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8_{0C4138B0-7C20-4B97-8811-E329B95B1F1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medical examination2" sheetId="4" r:id="rId4"/>
    <sheet name="hospitalisation details 2" sheetId="5" r:id="rId5"/>
    <sheet name="healthcare" sheetId="6" r:id="rId6"/>
    <sheet name="pie char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 a="1"/>
  <c r="L4" i="5" a="1"/>
  <c r="L5" i="5" a="1"/>
  <c r="L6" i="5" a="1"/>
  <c r="L7" i="5" a="1"/>
  <c r="L8" i="5" a="1"/>
  <c r="L9" i="5" a="1"/>
  <c r="L10" i="5" a="1"/>
  <c r="L11" i="5" a="1"/>
  <c r="L12" i="5" a="1"/>
  <c r="L13" i="5" a="1"/>
  <c r="L14" i="5" a="1"/>
  <c r="L15" i="5" a="1"/>
  <c r="L16" i="5" a="1"/>
  <c r="L17" i="5" a="1"/>
  <c r="L18" i="5" a="1"/>
  <c r="L19" i="5" a="1"/>
  <c r="L20" i="5" a="1"/>
  <c r="L21" i="5" a="1"/>
  <c r="L22" i="5" a="1"/>
  <c r="L23" i="5" a="1"/>
  <c r="L24" i="5" a="1"/>
  <c r="L25" i="5" a="1"/>
  <c r="L26" i="5" a="1"/>
  <c r="L27" i="5" a="1"/>
  <c r="L28" i="5" a="1"/>
  <c r="L29" i="5" a="1"/>
  <c r="L30" i="5" a="1"/>
  <c r="L31" i="5" a="1"/>
  <c r="L32" i="5" a="1"/>
  <c r="L33" i="5" a="1"/>
  <c r="L34" i="5" a="1"/>
  <c r="L35" i="5" a="1"/>
  <c r="L36" i="5" a="1"/>
  <c r="L37" i="5" a="1"/>
  <c r="L38" i="5" a="1"/>
  <c r="L39" i="5" a="1"/>
  <c r="L40" i="5" a="1"/>
  <c r="L41" i="5" a="1"/>
  <c r="L42" i="5" a="1"/>
  <c r="L43" i="5" a="1"/>
  <c r="L44" i="5" a="1"/>
  <c r="L45" i="5" a="1"/>
  <c r="L46" i="5" a="1"/>
  <c r="L47" i="5" a="1"/>
  <c r="L48" i="5" a="1"/>
  <c r="L49" i="5" a="1"/>
  <c r="L50" i="5" a="1"/>
  <c r="L51" i="5" a="1"/>
  <c r="L52" i="5" a="1"/>
  <c r="L53" i="5" a="1"/>
  <c r="L54" i="5" a="1"/>
  <c r="L55" i="5" a="1"/>
  <c r="L56" i="5" a="1"/>
  <c r="L57" i="5" a="1"/>
  <c r="L58" i="5" a="1"/>
  <c r="L59" i="5" a="1"/>
  <c r="L60" i="5" a="1"/>
  <c r="L61" i="5" a="1"/>
  <c r="L62" i="5" a="1"/>
  <c r="L63" i="5" a="1"/>
  <c r="L64" i="5" a="1"/>
  <c r="L65" i="5" a="1"/>
  <c r="L66" i="5" a="1"/>
  <c r="L67" i="5" a="1"/>
  <c r="L68" i="5" a="1"/>
  <c r="L69" i="5" a="1"/>
  <c r="L70" i="5" a="1"/>
  <c r="L71" i="5" a="1"/>
  <c r="L72" i="5" a="1"/>
  <c r="L73" i="5" a="1"/>
  <c r="L74" i="5" a="1"/>
  <c r="L75" i="5" a="1"/>
  <c r="L76" i="5" a="1"/>
  <c r="L77" i="5" a="1"/>
  <c r="L78" i="5" a="1"/>
  <c r="L79" i="5" a="1"/>
  <c r="L80" i="5" a="1"/>
  <c r="L81" i="5" a="1"/>
  <c r="L82" i="5" a="1"/>
  <c r="L83" i="5" a="1"/>
  <c r="L84" i="5" a="1"/>
  <c r="L85" i="5" a="1"/>
  <c r="L86" i="5" a="1"/>
  <c r="L87" i="5" a="1"/>
  <c r="L88" i="5" a="1"/>
  <c r="L89" i="5" a="1"/>
  <c r="L90" i="5" a="1"/>
  <c r="L91" i="5" a="1"/>
  <c r="L92" i="5" a="1"/>
  <c r="L93" i="5" a="1"/>
  <c r="L94" i="5" a="1"/>
  <c r="L95" i="5" a="1"/>
  <c r="L96" i="5" a="1"/>
  <c r="L97" i="5" a="1"/>
  <c r="L98" i="5" a="1"/>
  <c r="L99" i="5" a="1"/>
  <c r="L100" i="5" a="1"/>
  <c r="L101" i="5" a="1"/>
  <c r="L102" i="5" a="1"/>
  <c r="L103" i="5" a="1"/>
  <c r="L104" i="5" a="1"/>
  <c r="L105" i="5" a="1"/>
  <c r="L106" i="5" a="1"/>
  <c r="L107" i="5" a="1"/>
  <c r="L108" i="5" a="1"/>
  <c r="L109" i="5" a="1"/>
  <c r="L110" i="5" a="1"/>
  <c r="L111" i="5" a="1"/>
  <c r="L112" i="5" a="1"/>
  <c r="L113" i="5" a="1"/>
  <c r="L114" i="5" a="1"/>
  <c r="L115" i="5" a="1"/>
  <c r="L116" i="5" a="1"/>
  <c r="L117" i="5" a="1"/>
  <c r="L118" i="5" a="1"/>
  <c r="L119" i="5" a="1"/>
  <c r="L120" i="5" a="1"/>
  <c r="L121" i="5" a="1"/>
  <c r="L122" i="5" a="1"/>
  <c r="L123" i="5" a="1"/>
  <c r="L124" i="5" a="1"/>
  <c r="L125" i="5" a="1"/>
  <c r="L126" i="5" a="1"/>
  <c r="L127" i="5" a="1"/>
  <c r="L128" i="5" a="1"/>
  <c r="L129" i="5" a="1"/>
  <c r="L130" i="5" a="1"/>
  <c r="L131" i="5" a="1"/>
  <c r="L132" i="5" a="1"/>
  <c r="L133" i="5" a="1"/>
  <c r="L134" i="5" a="1"/>
  <c r="L135" i="5" a="1"/>
  <c r="L136" i="5" a="1"/>
  <c r="L137" i="5" a="1"/>
  <c r="L138" i="5" a="1"/>
  <c r="L139" i="5" a="1"/>
  <c r="L140" i="5" a="1"/>
  <c r="L141" i="5" a="1"/>
  <c r="L142" i="5" a="1"/>
  <c r="L143" i="5" a="1"/>
  <c r="L144" i="5" a="1"/>
  <c r="L145" i="5" a="1"/>
  <c r="L146" i="5" a="1"/>
  <c r="L147" i="5" a="1"/>
  <c r="L148" i="5" a="1"/>
  <c r="L149" i="5" a="1"/>
  <c r="L150" i="5" a="1"/>
  <c r="L151" i="5" a="1"/>
  <c r="L152" i="5" a="1"/>
  <c r="L153" i="5" a="1"/>
  <c r="L154" i="5" a="1"/>
  <c r="L155" i="5" a="1"/>
  <c r="L156" i="5" a="1"/>
  <c r="L157" i="5" a="1"/>
  <c r="L158" i="5" a="1"/>
  <c r="L159" i="5" a="1"/>
  <c r="L160" i="5" a="1"/>
  <c r="L161" i="5" a="1"/>
  <c r="L162" i="5" a="1"/>
  <c r="L163" i="5" a="1"/>
  <c r="L164" i="5" a="1"/>
  <c r="L165" i="5" a="1"/>
  <c r="L166" i="5" a="1"/>
  <c r="L167" i="5" a="1"/>
  <c r="L168" i="5" a="1"/>
  <c r="L169" i="5" a="1"/>
  <c r="L170" i="5" a="1"/>
  <c r="L171" i="5" a="1"/>
  <c r="L172" i="5" a="1"/>
  <c r="L173" i="5" a="1"/>
  <c r="L174" i="5" a="1"/>
  <c r="L175" i="5" a="1"/>
  <c r="L176" i="5" a="1"/>
  <c r="L177" i="5" a="1"/>
  <c r="L178" i="5" a="1"/>
  <c r="L179" i="5" a="1"/>
  <c r="L180" i="5" a="1"/>
  <c r="L181" i="5" a="1"/>
  <c r="L182" i="5" a="1"/>
  <c r="L183" i="5" a="1"/>
  <c r="L184" i="5" a="1"/>
  <c r="L185" i="5" a="1"/>
  <c r="L186" i="5" a="1"/>
  <c r="L187" i="5" a="1"/>
  <c r="L188" i="5" a="1"/>
  <c r="L189" i="5" a="1"/>
  <c r="L190" i="5" a="1"/>
  <c r="L191" i="5" a="1"/>
  <c r="L192" i="5" a="1"/>
  <c r="L193" i="5" a="1"/>
  <c r="L194" i="5" a="1"/>
  <c r="L195" i="5" a="1"/>
  <c r="L196" i="5" a="1"/>
  <c r="L197" i="5" a="1"/>
  <c r="L198" i="5" a="1"/>
  <c r="L199" i="5" a="1"/>
  <c r="L200" i="5" a="1"/>
  <c r="L201" i="5" a="1"/>
  <c r="L202" i="5" a="1"/>
  <c r="L203" i="5" a="1"/>
  <c r="L204" i="5" a="1"/>
  <c r="L205" i="5" a="1"/>
  <c r="L206" i="5" a="1"/>
  <c r="L207" i="5" a="1"/>
  <c r="L208" i="5" a="1"/>
  <c r="L209" i="5" a="1"/>
  <c r="L210" i="5" a="1"/>
  <c r="L211" i="5" a="1"/>
  <c r="L212" i="5" a="1"/>
  <c r="L213" i="5" a="1"/>
  <c r="L214" i="5" a="1"/>
  <c r="L215" i="5" a="1"/>
  <c r="L216" i="5" a="1"/>
  <c r="L217" i="5" a="1"/>
  <c r="L218" i="5" a="1"/>
  <c r="L219" i="5" a="1"/>
  <c r="L220" i="5" a="1"/>
  <c r="L221" i="5" a="1"/>
  <c r="L222" i="5" a="1"/>
  <c r="L223" i="5" a="1"/>
  <c r="L224" i="5" a="1"/>
  <c r="L225" i="5" a="1"/>
  <c r="L226" i="5" a="1"/>
  <c r="L227" i="5" a="1"/>
  <c r="L228" i="5" a="1"/>
  <c r="L229" i="5" a="1"/>
  <c r="L230" i="5" a="1"/>
  <c r="L231" i="5" a="1"/>
  <c r="L232" i="5" a="1"/>
  <c r="L233" i="5" a="1"/>
  <c r="L234" i="5" a="1"/>
  <c r="L235" i="5" a="1"/>
  <c r="L236" i="5" a="1"/>
  <c r="L237" i="5" a="1"/>
  <c r="L238" i="5" a="1"/>
  <c r="L239" i="5" a="1"/>
  <c r="L240" i="5" a="1"/>
  <c r="L241" i="5" a="1"/>
  <c r="L242" i="5" a="1"/>
  <c r="L243" i="5" a="1"/>
  <c r="L244" i="5" a="1"/>
  <c r="L245" i="5" a="1"/>
  <c r="L246" i="5" a="1"/>
  <c r="L247" i="5" a="1"/>
  <c r="L248" i="5" a="1"/>
  <c r="L249" i="5" a="1"/>
  <c r="L250" i="5" a="1"/>
  <c r="L251" i="5" a="1"/>
  <c r="L252" i="5" a="1"/>
  <c r="L253" i="5" a="1"/>
  <c r="L254" i="5" a="1"/>
  <c r="L255" i="5" a="1"/>
  <c r="L256" i="5" a="1"/>
  <c r="L257" i="5" a="1"/>
  <c r="L258" i="5" a="1"/>
  <c r="L259" i="5" a="1"/>
  <c r="L260" i="5" a="1"/>
  <c r="L261" i="5" a="1"/>
  <c r="L262" i="5" a="1"/>
  <c r="L263" i="5" a="1"/>
  <c r="L264" i="5" a="1"/>
  <c r="L265" i="5" a="1"/>
  <c r="L266" i="5" a="1"/>
  <c r="L267" i="5" a="1"/>
  <c r="L268" i="5" a="1"/>
  <c r="L269" i="5" a="1"/>
  <c r="L270" i="5" a="1"/>
  <c r="L271" i="5" a="1"/>
  <c r="L272" i="5" a="1"/>
  <c r="L273" i="5" a="1"/>
  <c r="L274" i="5" a="1"/>
  <c r="L275" i="5" a="1"/>
  <c r="L276" i="5" a="1"/>
  <c r="L277" i="5" a="1"/>
  <c r="L278" i="5" a="1"/>
  <c r="L279" i="5" a="1"/>
  <c r="L280" i="5" a="1"/>
  <c r="L281" i="5" a="1"/>
  <c r="L282" i="5" a="1"/>
  <c r="L283" i="5" a="1"/>
  <c r="L284" i="5" a="1"/>
  <c r="L285" i="5" a="1"/>
  <c r="L286" i="5" a="1"/>
  <c r="L287" i="5" a="1"/>
  <c r="L288" i="5" a="1"/>
  <c r="L289" i="5" a="1"/>
  <c r="L290" i="5" a="1"/>
  <c r="L291" i="5" a="1"/>
  <c r="L292" i="5" a="1"/>
  <c r="L293" i="5" a="1"/>
  <c r="L294" i="5" a="1"/>
  <c r="L295" i="5" a="1"/>
  <c r="L296" i="5" a="1"/>
  <c r="L297" i="5" a="1"/>
  <c r="L298" i="5" a="1"/>
  <c r="L299" i="5" a="1"/>
  <c r="L300" i="5" a="1"/>
  <c r="L301" i="5" a="1"/>
  <c r="L302" i="5" a="1"/>
  <c r="L303" i="5" a="1"/>
  <c r="L304" i="5" a="1"/>
  <c r="L305" i="5" a="1"/>
  <c r="L306" i="5" a="1"/>
  <c r="L307" i="5" a="1"/>
  <c r="L308" i="5" a="1"/>
  <c r="L309" i="5" a="1"/>
  <c r="L310" i="5" a="1"/>
  <c r="L311" i="5" a="1"/>
  <c r="L312" i="5" a="1"/>
  <c r="L313" i="5" a="1"/>
  <c r="L314" i="5" a="1"/>
  <c r="L315" i="5" a="1"/>
  <c r="L316" i="5" a="1"/>
  <c r="L317" i="5" a="1"/>
  <c r="L318" i="5" a="1"/>
  <c r="L319" i="5" a="1"/>
  <c r="L320" i="5" a="1"/>
  <c r="L321" i="5" a="1"/>
  <c r="L322" i="5" a="1"/>
  <c r="L323" i="5" a="1"/>
  <c r="L324" i="5" a="1"/>
  <c r="L325" i="5" a="1"/>
  <c r="L326" i="5" a="1"/>
  <c r="L327" i="5" a="1"/>
  <c r="L328" i="5" a="1"/>
  <c r="L329" i="5" a="1"/>
  <c r="L330" i="5" a="1"/>
  <c r="L331" i="5" a="1"/>
  <c r="L332" i="5" a="1"/>
  <c r="L333" i="5" a="1"/>
  <c r="L334" i="5" a="1"/>
  <c r="L335" i="5" a="1"/>
  <c r="L336" i="5" a="1"/>
  <c r="L337" i="5" a="1"/>
  <c r="L338" i="5" a="1"/>
  <c r="L339" i="5" a="1"/>
  <c r="L340" i="5" a="1"/>
  <c r="L341" i="5" a="1"/>
  <c r="L342" i="5" a="1"/>
  <c r="L343" i="5" a="1"/>
  <c r="L344" i="5" a="1"/>
  <c r="L345" i="5" a="1"/>
  <c r="L346" i="5" a="1"/>
  <c r="L347" i="5" a="1"/>
  <c r="L348" i="5" a="1"/>
  <c r="L349" i="5" a="1"/>
  <c r="L350" i="5" a="1"/>
  <c r="L351" i="5" a="1"/>
  <c r="L352" i="5" a="1"/>
  <c r="L353" i="5" a="1"/>
  <c r="L354" i="5" a="1"/>
  <c r="L355" i="5" a="1"/>
  <c r="L356" i="5" a="1"/>
  <c r="L357" i="5" a="1"/>
  <c r="L358" i="5" a="1"/>
  <c r="L359" i="5" a="1"/>
  <c r="L360" i="5" a="1"/>
  <c r="L361" i="5" a="1"/>
  <c r="L362" i="5" a="1"/>
  <c r="L363" i="5" a="1"/>
  <c r="L364" i="5" a="1"/>
  <c r="L365" i="5" a="1"/>
  <c r="L366" i="5" a="1"/>
  <c r="L367" i="5" a="1"/>
  <c r="L368" i="5" a="1"/>
  <c r="L369" i="5" a="1"/>
  <c r="L370" i="5" a="1"/>
  <c r="L371" i="5" a="1"/>
  <c r="L372" i="5" a="1"/>
  <c r="L373" i="5" a="1"/>
  <c r="L374" i="5" a="1"/>
  <c r="L375" i="5" a="1"/>
  <c r="L376" i="5" a="1"/>
  <c r="L377" i="5" a="1"/>
  <c r="L378" i="5" a="1"/>
  <c r="L379" i="5" a="1"/>
  <c r="L380" i="5" a="1"/>
  <c r="L381" i="5" a="1"/>
  <c r="L382" i="5" a="1"/>
  <c r="L383" i="5" a="1"/>
  <c r="L384" i="5" a="1"/>
  <c r="L385" i="5" a="1"/>
  <c r="L386" i="5" a="1"/>
  <c r="L387" i="5" a="1"/>
  <c r="L388" i="5" a="1"/>
  <c r="L389" i="5" a="1"/>
  <c r="L390" i="5" a="1"/>
  <c r="L391" i="5" a="1"/>
  <c r="L392" i="5" a="1"/>
  <c r="L393" i="5" a="1"/>
  <c r="L394" i="5" a="1"/>
  <c r="L395" i="5" a="1"/>
  <c r="L396" i="5" a="1"/>
  <c r="L397" i="5" a="1"/>
  <c r="L398" i="5" a="1"/>
  <c r="L399" i="5" a="1"/>
  <c r="L400" i="5" a="1"/>
  <c r="L401" i="5" a="1"/>
  <c r="L402" i="5" a="1"/>
  <c r="L403" i="5" a="1"/>
  <c r="L404" i="5" a="1"/>
  <c r="L405" i="5" a="1"/>
  <c r="L406" i="5" a="1"/>
  <c r="L407" i="5" a="1"/>
  <c r="L408" i="5" a="1"/>
  <c r="L409" i="5" a="1"/>
  <c r="L410" i="5" a="1"/>
  <c r="L411" i="5" a="1"/>
  <c r="L412" i="5" a="1"/>
  <c r="L413" i="5" a="1"/>
  <c r="L414" i="5" a="1"/>
  <c r="L415" i="5" a="1"/>
  <c r="L416" i="5" a="1"/>
  <c r="L417" i="5" a="1"/>
  <c r="L418" i="5" a="1"/>
  <c r="L419" i="5" a="1"/>
  <c r="L420" i="5" a="1"/>
  <c r="L421" i="5" a="1"/>
  <c r="L422" i="5" a="1"/>
  <c r="L423" i="5" a="1"/>
  <c r="L424" i="5" a="1"/>
  <c r="L425" i="5" a="1"/>
  <c r="L426" i="5" a="1"/>
  <c r="L427" i="5" a="1"/>
  <c r="L428" i="5" a="1"/>
  <c r="L429" i="5" a="1"/>
  <c r="L430" i="5" a="1"/>
  <c r="L431" i="5" a="1"/>
  <c r="L432" i="5" a="1"/>
  <c r="L433" i="5" a="1"/>
  <c r="L434" i="5" a="1"/>
  <c r="L435" i="5" a="1"/>
  <c r="L436" i="5" a="1"/>
  <c r="L437" i="5" a="1"/>
  <c r="L438" i="5" a="1"/>
  <c r="L439" i="5" a="1"/>
  <c r="L440" i="5" a="1"/>
  <c r="L441" i="5" a="1"/>
  <c r="L442" i="5" a="1"/>
  <c r="L443" i="5" a="1"/>
  <c r="L444" i="5" a="1"/>
  <c r="L445" i="5" a="1"/>
  <c r="L446" i="5" a="1"/>
  <c r="L447" i="5" a="1"/>
  <c r="L448" i="5" a="1"/>
  <c r="L449" i="5" a="1"/>
  <c r="L450" i="5" a="1"/>
  <c r="L451" i="5" a="1"/>
  <c r="L452" i="5" a="1"/>
  <c r="L453" i="5" a="1"/>
  <c r="L454" i="5" a="1"/>
  <c r="L455" i="5" a="1"/>
  <c r="L456" i="5" a="1"/>
  <c r="L457" i="5" a="1"/>
  <c r="L458" i="5" a="1"/>
  <c r="L459" i="5" a="1"/>
  <c r="L460" i="5" a="1"/>
  <c r="L461" i="5" a="1"/>
  <c r="L462" i="5" a="1"/>
  <c r="L463" i="5" a="1"/>
  <c r="L464" i="5" a="1"/>
  <c r="L465" i="5" a="1"/>
  <c r="L466" i="5" a="1"/>
  <c r="L467" i="5" a="1"/>
  <c r="L468" i="5" a="1"/>
  <c r="L469" i="5" a="1"/>
  <c r="L470" i="5" a="1"/>
  <c r="L471" i="5" a="1"/>
  <c r="L472" i="5" a="1"/>
  <c r="L473" i="5" a="1"/>
  <c r="L474" i="5" a="1"/>
  <c r="L475" i="5" a="1"/>
  <c r="L476" i="5" a="1"/>
  <c r="L477" i="5" a="1"/>
  <c r="L478" i="5" a="1"/>
  <c r="L479" i="5" a="1"/>
  <c r="L480" i="5" a="1"/>
  <c r="L481" i="5" a="1"/>
  <c r="L482" i="5" a="1"/>
  <c r="L483" i="5" a="1"/>
  <c r="L484" i="5" a="1"/>
  <c r="L485" i="5" a="1"/>
  <c r="L486" i="5" a="1"/>
  <c r="L487" i="5" a="1"/>
  <c r="L488" i="5" a="1"/>
  <c r="L489" i="5" a="1"/>
  <c r="L490" i="5" a="1"/>
  <c r="L491" i="5" a="1"/>
  <c r="L492" i="5" a="1"/>
  <c r="L493" i="5" a="1"/>
  <c r="L494" i="5" a="1"/>
  <c r="L495" i="5" a="1"/>
  <c r="L496" i="5" a="1"/>
  <c r="L497" i="5" a="1"/>
  <c r="L498" i="5" a="1"/>
  <c r="L499" i="5" a="1"/>
  <c r="L500" i="5" a="1"/>
  <c r="L501" i="5" a="1"/>
  <c r="L502" i="5" a="1"/>
  <c r="L503" i="5" a="1"/>
  <c r="L504" i="5" a="1"/>
  <c r="L505" i="5" a="1"/>
  <c r="L506" i="5" a="1"/>
  <c r="L507" i="5" a="1"/>
  <c r="L508" i="5" a="1"/>
  <c r="L509" i="5" a="1"/>
  <c r="L510" i="5" a="1"/>
  <c r="L511" i="5" a="1"/>
  <c r="L512" i="5" a="1"/>
  <c r="L513" i="5" a="1"/>
  <c r="L514" i="5" a="1"/>
  <c r="L515" i="5" a="1"/>
  <c r="L516" i="5" a="1"/>
  <c r="L517" i="5" a="1"/>
  <c r="L518" i="5" a="1"/>
  <c r="L519" i="5" a="1"/>
  <c r="L520" i="5" a="1"/>
  <c r="L521" i="5" a="1"/>
  <c r="L522" i="5" a="1"/>
  <c r="L523" i="5" a="1"/>
  <c r="L524" i="5" a="1"/>
  <c r="L525" i="5" a="1"/>
  <c r="L526" i="5" a="1"/>
  <c r="L527" i="5" a="1"/>
  <c r="L528" i="5" a="1"/>
  <c r="L529" i="5" a="1"/>
  <c r="L530" i="5" a="1"/>
  <c r="L531" i="5" a="1"/>
  <c r="L532" i="5" a="1"/>
  <c r="L533" i="5" a="1"/>
  <c r="L534" i="5" a="1"/>
  <c r="L535" i="5" a="1"/>
  <c r="L536" i="5" a="1"/>
  <c r="L537" i="5" a="1"/>
  <c r="L538" i="5" a="1"/>
  <c r="L539" i="5" a="1"/>
  <c r="L540" i="5" a="1"/>
  <c r="L541" i="5" a="1"/>
  <c r="L542" i="5" a="1"/>
  <c r="L543" i="5" a="1"/>
  <c r="L544" i="5" a="1"/>
  <c r="L545" i="5" a="1"/>
  <c r="L546" i="5" a="1"/>
  <c r="L547" i="5" a="1"/>
  <c r="L548" i="5" a="1"/>
  <c r="L549" i="5" a="1"/>
  <c r="L550" i="5" a="1"/>
  <c r="L551" i="5" a="1"/>
  <c r="L552" i="5" a="1"/>
  <c r="L553" i="5" a="1"/>
  <c r="L554" i="5" a="1"/>
  <c r="L555" i="5" a="1"/>
  <c r="L556" i="5" a="1"/>
  <c r="L557" i="5" a="1"/>
  <c r="L558" i="5" a="1"/>
  <c r="L559" i="5" a="1"/>
  <c r="L560" i="5" a="1"/>
  <c r="L561" i="5" a="1"/>
  <c r="L562" i="5" a="1"/>
  <c r="L563" i="5" a="1"/>
  <c r="L564" i="5" a="1"/>
  <c r="L565" i="5" a="1"/>
  <c r="L566" i="5" a="1"/>
  <c r="L567" i="5" a="1"/>
  <c r="L568" i="5" a="1"/>
  <c r="L569" i="5" a="1"/>
  <c r="L570" i="5" a="1"/>
  <c r="L571" i="5" a="1"/>
  <c r="L572" i="5" a="1"/>
  <c r="L573" i="5" a="1"/>
  <c r="L574" i="5" a="1"/>
  <c r="L575" i="5" a="1"/>
  <c r="L576" i="5" a="1"/>
  <c r="L577" i="5" a="1"/>
  <c r="L578" i="5" a="1"/>
  <c r="L579" i="5" a="1"/>
  <c r="L580" i="5" a="1"/>
  <c r="L581" i="5" a="1"/>
  <c r="L582" i="5" a="1"/>
  <c r="L583" i="5" a="1"/>
  <c r="L584" i="5" a="1"/>
  <c r="L585" i="5" a="1"/>
  <c r="L586" i="5" a="1"/>
  <c r="L587" i="5" a="1"/>
  <c r="L588" i="5" a="1"/>
  <c r="L589" i="5" a="1"/>
  <c r="L590" i="5" a="1"/>
  <c r="L591" i="5" a="1"/>
  <c r="L592" i="5" a="1"/>
  <c r="L593" i="5" a="1"/>
  <c r="L594" i="5" a="1"/>
  <c r="L595" i="5" a="1"/>
  <c r="L596" i="5" a="1"/>
  <c r="L597" i="5" a="1"/>
  <c r="L598" i="5" a="1"/>
  <c r="L599" i="5" a="1"/>
  <c r="L600" i="5" a="1"/>
  <c r="L601" i="5" a="1"/>
  <c r="L602" i="5" a="1"/>
  <c r="L603" i="5" a="1"/>
  <c r="L604" i="5" a="1"/>
  <c r="L605" i="5" a="1"/>
  <c r="L606" i="5" a="1"/>
  <c r="L607" i="5" a="1"/>
  <c r="L608" i="5" a="1"/>
  <c r="L609" i="5" a="1"/>
  <c r="L610" i="5" a="1"/>
  <c r="L611" i="5" a="1"/>
  <c r="L612" i="5" a="1"/>
  <c r="L613" i="5" a="1"/>
  <c r="L614" i="5" a="1"/>
  <c r="L615" i="5" a="1"/>
  <c r="L616" i="5" a="1"/>
  <c r="L617" i="5" a="1"/>
  <c r="L618" i="5" a="1"/>
  <c r="L619" i="5" a="1"/>
  <c r="L620" i="5" a="1"/>
  <c r="L621" i="5" a="1"/>
  <c r="L622" i="5" a="1"/>
  <c r="L623" i="5" a="1"/>
  <c r="L624" i="5" a="1"/>
  <c r="L625" i="5" a="1"/>
  <c r="L626" i="5" a="1"/>
  <c r="L627" i="5" a="1"/>
  <c r="L628" i="5" a="1"/>
  <c r="L629" i="5" a="1"/>
  <c r="L630" i="5" a="1"/>
  <c r="L631" i="5" a="1"/>
  <c r="L632" i="5" a="1"/>
  <c r="L633" i="5" a="1"/>
  <c r="L634" i="5" a="1"/>
  <c r="L635" i="5" a="1"/>
  <c r="L636" i="5" a="1"/>
  <c r="L637" i="5" a="1"/>
  <c r="L638" i="5" a="1"/>
  <c r="L639" i="5" a="1"/>
  <c r="L640" i="5" a="1"/>
  <c r="L641" i="5" a="1"/>
  <c r="L642" i="5" a="1"/>
  <c r="L643" i="5" a="1"/>
  <c r="L644" i="5" a="1"/>
  <c r="L645" i="5" a="1"/>
  <c r="L646" i="5" a="1"/>
  <c r="L647" i="5" a="1"/>
  <c r="L648" i="5" a="1"/>
  <c r="L649" i="5" a="1"/>
  <c r="L650" i="5" a="1"/>
  <c r="L651" i="5" a="1"/>
  <c r="L652" i="5" a="1"/>
  <c r="L653" i="5" a="1"/>
  <c r="L654" i="5" a="1"/>
  <c r="L655" i="5" a="1"/>
  <c r="L656" i="5" a="1"/>
  <c r="L657" i="5" a="1"/>
  <c r="L658" i="5" a="1"/>
  <c r="L659" i="5" a="1"/>
  <c r="L660" i="5" a="1"/>
  <c r="L661" i="5" a="1"/>
  <c r="L662" i="5" a="1"/>
  <c r="L663" i="5" a="1"/>
  <c r="L664" i="5" a="1"/>
  <c r="L665" i="5" a="1"/>
  <c r="L666" i="5" a="1"/>
  <c r="L667" i="5" a="1"/>
  <c r="L668" i="5" a="1"/>
  <c r="L669" i="5" a="1"/>
  <c r="L670" i="5" a="1"/>
  <c r="L671" i="5" a="1"/>
  <c r="L672" i="5" a="1"/>
  <c r="L673" i="5" a="1"/>
  <c r="L674" i="5" a="1"/>
  <c r="L675" i="5" a="1"/>
  <c r="L676" i="5" a="1"/>
  <c r="L677" i="5" a="1"/>
  <c r="L678" i="5" a="1"/>
  <c r="L679" i="5" a="1"/>
  <c r="L680" i="5" a="1"/>
  <c r="L681" i="5" a="1"/>
  <c r="L682" i="5" a="1"/>
  <c r="L683" i="5" a="1"/>
  <c r="L684" i="5" a="1"/>
  <c r="L685" i="5" a="1"/>
  <c r="L686" i="5" a="1"/>
  <c r="L687" i="5" a="1"/>
  <c r="L688" i="5" a="1"/>
  <c r="L689" i="5" a="1"/>
  <c r="L690" i="5" a="1"/>
  <c r="L691" i="5" a="1"/>
  <c r="L692" i="5" a="1"/>
  <c r="L693" i="5" a="1"/>
  <c r="L694" i="5" a="1"/>
  <c r="L695" i="5" a="1"/>
  <c r="L696" i="5" a="1"/>
  <c r="L697" i="5" a="1"/>
  <c r="L698" i="5" a="1"/>
  <c r="L699" i="5" a="1"/>
  <c r="L700" i="5" a="1"/>
  <c r="L701" i="5" a="1"/>
  <c r="L702" i="5" a="1"/>
  <c r="L703" i="5" a="1"/>
  <c r="L704" i="5" a="1"/>
  <c r="L705" i="5" a="1"/>
  <c r="L706" i="5" a="1"/>
  <c r="L707" i="5" a="1"/>
  <c r="L708" i="5" a="1"/>
  <c r="L709" i="5" a="1"/>
  <c r="L710" i="5" a="1"/>
  <c r="L711" i="5" a="1"/>
  <c r="L712" i="5" a="1"/>
  <c r="L713" i="5" a="1"/>
  <c r="L714" i="5" a="1"/>
  <c r="L715" i="5" a="1"/>
  <c r="L716" i="5" a="1"/>
  <c r="L717" i="5" a="1"/>
  <c r="L718" i="5" a="1"/>
  <c r="L719" i="5" a="1"/>
  <c r="L720" i="5" a="1"/>
  <c r="L721" i="5" a="1"/>
  <c r="L722" i="5" a="1"/>
  <c r="L723" i="5" a="1"/>
  <c r="L724" i="5" a="1"/>
  <c r="L725" i="5" a="1"/>
  <c r="L726" i="5" a="1"/>
  <c r="L727" i="5" a="1"/>
  <c r="L728" i="5" a="1"/>
  <c r="L729" i="5" a="1"/>
  <c r="L730" i="5" a="1"/>
  <c r="L731" i="5" a="1"/>
  <c r="L732" i="5" a="1"/>
  <c r="L733" i="5" a="1"/>
  <c r="L734" i="5" a="1"/>
  <c r="L735" i="5" a="1"/>
  <c r="L736" i="5" a="1"/>
  <c r="L737" i="5" a="1"/>
  <c r="L738" i="5" a="1"/>
  <c r="L739" i="5" a="1"/>
  <c r="L740" i="5" a="1"/>
  <c r="L741" i="5" a="1"/>
  <c r="L742" i="5" a="1"/>
  <c r="L743" i="5" a="1"/>
  <c r="L744" i="5" a="1"/>
  <c r="L745" i="5" a="1"/>
  <c r="L746" i="5" a="1"/>
  <c r="L747" i="5" a="1"/>
  <c r="L748" i="5" a="1"/>
  <c r="L749" i="5" a="1"/>
  <c r="L750" i="5" a="1"/>
  <c r="L751" i="5" a="1"/>
  <c r="L752" i="5" a="1"/>
  <c r="L753" i="5" a="1"/>
  <c r="L754" i="5" a="1"/>
  <c r="L755" i="5" a="1"/>
  <c r="L756" i="5" a="1"/>
  <c r="L757" i="5" a="1"/>
  <c r="L758" i="5" a="1"/>
  <c r="L759" i="5" a="1"/>
  <c r="L760" i="5" a="1"/>
  <c r="L761" i="5" a="1"/>
  <c r="L762" i="5" a="1"/>
  <c r="L763" i="5" a="1"/>
  <c r="L764" i="5" a="1"/>
  <c r="L765" i="5" a="1"/>
  <c r="L766" i="5" a="1"/>
  <c r="L767" i="5" a="1"/>
  <c r="L768" i="5" a="1"/>
  <c r="L769" i="5" a="1"/>
  <c r="L770" i="5" a="1"/>
  <c r="L771" i="5" a="1"/>
  <c r="L772" i="5" a="1"/>
  <c r="L773" i="5" a="1"/>
  <c r="L774" i="5" a="1"/>
  <c r="L775" i="5" a="1"/>
  <c r="L776" i="5" a="1"/>
  <c r="L777" i="5" a="1"/>
  <c r="L778" i="5" a="1"/>
  <c r="L779" i="5" a="1"/>
  <c r="L780" i="5" a="1"/>
  <c r="L781" i="5" a="1"/>
  <c r="L782" i="5" a="1"/>
  <c r="L783" i="5" a="1"/>
  <c r="L784" i="5" a="1"/>
  <c r="L785" i="5" a="1"/>
  <c r="L786" i="5" a="1"/>
  <c r="L787" i="5" a="1"/>
  <c r="L788" i="5" a="1"/>
  <c r="L789" i="5" a="1"/>
  <c r="L790" i="5" a="1"/>
  <c r="L791" i="5" a="1"/>
  <c r="L792" i="5" a="1"/>
  <c r="L793" i="5" a="1"/>
  <c r="L794" i="5" a="1"/>
  <c r="L795" i="5" a="1"/>
  <c r="L796" i="5" a="1"/>
  <c r="L797" i="5" a="1"/>
  <c r="L798" i="5" a="1"/>
  <c r="L799" i="5" a="1"/>
  <c r="L800" i="5" a="1"/>
  <c r="L801" i="5" a="1"/>
  <c r="L802" i="5" a="1"/>
  <c r="L803" i="5" a="1"/>
  <c r="L804" i="5" a="1"/>
  <c r="L805" i="5" a="1"/>
  <c r="L806" i="5" a="1"/>
  <c r="L807" i="5" a="1"/>
  <c r="L808" i="5" a="1"/>
  <c r="L809" i="5" a="1"/>
  <c r="L810" i="5" a="1"/>
  <c r="L811" i="5" a="1"/>
  <c r="L812" i="5" a="1"/>
  <c r="L813" i="5" a="1"/>
  <c r="L814" i="5" a="1"/>
  <c r="L815" i="5" a="1"/>
  <c r="L816" i="5" a="1"/>
  <c r="L817" i="5" a="1"/>
  <c r="L818" i="5" a="1"/>
  <c r="L819" i="5" a="1"/>
  <c r="L820" i="5" a="1"/>
  <c r="L821" i="5" a="1"/>
  <c r="L822" i="5" a="1"/>
  <c r="L823" i="5" a="1"/>
  <c r="L824" i="5" a="1"/>
  <c r="L825" i="5" a="1"/>
  <c r="L826" i="5" a="1"/>
  <c r="L827" i="5" a="1"/>
  <c r="L828" i="5" a="1"/>
  <c r="L829" i="5" a="1"/>
  <c r="L830" i="5" a="1"/>
  <c r="L831" i="5" a="1"/>
  <c r="L832" i="5" a="1"/>
  <c r="L833" i="5" a="1"/>
  <c r="L834" i="5" a="1"/>
  <c r="L835" i="5" a="1"/>
  <c r="L836" i="5" a="1"/>
  <c r="L837" i="5" a="1"/>
  <c r="L838" i="5" a="1"/>
  <c r="L839" i="5" a="1"/>
  <c r="L840" i="5" a="1"/>
  <c r="L841" i="5" a="1"/>
  <c r="L842" i="5" a="1"/>
  <c r="L843" i="5" a="1"/>
  <c r="L844" i="5" a="1"/>
  <c r="L845" i="5" a="1"/>
  <c r="L846" i="5" a="1"/>
  <c r="L847" i="5" a="1"/>
  <c r="L848" i="5" a="1"/>
  <c r="L849" i="5" a="1"/>
  <c r="L850" i="5" a="1"/>
  <c r="L851" i="5" a="1"/>
  <c r="L852" i="5" a="1"/>
  <c r="L853" i="5" a="1"/>
  <c r="L854" i="5" a="1"/>
  <c r="L855" i="5" a="1"/>
  <c r="L856" i="5" a="1"/>
  <c r="L857" i="5" a="1"/>
  <c r="L858" i="5" a="1"/>
  <c r="L859" i="5" a="1"/>
  <c r="L860" i="5" a="1"/>
  <c r="L861" i="5" a="1"/>
  <c r="L862" i="5" a="1"/>
  <c r="L863" i="5" a="1"/>
  <c r="L864" i="5" a="1"/>
  <c r="L865" i="5" a="1"/>
  <c r="L866" i="5" a="1"/>
  <c r="L867" i="5" a="1"/>
  <c r="L868" i="5" a="1"/>
  <c r="L869" i="5" a="1"/>
  <c r="L870" i="5" a="1"/>
  <c r="L871" i="5" a="1"/>
  <c r="L872" i="5" a="1"/>
  <c r="L873" i="5" a="1"/>
  <c r="L874" i="5" a="1"/>
  <c r="L875" i="5" a="1"/>
  <c r="L876" i="5" a="1"/>
  <c r="L877" i="5" a="1"/>
  <c r="L878" i="5" a="1"/>
  <c r="L879" i="5" a="1"/>
  <c r="L880" i="5" a="1"/>
  <c r="L881" i="5" a="1"/>
  <c r="L882" i="5" a="1"/>
  <c r="L883" i="5" a="1"/>
  <c r="L884" i="5" a="1"/>
  <c r="L885" i="5" a="1"/>
  <c r="L886" i="5" a="1"/>
  <c r="L887" i="5" a="1"/>
  <c r="L888" i="5" a="1"/>
  <c r="L889" i="5" a="1"/>
  <c r="L890" i="5" a="1"/>
  <c r="L891" i="5" a="1"/>
  <c r="L892" i="5" a="1"/>
  <c r="L893" i="5" a="1"/>
  <c r="L894" i="5" a="1"/>
  <c r="L895" i="5" a="1"/>
  <c r="L896" i="5" a="1"/>
  <c r="L897" i="5" a="1"/>
  <c r="L898" i="5" a="1"/>
  <c r="L899" i="5" a="1"/>
  <c r="L900" i="5" a="1"/>
  <c r="L901" i="5" a="1"/>
  <c r="L902" i="5" a="1"/>
  <c r="L903" i="5" a="1"/>
  <c r="L904" i="5" a="1"/>
  <c r="L905" i="5" a="1"/>
  <c r="L906" i="5" a="1"/>
  <c r="L907" i="5" a="1"/>
  <c r="L908" i="5" a="1"/>
  <c r="L909" i="5" a="1"/>
  <c r="L910" i="5" a="1"/>
  <c r="L911" i="5" a="1"/>
  <c r="L912" i="5" a="1"/>
  <c r="L913" i="5" a="1"/>
  <c r="L914" i="5" a="1"/>
  <c r="L915" i="5" a="1"/>
  <c r="L916" i="5" a="1"/>
  <c r="L917" i="5" a="1"/>
  <c r="L918" i="5" a="1"/>
  <c r="L919" i="5" a="1"/>
  <c r="L920" i="5" a="1"/>
  <c r="L921" i="5" a="1"/>
  <c r="L922" i="5" a="1"/>
  <c r="L923" i="5" a="1"/>
  <c r="L924" i="5" a="1"/>
  <c r="L925" i="5" a="1"/>
  <c r="L926" i="5" a="1"/>
  <c r="L927" i="5" a="1"/>
  <c r="L928" i="5" a="1"/>
  <c r="L929" i="5" a="1"/>
  <c r="L930" i="5" a="1"/>
  <c r="L931" i="5" a="1"/>
  <c r="L932" i="5" a="1"/>
  <c r="L933" i="5" a="1"/>
  <c r="L934" i="5" a="1"/>
  <c r="L935" i="5" a="1"/>
  <c r="L936" i="5" a="1"/>
  <c r="L937" i="5" a="1"/>
  <c r="L938" i="5" a="1"/>
  <c r="L939" i="5" a="1"/>
  <c r="L940" i="5" a="1"/>
  <c r="L941" i="5" a="1"/>
  <c r="L942" i="5" a="1"/>
  <c r="L943" i="5" a="1"/>
  <c r="L944" i="5" a="1"/>
  <c r="L945" i="5" a="1"/>
  <c r="L946" i="5" a="1"/>
  <c r="L947" i="5" a="1"/>
  <c r="L948" i="5" a="1"/>
  <c r="L949" i="5" a="1"/>
  <c r="L950" i="5" a="1"/>
  <c r="L951" i="5" a="1"/>
  <c r="L952" i="5" a="1"/>
  <c r="L953" i="5" a="1"/>
  <c r="L954" i="5" a="1"/>
  <c r="L955" i="5" a="1"/>
  <c r="L956" i="5" a="1"/>
  <c r="L957" i="5" a="1"/>
  <c r="L958" i="5" a="1"/>
  <c r="L959" i="5" a="1"/>
  <c r="L960" i="5" a="1"/>
  <c r="L961" i="5" a="1"/>
  <c r="L962" i="5" a="1"/>
  <c r="L963" i="5" a="1"/>
  <c r="L964" i="5" a="1"/>
  <c r="L965" i="5" a="1"/>
  <c r="L966" i="5" a="1"/>
  <c r="L967" i="5" a="1"/>
  <c r="L968" i="5" a="1"/>
  <c r="L969" i="5" a="1"/>
  <c r="L970" i="5" a="1"/>
  <c r="L971" i="5" a="1"/>
  <c r="L972" i="5" a="1"/>
  <c r="L973" i="5" a="1"/>
  <c r="L974" i="5" a="1"/>
  <c r="L975" i="5" a="1"/>
  <c r="L976" i="5" a="1"/>
  <c r="L977" i="5" a="1"/>
  <c r="L978" i="5" a="1"/>
  <c r="L979" i="5" a="1"/>
  <c r="L980" i="5" a="1"/>
  <c r="L981" i="5" a="1"/>
  <c r="L982" i="5" a="1"/>
  <c r="L983" i="5" a="1"/>
  <c r="L984" i="5" a="1"/>
  <c r="L985" i="5" a="1"/>
  <c r="L986" i="5" a="1"/>
  <c r="L987" i="5" a="1"/>
  <c r="L988" i="5" a="1"/>
  <c r="L989" i="5" a="1"/>
  <c r="L990" i="5" a="1"/>
  <c r="L991" i="5" a="1"/>
  <c r="L992" i="5" a="1"/>
  <c r="L993" i="5" a="1"/>
  <c r="L994" i="5" a="1"/>
  <c r="L995" i="5" a="1"/>
  <c r="L996" i="5" a="1"/>
  <c r="L997" i="5" a="1"/>
  <c r="L998" i="5" a="1"/>
  <c r="L999" i="5" a="1"/>
  <c r="L1000" i="5" a="1"/>
  <c r="L1001" i="5" a="1"/>
  <c r="L1002" i="5" a="1"/>
  <c r="L1003" i="5" a="1"/>
  <c r="L1004" i="5" a="1"/>
  <c r="L1005" i="5" a="1"/>
  <c r="L1006" i="5" a="1"/>
  <c r="L1007" i="5" a="1"/>
  <c r="L1008" i="5" a="1"/>
  <c r="L1009" i="5" a="1"/>
  <c r="L1010" i="5" a="1"/>
  <c r="L1011" i="5" a="1"/>
  <c r="L1012" i="5" a="1"/>
  <c r="L1013" i="5" a="1"/>
  <c r="L1014" i="5" a="1"/>
  <c r="L1015" i="5" a="1"/>
  <c r="L1016" i="5" a="1"/>
  <c r="L1017" i="5" a="1"/>
  <c r="L1018" i="5" a="1"/>
  <c r="L1019" i="5" a="1"/>
  <c r="L1020" i="5" a="1"/>
  <c r="L1021" i="5" a="1"/>
  <c r="L1022" i="5" a="1"/>
  <c r="L1023" i="5" a="1"/>
  <c r="L1024" i="5" a="1"/>
  <c r="L1025" i="5" a="1"/>
  <c r="L1026" i="5" a="1"/>
  <c r="L1027" i="5" a="1"/>
  <c r="L1028" i="5" a="1"/>
  <c r="L1029" i="5" a="1"/>
  <c r="L1030" i="5" a="1"/>
  <c r="L1031" i="5" a="1"/>
  <c r="L1032" i="5" a="1"/>
  <c r="L1033" i="5" a="1"/>
  <c r="L1034" i="5" a="1"/>
  <c r="L1035" i="5" a="1"/>
  <c r="L1036" i="5" a="1"/>
  <c r="L1037" i="5" a="1"/>
  <c r="L1038" i="5" a="1"/>
  <c r="L1039" i="5" a="1"/>
  <c r="L1040" i="5" a="1"/>
  <c r="L1041" i="5" a="1"/>
  <c r="L1042" i="5" a="1"/>
  <c r="L1043" i="5" a="1"/>
  <c r="L1044" i="5" a="1"/>
  <c r="L1045" i="5" a="1"/>
  <c r="L1046" i="5" a="1"/>
  <c r="L1047" i="5" a="1"/>
  <c r="L1048" i="5" a="1"/>
  <c r="L1049" i="5" a="1"/>
  <c r="L1050" i="5" a="1"/>
  <c r="L1051" i="5" a="1"/>
  <c r="L1052" i="5" a="1"/>
  <c r="L1053" i="5" a="1"/>
  <c r="L1054" i="5" a="1"/>
  <c r="L1055" i="5" a="1"/>
  <c r="L1056" i="5" a="1"/>
  <c r="L1057" i="5" a="1"/>
  <c r="L1058" i="5" a="1"/>
  <c r="L1059" i="5" a="1"/>
  <c r="L1060" i="5" a="1"/>
  <c r="L1061" i="5" a="1"/>
  <c r="L1062" i="5" a="1"/>
  <c r="L1063" i="5" a="1"/>
  <c r="L1064" i="5" a="1"/>
  <c r="L1065" i="5" a="1"/>
  <c r="L1066" i="5" a="1"/>
  <c r="L1067" i="5" a="1"/>
  <c r="L1068" i="5" a="1"/>
  <c r="L1069" i="5" a="1"/>
  <c r="L1070" i="5" a="1"/>
  <c r="L1071" i="5" a="1"/>
  <c r="L1072" i="5" a="1"/>
  <c r="L1073" i="5" a="1"/>
  <c r="L1074" i="5" a="1"/>
  <c r="L1075" i="5" a="1"/>
  <c r="L1076" i="5" a="1"/>
  <c r="L1077" i="5" a="1"/>
  <c r="L1078" i="5" a="1"/>
  <c r="L1079" i="5" a="1"/>
  <c r="L1080" i="5" a="1"/>
  <c r="L1081" i="5" a="1"/>
  <c r="L1082" i="5" a="1"/>
  <c r="L1083" i="5" a="1"/>
  <c r="L1084" i="5" a="1"/>
  <c r="L1085" i="5" a="1"/>
  <c r="L1086" i="5" a="1"/>
  <c r="L1087" i="5" a="1"/>
  <c r="L1088" i="5" a="1"/>
  <c r="L1089" i="5" a="1"/>
  <c r="L1090" i="5" a="1"/>
  <c r="L1091" i="5" a="1"/>
  <c r="L1092" i="5" a="1"/>
  <c r="L1093" i="5" a="1"/>
  <c r="L1094" i="5" a="1"/>
  <c r="L1095" i="5" a="1"/>
  <c r="L1096" i="5" a="1"/>
  <c r="L1097" i="5" a="1"/>
  <c r="L1098" i="5" a="1"/>
  <c r="L1099" i="5" a="1"/>
  <c r="L1100" i="5" a="1"/>
  <c r="L1101" i="5" a="1"/>
  <c r="L1102" i="5" a="1"/>
  <c r="L1103" i="5" a="1"/>
  <c r="L1104" i="5" a="1"/>
  <c r="L1105" i="5" a="1"/>
  <c r="L1106" i="5" a="1"/>
  <c r="L1107" i="5" a="1"/>
  <c r="L1108" i="5" a="1"/>
  <c r="L1109" i="5" a="1"/>
  <c r="L1110" i="5" a="1"/>
  <c r="L1111" i="5" a="1"/>
  <c r="L1112" i="5" a="1"/>
  <c r="L1113" i="5" a="1"/>
  <c r="L1114" i="5" a="1"/>
  <c r="L1115" i="5" a="1"/>
  <c r="L1116" i="5" a="1"/>
  <c r="L1117" i="5" a="1"/>
  <c r="L1118" i="5" a="1"/>
  <c r="L1119" i="5" a="1"/>
  <c r="L1120" i="5" a="1"/>
  <c r="L1121" i="5" a="1"/>
  <c r="L1122" i="5" a="1"/>
  <c r="L1123" i="5" a="1"/>
  <c r="L1124" i="5" a="1"/>
  <c r="L1125" i="5" a="1"/>
  <c r="L1126" i="5" a="1"/>
  <c r="L1127" i="5" a="1"/>
  <c r="L1128" i="5" a="1"/>
  <c r="L1129" i="5" a="1"/>
  <c r="L1130" i="5" a="1"/>
  <c r="L1131" i="5" a="1"/>
  <c r="L1132" i="5" a="1"/>
  <c r="L1133" i="5" a="1"/>
  <c r="L1134" i="5" a="1"/>
  <c r="L1135" i="5" a="1"/>
  <c r="L1136" i="5" a="1"/>
  <c r="L1137" i="5" a="1"/>
  <c r="L1138" i="5" a="1"/>
  <c r="L1139" i="5" a="1"/>
  <c r="L1140" i="5" a="1"/>
  <c r="L1141" i="5" a="1"/>
  <c r="L1142" i="5" a="1"/>
  <c r="L1143" i="5" a="1"/>
  <c r="L1144" i="5" a="1"/>
  <c r="L1145" i="5" a="1"/>
  <c r="L1146" i="5" a="1"/>
  <c r="L1147" i="5" a="1"/>
  <c r="L1148" i="5" a="1"/>
  <c r="L1149" i="5" a="1"/>
  <c r="L1150" i="5" a="1"/>
  <c r="L1151" i="5" a="1"/>
  <c r="L1152" i="5" a="1"/>
  <c r="L1153" i="5" a="1"/>
  <c r="L1154" i="5" a="1"/>
  <c r="L1155" i="5" a="1"/>
  <c r="L1156" i="5" a="1"/>
  <c r="L1157" i="5" a="1"/>
  <c r="L1158" i="5" a="1"/>
  <c r="L1159" i="5" a="1"/>
  <c r="L1160" i="5" a="1"/>
  <c r="L1161" i="5" a="1"/>
  <c r="L1162" i="5" a="1"/>
  <c r="L1163" i="5" a="1"/>
  <c r="L1164" i="5" a="1"/>
  <c r="L1165" i="5" a="1"/>
  <c r="L1166" i="5" a="1"/>
  <c r="L1167" i="5" a="1"/>
  <c r="L1168" i="5" a="1"/>
  <c r="L1169" i="5" a="1"/>
  <c r="L1170" i="5" a="1"/>
  <c r="L1171" i="5" a="1"/>
  <c r="L1172" i="5" a="1"/>
  <c r="L1173" i="5" a="1"/>
  <c r="L1174" i="5" a="1"/>
  <c r="L1175" i="5" a="1"/>
  <c r="L1176" i="5" a="1"/>
  <c r="L1177" i="5" a="1"/>
  <c r="L1178" i="5" a="1"/>
  <c r="L1179" i="5" a="1"/>
  <c r="L1180" i="5" a="1"/>
  <c r="L1181" i="5" a="1"/>
  <c r="L1182" i="5" a="1"/>
  <c r="L1183" i="5" a="1"/>
  <c r="L1184" i="5" a="1"/>
  <c r="L1185" i="5" a="1"/>
  <c r="L1186" i="5" a="1"/>
  <c r="L1187" i="5" a="1"/>
  <c r="L1188" i="5" a="1"/>
  <c r="L1189" i="5" a="1"/>
  <c r="L1190" i="5" a="1"/>
  <c r="L1191" i="5" a="1"/>
  <c r="L1192" i="5" a="1"/>
  <c r="L1193" i="5" a="1"/>
  <c r="L1194" i="5" a="1"/>
  <c r="L1195" i="5" a="1"/>
  <c r="L1196" i="5" a="1"/>
  <c r="L1197" i="5" a="1"/>
  <c r="L1198" i="5" a="1"/>
  <c r="L1199" i="5" a="1"/>
  <c r="L1200" i="5" a="1"/>
  <c r="L1201" i="5" a="1"/>
  <c r="L1202" i="5" a="1"/>
  <c r="L1203" i="5" a="1"/>
  <c r="L1204" i="5" a="1"/>
  <c r="L1205" i="5" a="1"/>
  <c r="L1206" i="5" a="1"/>
  <c r="L1207" i="5" a="1"/>
  <c r="L1208" i="5" a="1"/>
  <c r="L1209" i="5" a="1"/>
  <c r="L1210" i="5" a="1"/>
  <c r="L1211" i="5" a="1"/>
  <c r="L1212" i="5" a="1"/>
  <c r="L1213" i="5" a="1"/>
  <c r="L1214" i="5" a="1"/>
  <c r="L1215" i="5" a="1"/>
  <c r="L1216" i="5" a="1"/>
  <c r="L1217" i="5" a="1"/>
  <c r="L1218" i="5" a="1"/>
  <c r="L1219" i="5" a="1"/>
  <c r="L1220" i="5" a="1"/>
  <c r="L1221" i="5" a="1"/>
  <c r="L1222" i="5" a="1"/>
  <c r="L1223" i="5" a="1"/>
  <c r="L1224" i="5" a="1"/>
  <c r="L1225" i="5" a="1"/>
  <c r="L1226" i="5" a="1"/>
  <c r="L1227" i="5" a="1"/>
  <c r="L1228" i="5" a="1"/>
  <c r="L1229" i="5" a="1"/>
  <c r="L1230" i="5" a="1"/>
  <c r="L1231" i="5" a="1"/>
  <c r="L1232" i="5" a="1"/>
  <c r="L1233" i="5" a="1"/>
  <c r="L1234" i="5" a="1"/>
  <c r="L1235" i="5" a="1"/>
  <c r="L1236" i="5" a="1"/>
  <c r="L1237" i="5" a="1"/>
  <c r="L1238" i="5" a="1"/>
  <c r="L1239" i="5" a="1"/>
  <c r="L1240" i="5" a="1"/>
  <c r="L1241" i="5" a="1"/>
  <c r="L1242" i="5" a="1"/>
  <c r="L1243" i="5" a="1"/>
  <c r="L1244" i="5" a="1"/>
  <c r="L1245" i="5" a="1"/>
  <c r="L1246" i="5" a="1"/>
  <c r="L1247" i="5" a="1"/>
  <c r="L1248" i="5" a="1"/>
  <c r="L1249" i="5" a="1"/>
  <c r="L1250" i="5" a="1"/>
  <c r="L1251" i="5" a="1"/>
  <c r="L1252" i="5" a="1"/>
  <c r="L1253" i="5" a="1"/>
  <c r="L1254" i="5" a="1"/>
  <c r="L1255" i="5" a="1"/>
  <c r="L1256" i="5" a="1"/>
  <c r="L1257" i="5" a="1"/>
  <c r="L1258" i="5" a="1"/>
  <c r="L1259" i="5" a="1"/>
  <c r="L1260" i="5" a="1"/>
  <c r="L1261" i="5" a="1"/>
  <c r="L1262" i="5" a="1"/>
  <c r="L1263" i="5" a="1"/>
  <c r="L1264" i="5" a="1"/>
  <c r="L1265" i="5" a="1"/>
  <c r="L1266" i="5" a="1"/>
  <c r="L1267" i="5" a="1"/>
  <c r="L1268" i="5" a="1"/>
  <c r="L1269" i="5" a="1"/>
  <c r="L1270" i="5" a="1"/>
  <c r="L1271" i="5" a="1"/>
  <c r="L1272" i="5" a="1"/>
  <c r="L1273" i="5" a="1"/>
  <c r="L1274" i="5" a="1"/>
  <c r="L1275" i="5" a="1"/>
  <c r="L1276" i="5" a="1"/>
  <c r="L1277" i="5" a="1"/>
  <c r="L1278" i="5" a="1"/>
  <c r="L1279" i="5" a="1"/>
  <c r="L1280" i="5" a="1"/>
  <c r="L1281" i="5" a="1"/>
  <c r="L1282" i="5" a="1"/>
  <c r="L1283" i="5" a="1"/>
  <c r="L1284" i="5" a="1"/>
  <c r="L1285" i="5" a="1"/>
  <c r="L1286" i="5" a="1"/>
  <c r="L1287" i="5" a="1"/>
  <c r="L1288" i="5" a="1"/>
  <c r="L1289" i="5" a="1"/>
  <c r="L1290" i="5" a="1"/>
  <c r="L1291" i="5" a="1"/>
  <c r="L1292" i="5" a="1"/>
  <c r="L1293" i="5" a="1"/>
  <c r="L1294" i="5" a="1"/>
  <c r="L1295" i="5" a="1"/>
  <c r="L1296" i="5" a="1"/>
  <c r="L1297" i="5" a="1"/>
  <c r="L1298" i="5" a="1"/>
  <c r="L1299" i="5" a="1"/>
  <c r="L1300" i="5" a="1"/>
  <c r="L1301" i="5" a="1"/>
  <c r="L1302" i="5" a="1"/>
  <c r="L1303" i="5" a="1"/>
  <c r="L1304" i="5" a="1"/>
  <c r="L1305" i="5" a="1"/>
  <c r="L1306" i="5" a="1"/>
  <c r="L1307" i="5" a="1"/>
  <c r="L1308" i="5" a="1"/>
  <c r="L1309" i="5" a="1"/>
  <c r="L1310" i="5" a="1"/>
  <c r="L1311" i="5" a="1"/>
  <c r="L1312" i="5" a="1"/>
  <c r="L1313" i="5" a="1"/>
  <c r="L1314" i="5" a="1"/>
  <c r="L1315" i="5" a="1"/>
  <c r="L1316" i="5" a="1"/>
  <c r="L1317" i="5" a="1"/>
  <c r="L1318" i="5" a="1"/>
  <c r="L1319" i="5" a="1"/>
  <c r="L1320" i="5" a="1"/>
  <c r="L1321" i="5" a="1"/>
  <c r="L1322" i="5" a="1"/>
  <c r="L1323" i="5" a="1"/>
  <c r="L1324" i="5" a="1"/>
  <c r="L1325" i="5" a="1"/>
  <c r="L1326" i="5" a="1"/>
  <c r="L1327" i="5" a="1"/>
  <c r="L1328" i="5" a="1"/>
  <c r="L1329" i="5" a="1"/>
  <c r="L1330" i="5" a="1"/>
  <c r="L1331" i="5" a="1"/>
  <c r="L1332" i="5" a="1"/>
  <c r="L1333" i="5" a="1"/>
  <c r="L1334" i="5" a="1"/>
  <c r="L1335" i="5" a="1"/>
  <c r="L1336" i="5" a="1"/>
  <c r="L1337" i="5" a="1"/>
  <c r="L1338" i="5" a="1"/>
  <c r="L1339" i="5" a="1"/>
  <c r="L1340" i="5" a="1"/>
  <c r="L1341" i="5" a="1"/>
  <c r="L1342" i="5" a="1"/>
  <c r="L1343" i="5" a="1"/>
  <c r="L1344" i="5" a="1"/>
  <c r="L1345" i="5" a="1"/>
  <c r="L1346" i="5" a="1"/>
  <c r="L1347" i="5" a="1"/>
  <c r="L1348" i="5" a="1"/>
  <c r="L1349" i="5" a="1"/>
  <c r="L1350" i="5" a="1"/>
  <c r="L1351" i="5" a="1"/>
  <c r="L1352" i="5" a="1"/>
  <c r="L1353" i="5" a="1"/>
  <c r="L1354" i="5" a="1"/>
  <c r="L1355" i="5" a="1"/>
  <c r="L1356" i="5" a="1"/>
  <c r="L1357" i="5" a="1"/>
  <c r="L1358" i="5" a="1"/>
  <c r="L1359" i="5" a="1"/>
  <c r="L1360" i="5" a="1"/>
  <c r="L1361" i="5" a="1"/>
  <c r="L1362" i="5" a="1"/>
  <c r="L1363" i="5" a="1"/>
  <c r="L1364" i="5" a="1"/>
  <c r="L1365" i="5" a="1"/>
  <c r="L1366" i="5" a="1"/>
  <c r="L1367" i="5" a="1"/>
  <c r="L1368" i="5" a="1"/>
  <c r="L1369" i="5" a="1"/>
  <c r="L1370" i="5" a="1"/>
  <c r="L1371" i="5" a="1"/>
  <c r="L1372" i="5" a="1"/>
  <c r="L1373" i="5" a="1"/>
  <c r="L1374" i="5" a="1"/>
  <c r="L1375" i="5" a="1"/>
  <c r="L1376" i="5" a="1"/>
  <c r="L1377" i="5" a="1"/>
  <c r="L1378" i="5" a="1"/>
  <c r="L1379" i="5" a="1"/>
  <c r="L1380" i="5" a="1"/>
  <c r="L1381" i="5" a="1"/>
  <c r="L1382" i="5" a="1"/>
  <c r="L1383" i="5" a="1"/>
  <c r="L1384" i="5" a="1"/>
  <c r="L1385" i="5" a="1"/>
  <c r="L1386" i="5" a="1"/>
  <c r="L1387" i="5" a="1"/>
  <c r="L1388" i="5" a="1"/>
  <c r="L1389" i="5" a="1"/>
  <c r="L1390" i="5" a="1"/>
  <c r="L1391" i="5" a="1"/>
  <c r="L1392" i="5" a="1"/>
  <c r="L1393" i="5" a="1"/>
  <c r="L1394" i="5" a="1"/>
  <c r="L1395" i="5" a="1"/>
  <c r="L1396" i="5" a="1"/>
  <c r="L1397" i="5" a="1"/>
  <c r="L1398" i="5" a="1"/>
  <c r="L1399" i="5" a="1"/>
  <c r="L1400" i="5" a="1"/>
  <c r="L1401" i="5" a="1"/>
  <c r="L1402" i="5" a="1"/>
  <c r="L1403" i="5" a="1"/>
  <c r="L1404" i="5" a="1"/>
  <c r="L1405" i="5" a="1"/>
  <c r="L1406" i="5" a="1"/>
  <c r="L1407" i="5" a="1"/>
  <c r="L1408" i="5" a="1"/>
  <c r="L1409" i="5" a="1"/>
  <c r="L1410" i="5" a="1"/>
  <c r="L1411" i="5" a="1"/>
  <c r="L1412" i="5" a="1"/>
  <c r="L1413" i="5" a="1"/>
  <c r="L1414" i="5" a="1"/>
  <c r="L1415" i="5" a="1"/>
  <c r="L1416" i="5" a="1"/>
  <c r="L1417" i="5" a="1"/>
  <c r="L1418" i="5" a="1"/>
  <c r="L1419" i="5" a="1"/>
  <c r="L1420" i="5" a="1"/>
  <c r="L1421" i="5" a="1"/>
  <c r="L1422" i="5" a="1"/>
  <c r="L1423" i="5" a="1"/>
  <c r="L1424" i="5" a="1"/>
  <c r="L1425" i="5" a="1"/>
  <c r="L1426" i="5" a="1"/>
  <c r="L1427" i="5" a="1"/>
  <c r="L1428" i="5" a="1"/>
  <c r="L1429" i="5" a="1"/>
  <c r="L1430" i="5" a="1"/>
  <c r="L1431" i="5" a="1"/>
  <c r="L1432" i="5" a="1"/>
  <c r="L1433" i="5" a="1"/>
  <c r="L1434" i="5" a="1"/>
  <c r="L1435" i="5" a="1"/>
  <c r="L1436" i="5" a="1"/>
  <c r="L1437" i="5" a="1"/>
  <c r="L1438" i="5" a="1"/>
  <c r="L1439" i="5" a="1"/>
  <c r="L1440" i="5" a="1"/>
  <c r="L1441" i="5" a="1"/>
  <c r="L1442" i="5" a="1"/>
  <c r="L1443" i="5" a="1"/>
  <c r="L1444" i="5" a="1"/>
  <c r="L1445" i="5" a="1"/>
  <c r="L1446" i="5" a="1"/>
  <c r="L1447" i="5" a="1"/>
  <c r="L1448" i="5" a="1"/>
  <c r="L1449" i="5" a="1"/>
  <c r="L1450" i="5" a="1"/>
  <c r="L1451" i="5" a="1"/>
  <c r="L1452" i="5" a="1"/>
  <c r="L1453" i="5" a="1"/>
  <c r="L1454" i="5" a="1"/>
  <c r="L1455" i="5" a="1"/>
  <c r="L1456" i="5" a="1"/>
  <c r="L1457" i="5" a="1"/>
  <c r="L1458" i="5" a="1"/>
  <c r="L1459" i="5" a="1"/>
  <c r="L1460" i="5" a="1"/>
  <c r="L1461" i="5" a="1"/>
  <c r="L1462" i="5" a="1"/>
  <c r="L1463" i="5" a="1"/>
  <c r="L1464" i="5" a="1"/>
  <c r="L1465" i="5" a="1"/>
  <c r="L1466" i="5" a="1"/>
  <c r="L1467" i="5" a="1"/>
  <c r="L1468" i="5" a="1"/>
  <c r="L1469" i="5" a="1"/>
  <c r="L1470" i="5" a="1"/>
  <c r="L1471" i="5" a="1"/>
  <c r="L1472" i="5" a="1"/>
  <c r="L1473" i="5" a="1"/>
  <c r="L1474" i="5" a="1"/>
  <c r="L1475" i="5" a="1"/>
  <c r="L1476" i="5" a="1"/>
  <c r="L1477" i="5" a="1"/>
  <c r="L1478" i="5" a="1"/>
  <c r="L1479" i="5" a="1"/>
  <c r="L1480" i="5" a="1"/>
  <c r="L1481" i="5" a="1"/>
  <c r="L1482" i="5" a="1"/>
  <c r="L1483" i="5" a="1"/>
  <c r="L1484" i="5" a="1"/>
  <c r="L1485" i="5" a="1"/>
  <c r="L1486" i="5" a="1"/>
  <c r="L1487" i="5" a="1"/>
  <c r="L1488" i="5" a="1"/>
  <c r="L1489" i="5" a="1"/>
  <c r="L1490" i="5" a="1"/>
  <c r="L1491" i="5" a="1"/>
  <c r="L1492" i="5" a="1"/>
  <c r="L1493" i="5" a="1"/>
  <c r="L1494" i="5" a="1"/>
  <c r="L1495" i="5" a="1"/>
  <c r="L1496" i="5" a="1"/>
  <c r="L1497" i="5" a="1"/>
  <c r="L1498" i="5" a="1"/>
  <c r="L1499" i="5" a="1"/>
  <c r="L1500" i="5" a="1"/>
  <c r="L1501" i="5" a="1"/>
  <c r="L1502" i="5" a="1"/>
  <c r="L1503" i="5" a="1"/>
  <c r="L1504" i="5" a="1"/>
  <c r="L1505" i="5" a="1"/>
  <c r="L1506" i="5" a="1"/>
  <c r="L1507" i="5" a="1"/>
  <c r="L1508" i="5" a="1"/>
  <c r="L1509" i="5" a="1"/>
  <c r="L1510" i="5" a="1"/>
  <c r="L1511" i="5" a="1"/>
  <c r="L1512" i="5" a="1"/>
  <c r="L1513" i="5" a="1"/>
  <c r="L1514" i="5" a="1"/>
  <c r="L1515" i="5" a="1"/>
  <c r="L1516" i="5" a="1"/>
  <c r="L1517" i="5" a="1"/>
  <c r="L1518" i="5" a="1"/>
  <c r="L1519" i="5" a="1"/>
  <c r="L1520" i="5" a="1"/>
  <c r="L1521" i="5" a="1"/>
  <c r="L1522" i="5" a="1"/>
  <c r="L1523" i="5" a="1"/>
  <c r="L1524" i="5" a="1"/>
  <c r="L1525" i="5" a="1"/>
  <c r="L1526" i="5" a="1"/>
  <c r="L1527" i="5" a="1"/>
  <c r="L1528" i="5" a="1"/>
  <c r="L1529" i="5" a="1"/>
  <c r="L1530" i="5" a="1"/>
  <c r="L1531" i="5" a="1"/>
  <c r="L1532" i="5" a="1"/>
  <c r="L1533" i="5" a="1"/>
  <c r="L1534" i="5" a="1"/>
  <c r="L1535" i="5" a="1"/>
  <c r="L1536" i="5" a="1"/>
  <c r="L1537" i="5" a="1"/>
  <c r="L1538" i="5" a="1"/>
  <c r="L1539" i="5" a="1"/>
  <c r="L1540" i="5" a="1"/>
  <c r="L1541" i="5" a="1"/>
  <c r="L1542" i="5" a="1"/>
  <c r="L1543" i="5" a="1"/>
  <c r="L1544" i="5" a="1"/>
  <c r="L1545" i="5" a="1"/>
  <c r="L1546" i="5" a="1"/>
  <c r="L1547" i="5" a="1"/>
  <c r="L1548" i="5" a="1"/>
  <c r="L1549" i="5" a="1"/>
  <c r="L1550" i="5" a="1"/>
  <c r="L1551" i="5" a="1"/>
  <c r="L1552" i="5" a="1"/>
  <c r="L1553" i="5" a="1"/>
  <c r="L1554" i="5" a="1"/>
  <c r="L1555" i="5" a="1"/>
  <c r="L1556" i="5" a="1"/>
  <c r="L1557" i="5" a="1"/>
  <c r="L1558" i="5" a="1"/>
  <c r="L1559" i="5" a="1"/>
  <c r="L1560" i="5" a="1"/>
  <c r="L1561" i="5" a="1"/>
  <c r="L1562" i="5" a="1"/>
  <c r="L1563" i="5" a="1"/>
  <c r="L1564" i="5" a="1"/>
  <c r="L1565" i="5" a="1"/>
  <c r="L1566" i="5" a="1"/>
  <c r="L1567" i="5" a="1"/>
  <c r="L1568" i="5" a="1"/>
  <c r="L1569" i="5" a="1"/>
  <c r="L1570" i="5" a="1"/>
  <c r="L1571" i="5" a="1"/>
  <c r="L1572" i="5" a="1"/>
  <c r="L1573" i="5" a="1"/>
  <c r="L1574" i="5" a="1"/>
  <c r="L1575" i="5" a="1"/>
  <c r="L1576" i="5" a="1"/>
  <c r="L1577" i="5" a="1"/>
  <c r="L1578" i="5" a="1"/>
  <c r="L1579" i="5" a="1"/>
  <c r="L1580" i="5" a="1"/>
  <c r="L1581" i="5" a="1"/>
  <c r="L1582" i="5" a="1"/>
  <c r="L1583" i="5" a="1"/>
  <c r="L1584" i="5" a="1"/>
  <c r="L1585" i="5" a="1"/>
  <c r="L1586" i="5" a="1"/>
  <c r="L1587" i="5" a="1"/>
  <c r="L1588" i="5" a="1"/>
  <c r="L1589" i="5" a="1"/>
  <c r="L1590" i="5" a="1"/>
  <c r="L1591" i="5" a="1"/>
  <c r="L1592" i="5" a="1"/>
  <c r="L1593" i="5" a="1"/>
  <c r="L1594" i="5" a="1"/>
  <c r="L1595" i="5" a="1"/>
  <c r="L1596" i="5" a="1"/>
  <c r="L1597" i="5" a="1"/>
  <c r="L1598" i="5" a="1"/>
  <c r="L1599" i="5" a="1"/>
  <c r="L1600" i="5" a="1"/>
  <c r="L1601" i="5" a="1"/>
  <c r="L1602" i="5" a="1"/>
  <c r="L1603" i="5" a="1"/>
  <c r="L1604" i="5" a="1"/>
  <c r="L1605" i="5" a="1"/>
  <c r="L1606" i="5" a="1"/>
  <c r="L1607" i="5" a="1"/>
  <c r="L1608" i="5" a="1"/>
  <c r="L1609" i="5" a="1"/>
  <c r="L1610" i="5" a="1"/>
  <c r="L1611" i="5" a="1"/>
  <c r="L1612" i="5" a="1"/>
  <c r="L1613" i="5" a="1"/>
  <c r="L1614" i="5" a="1"/>
  <c r="L1615" i="5" a="1"/>
  <c r="L1616" i="5" a="1"/>
  <c r="L1617" i="5" a="1"/>
  <c r="L1618" i="5" a="1"/>
  <c r="L1619" i="5" a="1"/>
  <c r="L1620" i="5" a="1"/>
  <c r="L1621" i="5" a="1"/>
  <c r="L1622" i="5" a="1"/>
  <c r="L1623" i="5" a="1"/>
  <c r="L1624" i="5" a="1"/>
  <c r="L1625" i="5" a="1"/>
  <c r="L1626" i="5" a="1"/>
  <c r="L1627" i="5" a="1"/>
  <c r="L1628" i="5" a="1"/>
  <c r="L1629" i="5" a="1"/>
  <c r="L1630" i="5" a="1"/>
  <c r="L1631" i="5" a="1"/>
  <c r="L1632" i="5" a="1"/>
  <c r="L1633" i="5" a="1"/>
  <c r="L1634" i="5" a="1"/>
  <c r="L1635" i="5" a="1"/>
  <c r="L1636" i="5" a="1"/>
  <c r="L1637" i="5" a="1"/>
  <c r="L1638" i="5" a="1"/>
  <c r="L1639" i="5" a="1"/>
  <c r="L1640" i="5" a="1"/>
  <c r="L1641" i="5" a="1"/>
  <c r="L1642" i="5" a="1"/>
  <c r="L1643" i="5" a="1"/>
  <c r="L1644" i="5" a="1"/>
  <c r="L1645" i="5" a="1"/>
  <c r="L1646" i="5" a="1"/>
  <c r="L1647" i="5" a="1"/>
  <c r="L1648" i="5" a="1"/>
  <c r="L1649" i="5" a="1"/>
  <c r="L1650" i="5" a="1"/>
  <c r="L1651" i="5" a="1"/>
  <c r="L1652" i="5" a="1"/>
  <c r="L1653" i="5" a="1"/>
  <c r="L1654" i="5" a="1"/>
  <c r="L1655" i="5" a="1"/>
  <c r="L1656" i="5" a="1"/>
  <c r="L1657" i="5" a="1"/>
  <c r="L1658" i="5" a="1"/>
  <c r="L1659" i="5" a="1"/>
  <c r="L1660" i="5" a="1"/>
  <c r="L1661" i="5" a="1"/>
  <c r="L1662" i="5" a="1"/>
  <c r="L1663" i="5" a="1"/>
  <c r="L1664" i="5" a="1"/>
  <c r="L1665" i="5" a="1"/>
  <c r="L1666" i="5" a="1"/>
  <c r="L1667" i="5" a="1"/>
  <c r="L1668" i="5" a="1"/>
  <c r="L1669" i="5" a="1"/>
  <c r="L1670" i="5" a="1"/>
  <c r="L1671" i="5" a="1"/>
  <c r="L1672" i="5" a="1"/>
  <c r="L1673" i="5" a="1"/>
  <c r="L1674" i="5" a="1"/>
  <c r="L1675" i="5" a="1"/>
  <c r="L1676" i="5" a="1"/>
  <c r="L1677" i="5" a="1"/>
  <c r="L1678" i="5" a="1"/>
  <c r="L1679" i="5" a="1"/>
  <c r="L1680" i="5" a="1"/>
  <c r="L1681" i="5" a="1"/>
  <c r="L1682" i="5" a="1"/>
  <c r="L1683" i="5" a="1"/>
  <c r="L1684" i="5" a="1"/>
  <c r="L1685" i="5" a="1"/>
  <c r="L1686" i="5" a="1"/>
  <c r="L1687" i="5" a="1"/>
  <c r="L1688" i="5" a="1"/>
  <c r="L1689" i="5" a="1"/>
  <c r="L1690" i="5" a="1"/>
  <c r="L1691" i="5" a="1"/>
  <c r="L1692" i="5" a="1"/>
  <c r="L1693" i="5" a="1"/>
  <c r="L1694" i="5" a="1"/>
  <c r="L1695" i="5" a="1"/>
  <c r="L1696" i="5" a="1"/>
  <c r="L1697" i="5" a="1"/>
  <c r="L1698" i="5" a="1"/>
  <c r="L1699" i="5" a="1"/>
  <c r="L1700" i="5" a="1"/>
  <c r="L1701" i="5" a="1"/>
  <c r="L1702" i="5" a="1"/>
  <c r="L1703" i="5" a="1"/>
  <c r="L1704" i="5" a="1"/>
  <c r="L1705" i="5" a="1"/>
  <c r="L1706" i="5" a="1"/>
  <c r="L1707" i="5" a="1"/>
  <c r="L1708" i="5" a="1"/>
  <c r="L1709" i="5" a="1"/>
  <c r="L1710" i="5" a="1"/>
  <c r="L1711" i="5" a="1"/>
  <c r="L1712" i="5" a="1"/>
  <c r="L1713" i="5" a="1"/>
  <c r="L1714" i="5" a="1"/>
  <c r="L1715" i="5" a="1"/>
  <c r="L1716" i="5" a="1"/>
  <c r="L1717" i="5" a="1"/>
  <c r="L1718" i="5" a="1"/>
  <c r="L1719" i="5" a="1"/>
  <c r="L1720" i="5" a="1"/>
  <c r="L1721" i="5" a="1"/>
  <c r="L1722" i="5" a="1"/>
  <c r="L1723" i="5" a="1"/>
  <c r="L1724" i="5" a="1"/>
  <c r="L1725" i="5" a="1"/>
  <c r="L1726" i="5" a="1"/>
  <c r="L1727" i="5" a="1"/>
  <c r="L1728" i="5" a="1"/>
  <c r="L1729" i="5" a="1"/>
  <c r="L1730" i="5" a="1"/>
  <c r="L1731" i="5" a="1"/>
  <c r="L1732" i="5" a="1"/>
  <c r="L1733" i="5" a="1"/>
  <c r="L1734" i="5" a="1"/>
  <c r="L1735" i="5" a="1"/>
  <c r="L1736" i="5" a="1"/>
  <c r="L1737" i="5" a="1"/>
  <c r="L1738" i="5" a="1"/>
  <c r="L1739" i="5" a="1"/>
  <c r="L1740" i="5" a="1"/>
  <c r="L1741" i="5" a="1"/>
  <c r="L1742" i="5" a="1"/>
  <c r="L1743" i="5" a="1"/>
  <c r="L1744" i="5" a="1"/>
  <c r="L1745" i="5" a="1"/>
  <c r="L1746" i="5" a="1"/>
  <c r="L1747" i="5" a="1"/>
  <c r="L1748" i="5" a="1"/>
  <c r="L1749" i="5" a="1"/>
  <c r="L1750" i="5" a="1"/>
  <c r="L1751" i="5" a="1"/>
  <c r="L1752" i="5" a="1"/>
  <c r="L1753" i="5" a="1"/>
  <c r="L1754" i="5" a="1"/>
  <c r="L1755" i="5" a="1"/>
  <c r="L1756" i="5" a="1"/>
  <c r="L1757" i="5" a="1"/>
  <c r="L1758" i="5" a="1"/>
  <c r="L1759" i="5" a="1"/>
  <c r="L1760" i="5" a="1"/>
  <c r="L1761" i="5" a="1"/>
  <c r="L1762" i="5" a="1"/>
  <c r="L1763" i="5" a="1"/>
  <c r="L1764" i="5" a="1"/>
  <c r="L1765" i="5" a="1"/>
  <c r="L1766" i="5" a="1"/>
  <c r="L1767" i="5" a="1"/>
  <c r="L1768" i="5" a="1"/>
  <c r="L1769" i="5" a="1"/>
  <c r="L1770" i="5" a="1"/>
  <c r="L1771" i="5" a="1"/>
  <c r="L1772" i="5" a="1"/>
  <c r="L1773" i="5" a="1"/>
  <c r="L1774" i="5" a="1"/>
  <c r="L1775" i="5" a="1"/>
  <c r="L1776" i="5" a="1"/>
  <c r="L1777" i="5" a="1"/>
  <c r="L1778" i="5" a="1"/>
  <c r="L1779" i="5" a="1"/>
  <c r="L1780" i="5" a="1"/>
  <c r="L1781" i="5" a="1"/>
  <c r="L1782" i="5" a="1"/>
  <c r="L1783" i="5" a="1"/>
  <c r="L1784" i="5" a="1"/>
  <c r="L1785" i="5" a="1"/>
  <c r="L1786" i="5" a="1"/>
  <c r="L1787" i="5" a="1"/>
  <c r="L1788" i="5" a="1"/>
  <c r="L1789" i="5" a="1"/>
  <c r="L1790" i="5" a="1"/>
  <c r="L1791" i="5" a="1"/>
  <c r="L1792" i="5" a="1"/>
  <c r="L1793" i="5" a="1"/>
  <c r="L1794" i="5" a="1"/>
  <c r="L1795" i="5" a="1"/>
  <c r="L1796" i="5" a="1"/>
  <c r="L1797" i="5" a="1"/>
  <c r="L1798" i="5" a="1"/>
  <c r="L1799" i="5" a="1"/>
  <c r="L1800" i="5" a="1"/>
  <c r="L1801" i="5" a="1"/>
  <c r="L1802" i="5" a="1"/>
  <c r="L1803" i="5" a="1"/>
  <c r="L1804" i="5" a="1"/>
  <c r="L1805" i="5" a="1"/>
  <c r="L1806" i="5" a="1"/>
  <c r="L1807" i="5" a="1"/>
  <c r="L1808" i="5" a="1"/>
  <c r="L1809" i="5" a="1"/>
  <c r="L1810" i="5" a="1"/>
  <c r="L1811" i="5" a="1"/>
  <c r="L1812" i="5" a="1"/>
  <c r="L1813" i="5" a="1"/>
  <c r="L1814" i="5" a="1"/>
  <c r="L1815" i="5" a="1"/>
  <c r="L1816" i="5" a="1"/>
  <c r="L1817" i="5" a="1"/>
  <c r="L1818" i="5" a="1"/>
  <c r="L1819" i="5" a="1"/>
  <c r="L1820" i="5" a="1"/>
  <c r="L1821" i="5" a="1"/>
  <c r="L1822" i="5" a="1"/>
  <c r="L1823" i="5" a="1"/>
  <c r="L1824" i="5" a="1"/>
  <c r="L1825" i="5" a="1"/>
  <c r="L1826" i="5" a="1"/>
  <c r="L1827" i="5" a="1"/>
  <c r="L1828" i="5" a="1"/>
  <c r="L1829" i="5" a="1"/>
  <c r="L1830" i="5" a="1"/>
  <c r="L1831" i="5" a="1"/>
  <c r="L1832" i="5" a="1"/>
  <c r="L1833" i="5" a="1"/>
  <c r="L1834" i="5" a="1"/>
  <c r="L1835" i="5" a="1"/>
  <c r="L1836" i="5" a="1"/>
  <c r="L1837" i="5" a="1"/>
  <c r="L1838" i="5" a="1"/>
  <c r="L1839" i="5" a="1"/>
  <c r="L1840" i="5" a="1"/>
  <c r="L1841" i="5" a="1"/>
  <c r="L1842" i="5" a="1"/>
  <c r="L1843" i="5" a="1"/>
  <c r="L1844" i="5" a="1"/>
  <c r="L1845" i="5" a="1"/>
  <c r="L1846" i="5" a="1"/>
  <c r="L1847" i="5" a="1"/>
  <c r="L1848" i="5" a="1"/>
  <c r="L1849" i="5" a="1"/>
  <c r="L1850" i="5" a="1"/>
  <c r="L1851" i="5" a="1"/>
  <c r="L1852" i="5" a="1"/>
  <c r="L1853" i="5" a="1"/>
  <c r="L1854" i="5" a="1"/>
  <c r="L1855" i="5" a="1"/>
  <c r="L1856" i="5" a="1"/>
  <c r="L1857" i="5" a="1"/>
  <c r="L1858" i="5" a="1"/>
  <c r="L1859" i="5" a="1"/>
  <c r="L1860" i="5" a="1"/>
  <c r="L1861" i="5" a="1"/>
  <c r="L1862" i="5" a="1"/>
  <c r="L1863" i="5" a="1"/>
  <c r="L1864" i="5" a="1"/>
  <c r="L1865" i="5" a="1"/>
  <c r="L1866" i="5" a="1"/>
  <c r="L1867" i="5" a="1"/>
  <c r="L1868" i="5" a="1"/>
  <c r="L1869" i="5" a="1"/>
  <c r="L1870" i="5" a="1"/>
  <c r="L1871" i="5" a="1"/>
  <c r="L1872" i="5" a="1"/>
  <c r="L1873" i="5" a="1"/>
  <c r="L1874" i="5" a="1"/>
  <c r="L1875" i="5" a="1"/>
  <c r="L1876" i="5" a="1"/>
  <c r="L1877" i="5" a="1"/>
  <c r="L1878" i="5" a="1"/>
  <c r="L1879" i="5" a="1"/>
  <c r="L1880" i="5" a="1"/>
  <c r="L1881" i="5" a="1"/>
  <c r="L1882" i="5" a="1"/>
  <c r="L1883" i="5" a="1"/>
  <c r="L1884" i="5" a="1"/>
  <c r="L1885" i="5" a="1"/>
  <c r="L1886" i="5" a="1"/>
  <c r="L1887" i="5" a="1"/>
  <c r="L1888" i="5" a="1"/>
  <c r="L1889" i="5" a="1"/>
  <c r="L1890" i="5" a="1"/>
  <c r="L1891" i="5" a="1"/>
  <c r="L1892" i="5" a="1"/>
  <c r="L1893" i="5" a="1"/>
  <c r="L1894" i="5" a="1"/>
  <c r="L1895" i="5" a="1"/>
  <c r="L1896" i="5" a="1"/>
  <c r="L1897" i="5" a="1"/>
  <c r="L1898" i="5" a="1"/>
  <c r="L1899" i="5" a="1"/>
  <c r="L1900" i="5" a="1"/>
  <c r="L1901" i="5" a="1"/>
  <c r="L1902" i="5" a="1"/>
  <c r="L1903" i="5" a="1"/>
  <c r="L1904" i="5" a="1"/>
  <c r="L1905" i="5" a="1"/>
  <c r="L1906" i="5" a="1"/>
  <c r="L1907" i="5" a="1"/>
  <c r="L1908" i="5" a="1"/>
  <c r="L1909" i="5" a="1"/>
  <c r="L1910" i="5" a="1"/>
  <c r="L1911" i="5" a="1"/>
  <c r="L1912" i="5" a="1"/>
  <c r="L1913" i="5" a="1"/>
  <c r="L1914" i="5" a="1"/>
  <c r="L1915" i="5" a="1"/>
  <c r="L1916" i="5" a="1"/>
  <c r="L1917" i="5" a="1"/>
  <c r="L1918" i="5" a="1"/>
  <c r="L1919" i="5" a="1"/>
  <c r="L1920" i="5" a="1"/>
  <c r="L1921" i="5" a="1"/>
  <c r="L1922" i="5" a="1"/>
  <c r="L1923" i="5" a="1"/>
  <c r="L1924" i="5" a="1"/>
  <c r="L1925" i="5" a="1"/>
  <c r="L1926" i="5" a="1"/>
  <c r="L1927" i="5" a="1"/>
  <c r="L1928" i="5" a="1"/>
  <c r="L1929" i="5" a="1"/>
  <c r="L1930" i="5" a="1"/>
  <c r="L1931" i="5" a="1"/>
  <c r="L1932" i="5" a="1"/>
  <c r="L1933" i="5" a="1"/>
  <c r="L1934" i="5" a="1"/>
  <c r="L1935" i="5" a="1"/>
  <c r="L1936" i="5" a="1"/>
  <c r="L1937" i="5" a="1"/>
  <c r="L1938" i="5" a="1"/>
  <c r="L1939" i="5" a="1"/>
  <c r="L1940" i="5" a="1"/>
  <c r="L1941" i="5" a="1"/>
  <c r="L1942" i="5" a="1"/>
  <c r="L1943" i="5" a="1"/>
  <c r="L1944" i="5" a="1"/>
  <c r="L1945" i="5" a="1"/>
  <c r="L1946" i="5" a="1"/>
  <c r="L1947" i="5" a="1"/>
  <c r="L1948" i="5" a="1"/>
  <c r="L1949" i="5" a="1"/>
  <c r="L1950" i="5" a="1"/>
  <c r="L1951" i="5" a="1"/>
  <c r="L1952" i="5" a="1"/>
  <c r="L1953" i="5" a="1"/>
  <c r="L1954" i="5" a="1"/>
  <c r="L1955" i="5" a="1"/>
  <c r="L1956" i="5" a="1"/>
  <c r="L1957" i="5" a="1"/>
  <c r="L1958" i="5" a="1"/>
  <c r="L1959" i="5" a="1"/>
  <c r="L1960" i="5" a="1"/>
  <c r="L1961" i="5" a="1"/>
  <c r="L1962" i="5" a="1"/>
  <c r="L1963" i="5" a="1"/>
  <c r="L1964" i="5" a="1"/>
  <c r="L1965" i="5" a="1"/>
  <c r="L1966" i="5" a="1"/>
  <c r="L1967" i="5" a="1"/>
  <c r="L1968" i="5" a="1"/>
  <c r="L1969" i="5" a="1"/>
  <c r="L1970" i="5" a="1"/>
  <c r="L1971" i="5" a="1"/>
  <c r="L1972" i="5" a="1"/>
  <c r="L1973" i="5" a="1"/>
  <c r="L1974" i="5" a="1"/>
  <c r="L1975" i="5" a="1"/>
  <c r="L1976" i="5" a="1"/>
  <c r="L1977" i="5" a="1"/>
  <c r="L1978" i="5" a="1"/>
  <c r="L1979" i="5" a="1"/>
  <c r="L1980" i="5" a="1"/>
  <c r="L1981" i="5" a="1"/>
  <c r="L1982" i="5" a="1"/>
  <c r="L1983" i="5" a="1"/>
  <c r="L1984" i="5" a="1"/>
  <c r="L1985" i="5" a="1"/>
  <c r="L1986" i="5" a="1"/>
  <c r="L1987" i="5" a="1"/>
  <c r="L1988" i="5" a="1"/>
  <c r="L1989" i="5" a="1"/>
  <c r="L1990" i="5" a="1"/>
  <c r="L1991" i="5" a="1"/>
  <c r="L1992" i="5" a="1"/>
  <c r="L1993" i="5" a="1"/>
  <c r="L1994" i="5" a="1"/>
  <c r="L1995" i="5" a="1"/>
  <c r="L1996" i="5" a="1"/>
  <c r="L1997" i="5" a="1"/>
  <c r="L1998" i="5" a="1"/>
  <c r="L1999" i="5" a="1"/>
  <c r="L2000" i="5" a="1"/>
  <c r="L2001" i="5" a="1"/>
  <c r="L2002" i="5" a="1"/>
  <c r="L2003" i="5" a="1"/>
  <c r="L2004" i="5" a="1"/>
  <c r="L2005" i="5" a="1"/>
  <c r="L2006" i="5" a="1"/>
  <c r="L2007" i="5" a="1"/>
  <c r="L2008" i="5" a="1"/>
  <c r="L2009" i="5" a="1"/>
  <c r="L2010" i="5" a="1"/>
  <c r="L2011" i="5" a="1"/>
  <c r="L2012" i="5" a="1"/>
  <c r="L2013" i="5" a="1"/>
  <c r="L2014" i="5" a="1"/>
  <c r="L2015" i="5" a="1"/>
  <c r="L2016" i="5" a="1"/>
  <c r="L2017" i="5" a="1"/>
  <c r="L2018" i="5" a="1"/>
  <c r="L2019" i="5" a="1"/>
  <c r="L2020" i="5" a="1"/>
  <c r="L2021" i="5" a="1"/>
  <c r="L2022" i="5" a="1"/>
  <c r="L2023" i="5" a="1"/>
  <c r="L2024" i="5" a="1"/>
  <c r="L2025" i="5" a="1"/>
  <c r="L2026" i="5" a="1"/>
  <c r="L2027" i="5" a="1"/>
  <c r="L2028" i="5" a="1"/>
  <c r="L2029" i="5" a="1"/>
  <c r="L2030" i="5" a="1"/>
  <c r="L2031" i="5" a="1"/>
  <c r="L2032" i="5" a="1"/>
  <c r="L2033" i="5" a="1"/>
  <c r="L2034" i="5" a="1"/>
  <c r="L2035" i="5" a="1"/>
  <c r="L2036" i="5" a="1"/>
  <c r="L2037" i="5" a="1"/>
  <c r="L2038" i="5" a="1"/>
  <c r="L2039" i="5" a="1"/>
  <c r="L2040" i="5" a="1"/>
  <c r="L2041" i="5" a="1"/>
  <c r="L2042" i="5" a="1"/>
  <c r="L2043" i="5" a="1"/>
  <c r="L2044" i="5" a="1"/>
  <c r="L2045" i="5" a="1"/>
  <c r="L2046" i="5" a="1"/>
  <c r="L2047" i="5" a="1"/>
  <c r="L2048" i="5" a="1"/>
  <c r="L2049" i="5" a="1"/>
  <c r="L2050" i="5" a="1"/>
  <c r="L2051" i="5" a="1"/>
  <c r="L2052" i="5" a="1"/>
  <c r="L2053" i="5" a="1"/>
  <c r="L2054" i="5" a="1"/>
  <c r="L2055" i="5" a="1"/>
  <c r="L2056" i="5" a="1"/>
  <c r="L2057" i="5" a="1"/>
  <c r="L2058" i="5" a="1"/>
  <c r="L2059" i="5" a="1"/>
  <c r="L2060" i="5" a="1"/>
  <c r="L2061" i="5" a="1"/>
  <c r="L2062" i="5" a="1"/>
  <c r="L2063" i="5" a="1"/>
  <c r="L2064" i="5" a="1"/>
  <c r="L2065" i="5" a="1"/>
  <c r="L2066" i="5" a="1"/>
  <c r="L2067" i="5" a="1"/>
  <c r="L2068" i="5" a="1"/>
  <c r="L2069" i="5" a="1"/>
  <c r="L2070" i="5" a="1"/>
  <c r="L2071" i="5" a="1"/>
  <c r="L2072" i="5" a="1"/>
  <c r="L2073" i="5" a="1"/>
  <c r="L2074" i="5" a="1"/>
  <c r="L2075" i="5" a="1"/>
  <c r="L2076" i="5" a="1"/>
  <c r="L2077" i="5" a="1"/>
  <c r="L2078" i="5" a="1"/>
  <c r="L2079" i="5" a="1"/>
  <c r="L2080" i="5" a="1"/>
  <c r="L2081" i="5" a="1"/>
  <c r="L2082" i="5" a="1"/>
  <c r="L2083" i="5" a="1"/>
  <c r="L2084" i="5" a="1"/>
  <c r="L2085" i="5" a="1"/>
  <c r="L2086" i="5" a="1"/>
  <c r="L2087" i="5" a="1"/>
  <c r="L2088" i="5" a="1"/>
  <c r="L2089" i="5" a="1"/>
  <c r="L2090" i="5" a="1"/>
  <c r="L2091" i="5" a="1"/>
  <c r="L2092" i="5" a="1"/>
  <c r="L2093" i="5" a="1"/>
  <c r="L2094" i="5" a="1"/>
  <c r="L2095" i="5" a="1"/>
  <c r="L2096" i="5" a="1"/>
  <c r="L2097" i="5" a="1"/>
  <c r="L2098" i="5" a="1"/>
  <c r="L2099" i="5" a="1"/>
  <c r="L2100" i="5" a="1"/>
  <c r="L2101" i="5" a="1"/>
  <c r="L2102" i="5" a="1"/>
  <c r="L2103" i="5" a="1"/>
  <c r="L2104" i="5" a="1"/>
  <c r="L2105" i="5" a="1"/>
  <c r="L2106" i="5" a="1"/>
  <c r="L2107" i="5" a="1"/>
  <c r="L2108" i="5" a="1"/>
  <c r="L2109" i="5" a="1"/>
  <c r="L2110" i="5" a="1"/>
  <c r="L2111" i="5" a="1"/>
  <c r="L2112" i="5" a="1"/>
  <c r="L2113" i="5" a="1"/>
  <c r="L2114" i="5" a="1"/>
  <c r="L2115" i="5" a="1"/>
  <c r="L2116" i="5" a="1"/>
  <c r="L2117" i="5" a="1"/>
  <c r="L2118" i="5" a="1"/>
  <c r="L2119" i="5" a="1"/>
  <c r="L2120" i="5" a="1"/>
  <c r="L2121" i="5" a="1"/>
  <c r="L2122" i="5" a="1"/>
  <c r="L2123" i="5" a="1"/>
  <c r="L2124" i="5" a="1"/>
  <c r="L2125" i="5" a="1"/>
  <c r="L2126" i="5" a="1"/>
  <c r="L2127" i="5" a="1"/>
  <c r="L2128" i="5" a="1"/>
  <c r="L2129" i="5" a="1"/>
  <c r="L2130" i="5" a="1"/>
  <c r="L2131" i="5" a="1"/>
  <c r="L2132" i="5" a="1"/>
  <c r="L2133" i="5" a="1"/>
  <c r="L2134" i="5" a="1"/>
  <c r="L2135" i="5" a="1"/>
  <c r="L2136" i="5" a="1"/>
  <c r="L2137" i="5" a="1"/>
  <c r="L2138" i="5" a="1"/>
  <c r="L2139" i="5" a="1"/>
  <c r="L2140" i="5" a="1"/>
  <c r="L2141" i="5" a="1"/>
  <c r="L2142" i="5" a="1"/>
  <c r="L2143" i="5" a="1"/>
  <c r="L2144" i="5" a="1"/>
  <c r="L2145" i="5" a="1"/>
  <c r="L2146" i="5" a="1"/>
  <c r="L2147" i="5" a="1"/>
  <c r="L2148" i="5" a="1"/>
  <c r="L2149" i="5" a="1"/>
  <c r="L2150" i="5" a="1"/>
  <c r="L2151" i="5" a="1"/>
  <c r="L2152" i="5" a="1"/>
  <c r="L2153" i="5" a="1"/>
  <c r="L2154" i="5" a="1"/>
  <c r="L2155" i="5" a="1"/>
  <c r="L2156" i="5" a="1"/>
  <c r="L2157" i="5" a="1"/>
  <c r="L2158" i="5" a="1"/>
  <c r="L2159" i="5" a="1"/>
  <c r="L2160" i="5" a="1"/>
  <c r="L2161" i="5" a="1"/>
  <c r="L2162" i="5" a="1"/>
  <c r="L2163" i="5" a="1"/>
  <c r="L2164" i="5" a="1"/>
  <c r="L2165" i="5" a="1"/>
  <c r="L2166" i="5" a="1"/>
  <c r="L2167" i="5" a="1"/>
  <c r="L2168" i="5" a="1"/>
  <c r="L2169" i="5" a="1"/>
  <c r="L2170" i="5" a="1"/>
  <c r="L2171" i="5" a="1"/>
  <c r="L2172" i="5" a="1"/>
  <c r="L2173" i="5" a="1"/>
  <c r="L2174" i="5" a="1"/>
  <c r="L2175" i="5" a="1"/>
  <c r="L2176" i="5" a="1"/>
  <c r="L2177" i="5" a="1"/>
  <c r="L2178" i="5" a="1"/>
  <c r="L2179" i="5" a="1"/>
  <c r="L2180" i="5" a="1"/>
  <c r="L2181" i="5" a="1"/>
  <c r="L2182" i="5" a="1"/>
  <c r="L2183" i="5" a="1"/>
  <c r="L2184" i="5" a="1"/>
  <c r="L2185" i="5" a="1"/>
  <c r="L2186" i="5" a="1"/>
  <c r="L2187" i="5" a="1"/>
  <c r="L2188" i="5" a="1"/>
  <c r="L2189" i="5" a="1"/>
  <c r="L2190" i="5" a="1"/>
  <c r="L2191" i="5" a="1"/>
  <c r="L2192" i="5" a="1"/>
  <c r="L2193" i="5" a="1"/>
  <c r="L2194" i="5" a="1"/>
  <c r="L2195" i="5" a="1"/>
  <c r="L2196" i="5" a="1"/>
  <c r="L2197" i="5" a="1"/>
  <c r="L2198" i="5" a="1"/>
  <c r="L2199" i="5" a="1"/>
  <c r="L2200" i="5" a="1"/>
  <c r="L2201" i="5" a="1"/>
  <c r="L2202" i="5" a="1"/>
  <c r="L2203" i="5" a="1"/>
  <c r="L2204" i="5" a="1"/>
  <c r="L2205" i="5" a="1"/>
  <c r="L2206" i="5" a="1"/>
  <c r="L2207" i="5" a="1"/>
  <c r="L2208" i="5" a="1"/>
  <c r="L2209" i="5" a="1"/>
  <c r="L2210" i="5" a="1"/>
  <c r="L2211" i="5" a="1"/>
  <c r="L2212" i="5" a="1"/>
  <c r="L2213" i="5" a="1"/>
  <c r="L2214" i="5" a="1"/>
  <c r="L2215" i="5" a="1"/>
  <c r="L2216" i="5" a="1"/>
  <c r="L2217" i="5" a="1"/>
  <c r="L2218" i="5" a="1"/>
  <c r="L2219" i="5" a="1"/>
  <c r="L2220" i="5" a="1"/>
  <c r="L2221" i="5" a="1"/>
  <c r="L2222" i="5" a="1"/>
  <c r="L2223" i="5" a="1"/>
  <c r="L2224" i="5" a="1"/>
  <c r="L2225" i="5" a="1"/>
  <c r="L2226" i="5" a="1"/>
  <c r="L2227" i="5" a="1"/>
  <c r="L2228" i="5" a="1"/>
  <c r="L2229" i="5" a="1"/>
  <c r="L2230" i="5" a="1"/>
  <c r="L2231" i="5" a="1"/>
  <c r="L2232" i="5" a="1"/>
  <c r="L2233" i="5" a="1"/>
  <c r="L2234" i="5" a="1"/>
  <c r="L2235" i="5" a="1"/>
  <c r="L2236" i="5" a="1"/>
  <c r="L2237" i="5" a="1"/>
  <c r="L2238" i="5" a="1"/>
  <c r="L2239" i="5" a="1"/>
  <c r="L2240" i="5" a="1"/>
  <c r="L2241" i="5" a="1"/>
  <c r="L2242" i="5" a="1"/>
  <c r="L2243" i="5" a="1"/>
  <c r="L2244" i="5" a="1"/>
  <c r="L2245" i="5" a="1"/>
  <c r="L2246" i="5" a="1"/>
  <c r="L2247" i="5" a="1"/>
  <c r="L2248" i="5" a="1"/>
  <c r="L2249" i="5" a="1"/>
  <c r="L2250" i="5" a="1"/>
  <c r="L2251" i="5" a="1"/>
  <c r="L2252" i="5" a="1"/>
  <c r="L2253" i="5" a="1"/>
  <c r="L2254" i="5" a="1"/>
  <c r="L2255" i="5" a="1"/>
  <c r="L2256" i="5" a="1"/>
  <c r="L2257" i="5" a="1"/>
  <c r="L2258" i="5" a="1"/>
  <c r="L2259" i="5" a="1"/>
  <c r="L2260" i="5" a="1"/>
  <c r="L2261" i="5" a="1"/>
  <c r="L2262" i="5" a="1"/>
  <c r="L2263" i="5" a="1"/>
  <c r="L2264" i="5" a="1"/>
  <c r="L2265" i="5" a="1"/>
  <c r="L2266" i="5" a="1"/>
  <c r="L2267" i="5" a="1"/>
  <c r="L2268" i="5" a="1"/>
  <c r="L2269" i="5" a="1"/>
  <c r="L2270" i="5" a="1"/>
  <c r="L2271" i="5" a="1"/>
  <c r="L2272" i="5" a="1"/>
  <c r="L2273" i="5" a="1"/>
  <c r="L2274" i="5" a="1"/>
  <c r="L2275" i="5" a="1"/>
  <c r="L2276" i="5" a="1"/>
  <c r="L2277" i="5" a="1"/>
  <c r="L2278" i="5" a="1"/>
  <c r="L2279" i="5" a="1"/>
  <c r="L2280" i="5" a="1"/>
  <c r="L2281" i="5" a="1"/>
  <c r="L2282" i="5" a="1"/>
  <c r="L2283" i="5" a="1"/>
  <c r="L2284" i="5" a="1"/>
  <c r="L2285" i="5" a="1"/>
  <c r="L2286" i="5" a="1"/>
  <c r="L2287" i="5" a="1"/>
  <c r="L2288" i="5" a="1"/>
  <c r="L2289" i="5" a="1"/>
  <c r="L2290" i="5" a="1"/>
  <c r="L2291" i="5" a="1"/>
  <c r="L2292" i="5" a="1"/>
  <c r="L2293" i="5" a="1"/>
  <c r="L2294" i="5" a="1"/>
  <c r="L2295" i="5" a="1"/>
  <c r="L2296" i="5" a="1"/>
  <c r="L2297" i="5" a="1"/>
  <c r="L2298" i="5" a="1"/>
  <c r="L2299" i="5" a="1"/>
  <c r="L2300" i="5" a="1"/>
  <c r="L2301" i="5" a="1"/>
  <c r="L2302" i="5" a="1"/>
  <c r="L2303" i="5" a="1"/>
  <c r="L2304" i="5" a="1"/>
  <c r="L2305" i="5" a="1"/>
  <c r="L2306" i="5" a="1"/>
  <c r="L2307" i="5" a="1"/>
  <c r="L2308" i="5" a="1"/>
  <c r="L2309" i="5" a="1"/>
  <c r="L2310" i="5" a="1"/>
  <c r="L2311" i="5" a="1"/>
  <c r="L2312" i="5" a="1"/>
  <c r="L2313" i="5" a="1"/>
  <c r="L2314" i="5" a="1"/>
  <c r="L2315" i="5" a="1"/>
  <c r="L2316" i="5" a="1"/>
  <c r="L2317" i="5" a="1"/>
  <c r="L2318" i="5" a="1"/>
  <c r="L2319" i="5" a="1"/>
  <c r="L2320" i="5" a="1"/>
  <c r="L2321" i="5" a="1"/>
  <c r="L2322" i="5" a="1"/>
  <c r="L2323" i="5" a="1"/>
  <c r="L2324" i="5" a="1"/>
  <c r="L2325" i="5" a="1"/>
  <c r="L2326" i="5" a="1"/>
  <c r="L2327" i="5" a="1"/>
  <c r="L2328" i="5" a="1"/>
  <c r="L2329" i="5" a="1"/>
  <c r="L2330" i="5" a="1"/>
  <c r="L2331" i="5" a="1"/>
  <c r="L2332" i="5" a="1"/>
  <c r="L2333" i="5" a="1"/>
  <c r="L2334" i="5" a="1"/>
  <c r="L2335" i="5" a="1"/>
  <c r="L2336" i="5" a="1"/>
  <c r="L2337" i="5" a="1"/>
  <c r="L2338" i="5" a="1"/>
  <c r="L2339" i="5" a="1"/>
  <c r="L2340" i="5" a="1"/>
  <c r="L2341" i="5" a="1"/>
  <c r="L2342" i="5" a="1"/>
  <c r="L2343" i="5" a="1"/>
  <c r="L2344" i="5" a="1"/>
  <c r="L2" i="5" a="1"/>
  <c r="N3" i="5" a="1"/>
  <c r="N4" i="5" a="1"/>
  <c r="N5" i="5" a="1"/>
  <c r="N6" i="5" a="1"/>
  <c r="N7" i="5" a="1"/>
  <c r="N8" i="5" a="1"/>
  <c r="N9" i="5" a="1"/>
  <c r="N10" i="5" a="1"/>
  <c r="N11" i="5" a="1"/>
  <c r="N12" i="5" a="1"/>
  <c r="N13" i="5" a="1"/>
  <c r="N14" i="5" a="1"/>
  <c r="N15" i="5" a="1"/>
  <c r="N16" i="5" a="1"/>
  <c r="N17" i="5" a="1"/>
  <c r="N18" i="5" a="1"/>
  <c r="N19" i="5" a="1"/>
  <c r="N20" i="5" a="1"/>
  <c r="N21" i="5" a="1"/>
  <c r="N22" i="5" a="1"/>
  <c r="N23" i="5" a="1"/>
  <c r="N24" i="5" a="1"/>
  <c r="N25" i="5" a="1"/>
  <c r="N26" i="5" a="1"/>
  <c r="N27" i="5" a="1"/>
  <c r="N28" i="5" a="1"/>
  <c r="N29" i="5" a="1"/>
  <c r="N30" i="5" a="1"/>
  <c r="N31" i="5" a="1"/>
  <c r="N32" i="5" a="1"/>
  <c r="N33" i="5" a="1"/>
  <c r="N34" i="5" a="1"/>
  <c r="N35" i="5" a="1"/>
  <c r="N36" i="5" a="1"/>
  <c r="N37" i="5" a="1"/>
  <c r="N38" i="5" a="1"/>
  <c r="N39" i="5" a="1"/>
  <c r="N40" i="5" a="1"/>
  <c r="N41" i="5" a="1"/>
  <c r="N42" i="5" a="1"/>
  <c r="N43" i="5" a="1"/>
  <c r="N44" i="5" a="1"/>
  <c r="N45" i="5" a="1"/>
  <c r="N46" i="5" a="1"/>
  <c r="N47" i="5" a="1"/>
  <c r="N48" i="5" a="1"/>
  <c r="N49" i="5" a="1"/>
  <c r="N50" i="5" a="1"/>
  <c r="N51" i="5" a="1"/>
  <c r="N52" i="5" a="1"/>
  <c r="N53" i="5" a="1"/>
  <c r="N54" i="5" a="1"/>
  <c r="N55" i="5" a="1"/>
  <c r="N56" i="5" a="1"/>
  <c r="N57" i="5" a="1"/>
  <c r="N58" i="5" a="1"/>
  <c r="N59" i="5" a="1"/>
  <c r="N60" i="5" a="1"/>
  <c r="N61" i="5" a="1"/>
  <c r="N62" i="5" a="1"/>
  <c r="N63" i="5" a="1"/>
  <c r="N64" i="5" a="1"/>
  <c r="N65" i="5" a="1"/>
  <c r="N66" i="5" a="1"/>
  <c r="N67" i="5" a="1"/>
  <c r="N68" i="5" a="1"/>
  <c r="N69" i="5" a="1"/>
  <c r="N70" i="5" a="1"/>
  <c r="N71" i="5" a="1"/>
  <c r="N72" i="5" a="1"/>
  <c r="N73" i="5" a="1"/>
  <c r="N74" i="5" a="1"/>
  <c r="N75" i="5" a="1"/>
  <c r="N76" i="5" a="1"/>
  <c r="N77" i="5" a="1"/>
  <c r="N78" i="5" a="1"/>
  <c r="N79" i="5" a="1"/>
  <c r="N80" i="5" a="1"/>
  <c r="N81" i="5" a="1"/>
  <c r="N82" i="5" a="1"/>
  <c r="N83" i="5" a="1"/>
  <c r="N84" i="5" a="1"/>
  <c r="N85" i="5" a="1"/>
  <c r="N86" i="5" a="1"/>
  <c r="N87" i="5" a="1"/>
  <c r="N88" i="5" a="1"/>
  <c r="N89" i="5" a="1"/>
  <c r="N90" i="5" a="1"/>
  <c r="N91" i="5" a="1"/>
  <c r="N92" i="5" a="1"/>
  <c r="N93" i="5" a="1"/>
  <c r="N94" i="5" a="1"/>
  <c r="N95" i="5" a="1"/>
  <c r="N96" i="5" a="1"/>
  <c r="N97" i="5" a="1"/>
  <c r="N98" i="5" a="1"/>
  <c r="N99" i="5" a="1"/>
  <c r="N100" i="5" a="1"/>
  <c r="N101" i="5" a="1"/>
  <c r="N102" i="5" a="1"/>
  <c r="N103" i="5" a="1"/>
  <c r="N104" i="5" a="1"/>
  <c r="N105" i="5" a="1"/>
  <c r="N106" i="5" a="1"/>
  <c r="N107" i="5" a="1"/>
  <c r="N108" i="5" a="1"/>
  <c r="N109" i="5" a="1"/>
  <c r="N110" i="5" a="1"/>
  <c r="N111" i="5" a="1"/>
  <c r="N112" i="5" a="1"/>
  <c r="N113" i="5" a="1"/>
  <c r="N114" i="5" a="1"/>
  <c r="N115" i="5" a="1"/>
  <c r="N116" i="5" a="1"/>
  <c r="N117" i="5" a="1"/>
  <c r="N118" i="5" a="1"/>
  <c r="N119" i="5" a="1"/>
  <c r="N120" i="5" a="1"/>
  <c r="N121" i="5" a="1"/>
  <c r="N122" i="5" a="1"/>
  <c r="N123" i="5" a="1"/>
  <c r="N124" i="5" a="1"/>
  <c r="N125" i="5" a="1"/>
  <c r="N126" i="5" a="1"/>
  <c r="N127" i="5" a="1"/>
  <c r="N128" i="5" a="1"/>
  <c r="N129" i="5" a="1"/>
  <c r="N130" i="5" a="1"/>
  <c r="N131" i="5" a="1"/>
  <c r="N132" i="5" a="1"/>
  <c r="N133" i="5" a="1"/>
  <c r="N134" i="5" a="1"/>
  <c r="N135" i="5" a="1"/>
  <c r="N136" i="5" a="1"/>
  <c r="N137" i="5" a="1"/>
  <c r="N138" i="5" a="1"/>
  <c r="N139" i="5" a="1"/>
  <c r="N140" i="5" a="1"/>
  <c r="N141" i="5" a="1"/>
  <c r="N142" i="5" a="1"/>
  <c r="N143" i="5" a="1"/>
  <c r="N144" i="5" a="1"/>
  <c r="N145" i="5" a="1"/>
  <c r="N146" i="5" a="1"/>
  <c r="N147" i="5" a="1"/>
  <c r="N148" i="5" a="1"/>
  <c r="N149" i="5" a="1"/>
  <c r="N150" i="5" a="1"/>
  <c r="N151" i="5" a="1"/>
  <c r="N152" i="5" a="1"/>
  <c r="N153" i="5" a="1"/>
  <c r="N154" i="5" a="1"/>
  <c r="N155" i="5" a="1"/>
  <c r="N156" i="5" a="1"/>
  <c r="N157" i="5" a="1"/>
  <c r="N158" i="5" a="1"/>
  <c r="N159" i="5" a="1"/>
  <c r="N160" i="5" a="1"/>
  <c r="N161" i="5" a="1"/>
  <c r="N162" i="5" a="1"/>
  <c r="N163" i="5" a="1"/>
  <c r="N164" i="5" a="1"/>
  <c r="N165" i="5" a="1"/>
  <c r="N166" i="5" a="1"/>
  <c r="N167" i="5" a="1"/>
  <c r="N168" i="5" a="1"/>
  <c r="N169" i="5" a="1"/>
  <c r="N170" i="5" a="1"/>
  <c r="N171" i="5" a="1"/>
  <c r="N172" i="5" a="1"/>
  <c r="N173" i="5" a="1"/>
  <c r="N174" i="5" a="1"/>
  <c r="N175" i="5" a="1"/>
  <c r="N176" i="5" a="1"/>
  <c r="N177" i="5" a="1"/>
  <c r="N178" i="5" a="1"/>
  <c r="N179" i="5" a="1"/>
  <c r="N180" i="5" a="1"/>
  <c r="N181" i="5" a="1"/>
  <c r="N182" i="5" a="1"/>
  <c r="N183" i="5" a="1"/>
  <c r="N184" i="5" a="1"/>
  <c r="N185" i="5" a="1"/>
  <c r="N186" i="5" a="1"/>
  <c r="N187" i="5" a="1"/>
  <c r="N188" i="5" a="1"/>
  <c r="N189" i="5" a="1"/>
  <c r="N190" i="5" a="1"/>
  <c r="N191" i="5" a="1"/>
  <c r="N192" i="5" a="1"/>
  <c r="N193" i="5" a="1"/>
  <c r="N194" i="5" a="1"/>
  <c r="N195" i="5" a="1"/>
  <c r="N196" i="5" a="1"/>
  <c r="N197" i="5" a="1"/>
  <c r="N198" i="5" a="1"/>
  <c r="N199" i="5" a="1"/>
  <c r="N200" i="5" a="1"/>
  <c r="N201" i="5" a="1"/>
  <c r="N202" i="5" a="1"/>
  <c r="N203" i="5" a="1"/>
  <c r="N204" i="5" a="1"/>
  <c r="N205" i="5" a="1"/>
  <c r="N206" i="5" a="1"/>
  <c r="N207" i="5" a="1"/>
  <c r="N208" i="5" a="1"/>
  <c r="N209" i="5" a="1"/>
  <c r="N210" i="5" a="1"/>
  <c r="N211" i="5" a="1"/>
  <c r="N212" i="5" a="1"/>
  <c r="N213" i="5" a="1"/>
  <c r="N214" i="5" a="1"/>
  <c r="N215" i="5" a="1"/>
  <c r="N216" i="5" a="1"/>
  <c r="N217" i="5" a="1"/>
  <c r="N218" i="5" a="1"/>
  <c r="N219" i="5" a="1"/>
  <c r="N220" i="5" a="1"/>
  <c r="N221" i="5" a="1"/>
  <c r="N222" i="5" a="1"/>
  <c r="N223" i="5" a="1"/>
  <c r="N224" i="5" a="1"/>
  <c r="N225" i="5" a="1"/>
  <c r="N226" i="5" a="1"/>
  <c r="N227" i="5" a="1"/>
  <c r="N228" i="5" a="1"/>
  <c r="N229" i="5" a="1"/>
  <c r="N230" i="5" a="1"/>
  <c r="N231" i="5" a="1"/>
  <c r="N232" i="5" a="1"/>
  <c r="N233" i="5" a="1"/>
  <c r="N234" i="5" a="1"/>
  <c r="N235" i="5" a="1"/>
  <c r="N236" i="5" a="1"/>
  <c r="N237" i="5" a="1"/>
  <c r="N238" i="5" a="1"/>
  <c r="N239" i="5" a="1"/>
  <c r="N240" i="5" a="1"/>
  <c r="N241" i="5" a="1"/>
  <c r="N242" i="5" a="1"/>
  <c r="N243" i="5" a="1"/>
  <c r="N244" i="5" a="1"/>
  <c r="N245" i="5" a="1"/>
  <c r="N246" i="5" a="1"/>
  <c r="N247" i="5" a="1"/>
  <c r="N248" i="5" a="1"/>
  <c r="N249" i="5" a="1"/>
  <c r="N250" i="5" a="1"/>
  <c r="N251" i="5" a="1"/>
  <c r="N252" i="5" a="1"/>
  <c r="N253" i="5" a="1"/>
  <c r="N254" i="5" a="1"/>
  <c r="N255" i="5" a="1"/>
  <c r="N256" i="5" a="1"/>
  <c r="N257" i="5" a="1"/>
  <c r="N258" i="5" a="1"/>
  <c r="N259" i="5" a="1"/>
  <c r="N260" i="5" a="1"/>
  <c r="N261" i="5" a="1"/>
  <c r="N262" i="5" a="1"/>
  <c r="N263" i="5" a="1"/>
  <c r="N264" i="5" a="1"/>
  <c r="N265" i="5" a="1"/>
  <c r="N266" i="5" a="1"/>
  <c r="N267" i="5" a="1"/>
  <c r="N268" i="5" a="1"/>
  <c r="N269" i="5" a="1"/>
  <c r="N270" i="5" a="1"/>
  <c r="N271" i="5" a="1"/>
  <c r="N272" i="5" a="1"/>
  <c r="N273" i="5" a="1"/>
  <c r="N274" i="5" a="1"/>
  <c r="N275" i="5" a="1"/>
  <c r="N276" i="5" a="1"/>
  <c r="N277" i="5" a="1"/>
  <c r="N278" i="5" a="1"/>
  <c r="N279" i="5" a="1"/>
  <c r="N280" i="5" a="1"/>
  <c r="N281" i="5" a="1"/>
  <c r="N282" i="5" a="1"/>
  <c r="N283" i="5" a="1"/>
  <c r="N284" i="5" a="1"/>
  <c r="N285" i="5" a="1"/>
  <c r="N286" i="5" a="1"/>
  <c r="N287" i="5" a="1"/>
  <c r="N288" i="5" a="1"/>
  <c r="N289" i="5" a="1"/>
  <c r="N290" i="5" a="1"/>
  <c r="N291" i="5" a="1"/>
  <c r="N292" i="5" a="1"/>
  <c r="N293" i="5" a="1"/>
  <c r="N294" i="5" a="1"/>
  <c r="N295" i="5" a="1"/>
  <c r="N296" i="5" a="1"/>
  <c r="N297" i="5" a="1"/>
  <c r="N298" i="5" a="1"/>
  <c r="N299" i="5" a="1"/>
  <c r="N300" i="5" a="1"/>
  <c r="N301" i="5" a="1"/>
  <c r="N302" i="5" a="1"/>
  <c r="N303" i="5" a="1"/>
  <c r="N304" i="5" a="1"/>
  <c r="N305" i="5" a="1"/>
  <c r="N306" i="5" a="1"/>
  <c r="N307" i="5" a="1"/>
  <c r="N308" i="5" a="1"/>
  <c r="N309" i="5" a="1"/>
  <c r="N310" i="5" a="1"/>
  <c r="N311" i="5" a="1"/>
  <c r="N312" i="5" a="1"/>
  <c r="N313" i="5" a="1"/>
  <c r="N314" i="5" a="1"/>
  <c r="N315" i="5" a="1"/>
  <c r="N316" i="5" a="1"/>
  <c r="N317" i="5" a="1"/>
  <c r="N318" i="5" a="1"/>
  <c r="N319" i="5" a="1"/>
  <c r="N320" i="5" a="1"/>
  <c r="N321" i="5" a="1"/>
  <c r="N322" i="5" a="1"/>
  <c r="N323" i="5" a="1"/>
  <c r="N324" i="5" a="1"/>
  <c r="N325" i="5" a="1"/>
  <c r="N326" i="5" a="1"/>
  <c r="N327" i="5" a="1"/>
  <c r="N328" i="5" a="1"/>
  <c r="N329" i="5" a="1"/>
  <c r="N330" i="5" a="1"/>
  <c r="N331" i="5" a="1"/>
  <c r="N332" i="5" a="1"/>
  <c r="N333" i="5" a="1"/>
  <c r="N334" i="5" a="1"/>
  <c r="N335" i="5" a="1"/>
  <c r="N336" i="5" a="1"/>
  <c r="N337" i="5" a="1"/>
  <c r="N338" i="5" a="1"/>
  <c r="N339" i="5" a="1"/>
  <c r="N340" i="5" a="1"/>
  <c r="N341" i="5" a="1"/>
  <c r="N342" i="5" a="1"/>
  <c r="N343" i="5" a="1"/>
  <c r="N344" i="5" a="1"/>
  <c r="N345" i="5" a="1"/>
  <c r="N346" i="5" a="1"/>
  <c r="N347" i="5" a="1"/>
  <c r="N348" i="5" a="1"/>
  <c r="N349" i="5" a="1"/>
  <c r="N350" i="5" a="1"/>
  <c r="N351" i="5" a="1"/>
  <c r="N352" i="5" a="1"/>
  <c r="N353" i="5" a="1"/>
  <c r="N354" i="5" a="1"/>
  <c r="N355" i="5" a="1"/>
  <c r="N356" i="5" a="1"/>
  <c r="N357" i="5" a="1"/>
  <c r="N358" i="5" a="1"/>
  <c r="N359" i="5" a="1"/>
  <c r="N360" i="5" a="1"/>
  <c r="N361" i="5" a="1"/>
  <c r="N362" i="5" a="1"/>
  <c r="N363" i="5" a="1"/>
  <c r="N364" i="5" a="1"/>
  <c r="N365" i="5" a="1"/>
  <c r="N366" i="5" a="1"/>
  <c r="N367" i="5" a="1"/>
  <c r="N368" i="5" a="1"/>
  <c r="N369" i="5" a="1"/>
  <c r="N370" i="5" a="1"/>
  <c r="N371" i="5" a="1"/>
  <c r="N372" i="5" a="1"/>
  <c r="N373" i="5" a="1"/>
  <c r="N374" i="5" a="1"/>
  <c r="N375" i="5" a="1"/>
  <c r="N376" i="5" a="1"/>
  <c r="N377" i="5" a="1"/>
  <c r="N378" i="5" a="1"/>
  <c r="N379" i="5" a="1"/>
  <c r="N380" i="5" a="1"/>
  <c r="N381" i="5" a="1"/>
  <c r="N382" i="5" a="1"/>
  <c r="N383" i="5" a="1"/>
  <c r="N384" i="5" a="1"/>
  <c r="N385" i="5" a="1"/>
  <c r="N386" i="5" a="1"/>
  <c r="N387" i="5" a="1"/>
  <c r="N388" i="5" a="1"/>
  <c r="N389" i="5" a="1"/>
  <c r="N390" i="5" a="1"/>
  <c r="N391" i="5" a="1"/>
  <c r="N392" i="5" a="1"/>
  <c r="N393" i="5" a="1"/>
  <c r="N394" i="5" a="1"/>
  <c r="N395" i="5" a="1"/>
  <c r="N396" i="5" a="1"/>
  <c r="N397" i="5" a="1"/>
  <c r="N398" i="5" a="1"/>
  <c r="N399" i="5" a="1"/>
  <c r="N400" i="5" a="1"/>
  <c r="N401" i="5" a="1"/>
  <c r="N402" i="5" a="1"/>
  <c r="N403" i="5" a="1"/>
  <c r="N404" i="5" a="1"/>
  <c r="N405" i="5" a="1"/>
  <c r="N406" i="5" a="1"/>
  <c r="N407" i="5" a="1"/>
  <c r="N408" i="5" a="1"/>
  <c r="N409" i="5" a="1"/>
  <c r="N410" i="5" a="1"/>
  <c r="N411" i="5" a="1"/>
  <c r="N412" i="5" a="1"/>
  <c r="N413" i="5" a="1"/>
  <c r="N414" i="5" a="1"/>
  <c r="N415" i="5" a="1"/>
  <c r="N416" i="5" a="1"/>
  <c r="N417" i="5" a="1"/>
  <c r="N418" i="5" a="1"/>
  <c r="N419" i="5" a="1"/>
  <c r="N420" i="5" a="1"/>
  <c r="N421" i="5" a="1"/>
  <c r="N422" i="5" a="1"/>
  <c r="N423" i="5" a="1"/>
  <c r="N424" i="5" a="1"/>
  <c r="N425" i="5" a="1"/>
  <c r="N426" i="5" a="1"/>
  <c r="N427" i="5" a="1"/>
  <c r="N428" i="5" a="1"/>
  <c r="N429" i="5" a="1"/>
  <c r="N430" i="5" a="1"/>
  <c r="N431" i="5" a="1"/>
  <c r="N432" i="5" a="1"/>
  <c r="N433" i="5" a="1"/>
  <c r="N434" i="5" a="1"/>
  <c r="N435" i="5" a="1"/>
  <c r="N436" i="5" a="1"/>
  <c r="N437" i="5" a="1"/>
  <c r="N438" i="5" a="1"/>
  <c r="N439" i="5" a="1"/>
  <c r="N440" i="5" a="1"/>
  <c r="N441" i="5" a="1"/>
  <c r="N442" i="5" a="1"/>
  <c r="N443" i="5" a="1"/>
  <c r="N444" i="5" a="1"/>
  <c r="N445" i="5" a="1"/>
  <c r="N446" i="5" a="1"/>
  <c r="N447" i="5" a="1"/>
  <c r="N448" i="5" a="1"/>
  <c r="N449" i="5" a="1"/>
  <c r="N450" i="5" a="1"/>
  <c r="N451" i="5" a="1"/>
  <c r="N452" i="5" a="1"/>
  <c r="N453" i="5" a="1"/>
  <c r="N454" i="5" a="1"/>
  <c r="N455" i="5" a="1"/>
  <c r="N456" i="5" a="1"/>
  <c r="N457" i="5" a="1"/>
  <c r="N458" i="5" a="1"/>
  <c r="N459" i="5" a="1"/>
  <c r="N460" i="5" a="1"/>
  <c r="N461" i="5" a="1"/>
  <c r="N462" i="5" a="1"/>
  <c r="N463" i="5" a="1"/>
  <c r="N464" i="5" a="1"/>
  <c r="N465" i="5" a="1"/>
  <c r="N466" i="5" a="1"/>
  <c r="N467" i="5" a="1"/>
  <c r="N468" i="5" a="1"/>
  <c r="N469" i="5" a="1"/>
  <c r="N470" i="5" a="1"/>
  <c r="N471" i="5" a="1"/>
  <c r="N472" i="5" a="1"/>
  <c r="N473" i="5" a="1"/>
  <c r="N474" i="5" a="1"/>
  <c r="N475" i="5" a="1"/>
  <c r="N476" i="5" a="1"/>
  <c r="N477" i="5" a="1"/>
  <c r="N478" i="5" a="1"/>
  <c r="N479" i="5" a="1"/>
  <c r="N480" i="5" a="1"/>
  <c r="N481" i="5" a="1"/>
  <c r="N482" i="5" a="1"/>
  <c r="N483" i="5" a="1"/>
  <c r="N484" i="5" a="1"/>
  <c r="N485" i="5" a="1"/>
  <c r="N486" i="5" a="1"/>
  <c r="N487" i="5" a="1"/>
  <c r="N488" i="5" a="1"/>
  <c r="N489" i="5" a="1"/>
  <c r="N490" i="5" a="1"/>
  <c r="N491" i="5" a="1"/>
  <c r="N492" i="5" a="1"/>
  <c r="N493" i="5" a="1"/>
  <c r="N494" i="5" a="1"/>
  <c r="N495" i="5" a="1"/>
  <c r="N496" i="5" a="1"/>
  <c r="N497" i="5" a="1"/>
  <c r="N498" i="5" a="1"/>
  <c r="N499" i="5" a="1"/>
  <c r="N500" i="5" a="1"/>
  <c r="N501" i="5" a="1"/>
  <c r="N502" i="5" a="1"/>
  <c r="N503" i="5" a="1"/>
  <c r="N504" i="5" a="1"/>
  <c r="N505" i="5" a="1"/>
  <c r="N506" i="5" a="1"/>
  <c r="N507" i="5" a="1"/>
  <c r="N508" i="5" a="1"/>
  <c r="N509" i="5" a="1"/>
  <c r="N510" i="5" a="1"/>
  <c r="N511" i="5" a="1"/>
  <c r="N512" i="5" a="1"/>
  <c r="N513" i="5" a="1"/>
  <c r="N514" i="5" a="1"/>
  <c r="N515" i="5" a="1"/>
  <c r="N516" i="5" a="1"/>
  <c r="N517" i="5" a="1"/>
  <c r="N518" i="5" a="1"/>
  <c r="N519" i="5" a="1"/>
  <c r="N520" i="5" a="1"/>
  <c r="N521" i="5" a="1"/>
  <c r="N522" i="5" a="1"/>
  <c r="N523" i="5" a="1"/>
  <c r="N524" i="5" a="1"/>
  <c r="N525" i="5" a="1"/>
  <c r="N526" i="5" a="1"/>
  <c r="N527" i="5" a="1"/>
  <c r="N528" i="5" a="1"/>
  <c r="N529" i="5" a="1"/>
  <c r="N530" i="5" a="1"/>
  <c r="N531" i="5" a="1"/>
  <c r="N532" i="5" a="1"/>
  <c r="N533" i="5" a="1"/>
  <c r="N534" i="5" a="1"/>
  <c r="N535" i="5" a="1"/>
  <c r="N536" i="5" a="1"/>
  <c r="N537" i="5" a="1"/>
  <c r="N538" i="5" a="1"/>
  <c r="N539" i="5" a="1"/>
  <c r="N540" i="5" a="1"/>
  <c r="N541" i="5" a="1"/>
  <c r="N542" i="5" a="1"/>
  <c r="N543" i="5" a="1"/>
  <c r="N544" i="5" a="1"/>
  <c r="N545" i="5" a="1"/>
  <c r="N546" i="5" a="1"/>
  <c r="N547" i="5" a="1"/>
  <c r="N548" i="5" a="1"/>
  <c r="N549" i="5" a="1"/>
  <c r="N550" i="5" a="1"/>
  <c r="N551" i="5" a="1"/>
  <c r="N552" i="5" a="1"/>
  <c r="N553" i="5" a="1"/>
  <c r="N554" i="5" a="1"/>
  <c r="N555" i="5" a="1"/>
  <c r="N556" i="5" a="1"/>
  <c r="N557" i="5" a="1"/>
  <c r="N558" i="5" a="1"/>
  <c r="N559" i="5" a="1"/>
  <c r="N560" i="5" a="1"/>
  <c r="N561" i="5" a="1"/>
  <c r="N562" i="5" a="1"/>
  <c r="N563" i="5" a="1"/>
  <c r="N564" i="5" a="1"/>
  <c r="N565" i="5" a="1"/>
  <c r="N566" i="5" a="1"/>
  <c r="N567" i="5" a="1"/>
  <c r="N568" i="5" a="1"/>
  <c r="N569" i="5" a="1"/>
  <c r="N570" i="5" a="1"/>
  <c r="N571" i="5" a="1"/>
  <c r="N572" i="5" a="1"/>
  <c r="N573" i="5" a="1"/>
  <c r="N574" i="5" a="1"/>
  <c r="N575" i="5" a="1"/>
  <c r="N576" i="5" a="1"/>
  <c r="N577" i="5" a="1"/>
  <c r="N578" i="5" a="1"/>
  <c r="N579" i="5" a="1"/>
  <c r="N580" i="5" a="1"/>
  <c r="N581" i="5" a="1"/>
  <c r="N582" i="5" a="1"/>
  <c r="N583" i="5" a="1"/>
  <c r="N584" i="5" a="1"/>
  <c r="N585" i="5" a="1"/>
  <c r="N586" i="5" a="1"/>
  <c r="N587" i="5" a="1"/>
  <c r="N588" i="5" a="1"/>
  <c r="N589" i="5" a="1"/>
  <c r="N590" i="5" a="1"/>
  <c r="N591" i="5" a="1"/>
  <c r="N592" i="5" a="1"/>
  <c r="N593" i="5" a="1"/>
  <c r="N594" i="5" a="1"/>
  <c r="N595" i="5" a="1"/>
  <c r="N596" i="5" a="1"/>
  <c r="N597" i="5" a="1"/>
  <c r="N598" i="5" a="1"/>
  <c r="N599" i="5" a="1"/>
  <c r="N600" i="5" a="1"/>
  <c r="N601" i="5" a="1"/>
  <c r="N602" i="5" a="1"/>
  <c r="N603" i="5" a="1"/>
  <c r="N604" i="5" a="1"/>
  <c r="N605" i="5" a="1"/>
  <c r="N606" i="5" a="1"/>
  <c r="N607" i="5" a="1"/>
  <c r="N608" i="5" a="1"/>
  <c r="N609" i="5" a="1"/>
  <c r="N610" i="5" a="1"/>
  <c r="N611" i="5" a="1"/>
  <c r="N612" i="5" a="1"/>
  <c r="N613" i="5" a="1"/>
  <c r="N614" i="5" a="1"/>
  <c r="N615" i="5" a="1"/>
  <c r="N616" i="5" a="1"/>
  <c r="N617" i="5" a="1"/>
  <c r="N618" i="5" a="1"/>
  <c r="N619" i="5" a="1"/>
  <c r="N620" i="5" a="1"/>
  <c r="N621" i="5" a="1"/>
  <c r="N622" i="5" a="1"/>
  <c r="N623" i="5" a="1"/>
  <c r="N624" i="5" a="1"/>
  <c r="N625" i="5" a="1"/>
  <c r="N626" i="5" a="1"/>
  <c r="N627" i="5" a="1"/>
  <c r="N628" i="5" a="1"/>
  <c r="N629" i="5" a="1"/>
  <c r="N630" i="5" a="1"/>
  <c r="N631" i="5" a="1"/>
  <c r="N632" i="5" a="1"/>
  <c r="N633" i="5" a="1"/>
  <c r="N634" i="5" a="1"/>
  <c r="N635" i="5" a="1"/>
  <c r="N636" i="5" a="1"/>
  <c r="N637" i="5" a="1"/>
  <c r="N638" i="5" a="1"/>
  <c r="N639" i="5" a="1"/>
  <c r="N640" i="5" a="1"/>
  <c r="N641" i="5" a="1"/>
  <c r="N642" i="5" a="1"/>
  <c r="N643" i="5" a="1"/>
  <c r="N644" i="5" a="1"/>
  <c r="N645" i="5" a="1"/>
  <c r="N646" i="5" a="1"/>
  <c r="N647" i="5" a="1"/>
  <c r="N648" i="5" a="1"/>
  <c r="N649" i="5" a="1"/>
  <c r="N650" i="5" a="1"/>
  <c r="N651" i="5" a="1"/>
  <c r="N652" i="5" a="1"/>
  <c r="N653" i="5" a="1"/>
  <c r="N654" i="5" a="1"/>
  <c r="N655" i="5" a="1"/>
  <c r="N656" i="5" a="1"/>
  <c r="N657" i="5" a="1"/>
  <c r="N658" i="5" a="1"/>
  <c r="N659" i="5" a="1"/>
  <c r="N660" i="5" a="1"/>
  <c r="N661" i="5" a="1"/>
  <c r="N662" i="5" a="1"/>
  <c r="N663" i="5" a="1"/>
  <c r="N664" i="5" a="1"/>
  <c r="N665" i="5" a="1"/>
  <c r="N666" i="5" a="1"/>
  <c r="N667" i="5" a="1"/>
  <c r="N668" i="5" a="1"/>
  <c r="N669" i="5" a="1"/>
  <c r="N670" i="5" a="1"/>
  <c r="N671" i="5" a="1"/>
  <c r="N672" i="5" a="1"/>
  <c r="N673" i="5" a="1"/>
  <c r="N674" i="5" a="1"/>
  <c r="N675" i="5" a="1"/>
  <c r="N676" i="5" a="1"/>
  <c r="N677" i="5" a="1"/>
  <c r="N678" i="5" a="1"/>
  <c r="N679" i="5" a="1"/>
  <c r="N680" i="5" a="1"/>
  <c r="N681" i="5" a="1"/>
  <c r="N682" i="5" a="1"/>
  <c r="N683" i="5" a="1"/>
  <c r="N684" i="5" a="1"/>
  <c r="N685" i="5" a="1"/>
  <c r="N686" i="5" a="1"/>
  <c r="N687" i="5" a="1"/>
  <c r="N688" i="5" a="1"/>
  <c r="N689" i="5" a="1"/>
  <c r="N690" i="5" a="1"/>
  <c r="N691" i="5" a="1"/>
  <c r="N692" i="5" a="1"/>
  <c r="N693" i="5" a="1"/>
  <c r="N694" i="5" a="1"/>
  <c r="N695" i="5" a="1"/>
  <c r="N696" i="5" a="1"/>
  <c r="N697" i="5" a="1"/>
  <c r="N698" i="5" a="1"/>
  <c r="N699" i="5" a="1"/>
  <c r="N700" i="5" a="1"/>
  <c r="N701" i="5" a="1"/>
  <c r="N702" i="5" a="1"/>
  <c r="N703" i="5" a="1"/>
  <c r="N704" i="5" a="1"/>
  <c r="N705" i="5" a="1"/>
  <c r="N706" i="5" a="1"/>
  <c r="N707" i="5" a="1"/>
  <c r="N708" i="5" a="1"/>
  <c r="N709" i="5" a="1"/>
  <c r="N710" i="5" a="1"/>
  <c r="N711" i="5" a="1"/>
  <c r="N712" i="5" a="1"/>
  <c r="N713" i="5" a="1"/>
  <c r="N714" i="5" a="1"/>
  <c r="N715" i="5" a="1"/>
  <c r="N716" i="5" a="1"/>
  <c r="N717" i="5" a="1"/>
  <c r="N718" i="5" a="1"/>
  <c r="N719" i="5" a="1"/>
  <c r="N720" i="5" a="1"/>
  <c r="N721" i="5" a="1"/>
  <c r="N722" i="5" a="1"/>
  <c r="N723" i="5" a="1"/>
  <c r="N724" i="5" a="1"/>
  <c r="N725" i="5" a="1"/>
  <c r="N726" i="5" a="1"/>
  <c r="N727" i="5" a="1"/>
  <c r="N728" i="5" a="1"/>
  <c r="N729" i="5" a="1"/>
  <c r="N730" i="5" a="1"/>
  <c r="N731" i="5" a="1"/>
  <c r="N732" i="5" a="1"/>
  <c r="N733" i="5" a="1"/>
  <c r="N734" i="5" a="1"/>
  <c r="N735" i="5" a="1"/>
  <c r="N736" i="5" a="1"/>
  <c r="N737" i="5" a="1"/>
  <c r="N738" i="5" a="1"/>
  <c r="N739" i="5" a="1"/>
  <c r="N740" i="5" a="1"/>
  <c r="N741" i="5" a="1"/>
  <c r="N742" i="5" a="1"/>
  <c r="N743" i="5" a="1"/>
  <c r="N744" i="5" a="1"/>
  <c r="N745" i="5" a="1"/>
  <c r="N746" i="5" a="1"/>
  <c r="N747" i="5" a="1"/>
  <c r="N748" i="5" a="1"/>
  <c r="N749" i="5" a="1"/>
  <c r="N750" i="5" a="1"/>
  <c r="N751" i="5" a="1"/>
  <c r="N752" i="5" a="1"/>
  <c r="N753" i="5" a="1"/>
  <c r="N754" i="5" a="1"/>
  <c r="N755" i="5" a="1"/>
  <c r="N756" i="5" a="1"/>
  <c r="N757" i="5" a="1"/>
  <c r="N758" i="5" a="1"/>
  <c r="N759" i="5" a="1"/>
  <c r="N760" i="5" a="1"/>
  <c r="N761" i="5" a="1"/>
  <c r="N762" i="5" a="1"/>
  <c r="N763" i="5" a="1"/>
  <c r="N764" i="5" a="1"/>
  <c r="N765" i="5" a="1"/>
  <c r="N766" i="5" a="1"/>
  <c r="N767" i="5" a="1"/>
  <c r="N768" i="5" a="1"/>
  <c r="N769" i="5" a="1"/>
  <c r="N770" i="5" a="1"/>
  <c r="N771" i="5" a="1"/>
  <c r="N772" i="5" a="1"/>
  <c r="N773" i="5" a="1"/>
  <c r="N774" i="5" a="1"/>
  <c r="N775" i="5" a="1"/>
  <c r="N776" i="5" a="1"/>
  <c r="N777" i="5" a="1"/>
  <c r="N778" i="5" a="1"/>
  <c r="N779" i="5" a="1"/>
  <c r="N780" i="5" a="1"/>
  <c r="N781" i="5" a="1"/>
  <c r="N782" i="5" a="1"/>
  <c r="N783" i="5" a="1"/>
  <c r="N784" i="5" a="1"/>
  <c r="N785" i="5" a="1"/>
  <c r="N786" i="5" a="1"/>
  <c r="N787" i="5" a="1"/>
  <c r="N788" i="5" a="1"/>
  <c r="N789" i="5" a="1"/>
  <c r="N790" i="5" a="1"/>
  <c r="N791" i="5" a="1"/>
  <c r="N792" i="5" a="1"/>
  <c r="N793" i="5" a="1"/>
  <c r="N794" i="5" a="1"/>
  <c r="N795" i="5" a="1"/>
  <c r="N796" i="5" a="1"/>
  <c r="N797" i="5" a="1"/>
  <c r="N798" i="5" a="1"/>
  <c r="N799" i="5" a="1"/>
  <c r="N800" i="5" a="1"/>
  <c r="N801" i="5" a="1"/>
  <c r="N802" i="5" a="1"/>
  <c r="N803" i="5" a="1"/>
  <c r="N804" i="5" a="1"/>
  <c r="N805" i="5" a="1"/>
  <c r="N806" i="5" a="1"/>
  <c r="N807" i="5" a="1"/>
  <c r="N808" i="5" a="1"/>
  <c r="N809" i="5" a="1"/>
  <c r="N810" i="5" a="1"/>
  <c r="N811" i="5" a="1"/>
  <c r="N812" i="5" a="1"/>
  <c r="N813" i="5" a="1"/>
  <c r="N814" i="5" a="1"/>
  <c r="N815" i="5" a="1"/>
  <c r="N816" i="5" a="1"/>
  <c r="N817" i="5" a="1"/>
  <c r="N818" i="5" a="1"/>
  <c r="N819" i="5" a="1"/>
  <c r="N820" i="5" a="1"/>
  <c r="N821" i="5" a="1"/>
  <c r="N822" i="5" a="1"/>
  <c r="N823" i="5" a="1"/>
  <c r="N824" i="5" a="1"/>
  <c r="N825" i="5" a="1"/>
  <c r="N826" i="5" a="1"/>
  <c r="N827" i="5" a="1"/>
  <c r="N828" i="5" a="1"/>
  <c r="N829" i="5" a="1"/>
  <c r="N830" i="5" a="1"/>
  <c r="N831" i="5" a="1"/>
  <c r="N832" i="5" a="1"/>
  <c r="N833" i="5" a="1"/>
  <c r="N834" i="5" a="1"/>
  <c r="N835" i="5" a="1"/>
  <c r="N836" i="5" a="1"/>
  <c r="N837" i="5" a="1"/>
  <c r="N838" i="5" a="1"/>
  <c r="N839" i="5" a="1"/>
  <c r="N840" i="5" a="1"/>
  <c r="N841" i="5" a="1"/>
  <c r="N842" i="5" a="1"/>
  <c r="N843" i="5" a="1"/>
  <c r="N844" i="5" a="1"/>
  <c r="N845" i="5" a="1"/>
  <c r="N846" i="5" a="1"/>
  <c r="N847" i="5" a="1"/>
  <c r="N848" i="5" a="1"/>
  <c r="N849" i="5" a="1"/>
  <c r="N850" i="5" a="1"/>
  <c r="N851" i="5" a="1"/>
  <c r="N852" i="5" a="1"/>
  <c r="N853" i="5" a="1"/>
  <c r="N854" i="5" a="1"/>
  <c r="N855" i="5" a="1"/>
  <c r="N856" i="5" a="1"/>
  <c r="N857" i="5" a="1"/>
  <c r="N858" i="5" a="1"/>
  <c r="N859" i="5" a="1"/>
  <c r="N860" i="5" a="1"/>
  <c r="N861" i="5" a="1"/>
  <c r="N862" i="5" a="1"/>
  <c r="N863" i="5" a="1"/>
  <c r="N864" i="5" a="1"/>
  <c r="N865" i="5" a="1"/>
  <c r="N866" i="5" a="1"/>
  <c r="N867" i="5" a="1"/>
  <c r="N868" i="5" a="1"/>
  <c r="N869" i="5" a="1"/>
  <c r="N870" i="5" a="1"/>
  <c r="N871" i="5" a="1"/>
  <c r="N872" i="5" a="1"/>
  <c r="N873" i="5" a="1"/>
  <c r="N874" i="5" a="1"/>
  <c r="N875" i="5" a="1"/>
  <c r="N876" i="5" a="1"/>
  <c r="N877" i="5" a="1"/>
  <c r="N878" i="5" a="1"/>
  <c r="N879" i="5" a="1"/>
  <c r="N880" i="5" a="1"/>
  <c r="N881" i="5" a="1"/>
  <c r="N882" i="5" a="1"/>
  <c r="N883" i="5" a="1"/>
  <c r="N884" i="5" a="1"/>
  <c r="N885" i="5" a="1"/>
  <c r="N886" i="5" a="1"/>
  <c r="N887" i="5" a="1"/>
  <c r="N888" i="5" a="1"/>
  <c r="N889" i="5" a="1"/>
  <c r="N890" i="5" a="1"/>
  <c r="N891" i="5" a="1"/>
  <c r="N892" i="5" a="1"/>
  <c r="N893" i="5" a="1"/>
  <c r="N894" i="5" a="1"/>
  <c r="N895" i="5" a="1"/>
  <c r="N896" i="5" a="1"/>
  <c r="N897" i="5" a="1"/>
  <c r="N898" i="5" a="1"/>
  <c r="N899" i="5" a="1"/>
  <c r="N900" i="5" a="1"/>
  <c r="N901" i="5" a="1"/>
  <c r="N902" i="5" a="1"/>
  <c r="N903" i="5" a="1"/>
  <c r="N904" i="5" a="1"/>
  <c r="N905" i="5" a="1"/>
  <c r="N906" i="5" a="1"/>
  <c r="N907" i="5" a="1"/>
  <c r="N908" i="5" a="1"/>
  <c r="N909" i="5" a="1"/>
  <c r="N910" i="5" a="1"/>
  <c r="N911" i="5" a="1"/>
  <c r="N912" i="5" a="1"/>
  <c r="N913" i="5" a="1"/>
  <c r="N914" i="5" a="1"/>
  <c r="N915" i="5" a="1"/>
  <c r="N916" i="5" a="1"/>
  <c r="N917" i="5" a="1"/>
  <c r="N918" i="5" a="1"/>
  <c r="N919" i="5" a="1"/>
  <c r="N920" i="5" a="1"/>
  <c r="N921" i="5" a="1"/>
  <c r="N922" i="5" a="1"/>
  <c r="N923" i="5" a="1"/>
  <c r="N924" i="5" a="1"/>
  <c r="N925" i="5" a="1"/>
  <c r="N926" i="5" a="1"/>
  <c r="N927" i="5" a="1"/>
  <c r="N928" i="5" a="1"/>
  <c r="N929" i="5" a="1"/>
  <c r="N930" i="5" a="1"/>
  <c r="N931" i="5" a="1"/>
  <c r="N932" i="5" a="1"/>
  <c r="N933" i="5" a="1"/>
  <c r="N934" i="5" a="1"/>
  <c r="N935" i="5" a="1"/>
  <c r="N936" i="5" a="1"/>
  <c r="N937" i="5" a="1"/>
  <c r="N938" i="5" a="1"/>
  <c r="N939" i="5" a="1"/>
  <c r="N940" i="5" a="1"/>
  <c r="N941" i="5" a="1"/>
  <c r="N942" i="5" a="1"/>
  <c r="N943" i="5" a="1"/>
  <c r="N944" i="5" a="1"/>
  <c r="N945" i="5" a="1"/>
  <c r="N946" i="5" a="1"/>
  <c r="N947" i="5" a="1"/>
  <c r="N948" i="5" a="1"/>
  <c r="N949" i="5" a="1"/>
  <c r="N950" i="5" a="1"/>
  <c r="N951" i="5" a="1"/>
  <c r="N952" i="5" a="1"/>
  <c r="N953" i="5" a="1"/>
  <c r="N954" i="5" a="1"/>
  <c r="N955" i="5" a="1"/>
  <c r="N956" i="5" a="1"/>
  <c r="N957" i="5" a="1"/>
  <c r="N958" i="5" a="1"/>
  <c r="N959" i="5" a="1"/>
  <c r="N960" i="5" a="1"/>
  <c r="N961" i="5" a="1"/>
  <c r="N962" i="5" a="1"/>
  <c r="N963" i="5" a="1"/>
  <c r="N964" i="5" a="1"/>
  <c r="N965" i="5" a="1"/>
  <c r="N966" i="5" a="1"/>
  <c r="N967" i="5" a="1"/>
  <c r="N968" i="5" a="1"/>
  <c r="N969" i="5" a="1"/>
  <c r="N970" i="5" a="1"/>
  <c r="N971" i="5" a="1"/>
  <c r="N972" i="5" a="1"/>
  <c r="N973" i="5" a="1"/>
  <c r="N974" i="5" a="1"/>
  <c r="N975" i="5" a="1"/>
  <c r="N976" i="5" a="1"/>
  <c r="N977" i="5" a="1"/>
  <c r="N978" i="5" a="1"/>
  <c r="N979" i="5" a="1"/>
  <c r="N980" i="5" a="1"/>
  <c r="N981" i="5" a="1"/>
  <c r="N982" i="5" a="1"/>
  <c r="N983" i="5" a="1"/>
  <c r="N984" i="5" a="1"/>
  <c r="N985" i="5" a="1"/>
  <c r="N986" i="5" a="1"/>
  <c r="N987" i="5" a="1"/>
  <c r="N988" i="5" a="1"/>
  <c r="N989" i="5" a="1"/>
  <c r="N990" i="5" a="1"/>
  <c r="N991" i="5" a="1"/>
  <c r="N992" i="5" a="1"/>
  <c r="N993" i="5" a="1"/>
  <c r="N994" i="5" a="1"/>
  <c r="N995" i="5" a="1"/>
  <c r="N996" i="5" a="1"/>
  <c r="N997" i="5" a="1"/>
  <c r="N998" i="5" a="1"/>
  <c r="N999" i="5" a="1"/>
  <c r="N1000" i="5" a="1"/>
  <c r="N1001" i="5" a="1"/>
  <c r="N1002" i="5" a="1"/>
  <c r="N1003" i="5" a="1"/>
  <c r="N1004" i="5" a="1"/>
  <c r="N1005" i="5" a="1"/>
  <c r="N1006" i="5" a="1"/>
  <c r="N1007" i="5" a="1"/>
  <c r="N1008" i="5" a="1"/>
  <c r="N1009" i="5" a="1"/>
  <c r="N1010" i="5" a="1"/>
  <c r="N1011" i="5" a="1"/>
  <c r="N1012" i="5" a="1"/>
  <c r="N1013" i="5" a="1"/>
  <c r="N1014" i="5" a="1"/>
  <c r="N1015" i="5" a="1"/>
  <c r="N1016" i="5" a="1"/>
  <c r="N1017" i="5" a="1"/>
  <c r="N1018" i="5" a="1"/>
  <c r="N1019" i="5" a="1"/>
  <c r="N1020" i="5" a="1"/>
  <c r="N1021" i="5" a="1"/>
  <c r="N1022" i="5" a="1"/>
  <c r="N1023" i="5" a="1"/>
  <c r="N1024" i="5" a="1"/>
  <c r="N1025" i="5" a="1"/>
  <c r="N1026" i="5" a="1"/>
  <c r="N1027" i="5" a="1"/>
  <c r="N1028" i="5" a="1"/>
  <c r="N1029" i="5" a="1"/>
  <c r="N1030" i="5" a="1"/>
  <c r="N1031" i="5" a="1"/>
  <c r="N1032" i="5" a="1"/>
  <c r="N1033" i="5" a="1"/>
  <c r="N1034" i="5" a="1"/>
  <c r="N1035" i="5" a="1"/>
  <c r="N1036" i="5" a="1"/>
  <c r="N1037" i="5" a="1"/>
  <c r="N1038" i="5" a="1"/>
  <c r="N1039" i="5" a="1"/>
  <c r="N1040" i="5" a="1"/>
  <c r="N1041" i="5" a="1"/>
  <c r="N1042" i="5" a="1"/>
  <c r="N1043" i="5" a="1"/>
  <c r="N1044" i="5" a="1"/>
  <c r="N1045" i="5" a="1"/>
  <c r="N1046" i="5" a="1"/>
  <c r="N1047" i="5" a="1"/>
  <c r="N1048" i="5" a="1"/>
  <c r="N1049" i="5" a="1"/>
  <c r="N1050" i="5" a="1"/>
  <c r="N1051" i="5" a="1"/>
  <c r="N1052" i="5" a="1"/>
  <c r="N1053" i="5" a="1"/>
  <c r="N1054" i="5" a="1"/>
  <c r="N1055" i="5" a="1"/>
  <c r="N1056" i="5" a="1"/>
  <c r="N1057" i="5" a="1"/>
  <c r="N1058" i="5" a="1"/>
  <c r="N1059" i="5" a="1"/>
  <c r="N1060" i="5" a="1"/>
  <c r="N1061" i="5" a="1"/>
  <c r="N1062" i="5" a="1"/>
  <c r="N1063" i="5" a="1"/>
  <c r="N1064" i="5" a="1"/>
  <c r="N1065" i="5" a="1"/>
  <c r="N1066" i="5" a="1"/>
  <c r="N1067" i="5" a="1"/>
  <c r="N1068" i="5" a="1"/>
  <c r="N1069" i="5" a="1"/>
  <c r="N1070" i="5" a="1"/>
  <c r="N1071" i="5" a="1"/>
  <c r="N1072" i="5" a="1"/>
  <c r="N1073" i="5" a="1"/>
  <c r="N1074" i="5" a="1"/>
  <c r="N1075" i="5" a="1"/>
  <c r="N1076" i="5" a="1"/>
  <c r="N1077" i="5" a="1"/>
  <c r="N1078" i="5" a="1"/>
  <c r="N1079" i="5" a="1"/>
  <c r="N1080" i="5" a="1"/>
  <c r="N1081" i="5" a="1"/>
  <c r="N1082" i="5" a="1"/>
  <c r="N1083" i="5" a="1"/>
  <c r="N1084" i="5" a="1"/>
  <c r="N1085" i="5" a="1"/>
  <c r="N1086" i="5" a="1"/>
  <c r="N1087" i="5" a="1"/>
  <c r="N1088" i="5" a="1"/>
  <c r="N1089" i="5" a="1"/>
  <c r="N1090" i="5" a="1"/>
  <c r="N1091" i="5" a="1"/>
  <c r="N1092" i="5" a="1"/>
  <c r="N1093" i="5" a="1"/>
  <c r="N1094" i="5" a="1"/>
  <c r="N1095" i="5" a="1"/>
  <c r="N1096" i="5" a="1"/>
  <c r="N1097" i="5" a="1"/>
  <c r="N1098" i="5" a="1"/>
  <c r="N1099" i="5" a="1"/>
  <c r="N1100" i="5" a="1"/>
  <c r="N1101" i="5" a="1"/>
  <c r="N1102" i="5" a="1"/>
  <c r="N1103" i="5" a="1"/>
  <c r="N1104" i="5" a="1"/>
  <c r="N1105" i="5" a="1"/>
  <c r="N1106" i="5" a="1"/>
  <c r="N1107" i="5" a="1"/>
  <c r="N1108" i="5" a="1"/>
  <c r="N1109" i="5" a="1"/>
  <c r="N1110" i="5" a="1"/>
  <c r="N1111" i="5" a="1"/>
  <c r="N1112" i="5" a="1"/>
  <c r="N1113" i="5" a="1"/>
  <c r="N1114" i="5" a="1"/>
  <c r="N1115" i="5" a="1"/>
  <c r="N1116" i="5" a="1"/>
  <c r="N1117" i="5" a="1"/>
  <c r="N1118" i="5" a="1"/>
  <c r="N1119" i="5" a="1"/>
  <c r="N1120" i="5" a="1"/>
  <c r="N1121" i="5" a="1"/>
  <c r="N1122" i="5" a="1"/>
  <c r="N1123" i="5" a="1"/>
  <c r="N1124" i="5" a="1"/>
  <c r="N1125" i="5" a="1"/>
  <c r="N1126" i="5" a="1"/>
  <c r="N1127" i="5" a="1"/>
  <c r="N1128" i="5" a="1"/>
  <c r="N1129" i="5" a="1"/>
  <c r="N1130" i="5" a="1"/>
  <c r="N1131" i="5" a="1"/>
  <c r="N1132" i="5" a="1"/>
  <c r="N1133" i="5" a="1"/>
  <c r="N1134" i="5" a="1"/>
  <c r="N1135" i="5" a="1"/>
  <c r="N1136" i="5" a="1"/>
  <c r="N1137" i="5" a="1"/>
  <c r="N1138" i="5" a="1"/>
  <c r="N1139" i="5" a="1"/>
  <c r="N1140" i="5" a="1"/>
  <c r="N1141" i="5" a="1"/>
  <c r="N1142" i="5" a="1"/>
  <c r="N1143" i="5" a="1"/>
  <c r="N1144" i="5" a="1"/>
  <c r="N1145" i="5" a="1"/>
  <c r="N1146" i="5" a="1"/>
  <c r="N1147" i="5" a="1"/>
  <c r="N1148" i="5" a="1"/>
  <c r="N1149" i="5" a="1"/>
  <c r="N1150" i="5" a="1"/>
  <c r="N1151" i="5" a="1"/>
  <c r="N1152" i="5" a="1"/>
  <c r="N1153" i="5" a="1"/>
  <c r="N1154" i="5" a="1"/>
  <c r="N1155" i="5" a="1"/>
  <c r="N1156" i="5" a="1"/>
  <c r="N1157" i="5" a="1"/>
  <c r="N1158" i="5" a="1"/>
  <c r="N1159" i="5" a="1"/>
  <c r="N1160" i="5" a="1"/>
  <c r="N1161" i="5" a="1"/>
  <c r="N1162" i="5" a="1"/>
  <c r="N1163" i="5" a="1"/>
  <c r="N1164" i="5" a="1"/>
  <c r="N1165" i="5" a="1"/>
  <c r="N1166" i="5" a="1"/>
  <c r="N1167" i="5" a="1"/>
  <c r="N1168" i="5" a="1"/>
  <c r="N1169" i="5" a="1"/>
  <c r="N1170" i="5" a="1"/>
  <c r="N1171" i="5" a="1"/>
  <c r="N1172" i="5" a="1"/>
  <c r="N1173" i="5" a="1"/>
  <c r="N1174" i="5" a="1"/>
  <c r="N1175" i="5" a="1"/>
  <c r="N1176" i="5" a="1"/>
  <c r="N1177" i="5" a="1"/>
  <c r="N1178" i="5" a="1"/>
  <c r="N1179" i="5" a="1"/>
  <c r="N1180" i="5" a="1"/>
  <c r="N1181" i="5" a="1"/>
  <c r="N1182" i="5" a="1"/>
  <c r="N1183" i="5" a="1"/>
  <c r="N1184" i="5" a="1"/>
  <c r="N1185" i="5" a="1"/>
  <c r="N1186" i="5" a="1"/>
  <c r="N1187" i="5" a="1"/>
  <c r="N1188" i="5" a="1"/>
  <c r="N1189" i="5" a="1"/>
  <c r="N1190" i="5" a="1"/>
  <c r="N1191" i="5" a="1"/>
  <c r="N1192" i="5" a="1"/>
  <c r="N1193" i="5" a="1"/>
  <c r="N1194" i="5" a="1"/>
  <c r="N1195" i="5" a="1"/>
  <c r="N1196" i="5" a="1"/>
  <c r="N1197" i="5" a="1"/>
  <c r="N1198" i="5" a="1"/>
  <c r="N1199" i="5" a="1"/>
  <c r="N1200" i="5" a="1"/>
  <c r="N1201" i="5" a="1"/>
  <c r="N1202" i="5" a="1"/>
  <c r="N1203" i="5" a="1"/>
  <c r="N1204" i="5" a="1"/>
  <c r="N1205" i="5" a="1"/>
  <c r="N1206" i="5" a="1"/>
  <c r="N1207" i="5" a="1"/>
  <c r="N1208" i="5" a="1"/>
  <c r="N1209" i="5" a="1"/>
  <c r="N1210" i="5" a="1"/>
  <c r="N1211" i="5" a="1"/>
  <c r="N1212" i="5" a="1"/>
  <c r="N1213" i="5" a="1"/>
  <c r="N1214" i="5" a="1"/>
  <c r="N1215" i="5" a="1"/>
  <c r="N1216" i="5" a="1"/>
  <c r="N1217" i="5" a="1"/>
  <c r="N1218" i="5" a="1"/>
  <c r="N1219" i="5" a="1"/>
  <c r="N1220" i="5" a="1"/>
  <c r="N1221" i="5" a="1"/>
  <c r="N1222" i="5" a="1"/>
  <c r="N1223" i="5" a="1"/>
  <c r="N1224" i="5" a="1"/>
  <c r="N1225" i="5" a="1"/>
  <c r="N1226" i="5" a="1"/>
  <c r="N1227" i="5" a="1"/>
  <c r="N1228" i="5" a="1"/>
  <c r="N1229" i="5" a="1"/>
  <c r="N1230" i="5" a="1"/>
  <c r="N1231" i="5" a="1"/>
  <c r="N1232" i="5" a="1"/>
  <c r="N1233" i="5" a="1"/>
  <c r="N1234" i="5" a="1"/>
  <c r="N1235" i="5" a="1"/>
  <c r="N1236" i="5" a="1"/>
  <c r="N1237" i="5" a="1"/>
  <c r="N1238" i="5" a="1"/>
  <c r="N1239" i="5" a="1"/>
  <c r="N1240" i="5" a="1"/>
  <c r="N1241" i="5" a="1"/>
  <c r="N1242" i="5" a="1"/>
  <c r="N1243" i="5" a="1"/>
  <c r="N1244" i="5" a="1"/>
  <c r="N1245" i="5" a="1"/>
  <c r="N1246" i="5" a="1"/>
  <c r="N1247" i="5" a="1"/>
  <c r="N1248" i="5" a="1"/>
  <c r="N1249" i="5" a="1"/>
  <c r="N1250" i="5" a="1"/>
  <c r="N1251" i="5" a="1"/>
  <c r="N1252" i="5" a="1"/>
  <c r="N1253" i="5" a="1"/>
  <c r="N1254" i="5" a="1"/>
  <c r="N1255" i="5" a="1"/>
  <c r="N1256" i="5" a="1"/>
  <c r="N1257" i="5" a="1"/>
  <c r="N1258" i="5" a="1"/>
  <c r="N1259" i="5" a="1"/>
  <c r="N1260" i="5" a="1"/>
  <c r="N1261" i="5" a="1"/>
  <c r="N1262" i="5" a="1"/>
  <c r="N1263" i="5" a="1"/>
  <c r="N1264" i="5" a="1"/>
  <c r="N1265" i="5" a="1"/>
  <c r="N1266" i="5" a="1"/>
  <c r="N1267" i="5" a="1"/>
  <c r="N1268" i="5" a="1"/>
  <c r="N1269" i="5" a="1"/>
  <c r="N1270" i="5" a="1"/>
  <c r="N1271" i="5" a="1"/>
  <c r="N1272" i="5" a="1"/>
  <c r="N1273" i="5" a="1"/>
  <c r="N1274" i="5" a="1"/>
  <c r="N1275" i="5" a="1"/>
  <c r="N1276" i="5" a="1"/>
  <c r="N1277" i="5" a="1"/>
  <c r="N1278" i="5" a="1"/>
  <c r="N1279" i="5" a="1"/>
  <c r="N1280" i="5" a="1"/>
  <c r="N1281" i="5" a="1"/>
  <c r="N1282" i="5" a="1"/>
  <c r="N1283" i="5" a="1"/>
  <c r="N1284" i="5" a="1"/>
  <c r="N1285" i="5" a="1"/>
  <c r="N1286" i="5" a="1"/>
  <c r="N1287" i="5" a="1"/>
  <c r="N1288" i="5" a="1"/>
  <c r="N1289" i="5" a="1"/>
  <c r="N1290" i="5" a="1"/>
  <c r="N1291" i="5" a="1"/>
  <c r="N1292" i="5" a="1"/>
  <c r="N1293" i="5" a="1"/>
  <c r="N1294" i="5" a="1"/>
  <c r="N1295" i="5" a="1"/>
  <c r="N1296" i="5" a="1"/>
  <c r="N1297" i="5" a="1"/>
  <c r="N1298" i="5" a="1"/>
  <c r="N1299" i="5" a="1"/>
  <c r="N1300" i="5" a="1"/>
  <c r="N1301" i="5" a="1"/>
  <c r="N1302" i="5" a="1"/>
  <c r="N1303" i="5" a="1"/>
  <c r="N1304" i="5" a="1"/>
  <c r="N1305" i="5" a="1"/>
  <c r="N1306" i="5" a="1"/>
  <c r="N1307" i="5" a="1"/>
  <c r="N1308" i="5" a="1"/>
  <c r="N1309" i="5" a="1"/>
  <c r="N1310" i="5" a="1"/>
  <c r="N1311" i="5" a="1"/>
  <c r="N1312" i="5" a="1"/>
  <c r="N1313" i="5" a="1"/>
  <c r="N1314" i="5" a="1"/>
  <c r="N1315" i="5" a="1"/>
  <c r="N1316" i="5" a="1"/>
  <c r="N1317" i="5" a="1"/>
  <c r="N1318" i="5" a="1"/>
  <c r="N1319" i="5" a="1"/>
  <c r="N1320" i="5" a="1"/>
  <c r="N1321" i="5" a="1"/>
  <c r="N1322" i="5" a="1"/>
  <c r="N1323" i="5" a="1"/>
  <c r="N1324" i="5" a="1"/>
  <c r="N1325" i="5" a="1"/>
  <c r="N1326" i="5" a="1"/>
  <c r="N1327" i="5" a="1"/>
  <c r="N1328" i="5" a="1"/>
  <c r="N1329" i="5" a="1"/>
  <c r="N1330" i="5" a="1"/>
  <c r="N1331" i="5" a="1"/>
  <c r="N1332" i="5" a="1"/>
  <c r="N1333" i="5" a="1"/>
  <c r="N1334" i="5" a="1"/>
  <c r="N1335" i="5" a="1"/>
  <c r="N1336" i="5" a="1"/>
  <c r="N1337" i="5" a="1"/>
  <c r="N1338" i="5" a="1"/>
  <c r="N1339" i="5" a="1"/>
  <c r="N1340" i="5" a="1"/>
  <c r="N1341" i="5" a="1"/>
  <c r="N1342" i="5" a="1"/>
  <c r="N1343" i="5" a="1"/>
  <c r="N1344" i="5" a="1"/>
  <c r="N1345" i="5" a="1"/>
  <c r="N1346" i="5" a="1"/>
  <c r="N1347" i="5" a="1"/>
  <c r="N1348" i="5" a="1"/>
  <c r="N1349" i="5" a="1"/>
  <c r="N1350" i="5" a="1"/>
  <c r="N1351" i="5" a="1"/>
  <c r="N1352" i="5" a="1"/>
  <c r="N1353" i="5" a="1"/>
  <c r="N1354" i="5" a="1"/>
  <c r="N1355" i="5" a="1"/>
  <c r="N1356" i="5" a="1"/>
  <c r="N1357" i="5" a="1"/>
  <c r="N1358" i="5" a="1"/>
  <c r="N1359" i="5" a="1"/>
  <c r="N1360" i="5" a="1"/>
  <c r="N1361" i="5" a="1"/>
  <c r="N1362" i="5" a="1"/>
  <c r="N1363" i="5" a="1"/>
  <c r="N1364" i="5" a="1"/>
  <c r="N1365" i="5" a="1"/>
  <c r="N1366" i="5" a="1"/>
  <c r="N1367" i="5" a="1"/>
  <c r="N1368" i="5" a="1"/>
  <c r="N1369" i="5" a="1"/>
  <c r="N1370" i="5" a="1"/>
  <c r="N1371" i="5" a="1"/>
  <c r="N1372" i="5" a="1"/>
  <c r="N1373" i="5" a="1"/>
  <c r="N1374" i="5" a="1"/>
  <c r="N1375" i="5" a="1"/>
  <c r="N1376" i="5" a="1"/>
  <c r="N1377" i="5" a="1"/>
  <c r="N1378" i="5" a="1"/>
  <c r="N1379" i="5" a="1"/>
  <c r="N1380" i="5" a="1"/>
  <c r="N1381" i="5" a="1"/>
  <c r="N1382" i="5" a="1"/>
  <c r="N1383" i="5" a="1"/>
  <c r="N1384" i="5" a="1"/>
  <c r="N1385" i="5" a="1"/>
  <c r="N1386" i="5" a="1"/>
  <c r="N1387" i="5" a="1"/>
  <c r="N1388" i="5" a="1"/>
  <c r="N1389" i="5" a="1"/>
  <c r="N1390" i="5" a="1"/>
  <c r="N1391" i="5" a="1"/>
  <c r="N1392" i="5" a="1"/>
  <c r="N1393" i="5" a="1"/>
  <c r="N1394" i="5" a="1"/>
  <c r="N1395" i="5" a="1"/>
  <c r="N1396" i="5" a="1"/>
  <c r="N1397" i="5" a="1"/>
  <c r="N1398" i="5" a="1"/>
  <c r="N1399" i="5" a="1"/>
  <c r="N1400" i="5" a="1"/>
  <c r="N1401" i="5" a="1"/>
  <c r="N1402" i="5" a="1"/>
  <c r="N1403" i="5" a="1"/>
  <c r="N1404" i="5" a="1"/>
  <c r="N1405" i="5" a="1"/>
  <c r="N1406" i="5" a="1"/>
  <c r="N1407" i="5" a="1"/>
  <c r="N1408" i="5" a="1"/>
  <c r="N1409" i="5" a="1"/>
  <c r="N1410" i="5" a="1"/>
  <c r="N1411" i="5" a="1"/>
  <c r="N1412" i="5" a="1"/>
  <c r="N1413" i="5" a="1"/>
  <c r="N1414" i="5" a="1"/>
  <c r="N1415" i="5" a="1"/>
  <c r="N1416" i="5" a="1"/>
  <c r="N1417" i="5" a="1"/>
  <c r="N1418" i="5" a="1"/>
  <c r="N1419" i="5" a="1"/>
  <c r="N1420" i="5" a="1"/>
  <c r="N1421" i="5" a="1"/>
  <c r="N1422" i="5" a="1"/>
  <c r="N1423" i="5" a="1"/>
  <c r="N1424" i="5" a="1"/>
  <c r="N1425" i="5" a="1"/>
  <c r="N1426" i="5" a="1"/>
  <c r="N1427" i="5" a="1"/>
  <c r="N1428" i="5" a="1"/>
  <c r="N1429" i="5" a="1"/>
  <c r="N1430" i="5" a="1"/>
  <c r="N1431" i="5" a="1"/>
  <c r="N1432" i="5" a="1"/>
  <c r="N1433" i="5" a="1"/>
  <c r="N1434" i="5" a="1"/>
  <c r="N1435" i="5" a="1"/>
  <c r="N1436" i="5" a="1"/>
  <c r="N1437" i="5" a="1"/>
  <c r="N1438" i="5" a="1"/>
  <c r="N1439" i="5" a="1"/>
  <c r="N1440" i="5" a="1"/>
  <c r="N1441" i="5" a="1"/>
  <c r="N1442" i="5" a="1"/>
  <c r="N1443" i="5" a="1"/>
  <c r="N1444" i="5" a="1"/>
  <c r="N1445" i="5" a="1"/>
  <c r="N1446" i="5" a="1"/>
  <c r="N1447" i="5" a="1"/>
  <c r="N1448" i="5" a="1"/>
  <c r="N1449" i="5" a="1"/>
  <c r="N1450" i="5" a="1"/>
  <c r="N1451" i="5" a="1"/>
  <c r="N1452" i="5" a="1"/>
  <c r="N1453" i="5" a="1"/>
  <c r="N1454" i="5" a="1"/>
  <c r="N1455" i="5" a="1"/>
  <c r="N1456" i="5" a="1"/>
  <c r="N1457" i="5" a="1"/>
  <c r="N1458" i="5" a="1"/>
  <c r="N1459" i="5" a="1"/>
  <c r="N1460" i="5" a="1"/>
  <c r="N1461" i="5" a="1"/>
  <c r="N1462" i="5" a="1"/>
  <c r="N1463" i="5" a="1"/>
  <c r="N1464" i="5" a="1"/>
  <c r="N1465" i="5" a="1"/>
  <c r="N1466" i="5" a="1"/>
  <c r="N1467" i="5" a="1"/>
  <c r="N1468" i="5" a="1"/>
  <c r="N1469" i="5" a="1"/>
  <c r="N1470" i="5" a="1"/>
  <c r="N1471" i="5" a="1"/>
  <c r="N1472" i="5" a="1"/>
  <c r="N1473" i="5" a="1"/>
  <c r="N1474" i="5" a="1"/>
  <c r="N1475" i="5" a="1"/>
  <c r="N1476" i="5" a="1"/>
  <c r="N1477" i="5" a="1"/>
  <c r="N1478" i="5" a="1"/>
  <c r="N1479" i="5" a="1"/>
  <c r="N1480" i="5" a="1"/>
  <c r="N1481" i="5" a="1"/>
  <c r="N1482" i="5" a="1"/>
  <c r="N1483" i="5" a="1"/>
  <c r="N1484" i="5" a="1"/>
  <c r="N1485" i="5" a="1"/>
  <c r="N1486" i="5" a="1"/>
  <c r="N1487" i="5" a="1"/>
  <c r="N1488" i="5" a="1"/>
  <c r="N1489" i="5" a="1"/>
  <c r="N1490" i="5" a="1"/>
  <c r="N1491" i="5" a="1"/>
  <c r="N1492" i="5" a="1"/>
  <c r="N1493" i="5" a="1"/>
  <c r="N1494" i="5" a="1"/>
  <c r="N1495" i="5" a="1"/>
  <c r="N1496" i="5" a="1"/>
  <c r="N1497" i="5" a="1"/>
  <c r="N1498" i="5" a="1"/>
  <c r="N1499" i="5" a="1"/>
  <c r="N1500" i="5" a="1"/>
  <c r="N1501" i="5" a="1"/>
  <c r="N1502" i="5" a="1"/>
  <c r="N1503" i="5" a="1"/>
  <c r="N1504" i="5" a="1"/>
  <c r="N1505" i="5" a="1"/>
  <c r="N1506" i="5" a="1"/>
  <c r="N1507" i="5" a="1"/>
  <c r="N1508" i="5" a="1"/>
  <c r="N1509" i="5" a="1"/>
  <c r="N1510" i="5" a="1"/>
  <c r="N1511" i="5" a="1"/>
  <c r="N1512" i="5" a="1"/>
  <c r="N1513" i="5" a="1"/>
  <c r="N1514" i="5" a="1"/>
  <c r="N1515" i="5" a="1"/>
  <c r="N1516" i="5" a="1"/>
  <c r="N1517" i="5" a="1"/>
  <c r="N1518" i="5" a="1"/>
  <c r="N1519" i="5" a="1"/>
  <c r="N1520" i="5" a="1"/>
  <c r="N1521" i="5" a="1"/>
  <c r="N1522" i="5" a="1"/>
  <c r="N1523" i="5" a="1"/>
  <c r="N1524" i="5" a="1"/>
  <c r="N1525" i="5" a="1"/>
  <c r="N1526" i="5" a="1"/>
  <c r="N1527" i="5" a="1"/>
  <c r="N1528" i="5" a="1"/>
  <c r="N1529" i="5" a="1"/>
  <c r="N1530" i="5" a="1"/>
  <c r="N1531" i="5" a="1"/>
  <c r="N1532" i="5" a="1"/>
  <c r="N1533" i="5" a="1"/>
  <c r="N1534" i="5" a="1"/>
  <c r="N1535" i="5" a="1"/>
  <c r="N1536" i="5" a="1"/>
  <c r="N1537" i="5" a="1"/>
  <c r="N1538" i="5" a="1"/>
  <c r="N1539" i="5" a="1"/>
  <c r="N1540" i="5" a="1"/>
  <c r="N1541" i="5" a="1"/>
  <c r="N1542" i="5" a="1"/>
  <c r="N1543" i="5" a="1"/>
  <c r="N1544" i="5" a="1"/>
  <c r="N1545" i="5" a="1"/>
  <c r="N1546" i="5" a="1"/>
  <c r="N1547" i="5" a="1"/>
  <c r="N1548" i="5" a="1"/>
  <c r="N1549" i="5" a="1"/>
  <c r="N1550" i="5" a="1"/>
  <c r="N1551" i="5" a="1"/>
  <c r="N1552" i="5" a="1"/>
  <c r="N1553" i="5" a="1"/>
  <c r="N1554" i="5" a="1"/>
  <c r="N1555" i="5" a="1"/>
  <c r="N1556" i="5" a="1"/>
  <c r="N1557" i="5" a="1"/>
  <c r="N1558" i="5" a="1"/>
  <c r="N1559" i="5" a="1"/>
  <c r="N1560" i="5" a="1"/>
  <c r="N1561" i="5" a="1"/>
  <c r="N1562" i="5" a="1"/>
  <c r="N1563" i="5" a="1"/>
  <c r="N1564" i="5" a="1"/>
  <c r="N1565" i="5" a="1"/>
  <c r="N1566" i="5" a="1"/>
  <c r="N1567" i="5" a="1"/>
  <c r="N1568" i="5" a="1"/>
  <c r="N1569" i="5" a="1"/>
  <c r="N1570" i="5" a="1"/>
  <c r="N1571" i="5" a="1"/>
  <c r="N1572" i="5" a="1"/>
  <c r="N1573" i="5" a="1"/>
  <c r="N1574" i="5" a="1"/>
  <c r="N1575" i="5" a="1"/>
  <c r="N1576" i="5" a="1"/>
  <c r="N1577" i="5" a="1"/>
  <c r="N1578" i="5" a="1"/>
  <c r="N1579" i="5" a="1"/>
  <c r="N1580" i="5" a="1"/>
  <c r="N1581" i="5" a="1"/>
  <c r="N1582" i="5" a="1"/>
  <c r="N1583" i="5" a="1"/>
  <c r="N1584" i="5" a="1"/>
  <c r="N1585" i="5" a="1"/>
  <c r="N1586" i="5" a="1"/>
  <c r="N1587" i="5" a="1"/>
  <c r="N1588" i="5" a="1"/>
  <c r="N1589" i="5" a="1"/>
  <c r="N1590" i="5" a="1"/>
  <c r="N1591" i="5" a="1"/>
  <c r="N1592" i="5" a="1"/>
  <c r="N1593" i="5" a="1"/>
  <c r="N1594" i="5" a="1"/>
  <c r="N1595" i="5" a="1"/>
  <c r="N1596" i="5" a="1"/>
  <c r="N1597" i="5" a="1"/>
  <c r="N1598" i="5" a="1"/>
  <c r="N1599" i="5" a="1"/>
  <c r="N1600" i="5" a="1"/>
  <c r="N1601" i="5" a="1"/>
  <c r="N1602" i="5" a="1"/>
  <c r="N1603" i="5" a="1"/>
  <c r="N1604" i="5" a="1"/>
  <c r="N1605" i="5" a="1"/>
  <c r="N1606" i="5" a="1"/>
  <c r="N1607" i="5" a="1"/>
  <c r="N1608" i="5" a="1"/>
  <c r="N1609" i="5" a="1"/>
  <c r="N1610" i="5" a="1"/>
  <c r="N1611" i="5" a="1"/>
  <c r="N1612" i="5" a="1"/>
  <c r="N1613" i="5" a="1"/>
  <c r="N1614" i="5" a="1"/>
  <c r="N1615" i="5" a="1"/>
  <c r="N1616" i="5" a="1"/>
  <c r="N1617" i="5" a="1"/>
  <c r="N1618" i="5" a="1"/>
  <c r="N1619" i="5" a="1"/>
  <c r="N1620" i="5" a="1"/>
  <c r="N1621" i="5" a="1"/>
  <c r="N1622" i="5" a="1"/>
  <c r="N1623" i="5" a="1"/>
  <c r="N1624" i="5" a="1"/>
  <c r="N1625" i="5" a="1"/>
  <c r="N1626" i="5" a="1"/>
  <c r="N1627" i="5" a="1"/>
  <c r="N1628" i="5" a="1"/>
  <c r="N1629" i="5" a="1"/>
  <c r="N1630" i="5" a="1"/>
  <c r="N1631" i="5" a="1"/>
  <c r="N1632" i="5" a="1"/>
  <c r="N1633" i="5" a="1"/>
  <c r="N1634" i="5" a="1"/>
  <c r="N1635" i="5" a="1"/>
  <c r="N1636" i="5" a="1"/>
  <c r="N1637" i="5" a="1"/>
  <c r="N1638" i="5" a="1"/>
  <c r="N1639" i="5" a="1"/>
  <c r="N1640" i="5" a="1"/>
  <c r="N1641" i="5" a="1"/>
  <c r="N1642" i="5" a="1"/>
  <c r="N1643" i="5" a="1"/>
  <c r="N1644" i="5" a="1"/>
  <c r="N1645" i="5" a="1"/>
  <c r="N1646" i="5" a="1"/>
  <c r="N1647" i="5" a="1"/>
  <c r="N1648" i="5" a="1"/>
  <c r="N1649" i="5" a="1"/>
  <c r="N1650" i="5" a="1"/>
  <c r="N1651" i="5" a="1"/>
  <c r="N1652" i="5" a="1"/>
  <c r="N1653" i="5" a="1"/>
  <c r="N1654" i="5" a="1"/>
  <c r="N1655" i="5" a="1"/>
  <c r="N1656" i="5" a="1"/>
  <c r="N1657" i="5" a="1"/>
  <c r="N1658" i="5" a="1"/>
  <c r="N1659" i="5" a="1"/>
  <c r="N1660" i="5" a="1"/>
  <c r="N1661" i="5" a="1"/>
  <c r="N1662" i="5" a="1"/>
  <c r="N1663" i="5" a="1"/>
  <c r="N1664" i="5" a="1"/>
  <c r="N1665" i="5" a="1"/>
  <c r="N1666" i="5" a="1"/>
  <c r="N1667" i="5" a="1"/>
  <c r="N1668" i="5" a="1"/>
  <c r="N1669" i="5" a="1"/>
  <c r="N1670" i="5" a="1"/>
  <c r="N1671" i="5" a="1"/>
  <c r="N1672" i="5" a="1"/>
  <c r="N1673" i="5" a="1"/>
  <c r="N1674" i="5" a="1"/>
  <c r="N1675" i="5" a="1"/>
  <c r="N1676" i="5" a="1"/>
  <c r="N1677" i="5" a="1"/>
  <c r="N1678" i="5" a="1"/>
  <c r="N1679" i="5" a="1"/>
  <c r="N1680" i="5" a="1"/>
  <c r="N1681" i="5" a="1"/>
  <c r="N1682" i="5" a="1"/>
  <c r="N1683" i="5" a="1"/>
  <c r="N1684" i="5" a="1"/>
  <c r="N1685" i="5" a="1"/>
  <c r="N1686" i="5" a="1"/>
  <c r="N1687" i="5" a="1"/>
  <c r="N1688" i="5" a="1"/>
  <c r="N1689" i="5" a="1"/>
  <c r="N1690" i="5" a="1"/>
  <c r="N1691" i="5" a="1"/>
  <c r="N1692" i="5" a="1"/>
  <c r="N1693" i="5" a="1"/>
  <c r="N1694" i="5" a="1"/>
  <c r="N1695" i="5" a="1"/>
  <c r="N1696" i="5" a="1"/>
  <c r="N1697" i="5" a="1"/>
  <c r="N1698" i="5" a="1"/>
  <c r="N1699" i="5" a="1"/>
  <c r="N1700" i="5" a="1"/>
  <c r="N1701" i="5" a="1"/>
  <c r="N1702" i="5" a="1"/>
  <c r="N1703" i="5" a="1"/>
  <c r="N1704" i="5" a="1"/>
  <c r="N1705" i="5" a="1"/>
  <c r="N1706" i="5" a="1"/>
  <c r="N1707" i="5" a="1"/>
  <c r="N1708" i="5" a="1"/>
  <c r="N1709" i="5" a="1"/>
  <c r="N1710" i="5" a="1"/>
  <c r="N1711" i="5" a="1"/>
  <c r="N1712" i="5" a="1"/>
  <c r="N1713" i="5" a="1"/>
  <c r="N1714" i="5" a="1"/>
  <c r="N1715" i="5" a="1"/>
  <c r="N1716" i="5" a="1"/>
  <c r="N1717" i="5" a="1"/>
  <c r="N1718" i="5" a="1"/>
  <c r="N1719" i="5" a="1"/>
  <c r="N1720" i="5" a="1"/>
  <c r="N1721" i="5" a="1"/>
  <c r="N1722" i="5" a="1"/>
  <c r="N1723" i="5" a="1"/>
  <c r="N1724" i="5" a="1"/>
  <c r="N1725" i="5" a="1"/>
  <c r="N1726" i="5" a="1"/>
  <c r="N1727" i="5" a="1"/>
  <c r="N1728" i="5" a="1"/>
  <c r="N1729" i="5" a="1"/>
  <c r="N1730" i="5" a="1"/>
  <c r="N1731" i="5" a="1"/>
  <c r="N1732" i="5" a="1"/>
  <c r="N1733" i="5" a="1"/>
  <c r="N1734" i="5" a="1"/>
  <c r="N1735" i="5" a="1"/>
  <c r="N1736" i="5" a="1"/>
  <c r="N1737" i="5" a="1"/>
  <c r="N1738" i="5" a="1"/>
  <c r="N1739" i="5" a="1"/>
  <c r="N1740" i="5" a="1"/>
  <c r="N1741" i="5" a="1"/>
  <c r="N1742" i="5" a="1"/>
  <c r="N1743" i="5" a="1"/>
  <c r="N1744" i="5" a="1"/>
  <c r="N1745" i="5" a="1"/>
  <c r="N1746" i="5" a="1"/>
  <c r="N1747" i="5" a="1"/>
  <c r="N1748" i="5" a="1"/>
  <c r="N1749" i="5" a="1"/>
  <c r="N1750" i="5" a="1"/>
  <c r="N1751" i="5" a="1"/>
  <c r="N1752" i="5" a="1"/>
  <c r="N1753" i="5" a="1"/>
  <c r="N1754" i="5" a="1"/>
  <c r="N1755" i="5" a="1"/>
  <c r="N1756" i="5" a="1"/>
  <c r="N1757" i="5" a="1"/>
  <c r="N1758" i="5" a="1"/>
  <c r="N1759" i="5" a="1"/>
  <c r="N1760" i="5" a="1"/>
  <c r="N1761" i="5" a="1"/>
  <c r="N1762" i="5" a="1"/>
  <c r="N1763" i="5" a="1"/>
  <c r="N1764" i="5" a="1"/>
  <c r="N1765" i="5" a="1"/>
  <c r="N1766" i="5" a="1"/>
  <c r="N1767" i="5" a="1"/>
  <c r="N1768" i="5" a="1"/>
  <c r="N1769" i="5" a="1"/>
  <c r="N1770" i="5" a="1"/>
  <c r="N1771" i="5" a="1"/>
  <c r="N1772" i="5" a="1"/>
  <c r="N1773" i="5" a="1"/>
  <c r="N1774" i="5" a="1"/>
  <c r="N1775" i="5" a="1"/>
  <c r="N1776" i="5" a="1"/>
  <c r="N1777" i="5" a="1"/>
  <c r="N1778" i="5" a="1"/>
  <c r="N1779" i="5" a="1"/>
  <c r="N1780" i="5" a="1"/>
  <c r="N1781" i="5" a="1"/>
  <c r="N1782" i="5" a="1"/>
  <c r="N1783" i="5" a="1"/>
  <c r="N1784" i="5" a="1"/>
  <c r="N1785" i="5" a="1"/>
  <c r="N1786" i="5" a="1"/>
  <c r="N1787" i="5" a="1"/>
  <c r="N1788" i="5" a="1"/>
  <c r="N1789" i="5" a="1"/>
  <c r="N1790" i="5" a="1"/>
  <c r="N1791" i="5" a="1"/>
  <c r="N1792" i="5" a="1"/>
  <c r="N1793" i="5" a="1"/>
  <c r="N1794" i="5" a="1"/>
  <c r="N1795" i="5" a="1"/>
  <c r="N1796" i="5" a="1"/>
  <c r="N1797" i="5" a="1"/>
  <c r="N1798" i="5" a="1"/>
  <c r="N1799" i="5" a="1"/>
  <c r="N1800" i="5" a="1"/>
  <c r="N1801" i="5" a="1"/>
  <c r="N1802" i="5" a="1"/>
  <c r="N1803" i="5" a="1"/>
  <c r="N1804" i="5" a="1"/>
  <c r="N1805" i="5" a="1"/>
  <c r="N1806" i="5" a="1"/>
  <c r="N1807" i="5" a="1"/>
  <c r="N1808" i="5" a="1"/>
  <c r="N1809" i="5" a="1"/>
  <c r="N1810" i="5" a="1"/>
  <c r="N1811" i="5" a="1"/>
  <c r="N1812" i="5" a="1"/>
  <c r="N1813" i="5" a="1"/>
  <c r="N1814" i="5" a="1"/>
  <c r="N1815" i="5" a="1"/>
  <c r="N1816" i="5" a="1"/>
  <c r="N1817" i="5" a="1"/>
  <c r="N1818" i="5" a="1"/>
  <c r="N1819" i="5" a="1"/>
  <c r="N1820" i="5" a="1"/>
  <c r="N1821" i="5" a="1"/>
  <c r="N1822" i="5" a="1"/>
  <c r="N1823" i="5" a="1"/>
  <c r="N1824" i="5" a="1"/>
  <c r="N1825" i="5" a="1"/>
  <c r="N1826" i="5" a="1"/>
  <c r="N1827" i="5" a="1"/>
  <c r="N1828" i="5" a="1"/>
  <c r="N1829" i="5" a="1"/>
  <c r="N1830" i="5" a="1"/>
  <c r="N1831" i="5" a="1"/>
  <c r="N1832" i="5" a="1"/>
  <c r="N1833" i="5" a="1"/>
  <c r="N1834" i="5" a="1"/>
  <c r="N1835" i="5" a="1"/>
  <c r="N1836" i="5" a="1"/>
  <c r="N1837" i="5" a="1"/>
  <c r="N1838" i="5" a="1"/>
  <c r="N1839" i="5" a="1"/>
  <c r="N1840" i="5" a="1"/>
  <c r="N1841" i="5" a="1"/>
  <c r="N1842" i="5" a="1"/>
  <c r="N1843" i="5" a="1"/>
  <c r="N1844" i="5" a="1"/>
  <c r="N1845" i="5" a="1"/>
  <c r="N1846" i="5" a="1"/>
  <c r="N1847" i="5" a="1"/>
  <c r="N1848" i="5" a="1"/>
  <c r="N1849" i="5" a="1"/>
  <c r="N1850" i="5" a="1"/>
  <c r="N1851" i="5" a="1"/>
  <c r="N1852" i="5" a="1"/>
  <c r="N1853" i="5" a="1"/>
  <c r="N1854" i="5" a="1"/>
  <c r="N1855" i="5" a="1"/>
  <c r="N1856" i="5" a="1"/>
  <c r="N1857" i="5" a="1"/>
  <c r="N1858" i="5" a="1"/>
  <c r="N1859" i="5" a="1"/>
  <c r="N1860" i="5" a="1"/>
  <c r="N1861" i="5" a="1"/>
  <c r="N1862" i="5" a="1"/>
  <c r="N1863" i="5" a="1"/>
  <c r="N1864" i="5" a="1"/>
  <c r="N1865" i="5" a="1"/>
  <c r="N1866" i="5" a="1"/>
  <c r="N1867" i="5" a="1"/>
  <c r="N1868" i="5" a="1"/>
  <c r="N1869" i="5" a="1"/>
  <c r="N1870" i="5" a="1"/>
  <c r="N1871" i="5" a="1"/>
  <c r="N1872" i="5" a="1"/>
  <c r="N1873" i="5" a="1"/>
  <c r="N1874" i="5" a="1"/>
  <c r="N1875" i="5" a="1"/>
  <c r="N1876" i="5" a="1"/>
  <c r="N1877" i="5" a="1"/>
  <c r="N1878" i="5" a="1"/>
  <c r="N1879" i="5" a="1"/>
  <c r="N1880" i="5" a="1"/>
  <c r="N1881" i="5" a="1"/>
  <c r="N1882" i="5" a="1"/>
  <c r="N1883" i="5" a="1"/>
  <c r="N1884" i="5" a="1"/>
  <c r="N1885" i="5" a="1"/>
  <c r="N1886" i="5" a="1"/>
  <c r="N1887" i="5" a="1"/>
  <c r="N1888" i="5" a="1"/>
  <c r="N1889" i="5" a="1"/>
  <c r="N1890" i="5" a="1"/>
  <c r="N1891" i="5" a="1"/>
  <c r="N1892" i="5" a="1"/>
  <c r="N1893" i="5" a="1"/>
  <c r="N1894" i="5" a="1"/>
  <c r="N1895" i="5" a="1"/>
  <c r="N1896" i="5" a="1"/>
  <c r="N1897" i="5" a="1"/>
  <c r="N1898" i="5" a="1"/>
  <c r="N1899" i="5" a="1"/>
  <c r="N1900" i="5" a="1"/>
  <c r="N1901" i="5" a="1"/>
  <c r="N1902" i="5" a="1"/>
  <c r="N1903" i="5" a="1"/>
  <c r="N1904" i="5" a="1"/>
  <c r="N1905" i="5" a="1"/>
  <c r="N1906" i="5" a="1"/>
  <c r="N1907" i="5" a="1"/>
  <c r="N1908" i="5" a="1"/>
  <c r="N1909" i="5" a="1"/>
  <c r="N1910" i="5" a="1"/>
  <c r="N1911" i="5" a="1"/>
  <c r="N1912" i="5" a="1"/>
  <c r="N1913" i="5" a="1"/>
  <c r="N1914" i="5" a="1"/>
  <c r="N1915" i="5" a="1"/>
  <c r="N1916" i="5" a="1"/>
  <c r="N1917" i="5" a="1"/>
  <c r="N1918" i="5" a="1"/>
  <c r="N1919" i="5" a="1"/>
  <c r="N1920" i="5" a="1"/>
  <c r="N1921" i="5" a="1"/>
  <c r="N1922" i="5" a="1"/>
  <c r="N1923" i="5" a="1"/>
  <c r="N1924" i="5" a="1"/>
  <c r="N1925" i="5" a="1"/>
  <c r="N1926" i="5" a="1"/>
  <c r="N1927" i="5" a="1"/>
  <c r="N1928" i="5" a="1"/>
  <c r="N1929" i="5" a="1"/>
  <c r="N1930" i="5" a="1"/>
  <c r="N1931" i="5" a="1"/>
  <c r="N1932" i="5" a="1"/>
  <c r="N1933" i="5" a="1"/>
  <c r="N1934" i="5" a="1"/>
  <c r="N1935" i="5" a="1"/>
  <c r="N1936" i="5" a="1"/>
  <c r="N1937" i="5" a="1"/>
  <c r="N1938" i="5" a="1"/>
  <c r="N1939" i="5" a="1"/>
  <c r="N1940" i="5" a="1"/>
  <c r="N1941" i="5" a="1"/>
  <c r="N1942" i="5" a="1"/>
  <c r="N1943" i="5" a="1"/>
  <c r="N1944" i="5" a="1"/>
  <c r="N1945" i="5" a="1"/>
  <c r="N1946" i="5" a="1"/>
  <c r="N1947" i="5" a="1"/>
  <c r="N1948" i="5" a="1"/>
  <c r="N1949" i="5" a="1"/>
  <c r="N1950" i="5" a="1"/>
  <c r="N1951" i="5" a="1"/>
  <c r="N1952" i="5" a="1"/>
  <c r="N1953" i="5" a="1"/>
  <c r="N1954" i="5" a="1"/>
  <c r="N1955" i="5" a="1"/>
  <c r="N1956" i="5" a="1"/>
  <c r="N1957" i="5" a="1"/>
  <c r="N1958" i="5" a="1"/>
  <c r="N1959" i="5" a="1"/>
  <c r="N1960" i="5" a="1"/>
  <c r="N1961" i="5" a="1"/>
  <c r="N1962" i="5" a="1"/>
  <c r="N1963" i="5" a="1"/>
  <c r="N1964" i="5" a="1"/>
  <c r="N1965" i="5" a="1"/>
  <c r="N1966" i="5" a="1"/>
  <c r="N1967" i="5" a="1"/>
  <c r="N1968" i="5" a="1"/>
  <c r="N1969" i="5" a="1"/>
  <c r="N1970" i="5" a="1"/>
  <c r="N1971" i="5" a="1"/>
  <c r="N1972" i="5" a="1"/>
  <c r="N1973" i="5" a="1"/>
  <c r="N1974" i="5" a="1"/>
  <c r="N1975" i="5" a="1"/>
  <c r="N1976" i="5" a="1"/>
  <c r="N1977" i="5" a="1"/>
  <c r="N1978" i="5" a="1"/>
  <c r="N1979" i="5" a="1"/>
  <c r="N1980" i="5" a="1"/>
  <c r="N1981" i="5" a="1"/>
  <c r="N1982" i="5" a="1"/>
  <c r="N1983" i="5" a="1"/>
  <c r="N1984" i="5" a="1"/>
  <c r="N1985" i="5" a="1"/>
  <c r="N1986" i="5" a="1"/>
  <c r="N1987" i="5" a="1"/>
  <c r="N1988" i="5" a="1"/>
  <c r="N1989" i="5" a="1"/>
  <c r="N1990" i="5" a="1"/>
  <c r="N1991" i="5" a="1"/>
  <c r="N1992" i="5" a="1"/>
  <c r="N1993" i="5" a="1"/>
  <c r="N1994" i="5" a="1"/>
  <c r="N1995" i="5" a="1"/>
  <c r="N1996" i="5" a="1"/>
  <c r="N1997" i="5" a="1"/>
  <c r="N1998" i="5" a="1"/>
  <c r="N1999" i="5" a="1"/>
  <c r="N2000" i="5" a="1"/>
  <c r="N2001" i="5" a="1"/>
  <c r="N2002" i="5" a="1"/>
  <c r="N2003" i="5" a="1"/>
  <c r="N2004" i="5" a="1"/>
  <c r="N2005" i="5" a="1"/>
  <c r="N2006" i="5" a="1"/>
  <c r="N2007" i="5" a="1"/>
  <c r="N2008" i="5" a="1"/>
  <c r="N2009" i="5" a="1"/>
  <c r="N2010" i="5" a="1"/>
  <c r="N2011" i="5" a="1"/>
  <c r="N2012" i="5" a="1"/>
  <c r="N2013" i="5" a="1"/>
  <c r="N2014" i="5" a="1"/>
  <c r="N2015" i="5" a="1"/>
  <c r="N2016" i="5" a="1"/>
  <c r="N2017" i="5" a="1"/>
  <c r="N2018" i="5" a="1"/>
  <c r="N2019" i="5" a="1"/>
  <c r="N2020" i="5" a="1"/>
  <c r="N2021" i="5" a="1"/>
  <c r="N2022" i="5" a="1"/>
  <c r="N2023" i="5" a="1"/>
  <c r="N2024" i="5" a="1"/>
  <c r="N2025" i="5" a="1"/>
  <c r="N2026" i="5" a="1"/>
  <c r="N2027" i="5" a="1"/>
  <c r="N2028" i="5" a="1"/>
  <c r="N2029" i="5" a="1"/>
  <c r="N2030" i="5" a="1"/>
  <c r="N2031" i="5" a="1"/>
  <c r="N2032" i="5" a="1"/>
  <c r="N2033" i="5" a="1"/>
  <c r="N2034" i="5" a="1"/>
  <c r="N2035" i="5" a="1"/>
  <c r="N2036" i="5" a="1"/>
  <c r="N2037" i="5" a="1"/>
  <c r="N2038" i="5" a="1"/>
  <c r="N2039" i="5" a="1"/>
  <c r="N2040" i="5" a="1"/>
  <c r="N2041" i="5" a="1"/>
  <c r="N2042" i="5" a="1"/>
  <c r="N2043" i="5" a="1"/>
  <c r="N2044" i="5" a="1"/>
  <c r="N2045" i="5" a="1"/>
  <c r="N2046" i="5" a="1"/>
  <c r="N2047" i="5" a="1"/>
  <c r="N2048" i="5" a="1"/>
  <c r="N2049" i="5" a="1"/>
  <c r="N2050" i="5" a="1"/>
  <c r="N2051" i="5" a="1"/>
  <c r="N2052" i="5" a="1"/>
  <c r="N2053" i="5" a="1"/>
  <c r="N2054" i="5" a="1"/>
  <c r="N2055" i="5" a="1"/>
  <c r="N2056" i="5" a="1"/>
  <c r="N2057" i="5" a="1"/>
  <c r="N2058" i="5" a="1"/>
  <c r="N2059" i="5" a="1"/>
  <c r="N2060" i="5" a="1"/>
  <c r="N2061" i="5" a="1"/>
  <c r="N2062" i="5" a="1"/>
  <c r="N2063" i="5" a="1"/>
  <c r="N2064" i="5" a="1"/>
  <c r="N2065" i="5" a="1"/>
  <c r="N2066" i="5" a="1"/>
  <c r="N2067" i="5" a="1"/>
  <c r="N2068" i="5" a="1"/>
  <c r="N2069" i="5" a="1"/>
  <c r="N2070" i="5" a="1"/>
  <c r="N2071" i="5" a="1"/>
  <c r="N2072" i="5" a="1"/>
  <c r="N2073" i="5" a="1"/>
  <c r="N2074" i="5" a="1"/>
  <c r="N2075" i="5" a="1"/>
  <c r="N2076" i="5" a="1"/>
  <c r="N2077" i="5" a="1"/>
  <c r="N2078" i="5" a="1"/>
  <c r="N2079" i="5" a="1"/>
  <c r="N2080" i="5" a="1"/>
  <c r="N2081" i="5" a="1"/>
  <c r="N2082" i="5" a="1"/>
  <c r="N2083" i="5" a="1"/>
  <c r="N2084" i="5" a="1"/>
  <c r="N2085" i="5" a="1"/>
  <c r="N2086" i="5" a="1"/>
  <c r="N2087" i="5" a="1"/>
  <c r="N2088" i="5" a="1"/>
  <c r="N2089" i="5" a="1"/>
  <c r="N2090" i="5" a="1"/>
  <c r="N2091" i="5" a="1"/>
  <c r="N2092" i="5" a="1"/>
  <c r="N2093" i="5" a="1"/>
  <c r="N2094" i="5" a="1"/>
  <c r="N2095" i="5" a="1"/>
  <c r="N2096" i="5" a="1"/>
  <c r="N2097" i="5" a="1"/>
  <c r="N2098" i="5" a="1"/>
  <c r="N2099" i="5" a="1"/>
  <c r="N2100" i="5" a="1"/>
  <c r="N2101" i="5" a="1"/>
  <c r="N2102" i="5" a="1"/>
  <c r="N2103" i="5" a="1"/>
  <c r="N2104" i="5" a="1"/>
  <c r="N2105" i="5" a="1"/>
  <c r="N2106" i="5" a="1"/>
  <c r="N2107" i="5" a="1"/>
  <c r="N2108" i="5" a="1"/>
  <c r="N2109" i="5" a="1"/>
  <c r="N2110" i="5" a="1"/>
  <c r="N2111" i="5" a="1"/>
  <c r="N2112" i="5" a="1"/>
  <c r="N2113" i="5" a="1"/>
  <c r="N2114" i="5" a="1"/>
  <c r="N2115" i="5" a="1"/>
  <c r="N2116" i="5" a="1"/>
  <c r="N2117" i="5" a="1"/>
  <c r="N2118" i="5" a="1"/>
  <c r="N2119" i="5" a="1"/>
  <c r="N2120" i="5" a="1"/>
  <c r="N2121" i="5" a="1"/>
  <c r="N2122" i="5" a="1"/>
  <c r="N2123" i="5" a="1"/>
  <c r="N2124" i="5" a="1"/>
  <c r="N2125" i="5" a="1"/>
  <c r="N2126" i="5" a="1"/>
  <c r="N2127" i="5" a="1"/>
  <c r="N2128" i="5" a="1"/>
  <c r="N2129" i="5" a="1"/>
  <c r="N2130" i="5" a="1"/>
  <c r="N2131" i="5" a="1"/>
  <c r="N2132" i="5" a="1"/>
  <c r="N2133" i="5" a="1"/>
  <c r="N2134" i="5" a="1"/>
  <c r="N2135" i="5" a="1"/>
  <c r="N2136" i="5" a="1"/>
  <c r="N2137" i="5" a="1"/>
  <c r="N2138" i="5" a="1"/>
  <c r="N2139" i="5" a="1"/>
  <c r="N2140" i="5" a="1"/>
  <c r="N2141" i="5" a="1"/>
  <c r="N2142" i="5" a="1"/>
  <c r="N2143" i="5" a="1"/>
  <c r="N2144" i="5" a="1"/>
  <c r="N2145" i="5" a="1"/>
  <c r="N2146" i="5" a="1"/>
  <c r="N2147" i="5" a="1"/>
  <c r="N2148" i="5" a="1"/>
  <c r="N2149" i="5" a="1"/>
  <c r="N2150" i="5" a="1"/>
  <c r="N2151" i="5" a="1"/>
  <c r="N2152" i="5" a="1"/>
  <c r="N2153" i="5" a="1"/>
  <c r="N2154" i="5" a="1"/>
  <c r="N2155" i="5" a="1"/>
  <c r="N2156" i="5" a="1"/>
  <c r="N2157" i="5" a="1"/>
  <c r="N2158" i="5" a="1"/>
  <c r="N2159" i="5" a="1"/>
  <c r="N2160" i="5" a="1"/>
  <c r="N2161" i="5" a="1"/>
  <c r="N2162" i="5" a="1"/>
  <c r="N2163" i="5" a="1"/>
  <c r="N2164" i="5" a="1"/>
  <c r="N2165" i="5" a="1"/>
  <c r="N2166" i="5" a="1"/>
  <c r="N2167" i="5" a="1"/>
  <c r="N2168" i="5" a="1"/>
  <c r="N2169" i="5" a="1"/>
  <c r="N2170" i="5" a="1"/>
  <c r="N2171" i="5" a="1"/>
  <c r="N2172" i="5" a="1"/>
  <c r="N2173" i="5" a="1"/>
  <c r="N2174" i="5" a="1"/>
  <c r="N2175" i="5" a="1"/>
  <c r="N2176" i="5" a="1"/>
  <c r="N2177" i="5" a="1"/>
  <c r="N2178" i="5" a="1"/>
  <c r="N2179" i="5" a="1"/>
  <c r="N2180" i="5" a="1"/>
  <c r="N2181" i="5" a="1"/>
  <c r="N2182" i="5" a="1"/>
  <c r="N2183" i="5" a="1"/>
  <c r="N2184" i="5" a="1"/>
  <c r="N2185" i="5" a="1"/>
  <c r="N2186" i="5" a="1"/>
  <c r="N2187" i="5" a="1"/>
  <c r="N2188" i="5" a="1"/>
  <c r="N2189" i="5" a="1"/>
  <c r="N2190" i="5" a="1"/>
  <c r="N2191" i="5" a="1"/>
  <c r="N2192" i="5" a="1"/>
  <c r="N2193" i="5" a="1"/>
  <c r="N2194" i="5" a="1"/>
  <c r="N2195" i="5" a="1"/>
  <c r="N2196" i="5" a="1"/>
  <c r="N2197" i="5" a="1"/>
  <c r="N2198" i="5" a="1"/>
  <c r="N2199" i="5" a="1"/>
  <c r="N2200" i="5" a="1"/>
  <c r="N2201" i="5" a="1"/>
  <c r="N2202" i="5" a="1"/>
  <c r="N2203" i="5" a="1"/>
  <c r="N2204" i="5" a="1"/>
  <c r="N2205" i="5" a="1"/>
  <c r="N2206" i="5" a="1"/>
  <c r="N2207" i="5" a="1"/>
  <c r="N2208" i="5" a="1"/>
  <c r="N2209" i="5" a="1"/>
  <c r="N2210" i="5" a="1"/>
  <c r="N2211" i="5" a="1"/>
  <c r="N2212" i="5" a="1"/>
  <c r="N2213" i="5" a="1"/>
  <c r="N2214" i="5" a="1"/>
  <c r="N2215" i="5" a="1"/>
  <c r="N2216" i="5" a="1"/>
  <c r="N2217" i="5" a="1"/>
  <c r="N2218" i="5" a="1"/>
  <c r="N2219" i="5" a="1"/>
  <c r="N2220" i="5" a="1"/>
  <c r="N2221" i="5" a="1"/>
  <c r="N2222" i="5" a="1"/>
  <c r="N2223" i="5" a="1"/>
  <c r="N2224" i="5" a="1"/>
  <c r="N2225" i="5" a="1"/>
  <c r="N2226" i="5" a="1"/>
  <c r="N2227" i="5" a="1"/>
  <c r="N2228" i="5" a="1"/>
  <c r="N2229" i="5" a="1"/>
  <c r="N2230" i="5" a="1"/>
  <c r="N2231" i="5" a="1"/>
  <c r="N2232" i="5" a="1"/>
  <c r="N2233" i="5" a="1"/>
  <c r="N2234" i="5" a="1"/>
  <c r="N2235" i="5" a="1"/>
  <c r="N2236" i="5" a="1"/>
  <c r="N2237" i="5" a="1"/>
  <c r="N2238" i="5" a="1"/>
  <c r="N2239" i="5" a="1"/>
  <c r="N2240" i="5" a="1"/>
  <c r="N2241" i="5" a="1"/>
  <c r="N2242" i="5" a="1"/>
  <c r="N2243" i="5" a="1"/>
  <c r="N2244" i="5" a="1"/>
  <c r="N2245" i="5" a="1"/>
  <c r="N2246" i="5" a="1"/>
  <c r="N2247" i="5" a="1"/>
  <c r="N2248" i="5" a="1"/>
  <c r="N2249" i="5" a="1"/>
  <c r="N2250" i="5" a="1"/>
  <c r="N2251" i="5" a="1"/>
  <c r="N2252" i="5" a="1"/>
  <c r="N2253" i="5" a="1"/>
  <c r="N2254" i="5" a="1"/>
  <c r="N2255" i="5" a="1"/>
  <c r="N2256" i="5" a="1"/>
  <c r="N2257" i="5" a="1"/>
  <c r="N2258" i="5" a="1"/>
  <c r="N2259" i="5" a="1"/>
  <c r="N2260" i="5" a="1"/>
  <c r="N2261" i="5" a="1"/>
  <c r="N2262" i="5" a="1"/>
  <c r="N2263" i="5" a="1"/>
  <c r="N2264" i="5" a="1"/>
  <c r="N2265" i="5" a="1"/>
  <c r="N2266" i="5" a="1"/>
  <c r="N2267" i="5" a="1"/>
  <c r="N2268" i="5" a="1"/>
  <c r="N2269" i="5" a="1"/>
  <c r="N2270" i="5" a="1"/>
  <c r="N2271" i="5" a="1"/>
  <c r="N2272" i="5" a="1"/>
  <c r="N2273" i="5" a="1"/>
  <c r="N2274" i="5" a="1"/>
  <c r="N2275" i="5" a="1"/>
  <c r="N2276" i="5" a="1"/>
  <c r="N2277" i="5" a="1"/>
  <c r="N2278" i="5" a="1"/>
  <c r="N2279" i="5" a="1"/>
  <c r="N2280" i="5" a="1"/>
  <c r="N2281" i="5" a="1"/>
  <c r="N2282" i="5" a="1"/>
  <c r="N2283" i="5" a="1"/>
  <c r="N2284" i="5" a="1"/>
  <c r="N2285" i="5" a="1"/>
  <c r="N2286" i="5" a="1"/>
  <c r="N2287" i="5" a="1"/>
  <c r="N2288" i="5" a="1"/>
  <c r="N2289" i="5" a="1"/>
  <c r="N2290" i="5" a="1"/>
  <c r="N2291" i="5" a="1"/>
  <c r="N2292" i="5" a="1"/>
  <c r="N2293" i="5" a="1"/>
  <c r="N2294" i="5" a="1"/>
  <c r="N2295" i="5" a="1"/>
  <c r="N2296" i="5" a="1"/>
  <c r="N2297" i="5" a="1"/>
  <c r="N2298" i="5" a="1"/>
  <c r="N2299" i="5" a="1"/>
  <c r="N2300" i="5" a="1"/>
  <c r="N2301" i="5" a="1"/>
  <c r="N2302" i="5" a="1"/>
  <c r="N2303" i="5" a="1"/>
  <c r="N2304" i="5" a="1"/>
  <c r="N2305" i="5" a="1"/>
  <c r="N2306" i="5" a="1"/>
  <c r="N2307" i="5" a="1"/>
  <c r="N2308" i="5" a="1"/>
  <c r="N2309" i="5" a="1"/>
  <c r="N2310" i="5" a="1"/>
  <c r="N2311" i="5" a="1"/>
  <c r="N2312" i="5" a="1"/>
  <c r="N2313" i="5" a="1"/>
  <c r="N2314" i="5" a="1"/>
  <c r="N2315" i="5" a="1"/>
  <c r="N2316" i="5" a="1"/>
  <c r="N2317" i="5" a="1"/>
  <c r="N2318" i="5" a="1"/>
  <c r="N2319" i="5" a="1"/>
  <c r="N2320" i="5" a="1"/>
  <c r="N2321" i="5" a="1"/>
  <c r="N2322" i="5" a="1"/>
  <c r="N2323" i="5" a="1"/>
  <c r="N2324" i="5" a="1"/>
  <c r="N2325" i="5" a="1"/>
  <c r="N2326" i="5" a="1"/>
  <c r="N2327" i="5" a="1"/>
  <c r="N2328" i="5" a="1"/>
  <c r="N2329" i="5" a="1"/>
  <c r="N2330" i="5" a="1"/>
  <c r="N2331" i="5" a="1"/>
  <c r="N2332" i="5" a="1"/>
  <c r="N2333" i="5" a="1"/>
  <c r="N2334" i="5" a="1"/>
  <c r="N2335" i="5" a="1"/>
  <c r="N2336" i="5" a="1"/>
  <c r="N2337" i="5" a="1"/>
  <c r="N2338" i="5" a="1"/>
  <c r="N2339" i="5" a="1"/>
  <c r="N2340" i="5" a="1"/>
  <c r="N2341" i="5" a="1"/>
  <c r="N2342" i="5" a="1"/>
  <c r="N2343" i="5" a="1"/>
  <c r="N2344" i="5" a="1"/>
  <c r="N2" i="5" a="1"/>
  <c r="C3" i="6"/>
  <c r="I4" i="6"/>
  <c r="N2336" i="6"/>
  <c r="N2335" i="6"/>
  <c r="N2334" i="6"/>
  <c r="N2333" i="6"/>
  <c r="N2332" i="6"/>
  <c r="N2331" i="6"/>
  <c r="N2330" i="6"/>
  <c r="N2329" i="6"/>
  <c r="N2328" i="6"/>
  <c r="N2327" i="6"/>
  <c r="N2326" i="6"/>
  <c r="N2325" i="6"/>
  <c r="N2324" i="6"/>
  <c r="N2323" i="6"/>
  <c r="N2322" i="6"/>
  <c r="N2321" i="6"/>
  <c r="N2320" i="6"/>
  <c r="N2319" i="6"/>
  <c r="N2318" i="6"/>
  <c r="N2317" i="6"/>
  <c r="N2316" i="6"/>
  <c r="N2315" i="6"/>
  <c r="N2314" i="6"/>
  <c r="N2313" i="6"/>
  <c r="N2312" i="6"/>
  <c r="N2311" i="6"/>
  <c r="N2310" i="6"/>
  <c r="N2309" i="6"/>
  <c r="N2308" i="6"/>
  <c r="N2307" i="6"/>
  <c r="N2306" i="6"/>
  <c r="N2305" i="6"/>
  <c r="N2304" i="6"/>
  <c r="N2303" i="6"/>
  <c r="N2302" i="6"/>
  <c r="N2301" i="6"/>
  <c r="N2300" i="6"/>
  <c r="N2299" i="6"/>
  <c r="N2298" i="6"/>
  <c r="N2297" i="6"/>
  <c r="N2296" i="6"/>
  <c r="N2295" i="6"/>
  <c r="N2294" i="6"/>
  <c r="N2293" i="6"/>
  <c r="N2292" i="6"/>
  <c r="N2291" i="6"/>
  <c r="N2290" i="6"/>
  <c r="N2289" i="6"/>
  <c r="N2288" i="6"/>
  <c r="N2287" i="6"/>
  <c r="N2286" i="6"/>
  <c r="N2285" i="6"/>
  <c r="N2284" i="6"/>
  <c r="N2283" i="6"/>
  <c r="N2282" i="6"/>
  <c r="N2281" i="6"/>
  <c r="N2280" i="6"/>
  <c r="N2279" i="6"/>
  <c r="N2278" i="6"/>
  <c r="N2277" i="6"/>
  <c r="N2276" i="6"/>
  <c r="N2275" i="6"/>
  <c r="N2274" i="6"/>
  <c r="N2273" i="6"/>
  <c r="N2272" i="6"/>
  <c r="N2271" i="6"/>
  <c r="N2270" i="6"/>
  <c r="N2269" i="6"/>
  <c r="N2268" i="6"/>
  <c r="N2267" i="6"/>
  <c r="N2266" i="6"/>
  <c r="N2265" i="6"/>
  <c r="N2264" i="6"/>
  <c r="N2263" i="6"/>
  <c r="N2262" i="6"/>
  <c r="N2261" i="6"/>
  <c r="N2260" i="6"/>
  <c r="N2259" i="6"/>
  <c r="N2258" i="6"/>
  <c r="N2257" i="6"/>
  <c r="N2256" i="6"/>
  <c r="N2255" i="6"/>
  <c r="N2254" i="6"/>
  <c r="N2253" i="6"/>
  <c r="N2252" i="6"/>
  <c r="N2251" i="6"/>
  <c r="N2250" i="6"/>
  <c r="N2249" i="6"/>
  <c r="N2248" i="6"/>
  <c r="N2247" i="6"/>
  <c r="N2246" i="6"/>
  <c r="N2245" i="6"/>
  <c r="N2244" i="6"/>
  <c r="N2243" i="6"/>
  <c r="N2242" i="6"/>
  <c r="N2241" i="6"/>
  <c r="N2240" i="6"/>
  <c r="N2239" i="6"/>
  <c r="N2238" i="6"/>
  <c r="N2237" i="6"/>
  <c r="N2236" i="6"/>
  <c r="N2235" i="6"/>
  <c r="N2234" i="6"/>
  <c r="N2233" i="6"/>
  <c r="N2232" i="6"/>
  <c r="N2231" i="6"/>
  <c r="N2230" i="6"/>
  <c r="N2229" i="6"/>
  <c r="N2228" i="6"/>
  <c r="N2227" i="6"/>
  <c r="N2226" i="6"/>
  <c r="N2225" i="6"/>
  <c r="N2224" i="6"/>
  <c r="N2223" i="6"/>
  <c r="N2222" i="6"/>
  <c r="N2221" i="6"/>
  <c r="N2220" i="6"/>
  <c r="N2219" i="6"/>
  <c r="N2218" i="6"/>
  <c r="N2217" i="6"/>
  <c r="N2216" i="6"/>
  <c r="N2215" i="6"/>
  <c r="N2214" i="6"/>
  <c r="N2213" i="6"/>
  <c r="N2212" i="6"/>
  <c r="N2211" i="6"/>
  <c r="N2210" i="6"/>
  <c r="N2209" i="6"/>
  <c r="N2208" i="6"/>
  <c r="N2207" i="6"/>
  <c r="N2206" i="6"/>
  <c r="N2205" i="6"/>
  <c r="N2204" i="6"/>
  <c r="N2203" i="6"/>
  <c r="N2202" i="6"/>
  <c r="N2201" i="6"/>
  <c r="N2200" i="6"/>
  <c r="N2199" i="6"/>
  <c r="N2198" i="6"/>
  <c r="N2197" i="6"/>
  <c r="N2196" i="6"/>
  <c r="N2195" i="6"/>
  <c r="N2194" i="6"/>
  <c r="N2193" i="6"/>
  <c r="N2192" i="6"/>
  <c r="N2191" i="6"/>
  <c r="N2190" i="6"/>
  <c r="N2189" i="6"/>
  <c r="N2188" i="6"/>
  <c r="N2187" i="6"/>
  <c r="N2186" i="6"/>
  <c r="N2185" i="6"/>
  <c r="N2184" i="6"/>
  <c r="N2183" i="6"/>
  <c r="N2182" i="6"/>
  <c r="N2181" i="6"/>
  <c r="N2180" i="6"/>
  <c r="N2179" i="6"/>
  <c r="N2178" i="6"/>
  <c r="N2177" i="6"/>
  <c r="N2176" i="6"/>
  <c r="N2175" i="6"/>
  <c r="N2174" i="6"/>
  <c r="N2173" i="6"/>
  <c r="N2172" i="6"/>
  <c r="N2171" i="6"/>
  <c r="N2170" i="6"/>
  <c r="N2169" i="6"/>
  <c r="N2168" i="6"/>
  <c r="N2167" i="6"/>
  <c r="N2166" i="6"/>
  <c r="N2165" i="6"/>
  <c r="N2164" i="6"/>
  <c r="N2163" i="6"/>
  <c r="N2162" i="6"/>
  <c r="N2161" i="6"/>
  <c r="N2160" i="6"/>
  <c r="N2159" i="6"/>
  <c r="N2158" i="6"/>
  <c r="N2157" i="6"/>
  <c r="N2156" i="6"/>
  <c r="N2155" i="6"/>
  <c r="N2154" i="6"/>
  <c r="N2153" i="6"/>
  <c r="N2152" i="6"/>
  <c r="N2151" i="6"/>
  <c r="N2150" i="6"/>
  <c r="N2149" i="6"/>
  <c r="N2148" i="6"/>
  <c r="N2147" i="6"/>
  <c r="N2146" i="6"/>
  <c r="N2145" i="6"/>
  <c r="N2144" i="6"/>
  <c r="N2143" i="6"/>
  <c r="N2142" i="6"/>
  <c r="N2141" i="6"/>
  <c r="N2140" i="6"/>
  <c r="N2139" i="6"/>
  <c r="N2138" i="6"/>
  <c r="N2137" i="6"/>
  <c r="N2136" i="6"/>
  <c r="N2135" i="6"/>
  <c r="N2134" i="6"/>
  <c r="N2133" i="6"/>
  <c r="N2132" i="6"/>
  <c r="N2131" i="6"/>
  <c r="N2130" i="6"/>
  <c r="N2129" i="6"/>
  <c r="N2128" i="6"/>
  <c r="N2127" i="6"/>
  <c r="N2126" i="6"/>
  <c r="N2125" i="6"/>
  <c r="N2124" i="6"/>
  <c r="N2123" i="6"/>
  <c r="N2122" i="6"/>
  <c r="N2121" i="6"/>
  <c r="N2120" i="6"/>
  <c r="N2119" i="6"/>
  <c r="N2118" i="6"/>
  <c r="N2117" i="6"/>
  <c r="N2116" i="6"/>
  <c r="N2115" i="6"/>
  <c r="N2114" i="6"/>
  <c r="N2113" i="6"/>
  <c r="N2112" i="6"/>
  <c r="N2111" i="6"/>
  <c r="N2110" i="6"/>
  <c r="N2109" i="6"/>
  <c r="N2108" i="6"/>
  <c r="N2107" i="6"/>
  <c r="N2106" i="6"/>
  <c r="N2105" i="6"/>
  <c r="N2104" i="6"/>
  <c r="N2103" i="6"/>
  <c r="N2102" i="6"/>
  <c r="N2101" i="6"/>
  <c r="N2100" i="6"/>
  <c r="N2099" i="6"/>
  <c r="N2098" i="6"/>
  <c r="N2097" i="6"/>
  <c r="N2096" i="6"/>
  <c r="N2095" i="6"/>
  <c r="N2094" i="6"/>
  <c r="N2093" i="6"/>
  <c r="N2092" i="6"/>
  <c r="N2091" i="6"/>
  <c r="N2090" i="6"/>
  <c r="N2089" i="6"/>
  <c r="N2088" i="6"/>
  <c r="N2087" i="6"/>
  <c r="N2086" i="6"/>
  <c r="N2085" i="6"/>
  <c r="N2084" i="6"/>
  <c r="N2083" i="6"/>
  <c r="N2082" i="6"/>
  <c r="N2081" i="6"/>
  <c r="N2080" i="6"/>
  <c r="N2079" i="6"/>
  <c r="N2078" i="6"/>
  <c r="N2077" i="6"/>
  <c r="N2076" i="6"/>
  <c r="N2075" i="6"/>
  <c r="N2074" i="6"/>
  <c r="N2073" i="6"/>
  <c r="N2072" i="6"/>
  <c r="N2071" i="6"/>
  <c r="N2070" i="6"/>
  <c r="N2069" i="6"/>
  <c r="N2068" i="6"/>
  <c r="N2067" i="6"/>
  <c r="N2066" i="6"/>
  <c r="N2065" i="6"/>
  <c r="N2064" i="6"/>
  <c r="N2063" i="6"/>
  <c r="N2062" i="6"/>
  <c r="N2061" i="6"/>
  <c r="N2060" i="6"/>
  <c r="N2059" i="6"/>
  <c r="N2058" i="6"/>
  <c r="N2057" i="6"/>
  <c r="N2056" i="6"/>
  <c r="N2055" i="6"/>
  <c r="N2054" i="6"/>
  <c r="N2053" i="6"/>
  <c r="N2052" i="6"/>
  <c r="N2051" i="6"/>
  <c r="N2050" i="6"/>
  <c r="N2049" i="6"/>
  <c r="N2048" i="6"/>
  <c r="N2047" i="6"/>
  <c r="N2046" i="6"/>
  <c r="N2045" i="6"/>
  <c r="N2044" i="6"/>
  <c r="N2043" i="6"/>
  <c r="N2042" i="6"/>
  <c r="N2041" i="6"/>
  <c r="N2040" i="6"/>
  <c r="N2039" i="6"/>
  <c r="N2038" i="6"/>
  <c r="N2037" i="6"/>
  <c r="N2036" i="6"/>
  <c r="N2035" i="6"/>
  <c r="N2034" i="6"/>
  <c r="N2033" i="6"/>
  <c r="N2032" i="6"/>
  <c r="N2031" i="6"/>
  <c r="N2030" i="6"/>
  <c r="N2029" i="6"/>
  <c r="N2028" i="6"/>
  <c r="N2027" i="6"/>
  <c r="N2026" i="6"/>
  <c r="N2025" i="6"/>
  <c r="N2024" i="6"/>
  <c r="N2023" i="6"/>
  <c r="N2022" i="6"/>
  <c r="N2021" i="6"/>
  <c r="N2020" i="6"/>
  <c r="N2019" i="6"/>
  <c r="N2018" i="6"/>
  <c r="N2017" i="6"/>
  <c r="N2016" i="6"/>
  <c r="N2015" i="6"/>
  <c r="N2014" i="6"/>
  <c r="N2013" i="6"/>
  <c r="N2012" i="6"/>
  <c r="N2011" i="6"/>
  <c r="N2010" i="6"/>
  <c r="N2009" i="6"/>
  <c r="N2008" i="6"/>
  <c r="N2007" i="6"/>
  <c r="N2006" i="6"/>
  <c r="N2005" i="6"/>
  <c r="N2004" i="6"/>
  <c r="N2003" i="6"/>
  <c r="N2002" i="6"/>
  <c r="N2001" i="6"/>
  <c r="N2000" i="6"/>
  <c r="N1999" i="6"/>
  <c r="N1998" i="6"/>
  <c r="N1997" i="6"/>
  <c r="N1996" i="6"/>
  <c r="N1995" i="6"/>
  <c r="N1994" i="6"/>
  <c r="N1993" i="6"/>
  <c r="N1992" i="6"/>
  <c r="N1991" i="6"/>
  <c r="N1990" i="6"/>
  <c r="N1989" i="6"/>
  <c r="N1988" i="6"/>
  <c r="N1987" i="6"/>
  <c r="N1986" i="6"/>
  <c r="N1985" i="6"/>
  <c r="N1984" i="6"/>
  <c r="N1983" i="6"/>
  <c r="N1982" i="6"/>
  <c r="N1981" i="6"/>
  <c r="N1980" i="6"/>
  <c r="N1979" i="6"/>
  <c r="N1978" i="6"/>
  <c r="N1977" i="6"/>
  <c r="N1976" i="6"/>
  <c r="N1975" i="6"/>
  <c r="N1974" i="6"/>
  <c r="N1973" i="6"/>
  <c r="N1972" i="6"/>
  <c r="N1971" i="6"/>
  <c r="N1970" i="6"/>
  <c r="N1969" i="6"/>
  <c r="N1968" i="6"/>
  <c r="N1967" i="6"/>
  <c r="N1966" i="6"/>
  <c r="N1965" i="6"/>
  <c r="N1964" i="6"/>
  <c r="N1963" i="6"/>
  <c r="N1962" i="6"/>
  <c r="N1961" i="6"/>
  <c r="N1960" i="6"/>
  <c r="N1959" i="6"/>
  <c r="N1958" i="6"/>
  <c r="N1957" i="6"/>
  <c r="N1956" i="6"/>
  <c r="N1955" i="6"/>
  <c r="N1954" i="6"/>
  <c r="N1953" i="6"/>
  <c r="N1952" i="6"/>
  <c r="N1951" i="6"/>
  <c r="N1950" i="6"/>
  <c r="N1949" i="6"/>
  <c r="N1948" i="6"/>
  <c r="N1947" i="6"/>
  <c r="N1946" i="6"/>
  <c r="N1945" i="6"/>
  <c r="N1944" i="6"/>
  <c r="N1943" i="6"/>
  <c r="N1942" i="6"/>
  <c r="N1941" i="6"/>
  <c r="N1940" i="6"/>
  <c r="N1939" i="6"/>
  <c r="N1938" i="6"/>
  <c r="N1937" i="6"/>
  <c r="N1936" i="6"/>
  <c r="N1935" i="6"/>
  <c r="N1934" i="6"/>
  <c r="N1933" i="6"/>
  <c r="N1932" i="6"/>
  <c r="N1931" i="6"/>
  <c r="N1930" i="6"/>
  <c r="N1929" i="6"/>
  <c r="N1928" i="6"/>
  <c r="N1927" i="6"/>
  <c r="N1926" i="6"/>
  <c r="N1925" i="6"/>
  <c r="N1924" i="6"/>
  <c r="N1923" i="6"/>
  <c r="N1922" i="6"/>
  <c r="N1921" i="6"/>
  <c r="N1920" i="6"/>
  <c r="N1919" i="6"/>
  <c r="N1918" i="6"/>
  <c r="N1917" i="6"/>
  <c r="N1916" i="6"/>
  <c r="N1915" i="6"/>
  <c r="N1914" i="6"/>
  <c r="N1913" i="6"/>
  <c r="N1912" i="6"/>
  <c r="N1911" i="6"/>
  <c r="N1910" i="6"/>
  <c r="N1909" i="6"/>
  <c r="N1908" i="6"/>
  <c r="N1907" i="6"/>
  <c r="N1906" i="6"/>
  <c r="N1905" i="6"/>
  <c r="N1904" i="6"/>
  <c r="N1903" i="6"/>
  <c r="N1902" i="6"/>
  <c r="N1901" i="6"/>
  <c r="N1900" i="6"/>
  <c r="N1899" i="6"/>
  <c r="N1898" i="6"/>
  <c r="N1897" i="6"/>
  <c r="N1896" i="6"/>
  <c r="N1895" i="6"/>
  <c r="N1894" i="6"/>
  <c r="N1893" i="6"/>
  <c r="N1892" i="6"/>
  <c r="N1891" i="6"/>
  <c r="N1890" i="6"/>
  <c r="N1889" i="6"/>
  <c r="N1888" i="6"/>
  <c r="N1887" i="6"/>
  <c r="N1886" i="6"/>
  <c r="N1885" i="6"/>
  <c r="N1884" i="6"/>
  <c r="N1883" i="6"/>
  <c r="N1882" i="6"/>
  <c r="N1881" i="6"/>
  <c r="N1880" i="6"/>
  <c r="N1879" i="6"/>
  <c r="N1878" i="6"/>
  <c r="N1877" i="6"/>
  <c r="N1876" i="6"/>
  <c r="N1875" i="6"/>
  <c r="N1874" i="6"/>
  <c r="N1873" i="6"/>
  <c r="N1872" i="6"/>
  <c r="N1871" i="6"/>
  <c r="N1870" i="6"/>
  <c r="N1869" i="6"/>
  <c r="N1868" i="6"/>
  <c r="N1867" i="6"/>
  <c r="N1866" i="6"/>
  <c r="N1865" i="6"/>
  <c r="N1864" i="6"/>
  <c r="N1863" i="6"/>
  <c r="N1862" i="6"/>
  <c r="N1861" i="6"/>
  <c r="N1860" i="6"/>
  <c r="N1859" i="6"/>
  <c r="N1858" i="6"/>
  <c r="N1857" i="6"/>
  <c r="N1856" i="6"/>
  <c r="N1855" i="6"/>
  <c r="N1854" i="6"/>
  <c r="N1853" i="6"/>
  <c r="N1852" i="6"/>
  <c r="N1851" i="6"/>
  <c r="N1850" i="6"/>
  <c r="N1849" i="6"/>
  <c r="N1848" i="6"/>
  <c r="N1847" i="6"/>
  <c r="N1846" i="6"/>
  <c r="N1845" i="6"/>
  <c r="N1844" i="6"/>
  <c r="N1843" i="6"/>
  <c r="N1842" i="6"/>
  <c r="N1841" i="6"/>
  <c r="N1840" i="6"/>
  <c r="N1839" i="6"/>
  <c r="N1838" i="6"/>
  <c r="N1837" i="6"/>
  <c r="N1836" i="6"/>
  <c r="N1835" i="6"/>
  <c r="N1834" i="6"/>
  <c r="N1833" i="6"/>
  <c r="N1832" i="6"/>
  <c r="N1831" i="6"/>
  <c r="N1830" i="6"/>
  <c r="N1829" i="6"/>
  <c r="N1828" i="6"/>
  <c r="N1827" i="6"/>
  <c r="N1826" i="6"/>
  <c r="N1825" i="6"/>
  <c r="N1824" i="6"/>
  <c r="N1823" i="6"/>
  <c r="N1822" i="6"/>
  <c r="N1821" i="6"/>
  <c r="N1820" i="6"/>
  <c r="N1819" i="6"/>
  <c r="N1818" i="6"/>
  <c r="N1817" i="6"/>
  <c r="N1816" i="6"/>
  <c r="N1815" i="6"/>
  <c r="N1814" i="6"/>
  <c r="N1813" i="6"/>
  <c r="N1812" i="6"/>
  <c r="N1811" i="6"/>
  <c r="N1810" i="6"/>
  <c r="N1809" i="6"/>
  <c r="N1808" i="6"/>
  <c r="N1807" i="6"/>
  <c r="N1806" i="6"/>
  <c r="N1805" i="6"/>
  <c r="N1804" i="6"/>
  <c r="N1803" i="6"/>
  <c r="N1802" i="6"/>
  <c r="N1801" i="6"/>
  <c r="N1800" i="6"/>
  <c r="N1799" i="6"/>
  <c r="N1798" i="6"/>
  <c r="N1797" i="6"/>
  <c r="N1796" i="6"/>
  <c r="N1795" i="6"/>
  <c r="N1794" i="6"/>
  <c r="N1793" i="6"/>
  <c r="N1792" i="6"/>
  <c r="N1791" i="6"/>
  <c r="N1790" i="6"/>
  <c r="N1789" i="6"/>
  <c r="N1788" i="6"/>
  <c r="N1787" i="6"/>
  <c r="N1786" i="6"/>
  <c r="N1785" i="6"/>
  <c r="N1784" i="6"/>
  <c r="N1783" i="6"/>
  <c r="N1782" i="6"/>
  <c r="N1781" i="6"/>
  <c r="N1780" i="6"/>
  <c r="N1779" i="6"/>
  <c r="N1778" i="6"/>
  <c r="N1777" i="6"/>
  <c r="N1776" i="6"/>
  <c r="N1775" i="6"/>
  <c r="N1774" i="6"/>
  <c r="N1773" i="6"/>
  <c r="N1772" i="6"/>
  <c r="N1771" i="6"/>
  <c r="N1770" i="6"/>
  <c r="N1769" i="6"/>
  <c r="N1768" i="6"/>
  <c r="N1767" i="6"/>
  <c r="N1766" i="6"/>
  <c r="N1765" i="6"/>
  <c r="N1764" i="6"/>
  <c r="N1763" i="6"/>
  <c r="N1762" i="6"/>
  <c r="N1761" i="6"/>
  <c r="N1760" i="6"/>
  <c r="N1759" i="6"/>
  <c r="N1758" i="6"/>
  <c r="N1757" i="6"/>
  <c r="N1756" i="6"/>
  <c r="N1755" i="6"/>
  <c r="N1754" i="6"/>
  <c r="N1753" i="6"/>
  <c r="N1752" i="6"/>
  <c r="N1751" i="6"/>
  <c r="N1750" i="6"/>
  <c r="N1749" i="6"/>
  <c r="N1748" i="6"/>
  <c r="N1747" i="6"/>
  <c r="N1746" i="6"/>
  <c r="N1745" i="6"/>
  <c r="N1744" i="6"/>
  <c r="N1743" i="6"/>
  <c r="N1742" i="6"/>
  <c r="N1741" i="6"/>
  <c r="N1740" i="6"/>
  <c r="N1739" i="6"/>
  <c r="N1738" i="6"/>
  <c r="N1737" i="6"/>
  <c r="N1736" i="6"/>
  <c r="N1735" i="6"/>
  <c r="N1734" i="6"/>
  <c r="N1733" i="6"/>
  <c r="N1732" i="6"/>
  <c r="N1731" i="6"/>
  <c r="N1730" i="6"/>
  <c r="N1729" i="6"/>
  <c r="N1728" i="6"/>
  <c r="N1727" i="6"/>
  <c r="N1726" i="6"/>
  <c r="N1725" i="6"/>
  <c r="N1724" i="6"/>
  <c r="N1723" i="6"/>
  <c r="N1722" i="6"/>
  <c r="N1721" i="6"/>
  <c r="N1720" i="6"/>
  <c r="N1719" i="6"/>
  <c r="N1718" i="6"/>
  <c r="N1717" i="6"/>
  <c r="N1716" i="6"/>
  <c r="N1715" i="6"/>
  <c r="N1714" i="6"/>
  <c r="N1713" i="6"/>
  <c r="N1712" i="6"/>
  <c r="N1711" i="6"/>
  <c r="N1710" i="6"/>
  <c r="N1709" i="6"/>
  <c r="N1708" i="6"/>
  <c r="N1707" i="6"/>
  <c r="N1706" i="6"/>
  <c r="N1705" i="6"/>
  <c r="N1704" i="6"/>
  <c r="N1703" i="6"/>
  <c r="N1702" i="6"/>
  <c r="N1701" i="6"/>
  <c r="N1700" i="6"/>
  <c r="N1699" i="6"/>
  <c r="N1698" i="6"/>
  <c r="N1697" i="6"/>
  <c r="N1696" i="6"/>
  <c r="N1695" i="6"/>
  <c r="N1694" i="6"/>
  <c r="N1693" i="6"/>
  <c r="N1692" i="6"/>
  <c r="N1691" i="6"/>
  <c r="N1690" i="6"/>
  <c r="N1689" i="6"/>
  <c r="N1688" i="6"/>
  <c r="N1687" i="6"/>
  <c r="N1686" i="6"/>
  <c r="N1685" i="6"/>
  <c r="N1684" i="6"/>
  <c r="N1683" i="6"/>
  <c r="N1682" i="6"/>
  <c r="N1681" i="6"/>
  <c r="N1680" i="6"/>
  <c r="N1679" i="6"/>
  <c r="N1678" i="6"/>
  <c r="N1677" i="6"/>
  <c r="N1676" i="6"/>
  <c r="N1675" i="6"/>
  <c r="N1674" i="6"/>
  <c r="N1673" i="6"/>
  <c r="N1672" i="6"/>
  <c r="N1671" i="6"/>
  <c r="N1670" i="6"/>
  <c r="N1669" i="6"/>
  <c r="N1668" i="6"/>
  <c r="N1667" i="6"/>
  <c r="N1666" i="6"/>
  <c r="N1665" i="6"/>
  <c r="N1664" i="6"/>
  <c r="N1663" i="6"/>
  <c r="N1662" i="6"/>
  <c r="N1661" i="6"/>
  <c r="N1660" i="6"/>
  <c r="N1659" i="6"/>
  <c r="N1658" i="6"/>
  <c r="N1657" i="6"/>
  <c r="N1656" i="6"/>
  <c r="N1655" i="6"/>
  <c r="N1654" i="6"/>
  <c r="N1653" i="6"/>
  <c r="N1652" i="6"/>
  <c r="N1651" i="6"/>
  <c r="N1650" i="6"/>
  <c r="N1649" i="6"/>
  <c r="N1648" i="6"/>
  <c r="N1647" i="6"/>
  <c r="N1646" i="6"/>
  <c r="N1645" i="6"/>
  <c r="N1644" i="6"/>
  <c r="N1643" i="6"/>
  <c r="N1642" i="6"/>
  <c r="N1641" i="6"/>
  <c r="N1640" i="6"/>
  <c r="N1639" i="6"/>
  <c r="N1638" i="6"/>
  <c r="N1637" i="6"/>
  <c r="N1636" i="6"/>
  <c r="N1635" i="6"/>
  <c r="N1634" i="6"/>
  <c r="N1633" i="6"/>
  <c r="N1632" i="6"/>
  <c r="N1631" i="6"/>
  <c r="N1630" i="6"/>
  <c r="N1629" i="6"/>
  <c r="N1628" i="6"/>
  <c r="N1627" i="6"/>
  <c r="N1626" i="6"/>
  <c r="N1625" i="6"/>
  <c r="N1624" i="6"/>
  <c r="N1623" i="6"/>
  <c r="N1622" i="6"/>
  <c r="N1621" i="6"/>
  <c r="N1620" i="6"/>
  <c r="N1619" i="6"/>
  <c r="N1618" i="6"/>
  <c r="N1617" i="6"/>
  <c r="N1616" i="6"/>
  <c r="N1615" i="6"/>
  <c r="N1614" i="6"/>
  <c r="N1613" i="6"/>
  <c r="N1612" i="6"/>
  <c r="N1611" i="6"/>
  <c r="N1610" i="6"/>
  <c r="N1609" i="6"/>
  <c r="N1608" i="6"/>
  <c r="N1607" i="6"/>
  <c r="N1606" i="6"/>
  <c r="N1605" i="6"/>
  <c r="N1604" i="6"/>
  <c r="N1603" i="6"/>
  <c r="N1602" i="6"/>
  <c r="N1601" i="6"/>
  <c r="N1600" i="6"/>
  <c r="N1599" i="6"/>
  <c r="N1598" i="6"/>
  <c r="N1597" i="6"/>
  <c r="N1596" i="6"/>
  <c r="N1595" i="6"/>
  <c r="N1594" i="6"/>
  <c r="N1593" i="6"/>
  <c r="N1592" i="6"/>
  <c r="N1591" i="6"/>
  <c r="N1590" i="6"/>
  <c r="N1589" i="6"/>
  <c r="N1588" i="6"/>
  <c r="N1587" i="6"/>
  <c r="N1586" i="6"/>
  <c r="N1585" i="6"/>
  <c r="N1584" i="6"/>
  <c r="N1583" i="6"/>
  <c r="N1582" i="6"/>
  <c r="N1581" i="6"/>
  <c r="N1580" i="6"/>
  <c r="N1579" i="6"/>
  <c r="N1578" i="6"/>
  <c r="N1577" i="6"/>
  <c r="N1576" i="6"/>
  <c r="N1575" i="6"/>
  <c r="N1574" i="6"/>
  <c r="N1573" i="6"/>
  <c r="N1572" i="6"/>
  <c r="N1571" i="6"/>
  <c r="N1570" i="6"/>
  <c r="N1569" i="6"/>
  <c r="N1568" i="6"/>
  <c r="N1567" i="6"/>
  <c r="N1566" i="6"/>
  <c r="N1565" i="6"/>
  <c r="N1564" i="6"/>
  <c r="N1563" i="6"/>
  <c r="N1562" i="6"/>
  <c r="N1561" i="6"/>
  <c r="N1560" i="6"/>
  <c r="N1559" i="6"/>
  <c r="N1558" i="6"/>
  <c r="N1557" i="6"/>
  <c r="N1556" i="6"/>
  <c r="N1555" i="6"/>
  <c r="N1554" i="6"/>
  <c r="N1553" i="6"/>
  <c r="N1552" i="6"/>
  <c r="N1551" i="6"/>
  <c r="N1550" i="6"/>
  <c r="N1549" i="6"/>
  <c r="N1548" i="6"/>
  <c r="N1547" i="6"/>
  <c r="N1546" i="6"/>
  <c r="N1545" i="6"/>
  <c r="N1544" i="6"/>
  <c r="N1543" i="6"/>
  <c r="N1542" i="6"/>
  <c r="N1541" i="6"/>
  <c r="N1540" i="6"/>
  <c r="N1539" i="6"/>
  <c r="N1538" i="6"/>
  <c r="N1537" i="6"/>
  <c r="N1536" i="6"/>
  <c r="N1535" i="6"/>
  <c r="N1534" i="6"/>
  <c r="N1533" i="6"/>
  <c r="N1532" i="6"/>
  <c r="N1531" i="6"/>
  <c r="N1530" i="6"/>
  <c r="N1529" i="6"/>
  <c r="N1528" i="6"/>
  <c r="N1527" i="6"/>
  <c r="N1526" i="6"/>
  <c r="N1525" i="6"/>
  <c r="N1524" i="6"/>
  <c r="N1523" i="6"/>
  <c r="N1522" i="6"/>
  <c r="N1521" i="6"/>
  <c r="N1520" i="6"/>
  <c r="N1519" i="6"/>
  <c r="N1518" i="6"/>
  <c r="N1517" i="6"/>
  <c r="N1516" i="6"/>
  <c r="N1515" i="6"/>
  <c r="N1514" i="6"/>
  <c r="N1513" i="6"/>
  <c r="N1512" i="6"/>
  <c r="N1511" i="6"/>
  <c r="N1510" i="6"/>
  <c r="N1509" i="6"/>
  <c r="N1508" i="6"/>
  <c r="N1507" i="6"/>
  <c r="N1506" i="6"/>
  <c r="N1505" i="6"/>
  <c r="N1504" i="6"/>
  <c r="N1503" i="6"/>
  <c r="N1502" i="6"/>
  <c r="N1501" i="6"/>
  <c r="N1500" i="6"/>
  <c r="N1499" i="6"/>
  <c r="N1498" i="6"/>
  <c r="N1497" i="6"/>
  <c r="N1496" i="6"/>
  <c r="N1495" i="6"/>
  <c r="N1494" i="6"/>
  <c r="N1493" i="6"/>
  <c r="N1492" i="6"/>
  <c r="N1491" i="6"/>
  <c r="N1490" i="6"/>
  <c r="N1489" i="6"/>
  <c r="N1488" i="6"/>
  <c r="N1487" i="6"/>
  <c r="N1486" i="6"/>
  <c r="N1485" i="6"/>
  <c r="N1484" i="6"/>
  <c r="N1483" i="6"/>
  <c r="N1482" i="6"/>
  <c r="N1481" i="6"/>
  <c r="N1480" i="6"/>
  <c r="N1479" i="6"/>
  <c r="N1478" i="6"/>
  <c r="N1477" i="6"/>
  <c r="N1476" i="6"/>
  <c r="N1475" i="6"/>
  <c r="N1474" i="6"/>
  <c r="N1473" i="6"/>
  <c r="N1472" i="6"/>
  <c r="N1471" i="6"/>
  <c r="N1470" i="6"/>
  <c r="N1469" i="6"/>
  <c r="N1468" i="6"/>
  <c r="N1467" i="6"/>
  <c r="N1466" i="6"/>
  <c r="N1465" i="6"/>
  <c r="N1464" i="6"/>
  <c r="N1463" i="6"/>
  <c r="N1462" i="6"/>
  <c r="N1461" i="6"/>
  <c r="N1460" i="6"/>
  <c r="N1459" i="6"/>
  <c r="N1458" i="6"/>
  <c r="N1457" i="6"/>
  <c r="N1456" i="6"/>
  <c r="N1455" i="6"/>
  <c r="N1454" i="6"/>
  <c r="N1453" i="6"/>
  <c r="N1452" i="6"/>
  <c r="N1451" i="6"/>
  <c r="N1450" i="6"/>
  <c r="N1449" i="6"/>
  <c r="N1448" i="6"/>
  <c r="N1447" i="6"/>
  <c r="N1446" i="6"/>
  <c r="N1445" i="6"/>
  <c r="N1444" i="6"/>
  <c r="N1443" i="6"/>
  <c r="N1442" i="6"/>
  <c r="N1441" i="6"/>
  <c r="N1440" i="6"/>
  <c r="N1439" i="6"/>
  <c r="N1438" i="6"/>
  <c r="N1437" i="6"/>
  <c r="N1436" i="6"/>
  <c r="N1435" i="6"/>
  <c r="N1434" i="6"/>
  <c r="N1433" i="6"/>
  <c r="N1432" i="6"/>
  <c r="N1431" i="6"/>
  <c r="N1430" i="6"/>
  <c r="N1429" i="6"/>
  <c r="N1428" i="6"/>
  <c r="N1427" i="6"/>
  <c r="N1426" i="6"/>
  <c r="N1425" i="6"/>
  <c r="N1424" i="6"/>
  <c r="N1423" i="6"/>
  <c r="N1422" i="6"/>
  <c r="N1421" i="6"/>
  <c r="N1420" i="6"/>
  <c r="N1419" i="6"/>
  <c r="N1418" i="6"/>
  <c r="N1417" i="6"/>
  <c r="N1416" i="6"/>
  <c r="N1415" i="6"/>
  <c r="N1414" i="6"/>
  <c r="N1413" i="6"/>
  <c r="N1412" i="6"/>
  <c r="N1411" i="6"/>
  <c r="N1410" i="6"/>
  <c r="N1409" i="6"/>
  <c r="N1408" i="6"/>
  <c r="N1407" i="6"/>
  <c r="N1406" i="6"/>
  <c r="N1405" i="6"/>
  <c r="N1404" i="6"/>
  <c r="N1403" i="6"/>
  <c r="N1402" i="6"/>
  <c r="N1401" i="6"/>
  <c r="N1400" i="6"/>
  <c r="N1399" i="6"/>
  <c r="N1398" i="6"/>
  <c r="N1397" i="6"/>
  <c r="N1396" i="6"/>
  <c r="N1395" i="6"/>
  <c r="N1394" i="6"/>
  <c r="N1393" i="6"/>
  <c r="N1392" i="6"/>
  <c r="N1391" i="6"/>
  <c r="N1390" i="6"/>
  <c r="N1389" i="6"/>
  <c r="N1388" i="6"/>
  <c r="N1387" i="6"/>
  <c r="N1386" i="6"/>
  <c r="N1385" i="6"/>
  <c r="N1384" i="6"/>
  <c r="N1383" i="6"/>
  <c r="N1382" i="6"/>
  <c r="N1381" i="6"/>
  <c r="N1380" i="6"/>
  <c r="N1379" i="6"/>
  <c r="N1378" i="6"/>
  <c r="N1377" i="6"/>
  <c r="N1376" i="6"/>
  <c r="N1375" i="6"/>
  <c r="N1374" i="6"/>
  <c r="N1373" i="6"/>
  <c r="N1372" i="6"/>
  <c r="N1371" i="6"/>
  <c r="N1370" i="6"/>
  <c r="N1369" i="6"/>
  <c r="N1368" i="6"/>
  <c r="N1367" i="6"/>
  <c r="N1366" i="6"/>
  <c r="N1365" i="6"/>
  <c r="N1364" i="6"/>
  <c r="N1363" i="6"/>
  <c r="N1362" i="6"/>
  <c r="N1361" i="6"/>
  <c r="N1360" i="6"/>
  <c r="N1359" i="6"/>
  <c r="N1358" i="6"/>
  <c r="N1357" i="6"/>
  <c r="N1356" i="6"/>
  <c r="N1355" i="6"/>
  <c r="N1354" i="6"/>
  <c r="N1353" i="6"/>
  <c r="N1352" i="6"/>
  <c r="N1351" i="6"/>
  <c r="N1350" i="6"/>
  <c r="N1349" i="6"/>
  <c r="N1348" i="6"/>
  <c r="N1347" i="6"/>
  <c r="N1346" i="6"/>
  <c r="N1345" i="6"/>
  <c r="N1344" i="6"/>
  <c r="N1343" i="6"/>
  <c r="N1342" i="6"/>
  <c r="N1341" i="6"/>
  <c r="N1340" i="6"/>
  <c r="N1339" i="6"/>
  <c r="N1338" i="6"/>
  <c r="N1337" i="6"/>
  <c r="N1336" i="6"/>
  <c r="N1335" i="6"/>
  <c r="N1334" i="6"/>
  <c r="N1333" i="6"/>
  <c r="N1332" i="6"/>
  <c r="N1331" i="6"/>
  <c r="N1330" i="6"/>
  <c r="N1329" i="6"/>
  <c r="N1328" i="6"/>
  <c r="N1327" i="6"/>
  <c r="N1326" i="6"/>
  <c r="N1325" i="6"/>
  <c r="N1324" i="6"/>
  <c r="N1323" i="6"/>
  <c r="N1322" i="6"/>
  <c r="N1321" i="6"/>
  <c r="N1320" i="6"/>
  <c r="N1319" i="6"/>
  <c r="N1318" i="6"/>
  <c r="N1317" i="6"/>
  <c r="N1316" i="6"/>
  <c r="N1315" i="6"/>
  <c r="N1314" i="6"/>
  <c r="N1313" i="6"/>
  <c r="N1312" i="6"/>
  <c r="N1311" i="6"/>
  <c r="N1310" i="6"/>
  <c r="N1309" i="6"/>
  <c r="N1308" i="6"/>
  <c r="N1307" i="6"/>
  <c r="N1306" i="6"/>
  <c r="N1305" i="6"/>
  <c r="N1304" i="6"/>
  <c r="N1303" i="6"/>
  <c r="N1302" i="6"/>
  <c r="N1301" i="6"/>
  <c r="N1300" i="6"/>
  <c r="N1299" i="6"/>
  <c r="N1298" i="6"/>
  <c r="N1297" i="6"/>
  <c r="N1296" i="6"/>
  <c r="N1295" i="6"/>
  <c r="N1294" i="6"/>
  <c r="N1293" i="6"/>
  <c r="N1292" i="6"/>
  <c r="N1291" i="6"/>
  <c r="N1290" i="6"/>
  <c r="N1289" i="6"/>
  <c r="N1288" i="6"/>
  <c r="N1287" i="6"/>
  <c r="N1286" i="6"/>
  <c r="N1285" i="6"/>
  <c r="N1284" i="6"/>
  <c r="N1283" i="6"/>
  <c r="N1282" i="6"/>
  <c r="N1281" i="6"/>
  <c r="N1280" i="6"/>
  <c r="N1279" i="6"/>
  <c r="N1278" i="6"/>
  <c r="N1277" i="6"/>
  <c r="N1276" i="6"/>
  <c r="N1275" i="6"/>
  <c r="N1274" i="6"/>
  <c r="N1273" i="6"/>
  <c r="N1272" i="6"/>
  <c r="N1271" i="6"/>
  <c r="N1270" i="6"/>
  <c r="N1269" i="6"/>
  <c r="N1268" i="6"/>
  <c r="N1267" i="6"/>
  <c r="N1266" i="6"/>
  <c r="N1265" i="6"/>
  <c r="N1264" i="6"/>
  <c r="N1263" i="6"/>
  <c r="N1262" i="6"/>
  <c r="N1261" i="6"/>
  <c r="N1260" i="6"/>
  <c r="N1259" i="6"/>
  <c r="N1258" i="6"/>
  <c r="N1257" i="6"/>
  <c r="N1256" i="6"/>
  <c r="N1255" i="6"/>
  <c r="N1254" i="6"/>
  <c r="N1253" i="6"/>
  <c r="N1252" i="6"/>
  <c r="N1251" i="6"/>
  <c r="N1250" i="6"/>
  <c r="N1249" i="6"/>
  <c r="N1248" i="6"/>
  <c r="N1247" i="6"/>
  <c r="N1246" i="6"/>
  <c r="N1245" i="6"/>
  <c r="N1244" i="6"/>
  <c r="N1243" i="6"/>
  <c r="N1242" i="6"/>
  <c r="N1241" i="6"/>
  <c r="N1240" i="6"/>
  <c r="N1239" i="6"/>
  <c r="N1238" i="6"/>
  <c r="N1237" i="6"/>
  <c r="N1236" i="6"/>
  <c r="N1235" i="6"/>
  <c r="N1234" i="6"/>
  <c r="N1233" i="6"/>
  <c r="N1232" i="6"/>
  <c r="N1231" i="6"/>
  <c r="N1230" i="6"/>
  <c r="N1229" i="6"/>
  <c r="N1228" i="6"/>
  <c r="N1227" i="6"/>
  <c r="N1226" i="6"/>
  <c r="N1225" i="6"/>
  <c r="N1224" i="6"/>
  <c r="N1223" i="6"/>
  <c r="N1222" i="6"/>
  <c r="N1221" i="6"/>
  <c r="N1220" i="6"/>
  <c r="N1219" i="6"/>
  <c r="N1218" i="6"/>
  <c r="N1217" i="6"/>
  <c r="N1216" i="6"/>
  <c r="N1215" i="6"/>
  <c r="N1214" i="6"/>
  <c r="N1213" i="6"/>
  <c r="N1212" i="6"/>
  <c r="N1211" i="6"/>
  <c r="N1210" i="6"/>
  <c r="N1209" i="6"/>
  <c r="N1208" i="6"/>
  <c r="N1207" i="6"/>
  <c r="N1206" i="6"/>
  <c r="N1205" i="6"/>
  <c r="N1204" i="6"/>
  <c r="N1203" i="6"/>
  <c r="N1202" i="6"/>
  <c r="N1201" i="6"/>
  <c r="N1200" i="6"/>
  <c r="N1199" i="6"/>
  <c r="N1198" i="6"/>
  <c r="N1197" i="6"/>
  <c r="N1196" i="6"/>
  <c r="N1195" i="6"/>
  <c r="N1194" i="6"/>
  <c r="N1193" i="6"/>
  <c r="N1192" i="6"/>
  <c r="N1191" i="6"/>
  <c r="N1190" i="6"/>
  <c r="N1189" i="6"/>
  <c r="N1188" i="6"/>
  <c r="N1187" i="6"/>
  <c r="N1186" i="6"/>
  <c r="N1185" i="6"/>
  <c r="N1184" i="6"/>
  <c r="N1183" i="6"/>
  <c r="N1182" i="6"/>
  <c r="N1181" i="6"/>
  <c r="N1180" i="6"/>
  <c r="N1179" i="6"/>
  <c r="N1178" i="6"/>
  <c r="N1177" i="6"/>
  <c r="N1176" i="6"/>
  <c r="N1175" i="6"/>
  <c r="N1174" i="6"/>
  <c r="N1173" i="6"/>
  <c r="N1172" i="6"/>
  <c r="N1171" i="6"/>
  <c r="N1170" i="6"/>
  <c r="N1169" i="6"/>
  <c r="N1168" i="6"/>
  <c r="N1167" i="6"/>
  <c r="N1166" i="6"/>
  <c r="N1165" i="6"/>
  <c r="N1164" i="6"/>
  <c r="N1163" i="6"/>
  <c r="N1162" i="6"/>
  <c r="N1161" i="6"/>
  <c r="N1160" i="6"/>
  <c r="N1159" i="6"/>
  <c r="N1158" i="6"/>
  <c r="N1157" i="6"/>
  <c r="N1156" i="6"/>
  <c r="N1155" i="6"/>
  <c r="N1154" i="6"/>
  <c r="N1153" i="6"/>
  <c r="N1152" i="6"/>
  <c r="N1151" i="6"/>
  <c r="N1150" i="6"/>
  <c r="N1149" i="6"/>
  <c r="N1148" i="6"/>
  <c r="N1147" i="6"/>
  <c r="N1146" i="6"/>
  <c r="N1145" i="6"/>
  <c r="N1144" i="6"/>
  <c r="N1143" i="6"/>
  <c r="N1142" i="6"/>
  <c r="N1141" i="6"/>
  <c r="N1140" i="6"/>
  <c r="N1139" i="6"/>
  <c r="N1138" i="6"/>
  <c r="N1137" i="6"/>
  <c r="N1136" i="6"/>
  <c r="N1135" i="6"/>
  <c r="N1134" i="6"/>
  <c r="N1133" i="6"/>
  <c r="N1132" i="6"/>
  <c r="N1131" i="6"/>
  <c r="N1130" i="6"/>
  <c r="N1129" i="6"/>
  <c r="N1128" i="6"/>
  <c r="N1127" i="6"/>
  <c r="N1126" i="6"/>
  <c r="N1125" i="6"/>
  <c r="N1124" i="6"/>
  <c r="N1123" i="6"/>
  <c r="N1122" i="6"/>
  <c r="N1121" i="6"/>
  <c r="N1120" i="6"/>
  <c r="N1119" i="6"/>
  <c r="N1118" i="6"/>
  <c r="N1117" i="6"/>
  <c r="N1116" i="6"/>
  <c r="N1115" i="6"/>
  <c r="N1114" i="6"/>
  <c r="N1113" i="6"/>
  <c r="N1112" i="6"/>
  <c r="N1111" i="6"/>
  <c r="N1110" i="6"/>
  <c r="N1109" i="6"/>
  <c r="N1108" i="6"/>
  <c r="N1107" i="6"/>
  <c r="N1106" i="6"/>
  <c r="N1105" i="6"/>
  <c r="N1104" i="6"/>
  <c r="N1103" i="6"/>
  <c r="N1102" i="6"/>
  <c r="N1101" i="6"/>
  <c r="N1100" i="6"/>
  <c r="N1099" i="6"/>
  <c r="N1098" i="6"/>
  <c r="N1097" i="6"/>
  <c r="N1096" i="6"/>
  <c r="N1095" i="6"/>
  <c r="N1094" i="6"/>
  <c r="N1093" i="6"/>
  <c r="N1092" i="6"/>
  <c r="N1091" i="6"/>
  <c r="N1090" i="6"/>
  <c r="N1089" i="6"/>
  <c r="N1088" i="6"/>
  <c r="N1087" i="6"/>
  <c r="N1086" i="6"/>
  <c r="N1085" i="6"/>
  <c r="N1084" i="6"/>
  <c r="N1083" i="6"/>
  <c r="N1082" i="6"/>
  <c r="N1081" i="6"/>
  <c r="N1080" i="6"/>
  <c r="N1079" i="6"/>
  <c r="N1078" i="6"/>
  <c r="N1077" i="6"/>
  <c r="N1076" i="6"/>
  <c r="N1075" i="6"/>
  <c r="N1074" i="6"/>
  <c r="N1073" i="6"/>
  <c r="N1072" i="6"/>
  <c r="N1071" i="6"/>
  <c r="N1070" i="6"/>
  <c r="N1069" i="6"/>
  <c r="N1068" i="6"/>
  <c r="N1067" i="6"/>
  <c r="N1066" i="6"/>
  <c r="N1065" i="6"/>
  <c r="N1064" i="6"/>
  <c r="N1063" i="6"/>
  <c r="N1062" i="6"/>
  <c r="N1061" i="6"/>
  <c r="N1060" i="6"/>
  <c r="N1059" i="6"/>
  <c r="N1058" i="6"/>
  <c r="N1057" i="6"/>
  <c r="N1056" i="6"/>
  <c r="N1055" i="6"/>
  <c r="N1054" i="6"/>
  <c r="N1053" i="6"/>
  <c r="N1052" i="6"/>
  <c r="N1051" i="6"/>
  <c r="N1050" i="6"/>
  <c r="N1049" i="6"/>
  <c r="N1048" i="6"/>
  <c r="N1047" i="6"/>
  <c r="N1046" i="6"/>
  <c r="N1045" i="6"/>
  <c r="N1044" i="6"/>
  <c r="N1043" i="6"/>
  <c r="N1042" i="6"/>
  <c r="N1041" i="6"/>
  <c r="N1040" i="6"/>
  <c r="N1039" i="6"/>
  <c r="N1038" i="6"/>
  <c r="N1037" i="6"/>
  <c r="N1036" i="6"/>
  <c r="N1035" i="6"/>
  <c r="N1034" i="6"/>
  <c r="N1033" i="6"/>
  <c r="N1032" i="6"/>
  <c r="N1031" i="6"/>
  <c r="N1030" i="6"/>
  <c r="N1029" i="6"/>
  <c r="N1028" i="6"/>
  <c r="N1027" i="6"/>
  <c r="N1026" i="6"/>
  <c r="N1025" i="6"/>
  <c r="N1024" i="6"/>
  <c r="N1023" i="6"/>
  <c r="N1022" i="6"/>
  <c r="N1021" i="6"/>
  <c r="N1020" i="6"/>
  <c r="N1019" i="6"/>
  <c r="N1018" i="6"/>
  <c r="N1017" i="6"/>
  <c r="N1016" i="6"/>
  <c r="N1015" i="6"/>
  <c r="N1014" i="6"/>
  <c r="N1013" i="6"/>
  <c r="N1012" i="6"/>
  <c r="N1011" i="6"/>
  <c r="N1010" i="6"/>
  <c r="N1009" i="6"/>
  <c r="N1008" i="6"/>
  <c r="N1007" i="6"/>
  <c r="N1006" i="6"/>
  <c r="N1005" i="6"/>
  <c r="N1004" i="6"/>
  <c r="N1003" i="6"/>
  <c r="N1002" i="6"/>
  <c r="N1001" i="6"/>
  <c r="N1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" i="6"/>
  <c r="I3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E2" i="5"/>
  <c r="G2" i="5" s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337" i="5"/>
  <c r="P2338" i="5"/>
  <c r="P2339" i="5"/>
  <c r="P2340" i="5"/>
  <c r="P2341" i="5"/>
  <c r="P2342" i="5"/>
  <c r="P2343" i="5"/>
  <c r="P2344" i="5"/>
  <c r="P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" i="4"/>
  <c r="F3" i="4" a="1"/>
  <c r="F4" i="4" a="1"/>
  <c r="F5" i="4" a="1"/>
  <c r="F6" i="4" a="1"/>
  <c r="F7" i="4" a="1"/>
  <c r="F8" i="4" a="1"/>
  <c r="F9" i="4" a="1"/>
  <c r="F10" i="4" a="1"/>
  <c r="F11" i="4" a="1"/>
  <c r="F12" i="4" a="1"/>
  <c r="F13" i="4" a="1"/>
  <c r="F14" i="4" a="1"/>
  <c r="F15" i="4" a="1"/>
  <c r="F16" i="4" a="1"/>
  <c r="F17" i="4" a="1"/>
  <c r="F18" i="4" a="1"/>
  <c r="F19" i="4" a="1"/>
  <c r="F20" i="4" a="1"/>
  <c r="F21" i="4" a="1"/>
  <c r="F22" i="4" a="1"/>
  <c r="F23" i="4" a="1"/>
  <c r="F24" i="4" a="1"/>
  <c r="F25" i="4" a="1"/>
  <c r="F26" i="4" a="1"/>
  <c r="F27" i="4" a="1"/>
  <c r="F28" i="4" a="1"/>
  <c r="F29" i="4" a="1"/>
  <c r="F30" i="4" a="1"/>
  <c r="F31" i="4" a="1"/>
  <c r="F32" i="4" a="1"/>
  <c r="F33" i="4" a="1"/>
  <c r="F34" i="4" a="1"/>
  <c r="F35" i="4" a="1"/>
  <c r="F36" i="4" a="1"/>
  <c r="F37" i="4" a="1"/>
  <c r="F38" i="4" a="1"/>
  <c r="F39" i="4" a="1"/>
  <c r="F40" i="4" a="1"/>
  <c r="F41" i="4" a="1"/>
  <c r="F42" i="4" a="1"/>
  <c r="F43" i="4" a="1"/>
  <c r="F44" i="4" a="1"/>
  <c r="F45" i="4" a="1"/>
  <c r="F46" i="4" a="1"/>
  <c r="F47" i="4" a="1"/>
  <c r="F48" i="4" a="1"/>
  <c r="F49" i="4" a="1"/>
  <c r="F50" i="4" a="1"/>
  <c r="F51" i="4" a="1"/>
  <c r="F52" i="4" a="1"/>
  <c r="F53" i="4" a="1"/>
  <c r="F54" i="4" a="1"/>
  <c r="F55" i="4" a="1"/>
  <c r="F56" i="4" a="1"/>
  <c r="F57" i="4" a="1"/>
  <c r="F58" i="4" a="1"/>
  <c r="F59" i="4" a="1"/>
  <c r="F60" i="4" a="1"/>
  <c r="F61" i="4" a="1"/>
  <c r="F62" i="4" a="1"/>
  <c r="F63" i="4" a="1"/>
  <c r="F64" i="4" a="1"/>
  <c r="F65" i="4" a="1"/>
  <c r="F66" i="4" a="1"/>
  <c r="F67" i="4" a="1"/>
  <c r="F68" i="4" a="1"/>
  <c r="F69" i="4" a="1"/>
  <c r="F70" i="4" a="1"/>
  <c r="F71" i="4" a="1"/>
  <c r="F72" i="4" a="1"/>
  <c r="F73" i="4" a="1"/>
  <c r="F74" i="4" a="1"/>
  <c r="F75" i="4" a="1"/>
  <c r="F76" i="4" a="1"/>
  <c r="F77" i="4" a="1"/>
  <c r="F78" i="4" a="1"/>
  <c r="F79" i="4" a="1"/>
  <c r="F80" i="4" a="1"/>
  <c r="F81" i="4" a="1"/>
  <c r="F82" i="4" a="1"/>
  <c r="F83" i="4" a="1"/>
  <c r="F84" i="4" a="1"/>
  <c r="F85" i="4" a="1"/>
  <c r="F86" i="4" a="1"/>
  <c r="F87" i="4" a="1"/>
  <c r="F88" i="4" a="1"/>
  <c r="F89" i="4" a="1"/>
  <c r="F90" i="4" a="1"/>
  <c r="F91" i="4" a="1"/>
  <c r="F92" i="4" a="1"/>
  <c r="F93" i="4" a="1"/>
  <c r="F94" i="4" a="1"/>
  <c r="F95" i="4" a="1"/>
  <c r="F96" i="4" a="1"/>
  <c r="F97" i="4" a="1"/>
  <c r="F98" i="4" a="1"/>
  <c r="F99" i="4" a="1"/>
  <c r="F100" i="4" a="1"/>
  <c r="F101" i="4" a="1"/>
  <c r="F102" i="4" a="1"/>
  <c r="F103" i="4" a="1"/>
  <c r="F104" i="4" a="1"/>
  <c r="F105" i="4" a="1"/>
  <c r="F106" i="4" a="1"/>
  <c r="F107" i="4" a="1"/>
  <c r="F108" i="4" a="1"/>
  <c r="F109" i="4" a="1"/>
  <c r="F110" i="4" a="1"/>
  <c r="F111" i="4" a="1"/>
  <c r="F112" i="4" a="1"/>
  <c r="F113" i="4" a="1"/>
  <c r="F114" i="4" a="1"/>
  <c r="F115" i="4" a="1"/>
  <c r="F116" i="4" a="1"/>
  <c r="F117" i="4" a="1"/>
  <c r="F118" i="4" a="1"/>
  <c r="F119" i="4" a="1"/>
  <c r="F120" i="4" a="1"/>
  <c r="F121" i="4" a="1"/>
  <c r="F122" i="4" a="1"/>
  <c r="F123" i="4" a="1"/>
  <c r="F124" i="4" a="1"/>
  <c r="F125" i="4" a="1"/>
  <c r="F126" i="4" a="1"/>
  <c r="F127" i="4" a="1"/>
  <c r="F128" i="4" a="1"/>
  <c r="F129" i="4" a="1"/>
  <c r="F130" i="4" a="1"/>
  <c r="F131" i="4" a="1"/>
  <c r="F132" i="4" a="1"/>
  <c r="F133" i="4" a="1"/>
  <c r="F134" i="4" a="1"/>
  <c r="F135" i="4" a="1"/>
  <c r="F136" i="4" a="1"/>
  <c r="F137" i="4" a="1"/>
  <c r="F138" i="4" a="1"/>
  <c r="F139" i="4" a="1"/>
  <c r="F140" i="4" a="1"/>
  <c r="F141" i="4" a="1"/>
  <c r="F142" i="4" a="1"/>
  <c r="F143" i="4" a="1"/>
  <c r="F144" i="4" a="1"/>
  <c r="F145" i="4" a="1"/>
  <c r="F146" i="4" a="1"/>
  <c r="F147" i="4" a="1"/>
  <c r="F148" i="4" a="1"/>
  <c r="F149" i="4" a="1"/>
  <c r="F150" i="4" a="1"/>
  <c r="F151" i="4" a="1"/>
  <c r="F152" i="4" a="1"/>
  <c r="F153" i="4" a="1"/>
  <c r="F154" i="4" a="1"/>
  <c r="F155" i="4" a="1"/>
  <c r="F156" i="4" a="1"/>
  <c r="F157" i="4" a="1"/>
  <c r="F158" i="4" a="1"/>
  <c r="F159" i="4" a="1"/>
  <c r="F160" i="4" a="1"/>
  <c r="F161" i="4" a="1"/>
  <c r="F162" i="4" a="1"/>
  <c r="F163" i="4" a="1"/>
  <c r="F164" i="4" a="1"/>
  <c r="F165" i="4" a="1"/>
  <c r="F166" i="4" a="1"/>
  <c r="F167" i="4" a="1"/>
  <c r="F168" i="4" a="1"/>
  <c r="F169" i="4" a="1"/>
  <c r="F170" i="4" a="1"/>
  <c r="F171" i="4" a="1"/>
  <c r="F172" i="4" a="1"/>
  <c r="F173" i="4" a="1"/>
  <c r="F174" i="4" a="1"/>
  <c r="F175" i="4" a="1"/>
  <c r="F176" i="4" a="1"/>
  <c r="F177" i="4" a="1"/>
  <c r="F178" i="4" a="1"/>
  <c r="F179" i="4" a="1"/>
  <c r="F180" i="4" a="1"/>
  <c r="F181" i="4" a="1"/>
  <c r="F182" i="4" a="1"/>
  <c r="F183" i="4" a="1"/>
  <c r="F184" i="4" a="1"/>
  <c r="F185" i="4" a="1"/>
  <c r="F186" i="4" a="1"/>
  <c r="F187" i="4" a="1"/>
  <c r="F188" i="4" a="1"/>
  <c r="F189" i="4" a="1"/>
  <c r="F190" i="4" a="1"/>
  <c r="F191" i="4" a="1"/>
  <c r="F192" i="4" a="1"/>
  <c r="F193" i="4" a="1"/>
  <c r="F194" i="4" a="1"/>
  <c r="F195" i="4" a="1"/>
  <c r="F196" i="4" a="1"/>
  <c r="F197" i="4" a="1"/>
  <c r="F198" i="4" a="1"/>
  <c r="F199" i="4" a="1"/>
  <c r="F200" i="4" a="1"/>
  <c r="F201" i="4" a="1"/>
  <c r="F202" i="4" a="1"/>
  <c r="F203" i="4" a="1"/>
  <c r="F204" i="4" a="1"/>
  <c r="F205" i="4" a="1"/>
  <c r="F206" i="4" a="1"/>
  <c r="F207" i="4" a="1"/>
  <c r="F208" i="4" a="1"/>
  <c r="F209" i="4" a="1"/>
  <c r="F210" i="4" a="1"/>
  <c r="F211" i="4" a="1"/>
  <c r="F212" i="4" a="1"/>
  <c r="F213" i="4" a="1"/>
  <c r="F214" i="4" a="1"/>
  <c r="F215" i="4" a="1"/>
  <c r="F216" i="4" a="1"/>
  <c r="F217" i="4" a="1"/>
  <c r="F218" i="4" a="1"/>
  <c r="F219" i="4" a="1"/>
  <c r="F220" i="4" a="1"/>
  <c r="F221" i="4" a="1"/>
  <c r="F222" i="4" a="1"/>
  <c r="F223" i="4" a="1"/>
  <c r="F224" i="4" a="1"/>
  <c r="F225" i="4" a="1"/>
  <c r="F226" i="4" a="1"/>
  <c r="F227" i="4" a="1"/>
  <c r="F228" i="4" a="1"/>
  <c r="F229" i="4" a="1"/>
  <c r="F230" i="4" a="1"/>
  <c r="F231" i="4" a="1"/>
  <c r="F232" i="4" a="1"/>
  <c r="F233" i="4" a="1"/>
  <c r="F234" i="4" a="1"/>
  <c r="F235" i="4" a="1"/>
  <c r="F236" i="4" a="1"/>
  <c r="F237" i="4" a="1"/>
  <c r="F238" i="4" a="1"/>
  <c r="F239" i="4" a="1"/>
  <c r="F240" i="4" a="1"/>
  <c r="F241" i="4" a="1"/>
  <c r="F242" i="4" a="1"/>
  <c r="F243" i="4" a="1"/>
  <c r="F244" i="4" a="1"/>
  <c r="F245" i="4" a="1"/>
  <c r="F246" i="4" a="1"/>
  <c r="F247" i="4" a="1"/>
  <c r="F248" i="4" a="1"/>
  <c r="F249" i="4" a="1"/>
  <c r="F250" i="4" a="1"/>
  <c r="F251" i="4" a="1"/>
  <c r="F252" i="4" a="1"/>
  <c r="F253" i="4" a="1"/>
  <c r="F254" i="4" a="1"/>
  <c r="F255" i="4" a="1"/>
  <c r="F256" i="4" a="1"/>
  <c r="F257" i="4" a="1"/>
  <c r="F258" i="4" a="1"/>
  <c r="F259" i="4" a="1"/>
  <c r="F260" i="4" a="1"/>
  <c r="F261" i="4" a="1"/>
  <c r="F262" i="4" a="1"/>
  <c r="F263" i="4" a="1"/>
  <c r="F264" i="4" a="1"/>
  <c r="F265" i="4" a="1"/>
  <c r="F266" i="4" a="1"/>
  <c r="F267" i="4" a="1"/>
  <c r="F268" i="4" a="1"/>
  <c r="F269" i="4" a="1"/>
  <c r="F270" i="4" a="1"/>
  <c r="F271" i="4" a="1"/>
  <c r="F272" i="4" a="1"/>
  <c r="F273" i="4" a="1"/>
  <c r="F274" i="4" a="1"/>
  <c r="F275" i="4" a="1"/>
  <c r="F276" i="4" a="1"/>
  <c r="F277" i="4" a="1"/>
  <c r="F278" i="4" a="1"/>
  <c r="F279" i="4" a="1"/>
  <c r="F280" i="4" a="1"/>
  <c r="F281" i="4" a="1"/>
  <c r="F282" i="4" a="1"/>
  <c r="F283" i="4" a="1"/>
  <c r="F284" i="4" a="1"/>
  <c r="F285" i="4" a="1"/>
  <c r="F286" i="4" a="1"/>
  <c r="F287" i="4" a="1"/>
  <c r="F288" i="4" a="1"/>
  <c r="F289" i="4" a="1"/>
  <c r="F290" i="4" a="1"/>
  <c r="F291" i="4" a="1"/>
  <c r="F292" i="4" a="1"/>
  <c r="F293" i="4" a="1"/>
  <c r="F294" i="4" a="1"/>
  <c r="F295" i="4" a="1"/>
  <c r="F296" i="4" a="1"/>
  <c r="F297" i="4" a="1"/>
  <c r="F298" i="4" a="1"/>
  <c r="F299" i="4" a="1"/>
  <c r="F300" i="4" a="1"/>
  <c r="F301" i="4" a="1"/>
  <c r="F302" i="4" a="1"/>
  <c r="F303" i="4" a="1"/>
  <c r="F304" i="4" a="1"/>
  <c r="F305" i="4" a="1"/>
  <c r="F306" i="4" a="1"/>
  <c r="F307" i="4" a="1"/>
  <c r="F308" i="4" a="1"/>
  <c r="F309" i="4" a="1"/>
  <c r="F310" i="4" a="1"/>
  <c r="F311" i="4" a="1"/>
  <c r="F312" i="4" a="1"/>
  <c r="F313" i="4" a="1"/>
  <c r="F314" i="4" a="1"/>
  <c r="F315" i="4" a="1"/>
  <c r="F316" i="4" a="1"/>
  <c r="F317" i="4" a="1"/>
  <c r="F318" i="4" a="1"/>
  <c r="F319" i="4" a="1"/>
  <c r="F320" i="4" a="1"/>
  <c r="F321" i="4" a="1"/>
  <c r="F322" i="4" a="1"/>
  <c r="F323" i="4" a="1"/>
  <c r="F324" i="4" a="1"/>
  <c r="F325" i="4" a="1"/>
  <c r="F326" i="4" a="1"/>
  <c r="F327" i="4" a="1"/>
  <c r="F328" i="4" a="1"/>
  <c r="F329" i="4" a="1"/>
  <c r="F330" i="4" a="1"/>
  <c r="F331" i="4" a="1"/>
  <c r="F332" i="4" a="1"/>
  <c r="F333" i="4" a="1"/>
  <c r="F334" i="4" a="1"/>
  <c r="F335" i="4" a="1"/>
  <c r="F336" i="4" a="1"/>
  <c r="F337" i="4" a="1"/>
  <c r="F338" i="4" a="1"/>
  <c r="F339" i="4" a="1"/>
  <c r="F340" i="4" a="1"/>
  <c r="F341" i="4" a="1"/>
  <c r="F342" i="4" a="1"/>
  <c r="F343" i="4" a="1"/>
  <c r="F344" i="4" a="1"/>
  <c r="F345" i="4" a="1"/>
  <c r="F346" i="4" a="1"/>
  <c r="F347" i="4" a="1"/>
  <c r="F348" i="4" a="1"/>
  <c r="F349" i="4" a="1"/>
  <c r="F350" i="4" a="1"/>
  <c r="F351" i="4" a="1"/>
  <c r="F352" i="4" a="1"/>
  <c r="F353" i="4" a="1"/>
  <c r="F354" i="4" a="1"/>
  <c r="F355" i="4" a="1"/>
  <c r="F356" i="4" a="1"/>
  <c r="F357" i="4" a="1"/>
  <c r="F358" i="4" a="1"/>
  <c r="F359" i="4" a="1"/>
  <c r="F360" i="4" a="1"/>
  <c r="F361" i="4" a="1"/>
  <c r="F362" i="4" a="1"/>
  <c r="F363" i="4" a="1"/>
  <c r="F364" i="4" a="1"/>
  <c r="F365" i="4" a="1"/>
  <c r="F366" i="4" a="1"/>
  <c r="F367" i="4" a="1"/>
  <c r="F368" i="4" a="1"/>
  <c r="F369" i="4" a="1"/>
  <c r="F370" i="4" a="1"/>
  <c r="F371" i="4" a="1"/>
  <c r="F372" i="4" a="1"/>
  <c r="F373" i="4" a="1"/>
  <c r="F374" i="4" a="1"/>
  <c r="F375" i="4" a="1"/>
  <c r="F376" i="4" a="1"/>
  <c r="F377" i="4" a="1"/>
  <c r="F378" i="4" a="1"/>
  <c r="F379" i="4" a="1"/>
  <c r="F380" i="4" a="1"/>
  <c r="F381" i="4" a="1"/>
  <c r="F382" i="4" a="1"/>
  <c r="F383" i="4" a="1"/>
  <c r="F384" i="4" a="1"/>
  <c r="F385" i="4" a="1"/>
  <c r="F386" i="4" a="1"/>
  <c r="F387" i="4" a="1"/>
  <c r="F388" i="4" a="1"/>
  <c r="F389" i="4" a="1"/>
  <c r="F390" i="4" a="1"/>
  <c r="F391" i="4" a="1"/>
  <c r="F392" i="4" a="1"/>
  <c r="F393" i="4" a="1"/>
  <c r="F394" i="4" a="1"/>
  <c r="F395" i="4" a="1"/>
  <c r="F396" i="4" a="1"/>
  <c r="F397" i="4" a="1"/>
  <c r="F398" i="4" a="1"/>
  <c r="F399" i="4" a="1"/>
  <c r="F400" i="4" a="1"/>
  <c r="F401" i="4" a="1"/>
  <c r="F402" i="4" a="1"/>
  <c r="F403" i="4" a="1"/>
  <c r="F404" i="4" a="1"/>
  <c r="F405" i="4" a="1"/>
  <c r="F406" i="4" a="1"/>
  <c r="F407" i="4" a="1"/>
  <c r="F408" i="4" a="1"/>
  <c r="F409" i="4" a="1"/>
  <c r="F410" i="4" a="1"/>
  <c r="F411" i="4" a="1"/>
  <c r="F412" i="4" a="1"/>
  <c r="F413" i="4" a="1"/>
  <c r="F414" i="4" a="1"/>
  <c r="F415" i="4" a="1"/>
  <c r="F416" i="4" a="1"/>
  <c r="F417" i="4" a="1"/>
  <c r="F418" i="4" a="1"/>
  <c r="F419" i="4" a="1"/>
  <c r="F420" i="4" a="1"/>
  <c r="F421" i="4" a="1"/>
  <c r="F422" i="4" a="1"/>
  <c r="F423" i="4" a="1"/>
  <c r="F424" i="4" a="1"/>
  <c r="F425" i="4" a="1"/>
  <c r="F426" i="4" a="1"/>
  <c r="F427" i="4" a="1"/>
  <c r="F428" i="4" a="1"/>
  <c r="F429" i="4" a="1"/>
  <c r="F430" i="4" a="1"/>
  <c r="F431" i="4" a="1"/>
  <c r="F432" i="4" a="1"/>
  <c r="F433" i="4" a="1"/>
  <c r="F434" i="4" a="1"/>
  <c r="F435" i="4" a="1"/>
  <c r="F436" i="4" a="1"/>
  <c r="F437" i="4" a="1"/>
  <c r="F438" i="4" a="1"/>
  <c r="F439" i="4" a="1"/>
  <c r="F440" i="4" a="1"/>
  <c r="F441" i="4" a="1"/>
  <c r="F442" i="4" a="1"/>
  <c r="F443" i="4" a="1"/>
  <c r="F444" i="4" a="1"/>
  <c r="F445" i="4" a="1"/>
  <c r="F446" i="4" a="1"/>
  <c r="F447" i="4" a="1"/>
  <c r="F448" i="4" a="1"/>
  <c r="F449" i="4" a="1"/>
  <c r="F450" i="4" a="1"/>
  <c r="F451" i="4" a="1"/>
  <c r="F452" i="4" a="1"/>
  <c r="F453" i="4" a="1"/>
  <c r="F454" i="4" a="1"/>
  <c r="F455" i="4" a="1"/>
  <c r="F456" i="4" a="1"/>
  <c r="F457" i="4" a="1"/>
  <c r="F458" i="4" a="1"/>
  <c r="F459" i="4" a="1"/>
  <c r="F460" i="4" a="1"/>
  <c r="F461" i="4" a="1"/>
  <c r="F462" i="4" a="1"/>
  <c r="F463" i="4" a="1"/>
  <c r="F464" i="4" a="1"/>
  <c r="F465" i="4" a="1"/>
  <c r="F466" i="4" a="1"/>
  <c r="F467" i="4" a="1"/>
  <c r="F468" i="4" a="1"/>
  <c r="F469" i="4" a="1"/>
  <c r="F470" i="4" a="1"/>
  <c r="F471" i="4" a="1"/>
  <c r="F472" i="4" a="1"/>
  <c r="F473" i="4" a="1"/>
  <c r="F474" i="4" a="1"/>
  <c r="F475" i="4" a="1"/>
  <c r="F476" i="4" a="1"/>
  <c r="F477" i="4" a="1"/>
  <c r="F478" i="4" a="1"/>
  <c r="F479" i="4" a="1"/>
  <c r="F480" i="4" a="1"/>
  <c r="F481" i="4" a="1"/>
  <c r="F482" i="4" a="1"/>
  <c r="F483" i="4" a="1"/>
  <c r="F484" i="4" a="1"/>
  <c r="F485" i="4" a="1"/>
  <c r="F486" i="4" a="1"/>
  <c r="F487" i="4" a="1"/>
  <c r="F488" i="4" a="1"/>
  <c r="F489" i="4" a="1"/>
  <c r="F490" i="4" a="1"/>
  <c r="F491" i="4" a="1"/>
  <c r="F492" i="4" a="1"/>
  <c r="F493" i="4" a="1"/>
  <c r="F494" i="4" a="1"/>
  <c r="F495" i="4" a="1"/>
  <c r="F496" i="4" a="1"/>
  <c r="F497" i="4" a="1"/>
  <c r="F498" i="4" a="1"/>
  <c r="F499" i="4" a="1"/>
  <c r="F500" i="4" a="1"/>
  <c r="F501" i="4" a="1"/>
  <c r="F502" i="4" a="1"/>
  <c r="F503" i="4" a="1"/>
  <c r="F504" i="4" a="1"/>
  <c r="F505" i="4" a="1"/>
  <c r="F506" i="4" a="1"/>
  <c r="F507" i="4" a="1"/>
  <c r="F508" i="4" a="1"/>
  <c r="F509" i="4" a="1"/>
  <c r="F510" i="4" a="1"/>
  <c r="F511" i="4" a="1"/>
  <c r="F512" i="4" a="1"/>
  <c r="F513" i="4" a="1"/>
  <c r="F514" i="4" a="1"/>
  <c r="F515" i="4" a="1"/>
  <c r="F516" i="4" a="1"/>
  <c r="F517" i="4" a="1"/>
  <c r="F518" i="4" a="1"/>
  <c r="F519" i="4" a="1"/>
  <c r="F520" i="4" a="1"/>
  <c r="F521" i="4" a="1"/>
  <c r="F522" i="4" a="1"/>
  <c r="F523" i="4" a="1"/>
  <c r="F524" i="4" a="1"/>
  <c r="F525" i="4" a="1"/>
  <c r="F526" i="4" a="1"/>
  <c r="F527" i="4" a="1"/>
  <c r="F528" i="4" a="1"/>
  <c r="F529" i="4" a="1"/>
  <c r="F530" i="4" a="1"/>
  <c r="F531" i="4" a="1"/>
  <c r="F532" i="4" a="1"/>
  <c r="F533" i="4" a="1"/>
  <c r="F534" i="4" a="1"/>
  <c r="F535" i="4" a="1"/>
  <c r="F536" i="4" a="1"/>
  <c r="F537" i="4" a="1"/>
  <c r="F538" i="4" a="1"/>
  <c r="F539" i="4" a="1"/>
  <c r="F540" i="4" a="1"/>
  <c r="F541" i="4" a="1"/>
  <c r="F542" i="4" a="1"/>
  <c r="F543" i="4" a="1"/>
  <c r="F544" i="4" a="1"/>
  <c r="F545" i="4" a="1"/>
  <c r="F546" i="4" a="1"/>
  <c r="F547" i="4" a="1"/>
  <c r="F548" i="4" a="1"/>
  <c r="F549" i="4" a="1"/>
  <c r="F550" i="4" a="1"/>
  <c r="F551" i="4" a="1"/>
  <c r="F552" i="4" a="1"/>
  <c r="F553" i="4" a="1"/>
  <c r="F554" i="4" a="1"/>
  <c r="F555" i="4" a="1"/>
  <c r="F556" i="4" a="1"/>
  <c r="F557" i="4" a="1"/>
  <c r="F558" i="4" a="1"/>
  <c r="F559" i="4" a="1"/>
  <c r="F560" i="4" a="1"/>
  <c r="F561" i="4" a="1"/>
  <c r="F562" i="4" a="1"/>
  <c r="F563" i="4" a="1"/>
  <c r="F564" i="4" a="1"/>
  <c r="F565" i="4" a="1"/>
  <c r="F566" i="4" a="1"/>
  <c r="F567" i="4" a="1"/>
  <c r="F568" i="4" a="1"/>
  <c r="F569" i="4" a="1"/>
  <c r="F570" i="4" a="1"/>
  <c r="F571" i="4" a="1"/>
  <c r="F572" i="4" a="1"/>
  <c r="F573" i="4" a="1"/>
  <c r="F574" i="4" a="1"/>
  <c r="F575" i="4" a="1"/>
  <c r="F576" i="4" a="1"/>
  <c r="F577" i="4" a="1"/>
  <c r="F578" i="4" a="1"/>
  <c r="F579" i="4" a="1"/>
  <c r="F580" i="4" a="1"/>
  <c r="F581" i="4" a="1"/>
  <c r="F582" i="4" a="1"/>
  <c r="F583" i="4" a="1"/>
  <c r="F584" i="4" a="1"/>
  <c r="F585" i="4" a="1"/>
  <c r="F586" i="4" a="1"/>
  <c r="F587" i="4" a="1"/>
  <c r="F588" i="4" a="1"/>
  <c r="F589" i="4" a="1"/>
  <c r="F590" i="4" a="1"/>
  <c r="F591" i="4" a="1"/>
  <c r="F592" i="4" a="1"/>
  <c r="F593" i="4" a="1"/>
  <c r="F594" i="4" a="1"/>
  <c r="F595" i="4" a="1"/>
  <c r="F596" i="4" a="1"/>
  <c r="F597" i="4" a="1"/>
  <c r="F598" i="4" a="1"/>
  <c r="F599" i="4" a="1"/>
  <c r="F600" i="4" a="1"/>
  <c r="F601" i="4" a="1"/>
  <c r="F602" i="4" a="1"/>
  <c r="F603" i="4" a="1"/>
  <c r="F604" i="4" a="1"/>
  <c r="F605" i="4" a="1"/>
  <c r="F606" i="4" a="1"/>
  <c r="F607" i="4" a="1"/>
  <c r="F608" i="4" a="1"/>
  <c r="F609" i="4" a="1"/>
  <c r="F610" i="4" a="1"/>
  <c r="F611" i="4" a="1"/>
  <c r="F612" i="4" a="1"/>
  <c r="F613" i="4" a="1"/>
  <c r="F614" i="4" a="1"/>
  <c r="F615" i="4" a="1"/>
  <c r="F616" i="4" a="1"/>
  <c r="F617" i="4" a="1"/>
  <c r="F618" i="4" a="1"/>
  <c r="F619" i="4" a="1"/>
  <c r="F620" i="4" a="1"/>
  <c r="F621" i="4" a="1"/>
  <c r="F622" i="4" a="1"/>
  <c r="F623" i="4" a="1"/>
  <c r="F624" i="4" a="1"/>
  <c r="F625" i="4" a="1"/>
  <c r="F626" i="4" a="1"/>
  <c r="F627" i="4" a="1"/>
  <c r="F628" i="4" a="1"/>
  <c r="F629" i="4" a="1"/>
  <c r="F630" i="4" a="1"/>
  <c r="F631" i="4" a="1"/>
  <c r="F632" i="4" a="1"/>
  <c r="F633" i="4" a="1"/>
  <c r="F634" i="4" a="1"/>
  <c r="F635" i="4" a="1"/>
  <c r="F636" i="4" a="1"/>
  <c r="F637" i="4" a="1"/>
  <c r="F638" i="4" a="1"/>
  <c r="F639" i="4" a="1"/>
  <c r="F640" i="4" a="1"/>
  <c r="F641" i="4" a="1"/>
  <c r="F642" i="4" a="1"/>
  <c r="F643" i="4" a="1"/>
  <c r="F644" i="4" a="1"/>
  <c r="F645" i="4" a="1"/>
  <c r="F646" i="4" a="1"/>
  <c r="F647" i="4" a="1"/>
  <c r="F648" i="4" a="1"/>
  <c r="F649" i="4" a="1"/>
  <c r="F650" i="4" a="1"/>
  <c r="F651" i="4" a="1"/>
  <c r="F652" i="4" a="1"/>
  <c r="F653" i="4" a="1"/>
  <c r="F654" i="4" a="1"/>
  <c r="F655" i="4" a="1"/>
  <c r="F656" i="4" a="1"/>
  <c r="F657" i="4" a="1"/>
  <c r="F658" i="4" a="1"/>
  <c r="F659" i="4" a="1"/>
  <c r="F660" i="4" a="1"/>
  <c r="F661" i="4" a="1"/>
  <c r="F662" i="4" a="1"/>
  <c r="F663" i="4" a="1"/>
  <c r="F664" i="4" a="1"/>
  <c r="F665" i="4" a="1"/>
  <c r="F666" i="4" a="1"/>
  <c r="F667" i="4" a="1"/>
  <c r="F668" i="4" a="1"/>
  <c r="F669" i="4" a="1"/>
  <c r="F670" i="4" a="1"/>
  <c r="F671" i="4" a="1"/>
  <c r="F672" i="4" a="1"/>
  <c r="F673" i="4" a="1"/>
  <c r="F674" i="4" a="1"/>
  <c r="F675" i="4" a="1"/>
  <c r="F676" i="4" a="1"/>
  <c r="F677" i="4" a="1"/>
  <c r="F678" i="4" a="1"/>
  <c r="F679" i="4" a="1"/>
  <c r="F680" i="4" a="1"/>
  <c r="F681" i="4" a="1"/>
  <c r="F682" i="4" a="1"/>
  <c r="F683" i="4" a="1"/>
  <c r="F684" i="4" a="1"/>
  <c r="F685" i="4" a="1"/>
  <c r="F686" i="4" a="1"/>
  <c r="F687" i="4" a="1"/>
  <c r="F688" i="4" a="1"/>
  <c r="F689" i="4" a="1"/>
  <c r="F690" i="4" a="1"/>
  <c r="F691" i="4" a="1"/>
  <c r="F692" i="4" a="1"/>
  <c r="F693" i="4" a="1"/>
  <c r="F694" i="4" a="1"/>
  <c r="F695" i="4" a="1"/>
  <c r="F696" i="4" a="1"/>
  <c r="F697" i="4" a="1"/>
  <c r="F698" i="4" a="1"/>
  <c r="F699" i="4" a="1"/>
  <c r="F700" i="4" a="1"/>
  <c r="F701" i="4" a="1"/>
  <c r="F702" i="4" a="1"/>
  <c r="F703" i="4" a="1"/>
  <c r="F704" i="4" a="1"/>
  <c r="F705" i="4" a="1"/>
  <c r="F706" i="4" a="1"/>
  <c r="F707" i="4" a="1"/>
  <c r="F708" i="4" a="1"/>
  <c r="F709" i="4" a="1"/>
  <c r="F710" i="4" a="1"/>
  <c r="F711" i="4" a="1"/>
  <c r="F712" i="4" a="1"/>
  <c r="F713" i="4" a="1"/>
  <c r="F714" i="4" a="1"/>
  <c r="F715" i="4" a="1"/>
  <c r="F716" i="4" a="1"/>
  <c r="F717" i="4" a="1"/>
  <c r="F718" i="4" a="1"/>
  <c r="F719" i="4" a="1"/>
  <c r="F720" i="4" a="1"/>
  <c r="F721" i="4" a="1"/>
  <c r="F722" i="4" a="1"/>
  <c r="F723" i="4" a="1"/>
  <c r="F724" i="4" a="1"/>
  <c r="F725" i="4" a="1"/>
  <c r="F726" i="4" a="1"/>
  <c r="F727" i="4" a="1"/>
  <c r="F728" i="4" a="1"/>
  <c r="F729" i="4" a="1"/>
  <c r="F730" i="4" a="1"/>
  <c r="F731" i="4" a="1"/>
  <c r="F732" i="4" a="1"/>
  <c r="F733" i="4" a="1"/>
  <c r="F734" i="4" a="1"/>
  <c r="F735" i="4" a="1"/>
  <c r="F736" i="4" a="1"/>
  <c r="F737" i="4" a="1"/>
  <c r="F738" i="4" a="1"/>
  <c r="F739" i="4" a="1"/>
  <c r="F740" i="4" a="1"/>
  <c r="F741" i="4" a="1"/>
  <c r="F742" i="4" a="1"/>
  <c r="F743" i="4" a="1"/>
  <c r="F744" i="4" a="1"/>
  <c r="F745" i="4" a="1"/>
  <c r="F746" i="4" a="1"/>
  <c r="F747" i="4" a="1"/>
  <c r="F748" i="4" a="1"/>
  <c r="F749" i="4" a="1"/>
  <c r="F750" i="4" a="1"/>
  <c r="F751" i="4" a="1"/>
  <c r="F752" i="4" a="1"/>
  <c r="F753" i="4" a="1"/>
  <c r="F754" i="4" a="1"/>
  <c r="F755" i="4" a="1"/>
  <c r="F756" i="4" a="1"/>
  <c r="F757" i="4" a="1"/>
  <c r="F758" i="4" a="1"/>
  <c r="F759" i="4" a="1"/>
  <c r="F760" i="4" a="1"/>
  <c r="F761" i="4" a="1"/>
  <c r="F762" i="4" a="1"/>
  <c r="F763" i="4" a="1"/>
  <c r="F764" i="4" a="1"/>
  <c r="F765" i="4" a="1"/>
  <c r="F766" i="4" a="1"/>
  <c r="F767" i="4" a="1"/>
  <c r="F768" i="4" a="1"/>
  <c r="F769" i="4" a="1"/>
  <c r="F770" i="4" a="1"/>
  <c r="F771" i="4" a="1"/>
  <c r="F772" i="4" a="1"/>
  <c r="F773" i="4" a="1"/>
  <c r="F774" i="4" a="1"/>
  <c r="F775" i="4" a="1"/>
  <c r="F776" i="4" a="1"/>
  <c r="F777" i="4" a="1"/>
  <c r="F778" i="4" a="1"/>
  <c r="F779" i="4" a="1"/>
  <c r="F780" i="4" a="1"/>
  <c r="F781" i="4" a="1"/>
  <c r="F782" i="4" a="1"/>
  <c r="F783" i="4" a="1"/>
  <c r="F784" i="4" a="1"/>
  <c r="F785" i="4" a="1"/>
  <c r="F786" i="4" a="1"/>
  <c r="F787" i="4" a="1"/>
  <c r="F788" i="4" a="1"/>
  <c r="F789" i="4" a="1"/>
  <c r="F790" i="4" a="1"/>
  <c r="F791" i="4" a="1"/>
  <c r="F792" i="4" a="1"/>
  <c r="F793" i="4" a="1"/>
  <c r="F794" i="4" a="1"/>
  <c r="F795" i="4" a="1"/>
  <c r="F796" i="4" a="1"/>
  <c r="F797" i="4" a="1"/>
  <c r="F798" i="4" a="1"/>
  <c r="F799" i="4" a="1"/>
  <c r="F800" i="4" a="1"/>
  <c r="F801" i="4" a="1"/>
  <c r="F802" i="4" a="1"/>
  <c r="F803" i="4" a="1"/>
  <c r="F804" i="4" a="1"/>
  <c r="F805" i="4" a="1"/>
  <c r="F806" i="4" a="1"/>
  <c r="F807" i="4" a="1"/>
  <c r="F808" i="4" a="1"/>
  <c r="F809" i="4" a="1"/>
  <c r="F810" i="4" a="1"/>
  <c r="F811" i="4" a="1"/>
  <c r="F812" i="4" a="1"/>
  <c r="F813" i="4" a="1"/>
  <c r="F814" i="4" a="1"/>
  <c r="F815" i="4" a="1"/>
  <c r="F816" i="4" a="1"/>
  <c r="F817" i="4" a="1"/>
  <c r="F818" i="4" a="1"/>
  <c r="F819" i="4" a="1"/>
  <c r="F820" i="4" a="1"/>
  <c r="F821" i="4" a="1"/>
  <c r="F822" i="4" a="1"/>
  <c r="F823" i="4" a="1"/>
  <c r="F824" i="4" a="1"/>
  <c r="F825" i="4" a="1"/>
  <c r="F826" i="4" a="1"/>
  <c r="F827" i="4" a="1"/>
  <c r="F828" i="4" a="1"/>
  <c r="F829" i="4" a="1"/>
  <c r="F830" i="4" a="1"/>
  <c r="F831" i="4" a="1"/>
  <c r="F832" i="4" a="1"/>
  <c r="F833" i="4" a="1"/>
  <c r="F834" i="4" a="1"/>
  <c r="F835" i="4" a="1"/>
  <c r="F836" i="4" a="1"/>
  <c r="F837" i="4" a="1"/>
  <c r="F838" i="4" a="1"/>
  <c r="F839" i="4" a="1"/>
  <c r="F840" i="4" a="1"/>
  <c r="F841" i="4" a="1"/>
  <c r="F842" i="4" a="1"/>
  <c r="F843" i="4" a="1"/>
  <c r="F844" i="4" a="1"/>
  <c r="F845" i="4" a="1"/>
  <c r="F846" i="4" a="1"/>
  <c r="F847" i="4" a="1"/>
  <c r="F848" i="4" a="1"/>
  <c r="F849" i="4" a="1"/>
  <c r="F850" i="4" a="1"/>
  <c r="F851" i="4" a="1"/>
  <c r="F852" i="4" a="1"/>
  <c r="F853" i="4" a="1"/>
  <c r="F854" i="4" a="1"/>
  <c r="F855" i="4" a="1"/>
  <c r="F856" i="4" a="1"/>
  <c r="F857" i="4" a="1"/>
  <c r="F858" i="4" a="1"/>
  <c r="F859" i="4" a="1"/>
  <c r="F860" i="4" a="1"/>
  <c r="F861" i="4" a="1"/>
  <c r="F862" i="4" a="1"/>
  <c r="F863" i="4" a="1"/>
  <c r="F864" i="4" a="1"/>
  <c r="F865" i="4" a="1"/>
  <c r="F866" i="4" a="1"/>
  <c r="F867" i="4" a="1"/>
  <c r="F868" i="4" a="1"/>
  <c r="F869" i="4" a="1"/>
  <c r="F870" i="4" a="1"/>
  <c r="F871" i="4" a="1"/>
  <c r="F872" i="4" a="1"/>
  <c r="F873" i="4" a="1"/>
  <c r="F874" i="4" a="1"/>
  <c r="F875" i="4" a="1"/>
  <c r="F876" i="4" a="1"/>
  <c r="F877" i="4" a="1"/>
  <c r="F878" i="4" a="1"/>
  <c r="F879" i="4" a="1"/>
  <c r="F880" i="4" a="1"/>
  <c r="F881" i="4" a="1"/>
  <c r="F882" i="4" a="1"/>
  <c r="F883" i="4" a="1"/>
  <c r="F884" i="4" a="1"/>
  <c r="F885" i="4" a="1"/>
  <c r="F886" i="4" a="1"/>
  <c r="F887" i="4" a="1"/>
  <c r="F888" i="4" a="1"/>
  <c r="F889" i="4" a="1"/>
  <c r="F890" i="4" a="1"/>
  <c r="F891" i="4" a="1"/>
  <c r="F892" i="4" a="1"/>
  <c r="F893" i="4" a="1"/>
  <c r="F894" i="4" a="1"/>
  <c r="F895" i="4" a="1"/>
  <c r="F896" i="4" a="1"/>
  <c r="F897" i="4" a="1"/>
  <c r="F898" i="4" a="1"/>
  <c r="F899" i="4" a="1"/>
  <c r="F900" i="4" a="1"/>
  <c r="F901" i="4" a="1"/>
  <c r="F902" i="4" a="1"/>
  <c r="F903" i="4" a="1"/>
  <c r="F904" i="4" a="1"/>
  <c r="F905" i="4" a="1"/>
  <c r="F906" i="4" a="1"/>
  <c r="F907" i="4" a="1"/>
  <c r="F908" i="4" a="1"/>
  <c r="F909" i="4" a="1"/>
  <c r="F910" i="4" a="1"/>
  <c r="F911" i="4" a="1"/>
  <c r="F912" i="4" a="1"/>
  <c r="F913" i="4" a="1"/>
  <c r="F914" i="4" a="1"/>
  <c r="F915" i="4" a="1"/>
  <c r="F916" i="4" a="1"/>
  <c r="F917" i="4" a="1"/>
  <c r="F918" i="4" a="1"/>
  <c r="F919" i="4" a="1"/>
  <c r="F920" i="4" a="1"/>
  <c r="F921" i="4" a="1"/>
  <c r="F922" i="4" a="1"/>
  <c r="F923" i="4" a="1"/>
  <c r="F924" i="4" a="1"/>
  <c r="F925" i="4" a="1"/>
  <c r="F926" i="4" a="1"/>
  <c r="F927" i="4" a="1"/>
  <c r="F928" i="4" a="1"/>
  <c r="F929" i="4" a="1"/>
  <c r="F930" i="4" a="1"/>
  <c r="F931" i="4" a="1"/>
  <c r="F932" i="4" a="1"/>
  <c r="F933" i="4" a="1"/>
  <c r="F934" i="4" a="1"/>
  <c r="F935" i="4" a="1"/>
  <c r="F936" i="4" a="1"/>
  <c r="F937" i="4" a="1"/>
  <c r="F938" i="4" a="1"/>
  <c r="F939" i="4" a="1"/>
  <c r="F940" i="4" a="1"/>
  <c r="F941" i="4" a="1"/>
  <c r="F942" i="4" a="1"/>
  <c r="F943" i="4" a="1"/>
  <c r="F944" i="4" a="1"/>
  <c r="F945" i="4" a="1"/>
  <c r="F946" i="4" a="1"/>
  <c r="F947" i="4" a="1"/>
  <c r="F948" i="4" a="1"/>
  <c r="F949" i="4" a="1"/>
  <c r="F950" i="4" a="1"/>
  <c r="F951" i="4" a="1"/>
  <c r="F952" i="4" a="1"/>
  <c r="F953" i="4" a="1"/>
  <c r="F954" i="4" a="1"/>
  <c r="F955" i="4" a="1"/>
  <c r="F956" i="4" a="1"/>
  <c r="F957" i="4" a="1"/>
  <c r="F958" i="4" a="1"/>
  <c r="F959" i="4" a="1"/>
  <c r="F960" i="4" a="1"/>
  <c r="F961" i="4" a="1"/>
  <c r="F962" i="4" a="1"/>
  <c r="F963" i="4" a="1"/>
  <c r="F964" i="4" a="1"/>
  <c r="F965" i="4" a="1"/>
  <c r="F966" i="4" a="1"/>
  <c r="F967" i="4" a="1"/>
  <c r="F968" i="4" a="1"/>
  <c r="F969" i="4" a="1"/>
  <c r="F970" i="4" a="1"/>
  <c r="F971" i="4" a="1"/>
  <c r="F972" i="4" a="1"/>
  <c r="F973" i="4" a="1"/>
  <c r="F974" i="4" a="1"/>
  <c r="F975" i="4" a="1"/>
  <c r="F976" i="4" a="1"/>
  <c r="F977" i="4" a="1"/>
  <c r="F978" i="4" a="1"/>
  <c r="F979" i="4" a="1"/>
  <c r="F980" i="4" a="1"/>
  <c r="F981" i="4" a="1"/>
  <c r="F982" i="4" a="1"/>
  <c r="F983" i="4" a="1"/>
  <c r="F984" i="4" a="1"/>
  <c r="F985" i="4" a="1"/>
  <c r="F986" i="4" a="1"/>
  <c r="F987" i="4" a="1"/>
  <c r="F988" i="4" a="1"/>
  <c r="F989" i="4" a="1"/>
  <c r="F990" i="4" a="1"/>
  <c r="F991" i="4" a="1"/>
  <c r="F992" i="4" a="1"/>
  <c r="F993" i="4" a="1"/>
  <c r="F994" i="4" a="1"/>
  <c r="F995" i="4" a="1"/>
  <c r="F996" i="4" a="1"/>
  <c r="F997" i="4" a="1"/>
  <c r="F998" i="4" a="1"/>
  <c r="F999" i="4" a="1"/>
  <c r="F1000" i="4" a="1"/>
  <c r="F1001" i="4" a="1"/>
  <c r="F1002" i="4" a="1"/>
  <c r="F1003" i="4" a="1"/>
  <c r="F1004" i="4" a="1"/>
  <c r="F1005" i="4" a="1"/>
  <c r="F1006" i="4" a="1"/>
  <c r="F1007" i="4" a="1"/>
  <c r="F1008" i="4" a="1"/>
  <c r="F1009" i="4" a="1"/>
  <c r="F1010" i="4" a="1"/>
  <c r="F1011" i="4" a="1"/>
  <c r="F1012" i="4" a="1"/>
  <c r="F1013" i="4" a="1"/>
  <c r="F1014" i="4" a="1"/>
  <c r="F1015" i="4" a="1"/>
  <c r="F1016" i="4" a="1"/>
  <c r="F1017" i="4" a="1"/>
  <c r="F1018" i="4" a="1"/>
  <c r="F1019" i="4" a="1"/>
  <c r="F1020" i="4" a="1"/>
  <c r="F1021" i="4" a="1"/>
  <c r="F1022" i="4" a="1"/>
  <c r="F1023" i="4" a="1"/>
  <c r="F1024" i="4" a="1"/>
  <c r="F1025" i="4" a="1"/>
  <c r="F1026" i="4" a="1"/>
  <c r="F1027" i="4" a="1"/>
  <c r="F1028" i="4" a="1"/>
  <c r="F1029" i="4" a="1"/>
  <c r="F1030" i="4" a="1"/>
  <c r="F1031" i="4" a="1"/>
  <c r="F1032" i="4" a="1"/>
  <c r="F1033" i="4" a="1"/>
  <c r="F1034" i="4" a="1"/>
  <c r="F1035" i="4" a="1"/>
  <c r="F1036" i="4" a="1"/>
  <c r="F1037" i="4" a="1"/>
  <c r="F1038" i="4" a="1"/>
  <c r="F1039" i="4" a="1"/>
  <c r="F1040" i="4" a="1"/>
  <c r="F1041" i="4" a="1"/>
  <c r="F1042" i="4" a="1"/>
  <c r="F1043" i="4" a="1"/>
  <c r="F1044" i="4" a="1"/>
  <c r="F1045" i="4" a="1"/>
  <c r="F1046" i="4" a="1"/>
  <c r="F1047" i="4" a="1"/>
  <c r="F1048" i="4" a="1"/>
  <c r="F1049" i="4" a="1"/>
  <c r="F1050" i="4" a="1"/>
  <c r="F1051" i="4" a="1"/>
  <c r="F1052" i="4" a="1"/>
  <c r="F1053" i="4" a="1"/>
  <c r="F1054" i="4" a="1"/>
  <c r="F1055" i="4" a="1"/>
  <c r="F1056" i="4" a="1"/>
  <c r="F1057" i="4" a="1"/>
  <c r="F1058" i="4" a="1"/>
  <c r="F1059" i="4" a="1"/>
  <c r="F1060" i="4" a="1"/>
  <c r="F1061" i="4" a="1"/>
  <c r="F1062" i="4" a="1"/>
  <c r="F1063" i="4" a="1"/>
  <c r="F1064" i="4" a="1"/>
  <c r="F1065" i="4" a="1"/>
  <c r="F1066" i="4" a="1"/>
  <c r="F1067" i="4" a="1"/>
  <c r="F1068" i="4" a="1"/>
  <c r="F1069" i="4" a="1"/>
  <c r="F1070" i="4" a="1"/>
  <c r="F1071" i="4" a="1"/>
  <c r="F1072" i="4" a="1"/>
  <c r="F1073" i="4" a="1"/>
  <c r="F1074" i="4" a="1"/>
  <c r="F1075" i="4" a="1"/>
  <c r="F1076" i="4" a="1"/>
  <c r="F1077" i="4" a="1"/>
  <c r="F1078" i="4" a="1"/>
  <c r="F1079" i="4" a="1"/>
  <c r="F1080" i="4" a="1"/>
  <c r="F1081" i="4" a="1"/>
  <c r="F1082" i="4" a="1"/>
  <c r="F1083" i="4" a="1"/>
  <c r="F1084" i="4" a="1"/>
  <c r="F1085" i="4" a="1"/>
  <c r="F1086" i="4" a="1"/>
  <c r="F1087" i="4" a="1"/>
  <c r="F1088" i="4" a="1"/>
  <c r="F1089" i="4" a="1"/>
  <c r="F1090" i="4" a="1"/>
  <c r="F1091" i="4" a="1"/>
  <c r="F1092" i="4" a="1"/>
  <c r="F1093" i="4" a="1"/>
  <c r="F1094" i="4" a="1"/>
  <c r="F1095" i="4" a="1"/>
  <c r="F1096" i="4" a="1"/>
  <c r="F1097" i="4" a="1"/>
  <c r="F1098" i="4" a="1"/>
  <c r="F1099" i="4" a="1"/>
  <c r="F1100" i="4" a="1"/>
  <c r="F1101" i="4" a="1"/>
  <c r="F1102" i="4" a="1"/>
  <c r="F1103" i="4" a="1"/>
  <c r="F1104" i="4" a="1"/>
  <c r="F1105" i="4" a="1"/>
  <c r="F1106" i="4" a="1"/>
  <c r="F1107" i="4" a="1"/>
  <c r="F1108" i="4" a="1"/>
  <c r="F1109" i="4" a="1"/>
  <c r="F1110" i="4" a="1"/>
  <c r="F1111" i="4" a="1"/>
  <c r="F1112" i="4" a="1"/>
  <c r="F1113" i="4" a="1"/>
  <c r="F1114" i="4" a="1"/>
  <c r="F1115" i="4" a="1"/>
  <c r="F1116" i="4" a="1"/>
  <c r="F1117" i="4" a="1"/>
  <c r="F1118" i="4" a="1"/>
  <c r="F1119" i="4" a="1"/>
  <c r="F1120" i="4" a="1"/>
  <c r="F1121" i="4" a="1"/>
  <c r="F1122" i="4" a="1"/>
  <c r="F1123" i="4" a="1"/>
  <c r="F1124" i="4" a="1"/>
  <c r="F1125" i="4" a="1"/>
  <c r="F1126" i="4" a="1"/>
  <c r="F1127" i="4" a="1"/>
  <c r="F1128" i="4" a="1"/>
  <c r="F1129" i="4" a="1"/>
  <c r="F1130" i="4" a="1"/>
  <c r="F1131" i="4" a="1"/>
  <c r="F1132" i="4" a="1"/>
  <c r="F1133" i="4" a="1"/>
  <c r="F1134" i="4" a="1"/>
  <c r="F1135" i="4" a="1"/>
  <c r="F1136" i="4" a="1"/>
  <c r="F1137" i="4" a="1"/>
  <c r="F1138" i="4" a="1"/>
  <c r="F1139" i="4" a="1"/>
  <c r="F1140" i="4" a="1"/>
  <c r="F1141" i="4" a="1"/>
  <c r="F1142" i="4" a="1"/>
  <c r="F1143" i="4" a="1"/>
  <c r="F1144" i="4" a="1"/>
  <c r="F1145" i="4" a="1"/>
  <c r="F1146" i="4" a="1"/>
  <c r="F1147" i="4" a="1"/>
  <c r="F1148" i="4" a="1"/>
  <c r="F1149" i="4" a="1"/>
  <c r="F1150" i="4" a="1"/>
  <c r="F1151" i="4" a="1"/>
  <c r="F1152" i="4" a="1"/>
  <c r="F1153" i="4" a="1"/>
  <c r="F1154" i="4" a="1"/>
  <c r="F1155" i="4" a="1"/>
  <c r="F1156" i="4" a="1"/>
  <c r="F1157" i="4" a="1"/>
  <c r="F1158" i="4" a="1"/>
  <c r="F1159" i="4" a="1"/>
  <c r="F1160" i="4" a="1"/>
  <c r="F1161" i="4" a="1"/>
  <c r="F1162" i="4" a="1"/>
  <c r="F1163" i="4" a="1"/>
  <c r="F1164" i="4" a="1"/>
  <c r="F1165" i="4" a="1"/>
  <c r="F1166" i="4" a="1"/>
  <c r="F1167" i="4" a="1"/>
  <c r="F1168" i="4" a="1"/>
  <c r="F1169" i="4" a="1"/>
  <c r="F1170" i="4" a="1"/>
  <c r="F1171" i="4" a="1"/>
  <c r="F1172" i="4" a="1"/>
  <c r="F1173" i="4" a="1"/>
  <c r="F1174" i="4" a="1"/>
  <c r="F1175" i="4" a="1"/>
  <c r="F1176" i="4" a="1"/>
  <c r="F1177" i="4" a="1"/>
  <c r="F1178" i="4" a="1"/>
  <c r="F1179" i="4" a="1"/>
  <c r="F1180" i="4" a="1"/>
  <c r="F1181" i="4" a="1"/>
  <c r="F1182" i="4" a="1"/>
  <c r="F1183" i="4" a="1"/>
  <c r="F1184" i="4" a="1"/>
  <c r="F1185" i="4" a="1"/>
  <c r="F1186" i="4" a="1"/>
  <c r="F1187" i="4" a="1"/>
  <c r="F1188" i="4" a="1"/>
  <c r="F1189" i="4" a="1"/>
  <c r="F1190" i="4" a="1"/>
  <c r="F1191" i="4" a="1"/>
  <c r="F1192" i="4" a="1"/>
  <c r="F1193" i="4" a="1"/>
  <c r="F1194" i="4" a="1"/>
  <c r="F1195" i="4" a="1"/>
  <c r="F1196" i="4" a="1"/>
  <c r="F1197" i="4" a="1"/>
  <c r="F1198" i="4" a="1"/>
  <c r="F1199" i="4" a="1"/>
  <c r="F1200" i="4" a="1"/>
  <c r="F1201" i="4" a="1"/>
  <c r="F1202" i="4" a="1"/>
  <c r="F1203" i="4" a="1"/>
  <c r="F1204" i="4" a="1"/>
  <c r="F1205" i="4" a="1"/>
  <c r="F1206" i="4" a="1"/>
  <c r="F1207" i="4" a="1"/>
  <c r="F1208" i="4" a="1"/>
  <c r="F1209" i="4" a="1"/>
  <c r="F1210" i="4" a="1"/>
  <c r="F1211" i="4" a="1"/>
  <c r="F1212" i="4" a="1"/>
  <c r="F1213" i="4" a="1"/>
  <c r="F1214" i="4" a="1"/>
  <c r="F1215" i="4" a="1"/>
  <c r="F1216" i="4" a="1"/>
  <c r="F1217" i="4" a="1"/>
  <c r="F1218" i="4" a="1"/>
  <c r="F1219" i="4" a="1"/>
  <c r="F1220" i="4" a="1"/>
  <c r="F1221" i="4" a="1"/>
  <c r="F1222" i="4" a="1"/>
  <c r="F1223" i="4" a="1"/>
  <c r="F1224" i="4" a="1"/>
  <c r="F1225" i="4" a="1"/>
  <c r="F1226" i="4" a="1"/>
  <c r="F1227" i="4" a="1"/>
  <c r="F1228" i="4" a="1"/>
  <c r="F1229" i="4" a="1"/>
  <c r="F1230" i="4" a="1"/>
  <c r="F1231" i="4" a="1"/>
  <c r="F1232" i="4" a="1"/>
  <c r="F1233" i="4" a="1"/>
  <c r="F1234" i="4" a="1"/>
  <c r="F1235" i="4" a="1"/>
  <c r="F1236" i="4" a="1"/>
  <c r="F1237" i="4" a="1"/>
  <c r="F1238" i="4" a="1"/>
  <c r="F1239" i="4" a="1"/>
  <c r="F1240" i="4" a="1"/>
  <c r="F1241" i="4" a="1"/>
  <c r="F1242" i="4" a="1"/>
  <c r="F1243" i="4" a="1"/>
  <c r="F1244" i="4" a="1"/>
  <c r="F1245" i="4" a="1"/>
  <c r="F1246" i="4" a="1"/>
  <c r="F1247" i="4" a="1"/>
  <c r="F1248" i="4" a="1"/>
  <c r="F1249" i="4" a="1"/>
  <c r="F1250" i="4" a="1"/>
  <c r="F1251" i="4" a="1"/>
  <c r="F1252" i="4" a="1"/>
  <c r="F1253" i="4" a="1"/>
  <c r="F1254" i="4" a="1"/>
  <c r="F1255" i="4" a="1"/>
  <c r="F1256" i="4" a="1"/>
  <c r="F1257" i="4" a="1"/>
  <c r="F1258" i="4" a="1"/>
  <c r="F1259" i="4" a="1"/>
  <c r="F1260" i="4" a="1"/>
  <c r="F1261" i="4" a="1"/>
  <c r="F1262" i="4" a="1"/>
  <c r="F1263" i="4" a="1"/>
  <c r="F1264" i="4" a="1"/>
  <c r="F1265" i="4" a="1"/>
  <c r="F1266" i="4" a="1"/>
  <c r="F1267" i="4" a="1"/>
  <c r="F1268" i="4" a="1"/>
  <c r="F1269" i="4" a="1"/>
  <c r="F1270" i="4" a="1"/>
  <c r="F1271" i="4" a="1"/>
  <c r="F1272" i="4" a="1"/>
  <c r="F1273" i="4" a="1"/>
  <c r="F1274" i="4" a="1"/>
  <c r="F1275" i="4" a="1"/>
  <c r="F1276" i="4" a="1"/>
  <c r="F1277" i="4" a="1"/>
  <c r="F1278" i="4" a="1"/>
  <c r="F1279" i="4" a="1"/>
  <c r="F1280" i="4" a="1"/>
  <c r="F1281" i="4" a="1"/>
  <c r="F1282" i="4" a="1"/>
  <c r="F1283" i="4" a="1"/>
  <c r="F1284" i="4" a="1"/>
  <c r="F1285" i="4" a="1"/>
  <c r="F1286" i="4" a="1"/>
  <c r="F1287" i="4" a="1"/>
  <c r="F1288" i="4" a="1"/>
  <c r="F1289" i="4" a="1"/>
  <c r="F1290" i="4" a="1"/>
  <c r="F1291" i="4" a="1"/>
  <c r="F1292" i="4" a="1"/>
  <c r="F1293" i="4" a="1"/>
  <c r="F1294" i="4" a="1"/>
  <c r="F1295" i="4" a="1"/>
  <c r="F1296" i="4" a="1"/>
  <c r="F1297" i="4" a="1"/>
  <c r="F1298" i="4" a="1"/>
  <c r="F1299" i="4" a="1"/>
  <c r="F1300" i="4" a="1"/>
  <c r="F1301" i="4" a="1"/>
  <c r="F1302" i="4" a="1"/>
  <c r="F1303" i="4" a="1"/>
  <c r="F1304" i="4" a="1"/>
  <c r="F1305" i="4" a="1"/>
  <c r="F1306" i="4" a="1"/>
  <c r="F1307" i="4" a="1"/>
  <c r="F1308" i="4" a="1"/>
  <c r="F1309" i="4" a="1"/>
  <c r="F1310" i="4" a="1"/>
  <c r="F1311" i="4" a="1"/>
  <c r="F1312" i="4" a="1"/>
  <c r="F1313" i="4" a="1"/>
  <c r="F1314" i="4" a="1"/>
  <c r="F1315" i="4" a="1"/>
  <c r="F1316" i="4" a="1"/>
  <c r="F1317" i="4" a="1"/>
  <c r="F1318" i="4" a="1"/>
  <c r="F1319" i="4" a="1"/>
  <c r="F1320" i="4" a="1"/>
  <c r="F1321" i="4" a="1"/>
  <c r="F1322" i="4" a="1"/>
  <c r="F1323" i="4" a="1"/>
  <c r="F1324" i="4" a="1"/>
  <c r="F1325" i="4" a="1"/>
  <c r="F1326" i="4" a="1"/>
  <c r="F1327" i="4" a="1"/>
  <c r="F1328" i="4" a="1"/>
  <c r="F1329" i="4" a="1"/>
  <c r="F1330" i="4" a="1"/>
  <c r="F1331" i="4" a="1"/>
  <c r="F1332" i="4" a="1"/>
  <c r="F1333" i="4" a="1"/>
  <c r="F1334" i="4" a="1"/>
  <c r="F1335" i="4" a="1"/>
  <c r="F1336" i="4" a="1"/>
  <c r="F1337" i="4" a="1"/>
  <c r="F1338" i="4" a="1"/>
  <c r="F1339" i="4" a="1"/>
  <c r="F1340" i="4" a="1"/>
  <c r="F1341" i="4" a="1"/>
  <c r="F1342" i="4" a="1"/>
  <c r="F1343" i="4" a="1"/>
  <c r="F1344" i="4" a="1"/>
  <c r="F1345" i="4" a="1"/>
  <c r="F1346" i="4" a="1"/>
  <c r="F1347" i="4" a="1"/>
  <c r="F1348" i="4" a="1"/>
  <c r="F1349" i="4" a="1"/>
  <c r="F1350" i="4" a="1"/>
  <c r="F1351" i="4" a="1"/>
  <c r="F1352" i="4" a="1"/>
  <c r="F1353" i="4" a="1"/>
  <c r="F1354" i="4" a="1"/>
  <c r="F1355" i="4" a="1"/>
  <c r="F1356" i="4" a="1"/>
  <c r="F1357" i="4" a="1"/>
  <c r="F1358" i="4" a="1"/>
  <c r="F1359" i="4" a="1"/>
  <c r="F1360" i="4" a="1"/>
  <c r="F1361" i="4" a="1"/>
  <c r="F1362" i="4" a="1"/>
  <c r="F1363" i="4" a="1"/>
  <c r="F1364" i="4" a="1"/>
  <c r="F1365" i="4" a="1"/>
  <c r="F1366" i="4" a="1"/>
  <c r="F1367" i="4" a="1"/>
  <c r="F1368" i="4" a="1"/>
  <c r="F1369" i="4" a="1"/>
  <c r="F1370" i="4" a="1"/>
  <c r="F1371" i="4" a="1"/>
  <c r="F1372" i="4" a="1"/>
  <c r="F1373" i="4" a="1"/>
  <c r="F1374" i="4" a="1"/>
  <c r="F1375" i="4" a="1"/>
  <c r="F1376" i="4" a="1"/>
  <c r="F1377" i="4" a="1"/>
  <c r="F1378" i="4" a="1"/>
  <c r="F1379" i="4" a="1"/>
  <c r="F1380" i="4" a="1"/>
  <c r="F1381" i="4" a="1"/>
  <c r="F1382" i="4" a="1"/>
  <c r="F1383" i="4" a="1"/>
  <c r="F1384" i="4" a="1"/>
  <c r="F1385" i="4" a="1"/>
  <c r="F1386" i="4" a="1"/>
  <c r="F1387" i="4" a="1"/>
  <c r="F1388" i="4" a="1"/>
  <c r="F1389" i="4" a="1"/>
  <c r="F1390" i="4" a="1"/>
  <c r="F1391" i="4" a="1"/>
  <c r="F1392" i="4" a="1"/>
  <c r="F1393" i="4" a="1"/>
  <c r="F1394" i="4" a="1"/>
  <c r="F1395" i="4" a="1"/>
  <c r="F1396" i="4" a="1"/>
  <c r="F1397" i="4" a="1"/>
  <c r="F1398" i="4" a="1"/>
  <c r="F1399" i="4" a="1"/>
  <c r="F1400" i="4" a="1"/>
  <c r="F1401" i="4" a="1"/>
  <c r="F1402" i="4" a="1"/>
  <c r="F1403" i="4" a="1"/>
  <c r="F1404" i="4" a="1"/>
  <c r="F1405" i="4" a="1"/>
  <c r="F1406" i="4" a="1"/>
  <c r="F1407" i="4" a="1"/>
  <c r="F1408" i="4" a="1"/>
  <c r="F1409" i="4" a="1"/>
  <c r="F1410" i="4" a="1"/>
  <c r="F1411" i="4" a="1"/>
  <c r="F1412" i="4" a="1"/>
  <c r="F1413" i="4" a="1"/>
  <c r="F1414" i="4" a="1"/>
  <c r="F1415" i="4" a="1"/>
  <c r="F1416" i="4" a="1"/>
  <c r="F1417" i="4" a="1"/>
  <c r="F1418" i="4" a="1"/>
  <c r="F1419" i="4" a="1"/>
  <c r="F1420" i="4" a="1"/>
  <c r="F1421" i="4" a="1"/>
  <c r="F1422" i="4" a="1"/>
  <c r="F1423" i="4" a="1"/>
  <c r="F1424" i="4" a="1"/>
  <c r="F1425" i="4" a="1"/>
  <c r="F1426" i="4" a="1"/>
  <c r="F1427" i="4" a="1"/>
  <c r="F1428" i="4" a="1"/>
  <c r="F1429" i="4" a="1"/>
  <c r="F1430" i="4" a="1"/>
  <c r="F1431" i="4" a="1"/>
  <c r="F1432" i="4" a="1"/>
  <c r="F1433" i="4" a="1"/>
  <c r="F1434" i="4" a="1"/>
  <c r="F1435" i="4" a="1"/>
  <c r="F1436" i="4" a="1"/>
  <c r="F1437" i="4" a="1"/>
  <c r="F1438" i="4" a="1"/>
  <c r="F1439" i="4" a="1"/>
  <c r="F1440" i="4" a="1"/>
  <c r="F1441" i="4" a="1"/>
  <c r="F1442" i="4" a="1"/>
  <c r="F1443" i="4" a="1"/>
  <c r="F1444" i="4" a="1"/>
  <c r="F1445" i="4" a="1"/>
  <c r="F1446" i="4" a="1"/>
  <c r="F1447" i="4" a="1"/>
  <c r="F1448" i="4" a="1"/>
  <c r="F1449" i="4" a="1"/>
  <c r="F1450" i="4" a="1"/>
  <c r="F1451" i="4" a="1"/>
  <c r="F1452" i="4" a="1"/>
  <c r="F1453" i="4" a="1"/>
  <c r="F1454" i="4" a="1"/>
  <c r="F1455" i="4" a="1"/>
  <c r="F1456" i="4" a="1"/>
  <c r="F1457" i="4" a="1"/>
  <c r="F1458" i="4" a="1"/>
  <c r="F1459" i="4" a="1"/>
  <c r="F1460" i="4" a="1"/>
  <c r="F1461" i="4" a="1"/>
  <c r="F1462" i="4" a="1"/>
  <c r="F1463" i="4" a="1"/>
  <c r="F1464" i="4" a="1"/>
  <c r="F1465" i="4" a="1"/>
  <c r="F1466" i="4" a="1"/>
  <c r="F1467" i="4" a="1"/>
  <c r="F1468" i="4" a="1"/>
  <c r="F1469" i="4" a="1"/>
  <c r="F1470" i="4" a="1"/>
  <c r="F1471" i="4" a="1"/>
  <c r="F1472" i="4" a="1"/>
  <c r="F1473" i="4" a="1"/>
  <c r="F1474" i="4" a="1"/>
  <c r="F1475" i="4" a="1"/>
  <c r="F1476" i="4" a="1"/>
  <c r="F1477" i="4" a="1"/>
  <c r="F1478" i="4" a="1"/>
  <c r="F1479" i="4" a="1"/>
  <c r="F1480" i="4" a="1"/>
  <c r="F1481" i="4" a="1"/>
  <c r="F1482" i="4" a="1"/>
  <c r="F1483" i="4" a="1"/>
  <c r="F1484" i="4" a="1"/>
  <c r="F1485" i="4" a="1"/>
  <c r="F1486" i="4" a="1"/>
  <c r="F1487" i="4" a="1"/>
  <c r="F1488" i="4" a="1"/>
  <c r="F1489" i="4" a="1"/>
  <c r="F1490" i="4" a="1"/>
  <c r="F1491" i="4" a="1"/>
  <c r="F1492" i="4" a="1"/>
  <c r="F1493" i="4" a="1"/>
  <c r="F1494" i="4" a="1"/>
  <c r="F1495" i="4" a="1"/>
  <c r="F1496" i="4" a="1"/>
  <c r="F1497" i="4" a="1"/>
  <c r="F1498" i="4" a="1"/>
  <c r="F1499" i="4" a="1"/>
  <c r="F1500" i="4" a="1"/>
  <c r="F1501" i="4" a="1"/>
  <c r="F1502" i="4" a="1"/>
  <c r="F1503" i="4" a="1"/>
  <c r="F1504" i="4" a="1"/>
  <c r="F1505" i="4" a="1"/>
  <c r="F1506" i="4" a="1"/>
  <c r="F1507" i="4" a="1"/>
  <c r="F1508" i="4" a="1"/>
  <c r="F1509" i="4" a="1"/>
  <c r="F1510" i="4" a="1"/>
  <c r="F1511" i="4" a="1"/>
  <c r="F1512" i="4" a="1"/>
  <c r="F1513" i="4" a="1"/>
  <c r="F1514" i="4" a="1"/>
  <c r="F1515" i="4" a="1"/>
  <c r="F1516" i="4" a="1"/>
  <c r="F1517" i="4" a="1"/>
  <c r="F1518" i="4" a="1"/>
  <c r="F1519" i="4" a="1"/>
  <c r="F1520" i="4" a="1"/>
  <c r="F1521" i="4" a="1"/>
  <c r="F1522" i="4" a="1"/>
  <c r="F1523" i="4" a="1"/>
  <c r="F1524" i="4" a="1"/>
  <c r="F1525" i="4" a="1"/>
  <c r="F1526" i="4" a="1"/>
  <c r="F1527" i="4" a="1"/>
  <c r="F1528" i="4" a="1"/>
  <c r="F1529" i="4" a="1"/>
  <c r="F1530" i="4" a="1"/>
  <c r="F1531" i="4" a="1"/>
  <c r="F1532" i="4" a="1"/>
  <c r="F1533" i="4" a="1"/>
  <c r="F1534" i="4" a="1"/>
  <c r="F1535" i="4" a="1"/>
  <c r="F1536" i="4" a="1"/>
  <c r="F1537" i="4" a="1"/>
  <c r="F1538" i="4" a="1"/>
  <c r="F1539" i="4" a="1"/>
  <c r="F1540" i="4" a="1"/>
  <c r="F1541" i="4" a="1"/>
  <c r="F1542" i="4" a="1"/>
  <c r="F1543" i="4" a="1"/>
  <c r="F1544" i="4" a="1"/>
  <c r="F1545" i="4" a="1"/>
  <c r="F1546" i="4" a="1"/>
  <c r="F1547" i="4" a="1"/>
  <c r="F1548" i="4" a="1"/>
  <c r="F1549" i="4" a="1"/>
  <c r="F1550" i="4" a="1"/>
  <c r="F1551" i="4" a="1"/>
  <c r="F1552" i="4" a="1"/>
  <c r="F1553" i="4" a="1"/>
  <c r="F1554" i="4" a="1"/>
  <c r="F1555" i="4" a="1"/>
  <c r="F1556" i="4" a="1"/>
  <c r="F1557" i="4" a="1"/>
  <c r="F1558" i="4" a="1"/>
  <c r="F1559" i="4" a="1"/>
  <c r="F1560" i="4" a="1"/>
  <c r="F1561" i="4" a="1"/>
  <c r="F1562" i="4" a="1"/>
  <c r="F1563" i="4" a="1"/>
  <c r="F1564" i="4" a="1"/>
  <c r="F1565" i="4" a="1"/>
  <c r="F1566" i="4" a="1"/>
  <c r="F1567" i="4" a="1"/>
  <c r="F1568" i="4" a="1"/>
  <c r="F1569" i="4" a="1"/>
  <c r="F1570" i="4" a="1"/>
  <c r="F1571" i="4" a="1"/>
  <c r="F1572" i="4" a="1"/>
  <c r="F1573" i="4" a="1"/>
  <c r="F1574" i="4" a="1"/>
  <c r="F1575" i="4" a="1"/>
  <c r="F1576" i="4" a="1"/>
  <c r="F1577" i="4" a="1"/>
  <c r="F1578" i="4" a="1"/>
  <c r="F1579" i="4" a="1"/>
  <c r="F1580" i="4" a="1"/>
  <c r="F1581" i="4" a="1"/>
  <c r="F1582" i="4" a="1"/>
  <c r="F1583" i="4" a="1"/>
  <c r="F1584" i="4" a="1"/>
  <c r="F1585" i="4" a="1"/>
  <c r="F1586" i="4" a="1"/>
  <c r="F1587" i="4" a="1"/>
  <c r="F1588" i="4" a="1"/>
  <c r="F1589" i="4" a="1"/>
  <c r="F1590" i="4" a="1"/>
  <c r="F1591" i="4" a="1"/>
  <c r="F1592" i="4" a="1"/>
  <c r="F1593" i="4" a="1"/>
  <c r="F1594" i="4" a="1"/>
  <c r="F1595" i="4" a="1"/>
  <c r="F1596" i="4" a="1"/>
  <c r="F1597" i="4" a="1"/>
  <c r="F1598" i="4" a="1"/>
  <c r="F1599" i="4" a="1"/>
  <c r="F1600" i="4" a="1"/>
  <c r="F1601" i="4" a="1"/>
  <c r="F1602" i="4" a="1"/>
  <c r="F1603" i="4" a="1"/>
  <c r="F1604" i="4" a="1"/>
  <c r="F1605" i="4" a="1"/>
  <c r="F1606" i="4" a="1"/>
  <c r="F1607" i="4" a="1"/>
  <c r="F1608" i="4" a="1"/>
  <c r="F1609" i="4" a="1"/>
  <c r="F1610" i="4" a="1"/>
  <c r="F1611" i="4" a="1"/>
  <c r="F1612" i="4" a="1"/>
  <c r="F1613" i="4" a="1"/>
  <c r="F1614" i="4" a="1"/>
  <c r="F1615" i="4" a="1"/>
  <c r="F1616" i="4" a="1"/>
  <c r="F1617" i="4" a="1"/>
  <c r="F1618" i="4" a="1"/>
  <c r="F1619" i="4" a="1"/>
  <c r="F1620" i="4" a="1"/>
  <c r="F1621" i="4" a="1"/>
  <c r="F1622" i="4" a="1"/>
  <c r="F1623" i="4" a="1"/>
  <c r="F1624" i="4" a="1"/>
  <c r="F1625" i="4" a="1"/>
  <c r="F1626" i="4" a="1"/>
  <c r="F1627" i="4" a="1"/>
  <c r="F1628" i="4" a="1"/>
  <c r="F1629" i="4" a="1"/>
  <c r="F1630" i="4" a="1"/>
  <c r="F1631" i="4" a="1"/>
  <c r="F1632" i="4" a="1"/>
  <c r="F1633" i="4" a="1"/>
  <c r="F1634" i="4" a="1"/>
  <c r="F1635" i="4" a="1"/>
  <c r="F1636" i="4" a="1"/>
  <c r="F1637" i="4" a="1"/>
  <c r="F1638" i="4" a="1"/>
  <c r="F1639" i="4" a="1"/>
  <c r="F1640" i="4" a="1"/>
  <c r="F1641" i="4" a="1"/>
  <c r="F1642" i="4" a="1"/>
  <c r="F1643" i="4" a="1"/>
  <c r="F1644" i="4" a="1"/>
  <c r="F1645" i="4" a="1"/>
  <c r="F1646" i="4" a="1"/>
  <c r="F1647" i="4" a="1"/>
  <c r="F1648" i="4" a="1"/>
  <c r="F1649" i="4" a="1"/>
  <c r="F1650" i="4" a="1"/>
  <c r="F1651" i="4" a="1"/>
  <c r="F1652" i="4" a="1"/>
  <c r="F1653" i="4" a="1"/>
  <c r="F1654" i="4" a="1"/>
  <c r="F1655" i="4" a="1"/>
  <c r="F1656" i="4" a="1"/>
  <c r="F1657" i="4" a="1"/>
  <c r="F1658" i="4" a="1"/>
  <c r="F1659" i="4" a="1"/>
  <c r="F1660" i="4" a="1"/>
  <c r="F1661" i="4" a="1"/>
  <c r="F1662" i="4" a="1"/>
  <c r="F1663" i="4" a="1"/>
  <c r="F1664" i="4" a="1"/>
  <c r="F1665" i="4" a="1"/>
  <c r="F1666" i="4" a="1"/>
  <c r="F1667" i="4" a="1"/>
  <c r="F1668" i="4" a="1"/>
  <c r="F1669" i="4" a="1"/>
  <c r="F1670" i="4" a="1"/>
  <c r="F1671" i="4" a="1"/>
  <c r="F1672" i="4" a="1"/>
  <c r="F1673" i="4" a="1"/>
  <c r="F1674" i="4" a="1"/>
  <c r="F1675" i="4" a="1"/>
  <c r="F1676" i="4" a="1"/>
  <c r="F1677" i="4" a="1"/>
  <c r="F1678" i="4" a="1"/>
  <c r="F1679" i="4" a="1"/>
  <c r="F1680" i="4" a="1"/>
  <c r="F1681" i="4" a="1"/>
  <c r="F1682" i="4" a="1"/>
  <c r="F1683" i="4" a="1"/>
  <c r="F1684" i="4" a="1"/>
  <c r="F1685" i="4" a="1"/>
  <c r="F1686" i="4" a="1"/>
  <c r="F1687" i="4" a="1"/>
  <c r="F1688" i="4" a="1"/>
  <c r="F1689" i="4" a="1"/>
  <c r="F1690" i="4" a="1"/>
  <c r="F1691" i="4" a="1"/>
  <c r="F1692" i="4" a="1"/>
  <c r="F1693" i="4" a="1"/>
  <c r="F1694" i="4" a="1"/>
  <c r="F1695" i="4" a="1"/>
  <c r="F1696" i="4" a="1"/>
  <c r="F1697" i="4" a="1"/>
  <c r="F1698" i="4" a="1"/>
  <c r="F1699" i="4" a="1"/>
  <c r="F1700" i="4" a="1"/>
  <c r="F1701" i="4" a="1"/>
  <c r="F1702" i="4" a="1"/>
  <c r="F1703" i="4" a="1"/>
  <c r="F1704" i="4" a="1"/>
  <c r="F1705" i="4" a="1"/>
  <c r="F1706" i="4" a="1"/>
  <c r="F1707" i="4" a="1"/>
  <c r="F1708" i="4" a="1"/>
  <c r="F1709" i="4" a="1"/>
  <c r="F1710" i="4" a="1"/>
  <c r="F1711" i="4" a="1"/>
  <c r="F1712" i="4" a="1"/>
  <c r="F1713" i="4" a="1"/>
  <c r="F1714" i="4" a="1"/>
  <c r="F1715" i="4" a="1"/>
  <c r="F1716" i="4" a="1"/>
  <c r="F1717" i="4" a="1"/>
  <c r="F1718" i="4" a="1"/>
  <c r="F1719" i="4" a="1"/>
  <c r="F1720" i="4" a="1"/>
  <c r="F1721" i="4" a="1"/>
  <c r="F1722" i="4" a="1"/>
  <c r="F1723" i="4" a="1"/>
  <c r="F1724" i="4" a="1"/>
  <c r="F1725" i="4" a="1"/>
  <c r="F1726" i="4" a="1"/>
  <c r="F1727" i="4" a="1"/>
  <c r="F1728" i="4" a="1"/>
  <c r="F1729" i="4" a="1"/>
  <c r="F1730" i="4" a="1"/>
  <c r="F1731" i="4" a="1"/>
  <c r="F1732" i="4" a="1"/>
  <c r="F1733" i="4" a="1"/>
  <c r="F1734" i="4" a="1"/>
  <c r="F1735" i="4" a="1"/>
  <c r="F1736" i="4" a="1"/>
  <c r="F1737" i="4" a="1"/>
  <c r="F1738" i="4" a="1"/>
  <c r="F1739" i="4" a="1"/>
  <c r="F1740" i="4" a="1"/>
  <c r="F1741" i="4" a="1"/>
  <c r="F1742" i="4" a="1"/>
  <c r="F1743" i="4" a="1"/>
  <c r="F1744" i="4" a="1"/>
  <c r="F1745" i="4" a="1"/>
  <c r="F1746" i="4" a="1"/>
  <c r="F1747" i="4" a="1"/>
  <c r="F1748" i="4" a="1"/>
  <c r="F1749" i="4" a="1"/>
  <c r="F1750" i="4" a="1"/>
  <c r="F1751" i="4" a="1"/>
  <c r="F1752" i="4" a="1"/>
  <c r="F1753" i="4" a="1"/>
  <c r="F1754" i="4" a="1"/>
  <c r="F1755" i="4" a="1"/>
  <c r="F1756" i="4" a="1"/>
  <c r="F1757" i="4" a="1"/>
  <c r="F1758" i="4" a="1"/>
  <c r="F1759" i="4" a="1"/>
  <c r="F1760" i="4" a="1"/>
  <c r="F1761" i="4" a="1"/>
  <c r="F1762" i="4" a="1"/>
  <c r="F1763" i="4" a="1"/>
  <c r="F1764" i="4" a="1"/>
  <c r="F1765" i="4" a="1"/>
  <c r="F1766" i="4" a="1"/>
  <c r="F1767" i="4" a="1"/>
  <c r="F1768" i="4" a="1"/>
  <c r="F1769" i="4" a="1"/>
  <c r="F1770" i="4" a="1"/>
  <c r="F1771" i="4" a="1"/>
  <c r="F1772" i="4" a="1"/>
  <c r="F1773" i="4" a="1"/>
  <c r="F1774" i="4" a="1"/>
  <c r="F1775" i="4" a="1"/>
  <c r="F1776" i="4" a="1"/>
  <c r="F1777" i="4" a="1"/>
  <c r="F1778" i="4" a="1"/>
  <c r="F1779" i="4" a="1"/>
  <c r="F1780" i="4" a="1"/>
  <c r="F1781" i="4" a="1"/>
  <c r="F1782" i="4" a="1"/>
  <c r="F1783" i="4" a="1"/>
  <c r="F1784" i="4" a="1"/>
  <c r="F1785" i="4" a="1"/>
  <c r="F1786" i="4" a="1"/>
  <c r="F1787" i="4" a="1"/>
  <c r="F1788" i="4" a="1"/>
  <c r="F1789" i="4" a="1"/>
  <c r="F1790" i="4" a="1"/>
  <c r="F1791" i="4" a="1"/>
  <c r="F1792" i="4" a="1"/>
  <c r="F1793" i="4" a="1"/>
  <c r="F1794" i="4" a="1"/>
  <c r="F1795" i="4" a="1"/>
  <c r="F1796" i="4" a="1"/>
  <c r="F1797" i="4" a="1"/>
  <c r="F1798" i="4" a="1"/>
  <c r="F1799" i="4" a="1"/>
  <c r="F1800" i="4" a="1"/>
  <c r="F1801" i="4" a="1"/>
  <c r="F1802" i="4" a="1"/>
  <c r="F1803" i="4" a="1"/>
  <c r="F1804" i="4" a="1"/>
  <c r="F1805" i="4" a="1"/>
  <c r="F1806" i="4" a="1"/>
  <c r="F1807" i="4" a="1"/>
  <c r="F1808" i="4" a="1"/>
  <c r="F1809" i="4" a="1"/>
  <c r="F1810" i="4" a="1"/>
  <c r="F1811" i="4" a="1"/>
  <c r="F1812" i="4" a="1"/>
  <c r="F1813" i="4" a="1"/>
  <c r="F1814" i="4" a="1"/>
  <c r="F1815" i="4" a="1"/>
  <c r="F1816" i="4" a="1"/>
  <c r="F1817" i="4" a="1"/>
  <c r="F1818" i="4" a="1"/>
  <c r="F1819" i="4" a="1"/>
  <c r="F1820" i="4" a="1"/>
  <c r="F1821" i="4" a="1"/>
  <c r="F1822" i="4" a="1"/>
  <c r="F1823" i="4" a="1"/>
  <c r="F1824" i="4" a="1"/>
  <c r="F1825" i="4" a="1"/>
  <c r="F1826" i="4" a="1"/>
  <c r="F1827" i="4" a="1"/>
  <c r="F1828" i="4" a="1"/>
  <c r="F1829" i="4" a="1"/>
  <c r="F1830" i="4" a="1"/>
  <c r="F1831" i="4" a="1"/>
  <c r="F1832" i="4" a="1"/>
  <c r="F1833" i="4" a="1"/>
  <c r="F1834" i="4" a="1"/>
  <c r="F1835" i="4" a="1"/>
  <c r="F1836" i="4" a="1"/>
  <c r="F1837" i="4" a="1"/>
  <c r="F1838" i="4" a="1"/>
  <c r="F1839" i="4" a="1"/>
  <c r="F1840" i="4" a="1"/>
  <c r="F1841" i="4" a="1"/>
  <c r="F1842" i="4" a="1"/>
  <c r="F1843" i="4" a="1"/>
  <c r="F1844" i="4" a="1"/>
  <c r="F1845" i="4" a="1"/>
  <c r="F1846" i="4" a="1"/>
  <c r="F1847" i="4" a="1"/>
  <c r="F1848" i="4" a="1"/>
  <c r="F1849" i="4" a="1"/>
  <c r="F1850" i="4" a="1"/>
  <c r="F1851" i="4" a="1"/>
  <c r="F1852" i="4" a="1"/>
  <c r="F1853" i="4" a="1"/>
  <c r="F1854" i="4" a="1"/>
  <c r="F1855" i="4" a="1"/>
  <c r="F1856" i="4" a="1"/>
  <c r="F1857" i="4" a="1"/>
  <c r="F1858" i="4" a="1"/>
  <c r="F1859" i="4" a="1"/>
  <c r="F1860" i="4" a="1"/>
  <c r="F1861" i="4" a="1"/>
  <c r="F1862" i="4" a="1"/>
  <c r="F1863" i="4" a="1"/>
  <c r="F1864" i="4" a="1"/>
  <c r="F1865" i="4" a="1"/>
  <c r="F1866" i="4" a="1"/>
  <c r="F1867" i="4" a="1"/>
  <c r="F1868" i="4" a="1"/>
  <c r="F1869" i="4" a="1"/>
  <c r="F1870" i="4" a="1"/>
  <c r="F1871" i="4" a="1"/>
  <c r="F1872" i="4" a="1"/>
  <c r="F1873" i="4" a="1"/>
  <c r="F1874" i="4" a="1"/>
  <c r="F1875" i="4" a="1"/>
  <c r="F1876" i="4" a="1"/>
  <c r="F1877" i="4" a="1"/>
  <c r="F1878" i="4" a="1"/>
  <c r="F1879" i="4" a="1"/>
  <c r="F1880" i="4" a="1"/>
  <c r="F1881" i="4" a="1"/>
  <c r="F1882" i="4" a="1"/>
  <c r="F1883" i="4" a="1"/>
  <c r="F1884" i="4" a="1"/>
  <c r="F1885" i="4" a="1"/>
  <c r="F1886" i="4" a="1"/>
  <c r="F1887" i="4" a="1"/>
  <c r="F1888" i="4" a="1"/>
  <c r="F1889" i="4" a="1"/>
  <c r="F1890" i="4" a="1"/>
  <c r="F1891" i="4" a="1"/>
  <c r="F1892" i="4" a="1"/>
  <c r="F1893" i="4" a="1"/>
  <c r="F1894" i="4" a="1"/>
  <c r="F1895" i="4" a="1"/>
  <c r="F1896" i="4" a="1"/>
  <c r="F1897" i="4" a="1"/>
  <c r="F1898" i="4" a="1"/>
  <c r="F1899" i="4" a="1"/>
  <c r="F1900" i="4" a="1"/>
  <c r="F1901" i="4" a="1"/>
  <c r="F1902" i="4" a="1"/>
  <c r="F1903" i="4" a="1"/>
  <c r="F1904" i="4" a="1"/>
  <c r="F1905" i="4" a="1"/>
  <c r="F1906" i="4" a="1"/>
  <c r="F1907" i="4" a="1"/>
  <c r="F1908" i="4" a="1"/>
  <c r="F1909" i="4" a="1"/>
  <c r="F1910" i="4" a="1"/>
  <c r="F1911" i="4" a="1"/>
  <c r="F1912" i="4" a="1"/>
  <c r="F1913" i="4" a="1"/>
  <c r="F1914" i="4" a="1"/>
  <c r="F1915" i="4" a="1"/>
  <c r="F1916" i="4" a="1"/>
  <c r="F1917" i="4" a="1"/>
  <c r="F1918" i="4" a="1"/>
  <c r="F1919" i="4" a="1"/>
  <c r="F1920" i="4" a="1"/>
  <c r="F1921" i="4" a="1"/>
  <c r="F1922" i="4" a="1"/>
  <c r="F1923" i="4" a="1"/>
  <c r="F1924" i="4" a="1"/>
  <c r="F1925" i="4" a="1"/>
  <c r="F1926" i="4" a="1"/>
  <c r="F1927" i="4" a="1"/>
  <c r="F1928" i="4" a="1"/>
  <c r="F1929" i="4" a="1"/>
  <c r="F1930" i="4" a="1"/>
  <c r="F1931" i="4" a="1"/>
  <c r="F1932" i="4" a="1"/>
  <c r="F1933" i="4" a="1"/>
  <c r="F1934" i="4" a="1"/>
  <c r="F1935" i="4" a="1"/>
  <c r="F1936" i="4" a="1"/>
  <c r="F1937" i="4" a="1"/>
  <c r="F1938" i="4" a="1"/>
  <c r="F1939" i="4" a="1"/>
  <c r="F1940" i="4" a="1"/>
  <c r="F1941" i="4" a="1"/>
  <c r="F1942" i="4" a="1"/>
  <c r="F1943" i="4" a="1"/>
  <c r="F1944" i="4" a="1"/>
  <c r="F1945" i="4" a="1"/>
  <c r="F1946" i="4" a="1"/>
  <c r="F1947" i="4" a="1"/>
  <c r="F1948" i="4" a="1"/>
  <c r="F1949" i="4" a="1"/>
  <c r="F1950" i="4" a="1"/>
  <c r="F1951" i="4" a="1"/>
  <c r="F1952" i="4" a="1"/>
  <c r="F1953" i="4" a="1"/>
  <c r="F1954" i="4" a="1"/>
  <c r="F1955" i="4" a="1"/>
  <c r="F1956" i="4" a="1"/>
  <c r="F1957" i="4" a="1"/>
  <c r="F1958" i="4" a="1"/>
  <c r="F1959" i="4" a="1"/>
  <c r="F1960" i="4" a="1"/>
  <c r="F1961" i="4" a="1"/>
  <c r="F1962" i="4" a="1"/>
  <c r="F1963" i="4" a="1"/>
  <c r="F1964" i="4" a="1"/>
  <c r="F1965" i="4" a="1"/>
  <c r="F1966" i="4" a="1"/>
  <c r="F1967" i="4" a="1"/>
  <c r="F1968" i="4" a="1"/>
  <c r="F1969" i="4" a="1"/>
  <c r="F1970" i="4" a="1"/>
  <c r="F1971" i="4" a="1"/>
  <c r="F1972" i="4" a="1"/>
  <c r="F1973" i="4" a="1"/>
  <c r="F1974" i="4" a="1"/>
  <c r="F1975" i="4" a="1"/>
  <c r="F1976" i="4" a="1"/>
  <c r="F1977" i="4" a="1"/>
  <c r="F1978" i="4" a="1"/>
  <c r="F1979" i="4" a="1"/>
  <c r="F1980" i="4" a="1"/>
  <c r="F1981" i="4" a="1"/>
  <c r="F1982" i="4" a="1"/>
  <c r="F1983" i="4" a="1"/>
  <c r="F1984" i="4" a="1"/>
  <c r="F1985" i="4" a="1"/>
  <c r="F1986" i="4" a="1"/>
  <c r="F1987" i="4" a="1"/>
  <c r="F1988" i="4" a="1"/>
  <c r="F1989" i="4" a="1"/>
  <c r="F1990" i="4" a="1"/>
  <c r="F1991" i="4" a="1"/>
  <c r="F1992" i="4" a="1"/>
  <c r="F1993" i="4" a="1"/>
  <c r="F1994" i="4" a="1"/>
  <c r="F1995" i="4" a="1"/>
  <c r="F1996" i="4" a="1"/>
  <c r="F1997" i="4" a="1"/>
  <c r="F1998" i="4" a="1"/>
  <c r="F1999" i="4" a="1"/>
  <c r="F2000" i="4" a="1"/>
  <c r="F2001" i="4" a="1"/>
  <c r="F2002" i="4" a="1"/>
  <c r="F2003" i="4" a="1"/>
  <c r="F2004" i="4" a="1"/>
  <c r="F2005" i="4" a="1"/>
  <c r="F2006" i="4" a="1"/>
  <c r="F2007" i="4" a="1"/>
  <c r="F2008" i="4" a="1"/>
  <c r="F2009" i="4" a="1"/>
  <c r="F2010" i="4" a="1"/>
  <c r="F2011" i="4" a="1"/>
  <c r="F2012" i="4" a="1"/>
  <c r="F2013" i="4" a="1"/>
  <c r="F2014" i="4" a="1"/>
  <c r="F2015" i="4" a="1"/>
  <c r="F2016" i="4" a="1"/>
  <c r="F2017" i="4" a="1"/>
  <c r="F2018" i="4" a="1"/>
  <c r="F2019" i="4" a="1"/>
  <c r="F2020" i="4" a="1"/>
  <c r="F2021" i="4" a="1"/>
  <c r="F2022" i="4" a="1"/>
  <c r="F2023" i="4" a="1"/>
  <c r="F2024" i="4" a="1"/>
  <c r="F2025" i="4" a="1"/>
  <c r="F2026" i="4" a="1"/>
  <c r="F2027" i="4" a="1"/>
  <c r="F2028" i="4" a="1"/>
  <c r="F2029" i="4" a="1"/>
  <c r="F2030" i="4" a="1"/>
  <c r="F2031" i="4" a="1"/>
  <c r="F2032" i="4" a="1"/>
  <c r="F2033" i="4" a="1"/>
  <c r="F2034" i="4" a="1"/>
  <c r="F2035" i="4" a="1"/>
  <c r="F2036" i="4" a="1"/>
  <c r="F2037" i="4" a="1"/>
  <c r="F2038" i="4" a="1"/>
  <c r="F2039" i="4" a="1"/>
  <c r="F2040" i="4" a="1"/>
  <c r="F2041" i="4" a="1"/>
  <c r="F2042" i="4" a="1"/>
  <c r="F2043" i="4" a="1"/>
  <c r="F2044" i="4" a="1"/>
  <c r="F2045" i="4" a="1"/>
  <c r="F2046" i="4" a="1"/>
  <c r="F2047" i="4" a="1"/>
  <c r="F2048" i="4" a="1"/>
  <c r="F2049" i="4" a="1"/>
  <c r="F2050" i="4" a="1"/>
  <c r="F2051" i="4" a="1"/>
  <c r="F2052" i="4" a="1"/>
  <c r="F2053" i="4" a="1"/>
  <c r="F2054" i="4" a="1"/>
  <c r="F2055" i="4" a="1"/>
  <c r="F2056" i="4" a="1"/>
  <c r="F2057" i="4" a="1"/>
  <c r="F2058" i="4" a="1"/>
  <c r="F2059" i="4" a="1"/>
  <c r="F2060" i="4" a="1"/>
  <c r="F2061" i="4" a="1"/>
  <c r="F2062" i="4" a="1"/>
  <c r="F2063" i="4" a="1"/>
  <c r="F2064" i="4" a="1"/>
  <c r="F2065" i="4" a="1"/>
  <c r="F2066" i="4" a="1"/>
  <c r="F2067" i="4" a="1"/>
  <c r="F2068" i="4" a="1"/>
  <c r="F2069" i="4" a="1"/>
  <c r="F2070" i="4" a="1"/>
  <c r="F2071" i="4" a="1"/>
  <c r="F2072" i="4" a="1"/>
  <c r="F2073" i="4" a="1"/>
  <c r="F2074" i="4" a="1"/>
  <c r="F2075" i="4" a="1"/>
  <c r="F2076" i="4" a="1"/>
  <c r="F2077" i="4" a="1"/>
  <c r="F2078" i="4" a="1"/>
  <c r="F2079" i="4" a="1"/>
  <c r="F2080" i="4" a="1"/>
  <c r="F2081" i="4" a="1"/>
  <c r="F2082" i="4" a="1"/>
  <c r="F2083" i="4" a="1"/>
  <c r="F2084" i="4" a="1"/>
  <c r="F2085" i="4" a="1"/>
  <c r="F2086" i="4" a="1"/>
  <c r="F2087" i="4" a="1"/>
  <c r="F2088" i="4" a="1"/>
  <c r="F2089" i="4" a="1"/>
  <c r="F2090" i="4" a="1"/>
  <c r="F2091" i="4" a="1"/>
  <c r="F2092" i="4" a="1"/>
  <c r="F2093" i="4" a="1"/>
  <c r="F2094" i="4" a="1"/>
  <c r="F2095" i="4" a="1"/>
  <c r="F2096" i="4" a="1"/>
  <c r="F2097" i="4" a="1"/>
  <c r="F2098" i="4" a="1"/>
  <c r="F2099" i="4" a="1"/>
  <c r="F2100" i="4" a="1"/>
  <c r="F2101" i="4" a="1"/>
  <c r="F2102" i="4" a="1"/>
  <c r="F2103" i="4" a="1"/>
  <c r="F2104" i="4" a="1"/>
  <c r="F2105" i="4" a="1"/>
  <c r="F2106" i="4" a="1"/>
  <c r="F2107" i="4" a="1"/>
  <c r="F2108" i="4" a="1"/>
  <c r="F2109" i="4" a="1"/>
  <c r="F2110" i="4" a="1"/>
  <c r="F2111" i="4" a="1"/>
  <c r="F2112" i="4" a="1"/>
  <c r="F2113" i="4" a="1"/>
  <c r="F2114" i="4" a="1"/>
  <c r="F2115" i="4" a="1"/>
  <c r="F2116" i="4" a="1"/>
  <c r="F2117" i="4" a="1"/>
  <c r="F2118" i="4" a="1"/>
  <c r="F2119" i="4" a="1"/>
  <c r="F2120" i="4" a="1"/>
  <c r="F2121" i="4" a="1"/>
  <c r="F2122" i="4" a="1"/>
  <c r="F2123" i="4" a="1"/>
  <c r="F2124" i="4" a="1"/>
  <c r="F2125" i="4" a="1"/>
  <c r="F2126" i="4" a="1"/>
  <c r="F2127" i="4" a="1"/>
  <c r="F2128" i="4" a="1"/>
  <c r="F2129" i="4" a="1"/>
  <c r="F2130" i="4" a="1"/>
  <c r="F2131" i="4" a="1"/>
  <c r="F2132" i="4" a="1"/>
  <c r="F2133" i="4" a="1"/>
  <c r="F2134" i="4" a="1"/>
  <c r="F2135" i="4" a="1"/>
  <c r="F2136" i="4" a="1"/>
  <c r="F2137" i="4" a="1"/>
  <c r="F2138" i="4" a="1"/>
  <c r="F2139" i="4" a="1"/>
  <c r="F2140" i="4" a="1"/>
  <c r="F2141" i="4" a="1"/>
  <c r="F2142" i="4" a="1"/>
  <c r="F2143" i="4" a="1"/>
  <c r="F2144" i="4" a="1"/>
  <c r="F2145" i="4" a="1"/>
  <c r="F2146" i="4" a="1"/>
  <c r="F2147" i="4" a="1"/>
  <c r="F2148" i="4" a="1"/>
  <c r="F2149" i="4" a="1"/>
  <c r="F2150" i="4" a="1"/>
  <c r="F2151" i="4" a="1"/>
  <c r="F2152" i="4" a="1"/>
  <c r="F2153" i="4" a="1"/>
  <c r="F2154" i="4" a="1"/>
  <c r="F2155" i="4" a="1"/>
  <c r="F2156" i="4" a="1"/>
  <c r="F2157" i="4" a="1"/>
  <c r="F2158" i="4" a="1"/>
  <c r="F2159" i="4" a="1"/>
  <c r="F2160" i="4" a="1"/>
  <c r="F2161" i="4" a="1"/>
  <c r="F2162" i="4" a="1"/>
  <c r="F2163" i="4" a="1"/>
  <c r="F2164" i="4" a="1"/>
  <c r="F2165" i="4" a="1"/>
  <c r="F2166" i="4" a="1"/>
  <c r="F2167" i="4" a="1"/>
  <c r="F2168" i="4" a="1"/>
  <c r="F2169" i="4" a="1"/>
  <c r="F2170" i="4" a="1"/>
  <c r="F2171" i="4" a="1"/>
  <c r="F2172" i="4" a="1"/>
  <c r="F2173" i="4" a="1"/>
  <c r="F2174" i="4" a="1"/>
  <c r="F2175" i="4" a="1"/>
  <c r="F2176" i="4" a="1"/>
  <c r="F2177" i="4" a="1"/>
  <c r="F2178" i="4" a="1"/>
  <c r="F2179" i="4" a="1"/>
  <c r="F2180" i="4" a="1"/>
  <c r="F2181" i="4" a="1"/>
  <c r="F2182" i="4" a="1"/>
  <c r="F2183" i="4" a="1"/>
  <c r="F2184" i="4" a="1"/>
  <c r="F2185" i="4" a="1"/>
  <c r="F2186" i="4" a="1"/>
  <c r="F2187" i="4" a="1"/>
  <c r="F2188" i="4" a="1"/>
  <c r="F2189" i="4" a="1"/>
  <c r="F2190" i="4" a="1"/>
  <c r="F2191" i="4" a="1"/>
  <c r="F2192" i="4" a="1"/>
  <c r="F2193" i="4" a="1"/>
  <c r="F2194" i="4" a="1"/>
  <c r="F2195" i="4" a="1"/>
  <c r="F2196" i="4" a="1"/>
  <c r="F2197" i="4" a="1"/>
  <c r="F2198" i="4" a="1"/>
  <c r="F2199" i="4" a="1"/>
  <c r="F2200" i="4" a="1"/>
  <c r="F2201" i="4" a="1"/>
  <c r="F2202" i="4" a="1"/>
  <c r="F2203" i="4" a="1"/>
  <c r="F2204" i="4" a="1"/>
  <c r="F2205" i="4" a="1"/>
  <c r="F2206" i="4" a="1"/>
  <c r="F2207" i="4" a="1"/>
  <c r="F2208" i="4" a="1"/>
  <c r="F2209" i="4" a="1"/>
  <c r="F2210" i="4" a="1"/>
  <c r="F2211" i="4" a="1"/>
  <c r="F2212" i="4" a="1"/>
  <c r="F2213" i="4" a="1"/>
  <c r="F2214" i="4" a="1"/>
  <c r="F2215" i="4" a="1"/>
  <c r="F2216" i="4" a="1"/>
  <c r="F2217" i="4" a="1"/>
  <c r="F2218" i="4" a="1"/>
  <c r="F2219" i="4" a="1"/>
  <c r="F2220" i="4" a="1"/>
  <c r="F2221" i="4" a="1"/>
  <c r="F2222" i="4" a="1"/>
  <c r="F2223" i="4" a="1"/>
  <c r="F2224" i="4" a="1"/>
  <c r="F2225" i="4" a="1"/>
  <c r="F2226" i="4" a="1"/>
  <c r="F2227" i="4" a="1"/>
  <c r="F2228" i="4" a="1"/>
  <c r="F2229" i="4" a="1"/>
  <c r="F2230" i="4" a="1"/>
  <c r="F2231" i="4" a="1"/>
  <c r="F2232" i="4" a="1"/>
  <c r="F2233" i="4" a="1"/>
  <c r="F2234" i="4" a="1"/>
  <c r="F2235" i="4" a="1"/>
  <c r="F2236" i="4" a="1"/>
  <c r="F2237" i="4" a="1"/>
  <c r="F2238" i="4" a="1"/>
  <c r="F2239" i="4" a="1"/>
  <c r="F2240" i="4" a="1"/>
  <c r="F2241" i="4" a="1"/>
  <c r="F2242" i="4" a="1"/>
  <c r="F2243" i="4" a="1"/>
  <c r="F2244" i="4" a="1"/>
  <c r="F2245" i="4" a="1"/>
  <c r="F2246" i="4" a="1"/>
  <c r="F2247" i="4" a="1"/>
  <c r="F2248" i="4" a="1"/>
  <c r="F2249" i="4" a="1"/>
  <c r="F2250" i="4" a="1"/>
  <c r="F2251" i="4" a="1"/>
  <c r="F2252" i="4" a="1"/>
  <c r="F2253" i="4" a="1"/>
  <c r="F2254" i="4" a="1"/>
  <c r="F2255" i="4" a="1"/>
  <c r="F2256" i="4" a="1"/>
  <c r="F2257" i="4" a="1"/>
  <c r="F2258" i="4" a="1"/>
  <c r="F2259" i="4" a="1"/>
  <c r="F2260" i="4" a="1"/>
  <c r="F2261" i="4" a="1"/>
  <c r="F2262" i="4" a="1"/>
  <c r="F2263" i="4" a="1"/>
  <c r="F2264" i="4" a="1"/>
  <c r="F2265" i="4" a="1"/>
  <c r="F2266" i="4" a="1"/>
  <c r="F2267" i="4" a="1"/>
  <c r="F2268" i="4" a="1"/>
  <c r="F2269" i="4" a="1"/>
  <c r="F2270" i="4" a="1"/>
  <c r="F2271" i="4" a="1"/>
  <c r="F2272" i="4" a="1"/>
  <c r="F2273" i="4" a="1"/>
  <c r="F2274" i="4" a="1"/>
  <c r="F2275" i="4" a="1"/>
  <c r="F2276" i="4" a="1"/>
  <c r="F2277" i="4" a="1"/>
  <c r="F2278" i="4" a="1"/>
  <c r="F2279" i="4" a="1"/>
  <c r="F2280" i="4" a="1"/>
  <c r="F2281" i="4" a="1"/>
  <c r="F2282" i="4" a="1"/>
  <c r="F2283" i="4" a="1"/>
  <c r="F2284" i="4" a="1"/>
  <c r="F2285" i="4" a="1"/>
  <c r="F2286" i="4" a="1"/>
  <c r="F2287" i="4" a="1"/>
  <c r="F2288" i="4" a="1"/>
  <c r="F2289" i="4" a="1"/>
  <c r="F2290" i="4" a="1"/>
  <c r="F2291" i="4" a="1"/>
  <c r="F2292" i="4" a="1"/>
  <c r="F2293" i="4" a="1"/>
  <c r="F2294" i="4" a="1"/>
  <c r="F2295" i="4" a="1"/>
  <c r="F2296" i="4" a="1"/>
  <c r="F2297" i="4" a="1"/>
  <c r="F2298" i="4" a="1"/>
  <c r="F2299" i="4" a="1"/>
  <c r="F2300" i="4" a="1"/>
  <c r="F2301" i="4" a="1"/>
  <c r="F2302" i="4" a="1"/>
  <c r="F2303" i="4" a="1"/>
  <c r="F2304" i="4" a="1"/>
  <c r="F2305" i="4" a="1"/>
  <c r="F2306" i="4" a="1"/>
  <c r="F2307" i="4" a="1"/>
  <c r="F2308" i="4" a="1"/>
  <c r="F2309" i="4" a="1"/>
  <c r="F2310" i="4" a="1"/>
  <c r="F2311" i="4" a="1"/>
  <c r="F2312" i="4" a="1"/>
  <c r="F2313" i="4" a="1"/>
  <c r="F2314" i="4" a="1"/>
  <c r="F2315" i="4" a="1"/>
  <c r="F2316" i="4" a="1"/>
  <c r="F2317" i="4" a="1"/>
  <c r="F2318" i="4" a="1"/>
  <c r="F2319" i="4" a="1"/>
  <c r="F2320" i="4" a="1"/>
  <c r="F2321" i="4" a="1"/>
  <c r="F2322" i="4" a="1"/>
  <c r="F2323" i="4" a="1"/>
  <c r="F2324" i="4" a="1"/>
  <c r="F2325" i="4" a="1"/>
  <c r="F2326" i="4" a="1"/>
  <c r="F2327" i="4" a="1"/>
  <c r="F2328" i="4" a="1"/>
  <c r="F2329" i="4" a="1"/>
  <c r="F2330" i="4" a="1"/>
  <c r="F2331" i="4" a="1"/>
  <c r="F2332" i="4" a="1"/>
  <c r="F2333" i="4" a="1"/>
  <c r="F2334" i="4" a="1"/>
  <c r="F2335" i="4" a="1"/>
  <c r="F2336" i="4" a="1"/>
  <c r="F2" i="4" a="1"/>
  <c r="D299" i="4" a="1"/>
  <c r="D300" i="4" a="1"/>
  <c r="D301" i="4" a="1"/>
  <c r="D302" i="4" a="1"/>
  <c r="D303" i="4" a="1"/>
  <c r="D304" i="4" a="1"/>
  <c r="D305" i="4" a="1"/>
  <c r="D306" i="4" a="1"/>
  <c r="D307" i="4" a="1"/>
  <c r="D308" i="4" a="1"/>
  <c r="D309" i="4" a="1"/>
  <c r="D310" i="4" a="1"/>
  <c r="D311" i="4" a="1"/>
  <c r="D312" i="4" a="1"/>
  <c r="D313" i="4" a="1"/>
  <c r="D314" i="4" a="1"/>
  <c r="D315" i="4" a="1"/>
  <c r="D316" i="4" a="1"/>
  <c r="D317" i="4" a="1"/>
  <c r="D318" i="4" a="1"/>
  <c r="D319" i="4" a="1"/>
  <c r="D320" i="4" a="1"/>
  <c r="D321" i="4" a="1"/>
  <c r="D322" i="4" a="1"/>
  <c r="D323" i="4" a="1"/>
  <c r="D324" i="4" a="1"/>
  <c r="D325" i="4" a="1"/>
  <c r="D326" i="4" a="1"/>
  <c r="D327" i="4" a="1"/>
  <c r="D328" i="4" a="1"/>
  <c r="D329" i="4" a="1"/>
  <c r="D330" i="4" a="1"/>
  <c r="D331" i="4" a="1"/>
  <c r="D332" i="4" a="1"/>
  <c r="D333" i="4" a="1"/>
  <c r="D334" i="4" a="1"/>
  <c r="D335" i="4" a="1"/>
  <c r="D336" i="4" a="1"/>
  <c r="D337" i="4" a="1"/>
  <c r="D338" i="4" a="1"/>
  <c r="D339" i="4" a="1"/>
  <c r="D340" i="4" a="1"/>
  <c r="D341" i="4" a="1"/>
  <c r="D342" i="4" a="1"/>
  <c r="D343" i="4" a="1"/>
  <c r="D344" i="4" a="1"/>
  <c r="D345" i="4" a="1"/>
  <c r="D346" i="4" a="1"/>
  <c r="D347" i="4" a="1"/>
  <c r="D348" i="4" a="1"/>
  <c r="D349" i="4" a="1"/>
  <c r="D350" i="4" a="1"/>
  <c r="D351" i="4" a="1"/>
  <c r="D352" i="4" a="1"/>
  <c r="D353" i="4" a="1"/>
  <c r="D354" i="4" a="1"/>
  <c r="D355" i="4" a="1"/>
  <c r="D356" i="4" a="1"/>
  <c r="D357" i="4" a="1"/>
  <c r="D358" i="4" a="1"/>
  <c r="D359" i="4" a="1"/>
  <c r="D360" i="4" a="1"/>
  <c r="D361" i="4" a="1"/>
  <c r="D362" i="4" a="1"/>
  <c r="D363" i="4" a="1"/>
  <c r="D364" i="4" a="1"/>
  <c r="D365" i="4" a="1"/>
  <c r="D366" i="4" a="1"/>
  <c r="D367" i="4" a="1"/>
  <c r="D368" i="4" a="1"/>
  <c r="D369" i="4" a="1"/>
  <c r="D370" i="4" a="1"/>
  <c r="D371" i="4" a="1"/>
  <c r="D372" i="4" a="1"/>
  <c r="D373" i="4" a="1"/>
  <c r="D374" i="4" a="1"/>
  <c r="D375" i="4" a="1"/>
  <c r="D376" i="4" a="1"/>
  <c r="D377" i="4" a="1"/>
  <c r="D378" i="4" a="1"/>
  <c r="D379" i="4" a="1"/>
  <c r="D380" i="4" a="1"/>
  <c r="D381" i="4" a="1"/>
  <c r="D382" i="4" a="1"/>
  <c r="D383" i="4" a="1"/>
  <c r="D384" i="4" a="1"/>
  <c r="D385" i="4" a="1"/>
  <c r="D386" i="4" a="1"/>
  <c r="D387" i="4" a="1"/>
  <c r="D388" i="4" a="1"/>
  <c r="D389" i="4" a="1"/>
  <c r="D390" i="4" a="1"/>
  <c r="D391" i="4" a="1"/>
  <c r="D392" i="4" a="1"/>
  <c r="D393" i="4" a="1"/>
  <c r="D394" i="4" a="1"/>
  <c r="D395" i="4" a="1"/>
  <c r="D396" i="4" a="1"/>
  <c r="D397" i="4" a="1"/>
  <c r="D398" i="4" a="1"/>
  <c r="D399" i="4" a="1"/>
  <c r="D400" i="4" a="1"/>
  <c r="D401" i="4" a="1"/>
  <c r="D402" i="4" a="1"/>
  <c r="D403" i="4" a="1"/>
  <c r="D404" i="4" a="1"/>
  <c r="D405" i="4" a="1"/>
  <c r="D406" i="4" a="1"/>
  <c r="D407" i="4" a="1"/>
  <c r="D408" i="4" a="1"/>
  <c r="D409" i="4" a="1"/>
  <c r="D410" i="4" a="1"/>
  <c r="D411" i="4" a="1"/>
  <c r="D412" i="4" a="1"/>
  <c r="D413" i="4" a="1"/>
  <c r="D414" i="4" a="1"/>
  <c r="D415" i="4" a="1"/>
  <c r="D416" i="4" a="1"/>
  <c r="D417" i="4" a="1"/>
  <c r="D418" i="4" a="1"/>
  <c r="D419" i="4" a="1"/>
  <c r="D420" i="4" a="1"/>
  <c r="D421" i="4" a="1"/>
  <c r="D422" i="4" a="1"/>
  <c r="D423" i="4" a="1"/>
  <c r="D424" i="4" a="1"/>
  <c r="D425" i="4" a="1"/>
  <c r="D426" i="4" a="1"/>
  <c r="D427" i="4" a="1"/>
  <c r="D428" i="4" a="1"/>
  <c r="D429" i="4" a="1"/>
  <c r="D430" i="4" a="1"/>
  <c r="D431" i="4" a="1"/>
  <c r="D432" i="4" a="1"/>
  <c r="D433" i="4" a="1"/>
  <c r="D434" i="4" a="1"/>
  <c r="D435" i="4" a="1"/>
  <c r="D436" i="4" a="1"/>
  <c r="D437" i="4" a="1"/>
  <c r="D438" i="4" a="1"/>
  <c r="D439" i="4" a="1"/>
  <c r="D440" i="4" a="1"/>
  <c r="D441" i="4" a="1"/>
  <c r="D442" i="4" a="1"/>
  <c r="D443" i="4" a="1"/>
  <c r="D444" i="4" a="1"/>
  <c r="D445" i="4" a="1"/>
  <c r="D446" i="4" a="1"/>
  <c r="D447" i="4" a="1"/>
  <c r="D448" i="4" a="1"/>
  <c r="D449" i="4" a="1"/>
  <c r="D450" i="4" a="1"/>
  <c r="D451" i="4" a="1"/>
  <c r="D452" i="4" a="1"/>
  <c r="D453" i="4" a="1"/>
  <c r="D454" i="4" a="1"/>
  <c r="D455" i="4" a="1"/>
  <c r="D456" i="4" a="1"/>
  <c r="D457" i="4" a="1"/>
  <c r="D458" i="4" a="1"/>
  <c r="D459" i="4" a="1"/>
  <c r="D460" i="4" a="1"/>
  <c r="D461" i="4" a="1"/>
  <c r="D462" i="4" a="1"/>
  <c r="D463" i="4" a="1"/>
  <c r="D464" i="4" a="1"/>
  <c r="D465" i="4" a="1"/>
  <c r="D466" i="4" a="1"/>
  <c r="D467" i="4" a="1"/>
  <c r="D468" i="4" a="1"/>
  <c r="D469" i="4" a="1"/>
  <c r="D470" i="4" a="1"/>
  <c r="D471" i="4" a="1"/>
  <c r="D472" i="4" a="1"/>
  <c r="D473" i="4" a="1"/>
  <c r="D474" i="4" a="1"/>
  <c r="D475" i="4" a="1"/>
  <c r="D476" i="4" a="1"/>
  <c r="D477" i="4" a="1"/>
  <c r="D478" i="4" a="1"/>
  <c r="D479" i="4" a="1"/>
  <c r="D480" i="4" a="1"/>
  <c r="D481" i="4" a="1"/>
  <c r="D482" i="4" a="1"/>
  <c r="D483" i="4" a="1"/>
  <c r="D484" i="4" a="1"/>
  <c r="D485" i="4" a="1"/>
  <c r="D486" i="4" a="1"/>
  <c r="D487" i="4" a="1"/>
  <c r="D488" i="4" a="1"/>
  <c r="D489" i="4" a="1"/>
  <c r="D490" i="4" a="1"/>
  <c r="D491" i="4" a="1"/>
  <c r="D492" i="4" a="1"/>
  <c r="D493" i="4" a="1"/>
  <c r="D494" i="4" a="1"/>
  <c r="D495" i="4" a="1"/>
  <c r="D496" i="4" a="1"/>
  <c r="D497" i="4" a="1"/>
  <c r="D498" i="4" a="1"/>
  <c r="D499" i="4" a="1"/>
  <c r="D500" i="4" a="1"/>
  <c r="D501" i="4" a="1"/>
  <c r="D502" i="4" a="1"/>
  <c r="D503" i="4" a="1"/>
  <c r="D504" i="4" a="1"/>
  <c r="D505" i="4" a="1"/>
  <c r="D506" i="4" a="1"/>
  <c r="D507" i="4" a="1"/>
  <c r="D508" i="4" a="1"/>
  <c r="D509" i="4" a="1"/>
  <c r="D510" i="4" a="1"/>
  <c r="D511" i="4" a="1"/>
  <c r="D512" i="4" a="1"/>
  <c r="D513" i="4" a="1"/>
  <c r="D514" i="4" a="1"/>
  <c r="D515" i="4" a="1"/>
  <c r="D516" i="4" a="1"/>
  <c r="D517" i="4" a="1"/>
  <c r="D518" i="4" a="1"/>
  <c r="D519" i="4" a="1"/>
  <c r="D520" i="4" a="1"/>
  <c r="D521" i="4" a="1"/>
  <c r="D522" i="4" a="1"/>
  <c r="D523" i="4" a="1"/>
  <c r="D524" i="4" a="1"/>
  <c r="D525" i="4" a="1"/>
  <c r="D526" i="4" a="1"/>
  <c r="D527" i="4" a="1"/>
  <c r="D528" i="4" a="1"/>
  <c r="D529" i="4" a="1"/>
  <c r="D530" i="4" a="1"/>
  <c r="D531" i="4" a="1"/>
  <c r="D532" i="4" a="1"/>
  <c r="D533" i="4" a="1"/>
  <c r="D534" i="4" a="1"/>
  <c r="D535" i="4" a="1"/>
  <c r="D536" i="4" a="1"/>
  <c r="D537" i="4" a="1"/>
  <c r="D538" i="4" a="1"/>
  <c r="D539" i="4" a="1"/>
  <c r="D540" i="4" a="1"/>
  <c r="D541" i="4" a="1"/>
  <c r="D542" i="4" a="1"/>
  <c r="D543" i="4" a="1"/>
  <c r="D544" i="4" a="1"/>
  <c r="D545" i="4" a="1"/>
  <c r="D546" i="4" a="1"/>
  <c r="D547" i="4" a="1"/>
  <c r="D548" i="4" a="1"/>
  <c r="D549" i="4" a="1"/>
  <c r="D550" i="4" a="1"/>
  <c r="D551" i="4" a="1"/>
  <c r="D552" i="4" a="1"/>
  <c r="D553" i="4" a="1"/>
  <c r="D554" i="4" a="1"/>
  <c r="D555" i="4" a="1"/>
  <c r="D556" i="4" a="1"/>
  <c r="D557" i="4" a="1"/>
  <c r="D558" i="4" a="1"/>
  <c r="D559" i="4" a="1"/>
  <c r="D560" i="4" a="1"/>
  <c r="D561" i="4" a="1"/>
  <c r="D562" i="4" a="1"/>
  <c r="D563" i="4" a="1"/>
  <c r="D564" i="4" a="1"/>
  <c r="D565" i="4" a="1"/>
  <c r="D566" i="4" a="1"/>
  <c r="D567" i="4" a="1"/>
  <c r="D568" i="4" a="1"/>
  <c r="D569" i="4" a="1"/>
  <c r="D570" i="4" a="1"/>
  <c r="D571" i="4" a="1"/>
  <c r="D572" i="4" a="1"/>
  <c r="D573" i="4" a="1"/>
  <c r="D574" i="4" a="1"/>
  <c r="D575" i="4" a="1"/>
  <c r="D576" i="4" a="1"/>
  <c r="D577" i="4" a="1"/>
  <c r="D578" i="4" a="1"/>
  <c r="D579" i="4" a="1"/>
  <c r="D580" i="4" a="1"/>
  <c r="D581" i="4" a="1"/>
  <c r="D582" i="4" a="1"/>
  <c r="D583" i="4" a="1"/>
  <c r="D584" i="4" a="1"/>
  <c r="D585" i="4" a="1"/>
  <c r="D586" i="4" a="1"/>
  <c r="D587" i="4" a="1"/>
  <c r="D588" i="4" a="1"/>
  <c r="D589" i="4" a="1"/>
  <c r="D590" i="4" a="1"/>
  <c r="D591" i="4" a="1"/>
  <c r="D592" i="4" a="1"/>
  <c r="D593" i="4" a="1"/>
  <c r="D594" i="4" a="1"/>
  <c r="D595" i="4" a="1"/>
  <c r="D596" i="4" a="1"/>
  <c r="D597" i="4" a="1"/>
  <c r="D598" i="4" a="1"/>
  <c r="D599" i="4" a="1"/>
  <c r="D600" i="4" a="1"/>
  <c r="D601" i="4" a="1"/>
  <c r="D602" i="4" a="1"/>
  <c r="D603" i="4" a="1"/>
  <c r="D604" i="4" a="1"/>
  <c r="D605" i="4" a="1"/>
  <c r="D606" i="4" a="1"/>
  <c r="D607" i="4" a="1"/>
  <c r="D608" i="4" a="1"/>
  <c r="D609" i="4" a="1"/>
  <c r="D610" i="4" a="1"/>
  <c r="D611" i="4" a="1"/>
  <c r="D612" i="4" a="1"/>
  <c r="D613" i="4" a="1"/>
  <c r="D614" i="4" a="1"/>
  <c r="D615" i="4" a="1"/>
  <c r="D616" i="4" a="1"/>
  <c r="D617" i="4" a="1"/>
  <c r="D618" i="4" a="1"/>
  <c r="D619" i="4" a="1"/>
  <c r="D620" i="4" a="1"/>
  <c r="D621" i="4" a="1"/>
  <c r="D622" i="4" a="1"/>
  <c r="D623" i="4" a="1"/>
  <c r="D624" i="4" a="1"/>
  <c r="D625" i="4" a="1"/>
  <c r="D626" i="4" a="1"/>
  <c r="D627" i="4" a="1"/>
  <c r="D628" i="4" a="1"/>
  <c r="D629" i="4" a="1"/>
  <c r="D630" i="4" a="1"/>
  <c r="D631" i="4" a="1"/>
  <c r="D632" i="4" a="1"/>
  <c r="D633" i="4" a="1"/>
  <c r="D634" i="4" a="1"/>
  <c r="D635" i="4" a="1"/>
  <c r="D636" i="4" a="1"/>
  <c r="D637" i="4" a="1"/>
  <c r="D638" i="4" a="1"/>
  <c r="D639" i="4" a="1"/>
  <c r="D640" i="4" a="1"/>
  <c r="D641" i="4" a="1"/>
  <c r="D642" i="4" a="1"/>
  <c r="D643" i="4" a="1"/>
  <c r="D644" i="4" a="1"/>
  <c r="D645" i="4" a="1"/>
  <c r="D646" i="4" a="1"/>
  <c r="D647" i="4" a="1"/>
  <c r="D648" i="4" a="1"/>
  <c r="D649" i="4" a="1"/>
  <c r="D650" i="4" a="1"/>
  <c r="D651" i="4" a="1"/>
  <c r="D652" i="4" a="1"/>
  <c r="D653" i="4" a="1"/>
  <c r="D654" i="4" a="1"/>
  <c r="D655" i="4" a="1"/>
  <c r="D656" i="4" a="1"/>
  <c r="D657" i="4" a="1"/>
  <c r="D658" i="4" a="1"/>
  <c r="D659" i="4" a="1"/>
  <c r="D660" i="4" a="1"/>
  <c r="D661" i="4" a="1"/>
  <c r="D662" i="4" a="1"/>
  <c r="D663" i="4" a="1"/>
  <c r="D664" i="4" a="1"/>
  <c r="D665" i="4" a="1"/>
  <c r="D666" i="4" a="1"/>
  <c r="D667" i="4" a="1"/>
  <c r="D668" i="4" a="1"/>
  <c r="D669" i="4" a="1"/>
  <c r="D670" i="4" a="1"/>
  <c r="D671" i="4" a="1"/>
  <c r="D672" i="4" a="1"/>
  <c r="D673" i="4" a="1"/>
  <c r="D674" i="4" a="1"/>
  <c r="D675" i="4" a="1"/>
  <c r="D676" i="4" a="1"/>
  <c r="D677" i="4" a="1"/>
  <c r="D678" i="4" a="1"/>
  <c r="D679" i="4" a="1"/>
  <c r="D680" i="4" a="1"/>
  <c r="D681" i="4" a="1"/>
  <c r="D682" i="4" a="1"/>
  <c r="D683" i="4" a="1"/>
  <c r="D684" i="4" a="1"/>
  <c r="D685" i="4" a="1"/>
  <c r="D686" i="4" a="1"/>
  <c r="D687" i="4" a="1"/>
  <c r="D688" i="4" a="1"/>
  <c r="D689" i="4" a="1"/>
  <c r="D690" i="4" a="1"/>
  <c r="D691" i="4" a="1"/>
  <c r="D692" i="4" a="1"/>
  <c r="D693" i="4" a="1"/>
  <c r="D694" i="4" a="1"/>
  <c r="D695" i="4" a="1"/>
  <c r="D696" i="4" a="1"/>
  <c r="D697" i="4" a="1"/>
  <c r="D698" i="4" a="1"/>
  <c r="D699" i="4" a="1"/>
  <c r="D700" i="4" a="1"/>
  <c r="D701" i="4" a="1"/>
  <c r="D702" i="4" a="1"/>
  <c r="D703" i="4" a="1"/>
  <c r="D704" i="4" a="1"/>
  <c r="D705" i="4" a="1"/>
  <c r="D706" i="4" a="1"/>
  <c r="D707" i="4" a="1"/>
  <c r="D708" i="4" a="1"/>
  <c r="D709" i="4" a="1"/>
  <c r="D710" i="4" a="1"/>
  <c r="D711" i="4" a="1"/>
  <c r="D712" i="4" a="1"/>
  <c r="D713" i="4" a="1"/>
  <c r="D714" i="4" a="1"/>
  <c r="D715" i="4" a="1"/>
  <c r="D716" i="4" a="1"/>
  <c r="D717" i="4" a="1"/>
  <c r="D718" i="4" a="1"/>
  <c r="D719" i="4" a="1"/>
  <c r="D720" i="4" a="1"/>
  <c r="D721" i="4" a="1"/>
  <c r="D722" i="4" a="1"/>
  <c r="D723" i="4" a="1"/>
  <c r="D724" i="4" a="1"/>
  <c r="D725" i="4" a="1"/>
  <c r="D726" i="4" a="1"/>
  <c r="D727" i="4" a="1"/>
  <c r="D728" i="4" a="1"/>
  <c r="D729" i="4" a="1"/>
  <c r="D730" i="4" a="1"/>
  <c r="D731" i="4" a="1"/>
  <c r="D732" i="4" a="1"/>
  <c r="D733" i="4" a="1"/>
  <c r="D734" i="4" a="1"/>
  <c r="D735" i="4" a="1"/>
  <c r="D736" i="4" a="1"/>
  <c r="D737" i="4" a="1"/>
  <c r="D738" i="4" a="1"/>
  <c r="D739" i="4" a="1"/>
  <c r="D740" i="4" a="1"/>
  <c r="D741" i="4" a="1"/>
  <c r="D742" i="4" a="1"/>
  <c r="D743" i="4" a="1"/>
  <c r="D744" i="4" a="1"/>
  <c r="D745" i="4" a="1"/>
  <c r="D746" i="4" a="1"/>
  <c r="D747" i="4" a="1"/>
  <c r="D748" i="4" a="1"/>
  <c r="D749" i="4" a="1"/>
  <c r="D750" i="4" a="1"/>
  <c r="D751" i="4" a="1"/>
  <c r="D752" i="4" a="1"/>
  <c r="D753" i="4" a="1"/>
  <c r="D754" i="4" a="1"/>
  <c r="D755" i="4" a="1"/>
  <c r="D756" i="4" a="1"/>
  <c r="D757" i="4" a="1"/>
  <c r="D758" i="4" a="1"/>
  <c r="D759" i="4" a="1"/>
  <c r="D760" i="4" a="1"/>
  <c r="D761" i="4" a="1"/>
  <c r="D762" i="4" a="1"/>
  <c r="D763" i="4" a="1"/>
  <c r="D764" i="4" a="1"/>
  <c r="D765" i="4" a="1"/>
  <c r="D766" i="4" a="1"/>
  <c r="D767" i="4" a="1"/>
  <c r="D768" i="4" a="1"/>
  <c r="D769" i="4" a="1"/>
  <c r="D770" i="4" a="1"/>
  <c r="D771" i="4" a="1"/>
  <c r="D772" i="4" a="1"/>
  <c r="D773" i="4" a="1"/>
  <c r="D774" i="4" a="1"/>
  <c r="D775" i="4" a="1"/>
  <c r="D776" i="4" a="1"/>
  <c r="D777" i="4" a="1"/>
  <c r="D778" i="4" a="1"/>
  <c r="D779" i="4" a="1"/>
  <c r="D780" i="4" a="1"/>
  <c r="D781" i="4" a="1"/>
  <c r="D782" i="4" a="1"/>
  <c r="D783" i="4" a="1"/>
  <c r="D784" i="4" a="1"/>
  <c r="D785" i="4" a="1"/>
  <c r="D786" i="4" a="1"/>
  <c r="D787" i="4" a="1"/>
  <c r="D788" i="4" a="1"/>
  <c r="D789" i="4" a="1"/>
  <c r="D790" i="4" a="1"/>
  <c r="D791" i="4" a="1"/>
  <c r="D792" i="4" a="1"/>
  <c r="D793" i="4" a="1"/>
  <c r="D794" i="4" a="1"/>
  <c r="D795" i="4" a="1"/>
  <c r="D796" i="4" a="1"/>
  <c r="D797" i="4" a="1"/>
  <c r="D798" i="4" a="1"/>
  <c r="D799" i="4" a="1"/>
  <c r="D800" i="4" a="1"/>
  <c r="D801" i="4" a="1"/>
  <c r="D802" i="4" a="1"/>
  <c r="D803" i="4" a="1"/>
  <c r="D804" i="4" a="1"/>
  <c r="D805" i="4" a="1"/>
  <c r="D806" i="4" a="1"/>
  <c r="D807" i="4" a="1"/>
  <c r="D808" i="4" a="1"/>
  <c r="D809" i="4" a="1"/>
  <c r="D810" i="4" a="1"/>
  <c r="D811" i="4" a="1"/>
  <c r="D812" i="4" a="1"/>
  <c r="D813" i="4" a="1"/>
  <c r="D814" i="4" a="1"/>
  <c r="D815" i="4" a="1"/>
  <c r="D816" i="4" a="1"/>
  <c r="D817" i="4" a="1"/>
  <c r="D818" i="4" a="1"/>
  <c r="D819" i="4" a="1"/>
  <c r="D820" i="4" a="1"/>
  <c r="D821" i="4" a="1"/>
  <c r="D822" i="4" a="1"/>
  <c r="D823" i="4" a="1"/>
  <c r="D824" i="4" a="1"/>
  <c r="D825" i="4" a="1"/>
  <c r="D826" i="4" a="1"/>
  <c r="D827" i="4" a="1"/>
  <c r="D828" i="4" a="1"/>
  <c r="D829" i="4" a="1"/>
  <c r="D830" i="4" a="1"/>
  <c r="D831" i="4" a="1"/>
  <c r="D832" i="4" a="1"/>
  <c r="D833" i="4" a="1"/>
  <c r="D834" i="4" a="1"/>
  <c r="D835" i="4" a="1"/>
  <c r="D836" i="4" a="1"/>
  <c r="D837" i="4" a="1"/>
  <c r="D838" i="4" a="1"/>
  <c r="D839" i="4" a="1"/>
  <c r="D840" i="4" a="1"/>
  <c r="D841" i="4" a="1"/>
  <c r="D842" i="4" a="1"/>
  <c r="D843" i="4" a="1"/>
  <c r="D844" i="4" a="1"/>
  <c r="D845" i="4" a="1"/>
  <c r="D846" i="4" a="1"/>
  <c r="D847" i="4" a="1"/>
  <c r="D848" i="4" a="1"/>
  <c r="D849" i="4" a="1"/>
  <c r="D850" i="4" a="1"/>
  <c r="D851" i="4" a="1"/>
  <c r="D852" i="4" a="1"/>
  <c r="D853" i="4" a="1"/>
  <c r="D854" i="4" a="1"/>
  <c r="D855" i="4" a="1"/>
  <c r="D856" i="4" a="1"/>
  <c r="D857" i="4" a="1"/>
  <c r="D858" i="4" a="1"/>
  <c r="D859" i="4" a="1"/>
  <c r="D860" i="4" a="1"/>
  <c r="D861" i="4" a="1"/>
  <c r="D862" i="4" a="1"/>
  <c r="D863" i="4" a="1"/>
  <c r="D864" i="4" a="1"/>
  <c r="D865" i="4" a="1"/>
  <c r="D866" i="4" a="1"/>
  <c r="D867" i="4" a="1"/>
  <c r="D868" i="4" a="1"/>
  <c r="D869" i="4" a="1"/>
  <c r="D870" i="4" a="1"/>
  <c r="D871" i="4" a="1"/>
  <c r="D872" i="4" a="1"/>
  <c r="D873" i="4" a="1"/>
  <c r="D874" i="4" a="1"/>
  <c r="D875" i="4" a="1"/>
  <c r="D876" i="4" a="1"/>
  <c r="D877" i="4" a="1"/>
  <c r="D878" i="4" a="1"/>
  <c r="D879" i="4" a="1"/>
  <c r="D880" i="4" a="1"/>
  <c r="D881" i="4" a="1"/>
  <c r="D882" i="4" a="1"/>
  <c r="D883" i="4" a="1"/>
  <c r="D884" i="4" a="1"/>
  <c r="D885" i="4" a="1"/>
  <c r="D886" i="4" a="1"/>
  <c r="D887" i="4" a="1"/>
  <c r="D888" i="4" a="1"/>
  <c r="D889" i="4" a="1"/>
  <c r="D890" i="4" a="1"/>
  <c r="D891" i="4" a="1"/>
  <c r="D892" i="4" a="1"/>
  <c r="D893" i="4" a="1"/>
  <c r="D894" i="4" a="1"/>
  <c r="D895" i="4" a="1"/>
  <c r="D896" i="4" a="1"/>
  <c r="D897" i="4" a="1"/>
  <c r="D898" i="4" a="1"/>
  <c r="D899" i="4" a="1"/>
  <c r="D900" i="4" a="1"/>
  <c r="D901" i="4" a="1"/>
  <c r="D902" i="4" a="1"/>
  <c r="D903" i="4" a="1"/>
  <c r="D904" i="4" a="1"/>
  <c r="D905" i="4" a="1"/>
  <c r="D906" i="4" a="1"/>
  <c r="D907" i="4" a="1"/>
  <c r="D908" i="4" a="1"/>
  <c r="D909" i="4" a="1"/>
  <c r="D910" i="4" a="1"/>
  <c r="D911" i="4" a="1"/>
  <c r="D912" i="4" a="1"/>
  <c r="D913" i="4" a="1"/>
  <c r="D914" i="4" a="1"/>
  <c r="D915" i="4" a="1"/>
  <c r="D916" i="4" a="1"/>
  <c r="D917" i="4" a="1"/>
  <c r="D918" i="4" a="1"/>
  <c r="D919" i="4" a="1"/>
  <c r="D920" i="4" a="1"/>
  <c r="D921" i="4" a="1"/>
  <c r="D922" i="4" a="1"/>
  <c r="D923" i="4" a="1"/>
  <c r="D924" i="4" a="1"/>
  <c r="D925" i="4" a="1"/>
  <c r="D926" i="4" a="1"/>
  <c r="D927" i="4" a="1"/>
  <c r="D928" i="4" a="1"/>
  <c r="D929" i="4" a="1"/>
  <c r="D930" i="4" a="1"/>
  <c r="D931" i="4" a="1"/>
  <c r="D932" i="4" a="1"/>
  <c r="D933" i="4" a="1"/>
  <c r="D934" i="4" a="1"/>
  <c r="D935" i="4" a="1"/>
  <c r="D936" i="4" a="1"/>
  <c r="D937" i="4" a="1"/>
  <c r="D938" i="4" a="1"/>
  <c r="D939" i="4" a="1"/>
  <c r="D940" i="4" a="1"/>
  <c r="D941" i="4" a="1"/>
  <c r="D942" i="4" a="1"/>
  <c r="D943" i="4" a="1"/>
  <c r="D944" i="4" a="1"/>
  <c r="D945" i="4" a="1"/>
  <c r="D946" i="4" a="1"/>
  <c r="D947" i="4" a="1"/>
  <c r="D948" i="4" a="1"/>
  <c r="D949" i="4" a="1"/>
  <c r="D950" i="4" a="1"/>
  <c r="D951" i="4" a="1"/>
  <c r="D952" i="4" a="1"/>
  <c r="D953" i="4" a="1"/>
  <c r="D954" i="4" a="1"/>
  <c r="D955" i="4" a="1"/>
  <c r="D956" i="4" a="1"/>
  <c r="D957" i="4" a="1"/>
  <c r="D958" i="4" a="1"/>
  <c r="D959" i="4" a="1"/>
  <c r="D960" i="4" a="1"/>
  <c r="D961" i="4" a="1"/>
  <c r="D962" i="4" a="1"/>
  <c r="D963" i="4" a="1"/>
  <c r="D964" i="4" a="1"/>
  <c r="D965" i="4" a="1"/>
  <c r="D966" i="4" a="1"/>
  <c r="D967" i="4" a="1"/>
  <c r="D968" i="4" a="1"/>
  <c r="D969" i="4" a="1"/>
  <c r="D970" i="4" a="1"/>
  <c r="D971" i="4" a="1"/>
  <c r="D972" i="4" a="1"/>
  <c r="D973" i="4" a="1"/>
  <c r="D974" i="4" a="1"/>
  <c r="D975" i="4" a="1"/>
  <c r="D976" i="4" a="1"/>
  <c r="D977" i="4" a="1"/>
  <c r="D978" i="4" a="1"/>
  <c r="D979" i="4" a="1"/>
  <c r="D980" i="4" a="1"/>
  <c r="D981" i="4" a="1"/>
  <c r="D982" i="4" a="1"/>
  <c r="D983" i="4" a="1"/>
  <c r="D984" i="4" a="1"/>
  <c r="D985" i="4" a="1"/>
  <c r="D986" i="4" a="1"/>
  <c r="D987" i="4" a="1"/>
  <c r="D988" i="4" a="1"/>
  <c r="D989" i="4" a="1"/>
  <c r="D990" i="4" a="1"/>
  <c r="D991" i="4" a="1"/>
  <c r="D992" i="4" a="1"/>
  <c r="D993" i="4" a="1"/>
  <c r="D994" i="4" a="1"/>
  <c r="D995" i="4" a="1"/>
  <c r="D996" i="4" a="1"/>
  <c r="D997" i="4" a="1"/>
  <c r="D998" i="4" a="1"/>
  <c r="D999" i="4" a="1"/>
  <c r="D1000" i="4" a="1"/>
  <c r="D1001" i="4" a="1"/>
  <c r="D1002" i="4" a="1"/>
  <c r="D1003" i="4" a="1"/>
  <c r="D1004" i="4" a="1"/>
  <c r="D1005" i="4" a="1"/>
  <c r="D1006" i="4" a="1"/>
  <c r="D1007" i="4" a="1"/>
  <c r="D1008" i="4" a="1"/>
  <c r="D1009" i="4" a="1"/>
  <c r="D1010" i="4" a="1"/>
  <c r="D1011" i="4" a="1"/>
  <c r="D1012" i="4" a="1"/>
  <c r="D1013" i="4" a="1"/>
  <c r="D1014" i="4" a="1"/>
  <c r="D1015" i="4" a="1"/>
  <c r="D1016" i="4" a="1"/>
  <c r="D1017" i="4" a="1"/>
  <c r="D1018" i="4" a="1"/>
  <c r="D1019" i="4" a="1"/>
  <c r="D1020" i="4" a="1"/>
  <c r="D1021" i="4" a="1"/>
  <c r="D1022" i="4" a="1"/>
  <c r="D1023" i="4" a="1"/>
  <c r="D1024" i="4" a="1"/>
  <c r="D1025" i="4" a="1"/>
  <c r="D1026" i="4" a="1"/>
  <c r="D1027" i="4" a="1"/>
  <c r="D1028" i="4" a="1"/>
  <c r="D1029" i="4" a="1"/>
  <c r="D1030" i="4" a="1"/>
  <c r="D1031" i="4" a="1"/>
  <c r="D1032" i="4" a="1"/>
  <c r="D1033" i="4" a="1"/>
  <c r="D1034" i="4" a="1"/>
  <c r="D1035" i="4" a="1"/>
  <c r="D1036" i="4" a="1"/>
  <c r="D1037" i="4" a="1"/>
  <c r="D1038" i="4" a="1"/>
  <c r="D1039" i="4" a="1"/>
  <c r="D1040" i="4" a="1"/>
  <c r="D1041" i="4" a="1"/>
  <c r="D1042" i="4" a="1"/>
  <c r="D1043" i="4" a="1"/>
  <c r="D1044" i="4" a="1"/>
  <c r="D1045" i="4" a="1"/>
  <c r="D1046" i="4" a="1"/>
  <c r="D1047" i="4" a="1"/>
  <c r="D1048" i="4" a="1"/>
  <c r="D1049" i="4" a="1"/>
  <c r="D1050" i="4" a="1"/>
  <c r="D1051" i="4" a="1"/>
  <c r="D1052" i="4" a="1"/>
  <c r="D1053" i="4" a="1"/>
  <c r="D1054" i="4" a="1"/>
  <c r="D1055" i="4" a="1"/>
  <c r="D1056" i="4" a="1"/>
  <c r="D1057" i="4" a="1"/>
  <c r="D1058" i="4" a="1"/>
  <c r="D1059" i="4" a="1"/>
  <c r="D1060" i="4" a="1"/>
  <c r="D1061" i="4" a="1"/>
  <c r="D1062" i="4" a="1"/>
  <c r="D1063" i="4" a="1"/>
  <c r="D1064" i="4" a="1"/>
  <c r="D1065" i="4" a="1"/>
  <c r="D1066" i="4" a="1"/>
  <c r="D1067" i="4" a="1"/>
  <c r="D1068" i="4" a="1"/>
  <c r="D1069" i="4" a="1"/>
  <c r="D1070" i="4" a="1"/>
  <c r="D1071" i="4" a="1"/>
  <c r="D1072" i="4" a="1"/>
  <c r="D1073" i="4" a="1"/>
  <c r="D1074" i="4" a="1"/>
  <c r="D1075" i="4" a="1"/>
  <c r="D1076" i="4" a="1"/>
  <c r="D1077" i="4" a="1"/>
  <c r="D1078" i="4" a="1"/>
  <c r="D1079" i="4" a="1"/>
  <c r="D1080" i="4" a="1"/>
  <c r="D1081" i="4" a="1"/>
  <c r="D1082" i="4" a="1"/>
  <c r="D1083" i="4" a="1"/>
  <c r="D1084" i="4" a="1"/>
  <c r="D1085" i="4" a="1"/>
  <c r="D1086" i="4" a="1"/>
  <c r="D1087" i="4" a="1"/>
  <c r="D1088" i="4" a="1"/>
  <c r="D1089" i="4" a="1"/>
  <c r="D1090" i="4" a="1"/>
  <c r="D1091" i="4" a="1"/>
  <c r="D1092" i="4" a="1"/>
  <c r="D1093" i="4" a="1"/>
  <c r="D1094" i="4" a="1"/>
  <c r="D1095" i="4" a="1"/>
  <c r="D1096" i="4" a="1"/>
  <c r="D1097" i="4" a="1"/>
  <c r="D1098" i="4" a="1"/>
  <c r="D1099" i="4" a="1"/>
  <c r="D1100" i="4" a="1"/>
  <c r="D1101" i="4" a="1"/>
  <c r="D1102" i="4" a="1"/>
  <c r="D1103" i="4" a="1"/>
  <c r="D1104" i="4" a="1"/>
  <c r="D1105" i="4" a="1"/>
  <c r="D1106" i="4" a="1"/>
  <c r="D1107" i="4" a="1"/>
  <c r="D1108" i="4" a="1"/>
  <c r="D1109" i="4" a="1"/>
  <c r="D1110" i="4" a="1"/>
  <c r="D1111" i="4" a="1"/>
  <c r="D1112" i="4" a="1"/>
  <c r="D1113" i="4" a="1"/>
  <c r="D1114" i="4" a="1"/>
  <c r="D1115" i="4" a="1"/>
  <c r="D1116" i="4" a="1"/>
  <c r="D1117" i="4" a="1"/>
  <c r="D1118" i="4" a="1"/>
  <c r="D1119" i="4" a="1"/>
  <c r="D1120" i="4" a="1"/>
  <c r="D1121" i="4" a="1"/>
  <c r="D1122" i="4" a="1"/>
  <c r="D1123" i="4" a="1"/>
  <c r="D1124" i="4" a="1"/>
  <c r="D1125" i="4" a="1"/>
  <c r="D1126" i="4" a="1"/>
  <c r="D1127" i="4" a="1"/>
  <c r="D1128" i="4" a="1"/>
  <c r="D1129" i="4" a="1"/>
  <c r="D1130" i="4" a="1"/>
  <c r="D1131" i="4" a="1"/>
  <c r="D1132" i="4" a="1"/>
  <c r="D1133" i="4" a="1"/>
  <c r="D1134" i="4" a="1"/>
  <c r="D1135" i="4" a="1"/>
  <c r="D1136" i="4" a="1"/>
  <c r="D1137" i="4" a="1"/>
  <c r="D1138" i="4" a="1"/>
  <c r="D1139" i="4" a="1"/>
  <c r="D1140" i="4" a="1"/>
  <c r="D1141" i="4" a="1"/>
  <c r="D1142" i="4" a="1"/>
  <c r="D1143" i="4" a="1"/>
  <c r="D1144" i="4" a="1"/>
  <c r="D1145" i="4" a="1"/>
  <c r="D1146" i="4" a="1"/>
  <c r="D1147" i="4" a="1"/>
  <c r="D1148" i="4" a="1"/>
  <c r="D1149" i="4" a="1"/>
  <c r="D1150" i="4" a="1"/>
  <c r="D1151" i="4" a="1"/>
  <c r="D1152" i="4" a="1"/>
  <c r="D1153" i="4" a="1"/>
  <c r="D1154" i="4" a="1"/>
  <c r="D1155" i="4" a="1"/>
  <c r="D1156" i="4" a="1"/>
  <c r="D1157" i="4" a="1"/>
  <c r="D1158" i="4" a="1"/>
  <c r="D1159" i="4" a="1"/>
  <c r="D1160" i="4" a="1"/>
  <c r="D1161" i="4" a="1"/>
  <c r="D1162" i="4" a="1"/>
  <c r="D1163" i="4" a="1"/>
  <c r="D1164" i="4" a="1"/>
  <c r="D1165" i="4" a="1"/>
  <c r="D1166" i="4" a="1"/>
  <c r="D1167" i="4" a="1"/>
  <c r="D1168" i="4" a="1"/>
  <c r="D1169" i="4" a="1"/>
  <c r="D1170" i="4" a="1"/>
  <c r="D1171" i="4" a="1"/>
  <c r="D1172" i="4" a="1"/>
  <c r="D1173" i="4" a="1"/>
  <c r="D1174" i="4" a="1"/>
  <c r="D1175" i="4" a="1"/>
  <c r="D1176" i="4" a="1"/>
  <c r="D1177" i="4" a="1"/>
  <c r="C3" i="4"/>
  <c r="D3" i="4" s="1" a="1"/>
  <c r="C4" i="4"/>
  <c r="D4" i="4" s="1" a="1"/>
  <c r="C5" i="4"/>
  <c r="D5" i="4" s="1" a="1"/>
  <c r="C6" i="4"/>
  <c r="D6" i="4" s="1" a="1"/>
  <c r="C7" i="4"/>
  <c r="D7" i="4" s="1" a="1"/>
  <c r="C8" i="4"/>
  <c r="D8" i="4" s="1" a="1"/>
  <c r="C9" i="4"/>
  <c r="D9" i="4" s="1" a="1"/>
  <c r="C10" i="4"/>
  <c r="D10" i="4" s="1" a="1"/>
  <c r="C11" i="4"/>
  <c r="D11" i="4" s="1" a="1"/>
  <c r="C12" i="4"/>
  <c r="D12" i="4" s="1" a="1"/>
  <c r="C13" i="4"/>
  <c r="D13" i="4" s="1" a="1"/>
  <c r="C14" i="4"/>
  <c r="D14" i="4" s="1" a="1"/>
  <c r="C15" i="4"/>
  <c r="D15" i="4" s="1" a="1"/>
  <c r="C16" i="4"/>
  <c r="D16" i="4" s="1" a="1"/>
  <c r="C17" i="4"/>
  <c r="D17" i="4" s="1" a="1"/>
  <c r="C18" i="4"/>
  <c r="D18" i="4" s="1" a="1"/>
  <c r="C19" i="4"/>
  <c r="D19" i="4" s="1" a="1"/>
  <c r="C20" i="4"/>
  <c r="D20" i="4" s="1" a="1"/>
  <c r="C21" i="4"/>
  <c r="D21" i="4" s="1" a="1"/>
  <c r="C22" i="4"/>
  <c r="D22" i="4" s="1" a="1"/>
  <c r="C23" i="4"/>
  <c r="D23" i="4" s="1" a="1"/>
  <c r="C24" i="4"/>
  <c r="D24" i="4" s="1" a="1"/>
  <c r="C25" i="4"/>
  <c r="D25" i="4" s="1" a="1"/>
  <c r="C26" i="4"/>
  <c r="D26" i="4" s="1" a="1"/>
  <c r="C27" i="4"/>
  <c r="D27" i="4" s="1" a="1"/>
  <c r="C28" i="4"/>
  <c r="D28" i="4" s="1" a="1"/>
  <c r="C29" i="4"/>
  <c r="D29" i="4" s="1" a="1"/>
  <c r="C30" i="4"/>
  <c r="D30" i="4" s="1" a="1"/>
  <c r="C31" i="4"/>
  <c r="D31" i="4" s="1" a="1"/>
  <c r="C32" i="4"/>
  <c r="D32" i="4" s="1" a="1"/>
  <c r="C33" i="4"/>
  <c r="D33" i="4" s="1" a="1"/>
  <c r="C34" i="4"/>
  <c r="D34" i="4" s="1" a="1"/>
  <c r="C35" i="4"/>
  <c r="D35" i="4" s="1" a="1"/>
  <c r="C36" i="4"/>
  <c r="D36" i="4" s="1" a="1"/>
  <c r="C37" i="4"/>
  <c r="D37" i="4" s="1" a="1"/>
  <c r="C38" i="4"/>
  <c r="D38" i="4" s="1" a="1"/>
  <c r="C39" i="4"/>
  <c r="D39" i="4" s="1" a="1"/>
  <c r="C40" i="4"/>
  <c r="D40" i="4" s="1" a="1"/>
  <c r="C41" i="4"/>
  <c r="D41" i="4" s="1" a="1"/>
  <c r="C42" i="4"/>
  <c r="D42" i="4" s="1" a="1"/>
  <c r="C43" i="4"/>
  <c r="D43" i="4" s="1" a="1"/>
  <c r="C44" i="4"/>
  <c r="D44" i="4" s="1" a="1"/>
  <c r="C45" i="4"/>
  <c r="D45" i="4" s="1" a="1"/>
  <c r="C46" i="4"/>
  <c r="D46" i="4" s="1" a="1"/>
  <c r="C47" i="4"/>
  <c r="D47" i="4" s="1" a="1"/>
  <c r="C48" i="4"/>
  <c r="D48" i="4" s="1" a="1"/>
  <c r="C49" i="4"/>
  <c r="D49" i="4" s="1" a="1"/>
  <c r="C50" i="4"/>
  <c r="D50" i="4" s="1" a="1"/>
  <c r="C51" i="4"/>
  <c r="D51" i="4" s="1" a="1"/>
  <c r="C52" i="4"/>
  <c r="D52" i="4" s="1" a="1"/>
  <c r="C53" i="4"/>
  <c r="D53" i="4" s="1" a="1"/>
  <c r="C54" i="4"/>
  <c r="D54" i="4" s="1" a="1"/>
  <c r="C55" i="4"/>
  <c r="D55" i="4" s="1" a="1"/>
  <c r="C56" i="4"/>
  <c r="D56" i="4" s="1" a="1"/>
  <c r="C57" i="4"/>
  <c r="D57" i="4" s="1" a="1"/>
  <c r="C58" i="4"/>
  <c r="D58" i="4" s="1" a="1"/>
  <c r="C59" i="4"/>
  <c r="D59" i="4" s="1" a="1"/>
  <c r="C60" i="4"/>
  <c r="D60" i="4" s="1" a="1"/>
  <c r="C61" i="4"/>
  <c r="D61" i="4" s="1" a="1"/>
  <c r="C62" i="4"/>
  <c r="D62" i="4" s="1" a="1"/>
  <c r="C63" i="4"/>
  <c r="D63" i="4" s="1" a="1"/>
  <c r="C64" i="4"/>
  <c r="D64" i="4" s="1" a="1"/>
  <c r="C65" i="4"/>
  <c r="D65" i="4" s="1" a="1"/>
  <c r="C66" i="4"/>
  <c r="D66" i="4" s="1" a="1"/>
  <c r="C67" i="4"/>
  <c r="D67" i="4" s="1" a="1"/>
  <c r="C68" i="4"/>
  <c r="D68" i="4" s="1" a="1"/>
  <c r="C69" i="4"/>
  <c r="D69" i="4" s="1" a="1"/>
  <c r="C70" i="4"/>
  <c r="D70" i="4" s="1" a="1"/>
  <c r="C71" i="4"/>
  <c r="D71" i="4" s="1" a="1"/>
  <c r="C72" i="4"/>
  <c r="D72" i="4" s="1" a="1"/>
  <c r="C73" i="4"/>
  <c r="D73" i="4" s="1" a="1"/>
  <c r="C74" i="4"/>
  <c r="D74" i="4" s="1" a="1"/>
  <c r="C75" i="4"/>
  <c r="D75" i="4" s="1" a="1"/>
  <c r="C76" i="4"/>
  <c r="D76" i="4" s="1" a="1"/>
  <c r="C77" i="4"/>
  <c r="D77" i="4" s="1" a="1"/>
  <c r="C78" i="4"/>
  <c r="D78" i="4" s="1" a="1"/>
  <c r="C79" i="4"/>
  <c r="D79" i="4" s="1" a="1"/>
  <c r="C80" i="4"/>
  <c r="D80" i="4" s="1" a="1"/>
  <c r="C81" i="4"/>
  <c r="D81" i="4" s="1" a="1"/>
  <c r="C82" i="4"/>
  <c r="D82" i="4" s="1" a="1"/>
  <c r="C83" i="4"/>
  <c r="D83" i="4" s="1" a="1"/>
  <c r="C84" i="4"/>
  <c r="D84" i="4" s="1" a="1"/>
  <c r="C85" i="4"/>
  <c r="D85" i="4" s="1" a="1"/>
  <c r="C86" i="4"/>
  <c r="D86" i="4" s="1" a="1"/>
  <c r="C87" i="4"/>
  <c r="D87" i="4" s="1" a="1"/>
  <c r="C88" i="4"/>
  <c r="D88" i="4" s="1" a="1"/>
  <c r="C89" i="4"/>
  <c r="D89" i="4" s="1" a="1"/>
  <c r="C90" i="4"/>
  <c r="D90" i="4" s="1" a="1"/>
  <c r="C91" i="4"/>
  <c r="D91" i="4" s="1" a="1"/>
  <c r="C92" i="4"/>
  <c r="D92" i="4" s="1" a="1"/>
  <c r="C93" i="4"/>
  <c r="D93" i="4" s="1" a="1"/>
  <c r="C94" i="4"/>
  <c r="D94" i="4" s="1" a="1"/>
  <c r="C95" i="4"/>
  <c r="D95" i="4" s="1" a="1"/>
  <c r="C96" i="4"/>
  <c r="D96" i="4" s="1" a="1"/>
  <c r="C97" i="4"/>
  <c r="D97" i="4" s="1" a="1"/>
  <c r="C98" i="4"/>
  <c r="D98" i="4" s="1" a="1"/>
  <c r="C99" i="4"/>
  <c r="D99" i="4" s="1" a="1"/>
  <c r="C100" i="4"/>
  <c r="D100" i="4" s="1" a="1"/>
  <c r="C101" i="4"/>
  <c r="D101" i="4" s="1" a="1"/>
  <c r="C102" i="4"/>
  <c r="D102" i="4" s="1" a="1"/>
  <c r="C103" i="4"/>
  <c r="D103" i="4" s="1" a="1"/>
  <c r="C104" i="4"/>
  <c r="D104" i="4" s="1" a="1"/>
  <c r="C105" i="4"/>
  <c r="D105" i="4" s="1" a="1"/>
  <c r="C106" i="4"/>
  <c r="D106" i="4" s="1" a="1"/>
  <c r="C107" i="4"/>
  <c r="D107" i="4" s="1" a="1"/>
  <c r="C108" i="4"/>
  <c r="D108" i="4" s="1" a="1"/>
  <c r="C109" i="4"/>
  <c r="D109" i="4" s="1" a="1"/>
  <c r="C110" i="4"/>
  <c r="D110" i="4" s="1" a="1"/>
  <c r="C111" i="4"/>
  <c r="D111" i="4" s="1" a="1"/>
  <c r="C112" i="4"/>
  <c r="D112" i="4" s="1" a="1"/>
  <c r="C113" i="4"/>
  <c r="D113" i="4" s="1" a="1"/>
  <c r="C114" i="4"/>
  <c r="D114" i="4" s="1" a="1"/>
  <c r="C115" i="4"/>
  <c r="D115" i="4" s="1" a="1"/>
  <c r="C116" i="4"/>
  <c r="D116" i="4" s="1" a="1"/>
  <c r="C117" i="4"/>
  <c r="D117" i="4" s="1" a="1"/>
  <c r="C118" i="4"/>
  <c r="D118" i="4" s="1" a="1"/>
  <c r="C119" i="4"/>
  <c r="D119" i="4" s="1" a="1"/>
  <c r="C120" i="4"/>
  <c r="D120" i="4" s="1" a="1"/>
  <c r="C121" i="4"/>
  <c r="D121" i="4" s="1" a="1"/>
  <c r="C122" i="4"/>
  <c r="D122" i="4" s="1" a="1"/>
  <c r="C123" i="4"/>
  <c r="D123" i="4" s="1" a="1"/>
  <c r="C124" i="4"/>
  <c r="D124" i="4" s="1" a="1"/>
  <c r="C125" i="4"/>
  <c r="D125" i="4" s="1" a="1"/>
  <c r="C126" i="4"/>
  <c r="D126" i="4" s="1" a="1"/>
  <c r="C127" i="4"/>
  <c r="D127" i="4" s="1" a="1"/>
  <c r="C128" i="4"/>
  <c r="D128" i="4" s="1" a="1"/>
  <c r="C129" i="4"/>
  <c r="D129" i="4" s="1" a="1"/>
  <c r="C130" i="4"/>
  <c r="D130" i="4" s="1" a="1"/>
  <c r="C131" i="4"/>
  <c r="D131" i="4" s="1" a="1"/>
  <c r="C132" i="4"/>
  <c r="D132" i="4" s="1" a="1"/>
  <c r="C133" i="4"/>
  <c r="D133" i="4" s="1" a="1"/>
  <c r="C134" i="4"/>
  <c r="D134" i="4" s="1" a="1"/>
  <c r="C135" i="4"/>
  <c r="D135" i="4" s="1" a="1"/>
  <c r="C136" i="4"/>
  <c r="D136" i="4" s="1" a="1"/>
  <c r="C137" i="4"/>
  <c r="D137" i="4" s="1" a="1"/>
  <c r="C138" i="4"/>
  <c r="D138" i="4" s="1" a="1"/>
  <c r="C139" i="4"/>
  <c r="D139" i="4" s="1" a="1"/>
  <c r="C140" i="4"/>
  <c r="D140" i="4" s="1" a="1"/>
  <c r="C141" i="4"/>
  <c r="D141" i="4" s="1" a="1"/>
  <c r="C142" i="4"/>
  <c r="D142" i="4" s="1" a="1"/>
  <c r="C143" i="4"/>
  <c r="D143" i="4" s="1" a="1"/>
  <c r="C144" i="4"/>
  <c r="D144" i="4" s="1" a="1"/>
  <c r="C145" i="4"/>
  <c r="D145" i="4" s="1" a="1"/>
  <c r="C146" i="4"/>
  <c r="D146" i="4" s="1" a="1"/>
  <c r="C147" i="4"/>
  <c r="D147" i="4" s="1" a="1"/>
  <c r="C148" i="4"/>
  <c r="D148" i="4" s="1" a="1"/>
  <c r="C149" i="4"/>
  <c r="D149" i="4" s="1" a="1"/>
  <c r="C150" i="4"/>
  <c r="D150" i="4" s="1" a="1"/>
  <c r="C151" i="4"/>
  <c r="D151" i="4" s="1" a="1"/>
  <c r="C152" i="4"/>
  <c r="D152" i="4" s="1" a="1"/>
  <c r="C153" i="4"/>
  <c r="D153" i="4" s="1" a="1"/>
  <c r="C154" i="4"/>
  <c r="D154" i="4" s="1" a="1"/>
  <c r="C155" i="4"/>
  <c r="D155" i="4" s="1" a="1"/>
  <c r="C156" i="4"/>
  <c r="D156" i="4" s="1" a="1"/>
  <c r="C157" i="4"/>
  <c r="D157" i="4" s="1" a="1"/>
  <c r="C158" i="4"/>
  <c r="D158" i="4" s="1" a="1"/>
  <c r="C159" i="4"/>
  <c r="D159" i="4" s="1" a="1"/>
  <c r="C160" i="4"/>
  <c r="D160" i="4" s="1" a="1"/>
  <c r="C161" i="4"/>
  <c r="D161" i="4" s="1" a="1"/>
  <c r="C162" i="4"/>
  <c r="D162" i="4" s="1" a="1"/>
  <c r="C163" i="4"/>
  <c r="D163" i="4" s="1" a="1"/>
  <c r="C164" i="4"/>
  <c r="D164" i="4" s="1" a="1"/>
  <c r="C165" i="4"/>
  <c r="D165" i="4" s="1" a="1"/>
  <c r="C166" i="4"/>
  <c r="D166" i="4" s="1" a="1"/>
  <c r="C167" i="4"/>
  <c r="D167" i="4" s="1" a="1"/>
  <c r="C168" i="4"/>
  <c r="D168" i="4" s="1" a="1"/>
  <c r="C169" i="4"/>
  <c r="D169" i="4" s="1" a="1"/>
  <c r="C170" i="4"/>
  <c r="D170" i="4" s="1" a="1"/>
  <c r="C171" i="4"/>
  <c r="D171" i="4" s="1" a="1"/>
  <c r="C172" i="4"/>
  <c r="D172" i="4" s="1" a="1"/>
  <c r="C173" i="4"/>
  <c r="D173" i="4" s="1" a="1"/>
  <c r="C174" i="4"/>
  <c r="D174" i="4" s="1" a="1"/>
  <c r="C175" i="4"/>
  <c r="D175" i="4" s="1" a="1"/>
  <c r="C176" i="4"/>
  <c r="D176" i="4" s="1" a="1"/>
  <c r="C177" i="4"/>
  <c r="D177" i="4" s="1" a="1"/>
  <c r="C178" i="4"/>
  <c r="D178" i="4" s="1" a="1"/>
  <c r="C179" i="4"/>
  <c r="D179" i="4" s="1" a="1"/>
  <c r="C180" i="4"/>
  <c r="D180" i="4" s="1" a="1"/>
  <c r="C181" i="4"/>
  <c r="D181" i="4" s="1" a="1"/>
  <c r="C182" i="4"/>
  <c r="D182" i="4" s="1" a="1"/>
  <c r="C183" i="4"/>
  <c r="D183" i="4" s="1" a="1"/>
  <c r="C184" i="4"/>
  <c r="D184" i="4" s="1" a="1"/>
  <c r="C185" i="4"/>
  <c r="D185" i="4" s="1" a="1"/>
  <c r="C186" i="4"/>
  <c r="D186" i="4" s="1" a="1"/>
  <c r="C187" i="4"/>
  <c r="D187" i="4" s="1" a="1"/>
  <c r="C188" i="4"/>
  <c r="D188" i="4" s="1" a="1"/>
  <c r="C189" i="4"/>
  <c r="D189" i="4" s="1" a="1"/>
  <c r="C190" i="4"/>
  <c r="D190" i="4" s="1" a="1"/>
  <c r="C191" i="4"/>
  <c r="D191" i="4" s="1" a="1"/>
  <c r="C192" i="4"/>
  <c r="D192" i="4" s="1" a="1"/>
  <c r="C193" i="4"/>
  <c r="D193" i="4" s="1" a="1"/>
  <c r="C194" i="4"/>
  <c r="D194" i="4" s="1" a="1"/>
  <c r="C195" i="4"/>
  <c r="D195" i="4" s="1" a="1"/>
  <c r="C196" i="4"/>
  <c r="D196" i="4" s="1" a="1"/>
  <c r="C197" i="4"/>
  <c r="D197" i="4" s="1" a="1"/>
  <c r="C198" i="4"/>
  <c r="D198" i="4" s="1" a="1"/>
  <c r="C199" i="4"/>
  <c r="D199" i="4" s="1" a="1"/>
  <c r="C200" i="4"/>
  <c r="D200" i="4" s="1" a="1"/>
  <c r="C201" i="4"/>
  <c r="D201" i="4" s="1" a="1"/>
  <c r="C202" i="4"/>
  <c r="D202" i="4" s="1" a="1"/>
  <c r="C203" i="4"/>
  <c r="D203" i="4" s="1" a="1"/>
  <c r="C204" i="4"/>
  <c r="D204" i="4" s="1" a="1"/>
  <c r="C205" i="4"/>
  <c r="D205" i="4" s="1" a="1"/>
  <c r="C206" i="4"/>
  <c r="D206" i="4" s="1" a="1"/>
  <c r="C207" i="4"/>
  <c r="D207" i="4" s="1" a="1"/>
  <c r="C208" i="4"/>
  <c r="D208" i="4" s="1" a="1"/>
  <c r="C209" i="4"/>
  <c r="D209" i="4" s="1" a="1"/>
  <c r="C210" i="4"/>
  <c r="D210" i="4" s="1" a="1"/>
  <c r="C211" i="4"/>
  <c r="D211" i="4" s="1" a="1"/>
  <c r="C212" i="4"/>
  <c r="D212" i="4" s="1" a="1"/>
  <c r="C213" i="4"/>
  <c r="D213" i="4" s="1" a="1"/>
  <c r="C214" i="4"/>
  <c r="D214" i="4" s="1" a="1"/>
  <c r="C215" i="4"/>
  <c r="D215" i="4" s="1" a="1"/>
  <c r="C216" i="4"/>
  <c r="D216" i="4" s="1" a="1"/>
  <c r="C217" i="4"/>
  <c r="D217" i="4" s="1" a="1"/>
  <c r="C218" i="4"/>
  <c r="D218" i="4" s="1" a="1"/>
  <c r="C219" i="4"/>
  <c r="D219" i="4" s="1" a="1"/>
  <c r="C220" i="4"/>
  <c r="D220" i="4" s="1" a="1"/>
  <c r="C221" i="4"/>
  <c r="D221" i="4" s="1" a="1"/>
  <c r="C222" i="4"/>
  <c r="D222" i="4" s="1" a="1"/>
  <c r="C223" i="4"/>
  <c r="D223" i="4" s="1" a="1"/>
  <c r="C224" i="4"/>
  <c r="D224" i="4" s="1" a="1"/>
  <c r="C225" i="4"/>
  <c r="D225" i="4" s="1" a="1"/>
  <c r="C226" i="4"/>
  <c r="D226" i="4" s="1" a="1"/>
  <c r="C227" i="4"/>
  <c r="D227" i="4" s="1" a="1"/>
  <c r="C228" i="4"/>
  <c r="D228" i="4" s="1" a="1"/>
  <c r="C229" i="4"/>
  <c r="D229" i="4" s="1" a="1"/>
  <c r="C230" i="4"/>
  <c r="D230" i="4" s="1" a="1"/>
  <c r="C231" i="4"/>
  <c r="D231" i="4" s="1" a="1"/>
  <c r="C232" i="4"/>
  <c r="D232" i="4" s="1" a="1"/>
  <c r="C233" i="4"/>
  <c r="D233" i="4" s="1" a="1"/>
  <c r="C234" i="4"/>
  <c r="D234" i="4" s="1" a="1"/>
  <c r="C235" i="4"/>
  <c r="D235" i="4" s="1" a="1"/>
  <c r="C236" i="4"/>
  <c r="D236" i="4" s="1" a="1"/>
  <c r="C237" i="4"/>
  <c r="D237" i="4" s="1" a="1"/>
  <c r="C238" i="4"/>
  <c r="D238" i="4" s="1" a="1"/>
  <c r="C239" i="4"/>
  <c r="D239" i="4" s="1" a="1"/>
  <c r="C240" i="4"/>
  <c r="D240" i="4" s="1" a="1"/>
  <c r="C241" i="4"/>
  <c r="D241" i="4" s="1" a="1"/>
  <c r="C242" i="4"/>
  <c r="D242" i="4" s="1" a="1"/>
  <c r="C243" i="4"/>
  <c r="D243" i="4" s="1" a="1"/>
  <c r="C244" i="4"/>
  <c r="D244" i="4" s="1" a="1"/>
  <c r="C245" i="4"/>
  <c r="D245" i="4" s="1" a="1"/>
  <c r="C246" i="4"/>
  <c r="D246" i="4" s="1" a="1"/>
  <c r="C247" i="4"/>
  <c r="D247" i="4" s="1" a="1"/>
  <c r="C248" i="4"/>
  <c r="D248" i="4" s="1" a="1"/>
  <c r="C249" i="4"/>
  <c r="D249" i="4" s="1" a="1"/>
  <c r="C250" i="4"/>
  <c r="D250" i="4" s="1" a="1"/>
  <c r="C251" i="4"/>
  <c r="D251" i="4" s="1" a="1"/>
  <c r="C252" i="4"/>
  <c r="D252" i="4" s="1" a="1"/>
  <c r="C253" i="4"/>
  <c r="D253" i="4" s="1" a="1"/>
  <c r="C254" i="4"/>
  <c r="D254" i="4" s="1" a="1"/>
  <c r="C255" i="4"/>
  <c r="D255" i="4" s="1" a="1"/>
  <c r="C256" i="4"/>
  <c r="D256" i="4" s="1" a="1"/>
  <c r="C257" i="4"/>
  <c r="D257" i="4" s="1" a="1"/>
  <c r="C258" i="4"/>
  <c r="D258" i="4" s="1" a="1"/>
  <c r="C259" i="4"/>
  <c r="D259" i="4" s="1" a="1"/>
  <c r="C260" i="4"/>
  <c r="D260" i="4" s="1" a="1"/>
  <c r="C261" i="4"/>
  <c r="D261" i="4" s="1" a="1"/>
  <c r="C262" i="4"/>
  <c r="D262" i="4" s="1" a="1"/>
  <c r="C263" i="4"/>
  <c r="D263" i="4" s="1" a="1"/>
  <c r="C264" i="4"/>
  <c r="D264" i="4" s="1" a="1"/>
  <c r="C265" i="4"/>
  <c r="D265" i="4" s="1" a="1"/>
  <c r="C266" i="4"/>
  <c r="D266" i="4" s="1" a="1"/>
  <c r="C267" i="4"/>
  <c r="D267" i="4" s="1" a="1"/>
  <c r="C268" i="4"/>
  <c r="D268" i="4" s="1" a="1"/>
  <c r="C269" i="4"/>
  <c r="D269" i="4" s="1" a="1"/>
  <c r="C270" i="4"/>
  <c r="D270" i="4" s="1" a="1"/>
  <c r="C271" i="4"/>
  <c r="D271" i="4" s="1" a="1"/>
  <c r="C272" i="4"/>
  <c r="D272" i="4" s="1" a="1"/>
  <c r="C273" i="4"/>
  <c r="D273" i="4" s="1" a="1"/>
  <c r="C274" i="4"/>
  <c r="D274" i="4" s="1" a="1"/>
  <c r="C275" i="4"/>
  <c r="D275" i="4" s="1" a="1"/>
  <c r="C276" i="4"/>
  <c r="D276" i="4" s="1" a="1"/>
  <c r="C277" i="4"/>
  <c r="D277" i="4" s="1" a="1"/>
  <c r="C278" i="4"/>
  <c r="D278" i="4" s="1" a="1"/>
  <c r="C279" i="4"/>
  <c r="D279" i="4" s="1" a="1"/>
  <c r="C280" i="4"/>
  <c r="D280" i="4" s="1" a="1"/>
  <c r="C281" i="4"/>
  <c r="D281" i="4" s="1" a="1"/>
  <c r="C282" i="4"/>
  <c r="D282" i="4" s="1" a="1"/>
  <c r="C283" i="4"/>
  <c r="D283" i="4" s="1" a="1"/>
  <c r="C284" i="4"/>
  <c r="D284" i="4" s="1" a="1"/>
  <c r="C285" i="4"/>
  <c r="D285" i="4" s="1" a="1"/>
  <c r="C286" i="4"/>
  <c r="D286" i="4" s="1" a="1"/>
  <c r="C287" i="4"/>
  <c r="D287" i="4" s="1" a="1"/>
  <c r="C288" i="4"/>
  <c r="D288" i="4" s="1" a="1"/>
  <c r="C289" i="4"/>
  <c r="D289" i="4" s="1" a="1"/>
  <c r="C290" i="4"/>
  <c r="D290" i="4" s="1" a="1"/>
  <c r="C291" i="4"/>
  <c r="D291" i="4" s="1" a="1"/>
  <c r="C292" i="4"/>
  <c r="D292" i="4" s="1" a="1"/>
  <c r="C293" i="4"/>
  <c r="D293" i="4" s="1" a="1"/>
  <c r="C294" i="4"/>
  <c r="D294" i="4" s="1" a="1"/>
  <c r="C295" i="4"/>
  <c r="D295" i="4" s="1" a="1"/>
  <c r="C296" i="4"/>
  <c r="D296" i="4" s="1" a="1"/>
  <c r="C297" i="4"/>
  <c r="D297" i="4" s="1" a="1"/>
  <c r="C298" i="4"/>
  <c r="D298" i="4" s="1" a="1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D1178" i="4" s="1" a="1"/>
  <c r="C1179" i="4"/>
  <c r="D1179" i="4" s="1" a="1"/>
  <c r="C1180" i="4"/>
  <c r="D1180" i="4" s="1" a="1"/>
  <c r="C1181" i="4"/>
  <c r="D1181" i="4" s="1" a="1"/>
  <c r="C1182" i="4"/>
  <c r="D1182" i="4" s="1" a="1"/>
  <c r="C1183" i="4"/>
  <c r="D1183" i="4" s="1" a="1"/>
  <c r="C1184" i="4"/>
  <c r="D1184" i="4" s="1" a="1"/>
  <c r="C1185" i="4"/>
  <c r="D1185" i="4" s="1" a="1"/>
  <c r="C1186" i="4"/>
  <c r="D1186" i="4" s="1" a="1"/>
  <c r="C1187" i="4"/>
  <c r="D1187" i="4" s="1" a="1"/>
  <c r="C1188" i="4"/>
  <c r="D1188" i="4" s="1" a="1"/>
  <c r="C1189" i="4"/>
  <c r="D1189" i="4" s="1" a="1"/>
  <c r="C1190" i="4"/>
  <c r="D1190" i="4" s="1" a="1"/>
  <c r="C1191" i="4"/>
  <c r="D1191" i="4" s="1" a="1"/>
  <c r="C1192" i="4"/>
  <c r="D1192" i="4" s="1" a="1"/>
  <c r="C1193" i="4"/>
  <c r="D1193" i="4" s="1" a="1"/>
  <c r="C1194" i="4"/>
  <c r="D1194" i="4" s="1" a="1"/>
  <c r="C1195" i="4"/>
  <c r="D1195" i="4" s="1" a="1"/>
  <c r="C1196" i="4"/>
  <c r="D1196" i="4" s="1" a="1"/>
  <c r="C1197" i="4"/>
  <c r="D1197" i="4" s="1" a="1"/>
  <c r="C1198" i="4"/>
  <c r="D1198" i="4" s="1" a="1"/>
  <c r="C1199" i="4"/>
  <c r="D1199" i="4" s="1" a="1"/>
  <c r="C1200" i="4"/>
  <c r="D1200" i="4" s="1" a="1"/>
  <c r="C1201" i="4"/>
  <c r="D1201" i="4" s="1" a="1"/>
  <c r="C1202" i="4"/>
  <c r="D1202" i="4" s="1" a="1"/>
  <c r="C1203" i="4"/>
  <c r="D1203" i="4" s="1" a="1"/>
  <c r="C1204" i="4"/>
  <c r="D1204" i="4" s="1" a="1"/>
  <c r="C1205" i="4"/>
  <c r="D1205" i="4" s="1" a="1"/>
  <c r="C1206" i="4"/>
  <c r="D1206" i="4" s="1" a="1"/>
  <c r="C1207" i="4"/>
  <c r="D1207" i="4" s="1" a="1"/>
  <c r="C1208" i="4"/>
  <c r="D1208" i="4" s="1" a="1"/>
  <c r="C1209" i="4"/>
  <c r="D1209" i="4" s="1" a="1"/>
  <c r="C1210" i="4"/>
  <c r="D1210" i="4" s="1" a="1"/>
  <c r="C1211" i="4"/>
  <c r="D1211" i="4" s="1" a="1"/>
  <c r="C1212" i="4"/>
  <c r="D1212" i="4" s="1" a="1"/>
  <c r="C1213" i="4"/>
  <c r="D1213" i="4" s="1" a="1"/>
  <c r="C1214" i="4"/>
  <c r="D1214" i="4" s="1" a="1"/>
  <c r="C1215" i="4"/>
  <c r="D1215" i="4" s="1" a="1"/>
  <c r="C1216" i="4"/>
  <c r="D1216" i="4" s="1" a="1"/>
  <c r="C1217" i="4"/>
  <c r="D1217" i="4" s="1" a="1"/>
  <c r="C1218" i="4"/>
  <c r="D1218" i="4" s="1" a="1"/>
  <c r="C1219" i="4"/>
  <c r="D1219" i="4" s="1" a="1"/>
  <c r="C1220" i="4"/>
  <c r="D1220" i="4" s="1" a="1"/>
  <c r="C1221" i="4"/>
  <c r="D1221" i="4" s="1" a="1"/>
  <c r="C1222" i="4"/>
  <c r="D1222" i="4" s="1" a="1"/>
  <c r="C1223" i="4"/>
  <c r="D1223" i="4" s="1" a="1"/>
  <c r="C1224" i="4"/>
  <c r="D1224" i="4" s="1" a="1"/>
  <c r="C1225" i="4"/>
  <c r="D1225" i="4" s="1" a="1"/>
  <c r="C1226" i="4"/>
  <c r="D1226" i="4" s="1" a="1"/>
  <c r="C1227" i="4"/>
  <c r="D1227" i="4" s="1" a="1"/>
  <c r="C1228" i="4"/>
  <c r="D1228" i="4" s="1" a="1"/>
  <c r="C1229" i="4"/>
  <c r="D1229" i="4" s="1" a="1"/>
  <c r="C1230" i="4"/>
  <c r="D1230" i="4" s="1" a="1"/>
  <c r="C1231" i="4"/>
  <c r="D1231" i="4" s="1" a="1"/>
  <c r="C1232" i="4"/>
  <c r="D1232" i="4" s="1" a="1"/>
  <c r="C1233" i="4"/>
  <c r="D1233" i="4" s="1" a="1"/>
  <c r="C1234" i="4"/>
  <c r="D1234" i="4" s="1" a="1"/>
  <c r="C1235" i="4"/>
  <c r="D1235" i="4" s="1" a="1"/>
  <c r="C1236" i="4"/>
  <c r="D1236" i="4" s="1" a="1"/>
  <c r="C1237" i="4"/>
  <c r="D1237" i="4" s="1" a="1"/>
  <c r="C1238" i="4"/>
  <c r="D1238" i="4" s="1" a="1"/>
  <c r="C1239" i="4"/>
  <c r="D1239" i="4" s="1" a="1"/>
  <c r="C1240" i="4"/>
  <c r="D1240" i="4" s="1" a="1"/>
  <c r="C1241" i="4"/>
  <c r="D1241" i="4" s="1" a="1"/>
  <c r="C1242" i="4"/>
  <c r="D1242" i="4" s="1" a="1"/>
  <c r="C1243" i="4"/>
  <c r="D1243" i="4" s="1" a="1"/>
  <c r="C1244" i="4"/>
  <c r="D1244" i="4" s="1" a="1"/>
  <c r="C1245" i="4"/>
  <c r="D1245" i="4" s="1" a="1"/>
  <c r="C1246" i="4"/>
  <c r="D1246" i="4" s="1" a="1"/>
  <c r="C1247" i="4"/>
  <c r="D1247" i="4" s="1" a="1"/>
  <c r="C1248" i="4"/>
  <c r="D1248" i="4" s="1" a="1"/>
  <c r="C1249" i="4"/>
  <c r="D1249" i="4" s="1" a="1"/>
  <c r="C1250" i="4"/>
  <c r="D1250" i="4" s="1" a="1"/>
  <c r="C1251" i="4"/>
  <c r="D1251" i="4" s="1" a="1"/>
  <c r="C1252" i="4"/>
  <c r="D1252" i="4" s="1" a="1"/>
  <c r="C1253" i="4"/>
  <c r="D1253" i="4" s="1" a="1"/>
  <c r="C1254" i="4"/>
  <c r="D1254" i="4" s="1" a="1"/>
  <c r="C1255" i="4"/>
  <c r="D1255" i="4" s="1" a="1"/>
  <c r="C1256" i="4"/>
  <c r="D1256" i="4" s="1" a="1"/>
  <c r="C1257" i="4"/>
  <c r="D1257" i="4" s="1" a="1"/>
  <c r="C1258" i="4"/>
  <c r="D1258" i="4" s="1" a="1"/>
  <c r="C1259" i="4"/>
  <c r="D1259" i="4" s="1" a="1"/>
  <c r="C1260" i="4"/>
  <c r="D1260" i="4" s="1" a="1"/>
  <c r="C1261" i="4"/>
  <c r="D1261" i="4" s="1" a="1"/>
  <c r="C1262" i="4"/>
  <c r="D1262" i="4" s="1" a="1"/>
  <c r="C1263" i="4"/>
  <c r="D1263" i="4" s="1" a="1"/>
  <c r="C1264" i="4"/>
  <c r="D1264" i="4" s="1" a="1"/>
  <c r="C1265" i="4"/>
  <c r="D1265" i="4" s="1" a="1"/>
  <c r="C1266" i="4"/>
  <c r="D1266" i="4" s="1" a="1"/>
  <c r="C1267" i="4"/>
  <c r="D1267" i="4" s="1" a="1"/>
  <c r="C1268" i="4"/>
  <c r="D1268" i="4" s="1" a="1"/>
  <c r="C1269" i="4"/>
  <c r="D1269" i="4" s="1" a="1"/>
  <c r="C1270" i="4"/>
  <c r="D1270" i="4" s="1" a="1"/>
  <c r="C1271" i="4"/>
  <c r="D1271" i="4" s="1" a="1"/>
  <c r="C1272" i="4"/>
  <c r="D1272" i="4" s="1" a="1"/>
  <c r="C1273" i="4"/>
  <c r="D1273" i="4" s="1" a="1"/>
  <c r="C1274" i="4"/>
  <c r="D1274" i="4" s="1" a="1"/>
  <c r="C1275" i="4"/>
  <c r="D1275" i="4" s="1" a="1"/>
  <c r="C1276" i="4"/>
  <c r="D1276" i="4" s="1" a="1"/>
  <c r="C1277" i="4"/>
  <c r="D1277" i="4" s="1" a="1"/>
  <c r="C1278" i="4"/>
  <c r="D1278" i="4" s="1" a="1"/>
  <c r="C1279" i="4"/>
  <c r="D1279" i="4" s="1" a="1"/>
  <c r="C1280" i="4"/>
  <c r="D1280" i="4" s="1" a="1"/>
  <c r="C1281" i="4"/>
  <c r="D1281" i="4" s="1" a="1"/>
  <c r="C1282" i="4"/>
  <c r="D1282" i="4" s="1" a="1"/>
  <c r="C1283" i="4"/>
  <c r="D1283" i="4" s="1" a="1"/>
  <c r="C1284" i="4"/>
  <c r="D1284" i="4" s="1" a="1"/>
  <c r="C1285" i="4"/>
  <c r="D1285" i="4" s="1" a="1"/>
  <c r="C1286" i="4"/>
  <c r="D1286" i="4" s="1" a="1"/>
  <c r="C1287" i="4"/>
  <c r="D1287" i="4" s="1" a="1"/>
  <c r="C1288" i="4"/>
  <c r="D1288" i="4" s="1" a="1"/>
  <c r="C1289" i="4"/>
  <c r="D1289" i="4" s="1" a="1"/>
  <c r="C1290" i="4"/>
  <c r="D1290" i="4" s="1" a="1"/>
  <c r="C1291" i="4"/>
  <c r="D1291" i="4" s="1" a="1"/>
  <c r="C1292" i="4"/>
  <c r="D1292" i="4" s="1" a="1"/>
  <c r="C1293" i="4"/>
  <c r="D1293" i="4" s="1" a="1"/>
  <c r="C1294" i="4"/>
  <c r="D1294" i="4" s="1" a="1"/>
  <c r="C1295" i="4"/>
  <c r="D1295" i="4" s="1" a="1"/>
  <c r="C1296" i="4"/>
  <c r="D1296" i="4" s="1" a="1"/>
  <c r="C1297" i="4"/>
  <c r="D1297" i="4" s="1" a="1"/>
  <c r="C1298" i="4"/>
  <c r="D1298" i="4" s="1" a="1"/>
  <c r="C1299" i="4"/>
  <c r="D1299" i="4" s="1" a="1"/>
  <c r="C1300" i="4"/>
  <c r="D1300" i="4" s="1" a="1"/>
  <c r="C1301" i="4"/>
  <c r="D1301" i="4" s="1" a="1"/>
  <c r="C1302" i="4"/>
  <c r="D1302" i="4" s="1" a="1"/>
  <c r="C1303" i="4"/>
  <c r="D1303" i="4" s="1" a="1"/>
  <c r="C1304" i="4"/>
  <c r="D1304" i="4" s="1" a="1"/>
  <c r="C1305" i="4"/>
  <c r="D1305" i="4" s="1" a="1"/>
  <c r="C1306" i="4"/>
  <c r="D1306" i="4" s="1" a="1"/>
  <c r="C1307" i="4"/>
  <c r="D1307" i="4" s="1" a="1"/>
  <c r="C1308" i="4"/>
  <c r="D1308" i="4" s="1" a="1"/>
  <c r="C1309" i="4"/>
  <c r="D1309" i="4" s="1" a="1"/>
  <c r="C1310" i="4"/>
  <c r="D1310" i="4" s="1" a="1"/>
  <c r="C1311" i="4"/>
  <c r="D1311" i="4" s="1" a="1"/>
  <c r="C1312" i="4"/>
  <c r="D1312" i="4" s="1" a="1"/>
  <c r="C1313" i="4"/>
  <c r="D1313" i="4" s="1" a="1"/>
  <c r="C1314" i="4"/>
  <c r="D1314" i="4" s="1" a="1"/>
  <c r="C1315" i="4"/>
  <c r="D1315" i="4" s="1" a="1"/>
  <c r="C1316" i="4"/>
  <c r="D1316" i="4" s="1" a="1"/>
  <c r="C1317" i="4"/>
  <c r="D1317" i="4" s="1" a="1"/>
  <c r="C1318" i="4"/>
  <c r="D1318" i="4" s="1" a="1"/>
  <c r="C1319" i="4"/>
  <c r="D1319" i="4" s="1" a="1"/>
  <c r="C1320" i="4"/>
  <c r="D1320" i="4" s="1" a="1"/>
  <c r="C1321" i="4"/>
  <c r="D1321" i="4" s="1" a="1"/>
  <c r="C1322" i="4"/>
  <c r="D1322" i="4" s="1" a="1"/>
  <c r="C1323" i="4"/>
  <c r="D1323" i="4" s="1" a="1"/>
  <c r="C1324" i="4"/>
  <c r="D1324" i="4" s="1" a="1"/>
  <c r="C1325" i="4"/>
  <c r="D1325" i="4" s="1" a="1"/>
  <c r="C1326" i="4"/>
  <c r="D1326" i="4" s="1" a="1"/>
  <c r="C1327" i="4"/>
  <c r="D1327" i="4" s="1" a="1"/>
  <c r="C1328" i="4"/>
  <c r="D1328" i="4" s="1" a="1"/>
  <c r="C1329" i="4"/>
  <c r="D1329" i="4" s="1" a="1"/>
  <c r="C1330" i="4"/>
  <c r="D1330" i="4" s="1" a="1"/>
  <c r="C1331" i="4"/>
  <c r="D1331" i="4" s="1" a="1"/>
  <c r="C1332" i="4"/>
  <c r="D1332" i="4" s="1" a="1"/>
  <c r="C1333" i="4"/>
  <c r="D1333" i="4" s="1" a="1"/>
  <c r="C1334" i="4"/>
  <c r="D1334" i="4" s="1" a="1"/>
  <c r="C1335" i="4"/>
  <c r="D1335" i="4" s="1" a="1"/>
  <c r="C1336" i="4"/>
  <c r="D1336" i="4" s="1" a="1"/>
  <c r="C1337" i="4"/>
  <c r="D1337" i="4" s="1" a="1"/>
  <c r="C1338" i="4"/>
  <c r="D1338" i="4" s="1" a="1"/>
  <c r="C1339" i="4"/>
  <c r="D1339" i="4" s="1" a="1"/>
  <c r="C1340" i="4"/>
  <c r="D1340" i="4" s="1" a="1"/>
  <c r="C1341" i="4"/>
  <c r="D1341" i="4" s="1" a="1"/>
  <c r="C1342" i="4"/>
  <c r="D1342" i="4" s="1" a="1"/>
  <c r="C1343" i="4"/>
  <c r="D1343" i="4" s="1" a="1"/>
  <c r="C1344" i="4"/>
  <c r="D1344" i="4" s="1" a="1"/>
  <c r="C1345" i="4"/>
  <c r="D1345" i="4" s="1" a="1"/>
  <c r="C1346" i="4"/>
  <c r="D1346" i="4" s="1" a="1"/>
  <c r="C1347" i="4"/>
  <c r="D1347" i="4" s="1" a="1"/>
  <c r="C1348" i="4"/>
  <c r="D1348" i="4" s="1" a="1"/>
  <c r="C1349" i="4"/>
  <c r="D1349" i="4" s="1" a="1"/>
  <c r="C1350" i="4"/>
  <c r="D1350" i="4" s="1" a="1"/>
  <c r="C1351" i="4"/>
  <c r="D1351" i="4" s="1" a="1"/>
  <c r="C1352" i="4"/>
  <c r="D1352" i="4" s="1" a="1"/>
  <c r="C1353" i="4"/>
  <c r="D1353" i="4" s="1" a="1"/>
  <c r="C1354" i="4"/>
  <c r="D1354" i="4" s="1" a="1"/>
  <c r="C1355" i="4"/>
  <c r="D1355" i="4" s="1" a="1"/>
  <c r="C1356" i="4"/>
  <c r="D1356" i="4" s="1" a="1"/>
  <c r="C1357" i="4"/>
  <c r="D1357" i="4" s="1" a="1"/>
  <c r="C1358" i="4"/>
  <c r="D1358" i="4" s="1" a="1"/>
  <c r="C1359" i="4"/>
  <c r="D1359" i="4" s="1" a="1"/>
  <c r="C1360" i="4"/>
  <c r="D1360" i="4" s="1" a="1"/>
  <c r="C1361" i="4"/>
  <c r="D1361" i="4" s="1" a="1"/>
  <c r="C1362" i="4"/>
  <c r="D1362" i="4" s="1" a="1"/>
  <c r="C1363" i="4"/>
  <c r="D1363" i="4" s="1" a="1"/>
  <c r="C1364" i="4"/>
  <c r="D1364" i="4" s="1" a="1"/>
  <c r="C1365" i="4"/>
  <c r="D1365" i="4" s="1" a="1"/>
  <c r="C1366" i="4"/>
  <c r="D1366" i="4" s="1" a="1"/>
  <c r="C1367" i="4"/>
  <c r="D1367" i="4" s="1" a="1"/>
  <c r="C1368" i="4"/>
  <c r="D1368" i="4" s="1" a="1"/>
  <c r="C1369" i="4"/>
  <c r="D1369" i="4" s="1" a="1"/>
  <c r="C1370" i="4"/>
  <c r="D1370" i="4" s="1" a="1"/>
  <c r="C1371" i="4"/>
  <c r="D1371" i="4" s="1" a="1"/>
  <c r="C1372" i="4"/>
  <c r="D1372" i="4" s="1" a="1"/>
  <c r="C1373" i="4"/>
  <c r="D1373" i="4" s="1" a="1"/>
  <c r="C1374" i="4"/>
  <c r="D1374" i="4" s="1" a="1"/>
  <c r="C1375" i="4"/>
  <c r="D1375" i="4" s="1" a="1"/>
  <c r="C1376" i="4"/>
  <c r="D1376" i="4" s="1" a="1"/>
  <c r="C1377" i="4"/>
  <c r="D1377" i="4" s="1" a="1"/>
  <c r="C1378" i="4"/>
  <c r="D1378" i="4" s="1" a="1"/>
  <c r="C1379" i="4"/>
  <c r="D1379" i="4" s="1" a="1"/>
  <c r="C1380" i="4"/>
  <c r="D1380" i="4" s="1" a="1"/>
  <c r="C1381" i="4"/>
  <c r="D1381" i="4" s="1" a="1"/>
  <c r="C1382" i="4"/>
  <c r="D1382" i="4" s="1" a="1"/>
  <c r="C1383" i="4"/>
  <c r="D1383" i="4" s="1" a="1"/>
  <c r="C1384" i="4"/>
  <c r="D1384" i="4" s="1" a="1"/>
  <c r="C1385" i="4"/>
  <c r="D1385" i="4" s="1" a="1"/>
  <c r="C1386" i="4"/>
  <c r="D1386" i="4" s="1" a="1"/>
  <c r="C1387" i="4"/>
  <c r="D1387" i="4" s="1" a="1"/>
  <c r="C1388" i="4"/>
  <c r="D1388" i="4" s="1" a="1"/>
  <c r="C1389" i="4"/>
  <c r="D1389" i="4" s="1" a="1"/>
  <c r="C1390" i="4"/>
  <c r="D1390" i="4" s="1" a="1"/>
  <c r="C1391" i="4"/>
  <c r="D1391" i="4" s="1" a="1"/>
  <c r="C1392" i="4"/>
  <c r="D1392" i="4" s="1" a="1"/>
  <c r="C1393" i="4"/>
  <c r="D1393" i="4" s="1" a="1"/>
  <c r="C1394" i="4"/>
  <c r="D1394" i="4" s="1" a="1"/>
  <c r="C1395" i="4"/>
  <c r="D1395" i="4" s="1" a="1"/>
  <c r="C1396" i="4"/>
  <c r="D1396" i="4" s="1" a="1"/>
  <c r="C1397" i="4"/>
  <c r="D1397" i="4" s="1" a="1"/>
  <c r="C1398" i="4"/>
  <c r="D1398" i="4" s="1" a="1"/>
  <c r="C1399" i="4"/>
  <c r="D1399" i="4" s="1" a="1"/>
  <c r="C1400" i="4"/>
  <c r="D1400" i="4" s="1" a="1"/>
  <c r="C1401" i="4"/>
  <c r="D1401" i="4" s="1" a="1"/>
  <c r="C1402" i="4"/>
  <c r="D1402" i="4" s="1" a="1"/>
  <c r="C1403" i="4"/>
  <c r="D1403" i="4" s="1" a="1"/>
  <c r="C1404" i="4"/>
  <c r="D1404" i="4" s="1" a="1"/>
  <c r="C1405" i="4"/>
  <c r="D1405" i="4" s="1" a="1"/>
  <c r="C1406" i="4"/>
  <c r="D1406" i="4" s="1" a="1"/>
  <c r="C1407" i="4"/>
  <c r="D1407" i="4" s="1" a="1"/>
  <c r="C1408" i="4"/>
  <c r="D1408" i="4" s="1" a="1"/>
  <c r="C1409" i="4"/>
  <c r="D1409" i="4" s="1" a="1"/>
  <c r="C1410" i="4"/>
  <c r="D1410" i="4" s="1" a="1"/>
  <c r="C1411" i="4"/>
  <c r="D1411" i="4" s="1" a="1"/>
  <c r="C1412" i="4"/>
  <c r="D1412" i="4" s="1" a="1"/>
  <c r="C1413" i="4"/>
  <c r="D1413" i="4" s="1" a="1"/>
  <c r="C1414" i="4"/>
  <c r="D1414" i="4" s="1" a="1"/>
  <c r="C1415" i="4"/>
  <c r="D1415" i="4" s="1" a="1"/>
  <c r="C1416" i="4"/>
  <c r="D1416" i="4" s="1" a="1"/>
  <c r="C1417" i="4"/>
  <c r="D1417" i="4" s="1" a="1"/>
  <c r="C1418" i="4"/>
  <c r="D1418" i="4" s="1" a="1"/>
  <c r="C1419" i="4"/>
  <c r="D1419" i="4" s="1" a="1"/>
  <c r="C1420" i="4"/>
  <c r="D1420" i="4" s="1" a="1"/>
  <c r="C1421" i="4"/>
  <c r="D1421" i="4" s="1" a="1"/>
  <c r="C1422" i="4"/>
  <c r="D1422" i="4" s="1" a="1"/>
  <c r="C1423" i="4"/>
  <c r="D1423" i="4" s="1" a="1"/>
  <c r="C1424" i="4"/>
  <c r="D1424" i="4" s="1" a="1"/>
  <c r="C1425" i="4"/>
  <c r="D1425" i="4" s="1" a="1"/>
  <c r="C1426" i="4"/>
  <c r="D1426" i="4" s="1" a="1"/>
  <c r="C1427" i="4"/>
  <c r="D1427" i="4" s="1" a="1"/>
  <c r="C1428" i="4"/>
  <c r="D1428" i="4" s="1" a="1"/>
  <c r="C1429" i="4"/>
  <c r="D1429" i="4" s="1" a="1"/>
  <c r="C1430" i="4"/>
  <c r="D1430" i="4" s="1" a="1"/>
  <c r="C1431" i="4"/>
  <c r="D1431" i="4" s="1" a="1"/>
  <c r="C1432" i="4"/>
  <c r="D1432" i="4" s="1" a="1"/>
  <c r="C1433" i="4"/>
  <c r="D1433" i="4" s="1" a="1"/>
  <c r="C1434" i="4"/>
  <c r="D1434" i="4" s="1" a="1"/>
  <c r="C1435" i="4"/>
  <c r="D1435" i="4" s="1" a="1"/>
  <c r="C1436" i="4"/>
  <c r="D1436" i="4" s="1" a="1"/>
  <c r="C1437" i="4"/>
  <c r="D1437" i="4" s="1" a="1"/>
  <c r="C1438" i="4"/>
  <c r="D1438" i="4" s="1" a="1"/>
  <c r="C1439" i="4"/>
  <c r="D1439" i="4" s="1" a="1"/>
  <c r="C1440" i="4"/>
  <c r="D1440" i="4" s="1" a="1"/>
  <c r="C1441" i="4"/>
  <c r="D1441" i="4" s="1" a="1"/>
  <c r="C1442" i="4"/>
  <c r="D1442" i="4" s="1" a="1"/>
  <c r="C1443" i="4"/>
  <c r="D1443" i="4" s="1" a="1"/>
  <c r="C1444" i="4"/>
  <c r="D1444" i="4" s="1" a="1"/>
  <c r="C1445" i="4"/>
  <c r="D1445" i="4" s="1" a="1"/>
  <c r="C1446" i="4"/>
  <c r="D1446" i="4" s="1" a="1"/>
  <c r="C1447" i="4"/>
  <c r="D1447" i="4" s="1" a="1"/>
  <c r="C1448" i="4"/>
  <c r="D1448" i="4" s="1" a="1"/>
  <c r="C1449" i="4"/>
  <c r="D1449" i="4" s="1" a="1"/>
  <c r="C1450" i="4"/>
  <c r="D1450" i="4" s="1" a="1"/>
  <c r="C1451" i="4"/>
  <c r="D1451" i="4" s="1" a="1"/>
  <c r="C1452" i="4"/>
  <c r="D1452" i="4" s="1" a="1"/>
  <c r="C1453" i="4"/>
  <c r="D1453" i="4" s="1" a="1"/>
  <c r="C1454" i="4"/>
  <c r="D1454" i="4" s="1" a="1"/>
  <c r="C1455" i="4"/>
  <c r="D1455" i="4" s="1" a="1"/>
  <c r="C1456" i="4"/>
  <c r="D1456" i="4" s="1" a="1"/>
  <c r="C1457" i="4"/>
  <c r="D1457" i="4" s="1" a="1"/>
  <c r="C1458" i="4"/>
  <c r="D1458" i="4" s="1" a="1"/>
  <c r="C1459" i="4"/>
  <c r="D1459" i="4" s="1" a="1"/>
  <c r="C1460" i="4"/>
  <c r="D1460" i="4" s="1" a="1"/>
  <c r="C1461" i="4"/>
  <c r="D1461" i="4" s="1" a="1"/>
  <c r="C1462" i="4"/>
  <c r="D1462" i="4" s="1" a="1"/>
  <c r="C1463" i="4"/>
  <c r="D1463" i="4" s="1" a="1"/>
  <c r="C1464" i="4"/>
  <c r="D1464" i="4" s="1" a="1"/>
  <c r="C1465" i="4"/>
  <c r="D1465" i="4" s="1" a="1"/>
  <c r="C1466" i="4"/>
  <c r="D1466" i="4" s="1" a="1"/>
  <c r="C1467" i="4"/>
  <c r="D1467" i="4" s="1" a="1"/>
  <c r="C1468" i="4"/>
  <c r="D1468" i="4" s="1" a="1"/>
  <c r="C1469" i="4"/>
  <c r="D1469" i="4" s="1" a="1"/>
  <c r="C1470" i="4"/>
  <c r="D1470" i="4" s="1" a="1"/>
  <c r="C1471" i="4"/>
  <c r="D1471" i="4" s="1" a="1"/>
  <c r="C1472" i="4"/>
  <c r="D1472" i="4" s="1" a="1"/>
  <c r="C1473" i="4"/>
  <c r="D1473" i="4" s="1" a="1"/>
  <c r="C1474" i="4"/>
  <c r="D1474" i="4" s="1" a="1"/>
  <c r="C1475" i="4"/>
  <c r="D1475" i="4" s="1" a="1"/>
  <c r="C1476" i="4"/>
  <c r="D1476" i="4" s="1" a="1"/>
  <c r="C1477" i="4"/>
  <c r="D1477" i="4" s="1" a="1"/>
  <c r="C1478" i="4"/>
  <c r="D1478" i="4" s="1" a="1"/>
  <c r="C1479" i="4"/>
  <c r="D1479" i="4" s="1" a="1"/>
  <c r="C1480" i="4"/>
  <c r="D1480" i="4" s="1" a="1"/>
  <c r="C1481" i="4"/>
  <c r="D1481" i="4" s="1" a="1"/>
  <c r="C1482" i="4"/>
  <c r="D1482" i="4" s="1" a="1"/>
  <c r="C1483" i="4"/>
  <c r="D1483" i="4" s="1" a="1"/>
  <c r="C1484" i="4"/>
  <c r="D1484" i="4" s="1" a="1"/>
  <c r="C1485" i="4"/>
  <c r="D1485" i="4" s="1" a="1"/>
  <c r="C1486" i="4"/>
  <c r="D1486" i="4" s="1" a="1"/>
  <c r="C1487" i="4"/>
  <c r="D1487" i="4" s="1" a="1"/>
  <c r="C1488" i="4"/>
  <c r="D1488" i="4" s="1" a="1"/>
  <c r="C1489" i="4"/>
  <c r="D1489" i="4" s="1" a="1"/>
  <c r="C1490" i="4"/>
  <c r="D1490" i="4" s="1" a="1"/>
  <c r="C1491" i="4"/>
  <c r="D1491" i="4" s="1" a="1"/>
  <c r="C1492" i="4"/>
  <c r="D1492" i="4" s="1" a="1"/>
  <c r="C1493" i="4"/>
  <c r="D1493" i="4" s="1" a="1"/>
  <c r="C1494" i="4"/>
  <c r="D1494" i="4" s="1" a="1"/>
  <c r="C1495" i="4"/>
  <c r="D1495" i="4" s="1" a="1"/>
  <c r="C1496" i="4"/>
  <c r="D1496" i="4" s="1" a="1"/>
  <c r="C1497" i="4"/>
  <c r="D1497" i="4" s="1" a="1"/>
  <c r="C1498" i="4"/>
  <c r="D1498" i="4" s="1" a="1"/>
  <c r="C1499" i="4"/>
  <c r="D1499" i="4" s="1" a="1"/>
  <c r="C1500" i="4"/>
  <c r="D1500" i="4" s="1" a="1"/>
  <c r="C1501" i="4"/>
  <c r="D1501" i="4" s="1" a="1"/>
  <c r="C1502" i="4"/>
  <c r="D1502" i="4" s="1" a="1"/>
  <c r="C1503" i="4"/>
  <c r="D1503" i="4" s="1" a="1"/>
  <c r="C1504" i="4"/>
  <c r="D1504" i="4" s="1" a="1"/>
  <c r="C1505" i="4"/>
  <c r="D1505" i="4" s="1" a="1"/>
  <c r="C1506" i="4"/>
  <c r="D1506" i="4" s="1" a="1"/>
  <c r="C1507" i="4"/>
  <c r="D1507" i="4" s="1" a="1"/>
  <c r="C1508" i="4"/>
  <c r="D1508" i="4" s="1" a="1"/>
  <c r="C1509" i="4"/>
  <c r="D1509" i="4" s="1" a="1"/>
  <c r="C1510" i="4"/>
  <c r="D1510" i="4" s="1" a="1"/>
  <c r="C1511" i="4"/>
  <c r="D1511" i="4" s="1" a="1"/>
  <c r="C1512" i="4"/>
  <c r="D1512" i="4" s="1" a="1"/>
  <c r="C1513" i="4"/>
  <c r="D1513" i="4" s="1" a="1"/>
  <c r="C1514" i="4"/>
  <c r="D1514" i="4" s="1" a="1"/>
  <c r="C1515" i="4"/>
  <c r="D1515" i="4" s="1" a="1"/>
  <c r="C1516" i="4"/>
  <c r="D1516" i="4" s="1" a="1"/>
  <c r="C1517" i="4"/>
  <c r="D1517" i="4" s="1" a="1"/>
  <c r="C1518" i="4"/>
  <c r="D1518" i="4" s="1" a="1"/>
  <c r="C1519" i="4"/>
  <c r="D1519" i="4" s="1" a="1"/>
  <c r="C1520" i="4"/>
  <c r="D1520" i="4" s="1" a="1"/>
  <c r="C1521" i="4"/>
  <c r="D1521" i="4" s="1" a="1"/>
  <c r="C1522" i="4"/>
  <c r="D1522" i="4" s="1" a="1"/>
  <c r="C1523" i="4"/>
  <c r="D1523" i="4" s="1" a="1"/>
  <c r="C1524" i="4"/>
  <c r="D1524" i="4" s="1" a="1"/>
  <c r="C1525" i="4"/>
  <c r="D1525" i="4" s="1" a="1"/>
  <c r="C1526" i="4"/>
  <c r="D1526" i="4" s="1" a="1"/>
  <c r="C1527" i="4"/>
  <c r="D1527" i="4" s="1" a="1"/>
  <c r="C1528" i="4"/>
  <c r="D1528" i="4" s="1" a="1"/>
  <c r="C1529" i="4"/>
  <c r="D1529" i="4" s="1" a="1"/>
  <c r="C1530" i="4"/>
  <c r="D1530" i="4" s="1" a="1"/>
  <c r="C1531" i="4"/>
  <c r="D1531" i="4" s="1" a="1"/>
  <c r="C1532" i="4"/>
  <c r="D1532" i="4" s="1" a="1"/>
  <c r="C1533" i="4"/>
  <c r="D1533" i="4" s="1" a="1"/>
  <c r="C1534" i="4"/>
  <c r="D1534" i="4" s="1" a="1"/>
  <c r="C1535" i="4"/>
  <c r="D1535" i="4" s="1" a="1"/>
  <c r="C1536" i="4"/>
  <c r="D1536" i="4" s="1" a="1"/>
  <c r="C1537" i="4"/>
  <c r="D1537" i="4" s="1" a="1"/>
  <c r="C1538" i="4"/>
  <c r="D1538" i="4" s="1" a="1"/>
  <c r="C1539" i="4"/>
  <c r="D1539" i="4" s="1" a="1"/>
  <c r="C1540" i="4"/>
  <c r="D1540" i="4" s="1" a="1"/>
  <c r="C1541" i="4"/>
  <c r="D1541" i="4" s="1" a="1"/>
  <c r="C1542" i="4"/>
  <c r="D1542" i="4" s="1" a="1"/>
  <c r="C1543" i="4"/>
  <c r="D1543" i="4" s="1" a="1"/>
  <c r="C1544" i="4"/>
  <c r="D1544" i="4" s="1" a="1"/>
  <c r="C1545" i="4"/>
  <c r="D1545" i="4" s="1" a="1"/>
  <c r="C1546" i="4"/>
  <c r="D1546" i="4" s="1" a="1"/>
  <c r="C1547" i="4"/>
  <c r="D1547" i="4" s="1" a="1"/>
  <c r="C1548" i="4"/>
  <c r="D1548" i="4" s="1" a="1"/>
  <c r="C1549" i="4"/>
  <c r="D1549" i="4" s="1" a="1"/>
  <c r="C1550" i="4"/>
  <c r="D1550" i="4" s="1" a="1"/>
  <c r="C1551" i="4"/>
  <c r="D1551" i="4" s="1" a="1"/>
  <c r="C1552" i="4"/>
  <c r="D1552" i="4" s="1" a="1"/>
  <c r="C1553" i="4"/>
  <c r="D1553" i="4" s="1" a="1"/>
  <c r="C1554" i="4"/>
  <c r="D1554" i="4" s="1" a="1"/>
  <c r="C1555" i="4"/>
  <c r="D1555" i="4" s="1" a="1"/>
  <c r="C1556" i="4"/>
  <c r="D1556" i="4" s="1" a="1"/>
  <c r="C1557" i="4"/>
  <c r="D1557" i="4" s="1" a="1"/>
  <c r="C1558" i="4"/>
  <c r="D1558" i="4" s="1" a="1"/>
  <c r="C1559" i="4"/>
  <c r="D1559" i="4" s="1" a="1"/>
  <c r="C1560" i="4"/>
  <c r="D1560" i="4" s="1" a="1"/>
  <c r="C1561" i="4"/>
  <c r="D1561" i="4" s="1" a="1"/>
  <c r="C1562" i="4"/>
  <c r="D1562" i="4" s="1" a="1"/>
  <c r="C1563" i="4"/>
  <c r="D1563" i="4" s="1" a="1"/>
  <c r="C1564" i="4"/>
  <c r="D1564" i="4" s="1" a="1"/>
  <c r="C1565" i="4"/>
  <c r="D1565" i="4" s="1" a="1"/>
  <c r="C1566" i="4"/>
  <c r="D1566" i="4" s="1" a="1"/>
  <c r="C1567" i="4"/>
  <c r="D1567" i="4" s="1" a="1"/>
  <c r="C1568" i="4"/>
  <c r="D1568" i="4" s="1" a="1"/>
  <c r="C1569" i="4"/>
  <c r="D1569" i="4" s="1" a="1"/>
  <c r="C1570" i="4"/>
  <c r="D1570" i="4" s="1" a="1"/>
  <c r="C1571" i="4"/>
  <c r="D1571" i="4" s="1" a="1"/>
  <c r="C1572" i="4"/>
  <c r="D1572" i="4" s="1" a="1"/>
  <c r="C1573" i="4"/>
  <c r="D1573" i="4" s="1" a="1"/>
  <c r="C1574" i="4"/>
  <c r="D1574" i="4" s="1" a="1"/>
  <c r="C1575" i="4"/>
  <c r="D1575" i="4" s="1" a="1"/>
  <c r="C1576" i="4"/>
  <c r="D1576" i="4" s="1" a="1"/>
  <c r="C1577" i="4"/>
  <c r="D1577" i="4" s="1" a="1"/>
  <c r="C1578" i="4"/>
  <c r="D1578" i="4" s="1" a="1"/>
  <c r="C1579" i="4"/>
  <c r="D1579" i="4" s="1" a="1"/>
  <c r="C1580" i="4"/>
  <c r="D1580" i="4" s="1" a="1"/>
  <c r="C1581" i="4"/>
  <c r="D1581" i="4" s="1" a="1"/>
  <c r="C1582" i="4"/>
  <c r="D1582" i="4" s="1" a="1"/>
  <c r="C1583" i="4"/>
  <c r="D1583" i="4" s="1" a="1"/>
  <c r="C1584" i="4"/>
  <c r="D1584" i="4" s="1" a="1"/>
  <c r="C1585" i="4"/>
  <c r="D1585" i="4" s="1" a="1"/>
  <c r="C1586" i="4"/>
  <c r="D1586" i="4" s="1" a="1"/>
  <c r="C1587" i="4"/>
  <c r="D1587" i="4" s="1" a="1"/>
  <c r="C1588" i="4"/>
  <c r="D1588" i="4" s="1" a="1"/>
  <c r="C1589" i="4"/>
  <c r="D1589" i="4" s="1" a="1"/>
  <c r="C1590" i="4"/>
  <c r="D1590" i="4" s="1" a="1"/>
  <c r="C1591" i="4"/>
  <c r="D1591" i="4" s="1" a="1"/>
  <c r="C1592" i="4"/>
  <c r="D1592" i="4" s="1" a="1"/>
  <c r="C1593" i="4"/>
  <c r="D1593" i="4" s="1" a="1"/>
  <c r="C1594" i="4"/>
  <c r="D1594" i="4" s="1" a="1"/>
  <c r="C1595" i="4"/>
  <c r="D1595" i="4" s="1" a="1"/>
  <c r="C1596" i="4"/>
  <c r="D1596" i="4" s="1" a="1"/>
  <c r="C1597" i="4"/>
  <c r="D1597" i="4" s="1" a="1"/>
  <c r="C1598" i="4"/>
  <c r="D1598" i="4" s="1" a="1"/>
  <c r="C1599" i="4"/>
  <c r="D1599" i="4" s="1" a="1"/>
  <c r="C1600" i="4"/>
  <c r="D1600" i="4" s="1" a="1"/>
  <c r="C1601" i="4"/>
  <c r="D1601" i="4" s="1" a="1"/>
  <c r="C1602" i="4"/>
  <c r="D1602" i="4" s="1" a="1"/>
  <c r="C1603" i="4"/>
  <c r="D1603" i="4" s="1" a="1"/>
  <c r="C1604" i="4"/>
  <c r="D1604" i="4" s="1" a="1"/>
  <c r="C1605" i="4"/>
  <c r="D1605" i="4" s="1" a="1"/>
  <c r="C1606" i="4"/>
  <c r="D1606" i="4" s="1" a="1"/>
  <c r="C1607" i="4"/>
  <c r="D1607" i="4" s="1" a="1"/>
  <c r="C1608" i="4"/>
  <c r="D1608" i="4" s="1" a="1"/>
  <c r="C1609" i="4"/>
  <c r="D1609" i="4" s="1" a="1"/>
  <c r="C1610" i="4"/>
  <c r="D1610" i="4" s="1" a="1"/>
  <c r="C1611" i="4"/>
  <c r="D1611" i="4" s="1" a="1"/>
  <c r="C1612" i="4"/>
  <c r="D1612" i="4" s="1" a="1"/>
  <c r="C1613" i="4"/>
  <c r="D1613" i="4" s="1" a="1"/>
  <c r="C1614" i="4"/>
  <c r="D1614" i="4" s="1" a="1"/>
  <c r="C1615" i="4"/>
  <c r="D1615" i="4" s="1" a="1"/>
  <c r="C1616" i="4"/>
  <c r="D1616" i="4" s="1" a="1"/>
  <c r="C1617" i="4"/>
  <c r="D1617" i="4" s="1" a="1"/>
  <c r="C1618" i="4"/>
  <c r="D1618" i="4" s="1" a="1"/>
  <c r="C1619" i="4"/>
  <c r="D1619" i="4" s="1" a="1"/>
  <c r="C1620" i="4"/>
  <c r="D1620" i="4" s="1" a="1"/>
  <c r="C1621" i="4"/>
  <c r="D1621" i="4" s="1" a="1"/>
  <c r="C1622" i="4"/>
  <c r="D1622" i="4" s="1" a="1"/>
  <c r="C1623" i="4"/>
  <c r="D1623" i="4" s="1" a="1"/>
  <c r="C1624" i="4"/>
  <c r="D1624" i="4" s="1" a="1"/>
  <c r="C1625" i="4"/>
  <c r="D1625" i="4" s="1" a="1"/>
  <c r="C1626" i="4"/>
  <c r="D1626" i="4" s="1" a="1"/>
  <c r="C1627" i="4"/>
  <c r="D1627" i="4" s="1" a="1"/>
  <c r="C1628" i="4"/>
  <c r="D1628" i="4" s="1" a="1"/>
  <c r="C1629" i="4"/>
  <c r="D1629" i="4" s="1" a="1"/>
  <c r="C1630" i="4"/>
  <c r="D1630" i="4" s="1" a="1"/>
  <c r="C1631" i="4"/>
  <c r="D1631" i="4" s="1" a="1"/>
  <c r="C1632" i="4"/>
  <c r="D1632" i="4" s="1" a="1"/>
  <c r="C1633" i="4"/>
  <c r="D1633" i="4" s="1" a="1"/>
  <c r="C1634" i="4"/>
  <c r="D1634" i="4" s="1" a="1"/>
  <c r="C1635" i="4"/>
  <c r="D1635" i="4" s="1" a="1"/>
  <c r="C1636" i="4"/>
  <c r="D1636" i="4" s="1" a="1"/>
  <c r="C1637" i="4"/>
  <c r="D1637" i="4" s="1" a="1"/>
  <c r="C1638" i="4"/>
  <c r="D1638" i="4" s="1" a="1"/>
  <c r="C1639" i="4"/>
  <c r="D1639" i="4" s="1" a="1"/>
  <c r="C1640" i="4"/>
  <c r="D1640" i="4" s="1" a="1"/>
  <c r="C1641" i="4"/>
  <c r="D1641" i="4" s="1" a="1"/>
  <c r="C1642" i="4"/>
  <c r="D1642" i="4" s="1" a="1"/>
  <c r="C1643" i="4"/>
  <c r="D1643" i="4" s="1" a="1"/>
  <c r="C1644" i="4"/>
  <c r="D1644" i="4" s="1" a="1"/>
  <c r="C1645" i="4"/>
  <c r="D1645" i="4" s="1" a="1"/>
  <c r="C1646" i="4"/>
  <c r="D1646" i="4" s="1" a="1"/>
  <c r="C1647" i="4"/>
  <c r="D1647" i="4" s="1" a="1"/>
  <c r="C1648" i="4"/>
  <c r="D1648" i="4" s="1" a="1"/>
  <c r="C1649" i="4"/>
  <c r="D1649" i="4" s="1" a="1"/>
  <c r="C1650" i="4"/>
  <c r="D1650" i="4" s="1" a="1"/>
  <c r="C1651" i="4"/>
  <c r="D1651" i="4" s="1" a="1"/>
  <c r="C1652" i="4"/>
  <c r="D1652" i="4" s="1" a="1"/>
  <c r="C1653" i="4"/>
  <c r="D1653" i="4" s="1" a="1"/>
  <c r="C1654" i="4"/>
  <c r="D1654" i="4" s="1" a="1"/>
  <c r="C1655" i="4"/>
  <c r="D1655" i="4" s="1" a="1"/>
  <c r="C1656" i="4"/>
  <c r="D1656" i="4" s="1" a="1"/>
  <c r="C1657" i="4"/>
  <c r="D1657" i="4" s="1" a="1"/>
  <c r="C1658" i="4"/>
  <c r="D1658" i="4" s="1" a="1"/>
  <c r="C1659" i="4"/>
  <c r="D1659" i="4" s="1" a="1"/>
  <c r="C1660" i="4"/>
  <c r="D1660" i="4" s="1" a="1"/>
  <c r="C1661" i="4"/>
  <c r="D1661" i="4" s="1" a="1"/>
  <c r="C1662" i="4"/>
  <c r="D1662" i="4" s="1" a="1"/>
  <c r="C1663" i="4"/>
  <c r="D1663" i="4" s="1" a="1"/>
  <c r="C1664" i="4"/>
  <c r="D1664" i="4" s="1" a="1"/>
  <c r="C1665" i="4"/>
  <c r="D1665" i="4" s="1" a="1"/>
  <c r="C1666" i="4"/>
  <c r="D1666" i="4" s="1" a="1"/>
  <c r="C1667" i="4"/>
  <c r="D1667" i="4" s="1" a="1"/>
  <c r="C1668" i="4"/>
  <c r="D1668" i="4" s="1" a="1"/>
  <c r="C1669" i="4"/>
  <c r="D1669" i="4" s="1" a="1"/>
  <c r="C1670" i="4"/>
  <c r="D1670" i="4" s="1" a="1"/>
  <c r="C1671" i="4"/>
  <c r="D1671" i="4" s="1" a="1"/>
  <c r="C1672" i="4"/>
  <c r="D1672" i="4" s="1" a="1"/>
  <c r="C1673" i="4"/>
  <c r="D1673" i="4" s="1" a="1"/>
  <c r="C1674" i="4"/>
  <c r="D1674" i="4" s="1" a="1"/>
  <c r="C1675" i="4"/>
  <c r="D1675" i="4" s="1" a="1"/>
  <c r="C1676" i="4"/>
  <c r="D1676" i="4" s="1" a="1"/>
  <c r="C1677" i="4"/>
  <c r="D1677" i="4" s="1" a="1"/>
  <c r="C1678" i="4"/>
  <c r="D1678" i="4" s="1" a="1"/>
  <c r="C1679" i="4"/>
  <c r="D1679" i="4" s="1" a="1"/>
  <c r="C1680" i="4"/>
  <c r="D1680" i="4" s="1" a="1"/>
  <c r="C1681" i="4"/>
  <c r="D1681" i="4" s="1" a="1"/>
  <c r="C1682" i="4"/>
  <c r="D1682" i="4" s="1" a="1"/>
  <c r="C1683" i="4"/>
  <c r="D1683" i="4" s="1" a="1"/>
  <c r="C1684" i="4"/>
  <c r="D1684" i="4" s="1" a="1"/>
  <c r="C1685" i="4"/>
  <c r="D1685" i="4" s="1" a="1"/>
  <c r="C1686" i="4"/>
  <c r="D1686" i="4" s="1" a="1"/>
  <c r="C1687" i="4"/>
  <c r="D1687" i="4" s="1" a="1"/>
  <c r="C1688" i="4"/>
  <c r="D1688" i="4" s="1" a="1"/>
  <c r="C1689" i="4"/>
  <c r="D1689" i="4" s="1" a="1"/>
  <c r="C1690" i="4"/>
  <c r="D1690" i="4" s="1" a="1"/>
  <c r="C1691" i="4"/>
  <c r="D1691" i="4" s="1" a="1"/>
  <c r="C1692" i="4"/>
  <c r="D1692" i="4" s="1" a="1"/>
  <c r="C1693" i="4"/>
  <c r="D1693" i="4" s="1" a="1"/>
  <c r="C1694" i="4"/>
  <c r="D1694" i="4" s="1" a="1"/>
  <c r="C1695" i="4"/>
  <c r="D1695" i="4" s="1" a="1"/>
  <c r="C1696" i="4"/>
  <c r="D1696" i="4" s="1" a="1"/>
  <c r="C1697" i="4"/>
  <c r="D1697" i="4" s="1" a="1"/>
  <c r="C1698" i="4"/>
  <c r="D1698" i="4" s="1" a="1"/>
  <c r="C1699" i="4"/>
  <c r="D1699" i="4" s="1" a="1"/>
  <c r="C1700" i="4"/>
  <c r="D1700" i="4" s="1" a="1"/>
  <c r="C1701" i="4"/>
  <c r="D1701" i="4" s="1" a="1"/>
  <c r="C1702" i="4"/>
  <c r="D1702" i="4" s="1" a="1"/>
  <c r="C1703" i="4"/>
  <c r="D1703" i="4" s="1" a="1"/>
  <c r="C1704" i="4"/>
  <c r="D1704" i="4" s="1" a="1"/>
  <c r="C1705" i="4"/>
  <c r="D1705" i="4" s="1" a="1"/>
  <c r="C1706" i="4"/>
  <c r="D1706" i="4" s="1" a="1"/>
  <c r="C1707" i="4"/>
  <c r="D1707" i="4" s="1" a="1"/>
  <c r="C1708" i="4"/>
  <c r="D1708" i="4" s="1" a="1"/>
  <c r="C1709" i="4"/>
  <c r="D1709" i="4" s="1" a="1"/>
  <c r="C1710" i="4"/>
  <c r="D1710" i="4" s="1" a="1"/>
  <c r="C1711" i="4"/>
  <c r="D1711" i="4" s="1" a="1"/>
  <c r="C1712" i="4"/>
  <c r="D1712" i="4" s="1" a="1"/>
  <c r="C1713" i="4"/>
  <c r="D1713" i="4" s="1" a="1"/>
  <c r="C1714" i="4"/>
  <c r="D1714" i="4" s="1" a="1"/>
  <c r="C1715" i="4"/>
  <c r="D1715" i="4" s="1" a="1"/>
  <c r="C1716" i="4"/>
  <c r="D1716" i="4" s="1" a="1"/>
  <c r="C1717" i="4"/>
  <c r="D1717" i="4" s="1" a="1"/>
  <c r="C1718" i="4"/>
  <c r="D1718" i="4" s="1" a="1"/>
  <c r="C1719" i="4"/>
  <c r="D1719" i="4" s="1" a="1"/>
  <c r="C1720" i="4"/>
  <c r="D1720" i="4" s="1" a="1"/>
  <c r="C1721" i="4"/>
  <c r="D1721" i="4" s="1" a="1"/>
  <c r="C1722" i="4"/>
  <c r="D1722" i="4" s="1" a="1"/>
  <c r="C1723" i="4"/>
  <c r="D1723" i="4" s="1" a="1"/>
  <c r="C1724" i="4"/>
  <c r="D1724" i="4" s="1" a="1"/>
  <c r="C1725" i="4"/>
  <c r="D1725" i="4" s="1" a="1"/>
  <c r="C1726" i="4"/>
  <c r="D1726" i="4" s="1" a="1"/>
  <c r="C1727" i="4"/>
  <c r="D1727" i="4" s="1" a="1"/>
  <c r="C1728" i="4"/>
  <c r="D1728" i="4" s="1" a="1"/>
  <c r="C1729" i="4"/>
  <c r="D1729" i="4" s="1" a="1"/>
  <c r="C1730" i="4"/>
  <c r="D1730" i="4" s="1" a="1"/>
  <c r="C1731" i="4"/>
  <c r="D1731" i="4" s="1" a="1"/>
  <c r="C1732" i="4"/>
  <c r="D1732" i="4" s="1" a="1"/>
  <c r="C1733" i="4"/>
  <c r="D1733" i="4" s="1" a="1"/>
  <c r="C1734" i="4"/>
  <c r="D1734" i="4" s="1" a="1"/>
  <c r="C1735" i="4"/>
  <c r="D1735" i="4" s="1" a="1"/>
  <c r="C1736" i="4"/>
  <c r="D1736" i="4" s="1" a="1"/>
  <c r="C1737" i="4"/>
  <c r="D1737" i="4" s="1" a="1"/>
  <c r="C1738" i="4"/>
  <c r="D1738" i="4" s="1" a="1"/>
  <c r="C1739" i="4"/>
  <c r="D1739" i="4" s="1" a="1"/>
  <c r="C1740" i="4"/>
  <c r="D1740" i="4" s="1" a="1"/>
  <c r="C1741" i="4"/>
  <c r="D1741" i="4" s="1" a="1"/>
  <c r="C1742" i="4"/>
  <c r="D1742" i="4" s="1" a="1"/>
  <c r="C1743" i="4"/>
  <c r="D1743" i="4" s="1" a="1"/>
  <c r="C1744" i="4"/>
  <c r="D1744" i="4" s="1" a="1"/>
  <c r="C1745" i="4"/>
  <c r="D1745" i="4" s="1" a="1"/>
  <c r="C1746" i="4"/>
  <c r="D1746" i="4" s="1" a="1"/>
  <c r="C1747" i="4"/>
  <c r="D1747" i="4" s="1" a="1"/>
  <c r="C1748" i="4"/>
  <c r="D1748" i="4" s="1" a="1"/>
  <c r="C1749" i="4"/>
  <c r="D1749" i="4" s="1" a="1"/>
  <c r="C1750" i="4"/>
  <c r="D1750" i="4" s="1" a="1"/>
  <c r="C1751" i="4"/>
  <c r="D1751" i="4" s="1" a="1"/>
  <c r="C1752" i="4"/>
  <c r="D1752" i="4" s="1" a="1"/>
  <c r="C1753" i="4"/>
  <c r="D1753" i="4" s="1" a="1"/>
  <c r="C1754" i="4"/>
  <c r="D1754" i="4" s="1" a="1"/>
  <c r="C1755" i="4"/>
  <c r="D1755" i="4" s="1" a="1"/>
  <c r="C1756" i="4"/>
  <c r="D1756" i="4" s="1" a="1"/>
  <c r="C1757" i="4"/>
  <c r="D1757" i="4" s="1" a="1"/>
  <c r="C1758" i="4"/>
  <c r="D1758" i="4" s="1" a="1"/>
  <c r="C1759" i="4"/>
  <c r="D1759" i="4" s="1" a="1"/>
  <c r="C1760" i="4"/>
  <c r="D1760" i="4" s="1" a="1"/>
  <c r="C1761" i="4"/>
  <c r="D1761" i="4" s="1" a="1"/>
  <c r="C1762" i="4"/>
  <c r="D1762" i="4" s="1" a="1"/>
  <c r="C1763" i="4"/>
  <c r="D1763" i="4" s="1" a="1"/>
  <c r="C1764" i="4"/>
  <c r="D1764" i="4" s="1" a="1"/>
  <c r="C1765" i="4"/>
  <c r="D1765" i="4" s="1" a="1"/>
  <c r="C1766" i="4"/>
  <c r="D1766" i="4" s="1" a="1"/>
  <c r="C1767" i="4"/>
  <c r="D1767" i="4" s="1" a="1"/>
  <c r="C1768" i="4"/>
  <c r="D1768" i="4" s="1" a="1"/>
  <c r="C1769" i="4"/>
  <c r="D1769" i="4" s="1" a="1"/>
  <c r="C1770" i="4"/>
  <c r="D1770" i="4" s="1" a="1"/>
  <c r="C1771" i="4"/>
  <c r="D1771" i="4" s="1" a="1"/>
  <c r="C1772" i="4"/>
  <c r="D1772" i="4" s="1" a="1"/>
  <c r="C1773" i="4"/>
  <c r="D1773" i="4" s="1" a="1"/>
  <c r="C1774" i="4"/>
  <c r="D1774" i="4" s="1" a="1"/>
  <c r="C1775" i="4"/>
  <c r="D1775" i="4" s="1" a="1"/>
  <c r="C1776" i="4"/>
  <c r="D1776" i="4" s="1" a="1"/>
  <c r="C1777" i="4"/>
  <c r="D1777" i="4" s="1" a="1"/>
  <c r="C1778" i="4"/>
  <c r="D1778" i="4" s="1" a="1"/>
  <c r="C1779" i="4"/>
  <c r="D1779" i="4" s="1" a="1"/>
  <c r="C1780" i="4"/>
  <c r="D1780" i="4" s="1" a="1"/>
  <c r="C1781" i="4"/>
  <c r="D1781" i="4" s="1" a="1"/>
  <c r="C1782" i="4"/>
  <c r="D1782" i="4" s="1" a="1"/>
  <c r="C1783" i="4"/>
  <c r="D1783" i="4" s="1" a="1"/>
  <c r="C1784" i="4"/>
  <c r="D1784" i="4" s="1" a="1"/>
  <c r="C1785" i="4"/>
  <c r="D1785" i="4" s="1" a="1"/>
  <c r="C1786" i="4"/>
  <c r="D1786" i="4" s="1" a="1"/>
  <c r="C1787" i="4"/>
  <c r="D1787" i="4" s="1" a="1"/>
  <c r="C1788" i="4"/>
  <c r="D1788" i="4" s="1" a="1"/>
  <c r="C1789" i="4"/>
  <c r="D1789" i="4" s="1" a="1"/>
  <c r="C1790" i="4"/>
  <c r="D1790" i="4" s="1" a="1"/>
  <c r="C1791" i="4"/>
  <c r="D1791" i="4" s="1" a="1"/>
  <c r="C1792" i="4"/>
  <c r="D1792" i="4" s="1" a="1"/>
  <c r="C1793" i="4"/>
  <c r="D1793" i="4" s="1" a="1"/>
  <c r="C1794" i="4"/>
  <c r="D1794" i="4" s="1" a="1"/>
  <c r="C1795" i="4"/>
  <c r="D1795" i="4" s="1" a="1"/>
  <c r="C1796" i="4"/>
  <c r="D1796" i="4" s="1" a="1"/>
  <c r="C1797" i="4"/>
  <c r="D1797" i="4" s="1" a="1"/>
  <c r="C1798" i="4"/>
  <c r="D1798" i="4" s="1" a="1"/>
  <c r="C1799" i="4"/>
  <c r="D1799" i="4" s="1" a="1"/>
  <c r="C1800" i="4"/>
  <c r="D1800" i="4" s="1" a="1"/>
  <c r="C1801" i="4"/>
  <c r="D1801" i="4" s="1" a="1"/>
  <c r="C1802" i="4"/>
  <c r="D1802" i="4" s="1" a="1"/>
  <c r="C1803" i="4"/>
  <c r="D1803" i="4" s="1" a="1"/>
  <c r="C1804" i="4"/>
  <c r="D1804" i="4" s="1" a="1"/>
  <c r="C1805" i="4"/>
  <c r="D1805" i="4" s="1" a="1"/>
  <c r="C1806" i="4"/>
  <c r="D1806" i="4" s="1" a="1"/>
  <c r="C1807" i="4"/>
  <c r="D1807" i="4" s="1" a="1"/>
  <c r="C1808" i="4"/>
  <c r="D1808" i="4" s="1" a="1"/>
  <c r="C1809" i="4"/>
  <c r="D1809" i="4" s="1" a="1"/>
  <c r="C1810" i="4"/>
  <c r="D1810" i="4" s="1" a="1"/>
  <c r="C1811" i="4"/>
  <c r="D1811" i="4" s="1" a="1"/>
  <c r="C1812" i="4"/>
  <c r="D1812" i="4" s="1" a="1"/>
  <c r="C1813" i="4"/>
  <c r="D1813" i="4" s="1" a="1"/>
  <c r="C1814" i="4"/>
  <c r="D1814" i="4" s="1" a="1"/>
  <c r="C1815" i="4"/>
  <c r="D1815" i="4" s="1" a="1"/>
  <c r="C1816" i="4"/>
  <c r="D1816" i="4" s="1" a="1"/>
  <c r="C1817" i="4"/>
  <c r="D1817" i="4" s="1" a="1"/>
  <c r="C1818" i="4"/>
  <c r="D1818" i="4" s="1" a="1"/>
  <c r="C1819" i="4"/>
  <c r="D1819" i="4" s="1" a="1"/>
  <c r="C1820" i="4"/>
  <c r="D1820" i="4" s="1" a="1"/>
  <c r="C1821" i="4"/>
  <c r="D1821" i="4" s="1" a="1"/>
  <c r="C1822" i="4"/>
  <c r="D1822" i="4" s="1" a="1"/>
  <c r="C1823" i="4"/>
  <c r="D1823" i="4" s="1" a="1"/>
  <c r="C1824" i="4"/>
  <c r="D1824" i="4" s="1" a="1"/>
  <c r="C1825" i="4"/>
  <c r="D1825" i="4" s="1" a="1"/>
  <c r="C1826" i="4"/>
  <c r="D1826" i="4" s="1" a="1"/>
  <c r="C1827" i="4"/>
  <c r="D1827" i="4" s="1" a="1"/>
  <c r="C1828" i="4"/>
  <c r="D1828" i="4" s="1" a="1"/>
  <c r="C1829" i="4"/>
  <c r="D1829" i="4" s="1" a="1"/>
  <c r="C1830" i="4"/>
  <c r="D1830" i="4" s="1" a="1"/>
  <c r="C1831" i="4"/>
  <c r="D1831" i="4" s="1" a="1"/>
  <c r="C1832" i="4"/>
  <c r="D1832" i="4" s="1" a="1"/>
  <c r="C1833" i="4"/>
  <c r="D1833" i="4" s="1" a="1"/>
  <c r="C1834" i="4"/>
  <c r="D1834" i="4" s="1" a="1"/>
  <c r="C1835" i="4"/>
  <c r="D1835" i="4" s="1" a="1"/>
  <c r="C1836" i="4"/>
  <c r="D1836" i="4" s="1" a="1"/>
  <c r="C1837" i="4"/>
  <c r="D1837" i="4" s="1" a="1"/>
  <c r="C1838" i="4"/>
  <c r="D1838" i="4" s="1" a="1"/>
  <c r="C1839" i="4"/>
  <c r="D1839" i="4" s="1" a="1"/>
  <c r="C1840" i="4"/>
  <c r="D1840" i="4" s="1" a="1"/>
  <c r="C1841" i="4"/>
  <c r="D1841" i="4" s="1" a="1"/>
  <c r="C1842" i="4"/>
  <c r="D1842" i="4" s="1" a="1"/>
  <c r="C1843" i="4"/>
  <c r="D1843" i="4" s="1" a="1"/>
  <c r="C1844" i="4"/>
  <c r="D1844" i="4" s="1" a="1"/>
  <c r="C1845" i="4"/>
  <c r="D1845" i="4" s="1" a="1"/>
  <c r="C1846" i="4"/>
  <c r="D1846" i="4" s="1" a="1"/>
  <c r="C1847" i="4"/>
  <c r="D1847" i="4" s="1" a="1"/>
  <c r="C1848" i="4"/>
  <c r="D1848" i="4" s="1" a="1"/>
  <c r="C1849" i="4"/>
  <c r="D1849" i="4" s="1" a="1"/>
  <c r="C1850" i="4"/>
  <c r="D1850" i="4" s="1" a="1"/>
  <c r="C1851" i="4"/>
  <c r="D1851" i="4" s="1" a="1"/>
  <c r="C1852" i="4"/>
  <c r="D1852" i="4" s="1" a="1"/>
  <c r="C1853" i="4"/>
  <c r="D1853" i="4" s="1" a="1"/>
  <c r="C1854" i="4"/>
  <c r="D1854" i="4" s="1" a="1"/>
  <c r="C1855" i="4"/>
  <c r="D1855" i="4" s="1" a="1"/>
  <c r="C1856" i="4"/>
  <c r="D1856" i="4" s="1" a="1"/>
  <c r="C1857" i="4"/>
  <c r="D1857" i="4" s="1" a="1"/>
  <c r="C1858" i="4"/>
  <c r="D1858" i="4" s="1" a="1"/>
  <c r="C1859" i="4"/>
  <c r="D1859" i="4" s="1" a="1"/>
  <c r="C1860" i="4"/>
  <c r="D1860" i="4" s="1" a="1"/>
  <c r="C1861" i="4"/>
  <c r="D1861" i="4" s="1" a="1"/>
  <c r="C1862" i="4"/>
  <c r="D1862" i="4" s="1" a="1"/>
  <c r="C1863" i="4"/>
  <c r="D1863" i="4" s="1" a="1"/>
  <c r="C1864" i="4"/>
  <c r="D1864" i="4" s="1" a="1"/>
  <c r="C1865" i="4"/>
  <c r="D1865" i="4" s="1" a="1"/>
  <c r="C1866" i="4"/>
  <c r="D1866" i="4" s="1" a="1"/>
  <c r="C1867" i="4"/>
  <c r="D1867" i="4" s="1" a="1"/>
  <c r="C1868" i="4"/>
  <c r="D1868" i="4" s="1" a="1"/>
  <c r="C1869" i="4"/>
  <c r="D1869" i="4" s="1" a="1"/>
  <c r="C1870" i="4"/>
  <c r="D1870" i="4" s="1" a="1"/>
  <c r="C1871" i="4"/>
  <c r="D1871" i="4" s="1" a="1"/>
  <c r="C1872" i="4"/>
  <c r="D1872" i="4" s="1" a="1"/>
  <c r="C1873" i="4"/>
  <c r="D1873" i="4" s="1" a="1"/>
  <c r="C1874" i="4"/>
  <c r="D1874" i="4" s="1" a="1"/>
  <c r="C1875" i="4"/>
  <c r="D1875" i="4" s="1" a="1"/>
  <c r="C1876" i="4"/>
  <c r="D1876" i="4" s="1" a="1"/>
  <c r="C1877" i="4"/>
  <c r="D1877" i="4" s="1" a="1"/>
  <c r="C1878" i="4"/>
  <c r="D1878" i="4" s="1" a="1"/>
  <c r="C1879" i="4"/>
  <c r="D1879" i="4" s="1" a="1"/>
  <c r="C1880" i="4"/>
  <c r="D1880" i="4" s="1" a="1"/>
  <c r="C1881" i="4"/>
  <c r="D1881" i="4" s="1" a="1"/>
  <c r="C1882" i="4"/>
  <c r="D1882" i="4" s="1" a="1"/>
  <c r="C1883" i="4"/>
  <c r="D1883" i="4" s="1" a="1"/>
  <c r="C1884" i="4"/>
  <c r="D1884" i="4" s="1" a="1"/>
  <c r="C1885" i="4"/>
  <c r="D1885" i="4" s="1" a="1"/>
  <c r="C1886" i="4"/>
  <c r="D1886" i="4" s="1" a="1"/>
  <c r="C1887" i="4"/>
  <c r="D1887" i="4" s="1" a="1"/>
  <c r="C1888" i="4"/>
  <c r="D1888" i="4" s="1" a="1"/>
  <c r="C1889" i="4"/>
  <c r="D1889" i="4" s="1" a="1"/>
  <c r="C1890" i="4"/>
  <c r="D1890" i="4" s="1" a="1"/>
  <c r="C1891" i="4"/>
  <c r="D1891" i="4" s="1" a="1"/>
  <c r="C1892" i="4"/>
  <c r="D1892" i="4" s="1" a="1"/>
  <c r="C1893" i="4"/>
  <c r="D1893" i="4" s="1" a="1"/>
  <c r="C1894" i="4"/>
  <c r="D1894" i="4" s="1" a="1"/>
  <c r="C1895" i="4"/>
  <c r="D1895" i="4" s="1" a="1"/>
  <c r="C1896" i="4"/>
  <c r="D1896" i="4" s="1" a="1"/>
  <c r="C1897" i="4"/>
  <c r="D1897" i="4" s="1" a="1"/>
  <c r="C1898" i="4"/>
  <c r="D1898" i="4" s="1" a="1"/>
  <c r="C1899" i="4"/>
  <c r="D1899" i="4" s="1" a="1"/>
  <c r="C1900" i="4"/>
  <c r="D1900" i="4" s="1" a="1"/>
  <c r="C1901" i="4"/>
  <c r="D1901" i="4" s="1" a="1"/>
  <c r="C1902" i="4"/>
  <c r="D1902" i="4" s="1" a="1"/>
  <c r="C1903" i="4"/>
  <c r="D1903" i="4" s="1" a="1"/>
  <c r="C1904" i="4"/>
  <c r="D1904" i="4" s="1" a="1"/>
  <c r="C1905" i="4"/>
  <c r="D1905" i="4" s="1" a="1"/>
  <c r="C1906" i="4"/>
  <c r="D1906" i="4" s="1" a="1"/>
  <c r="C1907" i="4"/>
  <c r="D1907" i="4" s="1" a="1"/>
  <c r="C1908" i="4"/>
  <c r="D1908" i="4" s="1" a="1"/>
  <c r="C1909" i="4"/>
  <c r="D1909" i="4" s="1" a="1"/>
  <c r="C1910" i="4"/>
  <c r="D1910" i="4" s="1" a="1"/>
  <c r="C1911" i="4"/>
  <c r="D1911" i="4" s="1" a="1"/>
  <c r="C1912" i="4"/>
  <c r="D1912" i="4" s="1" a="1"/>
  <c r="C1913" i="4"/>
  <c r="D1913" i="4" s="1" a="1"/>
  <c r="C1914" i="4"/>
  <c r="D1914" i="4" s="1" a="1"/>
  <c r="C1915" i="4"/>
  <c r="D1915" i="4" s="1" a="1"/>
  <c r="C1916" i="4"/>
  <c r="D1916" i="4" s="1" a="1"/>
  <c r="C1917" i="4"/>
  <c r="D1917" i="4" s="1" a="1"/>
  <c r="C1918" i="4"/>
  <c r="D1918" i="4" s="1" a="1"/>
  <c r="C1919" i="4"/>
  <c r="D1919" i="4" s="1" a="1"/>
  <c r="C1920" i="4"/>
  <c r="D1920" i="4" s="1" a="1"/>
  <c r="C1921" i="4"/>
  <c r="D1921" i="4" s="1" a="1"/>
  <c r="C1922" i="4"/>
  <c r="D1922" i="4" s="1" a="1"/>
  <c r="C1923" i="4"/>
  <c r="D1923" i="4" s="1" a="1"/>
  <c r="C1924" i="4"/>
  <c r="D1924" i="4" s="1" a="1"/>
  <c r="C1925" i="4"/>
  <c r="D1925" i="4" s="1" a="1"/>
  <c r="C1926" i="4"/>
  <c r="D1926" i="4" s="1" a="1"/>
  <c r="C1927" i="4"/>
  <c r="D1927" i="4" s="1" a="1"/>
  <c r="C1928" i="4"/>
  <c r="D1928" i="4" s="1" a="1"/>
  <c r="C1929" i="4"/>
  <c r="D1929" i="4" s="1" a="1"/>
  <c r="C1930" i="4"/>
  <c r="D1930" i="4" s="1" a="1"/>
  <c r="C1931" i="4"/>
  <c r="D1931" i="4" s="1" a="1"/>
  <c r="C1932" i="4"/>
  <c r="D1932" i="4" s="1" a="1"/>
  <c r="C1933" i="4"/>
  <c r="D1933" i="4" s="1" a="1"/>
  <c r="C1934" i="4"/>
  <c r="D1934" i="4" s="1" a="1"/>
  <c r="C1935" i="4"/>
  <c r="D1935" i="4" s="1" a="1"/>
  <c r="C1936" i="4"/>
  <c r="D1936" i="4" s="1" a="1"/>
  <c r="C1937" i="4"/>
  <c r="D1937" i="4" s="1" a="1"/>
  <c r="C1938" i="4"/>
  <c r="D1938" i="4" s="1" a="1"/>
  <c r="C1939" i="4"/>
  <c r="D1939" i="4" s="1" a="1"/>
  <c r="C1940" i="4"/>
  <c r="D1940" i="4" s="1" a="1"/>
  <c r="C1941" i="4"/>
  <c r="D1941" i="4" s="1" a="1"/>
  <c r="C1942" i="4"/>
  <c r="D1942" i="4" s="1" a="1"/>
  <c r="C1943" i="4"/>
  <c r="D1943" i="4" s="1" a="1"/>
  <c r="C1944" i="4"/>
  <c r="D1944" i="4" s="1" a="1"/>
  <c r="C1945" i="4"/>
  <c r="D1945" i="4" s="1" a="1"/>
  <c r="C1946" i="4"/>
  <c r="D1946" i="4" s="1" a="1"/>
  <c r="C1947" i="4"/>
  <c r="D1947" i="4" s="1" a="1"/>
  <c r="C1948" i="4"/>
  <c r="D1948" i="4" s="1" a="1"/>
  <c r="C1949" i="4"/>
  <c r="D1949" i="4" s="1" a="1"/>
  <c r="C1950" i="4"/>
  <c r="D1950" i="4" s="1" a="1"/>
  <c r="C1951" i="4"/>
  <c r="D1951" i="4" s="1" a="1"/>
  <c r="C1952" i="4"/>
  <c r="D1952" i="4" s="1" a="1"/>
  <c r="C1953" i="4"/>
  <c r="D1953" i="4" s="1" a="1"/>
  <c r="C1954" i="4"/>
  <c r="D1954" i="4" s="1" a="1"/>
  <c r="C1955" i="4"/>
  <c r="D1955" i="4" s="1" a="1"/>
  <c r="C1956" i="4"/>
  <c r="D1956" i="4" s="1" a="1"/>
  <c r="C1957" i="4"/>
  <c r="D1957" i="4" s="1" a="1"/>
  <c r="C1958" i="4"/>
  <c r="D1958" i="4" s="1" a="1"/>
  <c r="C1959" i="4"/>
  <c r="D1959" i="4" s="1" a="1"/>
  <c r="C1960" i="4"/>
  <c r="D1960" i="4" s="1" a="1"/>
  <c r="C1961" i="4"/>
  <c r="D1961" i="4" s="1" a="1"/>
  <c r="C1962" i="4"/>
  <c r="D1962" i="4" s="1" a="1"/>
  <c r="C1963" i="4"/>
  <c r="D1963" i="4" s="1" a="1"/>
  <c r="C1964" i="4"/>
  <c r="D1964" i="4" s="1" a="1"/>
  <c r="C1965" i="4"/>
  <c r="D1965" i="4" s="1" a="1"/>
  <c r="C1966" i="4"/>
  <c r="D1966" i="4" s="1" a="1"/>
  <c r="C1967" i="4"/>
  <c r="D1967" i="4" s="1" a="1"/>
  <c r="C1968" i="4"/>
  <c r="D1968" i="4" s="1" a="1"/>
  <c r="C1969" i="4"/>
  <c r="D1969" i="4" s="1" a="1"/>
  <c r="C1970" i="4"/>
  <c r="D1970" i="4" s="1" a="1"/>
  <c r="C1971" i="4"/>
  <c r="D1971" i="4" s="1" a="1"/>
  <c r="C1972" i="4"/>
  <c r="D1972" i="4" s="1" a="1"/>
  <c r="C1973" i="4"/>
  <c r="D1973" i="4" s="1" a="1"/>
  <c r="C1974" i="4"/>
  <c r="D1974" i="4" s="1" a="1"/>
  <c r="C1975" i="4"/>
  <c r="D1975" i="4" s="1" a="1"/>
  <c r="C1976" i="4"/>
  <c r="D1976" i="4" s="1" a="1"/>
  <c r="C1977" i="4"/>
  <c r="D1977" i="4" s="1" a="1"/>
  <c r="C1978" i="4"/>
  <c r="D1978" i="4" s="1" a="1"/>
  <c r="C1979" i="4"/>
  <c r="D1979" i="4" s="1" a="1"/>
  <c r="C1980" i="4"/>
  <c r="D1980" i="4" s="1" a="1"/>
  <c r="C1981" i="4"/>
  <c r="D1981" i="4" s="1" a="1"/>
  <c r="C1982" i="4"/>
  <c r="D1982" i="4" s="1" a="1"/>
  <c r="C1983" i="4"/>
  <c r="D1983" i="4" s="1" a="1"/>
  <c r="C1984" i="4"/>
  <c r="D1984" i="4" s="1" a="1"/>
  <c r="C1985" i="4"/>
  <c r="D1985" i="4" s="1" a="1"/>
  <c r="C1986" i="4"/>
  <c r="D1986" i="4" s="1" a="1"/>
  <c r="C1987" i="4"/>
  <c r="D1987" i="4" s="1" a="1"/>
  <c r="C1988" i="4"/>
  <c r="D1988" i="4" s="1" a="1"/>
  <c r="C1989" i="4"/>
  <c r="D1989" i="4" s="1" a="1"/>
  <c r="C1990" i="4"/>
  <c r="D1990" i="4" s="1" a="1"/>
  <c r="C1991" i="4"/>
  <c r="D1991" i="4" s="1" a="1"/>
  <c r="C1992" i="4"/>
  <c r="D1992" i="4" s="1" a="1"/>
  <c r="C1993" i="4"/>
  <c r="D1993" i="4" s="1" a="1"/>
  <c r="C1994" i="4"/>
  <c r="D1994" i="4" s="1" a="1"/>
  <c r="C1995" i="4"/>
  <c r="D1995" i="4" s="1" a="1"/>
  <c r="C1996" i="4"/>
  <c r="D1996" i="4" s="1" a="1"/>
  <c r="C1997" i="4"/>
  <c r="D1997" i="4" s="1" a="1"/>
  <c r="C1998" i="4"/>
  <c r="D1998" i="4" s="1" a="1"/>
  <c r="C1999" i="4"/>
  <c r="D1999" i="4" s="1" a="1"/>
  <c r="C2000" i="4"/>
  <c r="D2000" i="4" s="1" a="1"/>
  <c r="C2001" i="4"/>
  <c r="D2001" i="4" s="1" a="1"/>
  <c r="C2002" i="4"/>
  <c r="D2002" i="4" s="1" a="1"/>
  <c r="C2003" i="4"/>
  <c r="D2003" i="4" s="1" a="1"/>
  <c r="C2004" i="4"/>
  <c r="D2004" i="4" s="1" a="1"/>
  <c r="C2005" i="4"/>
  <c r="D2005" i="4" s="1" a="1"/>
  <c r="C2006" i="4"/>
  <c r="D2006" i="4" s="1" a="1"/>
  <c r="C2007" i="4"/>
  <c r="D2007" i="4" s="1" a="1"/>
  <c r="C2008" i="4"/>
  <c r="D2008" i="4" s="1" a="1"/>
  <c r="C2009" i="4"/>
  <c r="D2009" i="4" s="1" a="1"/>
  <c r="C2010" i="4"/>
  <c r="D2010" i="4" s="1" a="1"/>
  <c r="C2011" i="4"/>
  <c r="D2011" i="4" s="1" a="1"/>
  <c r="C2012" i="4"/>
  <c r="D2012" i="4" s="1" a="1"/>
  <c r="C2013" i="4"/>
  <c r="D2013" i="4" s="1" a="1"/>
  <c r="C2014" i="4"/>
  <c r="D2014" i="4" s="1" a="1"/>
  <c r="C2015" i="4"/>
  <c r="D2015" i="4" s="1" a="1"/>
  <c r="C2016" i="4"/>
  <c r="D2016" i="4" s="1" a="1"/>
  <c r="C2017" i="4"/>
  <c r="D2017" i="4" s="1" a="1"/>
  <c r="C2018" i="4"/>
  <c r="D2018" i="4" s="1" a="1"/>
  <c r="C2019" i="4"/>
  <c r="D2019" i="4" s="1" a="1"/>
  <c r="C2020" i="4"/>
  <c r="D2020" i="4" s="1" a="1"/>
  <c r="C2021" i="4"/>
  <c r="D2021" i="4" s="1" a="1"/>
  <c r="C2022" i="4"/>
  <c r="D2022" i="4" s="1" a="1"/>
  <c r="C2023" i="4"/>
  <c r="D2023" i="4" s="1" a="1"/>
  <c r="C2024" i="4"/>
  <c r="D2024" i="4" s="1" a="1"/>
  <c r="C2025" i="4"/>
  <c r="D2025" i="4" s="1" a="1"/>
  <c r="C2026" i="4"/>
  <c r="D2026" i="4" s="1" a="1"/>
  <c r="C2027" i="4"/>
  <c r="D2027" i="4" s="1" a="1"/>
  <c r="C2028" i="4"/>
  <c r="D2028" i="4" s="1" a="1"/>
  <c r="C2029" i="4"/>
  <c r="D2029" i="4" s="1" a="1"/>
  <c r="C2030" i="4"/>
  <c r="D2030" i="4" s="1" a="1"/>
  <c r="C2031" i="4"/>
  <c r="D2031" i="4" s="1" a="1"/>
  <c r="C2032" i="4"/>
  <c r="D2032" i="4" s="1" a="1"/>
  <c r="C2033" i="4"/>
  <c r="D2033" i="4" s="1" a="1"/>
  <c r="C2034" i="4"/>
  <c r="D2034" i="4" s="1" a="1"/>
  <c r="C2035" i="4"/>
  <c r="D2035" i="4" s="1" a="1"/>
  <c r="C2036" i="4"/>
  <c r="D2036" i="4" s="1" a="1"/>
  <c r="C2037" i="4"/>
  <c r="D2037" i="4" s="1" a="1"/>
  <c r="C2038" i="4"/>
  <c r="D2038" i="4" s="1" a="1"/>
  <c r="C2039" i="4"/>
  <c r="D2039" i="4" s="1" a="1"/>
  <c r="C2040" i="4"/>
  <c r="D2040" i="4" s="1" a="1"/>
  <c r="C2041" i="4"/>
  <c r="D2041" i="4" s="1" a="1"/>
  <c r="C2042" i="4"/>
  <c r="D2042" i="4" s="1" a="1"/>
  <c r="C2043" i="4"/>
  <c r="D2043" i="4" s="1" a="1"/>
  <c r="C2044" i="4"/>
  <c r="D2044" i="4" s="1" a="1"/>
  <c r="C2045" i="4"/>
  <c r="D2045" i="4" s="1" a="1"/>
  <c r="C2046" i="4"/>
  <c r="D2046" i="4" s="1" a="1"/>
  <c r="C2047" i="4"/>
  <c r="D2047" i="4" s="1" a="1"/>
  <c r="C2048" i="4"/>
  <c r="D2048" i="4" s="1" a="1"/>
  <c r="C2049" i="4"/>
  <c r="D2049" i="4" s="1" a="1"/>
  <c r="C2050" i="4"/>
  <c r="D2050" i="4" s="1" a="1"/>
  <c r="C2051" i="4"/>
  <c r="D2051" i="4" s="1" a="1"/>
  <c r="C2052" i="4"/>
  <c r="D2052" i="4" s="1" a="1"/>
  <c r="C2053" i="4"/>
  <c r="D2053" i="4" s="1" a="1"/>
  <c r="C2054" i="4"/>
  <c r="D2054" i="4" s="1" a="1"/>
  <c r="C2055" i="4"/>
  <c r="D2055" i="4" s="1" a="1"/>
  <c r="C2056" i="4"/>
  <c r="D2056" i="4" s="1" a="1"/>
  <c r="C2057" i="4"/>
  <c r="D2057" i="4" s="1" a="1"/>
  <c r="C2058" i="4"/>
  <c r="D2058" i="4" s="1" a="1"/>
  <c r="C2059" i="4"/>
  <c r="D2059" i="4" s="1" a="1"/>
  <c r="C2060" i="4"/>
  <c r="D2060" i="4" s="1" a="1"/>
  <c r="C2061" i="4"/>
  <c r="D2061" i="4" s="1" a="1"/>
  <c r="C2062" i="4"/>
  <c r="D2062" i="4" s="1" a="1"/>
  <c r="C2063" i="4"/>
  <c r="D2063" i="4" s="1" a="1"/>
  <c r="C2064" i="4"/>
  <c r="D2064" i="4" s="1" a="1"/>
  <c r="C2065" i="4"/>
  <c r="D2065" i="4" s="1" a="1"/>
  <c r="C2066" i="4"/>
  <c r="D2066" i="4" s="1" a="1"/>
  <c r="C2067" i="4"/>
  <c r="D2067" i="4" s="1" a="1"/>
  <c r="C2068" i="4"/>
  <c r="D2068" i="4" s="1" a="1"/>
  <c r="C2069" i="4"/>
  <c r="D2069" i="4" s="1" a="1"/>
  <c r="C2070" i="4"/>
  <c r="D2070" i="4" s="1" a="1"/>
  <c r="C2071" i="4"/>
  <c r="D2071" i="4" s="1" a="1"/>
  <c r="C2072" i="4"/>
  <c r="D2072" i="4" s="1" a="1"/>
  <c r="C2073" i="4"/>
  <c r="D2073" i="4" s="1" a="1"/>
  <c r="C2074" i="4"/>
  <c r="D2074" i="4" s="1" a="1"/>
  <c r="C2075" i="4"/>
  <c r="D2075" i="4" s="1" a="1"/>
  <c r="C2076" i="4"/>
  <c r="D2076" i="4" s="1" a="1"/>
  <c r="C2077" i="4"/>
  <c r="D2077" i="4" s="1" a="1"/>
  <c r="C2078" i="4"/>
  <c r="D2078" i="4" s="1" a="1"/>
  <c r="C2079" i="4"/>
  <c r="D2079" i="4" s="1" a="1"/>
  <c r="C2080" i="4"/>
  <c r="D2080" i="4" s="1" a="1"/>
  <c r="C2081" i="4"/>
  <c r="D2081" i="4" s="1" a="1"/>
  <c r="C2082" i="4"/>
  <c r="D2082" i="4" s="1" a="1"/>
  <c r="C2083" i="4"/>
  <c r="D2083" i="4" s="1" a="1"/>
  <c r="C2084" i="4"/>
  <c r="D2084" i="4" s="1" a="1"/>
  <c r="C2085" i="4"/>
  <c r="D2085" i="4" s="1" a="1"/>
  <c r="C2086" i="4"/>
  <c r="D2086" i="4" s="1" a="1"/>
  <c r="C2087" i="4"/>
  <c r="D2087" i="4" s="1" a="1"/>
  <c r="C2088" i="4"/>
  <c r="D2088" i="4" s="1" a="1"/>
  <c r="C2089" i="4"/>
  <c r="D2089" i="4" s="1" a="1"/>
  <c r="C2090" i="4"/>
  <c r="D2090" i="4" s="1" a="1"/>
  <c r="C2091" i="4"/>
  <c r="D2091" i="4" s="1" a="1"/>
  <c r="C2092" i="4"/>
  <c r="D2092" i="4" s="1" a="1"/>
  <c r="C2093" i="4"/>
  <c r="D2093" i="4" s="1" a="1"/>
  <c r="C2094" i="4"/>
  <c r="D2094" i="4" s="1" a="1"/>
  <c r="C2095" i="4"/>
  <c r="D2095" i="4" s="1" a="1"/>
  <c r="C2096" i="4"/>
  <c r="D2096" i="4" s="1" a="1"/>
  <c r="C2097" i="4"/>
  <c r="D2097" i="4" s="1" a="1"/>
  <c r="C2098" i="4"/>
  <c r="D2098" i="4" s="1" a="1"/>
  <c r="C2099" i="4"/>
  <c r="D2099" i="4" s="1" a="1"/>
  <c r="C2100" i="4"/>
  <c r="D2100" i="4" s="1" a="1"/>
  <c r="C2101" i="4"/>
  <c r="D2101" i="4" s="1" a="1"/>
  <c r="C2102" i="4"/>
  <c r="D2102" i="4" s="1" a="1"/>
  <c r="C2103" i="4"/>
  <c r="D2103" i="4" s="1" a="1"/>
  <c r="C2104" i="4"/>
  <c r="D2104" i="4" s="1" a="1"/>
  <c r="C2105" i="4"/>
  <c r="D2105" i="4" s="1" a="1"/>
  <c r="C2106" i="4"/>
  <c r="D2106" i="4" s="1" a="1"/>
  <c r="C2107" i="4"/>
  <c r="D2107" i="4" s="1" a="1"/>
  <c r="C2108" i="4"/>
  <c r="D2108" i="4" s="1" a="1"/>
  <c r="C2109" i="4"/>
  <c r="D2109" i="4" s="1" a="1"/>
  <c r="C2110" i="4"/>
  <c r="D2110" i="4" s="1" a="1"/>
  <c r="C2111" i="4"/>
  <c r="D2111" i="4" s="1" a="1"/>
  <c r="C2112" i="4"/>
  <c r="D2112" i="4" s="1" a="1"/>
  <c r="C2113" i="4"/>
  <c r="D2113" i="4" s="1" a="1"/>
  <c r="C2114" i="4"/>
  <c r="D2114" i="4" s="1" a="1"/>
  <c r="C2115" i="4"/>
  <c r="D2115" i="4" s="1" a="1"/>
  <c r="C2116" i="4"/>
  <c r="D2116" i="4" s="1" a="1"/>
  <c r="C2117" i="4"/>
  <c r="D2117" i="4" s="1" a="1"/>
  <c r="C2118" i="4"/>
  <c r="D2118" i="4" s="1" a="1"/>
  <c r="C2119" i="4"/>
  <c r="D2119" i="4" s="1" a="1"/>
  <c r="C2120" i="4"/>
  <c r="D2120" i="4" s="1" a="1"/>
  <c r="C2121" i="4"/>
  <c r="D2121" i="4" s="1" a="1"/>
  <c r="C2122" i="4"/>
  <c r="D2122" i="4" s="1" a="1"/>
  <c r="C2123" i="4"/>
  <c r="D2123" i="4" s="1" a="1"/>
  <c r="C2124" i="4"/>
  <c r="D2124" i="4" s="1" a="1"/>
  <c r="C2125" i="4"/>
  <c r="D2125" i="4" s="1" a="1"/>
  <c r="C2126" i="4"/>
  <c r="D2126" i="4" s="1" a="1"/>
  <c r="C2127" i="4"/>
  <c r="D2127" i="4" s="1" a="1"/>
  <c r="C2128" i="4"/>
  <c r="D2128" i="4" s="1" a="1"/>
  <c r="C2129" i="4"/>
  <c r="D2129" i="4" s="1" a="1"/>
  <c r="C2130" i="4"/>
  <c r="D2130" i="4" s="1" a="1"/>
  <c r="C2131" i="4"/>
  <c r="D2131" i="4" s="1" a="1"/>
  <c r="C2132" i="4"/>
  <c r="D2132" i="4" s="1" a="1"/>
  <c r="C2133" i="4"/>
  <c r="D2133" i="4" s="1" a="1"/>
  <c r="C2134" i="4"/>
  <c r="D2134" i="4" s="1" a="1"/>
  <c r="C2135" i="4"/>
  <c r="D2135" i="4" s="1" a="1"/>
  <c r="C2136" i="4"/>
  <c r="D2136" i="4" s="1" a="1"/>
  <c r="C2137" i="4"/>
  <c r="D2137" i="4" s="1" a="1"/>
  <c r="C2138" i="4"/>
  <c r="D2138" i="4" s="1" a="1"/>
  <c r="C2139" i="4"/>
  <c r="D2139" i="4" s="1" a="1"/>
  <c r="C2140" i="4"/>
  <c r="D2140" i="4" s="1" a="1"/>
  <c r="C2141" i="4"/>
  <c r="D2141" i="4" s="1" a="1"/>
  <c r="C2142" i="4"/>
  <c r="D2142" i="4" s="1" a="1"/>
  <c r="C2143" i="4"/>
  <c r="D2143" i="4" s="1" a="1"/>
  <c r="C2144" i="4"/>
  <c r="D2144" i="4" s="1" a="1"/>
  <c r="C2145" i="4"/>
  <c r="D2145" i="4" s="1" a="1"/>
  <c r="C2146" i="4"/>
  <c r="D2146" i="4" s="1" a="1"/>
  <c r="C2147" i="4"/>
  <c r="D2147" i="4" s="1" a="1"/>
  <c r="C2148" i="4"/>
  <c r="D2148" i="4" s="1" a="1"/>
  <c r="C2149" i="4"/>
  <c r="D2149" i="4" s="1" a="1"/>
  <c r="C2150" i="4"/>
  <c r="D2150" i="4" s="1" a="1"/>
  <c r="C2151" i="4"/>
  <c r="D2151" i="4" s="1" a="1"/>
  <c r="C2152" i="4"/>
  <c r="D2152" i="4" s="1" a="1"/>
  <c r="C2153" i="4"/>
  <c r="D2153" i="4" s="1" a="1"/>
  <c r="C2154" i="4"/>
  <c r="D2154" i="4" s="1" a="1"/>
  <c r="C2155" i="4"/>
  <c r="D2155" i="4" s="1" a="1"/>
  <c r="C2156" i="4"/>
  <c r="D2156" i="4" s="1" a="1"/>
  <c r="C2157" i="4"/>
  <c r="D2157" i="4" s="1" a="1"/>
  <c r="C2158" i="4"/>
  <c r="D2158" i="4" s="1" a="1"/>
  <c r="C2159" i="4"/>
  <c r="D2159" i="4" s="1" a="1"/>
  <c r="C2160" i="4"/>
  <c r="D2160" i="4" s="1" a="1"/>
  <c r="C2161" i="4"/>
  <c r="D2161" i="4" s="1" a="1"/>
  <c r="C2162" i="4"/>
  <c r="D2162" i="4" s="1" a="1"/>
  <c r="C2163" i="4"/>
  <c r="D2163" i="4" s="1" a="1"/>
  <c r="C2164" i="4"/>
  <c r="D2164" i="4" s="1" a="1"/>
  <c r="C2165" i="4"/>
  <c r="D2165" i="4" s="1" a="1"/>
  <c r="C2166" i="4"/>
  <c r="D2166" i="4" s="1" a="1"/>
  <c r="C2167" i="4"/>
  <c r="D2167" i="4" s="1" a="1"/>
  <c r="C2168" i="4"/>
  <c r="D2168" i="4" s="1" a="1"/>
  <c r="C2169" i="4"/>
  <c r="D2169" i="4" s="1" a="1"/>
  <c r="C2170" i="4"/>
  <c r="D2170" i="4" s="1" a="1"/>
  <c r="C2171" i="4"/>
  <c r="D2171" i="4" s="1" a="1"/>
  <c r="C2172" i="4"/>
  <c r="D2172" i="4" s="1" a="1"/>
  <c r="C2173" i="4"/>
  <c r="D2173" i="4" s="1" a="1"/>
  <c r="C2174" i="4"/>
  <c r="D2174" i="4" s="1" a="1"/>
  <c r="C2175" i="4"/>
  <c r="D2175" i="4" s="1" a="1"/>
  <c r="C2176" i="4"/>
  <c r="D2176" i="4" s="1" a="1"/>
  <c r="C2177" i="4"/>
  <c r="D2177" i="4" s="1" a="1"/>
  <c r="C2178" i="4"/>
  <c r="D2178" i="4" s="1" a="1"/>
  <c r="C2179" i="4"/>
  <c r="D2179" i="4" s="1" a="1"/>
  <c r="C2180" i="4"/>
  <c r="D2180" i="4" s="1" a="1"/>
  <c r="C2181" i="4"/>
  <c r="D2181" i="4" s="1" a="1"/>
  <c r="C2182" i="4"/>
  <c r="D2182" i="4" s="1" a="1"/>
  <c r="C2183" i="4"/>
  <c r="D2183" i="4" s="1" a="1"/>
  <c r="C2184" i="4"/>
  <c r="D2184" i="4" s="1" a="1"/>
  <c r="C2185" i="4"/>
  <c r="D2185" i="4" s="1" a="1"/>
  <c r="C2186" i="4"/>
  <c r="D2186" i="4" s="1" a="1"/>
  <c r="C2187" i="4"/>
  <c r="D2187" i="4" s="1" a="1"/>
  <c r="C2188" i="4"/>
  <c r="D2188" i="4" s="1" a="1"/>
  <c r="C2189" i="4"/>
  <c r="D2189" i="4" s="1" a="1"/>
  <c r="C2190" i="4"/>
  <c r="D2190" i="4" s="1" a="1"/>
  <c r="C2191" i="4"/>
  <c r="D2191" i="4" s="1" a="1"/>
  <c r="C2192" i="4"/>
  <c r="D2192" i="4" s="1" a="1"/>
  <c r="C2193" i="4"/>
  <c r="D2193" i="4" s="1" a="1"/>
  <c r="C2194" i="4"/>
  <c r="D2194" i="4" s="1" a="1"/>
  <c r="C2195" i="4"/>
  <c r="D2195" i="4" s="1" a="1"/>
  <c r="C2196" i="4"/>
  <c r="D2196" i="4" s="1" a="1"/>
  <c r="C2197" i="4"/>
  <c r="D2197" i="4" s="1" a="1"/>
  <c r="C2198" i="4"/>
  <c r="D2198" i="4" s="1" a="1"/>
  <c r="C2199" i="4"/>
  <c r="D2199" i="4" s="1" a="1"/>
  <c r="C2200" i="4"/>
  <c r="D2200" i="4" s="1" a="1"/>
  <c r="C2201" i="4"/>
  <c r="D2201" i="4" s="1" a="1"/>
  <c r="C2202" i="4"/>
  <c r="D2202" i="4" s="1" a="1"/>
  <c r="C2203" i="4"/>
  <c r="D2203" i="4" s="1" a="1"/>
  <c r="C2204" i="4"/>
  <c r="D2204" i="4" s="1" a="1"/>
  <c r="C2205" i="4"/>
  <c r="D2205" i="4" s="1" a="1"/>
  <c r="C2206" i="4"/>
  <c r="D2206" i="4" s="1" a="1"/>
  <c r="C2207" i="4"/>
  <c r="D2207" i="4" s="1" a="1"/>
  <c r="C2208" i="4"/>
  <c r="D2208" i="4" s="1" a="1"/>
  <c r="C2209" i="4"/>
  <c r="D2209" i="4" s="1" a="1"/>
  <c r="C2210" i="4"/>
  <c r="D2210" i="4" s="1" a="1"/>
  <c r="C2211" i="4"/>
  <c r="D2211" i="4" s="1" a="1"/>
  <c r="C2212" i="4"/>
  <c r="D2212" i="4" s="1" a="1"/>
  <c r="C2213" i="4"/>
  <c r="D2213" i="4" s="1" a="1"/>
  <c r="C2214" i="4"/>
  <c r="D2214" i="4" s="1" a="1"/>
  <c r="C2215" i="4"/>
  <c r="D2215" i="4" s="1" a="1"/>
  <c r="C2216" i="4"/>
  <c r="D2216" i="4" s="1" a="1"/>
  <c r="C2217" i="4"/>
  <c r="D2217" i="4" s="1" a="1"/>
  <c r="C2218" i="4"/>
  <c r="D2218" i="4" s="1" a="1"/>
  <c r="C2219" i="4"/>
  <c r="D2219" i="4" s="1" a="1"/>
  <c r="C2220" i="4"/>
  <c r="D2220" i="4" s="1" a="1"/>
  <c r="C2221" i="4"/>
  <c r="D2221" i="4" s="1" a="1"/>
  <c r="C2222" i="4"/>
  <c r="D2222" i="4" s="1" a="1"/>
  <c r="C2223" i="4"/>
  <c r="D2223" i="4" s="1" a="1"/>
  <c r="C2224" i="4"/>
  <c r="D2224" i="4" s="1" a="1"/>
  <c r="C2225" i="4"/>
  <c r="D2225" i="4" s="1" a="1"/>
  <c r="C2226" i="4"/>
  <c r="D2226" i="4" s="1" a="1"/>
  <c r="C2227" i="4"/>
  <c r="D2227" i="4" s="1" a="1"/>
  <c r="C2228" i="4"/>
  <c r="D2228" i="4" s="1" a="1"/>
  <c r="C2229" i="4"/>
  <c r="D2229" i="4" s="1" a="1"/>
  <c r="C2230" i="4"/>
  <c r="D2230" i="4" s="1" a="1"/>
  <c r="C2231" i="4"/>
  <c r="D2231" i="4" s="1" a="1"/>
  <c r="C2232" i="4"/>
  <c r="D2232" i="4" s="1" a="1"/>
  <c r="C2233" i="4"/>
  <c r="D2233" i="4" s="1" a="1"/>
  <c r="C2234" i="4"/>
  <c r="D2234" i="4" s="1" a="1"/>
  <c r="C2235" i="4"/>
  <c r="D2235" i="4" s="1" a="1"/>
  <c r="C2236" i="4"/>
  <c r="D2236" i="4" s="1" a="1"/>
  <c r="C2237" i="4"/>
  <c r="D2237" i="4" s="1" a="1"/>
  <c r="C2238" i="4"/>
  <c r="D2238" i="4" s="1" a="1"/>
  <c r="C2239" i="4"/>
  <c r="D2239" i="4" s="1" a="1"/>
  <c r="C2240" i="4"/>
  <c r="D2240" i="4" s="1" a="1"/>
  <c r="C2241" i="4"/>
  <c r="D2241" i="4" s="1" a="1"/>
  <c r="C2242" i="4"/>
  <c r="D2242" i="4" s="1" a="1"/>
  <c r="C2243" i="4"/>
  <c r="D2243" i="4" s="1" a="1"/>
  <c r="C2244" i="4"/>
  <c r="D2244" i="4" s="1" a="1"/>
  <c r="C2245" i="4"/>
  <c r="D2245" i="4" s="1" a="1"/>
  <c r="C2246" i="4"/>
  <c r="D2246" i="4" s="1" a="1"/>
  <c r="C2247" i="4"/>
  <c r="D2247" i="4" s="1" a="1"/>
  <c r="C2248" i="4"/>
  <c r="D2248" i="4" s="1" a="1"/>
  <c r="C2249" i="4"/>
  <c r="D2249" i="4" s="1" a="1"/>
  <c r="C2250" i="4"/>
  <c r="D2250" i="4" s="1" a="1"/>
  <c r="C2251" i="4"/>
  <c r="D2251" i="4" s="1" a="1"/>
  <c r="C2252" i="4"/>
  <c r="D2252" i="4" s="1" a="1"/>
  <c r="C2253" i="4"/>
  <c r="D2253" i="4" s="1" a="1"/>
  <c r="C2254" i="4"/>
  <c r="D2254" i="4" s="1" a="1"/>
  <c r="C2255" i="4"/>
  <c r="D2255" i="4" s="1" a="1"/>
  <c r="C2256" i="4"/>
  <c r="D2256" i="4" s="1" a="1"/>
  <c r="C2257" i="4"/>
  <c r="D2257" i="4" s="1" a="1"/>
  <c r="C2258" i="4"/>
  <c r="D2258" i="4" s="1" a="1"/>
  <c r="C2259" i="4"/>
  <c r="D2259" i="4" s="1" a="1"/>
  <c r="C2260" i="4"/>
  <c r="D2260" i="4" s="1" a="1"/>
  <c r="C2261" i="4"/>
  <c r="D2261" i="4" s="1" a="1"/>
  <c r="C2262" i="4"/>
  <c r="D2262" i="4" s="1" a="1"/>
  <c r="C2263" i="4"/>
  <c r="D2263" i="4" s="1" a="1"/>
  <c r="C2264" i="4"/>
  <c r="D2264" i="4" s="1" a="1"/>
  <c r="C2265" i="4"/>
  <c r="D2265" i="4" s="1" a="1"/>
  <c r="C2266" i="4"/>
  <c r="D2266" i="4" s="1" a="1"/>
  <c r="C2267" i="4"/>
  <c r="D2267" i="4" s="1" a="1"/>
  <c r="C2268" i="4"/>
  <c r="D2268" i="4" s="1" a="1"/>
  <c r="C2269" i="4"/>
  <c r="D2269" i="4" s="1" a="1"/>
  <c r="C2270" i="4"/>
  <c r="D2270" i="4" s="1" a="1"/>
  <c r="C2271" i="4"/>
  <c r="D2271" i="4" s="1" a="1"/>
  <c r="C2272" i="4"/>
  <c r="D2272" i="4" s="1" a="1"/>
  <c r="C2273" i="4"/>
  <c r="D2273" i="4" s="1" a="1"/>
  <c r="C2274" i="4"/>
  <c r="D2274" i="4" s="1" a="1"/>
  <c r="C2275" i="4"/>
  <c r="D2275" i="4" s="1" a="1"/>
  <c r="C2276" i="4"/>
  <c r="D2276" i="4" s="1" a="1"/>
  <c r="C2277" i="4"/>
  <c r="D2277" i="4" s="1" a="1"/>
  <c r="C2278" i="4"/>
  <c r="D2278" i="4" s="1" a="1"/>
  <c r="C2279" i="4"/>
  <c r="D2279" i="4" s="1" a="1"/>
  <c r="C2280" i="4"/>
  <c r="D2280" i="4" s="1" a="1"/>
  <c r="C2281" i="4"/>
  <c r="D2281" i="4" s="1" a="1"/>
  <c r="C2282" i="4"/>
  <c r="D2282" i="4" s="1" a="1"/>
  <c r="C2283" i="4"/>
  <c r="D2283" i="4" s="1" a="1"/>
  <c r="C2284" i="4"/>
  <c r="D2284" i="4" s="1" a="1"/>
  <c r="C2285" i="4"/>
  <c r="D2285" i="4" s="1" a="1"/>
  <c r="C2286" i="4"/>
  <c r="D2286" i="4" s="1" a="1"/>
  <c r="C2287" i="4"/>
  <c r="D2287" i="4" s="1" a="1"/>
  <c r="C2288" i="4"/>
  <c r="D2288" i="4" s="1" a="1"/>
  <c r="C2289" i="4"/>
  <c r="D2289" i="4" s="1" a="1"/>
  <c r="C2290" i="4"/>
  <c r="D2290" i="4" s="1" a="1"/>
  <c r="C2291" i="4"/>
  <c r="D2291" i="4" s="1" a="1"/>
  <c r="C2292" i="4"/>
  <c r="D2292" i="4" s="1" a="1"/>
  <c r="C2293" i="4"/>
  <c r="D2293" i="4" s="1" a="1"/>
  <c r="C2294" i="4"/>
  <c r="D2294" i="4" s="1" a="1"/>
  <c r="C2295" i="4"/>
  <c r="D2295" i="4" s="1" a="1"/>
  <c r="C2296" i="4"/>
  <c r="D2296" i="4" s="1" a="1"/>
  <c r="C2297" i="4"/>
  <c r="D2297" i="4" s="1" a="1"/>
  <c r="C2298" i="4"/>
  <c r="D2298" i="4" s="1" a="1"/>
  <c r="C2299" i="4"/>
  <c r="D2299" i="4" s="1" a="1"/>
  <c r="C2300" i="4"/>
  <c r="D2300" i="4" s="1" a="1"/>
  <c r="C2301" i="4"/>
  <c r="D2301" i="4" s="1" a="1"/>
  <c r="C2302" i="4"/>
  <c r="D2302" i="4" s="1" a="1"/>
  <c r="C2303" i="4"/>
  <c r="D2303" i="4" s="1" a="1"/>
  <c r="C2304" i="4"/>
  <c r="D2304" i="4" s="1" a="1"/>
  <c r="C2305" i="4"/>
  <c r="D2305" i="4" s="1" a="1"/>
  <c r="C2306" i="4"/>
  <c r="D2306" i="4" s="1" a="1"/>
  <c r="C2307" i="4"/>
  <c r="D2307" i="4" s="1" a="1"/>
  <c r="C2308" i="4"/>
  <c r="D2308" i="4" s="1" a="1"/>
  <c r="C2309" i="4"/>
  <c r="D2309" i="4" s="1" a="1"/>
  <c r="C2310" i="4"/>
  <c r="D2310" i="4" s="1" a="1"/>
  <c r="C2311" i="4"/>
  <c r="D2311" i="4" s="1" a="1"/>
  <c r="C2312" i="4"/>
  <c r="D2312" i="4" s="1" a="1"/>
  <c r="C2313" i="4"/>
  <c r="D2313" i="4" s="1" a="1"/>
  <c r="C2314" i="4"/>
  <c r="D2314" i="4" s="1" a="1"/>
  <c r="C2315" i="4"/>
  <c r="D2315" i="4" s="1" a="1"/>
  <c r="C2316" i="4"/>
  <c r="D2316" i="4" s="1" a="1"/>
  <c r="C2317" i="4"/>
  <c r="D2317" i="4" s="1" a="1"/>
  <c r="C2318" i="4"/>
  <c r="D2318" i="4" s="1" a="1"/>
  <c r="C2319" i="4"/>
  <c r="D2319" i="4" s="1" a="1"/>
  <c r="C2320" i="4"/>
  <c r="D2320" i="4" s="1" a="1"/>
  <c r="C2321" i="4"/>
  <c r="D2321" i="4" s="1" a="1"/>
  <c r="C2322" i="4"/>
  <c r="D2322" i="4" s="1" a="1"/>
  <c r="C2323" i="4"/>
  <c r="D2323" i="4" s="1" a="1"/>
  <c r="C2324" i="4"/>
  <c r="D2324" i="4" s="1" a="1"/>
  <c r="C2325" i="4"/>
  <c r="D2325" i="4" s="1" a="1"/>
  <c r="C2326" i="4"/>
  <c r="D2326" i="4" s="1" a="1"/>
  <c r="C2327" i="4"/>
  <c r="D2327" i="4" s="1" a="1"/>
  <c r="C2328" i="4"/>
  <c r="D2328" i="4" s="1" a="1"/>
  <c r="C2329" i="4"/>
  <c r="D2329" i="4" s="1" a="1"/>
  <c r="C2330" i="4"/>
  <c r="D2330" i="4" s="1" a="1"/>
  <c r="C2331" i="4"/>
  <c r="D2331" i="4" s="1" a="1"/>
  <c r="C2332" i="4"/>
  <c r="D2332" i="4" s="1" a="1"/>
  <c r="C2333" i="4"/>
  <c r="D2333" i="4" s="1" a="1"/>
  <c r="C2334" i="4"/>
  <c r="D2334" i="4" s="1" a="1"/>
  <c r="C2335" i="4"/>
  <c r="D2335" i="4" s="1" a="1"/>
  <c r="C2336" i="4"/>
  <c r="D2336" i="4" s="1" a="1"/>
  <c r="C2" i="4"/>
  <c r="D2" i="4" s="1" a="1"/>
  <c r="M11" i="1"/>
  <c r="M10" i="1"/>
  <c r="M9" i="1"/>
  <c r="M8" i="1"/>
  <c r="M7" i="1"/>
  <c r="M6" i="1"/>
  <c r="M5" i="1"/>
  <c r="M4" i="1"/>
  <c r="M3" i="1"/>
  <c r="L11" i="1"/>
  <c r="L10" i="1"/>
  <c r="L9" i="1"/>
  <c r="L8" i="1"/>
  <c r="L7" i="1"/>
  <c r="L6" i="1"/>
  <c r="L5" i="1"/>
  <c r="L4" i="1"/>
  <c r="L3" i="1"/>
  <c r="L9" i="2"/>
  <c r="L8" i="2"/>
  <c r="L7" i="2"/>
  <c r="L6" i="2"/>
  <c r="L3" i="2"/>
  <c r="L5" i="2"/>
  <c r="L4" i="2"/>
  <c r="K9" i="2"/>
  <c r="K8" i="2"/>
  <c r="K7" i="2"/>
  <c r="K6" i="2"/>
  <c r="K5" i="2"/>
  <c r="K4" i="2"/>
  <c r="K3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" i="3"/>
  <c r="D3" i="3"/>
  <c r="D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<sst xmlns="http://schemas.openxmlformats.org/spreadsheetml/2006/main" count="56027" uniqueCount="4750">
  <si>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</si>
  <si>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</si>
  <si>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</si>
  <si>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</si>
  <si>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</si>
  <si>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</si>
  <si>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</si>
  <si>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</si>
  <si>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</si>
  <si>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</si>
  <si>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</si>
  <si>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</si>
  <si>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</si>
  <si>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</si>
  <si>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</si>
  <si>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</si>
  <si>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</si>
  <si>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</si>
  <si>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</si>
  <si>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</si>
  <si>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</si>
  <si>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</si>
  <si>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</si>
  <si>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</si>
  <si>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</si>
  <si>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</si>
  <si>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</si>
  <si>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</si>
  <si>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</si>
  <si>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</si>
  <si>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</si>
  <si>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</si>
  <si>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</si>
  <si>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</si>
  <si>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</si>
  <si>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</si>
  <si>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</si>
  <si>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</si>
  <si>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</si>
  <si>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</si>
  <si>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</si>
  <si>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</si>
  <si>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</si>
  <si>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</si>
  <si>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</si>
  <si>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</si>
  <si>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</si>
  <si>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</si>
  <si>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</si>
  <si>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</si>
  <si>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</si>
  <si>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</si>
  <si>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</si>
  <si>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</si>
  <si>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</si>
  <si>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</si>
  <si>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</si>
  <si>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</si>
  <si>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</si>
  <si>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</si>
  <si>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</si>
  <si>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</si>
  <si>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</si>
  <si>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</si>
  <si>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</si>
  <si>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</si>
  <si>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</si>
  <si>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</si>
  <si>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</si>
  <si>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</si>
  <si>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</si>
  <si>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</si>
  <si>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</si>
  <si>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</si>
  <si>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</si>
  <si>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</si>
  <si>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</si>
  <si>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</si>
  <si>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</si>
  <si>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</si>
  <si>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</si>
  <si>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</si>
  <si>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</si>
  <si>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</si>
  <si>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</si>
  <si>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</si>
  <si>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</si>
  <si>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</si>
  <si>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</si>
  <si>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</si>
  <si>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</si>
  <si>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</si>
  <si>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</si>
  <si>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</si>
  <si>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</si>
  <si>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</si>
  <si>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</si>
  <si>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</si>
  <si>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</si>
  <si>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</si>
  <si>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</si>
  <si>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</si>
  <si>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</si>
  <si>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</si>
  <si>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</si>
  <si>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</si>
  <si>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</si>
  <si>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</si>
  <si>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</si>
  <si>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</si>
  <si>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</si>
  <si>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</si>
  <si>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</si>
  <si>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</si>
  <si>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</si>
  <si>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</si>
  <si>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</si>
  <si>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</si>
  <si>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</si>
  <si>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</si>
  <si>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</si>
  <si>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</si>
  <si>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</si>
  <si>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</si>
  <si>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</si>
  <si>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</si>
  <si>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</si>
  <si>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</si>
  <si>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</si>
  <si>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</si>
  <si>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</si>
  <si>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</si>
  <si>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</si>
  <si>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</si>
  <si>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</si>
  <si>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</si>
  <si>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</si>
  <si>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</si>
  <si>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</si>
  <si>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</si>
  <si>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</si>
  <si>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</si>
  <si>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</si>
  <si>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</si>
  <si>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</si>
  <si>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</si>
  <si>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</si>
  <si>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</si>
  <si>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</si>
  <si>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</si>
  <si>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</si>
  <si>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</si>
  <si>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</si>
  <si>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</si>
  <si>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</si>
  <si>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</si>
  <si>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</si>
  <si>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</si>
  <si>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</si>
  <si>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</si>
  <si>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</si>
  <si>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</si>
  <si>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</si>
  <si>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</si>
  <si>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</si>
  <si>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</si>
  <si>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</si>
  <si>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</si>
  <si>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</si>
  <si>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</si>
  <si>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</si>
  <si>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</si>
  <si>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</si>
  <si>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</si>
  <si>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</si>
  <si>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</si>
  <si>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</si>
  <si>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</si>
  <si>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</si>
  <si>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</si>
  <si>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</si>
  <si>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</si>
  <si>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</si>
  <si>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</si>
  <si>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</si>
  <si>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</si>
  <si>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</si>
  <si>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</si>
  <si>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</si>
  <si>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</si>
  <si>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</si>
  <si>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</si>
  <si>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</si>
  <si>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</si>
  <si>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</si>
  <si>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</si>
  <si>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</si>
  <si>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</si>
  <si>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</si>
  <si>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</si>
  <si>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</si>
  <si>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</si>
  <si>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</si>
  <si>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</si>
  <si>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</si>
  <si>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</si>
  <si>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</si>
  <si>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</si>
  <si>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</si>
  <si>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</si>
  <si>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</si>
  <si>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</si>
  <si>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</si>
  <si>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</si>
  <si>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</si>
  <si>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</si>
  <si>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</si>
  <si>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</si>
  <si>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</si>
  <si>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</si>
  <si>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</si>
  <si>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</si>
  <si>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</si>
  <si>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</si>
  <si>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</si>
  <si>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</si>
  <si>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</si>
  <si>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</si>
  <si>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</si>
  <si>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</si>
  <si>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</si>
  <si>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</si>
  <si>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</si>
  <si>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</si>
  <si>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</si>
  <si>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</si>
  <si>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</si>
  <si>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</si>
  <si>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</si>
  <si>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</si>
  <si>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</si>
  <si>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</si>
  <si>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</si>
  <si>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</si>
  <si>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</si>
  <si>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</si>
  <si>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</si>
  <si>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</si>
  <si>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</si>
  <si>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</si>
  <si>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</si>
  <si>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</si>
  <si>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</si>
  <si>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</si>
  <si>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</si>
  <si>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</si>
  <si>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</si>
  <si>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</si>
  <si>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</si>
  <si>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</si>
  <si>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</si>
  <si>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</si>
  <si>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</si>
  <si>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</si>
  <si>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</si>
  <si>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</si>
  <si>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</si>
  <si>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</si>
  <si>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</si>
  <si>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</si>
  <si>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</si>
  <si>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</si>
  <si>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</si>
  <si>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</si>
  <si>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</si>
  <si>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</si>
  <si>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</si>
  <si>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</si>
  <si>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</si>
  <si>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</si>
  <si>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</si>
  <si>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</si>
  <si>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</si>
  <si>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</si>
  <si>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</si>
  <si>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</si>
  <si>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</si>
  <si>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</si>
  <si>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</si>
  <si>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</si>
  <si>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</si>
  <si>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</si>
  <si>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</si>
  <si>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</si>
  <si>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</si>
  <si>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</si>
  <si>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</si>
  <si>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</si>
  <si>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</si>
  <si>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</si>
  <si>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</si>
  <si>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</si>
  <si>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</si>
  <si>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</si>
  <si>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</si>
  <si>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</si>
  <si>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</si>
  <si>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</si>
  <si>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</si>
  <si>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</si>
  <si>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</si>
  <si>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</si>
  <si>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</si>
  <si>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</si>
  <si>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</si>
  <si>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</si>
  <si>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</si>
  <si>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</si>
  <si>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</si>
  <si>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</si>
  <si>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</si>
  <si>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</si>
  <si>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</si>
  <si>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</si>
  <si>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</si>
  <si>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</si>
  <si>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</si>
  <si>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</si>
  <si>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</si>
  <si>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</si>
  <si>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</si>
  <si>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</si>
  <si>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</si>
  <si>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</si>
  <si>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</si>
  <si>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</si>
  <si>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</si>
  <si>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</si>
  <si>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</si>
  <si>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</si>
  <si>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</si>
  <si>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</si>
  <si>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</si>
  <si>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</si>
  <si>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</si>
  <si>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</si>
  <si>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</si>
  <si>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</si>
  <si>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</si>
  <si>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</si>
  <si>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</si>
  <si>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</si>
  <si>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</si>
  <si>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</si>
  <si>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</si>
  <si>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</si>
  <si>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</si>
  <si>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</si>
  <si>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</si>
  <si>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</si>
  <si>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</si>
  <si>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</si>
  <si>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</si>
  <si>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</si>
  <si>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</si>
  <si>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</si>
  <si>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</si>
  <si>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</si>
  <si>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</si>
  <si>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</si>
  <si>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</si>
  <si>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</si>
  <si>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</si>
  <si>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</si>
  <si>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</si>
  <si>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</si>
  <si>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</si>
  <si>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</si>
  <si>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</si>
  <si>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</si>
  <si>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</si>
  <si>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</si>
  <si>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</si>
  <si>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</si>
  <si>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</si>
  <si>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</si>
  <si>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</si>
  <si>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</si>
  <si>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</si>
  <si>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</si>
  <si>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</si>
  <si>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</si>
  <si>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</si>
  <si>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</si>
  <si>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</si>
  <si>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</si>
  <si>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</si>
  <si>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</si>
  <si>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</si>
  <si>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</si>
  <si>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</si>
  <si>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</si>
  <si>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</si>
  <si>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</si>
  <si>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</si>
  <si>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</si>
  <si>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</si>
  <si>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</si>
  <si>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</si>
  <si>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</si>
  <si>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</si>
  <si>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</si>
  <si>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</si>
  <si>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</si>
  <si>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</si>
  <si>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</si>
  <si>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</si>
  <si>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</si>
  <si>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</si>
  <si>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</si>
  <si>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</si>
  <si>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</si>
  <si>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</si>
  <si>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</si>
  <si>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</si>
  <si>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</si>
  <si>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</si>
  <si>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</si>
  <si>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</si>
  <si>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</si>
  <si>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</si>
  <si>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</si>
  <si>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</si>
  <si>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</si>
  <si>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</si>
  <si>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</si>
  <si>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</si>
  <si>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</si>
  <si>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</si>
  <si>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</si>
  <si>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</si>
  <si>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</si>
  <si>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</si>
  <si>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</si>
  <si>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</si>
  <si>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</si>
  <si>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</si>
  <si>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</si>
  <si>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</si>
  <si>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</si>
  <si>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</si>
  <si>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</si>
  <si>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</si>
  <si>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</si>
  <si>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</si>
  <si>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</si>
  <si>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</si>
  <si>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</si>
  <si>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</si>
  <si>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</si>
  <si>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</si>
  <si>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</si>
  <si>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</si>
  <si>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</si>
  <si>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</si>
  <si>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</si>
  <si>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</si>
  <si>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</si>
  <si>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</si>
  <si>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</si>
  <si>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</si>
  <si>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</si>
  <si>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</si>
  <si>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</si>
  <si>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</si>
  <si>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</si>
  <si>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</si>
  <si>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</si>
  <si>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</si>
  <si>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</si>
  <si>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</si>
  <si>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</si>
  <si>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</si>
  <si>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</si>
  <si>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</si>
  <si>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</si>
  <si>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</si>
  <si>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</si>
  <si>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</si>
  <si>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</si>
  <si>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</si>
  <si>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</si>
  <si>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</si>
  <si>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</si>
  <si>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</si>
  <si>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</si>
  <si>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</si>
  <si>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</si>
  <si>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</si>
  <si>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</si>
  <si>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</si>
  <si>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</si>
  <si>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</si>
  <si>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</si>
  <si>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</si>
  <si>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</si>
  <si>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</si>
  <si>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</si>
  <si>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</si>
  <si>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</si>
  <si>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</si>
  <si>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</si>
  <si>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</si>
  <si>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</si>
  <si>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</si>
  <si>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</si>
  <si>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</si>
  <si>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</si>
  <si>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</si>
  <si>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</si>
  <si>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</si>
  <si>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</si>
  <si>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</si>
  <si>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</si>
  <si>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</si>
  <si>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</si>
  <si>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</si>
  <si>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</si>
  <si>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</si>
  <si>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</si>
  <si>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</si>
  <si>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</si>
  <si>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</si>
  <si>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</si>
  <si>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</si>
  <si>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</si>
  <si>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</si>
  <si>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</si>
  <si>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</si>
  <si>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</si>
  <si>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</si>
  <si>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</si>
  <si>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</si>
  <si>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</si>
  <si>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</si>
  <si>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</si>
  <si>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</si>
  <si>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</si>
  <si>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</si>
  <si>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</si>
  <si>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</si>
  <si>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</si>
  <si>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</si>
  <si>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</si>
  <si>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</si>
  <si>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</si>
  <si>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</si>
  <si>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</si>
  <si>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</si>
  <si>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</si>
  <si>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</si>
  <si>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</si>
  <si>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</si>
  <si>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</si>
  <si>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</si>
  <si>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</si>
  <si>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</si>
  <si>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</si>
  <si>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</si>
  <si>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</si>
  <si>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</si>
  <si>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</si>
  <si>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</si>
  <si>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</si>
  <si>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</si>
  <si>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</si>
  <si>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</si>
  <si>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</si>
  <si>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</si>
  <si>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</si>
  <si>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</si>
  <si>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</si>
  <si>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</si>
  <si>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</si>
  <si>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</si>
  <si>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</si>
  <si>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</si>
  <si>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</si>
  <si>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</si>
  <si>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</si>
  <si>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</si>
  <si>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</si>
  <si>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</si>
  <si>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</si>
  <si>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</si>
  <si>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</si>
  <si>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</si>
  <si>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</si>
  <si>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</si>
  <si>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</si>
  <si>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</si>
  <si>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</si>
  <si>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</si>
  <si>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</si>
  <si>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</si>
  <si>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</si>
  <si>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</si>
  <si>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</si>
  <si>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</si>
  <si>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</si>
  <si>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</si>
  <si>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</si>
  <si>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</si>
  <si>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</si>
  <si>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</si>
  <si>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</si>
  <si>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</si>
  <si>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</si>
  <si>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</si>
  <si>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</si>
  <si>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</si>
  <si>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</si>
  <si>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</si>
  <si>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</si>
  <si>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</si>
  <si>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</si>
  <si>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</si>
  <si>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</si>
  <si>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</si>
  <si>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</si>
  <si>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</si>
  <si>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</si>
  <si>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</si>
  <si>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</si>
  <si>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</si>
  <si>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</si>
  <si>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</si>
  <si>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</si>
  <si>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</si>
  <si>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</si>
  <si>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</si>
  <si>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</si>
  <si>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</si>
  <si>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</si>
  <si>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</si>
  <si>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</si>
  <si>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</si>
  <si>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</si>
  <si>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</si>
  <si>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</si>
  <si>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</si>
  <si>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</si>
  <si>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</si>
  <si>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</si>
  <si>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</si>
  <si>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</si>
  <si>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</si>
  <si>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</si>
  <si>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</si>
  <si>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</si>
  <si>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</si>
  <si>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</si>
  <si>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</si>
  <si>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</si>
  <si>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</si>
  <si>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</si>
  <si>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</si>
  <si>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</si>
  <si>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</si>
  <si>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</si>
  <si>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</si>
  <si>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</si>
  <si>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</si>
  <si>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</si>
  <si>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</si>
  <si>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</si>
  <si>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</si>
  <si>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</si>
  <si>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</si>
  <si>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</si>
  <si>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</si>
  <si>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</si>
  <si>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</si>
  <si>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</si>
  <si>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</si>
  <si>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</si>
  <si>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</si>
  <si>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</si>
  <si>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</si>
  <si>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</si>
  <si>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</si>
  <si>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</si>
  <si>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</si>
  <si>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</si>
  <si>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</si>
  <si>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</si>
  <si>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</si>
  <si>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</si>
  <si>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</si>
  <si>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</si>
  <si>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</si>
  <si>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</si>
  <si>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</si>
  <si>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</si>
  <si>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</si>
  <si>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</si>
  <si>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</si>
  <si>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</si>
  <si>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</si>
  <si>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</si>
  <si>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</si>
  <si>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</si>
  <si>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</si>
  <si>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</si>
  <si>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</si>
  <si>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</si>
  <si>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</si>
  <si>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</si>
  <si>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</si>
  <si>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</si>
  <si>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</si>
  <si>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</si>
  <si>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</si>
  <si>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</si>
  <si>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</si>
  <si>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</si>
  <si>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</si>
  <si>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</si>
  <si>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</si>
  <si>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</si>
  <si>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</si>
  <si>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</si>
  <si>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</si>
  <si>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</si>
  <si>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</si>
  <si>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</si>
  <si>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</si>
  <si>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</si>
  <si>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</si>
  <si>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</si>
  <si>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</si>
  <si>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</si>
  <si>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</si>
  <si>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</si>
  <si>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</si>
  <si>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</si>
  <si>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</si>
  <si>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</si>
  <si>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</si>
  <si>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</si>
  <si>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</si>
  <si>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</si>
  <si>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</si>
  <si>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</si>
  <si>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</si>
  <si>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</si>
  <si>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</si>
  <si>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</si>
  <si>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</si>
  <si>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</si>
  <si>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</si>
  <si>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</si>
  <si>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</si>
  <si>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</si>
  <si>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</si>
  <si>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</si>
  <si>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</si>
  <si>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</si>
  <si>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</si>
  <si>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</si>
  <si>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</si>
  <si>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</si>
  <si>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</si>
  <si>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</si>
  <si>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</si>
  <si>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</si>
  <si>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</si>
  <si>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</si>
  <si>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</si>
  <si>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</si>
  <si>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</si>
  <si>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</si>
  <si>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</si>
  <si>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</si>
  <si>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</si>
  <si>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</si>
  <si>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</si>
  <si>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</si>
  <si>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</si>
  <si>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</si>
  <si>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</si>
  <si>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</si>
  <si>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</si>
  <si>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</si>
  <si>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</si>
  <si>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</si>
  <si>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</si>
  <si>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</si>
  <si>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</si>
  <si>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</si>
  <si>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</si>
  <si>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</si>
  <si>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</si>
  <si>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</si>
  <si>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</si>
  <si>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</si>
  <si>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</si>
  <si>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</si>
  <si>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</si>
  <si>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</si>
  <si>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</si>
  <si>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</si>
  <si>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</si>
  <si>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</si>
  <si>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</si>
  <si>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</si>
  <si>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</si>
  <si>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</si>
  <si>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</si>
  <si>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</si>
  <si>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</si>
  <si>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</si>
  <si>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</si>
  <si>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</si>
  <si>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</si>
  <si>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</si>
  <si>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</si>
  <si>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</si>
  <si>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</si>
  <si>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</si>
  <si>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</si>
  <si>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</si>
  <si>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</si>
  <si>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</si>
  <si>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</si>
  <si>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</si>
  <si>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</si>
  <si>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</si>
  <si>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</si>
  <si>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</si>
  <si>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</si>
  <si>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</si>
  <si>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</si>
  <si>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</si>
  <si>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</si>
  <si>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</si>
  <si>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</si>
  <si>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</si>
  <si>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</si>
  <si>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</si>
  <si>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</si>
  <si>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</si>
  <si>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</si>
  <si>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</si>
  <si>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</si>
  <si>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</si>
  <si>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</si>
  <si>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</si>
  <si>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</si>
  <si>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</si>
  <si>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</si>
  <si>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</si>
  <si>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</si>
  <si>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</si>
  <si>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</si>
  <si>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</si>
  <si>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</si>
  <si>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</si>
  <si>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</si>
  <si>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</si>
  <si>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</si>
  <si>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</si>
  <si>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</si>
  <si>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</si>
  <si>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</si>
  <si>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</si>
  <si>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</si>
  <si>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</si>
  <si>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</si>
  <si>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</si>
  <si>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</si>
  <si>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</si>
  <si>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</si>
  <si>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</si>
  <si>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</si>
  <si>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</si>
  <si>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</si>
  <si>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</si>
  <si>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</si>
  <si>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</si>
  <si>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</si>
  <si>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</si>
  <si>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</si>
  <si>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</si>
  <si>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</si>
  <si>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</si>
  <si>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</si>
  <si>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</si>
  <si>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</si>
  <si>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</si>
  <si>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</si>
  <si>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</si>
  <si>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</si>
  <si>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</si>
  <si>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</si>
  <si>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</si>
  <si>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</si>
  <si>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</si>
  <si>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</si>
  <si>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</si>
  <si>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</si>
  <si>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</si>
  <si>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</si>
  <si>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</si>
  <si>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</si>
  <si>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</si>
  <si>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</si>
  <si>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</si>
  <si>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</si>
  <si>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</si>
  <si>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</si>
  <si>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</si>
  <si>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</si>
  <si>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</si>
  <si>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</si>
  <si>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</si>
  <si>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</si>
  <si>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</si>
  <si>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</si>
  <si>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</si>
  <si>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</si>
  <si>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</si>
  <si>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</si>
  <si>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</si>
  <si>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</si>
  <si>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</si>
  <si>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</si>
  <si>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</si>
  <si>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</si>
  <si>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</si>
  <si>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</si>
  <si>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</si>
  <si>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</si>
  <si>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</si>
  <si>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</si>
  <si>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</si>
  <si>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</si>
  <si>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</si>
  <si>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</si>
  <si>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</si>
  <si>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</si>
  <si>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</si>
  <si>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</si>
  <si>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</si>
  <si>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</si>
  <si>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</si>
  <si>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</si>
  <si>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</si>
  <si>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</si>
  <si>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</si>
  <si>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</si>
  <si>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</si>
  <si>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</si>
  <si>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</si>
  <si>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</si>
  <si>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</si>
  <si>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</si>
  <si>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</si>
  <si>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</si>
  <si>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</si>
  <si>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</si>
  <si>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</si>
  <si>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</si>
  <si>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</si>
  <si>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</si>
  <si>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</si>
  <si>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</si>
  <si>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</si>
  <si>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</si>
  <si>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</si>
  <si>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</si>
  <si>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</si>
  <si>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</si>
  <si>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</si>
  <si>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</si>
  <si>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</si>
  <si>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</si>
  <si>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</si>
  <si>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</si>
  <si>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</si>
  <si>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</si>
  <si>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</si>
  <si>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</si>
  <si>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</si>
  <si>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</si>
  <si>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</si>
  <si>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</si>
  <si>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</si>
  <si>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</si>
  <si>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</si>
  <si>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</si>
  <si>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</si>
  <si>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</si>
  <si>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</si>
  <si>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</si>
  <si>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</si>
  <si>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</si>
  <si>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</si>
  <si>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</si>
  <si>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</si>
  <si>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</si>
  <si>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</si>
  <si>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</si>
  <si>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</si>
  <si>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</si>
  <si>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</si>
  <si>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</si>
  <si>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</si>
  <si>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</si>
  <si>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</si>
  <si>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</si>
  <si>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</si>
  <si>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</si>
  <si>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</si>
  <si>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</si>
  <si>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</si>
  <si>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</si>
  <si>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</si>
  <si>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</si>
  <si>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</si>
  <si>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</si>
  <si>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</si>
  <si>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</si>
  <si>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</si>
  <si>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</si>
  <si>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</si>
  <si>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</si>
  <si>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</si>
  <si>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</si>
  <si>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</si>
  <si>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</si>
  <si>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</si>
  <si>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</si>
  <si>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</si>
  <si>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</si>
  <si>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</si>
  <si>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</si>
  <si>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</si>
  <si>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</si>
  <si>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</si>
  <si>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</si>
  <si>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</si>
  <si>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</si>
  <si>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</si>
  <si>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</si>
  <si>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</si>
  <si>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</si>
  <si>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</si>
  <si>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</si>
  <si>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</si>
  <si>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</si>
  <si>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</si>
  <si>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</si>
  <si>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</si>
  <si>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</si>
  <si>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</si>
  <si>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</si>
  <si>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</si>
  <si>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</si>
  <si>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</si>
  <si>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</si>
  <si>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</si>
  <si>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</si>
  <si>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</si>
  <si>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</si>
  <si>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</si>
  <si>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</si>
  <si>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</si>
  <si>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</si>
  <si>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</si>
  <si>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</si>
  <si>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</si>
  <si>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</si>
  <si>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</si>
  <si>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</si>
  <si>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</si>
  <si>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</si>
  <si>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</si>
  <si>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</si>
  <si>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</si>
  <si>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</si>
  <si>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</si>
  <si>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</si>
  <si>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</si>
  <si>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</si>
  <si>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</si>
  <si>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</si>
  <si>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</si>
  <si>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</si>
  <si>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</si>
  <si>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</si>
  <si>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</si>
  <si>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</si>
  <si>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</si>
  <si>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</si>
  <si>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</si>
  <si>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</si>
  <si>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</si>
  <si>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</si>
  <si>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</si>
  <si>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</si>
  <si>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</si>
  <si>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</si>
  <si>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</si>
  <si>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</si>
  <si>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</si>
  <si>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</si>
  <si>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</si>
  <si>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</si>
  <si>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</si>
  <si>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</si>
  <si>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</si>
  <si>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</si>
  <si>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</si>
  <si>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</si>
  <si>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</si>
  <si>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</si>
  <si>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</si>
  <si>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</si>
  <si>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</si>
  <si>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</si>
  <si>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</si>
  <si>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</si>
  <si>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</si>
  <si>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</si>
  <si>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</si>
  <si>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</si>
  <si>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</si>
  <si>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</si>
  <si>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</si>
  <si>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</si>
  <si>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</si>
  <si>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</si>
  <si>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</si>
  <si>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</si>
  <si>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</si>
  <si>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</si>
  <si>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</si>
  <si>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</si>
  <si>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</si>
  <si>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</si>
  <si>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</si>
  <si>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</si>
  <si>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</si>
  <si>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</si>
  <si>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</si>
  <si>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</si>
  <si>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</si>
  <si>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</si>
  <si>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</si>
  <si>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</si>
  <si>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</si>
  <si>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</si>
  <si>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</si>
  <si>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</si>
  <si>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</si>
  <si>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</si>
  <si>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</si>
  <si>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</si>
  <si>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</si>
  <si>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</si>
  <si>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</si>
  <si>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</si>
  <si>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</si>
  <si>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</si>
  <si>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</si>
  <si>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</si>
  <si>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</si>
  <si>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</si>
  <si>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</si>
  <si>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</si>
  <si>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</si>
  <si>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</si>
  <si>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</si>
  <si>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</si>
  <si>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</si>
  <si>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</si>
  <si>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</si>
  <si>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</si>
  <si>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</si>
  <si>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</si>
  <si>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</si>
  <si>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</si>
  <si>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</si>
  <si>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</si>
  <si>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</si>
  <si>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</si>
  <si>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</si>
  <si>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</si>
  <si>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</si>
  <si>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</si>
  <si>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</si>
  <si>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</si>
  <si>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</si>
  <si>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</si>
  <si>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</si>
  <si>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</si>
  <si>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</si>
  <si>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</si>
  <si>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</si>
  <si>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</si>
  <si>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</si>
  <si>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</si>
  <si>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</si>
  <si>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</si>
  <si>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</si>
  <si>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</si>
  <si>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</si>
  <si>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</si>
  <si>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</si>
  <si>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</si>
  <si>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</si>
  <si>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</si>
  <si>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</si>
  <si>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</si>
  <si>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</si>
  <si>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</si>
  <si>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</si>
  <si>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</si>
  <si>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</si>
  <si>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</si>
  <si>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</si>
  <si>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</si>
  <si>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</si>
  <si>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</si>
  <si>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</si>
  <si>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</si>
  <si>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</si>
  <si>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</si>
  <si>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</si>
  <si>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</si>
  <si>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</si>
  <si>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</si>
  <si>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</si>
  <si>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</si>
  <si>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</si>
  <si>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</si>
  <si>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</si>
  <si>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</si>
  <si>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</si>
  <si>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</si>
  <si>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</si>
  <si>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</si>
  <si>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</si>
  <si>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</si>
  <si>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</si>
  <si>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</si>
  <si>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</si>
  <si>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</si>
  <si>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</si>
  <si>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</si>
  <si>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</si>
  <si>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</si>
  <si>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</si>
  <si>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</si>
  <si>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</si>
  <si>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</si>
  <si>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</si>
  <si>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</si>
  <si>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</si>
  <si>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</si>
  <si>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</si>
  <si>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</si>
  <si>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</si>
  <si>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</si>
  <si>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</si>
  <si>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</si>
  <si>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</si>
  <si>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</si>
  <si>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</si>
  <si>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</si>
  <si>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</si>
  <si>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</si>
  <si>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</si>
  <si>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</si>
  <si>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</si>
  <si>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</si>
  <si>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</si>
  <si>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</si>
  <si>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</si>
  <si>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</si>
  <si>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</si>
  <si>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</si>
  <si>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</si>
  <si>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</si>
  <si>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</si>
  <si>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</si>
  <si>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</si>
  <si>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</si>
  <si>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</si>
  <si>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</si>
  <si>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</si>
  <si>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</si>
  <si>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</si>
  <si>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</si>
  <si>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</si>
  <si>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</si>
  <si>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</si>
  <si>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</si>
  <si>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</si>
  <si>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</si>
  <si>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</si>
  <si>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</si>
  <si>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</si>
  <si>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</si>
  <si>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</si>
  <si>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</si>
  <si>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</si>
  <si>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</si>
  <si>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</si>
  <si>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</si>
  <si>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</si>
  <si>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</si>
  <si>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</si>
  <si>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</si>
  <si>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</si>
  <si>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</si>
  <si>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</si>
  <si>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</si>
  <si>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</si>
  <si>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</si>
  <si>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</si>
  <si>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</si>
  <si>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</si>
  <si>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</si>
  <si>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</si>
  <si>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</si>
  <si>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</si>
  <si>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</si>
  <si>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</si>
  <si>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</si>
  <si>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</si>
  <si>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</si>
  <si>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</si>
  <si>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</si>
  <si>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</si>
  <si>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</si>
  <si>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</si>
  <si>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</si>
  <si>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</si>
  <si>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</si>
  <si>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</si>
  <si>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</si>
  <si>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</si>
  <si>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</si>
  <si>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</si>
  <si>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</si>
  <si>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</si>
  <si>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</si>
  <si>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</si>
  <si>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</si>
  <si>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</si>
  <si>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</si>
  <si>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</si>
  <si>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</si>
  <si>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</si>
  <si>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</si>
  <si>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</si>
  <si>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</si>
  <si>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</si>
  <si>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</si>
  <si>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</si>
  <si>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</si>
  <si>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</si>
  <si>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</si>
  <si>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</si>
  <si>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</si>
  <si>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</si>
  <si>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</si>
  <si>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</si>
  <si>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</si>
  <si>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</si>
  <si>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</si>
  <si>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</si>
  <si>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</si>
  <si>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</si>
  <si>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</si>
  <si>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</si>
  <si>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</si>
  <si>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</si>
  <si>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</si>
  <si>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</si>
  <si>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</si>
  <si>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</si>
  <si>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</si>
  <si>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</si>
  <si>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</si>
  <si>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</si>
  <si>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</si>
  <si>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</si>
  <si>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</si>
  <si>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</si>
  <si>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</si>
  <si>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</si>
  <si>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</si>
  <si>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</si>
  <si>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</si>
  <si>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</si>
  <si>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</si>
  <si>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</si>
  <si>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</si>
  <si>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</si>
  <si>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</si>
  <si>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</si>
  <si>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</si>
  <si>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</si>
  <si>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</si>
  <si>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</si>
  <si>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</si>
  <si>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</si>
  <si>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</si>
  <si>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</si>
  <si>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</si>
  <si>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</si>
  <si>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</si>
  <si>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</si>
  <si>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</si>
  <si>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</si>
  <si>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</si>
  <si>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</si>
  <si>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</si>
  <si>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</si>
  <si>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</si>
  <si>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</si>
  <si>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</si>
  <si>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</si>
  <si>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</si>
  <si>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</si>
  <si>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</si>
  <si>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</si>
  <si>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</si>
  <si>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</si>
  <si>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</si>
  <si>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</si>
  <si>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</si>
  <si>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</si>
  <si>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</si>
  <si>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</si>
  <si>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</si>
  <si>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</si>
  <si>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</si>
  <si>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</si>
  <si>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</si>
  <si>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</si>
  <si>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</si>
  <si>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</si>
  <si>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</si>
  <si>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</si>
  <si>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</si>
  <si>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</si>
  <si>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</si>
  <si>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</si>
  <si>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</si>
  <si>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</si>
  <si>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</si>
  <si>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</si>
  <si>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</si>
  <si>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</si>
  <si>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</si>
  <si>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</si>
  <si>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</si>
  <si>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</si>
  <si>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</si>
  <si>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</si>
  <si>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</si>
  <si>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</si>
  <si>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</si>
  <si>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</si>
  <si>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</si>
  <si>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</si>
  <si>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</si>
  <si>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</si>
  <si>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</si>
  <si>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</si>
  <si>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</si>
  <si>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</si>
  <si>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</si>
  <si>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</si>
  <si>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</si>
  <si>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</si>
  <si>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</si>
  <si>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</si>
  <si>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</si>
  <si>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</si>
  <si>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</si>
  <si>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</si>
  <si>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</si>
  <si>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</si>
  <si>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</si>
  <si>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</si>
  <si>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</si>
  <si>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</si>
  <si>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</si>
  <si>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</si>
  <si>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</si>
  <si>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</si>
  <si>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</si>
  <si>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</si>
  <si>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</si>
  <si>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</si>
  <si>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</si>
  <si>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</si>
  <si>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</si>
  <si>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</si>
  <si>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</si>
  <si>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</si>
  <si>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</si>
  <si>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</si>
  <si>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</si>
  <si>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</si>
  <si>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</si>
  <si>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</si>
  <si>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</si>
  <si>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</si>
  <si>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</si>
  <si>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</si>
  <si>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</si>
  <si>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</si>
  <si>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</si>
  <si>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</si>
  <si>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</si>
  <si>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</si>
  <si>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</si>
  <si>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</si>
  <si>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</si>
  <si>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</si>
  <si>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</si>
  <si>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</si>
  <si>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</si>
  <si>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</si>
  <si>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</si>
  <si>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</si>
  <si>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</si>
  <si>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</si>
  <si>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</si>
  <si>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</si>
  <si>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</si>
  <si>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</si>
  <si>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</si>
  <si>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</si>
  <si>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</si>
  <si>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</si>
  <si>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</si>
  <si>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</si>
  <si>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</si>
  <si>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</si>
  <si>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</si>
  <si>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</si>
  <si>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</si>
  <si>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</si>
  <si>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</si>
  <si>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</si>
  <si>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</si>
  <si>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</si>
  <si>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</si>
  <si>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</si>
  <si>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</si>
  <si>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</si>
  <si>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</si>
  <si>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</si>
  <si>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</si>
  <si>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</si>
  <si>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</si>
  <si>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</si>
  <si>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</si>
  <si>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</si>
  <si>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</si>
  <si>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</si>
  <si>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</si>
  <si>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</si>
  <si>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</si>
  <si>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</si>
  <si>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</si>
  <si>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</si>
  <si>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</si>
  <si>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</si>
  <si>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</si>
  <si>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</si>
  <si>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</si>
  <si>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</si>
  <si>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</si>
  <si>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</si>
  <si>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</si>
  <si>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</si>
  <si>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</si>
  <si>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</si>
  <si>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</si>
  <si>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</si>
  <si>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</si>
  <si>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</si>
  <si>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</si>
  <si>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</si>
  <si>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</si>
  <si>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</si>
  <si>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</si>
  <si>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</si>
  <si>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</si>
  <si>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</si>
  <si>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</si>
  <si>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</si>
  <si>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</si>
  <si>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</si>
  <si>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</si>
  <si>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</si>
  <si>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</si>
  <si>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</si>
  <si>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</si>
  <si>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</si>
  <si>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</si>
  <si>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</si>
  <si>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</si>
  <si>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</si>
  <si>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</si>
  <si>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</si>
  <si>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</si>
  <si>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</si>
  <si>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</si>
  <si>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</si>
  <si>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</si>
  <si>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</si>
  <si>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</si>
  <si>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</si>
  <si>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</si>
  <si>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</si>
  <si>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</si>
  <si>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</si>
  <si>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</si>
  <si>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</si>
  <si>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</si>
  <si>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</si>
  <si>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</si>
  <si>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</si>
  <si>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</si>
  <si>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</si>
  <si>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</si>
  <si>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</si>
  <si>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</si>
  <si>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</si>
  <si>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</si>
  <si>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</si>
  <si>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</si>
  <si>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</si>
  <si>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</si>
  <si>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</si>
  <si>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</si>
  <si>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</si>
  <si>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</si>
  <si>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</si>
  <si>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</si>
  <si>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</si>
  <si>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</si>
  <si>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</si>
  <si>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</si>
  <si>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</si>
  <si>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</si>
  <si>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</si>
  <si>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</si>
  <si>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</si>
  <si>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</si>
  <si>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</si>
  <si>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</si>
  <si>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</si>
  <si>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</si>
  <si>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</si>
  <si>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</si>
  <si>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</si>
  <si>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</si>
  <si>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</si>
  <si>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</si>
  <si>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</si>
  <si>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</si>
  <si>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</si>
  <si>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</si>
  <si>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</si>
  <si>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</si>
  <si>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</si>
  <si>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</si>
  <si>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</si>
  <si>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</si>
  <si>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</si>
  <si>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</si>
  <si>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</si>
  <si>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</si>
  <si>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</si>
  <si>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</si>
  <si>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</si>
  <si>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</si>
  <si>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</si>
  <si>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</si>
  <si>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</si>
  <si>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</si>
  <si>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</si>
  <si>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</si>
  <si>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</si>
  <si>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</si>
  <si>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</si>
  <si>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</si>
  <si>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</si>
  <si>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</si>
  <si>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</si>
  <si>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</si>
  <si>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</si>
  <si>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</si>
  <si>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</si>
  <si>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</si>
  <si>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</si>
  <si>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</si>
  <si>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</si>
  <si>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</si>
  <si>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</si>
  <si>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</si>
  <si>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</si>
  <si>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</si>
  <si>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</si>
  <si>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</si>
  <si>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</si>
  <si>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</si>
  <si>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</si>
  <si>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</si>
  <si>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</si>
  <si>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</si>
  <si>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</si>
  <si>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</si>
  <si>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</si>
  <si>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</si>
  <si>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</si>
  <si>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</si>
  <si>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</si>
  <si>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</si>
  <si>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</si>
  <si>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</si>
  <si>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</si>
  <si>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</si>
  <si>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</si>
  <si>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</si>
  <si>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</si>
  <si>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</si>
  <si>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</si>
  <si>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</si>
  <si>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</si>
  <si>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</si>
  <si>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</si>
  <si>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</si>
  <si>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</si>
  <si>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</si>
  <si>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</si>
  <si>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</si>
  <si>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</si>
  <si>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</si>
  <si>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</si>
  <si>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</si>
  <si>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</si>
  <si>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</si>
  <si>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</si>
  <si>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</si>
  <si>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</si>
  <si>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</si>
  <si>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</si>
  <si>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</si>
  <si>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</si>
  <si>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</si>
  <si>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</si>
  <si>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</si>
  <si>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</si>
  <si>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</si>
  <si>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</si>
  <si>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</si>
  <si>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</si>
  <si>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</si>
  <si>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</si>
  <si>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</si>
  <si>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</si>
  <si>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</si>
  <si>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</si>
  <si>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</si>
  <si>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</si>
  <si>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</si>
  <si>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</si>
  <si>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</si>
  <si>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</si>
  <si>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</si>
  <si>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</si>
  <si>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</si>
  <si>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</si>
  <si>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</si>
  <si>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</si>
  <si>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</si>
  <si>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</si>
  <si>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</si>
  <si>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</si>
  <si>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</si>
  <si>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</si>
  <si>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</si>
  <si>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</si>
  <si>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</si>
  <si>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</si>
  <si>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</si>
  <si>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</si>
  <si>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</si>
  <si>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</si>
  <si>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</si>
  <si>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</si>
  <si>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</si>
  <si>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</si>
  <si>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</si>
  <si>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</si>
  <si>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</si>
  <si>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</si>
  <si>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</si>
  <si>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</si>
  <si>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</si>
  <si>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</si>
  <si>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</si>
  <si>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</si>
  <si>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</si>
  <si>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</si>
  <si>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</si>
  <si>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</si>
  <si>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</si>
  <si>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</si>
  <si>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</si>
  <si>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</si>
  <si>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</si>
  <si>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</si>
  <si>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</si>
  <si>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</si>
  <si>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</si>
  <si>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</si>
  <si>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</si>
  <si>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</si>
  <si>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</si>
  <si>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</si>
  <si>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</si>
  <si>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</si>
  <si>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</si>
  <si>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</si>
  <si>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</si>
  <si>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</si>
  <si>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</si>
  <si>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</si>
  <si>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</si>
  <si>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</si>
  <si>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</si>
  <si>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</si>
  <si>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</si>
  <si>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</si>
  <si>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</si>
  <si>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</si>
  <si>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</si>
  <si>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</si>
  <si>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</si>
  <si>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</si>
  <si>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</si>
  <si>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</si>
  <si>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</si>
  <si>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</si>
  <si>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</si>
  <si>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</si>
  <si>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</si>
  <si>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</si>
  <si>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</si>
  <si>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</si>
  <si>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</si>
  <si>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</si>
  <si>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</si>
  <si>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</si>
  <si>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</si>
  <si>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</si>
  <si>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</si>
  <si>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</si>
  <si>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</si>
  <si>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</si>
  <si>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</si>
  <si>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</si>
  <si>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</si>
  <si>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</si>
  <si>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</si>
  <si>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</si>
  <si>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</si>
  <si>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</si>
  <si>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</si>
  <si>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</si>
  <si>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</si>
  <si>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</si>
  <si>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</si>
  <si>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</si>
  <si>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</si>
  <si>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</si>
  <si>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</si>
  <si>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</si>
  <si>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</si>
  <si>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</si>
  <si>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</si>
  <si>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</si>
  <si>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</si>
  <si>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</si>
  <si>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</si>
  <si>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</si>
  <si>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</si>
  <si>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</si>
  <si>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</si>
  <si>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</si>
  <si>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</si>
  <si>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</si>
  <si>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</si>
  <si>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</si>
  <si>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</si>
  <si>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</si>
  <si>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</si>
  <si>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</si>
  <si>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</si>
  <si>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</si>
  <si>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</si>
  <si>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</si>
  <si>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</si>
  <si>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</si>
  <si>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</si>
  <si>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</si>
  <si>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</si>
  <si>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</si>
  <si>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</si>
  <si>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</si>
  <si>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</si>
  <si>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</si>
  <si>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</si>
  <si>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</si>
  <si>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</si>
  <si>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</si>
  <si>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</si>
  <si>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</si>
  <si>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</si>
  <si>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</si>
  <si>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</si>
  <si>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</si>
  <si>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</si>
  <si>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</si>
  <si>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</si>
  <si>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</si>
  <si>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</si>
  <si>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</si>
  <si>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</si>
  <si>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</si>
  <si>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</si>
  <si>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</si>
  <si>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</si>
  <si>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</si>
  <si>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</si>
  <si>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</si>
  <si>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</si>
  <si>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</si>
  <si>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</si>
  <si>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</si>
  <si>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</si>
  <si>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</si>
  <si>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</si>
  <si>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</si>
  <si>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</si>
  <si>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</si>
  <si>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</si>
  <si>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</si>
  <si>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</si>
  <si>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</si>
  <si>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</si>
  <si>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</si>
  <si>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</si>
  <si>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</si>
  <si>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</si>
  <si>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</si>
  <si>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</si>
  <si>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</si>
  <si>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</si>
  <si>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</si>
  <si>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</si>
  <si>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</si>
  <si>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</si>
  <si>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</si>
  <si>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</si>
  <si>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</si>
  <si>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</si>
  <si>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</si>
  <si>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</si>
  <si>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</si>
  <si>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</si>
  <si>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</si>
  <si>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</si>
  <si>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</si>
  <si>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</si>
  <si>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</si>
  <si>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</si>
  <si>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</si>
  <si>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</si>
  <si>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</si>
  <si>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</si>
  <si>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</si>
  <si>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</si>
  <si>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</si>
  <si>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</si>
  <si>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</si>
  <si>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</si>
  <si>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</si>
  <si>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</si>
  <si>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</si>
  <si>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</si>
  <si>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</si>
  <si>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</si>
  <si>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</si>
  <si>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</si>
  <si>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</si>
  <si>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</si>
  <si>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</si>
  <si>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</si>
  <si>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</si>
  <si>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</si>
  <si>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</si>
  <si>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</si>
  <si>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</si>
  <si>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</si>
  <si>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</si>
  <si>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</si>
  <si>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</si>
  <si>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</si>
  <si>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</si>
  <si>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</si>
  <si>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</si>
  <si>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</si>
  <si>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</si>
  <si>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</si>
  <si>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</si>
  <si>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</si>
  <si>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</si>
  <si>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</si>
  <si>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</si>
  <si>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</si>
  <si>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</si>
  <si>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</si>
  <si>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</si>
  <si>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</si>
  <si>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</si>
  <si>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</si>
  <si>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</si>
  <si>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</si>
  <si>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</si>
  <si>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</si>
  <si>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</si>
  <si>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</si>
  <si>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</si>
  <si>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</si>
  <si>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</si>
  <si>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</si>
  <si>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</si>
  <si>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</si>
  <si>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</si>
  <si>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</si>
  <si>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</si>
  <si>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</si>
  <si>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</si>
  <si>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</si>
  <si>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</si>
  <si>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</si>
  <si>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</si>
  <si>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</si>
  <si>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</si>
  <si>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</si>
  <si>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</si>
  <si>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</si>
  <si>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</si>
  <si>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</si>
  <si>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</si>
  <si>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</si>
  <si>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</si>
  <si>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</si>
  <si>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</si>
  <si>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</si>
  <si>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</si>
  <si>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</si>
  <si>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</si>
  <si>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</si>
  <si>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</si>
  <si>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</si>
  <si>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</si>
  <si>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</si>
  <si>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</si>
  <si>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</si>
  <si>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</si>
  <si>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</si>
  <si>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</si>
  <si>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</si>
  <si>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</si>
  <si>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</si>
  <si>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</si>
  <si>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</si>
  <si>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</si>
  <si>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</si>
  <si>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</si>
  <si>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</si>
  <si>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</si>
  <si>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</si>
  <si>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</si>
  <si>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</si>
  <si>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</si>
  <si>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</si>
  <si>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</si>
  <si>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</si>
  <si>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</si>
  <si>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</si>
  <si>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</si>
  <si>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</si>
  <si>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</si>
  <si>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</si>
  <si>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</si>
  <si>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</si>
  <si>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</si>
  <si>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</si>
  <si>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</si>
  <si>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</si>
  <si>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</si>
  <si>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</si>
  <si>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</si>
  <si>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</si>
  <si>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</si>
  <si>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</si>
  <si>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</si>
  <si>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</si>
  <si>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</si>
  <si>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</si>
  <si>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</si>
  <si>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</si>
  <si>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</si>
  <si>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</si>
  <si>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</si>
  <si>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</si>
  <si>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</si>
  <si>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</si>
  <si>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</si>
  <si>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</si>
  <si>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</si>
  <si>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</si>
  <si>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</si>
  <si>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</si>
  <si>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</si>
  <si>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</si>
  <si>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</si>
  <si>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</si>
  <si>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</si>
  <si>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</si>
  <si>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</si>
  <si>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</si>
  <si>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</si>
  <si>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</si>
  <si>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</si>
  <si>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</si>
  <si>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</si>
  <si>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</si>
  <si>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</si>
  <si>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</si>
  <si>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</si>
  <si>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</si>
  <si>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</si>
  <si>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</si>
  <si>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</si>
  <si>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</si>
  <si>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</si>
  <si>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</si>
  <si>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</si>
  <si>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</si>
  <si>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</si>
  <si>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</si>
  <si>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</si>
  <si>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</si>
  <si>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</si>
  <si>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</si>
  <si>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</si>
  <si>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</si>
  <si>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</si>
  <si>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</si>
  <si>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</si>
  <si>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</si>
  <si>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</si>
  <si>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</si>
  <si>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</si>
  <si>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</si>
  <si>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</si>
  <si>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</si>
  <si>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</si>
  <si>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</si>
  <si>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</si>
  <si>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</si>
  <si>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</si>
  <si>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</si>
  <si>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</si>
  <si>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</si>
  <si>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</si>
  <si>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</si>
  <si>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</si>
  <si>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</si>
  <si>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</si>
  <si>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</si>
  <si>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</si>
  <si>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</si>
  <si>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</si>
  <si>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</si>
  <si>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</si>
  <si>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</si>
  <si>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</si>
  <si>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</si>
  <si>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</si>
  <si>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</si>
  <si>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</si>
  <si>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</si>
  <si>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</si>
  <si>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</si>
  <si>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</si>
  <si>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</si>
  <si>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</si>
  <si>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</si>
  <si>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</si>
  <si>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</si>
  <si>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</si>
  <si>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</si>
  <si>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</si>
  <si>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</si>
  <si>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</si>
  <si>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</si>
  <si>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</si>
  <si>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</si>
  <si>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</si>
  <si>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</si>
  <si>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</si>
  <si>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</si>
  <si>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</si>
  <si>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</si>
  <si>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</si>
  <si>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</si>
  <si>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</si>
  <si>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</si>
  <si>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</si>
  <si>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</si>
  <si>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</si>
  <si>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</si>
  <si>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</si>
  <si>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</si>
  <si>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</si>
  <si>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</si>
  <si>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</si>
  <si>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</si>
  <si>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</si>
  <si>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</si>
  <si>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</si>
  <si>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</si>
  <si>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</si>
  <si>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</si>
  <si>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</si>
  <si>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</si>
  <si>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</si>
  <si>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</si>
  <si>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</si>
  <si>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</si>
  <si>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</si>
  <si>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</si>
  <si>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</si>
  <si>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</si>
  <si>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</si>
  <si>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</si>
  <si>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</si>
  <si>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</si>
  <si>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</si>
  <si>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</si>
  <si>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</si>
  <si>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</si>
  <si>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</si>
  <si>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</si>
  <si>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</si>
  <si>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</si>
  <si>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</si>
  <si>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</si>
  <si>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</si>
  <si>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</si>
  <si>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</si>
  <si>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</si>
  <si>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</si>
  <si>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</si>
  <si>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</si>
  <si>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</si>
  <si>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</si>
  <si>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</si>
  <si>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</si>
  <si>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</si>
  <si>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</si>
  <si>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</si>
  <si>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</si>
  <si>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</si>
  <si>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</si>
  <si>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</si>
  <si>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</si>
  <si>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</si>
  <si>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</si>
  <si>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</si>
  <si>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</si>
  <si>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</si>
  <si>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</si>
  <si>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</si>
  <si>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</si>
  <si>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</si>
  <si>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</si>
  <si>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</si>
  <si>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</si>
  <si>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</si>
  <si>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</si>
  <si>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</si>
  <si>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</si>
  <si>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</si>
  <si>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</si>
  <si>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</si>
  <si>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</si>
  <si>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</si>
  <si>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</si>
  <si>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</si>
  <si>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</si>
  <si>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</si>
  <si>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</si>
  <si>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</si>
  <si>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</si>
  <si>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</si>
  <si>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</si>
  <si>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</si>
  <si>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</si>
  <si>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</si>
  <si>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</si>
  <si>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</si>
  <si>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</si>
  <si>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</si>
  <si>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</si>
  <si>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</si>
  <si>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</si>
  <si>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</si>
  <si>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</si>
  <si>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</si>
  <si>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</si>
  <si>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</si>
  <si>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</si>
  <si>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</si>
  <si>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</si>
  <si>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</si>
  <si>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</si>
  <si>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</si>
  <si>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</si>
  <si>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</si>
  <si>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</si>
  <si>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</si>
  <si>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</si>
  <si>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</si>
  <si>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</si>
  <si>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</si>
  <si>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</si>
  <si>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</si>
  <si>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</si>
  <si>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</si>
  <si>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</si>
  <si>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</si>
  <si>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</si>
  <si>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</si>
  <si>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</si>
  <si>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</si>
  <si>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</si>
  <si>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</si>
  <si>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</si>
  <si>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</si>
  <si>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</si>
  <si>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</si>
  <si>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</si>
  <si>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</si>
  <si>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</si>
  <si>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</si>
  <si>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</si>
  <si>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</si>
  <si>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</si>
  <si>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</si>
  <si>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</si>
  <si>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</si>
  <si>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</si>
  <si>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</si>
  <si>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</si>
  <si>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</si>
  <si>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</si>
  <si>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</si>
  <si>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</si>
  <si>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</si>
  <si>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</si>
  <si>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</si>
  <si>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</si>
  <si>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</si>
  <si>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</si>
  <si>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</si>
  <si>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</si>
  <si>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</si>
  <si>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</si>
  <si>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</si>
  <si>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</si>
  <si>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</si>
  <si>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</si>
  <si>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</si>
  <si>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</si>
  <si>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</si>
  <si>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</si>
  <si>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</si>
  <si>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</si>
  <si>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</si>
  <si>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</si>
  <si>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</si>
  <si>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</si>
  <si>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</si>
  <si>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</si>
  <si>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</si>
  <si>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</si>
  <si>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</si>
  <si>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</si>
  <si>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</si>
  <si>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</si>
  <si>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</si>
  <si>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</si>
  <si>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</si>
  <si>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</si>
  <si>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</si>
  <si>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</si>
  <si>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</si>
  <si>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</si>
  <si>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</si>
  <si>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</si>
  <si>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</si>
  <si>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</si>
  <si>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</si>
  <si>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</si>
  <si>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</si>
  <si>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</si>
  <si>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</si>
  <si>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</si>
  <si>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</si>
  <si>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</si>
  <si>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</si>
  <si>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</si>
  <si>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</si>
  <si>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</si>
  <si>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</si>
  <si>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</si>
  <si>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</si>
  <si>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</si>
  <si>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</si>
  <si>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</si>
  <si>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</si>
  <si>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</si>
  <si>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</si>
  <si>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</si>
  <si>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</si>
  <si>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</si>
  <si>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</si>
  <si>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</si>
  <si>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</si>
  <si>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</si>
  <si>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</si>
  <si>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</si>
  <si>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</si>
  <si>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</si>
  <si>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</si>
  <si>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</si>
  <si>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</si>
  <si>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</si>
  <si>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</si>
  <si>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</si>
  <si>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</si>
  <si>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</si>
  <si>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</si>
  <si>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</si>
  <si>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</si>
  <si>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</si>
  <si>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</si>
  <si>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</si>
  <si>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</si>
  <si>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</si>
  <si>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</si>
  <si>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</si>
  <si>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</si>
  <si>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</si>
  <si>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</si>
  <si>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</si>
  <si>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</si>
  <si>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</si>
  <si>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</si>
  <si>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</si>
  <si>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</si>
  <si>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</si>
  <si>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</si>
  <si>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</si>
  <si>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</si>
  <si>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</si>
  <si>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</si>
  <si>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</si>
  <si>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</si>
  <si>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</si>
  <si>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</si>
  <si>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</si>
  <si>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</si>
  <si>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</si>
  <si>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</si>
  <si>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</si>
  <si>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</si>
  <si>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</si>
  <si>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</si>
  <si>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</si>
  <si>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</si>
  <si>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</si>
  <si>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</si>
  <si>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</si>
  <si>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</si>
  <si>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</si>
  <si>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</si>
  <si>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</si>
  <si>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</si>
  <si>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</si>
  <si>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</si>
  <si>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</si>
  <si>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</si>
  <si>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</si>
  <si>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</si>
  <si>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</si>
  <si>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</si>
  <si>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</si>
  <si>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</si>
  <si>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</si>
  <si>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</si>
  <si>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</si>
  <si>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</si>
  <si>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</si>
  <si>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</si>
  <si>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</si>
  <si>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</si>
  <si>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</si>
  <si>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</si>
  <si>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</si>
  <si>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</si>
  <si>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</si>
  <si>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</si>
  <si>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</si>
  <si>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</si>
  <si>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</si>
  <si>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</si>
  <si>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</si>
  <si>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</si>
  <si>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</si>
  <si>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</si>
  <si>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</si>
  <si>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</si>
  <si>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</si>
  <si>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</si>
  <si>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</si>
  <si>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</si>
  <si>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</si>
  <si>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</si>
  <si>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</si>
  <si>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</si>
  <si>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</si>
  <si>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</si>
  <si>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</si>
  <si>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</si>
  <si>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</si>
  <si>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</si>
  <si>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</si>
  <si>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</si>
  <si>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</si>
  <si>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</si>
  <si>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</si>
  <si>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</si>
  <si>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</si>
  <si>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</si>
  <si>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</si>
  <si>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</si>
  <si>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</si>
  <si>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</si>
  <si>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</si>
  <si>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</si>
  <si>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</si>
  <si>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</si>
  <si>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</si>
  <si>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</si>
  <si>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</si>
  <si>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</si>
  <si>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</si>
  <si>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</si>
  <si>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</si>
  <si>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</si>
  <si>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</si>
  <si>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</si>
  <si>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</si>
  <si>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</si>
  <si>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</si>
  <si>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</si>
  <si>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</si>
  <si>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</si>
  <si>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</si>
  <si>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</si>
  <si>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</si>
  <si>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</si>
  <si>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</si>
  <si>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</si>
  <si>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</si>
  <si>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</si>
  <si>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</si>
  <si>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</si>
  <si>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</si>
  <si>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</si>
  <si>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</si>
  <si>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</si>
  <si>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</si>
  <si>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</si>
  <si>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</si>
  <si>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</si>
  <si>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</si>
  <si>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</si>
  <si>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</si>
  <si>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</si>
  <si>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</si>
  <si>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</si>
  <si>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</si>
  <si>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</si>
  <si>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</si>
  <si>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</si>
  <si>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</si>
  <si>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</si>
  <si>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</si>
  <si>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</si>
  <si>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</si>
  <si>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</si>
  <si>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</si>
  <si>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</si>
  <si>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</si>
  <si>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</si>
  <si>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</si>
  <si>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</si>
  <si>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</si>
  <si>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</si>
  <si>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</si>
  <si>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</si>
  <si>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</si>
  <si>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</si>
  <si>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</si>
  <si>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</si>
  <si>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</si>
  <si>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</si>
  <si>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</si>
  <si>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</si>
  <si>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</si>
  <si>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</si>
  <si>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</si>
  <si>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</si>
  <si>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</si>
  <si>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</si>
  <si>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</si>
  <si>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</si>
  <si>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</si>
  <si>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</si>
  <si>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</si>
  <si>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</si>
  <si>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</si>
  <si>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</si>
  <si>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</si>
  <si>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</si>
  <si>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</si>
  <si>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</si>
  <si>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</si>
  <si>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</si>
  <si>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</si>
  <si>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</si>
  <si>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</si>
  <si>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</si>
  <si>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</si>
  <si>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</si>
  <si>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</si>
  <si>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</si>
  <si>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</si>
  <si>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</si>
  <si>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</si>
  <si>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</si>
  <si>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</si>
  <si>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</si>
  <si>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</si>
  <si>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</si>
  <si>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</si>
  <si>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</si>
  <si>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</si>
  <si>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</si>
  <si>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</si>
  <si>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</si>
  <si>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</si>
  <si>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</si>
  <si>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</si>
  <si>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</si>
  <si>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</si>
  <si>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</si>
  <si>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</si>
  <si>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</si>
  <si>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</si>
  <si>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</si>
  <si>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</si>
  <si>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</si>
  <si>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</si>
  <si>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</si>
  <si>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</si>
  <si>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</si>
  <si>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</si>
  <si>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</si>
  <si>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</si>
  <si>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</si>
  <si>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</si>
  <si>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</si>
  <si>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</si>
  <si>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</si>
  <si>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</si>
  <si>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</si>
  <si>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</si>
  <si>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</si>
  <si>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</si>
  <si>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</si>
  <si>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</si>
  <si>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</si>
  <si>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</si>
  <si>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</si>
  <si>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</si>
  <si>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</si>
  <si>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</si>
  <si>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</si>
  <si>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</si>
  <si>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</si>
  <si>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</si>
  <si>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</si>
  <si>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</si>
  <si>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</si>
  <si>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</si>
  <si>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</si>
  <si>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</si>
  <si>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</si>
  <si>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</si>
  <si>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</si>
  <si>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</si>
  <si>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</si>
  <si>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</si>
  <si>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</si>
  <si>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</si>
  <si>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</si>
  <si>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</si>
  <si>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</si>
  <si>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</si>
  <si>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</si>
  <si>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</si>
  <si>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</si>
  <si>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</si>
  <si>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</si>
  <si>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</si>
  <si>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</si>
  <si>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</si>
  <si>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</si>
  <si>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</si>
  <si>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</si>
  <si>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</si>
  <si>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</si>
  <si>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</si>
  <si>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</si>
  <si>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</si>
  <si>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</si>
  <si>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</si>
  <si>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</si>
  <si>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</si>
  <si>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</si>
  <si>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</si>
  <si>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</si>
  <si>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</si>
  <si>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</si>
  <si>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</si>
  <si>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</si>
  <si>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</si>
  <si>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</si>
  <si>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</si>
  <si>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</si>
  <si>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</si>
  <si>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</si>
  <si>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</si>
  <si>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</si>
  <si>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</si>
  <si>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</si>
  <si>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</si>
  <si>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</si>
  <si>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</si>
  <si>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</si>
  <si>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</si>
  <si>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</si>
  <si>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</si>
  <si>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</si>
  <si>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</si>
  <si>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</si>
  <si>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</si>
  <si>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</si>
  <si>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</si>
  <si>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</si>
  <si>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</si>
  <si>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</si>
  <si>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</si>
  <si>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</si>
  <si>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</si>
  <si>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</si>
  <si>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</si>
  <si>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</si>
  <si>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</si>
  <si>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</si>
  <si>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</si>
  <si>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</si>
  <si>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</si>
  <si>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</si>
  <si>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</si>
  <si>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</si>
  <si>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</si>
  <si>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</si>
  <si>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</si>
  <si>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</si>
  <si>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</si>
  <si>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</si>
  <si>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</si>
  <si>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</si>
  <si>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</si>
  <si>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</si>
  <si>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</si>
  <si>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</si>
  <si>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</si>
  <si>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</si>
  <si>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</si>
  <si>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</si>
  <si>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</si>
  <si>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</si>
  <si>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</si>
  <si>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</si>
  <si>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</si>
  <si>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</si>
  <si>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</si>
  <si>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</si>
  <si>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</si>
  <si>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</si>
  <si>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</si>
  <si>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</si>
  <si>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</si>
  <si>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</si>
  <si>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</si>
  <si>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</si>
  <si>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</si>
  <si>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</si>
  <si>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</si>
  <si>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</si>
  <si>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</si>
  <si>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</si>
  <si>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</si>
  <si>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</si>
  <si>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</si>
  <si>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</si>
  <si>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</si>
  <si>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</si>
  <si>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</si>
  <si>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</si>
  <si>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</si>
  <si>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</si>
  <si>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</si>
  <si>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</si>
  <si>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</si>
  <si>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</si>
  <si>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</si>
  <si>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</si>
  <si>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</si>
  <si>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</si>
  <si>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</si>
  <si>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</si>
  <si>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</si>
  <si>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</si>
  <si>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</si>
  <si>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</si>
  <si>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</si>
  <si>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</si>
  <si>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</si>
  <si>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</si>
  <si>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</si>
  <si>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</si>
  <si>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</si>
  <si>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</si>
  <si>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</si>
  <si>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</si>
  <si>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</si>
  <si>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</si>
  <si>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</si>
  <si>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</si>
  <si>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</si>
  <si>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</si>
  <si>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</si>
  <si>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</si>
  <si>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</si>
  <si>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</si>
  <si>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</si>
  <si>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</si>
  <si>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</si>
  <si>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</si>
  <si>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</si>
  <si>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</si>
  <si>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</si>
  <si>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</si>
  <si>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</si>
  <si>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</si>
  <si>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</si>
  <si>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</si>
  <si>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</si>
  <si>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</si>
  <si>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</si>
  <si>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</si>
  <si>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</si>
  <si>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</si>
  <si>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</si>
  <si>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</si>
  <si>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</si>
  <si>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</si>
  <si>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</si>
  <si>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</si>
  <si>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</si>
  <si>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</si>
  <si>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</si>
  <si>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</si>
  <si>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</si>
  <si>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</si>
  <si>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</si>
  <si>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</si>
  <si>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</si>
  <si>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</si>
  <si>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</si>
  <si>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</si>
  <si>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</si>
  <si>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</si>
  <si>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</si>
  <si>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</si>
  <si>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</si>
  <si>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</si>
  <si>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</si>
  <si>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</si>
  <si>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</si>
  <si>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</si>
  <si>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</si>
  <si>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</si>
  <si>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</si>
  <si>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</si>
  <si>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</si>
  <si>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</si>
  <si>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</si>
  <si>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</si>
  <si>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</si>
  <si>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</si>
  <si>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</si>
  <si>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</si>
  <si>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</si>
  <si>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</si>
  <si>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</si>
  <si>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</si>
  <si>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</si>
  <si>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</si>
  <si>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</si>
  <si>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</si>
  <si>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</si>
  <si>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</si>
  <si>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</si>
  <si>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</si>
  <si>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</si>
  <si>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</si>
  <si>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</si>
  <si>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</si>
  <si>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</si>
  <si>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</si>
  <si>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</si>
  <si>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</si>
  <si>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</si>
  <si>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</si>
  <si>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</si>
  <si>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</si>
  <si>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</si>
  <si>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</si>
  <si>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</si>
  <si>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</si>
  <si>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</si>
  <si>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</si>
  <si>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</si>
  <si>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</si>
  <si>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</si>
  <si>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</si>
  <si>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</si>
  <si>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</si>
  <si>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</si>
  <si>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</si>
  <si>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</si>
  <si>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</si>
  <si>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</si>
  <si>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</si>
  <si>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</si>
  <si>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</si>
  <si>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</si>
  <si>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</si>
  <si>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</si>
  <si>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</si>
  <si>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</si>
  <si>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</si>
  <si>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</si>
  <si>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</si>
  <si>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</si>
  <si>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</si>
  <si>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</si>
  <si>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</si>
  <si>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</si>
  <si>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</si>
  <si>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</si>
  <si>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</si>
  <si>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</si>
  <si>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</si>
  <si>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</si>
  <si>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</si>
  <si>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</si>
  <si>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</si>
  <si>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</si>
  <si>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</si>
  <si>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</si>
  <si>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</si>
  <si>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</si>
  <si>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</si>
  <si>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</si>
  <si>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</si>
  <si>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</si>
  <si>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</si>
  <si>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</si>
  <si>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</si>
  <si>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</si>
  <si>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</si>
  <si>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</si>
  <si>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</si>
  <si>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</si>
  <si>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</si>
  <si>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</si>
  <si>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</si>
  <si>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</si>
  <si>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</si>
  <si>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</si>
  <si>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</si>
  <si>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</si>
  <si>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</si>
  <si>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</si>
  <si>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</si>
  <si>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</si>
  <si>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</si>
  <si>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</si>
  <si>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</si>
  <si>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</si>
  <si>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</si>
  <si>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</si>
  <si>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</si>
  <si>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</si>
  <si>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</si>
  <si>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</si>
  <si>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</si>
  <si>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</si>
  <si>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</si>
  <si>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</si>
  <si>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</si>
  <si>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</si>
  <si>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</si>
  <si>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</si>
  <si>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</si>
  <si>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</si>
  <si>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</si>
  <si>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</si>
  <si>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</si>
  <si>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</si>
  <si>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</si>
  <si>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</si>
  <si>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</si>
  <si>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</si>
  <si>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</si>
  <si>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</si>
  <si>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</si>
  <si>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</si>
  <si>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</si>
  <si>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</si>
  <si>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</si>
  <si>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</si>
  <si>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</si>
  <si>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</si>
  <si>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</si>
  <si>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</si>
  <si>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</si>
  <si>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</si>
  <si>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</si>
  <si>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</si>
  <si>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</si>
  <si>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</si>
  <si>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</si>
  <si>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</si>
  <si>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</si>
  <si>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</si>
  <si>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</si>
  <si>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</si>
  <si>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</si>
  <si>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</si>
  <si>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</si>
  <si>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</si>
  <si>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</si>
  <si>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</si>
  <si>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</si>
  <si>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</si>
  <si>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</si>
  <si>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</si>
  <si>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</si>
  <si>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</si>
  <si>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</si>
  <si>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</si>
  <si>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</si>
  <si>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</si>
  <si>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</si>
  <si>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</si>
  <si>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</si>
  <si>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</si>
  <si>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</si>
  <si>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</si>
  <si>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</si>
  <si>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</si>
  <si>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</si>
  <si>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</si>
  <si>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</si>
  <si>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</si>
  <si>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</si>
  <si>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</si>
  <si>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</si>
  <si>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</si>
  <si>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</si>
  <si>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</si>
  <si>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</si>
  <si>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</si>
  <si>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</si>
  <si>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</si>
  <si>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</si>
  <si>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</si>
  <si>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</si>
  <si>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</si>
  <si>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</si>
  <si>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</si>
  <si>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</si>
  <si>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</si>
  <si>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</si>
  <si>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</si>
  <si>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</si>
  <si>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</si>
  <si>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</si>
  <si>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</si>
  <si>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</si>
  <si>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</si>
  <si>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</si>
  <si>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</si>
  <si>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</si>
  <si>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</si>
  <si>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</si>
  <si>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</si>
  <si>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</si>
  <si>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</si>
  <si>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</si>
  <si>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</si>
  <si>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</si>
  <si>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</si>
  <si>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</si>
  <si>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</si>
  <si>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</si>
  <si>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</si>
  <si>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</si>
  <si>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</si>
  <si>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</si>
  <si>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</si>
  <si>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</si>
  <si>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</si>
  <si>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</si>
  <si>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</si>
  <si>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</si>
  <si>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</si>
  <si>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</si>
  <si>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</si>
  <si>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</si>
  <si>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</si>
  <si>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</si>
  <si>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</si>
  <si>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</si>
  <si>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</si>
  <si>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</si>
  <si>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</si>
  <si>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</si>
  <si>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</si>
  <si>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</si>
  <si>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</si>
  <si>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</si>
  <si>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</si>
  <si>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</si>
  <si>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</si>
  <si>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</si>
  <si>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</si>
  <si>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</si>
  <si>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</si>
  <si>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</si>
  <si>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</si>
  <si>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</si>
  <si>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</si>
  <si>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</si>
  <si>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</si>
  <si>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</si>
  <si>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</si>
  <si>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</si>
  <si>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</si>
  <si>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</si>
  <si>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</si>
  <si>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</si>
  <si>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</si>
  <si>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</si>
  <si>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</si>
  <si>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</si>
  <si>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</si>
  <si>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</si>
  <si>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</si>
  <si>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</si>
  <si>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</si>
  <si>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</si>
  <si>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</si>
  <si>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</si>
  <si>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</si>
  <si>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</si>
  <si>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</si>
  <si>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</si>
  <si>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</si>
  <si>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</si>
  <si>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</si>
  <si>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</si>
  <si>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</si>
  <si>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</si>
  <si>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</si>
  <si>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</si>
  <si>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</si>
  <si>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</si>
  <si>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</si>
  <si>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</si>
  <si>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</si>
  <si>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</si>
  <si>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</si>
  <si>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</si>
  <si>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</si>
  <si>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</si>
  <si>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</si>
  <si>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</si>
  <si>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</si>
  <si>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</si>
  <si>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</si>
  <si>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</si>
  <si>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</si>
  <si>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</si>
  <si>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</si>
  <si>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</si>
  <si>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</si>
  <si>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</si>
  <si>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</si>
  <si>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</si>
  <si>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</si>
  <si>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</si>
  <si>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</si>
  <si>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</si>
  <si>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</si>
  <si>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</si>
  <si>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</si>
  <si>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</si>
  <si>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</si>
  <si>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</si>
  <si>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</si>
  <si>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</si>
  <si>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</si>
  <si>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</si>
  <si>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</si>
  <si>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</si>
  <si>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</si>
  <si>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</si>
  <si>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</si>
  <si>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</si>
  <si>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</si>
  <si>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</si>
  <si>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</si>
  <si>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</si>
  <si>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</si>
  <si>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</si>
  <si>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</si>
  <si>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</si>
  <si>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</si>
  <si>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</si>
  <si>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</si>
  <si>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</si>
  <si>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</si>
  <si>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</si>
  <si>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</si>
  <si>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</si>
  <si>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</si>
  <si>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</si>
  <si>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</si>
  <si>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</si>
  <si>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</si>
  <si>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</si>
  <si>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</si>
  <si>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</si>
  <si>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</si>
  <si>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</si>
  <si>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</si>
  <si>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</si>
  <si>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</si>
  <si>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</si>
  <si>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</si>
  <si>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</si>
  <si>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</si>
  <si>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</si>
  <si>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</si>
  <si>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</si>
  <si>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</si>
  <si>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</si>
  <si>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</si>
  <si>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</si>
  <si>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</si>
  <si>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</si>
  <si>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</si>
  <si>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</si>
  <si>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</si>
  <si>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</si>
  <si>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</si>
  <si>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</si>
  <si>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</si>
  <si>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</si>
  <si>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</si>
  <si>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</si>
  <si>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</si>
  <si>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</si>
  <si>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</si>
  <si>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</si>
  <si>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</si>
  <si>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</si>
  <si>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</si>
  <si>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</si>
  <si>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</si>
  <si>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</si>
  <si>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</si>
  <si>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</si>
  <si>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</si>
  <si>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</si>
  <si>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</si>
  <si>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</si>
  <si>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</si>
  <si>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</si>
  <si>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</si>
  <si>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</si>
  <si>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</si>
  <si>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</si>
  <si>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</si>
  <si>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</si>
  <si>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</si>
  <si>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</si>
  <si>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</si>
  <si>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</si>
  <si>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</si>
  <si>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</si>
  <si>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</si>
  <si>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</si>
  <si>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</si>
  <si>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</si>
  <si>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</si>
  <si>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</si>
  <si>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</si>
  <si>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</si>
  <si>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</si>
  <si>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</si>
  <si>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</si>
  <si>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</si>
  <si>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</si>
  <si>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</si>
  <si>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</si>
  <si>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</si>
  <si>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</si>
  <si>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</si>
  <si>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</si>
  <si>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</si>
  <si>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</si>
  <si>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</si>
  <si>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</si>
  <si>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</si>
  <si>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</si>
  <si>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</si>
  <si>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</si>
  <si>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</si>
  <si>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</si>
  <si>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</si>
  <si>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</si>
  <si>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</si>
  <si>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</si>
  <si>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</si>
  <si>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</si>
  <si>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</si>
  <si>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</si>
  <si>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</si>
  <si>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</si>
  <si>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</si>
  <si>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</si>
  <si>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</si>
  <si>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</si>
  <si>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</si>
  <si>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</si>
  <si>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</si>
  <si>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</si>
  <si>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</si>
  <si>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</si>
  <si>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</si>
  <si>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</si>
  <si>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</si>
  <si>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</si>
  <si>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</si>
  <si>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</si>
  <si>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</si>
  <si>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</si>
  <si>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</si>
  <si>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</si>
  <si>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</si>
  <si>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</si>
  <si>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</si>
  <si>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</si>
  <si>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</si>
  <si>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</si>
  <si>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</si>
  <si>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</si>
  <si>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</si>
  <si>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</si>
  <si>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</si>
  <si>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</si>
  <si>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</si>
  <si>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</si>
  <si>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</si>
  <si>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</si>
  <si>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</si>
  <si>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</si>
  <si>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</si>
  <si>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</si>
  <si>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</si>
  <si>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</si>
  <si>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</si>
  <si>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</si>
  <si>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</si>
  <si>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</si>
  <si>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</si>
  <si>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</si>
  <si>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</si>
  <si>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</si>
  <si>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</si>
  <si>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</si>
  <si>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</si>
  <si>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</si>
  <si>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</si>
  <si>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</si>
  <si>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</si>
  <si>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</si>
  <si>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</si>
  <si>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</si>
  <si>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</si>
  <si>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</si>
  <si>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</si>
  <si>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</si>
  <si>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</si>
  <si>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</si>
  <si>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</si>
  <si>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</si>
  <si>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</si>
  <si>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</si>
  <si>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</si>
  <si>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</si>
  <si>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</si>
  <si>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</si>
  <si>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</si>
  <si>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</si>
  <si>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</si>
  <si>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</si>
  <si>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</si>
  <si>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</si>
  <si>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</si>
  <si>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</si>
  <si>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</si>
  <si>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</si>
  <si>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</si>
  <si>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</si>
  <si>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</si>
  <si>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</si>
  <si>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</si>
  <si>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</si>
  <si>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</si>
  <si>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</si>
  <si>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</si>
  <si>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</si>
  <si>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</si>
  <si>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</si>
  <si>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</si>
  <si>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</si>
  <si>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</si>
  <si>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</si>
  <si>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</si>
  <si>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</si>
  <si>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</si>
  <si>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</si>
  <si>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</si>
  <si>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</si>
  <si>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</si>
  <si>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</si>
  <si>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</si>
  <si>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</si>
  <si>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</si>
  <si>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</si>
  <si>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</si>
  <si>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</si>
  <si>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</si>
  <si>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</si>
  <si>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</si>
  <si>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</si>
  <si>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</si>
  <si>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</si>
  <si>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</si>
  <si>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</si>
  <si>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</si>
  <si>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</si>
  <si>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</si>
  <si>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</si>
  <si>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</si>
  <si>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</si>
  <si>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</si>
  <si>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</si>
  <si>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</si>
  <si>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</si>
  <si>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</si>
  <si>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</si>
  <si>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</si>
  <si>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</si>
  <si>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</si>
  <si>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</si>
  <si>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</si>
  <si>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</si>
  <si>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</si>
  <si>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</si>
  <si>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</si>
  <si>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</si>
  <si>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</si>
  <si>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</si>
  <si>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</si>
  <si>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</si>
  <si>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</si>
  <si>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</si>
  <si>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</si>
  <si>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</si>
  <si>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</si>
  <si>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</si>
  <si>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</si>
  <si>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</si>
  <si>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</si>
  <si>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</si>
  <si>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</si>
  <si>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</si>
  <si>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</si>
  <si>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</si>
  <si>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</si>
  <si>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</si>
  <si>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</si>
  <si>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</si>
  <si>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</si>
  <si>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</si>
  <si>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</si>
  <si>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</si>
  <si>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</si>
  <si>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</si>
  <si>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</si>
  <si>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</si>
  <si>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</si>
  <si>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</si>
  <si>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</si>
  <si>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</si>
  <si>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</si>
  <si>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</si>
  <si>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</si>
  <si>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</si>
  <si>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</si>
  <si>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</si>
  <si>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</si>
  <si>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</si>
  <si>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</si>
  <si>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</si>
  <si>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</si>
  <si>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</si>
  <si>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</si>
  <si>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</si>
  <si>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</si>
  <si>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</si>
  <si>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</si>
  <si>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</si>
  <si>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</si>
  <si>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</si>
  <si>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</si>
  <si>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</si>
  <si>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</si>
  <si>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</si>
  <si>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</si>
  <si>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</si>
  <si>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</si>
  <si>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</si>
  <si>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</si>
  <si>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</si>
  <si>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</si>
  <si>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</si>
  <si>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</si>
  <si>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</si>
  <si>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</si>
  <si>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</si>
  <si>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</si>
  <si>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</si>
  <si>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</si>
  <si>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</si>
  <si>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</si>
  <si>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</si>
  <si>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</si>
  <si>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</si>
  <si>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</si>
  <si>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</si>
  <si>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</si>
  <si>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</si>
  <si>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</si>
  <si>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</si>
  <si>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</si>
  <si>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</si>
  <si>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</si>
  <si>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</si>
  <si>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</si>
  <si>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</si>
  <si>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</si>
  <si>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</si>
  <si>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</si>
  <si>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</si>
  <si>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</si>
  <si>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</si>
  <si>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</si>
  <si>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</si>
  <si>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</si>
  <si>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</si>
  <si>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</si>
  <si>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</si>
  <si>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</si>
  <si>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</si>
  <si>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</si>
  <si>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</si>
  <si>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</si>
  <si>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</si>
  <si>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</si>
  <si>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</si>
  <si>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</si>
  <si>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</si>
  <si>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</si>
  <si>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</si>
  <si>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</si>
  <si>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</si>
  <si>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</si>
  <si>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</si>
  <si>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</si>
  <si>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</si>
  <si>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</si>
  <si>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</si>
  <si>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</si>
  <si>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</si>
  <si>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</si>
  <si>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</si>
  <si>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</si>
  <si>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</si>
  <si>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</si>
  <si>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</si>
  <si>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</si>
  <si>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</si>
  <si>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</si>
  <si>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</si>
  <si>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</si>
  <si>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</si>
  <si>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</si>
  <si>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</si>
  <si>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</si>
  <si>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</si>
  <si>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</si>
  <si>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</si>
  <si>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</si>
  <si>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</si>
  <si>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</si>
  <si>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</si>
  <si>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</si>
  <si>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</si>
  <si>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</si>
  <si>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</si>
  <si>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</si>
  <si>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</si>
  <si>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</si>
  <si>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</si>
  <si>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</si>
  <si>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</si>
  <si>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</si>
  <si>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</si>
  <si>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</si>
  <si>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</si>
  <si>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</si>
  <si>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</si>
  <si>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</si>
  <si>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</si>
  <si>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</si>
  <si>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</si>
  <si>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</si>
  <si>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</si>
  <si>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</si>
  <si>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</si>
  <si>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</si>
  <si>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</si>
  <si>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</si>
  <si>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</si>
  <si>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</si>
  <si>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</si>
  <si>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</si>
  <si>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</si>
  <si>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</si>
  <si>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</si>
  <si>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</si>
  <si>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</si>
  <si>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</si>
  <si>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</si>
  <si>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</si>
  <si>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</si>
  <si>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</si>
  <si>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</si>
  <si>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</si>
  <si>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</si>
  <si>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</si>
  <si>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</si>
  <si>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</si>
  <si>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</si>
  <si>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</si>
  <si>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</si>
  <si>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</si>
  <si>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</si>
  <si>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</si>
  <si>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</si>
  <si>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</si>
  <si>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</si>
  <si>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</si>
  <si>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</si>
  <si>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</si>
  <si>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</si>
  <si>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</si>
  <si>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</si>
  <si>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</si>
  <si>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</si>
  <si>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</si>
  <si>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</si>
  <si>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</si>
  <si>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</si>
  <si>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</si>
  <si>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</si>
  <si>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</si>
  <si>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</si>
  <si>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</si>
  <si>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</si>
  <si>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</si>
  <si>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</si>
  <si>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</si>
  <si>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</si>
  <si>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</si>
  <si>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</si>
  <si>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</si>
  <si>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</si>
  <si>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</si>
  <si>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</si>
  <si>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</si>
  <si>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</si>
  <si>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</si>
  <si>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</si>
  <si>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</si>
  <si>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</si>
  <si>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</si>
  <si>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</si>
  <si>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</si>
  <si>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</si>
  <si>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</si>
  <si>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</si>
  <si>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</si>
  <si>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</si>
  <si>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</si>
  <si>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</si>
  <si>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</si>
  <si>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</si>
  <si>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</si>
  <si>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</si>
  <si>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</si>
  <si>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</si>
  <si>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</si>
  <si>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</si>
  <si>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</si>
  <si>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</si>
  <si>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</si>
  <si>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</si>
  <si>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</si>
  <si>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</si>
  <si>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</si>
  <si>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</si>
  <si>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</si>
  <si>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</si>
  <si>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</si>
  <si>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</si>
  <si>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</si>
  <si>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</si>
  <si>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</si>
  <si>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</si>
  <si>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</si>
  <si>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</si>
  <si>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</si>
  <si>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</si>
  <si>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</si>
  <si>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</si>
  <si>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</si>
  <si>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</si>
  <si>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</si>
  <si>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</si>
  <si>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</si>
  <si>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</si>
  <si>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</si>
  <si>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</si>
  <si>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</si>
  <si>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</si>
  <si>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</si>
  <si>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</si>
  <si>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</si>
  <si>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</si>
  <si>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</si>
  <si>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</si>
  <si>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</si>
  <si>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</si>
  <si>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</si>
  <si>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</si>
  <si>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</si>
  <si>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</si>
  <si>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</si>
  <si>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</si>
  <si>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</si>
  <si>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</si>
  <si>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</si>
  <si>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</si>
  <si>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</si>
  <si>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</si>
  <si>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</si>
  <si>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</si>
  <si>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</si>
  <si>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</si>
  <si>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</si>
  <si>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</si>
  <si>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</si>
  <si>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</si>
  <si>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</si>
  <si>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</si>
  <si>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</si>
  <si>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</si>
  <si>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</si>
  <si>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</si>
  <si>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</si>
  <si>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</si>
  <si>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</si>
  <si>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</si>
  <si>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</si>
  <si>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</si>
  <si>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</si>
  <si>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</si>
  <si>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</si>
  <si>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</si>
  <si>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</si>
  <si>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</si>
  <si>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</si>
  <si>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</si>
  <si>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</si>
  <si>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</si>
  <si>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</si>
  <si>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</si>
  <si>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</si>
  <si>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</si>
  <si>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</si>
  <si>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</si>
  <si>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</si>
  <si>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</si>
  <si>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</si>
  <si>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</si>
  <si>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</si>
  <si>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</si>
  <si>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</si>
  <si>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</si>
  <si>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</si>
  <si>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</si>
  <si>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</si>
  <si>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</si>
  <si>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</si>
  <si>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</si>
  <si>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</si>
  <si>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</si>
  <si>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</si>
  <si>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</si>
  <si>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</si>
  <si>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</si>
  <si>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</si>
  <si>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</si>
  <si>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</si>
  <si>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</si>
  <si>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</si>
  <si>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</si>
  <si>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</si>
  <si>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</si>
  <si>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</si>
  <si>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</si>
  <si>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</si>
  <si>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</si>
  <si>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</si>
  <si>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</si>
  <si>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</si>
  <si>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</si>
  <si>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</si>
  <si>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</si>
  <si>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</si>
  <si>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</si>
  <si>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</si>
  <si>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</si>
  <si>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</si>
  <si>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</si>
  <si>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</si>
  <si>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</si>
  <si>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</si>
  <si>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</si>
  <si>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</si>
  <si>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</si>
  <si>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</si>
  <si>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</si>
  <si>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</si>
  <si>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</si>
  <si>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</si>
  <si>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</si>
  <si>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</si>
  <si>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</si>
  <si>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</si>
  <si>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</si>
  <si>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</si>
  <si>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</si>
  <si>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</si>
  <si>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</si>
  <si>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</si>
  <si>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</si>
  <si>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</si>
  <si>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</si>
  <si>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</si>
  <si>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</si>
  <si>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</si>
  <si>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</si>
  <si>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</si>
  <si>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</si>
  <si>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</si>
  <si>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</si>
  <si>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</si>
  <si>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</si>
  <si>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</si>
  <si>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</si>
  <si>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</si>
  <si>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</si>
  <si>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</si>
  <si>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</si>
  <si>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</si>
  <si>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</si>
  <si>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</si>
  <si>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</si>
  <si>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</si>
  <si>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</si>
  <si>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</si>
  <si>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</si>
  <si>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</si>
  <si>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</si>
  <si>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</si>
  <si>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</si>
  <si>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</si>
  <si>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</si>
  <si>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</si>
  <si>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</si>
  <si>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</si>
  <si>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</si>
  <si>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</si>
  <si>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</si>
  <si>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</si>
  <si>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</si>
  <si>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</si>
  <si>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</si>
  <si>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</si>
  <si>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</si>
  <si>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</si>
  <si>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</si>
  <si>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</si>
  <si>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</si>
  <si>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</si>
  <si>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</si>
  <si>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</si>
  <si>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</si>
  <si>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</si>
  <si>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</si>
  <si>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</si>
  <si>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</si>
  <si>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</si>
  <si>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</si>
  <si>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</si>
  <si>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</si>
  <si>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</si>
  <si>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</si>
  <si>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</si>
  <si>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</si>
  <si>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</si>
  <si>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</si>
  <si>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</si>
  <si>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</si>
  <si>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</si>
  <si>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</si>
  <si>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</si>
  <si>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</si>
  <si>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</si>
  <si>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</si>
  <si>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</si>
  <si>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</si>
  <si>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</si>
  <si>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</si>
  <si>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</si>
  <si>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</si>
  <si>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</si>
  <si>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</si>
  <si>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</si>
  <si>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</si>
  <si>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</si>
  <si>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</si>
  <si>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</si>
  <si>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</si>
  <si>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</si>
  <si>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</si>
  <si>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</si>
  <si>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</si>
  <si>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</si>
  <si>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</si>
  <si>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</si>
  <si>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</si>
  <si>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</si>
  <si>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</si>
  <si>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</si>
  <si>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</si>
  <si>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</si>
  <si>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</si>
  <si>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</si>
  <si>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</si>
  <si>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</si>
  <si>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</si>
  <si>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</si>
  <si>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</si>
  <si>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</si>
  <si>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</si>
  <si>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</si>
  <si>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</si>
  <si>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</si>
  <si>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</si>
  <si>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</si>
  <si>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</si>
  <si>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</si>
  <si>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</si>
  <si>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</si>
  <si>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</si>
  <si>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</si>
  <si>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</si>
  <si>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</si>
  <si>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</si>
  <si>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</si>
  <si>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</si>
  <si>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</si>
  <si>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</si>
  <si>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</si>
  <si>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</si>
  <si>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</si>
  <si>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</si>
  <si>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</si>
  <si>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</si>
  <si>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</si>
  <si>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</si>
  <si>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</si>
  <si>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</si>
  <si>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</si>
  <si>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</si>
  <si>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</si>
  <si>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</si>
  <si>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</si>
  <si>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</si>
  <si>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</si>
  <si>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</si>
  <si>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</si>
  <si>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</si>
  <si>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</si>
  <si>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</si>
  <si>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</si>
  <si>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</si>
  <si>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</si>
  <si>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</si>
  <si>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</si>
  <si>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</si>
  <si>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</si>
  <si>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</si>
  <si>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</si>
  <si>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</si>
  <si>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</si>
  <si>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</si>
  <si>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</si>
  <si>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</si>
  <si>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</si>
  <si>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</si>
  <si>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</si>
  <si>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</si>
  <si>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</si>
  <si>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</si>
  <si>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</si>
  <si>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</si>
  <si>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</si>
  <si>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</si>
  <si>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</si>
  <si>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</si>
  <si>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</si>
  <si>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</si>
  <si>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</si>
  <si>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</si>
  <si>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</si>
  <si>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</si>
  <si>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</si>
  <si>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</si>
  <si>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</si>
  <si>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</si>
  <si>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</si>
  <si>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</si>
  <si>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</si>
  <si>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</si>
  <si>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</si>
  <si>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</si>
  <si>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</si>
  <si>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</si>
  <si>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</si>
  <si>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</si>
  <si>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</si>
  <si>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</si>
  <si>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</si>
  <si>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</si>
  <si>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</si>
  <si>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</si>
  <si>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</si>
  <si>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</si>
  <si>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</si>
  <si>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</si>
  <si>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</si>
  <si>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</si>
  <si>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</si>
  <si>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</si>
  <si>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</si>
  <si>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</si>
  <si>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</si>
  <si>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</si>
  <si>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</si>
  <si>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</si>
  <si>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</si>
  <si>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</si>
  <si>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</si>
  <si>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</si>
  <si>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</si>
  <si>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</si>
  <si>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</si>
  <si>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</si>
  <si>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</si>
  <si>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</si>
  <si>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</si>
  <si>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</si>
  <si>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</si>
  <si>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</si>
  <si>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</si>
  <si>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</si>
  <si>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</si>
  <si>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</si>
  <si>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</si>
  <si>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</si>
  <si>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</si>
  <si>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</si>
  <si>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</si>
  <si>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</si>
  <si>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</si>
  <si>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</si>
  <si>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</si>
  <si>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</si>
  <si>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</si>
  <si>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</si>
  <si>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</si>
  <si>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</si>
  <si>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</si>
  <si>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</si>
  <si>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</si>
  <si>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</si>
  <si>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</si>
  <si>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</si>
  <si>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</si>
  <si>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</si>
  <si>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</si>
  <si>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</si>
  <si>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</si>
  <si>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</si>
  <si>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</si>
  <si>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</si>
  <si>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</si>
  <si>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</si>
  <si>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</si>
  <si>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</si>
  <si>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</si>
  <si>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</si>
  <si>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</si>
  <si>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</si>
  <si>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</si>
  <si>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</si>
  <si>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</si>
  <si>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</si>
  <si>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</si>
  <si>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</si>
  <si>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</si>
  <si>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</si>
  <si>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</si>
  <si>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</si>
  <si>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</si>
  <si>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</si>
  <si>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</si>
  <si>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</si>
  <si>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</si>
  <si>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</si>
  <si>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</si>
  <si>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</si>
  <si>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</si>
  <si>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</si>
  <si>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</si>
  <si>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</si>
  <si>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</si>
  <si>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</si>
  <si>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</si>
  <si>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</si>
  <si>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</si>
  <si>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</si>
  <si>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</si>
  <si>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</si>
  <si>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</si>
  <si>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</si>
  <si>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</si>
  <si>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</si>
  <si>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</si>
  <si>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</si>
  <si>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</si>
  <si>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</si>
  <si>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</si>
  <si>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</si>
  <si>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</si>
  <si>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</si>
  <si>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</si>
  <si>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</si>
  <si>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</si>
  <si>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</si>
  <si>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</si>
  <si>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</si>
  <si>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</si>
  <si>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</si>
  <si>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</si>
  <si>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</si>
  <si>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</si>
  <si>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</si>
  <si>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</si>
  <si>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</si>
  <si>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</si>
  <si>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</si>
  <si>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</si>
  <si>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</si>
  <si>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</si>
  <si>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</si>
  <si>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</si>
  <si>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</si>
  <si>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</si>
  <si>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</si>
  <si>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</si>
  <si>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</si>
  <si>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</si>
  <si>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</si>
  <si>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</si>
  <si>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</si>
  <si>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</si>
  <si>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</si>
  <si>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</si>
  <si>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</si>
  <si>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</si>
  <si>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</si>
  <si>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</si>
  <si>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</si>
  <si>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</si>
  <si>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</si>
  <si>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</si>
  <si>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</si>
  <si>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</si>
  <si>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</si>
  <si>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</si>
  <si>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</si>
  <si>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</si>
  <si>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</si>
  <si>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</si>
  <si>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</si>
  <si>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</si>
  <si>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</si>
  <si>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</si>
  <si>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</si>
  <si>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</si>
  <si>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</si>
  <si>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</si>
  <si>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</si>
  <si>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</si>
  <si>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</si>
  <si>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</si>
  <si>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</si>
  <si>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</si>
  <si>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</si>
  <si>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</si>
  <si>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</si>
  <si>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</si>
  <si>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</si>
  <si>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</si>
  <si>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</si>
  <si>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</si>
  <si>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</si>
  <si>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</si>
  <si>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</si>
  <si>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</si>
  <si>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</si>
  <si>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</si>
  <si>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</si>
  <si>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</si>
  <si>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</si>
  <si>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</si>
  <si>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</si>
  <si>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</si>
  <si>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</si>
  <si>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</si>
  <si>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</si>
  <si>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</si>
  <si>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</si>
  <si>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</si>
  <si>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</si>
  <si>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</si>
  <si>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</si>
  <si>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</si>
  <si>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</si>
  <si>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</si>
  <si>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</si>
  <si>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</si>
  <si>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</si>
  <si>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</si>
  <si>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</si>
  <si>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</si>
  <si>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</si>
  <si>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</si>
  <si>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</si>
  <si>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</si>
  <si>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</si>
  <si>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</si>
  <si>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</si>
  <si>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</si>
  <si>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</si>
  <si>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</si>
  <si>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</si>
  <si>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</si>
  <si>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</si>
  <si>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</si>
  <si>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</si>
  <si>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</si>
  <si>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</si>
  <si>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</si>
  <si>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</si>
  <si>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</si>
  <si>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</si>
  <si>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</si>
  <si>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</si>
  <si>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</si>
  <si>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</si>
  <si>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</si>
  <si>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</si>
  <si>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</si>
  <si>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</si>
  <si>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</si>
  <si>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</si>
  <si>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</si>
  <si>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</si>
  <si>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</si>
  <si>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</si>
  <si>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</si>
  <si>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</si>
  <si>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</si>
  <si>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</si>
  <si>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</si>
  <si>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</si>
  <si>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</si>
  <si>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</si>
  <si>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</si>
  <si>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</si>
  <si>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</si>
  <si>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</si>
  <si>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</si>
  <si>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</si>
  <si>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</si>
  <si>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</si>
  <si>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</si>
  <si>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</si>
  <si>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</si>
  <si>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</si>
  <si>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</si>
  <si>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</si>
  <si>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</si>
  <si>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</si>
  <si>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</si>
  <si>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</si>
  <si>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</si>
  <si>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</si>
  <si>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</si>
  <si>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</si>
  <si>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</si>
  <si>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</si>
  <si>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</si>
  <si>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</si>
  <si>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</si>
  <si>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</si>
  <si>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</si>
  <si>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</si>
  <si>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</si>
  <si>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</si>
  <si>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</si>
  <si>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</si>
  <si>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</si>
  <si>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</si>
  <si>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</si>
  <si>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</si>
  <si>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</si>
  <si>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</si>
  <si>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</si>
  <si>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</si>
  <si>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</si>
  <si>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</si>
  <si>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</si>
  <si>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</si>
  <si>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</si>
  <si>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</si>
  <si>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</si>
  <si>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</si>
  <si>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</si>
  <si>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</si>
  <si>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</si>
  <si>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</si>
  <si>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</si>
  <si>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</si>
  <si>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</si>
  <si>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</si>
  <si>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</si>
  <si>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</si>
  <si>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</si>
  <si>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</si>
  <si>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</si>
  <si>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</si>
  <si>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</si>
  <si>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</si>
  <si>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</si>
  <si>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</si>
  <si>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</si>
  <si>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</si>
  <si>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</si>
  <si>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</si>
  <si>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</si>
  <si>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</si>
  <si>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</si>
  <si>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</si>
  <si>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</si>
  <si>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</si>
  <si>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</si>
  <si>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</si>
  <si>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</si>
  <si>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</si>
  <si>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</si>
  <si>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</si>
  <si>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</si>
  <si>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</si>
  <si>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</si>
  <si>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</si>
  <si>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</si>
  <si>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</si>
  <si>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</si>
  <si>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</si>
  <si>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</si>
  <si>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</si>
  <si>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</si>
  <si>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</si>
  <si>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</si>
  <si>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</si>
  <si>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</si>
  <si>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</si>
  <si>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</si>
  <si>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</si>
  <si>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</si>
  <si>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</si>
  <si>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</si>
  <si>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</si>
  <si>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</si>
  <si>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</si>
  <si>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</si>
  <si>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</si>
  <si>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</si>
  <si>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</si>
  <si>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</si>
  <si>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</si>
  <si>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</si>
  <si>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</si>
  <si>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</si>
  <si>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</si>
  <si>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</si>
  <si>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</si>
  <si>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</si>
  <si>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</si>
  <si>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</si>
  <si>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</si>
  <si>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</si>
  <si>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</si>
  <si>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</si>
  <si>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</si>
  <si>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</si>
  <si>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</si>
  <si>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</si>
  <si>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</si>
  <si>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</si>
  <si>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</si>
  <si>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</si>
  <si>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</si>
  <si>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</si>
  <si>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</si>
  <si>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</si>
  <si>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</si>
  <si>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</si>
  <si>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</si>
  <si>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</si>
  <si>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</si>
  <si>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</si>
  <si>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</si>
  <si>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</si>
  <si>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</si>
  <si>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</si>
  <si>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</si>
  <si>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</si>
  <si>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</si>
  <si>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</si>
  <si>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</si>
  <si>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</si>
  <si>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</si>
  <si>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</si>
  <si>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</si>
  <si>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</si>
  <si>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</si>
  <si>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</si>
  <si>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</si>
  <si>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</si>
  <si>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</si>
  <si>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</si>
  <si>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</si>
  <si>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</si>
  <si>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</si>
  <si>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</si>
  <si>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</si>
  <si>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</si>
  <si>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</si>
  <si>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</si>
  <si>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</si>
  <si>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</si>
  <si>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</si>
  <si>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</si>
  <si>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</si>
  <si>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</si>
  <si>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</si>
  <si>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</si>
  <si>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</si>
  <si>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</si>
  <si>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</si>
  <si>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</si>
  <si>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</si>
  <si>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</si>
  <si>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</si>
  <si>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</si>
  <si>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</si>
  <si>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</si>
  <si>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</si>
  <si>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</si>
  <si>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</si>
  <si>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</si>
  <si>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</si>
  <si>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</si>
  <si>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</si>
  <si>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</si>
  <si>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</si>
  <si>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</si>
  <si>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</si>
  <si>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</si>
  <si>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</si>
  <si>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</si>
  <si>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</si>
  <si>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</si>
  <si>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</si>
  <si>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</si>
  <si>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</si>
  <si>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</si>
  <si>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</si>
  <si>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</si>
  <si>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</si>
  <si>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</si>
  <si>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</si>
  <si>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</si>
  <si>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</si>
  <si>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</si>
  <si>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</si>
  <si>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</si>
  <si>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</si>
  <si>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</si>
  <si>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</si>
  <si>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</si>
  <si>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</si>
  <si>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</si>
  <si>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</si>
  <si>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</si>
  <si>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</si>
  <si>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</si>
  <si>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</si>
  <si>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</si>
  <si>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</si>
  <si>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</si>
  <si>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</si>
  <si>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</si>
  <si>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</si>
  <si>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</si>
  <si>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</si>
  <si>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</si>
  <si>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</si>
  <si>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</si>
  <si>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</si>
  <si>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</si>
  <si>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</si>
  <si>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</si>
  <si>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</si>
  <si>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</si>
  <si>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</si>
  <si>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</si>
  <si>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</si>
  <si>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</si>
  <si>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</si>
  <si>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</si>
  <si>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</si>
  <si>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</si>
  <si>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</si>
  <si>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</si>
  <si>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</si>
  <si>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</si>
  <si>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</si>
  <si>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</si>
  <si>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</si>
  <si>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</si>
  <si>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</si>
  <si>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</si>
  <si>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</si>
  <si>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</si>
  <si>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</si>
  <si>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</si>
  <si>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</si>
  <si>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</si>
  <si>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</si>
  <si>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</si>
  <si>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</si>
  <si>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</si>
  <si>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</si>
  <si>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</si>
  <si>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</si>
  <si>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</si>
  <si>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</si>
  <si>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</si>
  <si>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</si>
  <si>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</si>
  <si>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</si>
  <si>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</si>
  <si>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</si>
  <si>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</si>
  <si>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</si>
  <si>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</si>
  <si>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</si>
  <si>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</si>
  <si>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</si>
  <si>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Title Name</t>
  </si>
  <si>
    <t>First Name</t>
  </si>
  <si>
    <t>Last Name</t>
  </si>
  <si>
    <t>missing values</t>
  </si>
  <si>
    <t>Columns with "?"</t>
  </si>
  <si>
    <t>customer id</t>
  </si>
  <si>
    <t>Heart issues</t>
  </si>
  <si>
    <t>columns</t>
  </si>
  <si>
    <t xml:space="preserve"> Cancer history </t>
  </si>
  <si>
    <t>columns with "?"</t>
  </si>
  <si>
    <t>hospital tier</t>
  </si>
  <si>
    <t>city tier</t>
  </si>
  <si>
    <t>state id</t>
  </si>
  <si>
    <t>Weight status</t>
  </si>
  <si>
    <t>Diabetic status</t>
  </si>
  <si>
    <t xml:space="preserve">year </t>
  </si>
  <si>
    <t xml:space="preserve"> month filling</t>
  </si>
  <si>
    <t>date of birth</t>
  </si>
  <si>
    <t>hospital tier filling null</t>
  </si>
  <si>
    <t>city tier filling null</t>
  </si>
  <si>
    <t>state id filling null</t>
  </si>
  <si>
    <t>first name</t>
  </si>
  <si>
    <t>age</t>
  </si>
  <si>
    <t xml:space="preserve">  </t>
  </si>
  <si>
    <t>data collection date</t>
  </si>
  <si>
    <t>8/072023</t>
  </si>
  <si>
    <t>Any Transplans</t>
  </si>
  <si>
    <t>number of major surgeries</t>
  </si>
  <si>
    <t>weight status</t>
  </si>
  <si>
    <t>diabetic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</si>
</sst>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0" fillId="0" borderId="0" xfId="0" applyNumberFormat="1"/>
    <xf numFmtId="165" fontId="2" fillId="3" borderId="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/>
    <xf numFmtId="0" fontId="5" fillId="8" borderId="0" xfId="0" applyFont="1" applyFill="1" applyAlignment="1">
      <alignment horizontal="center" vertical="center"/>
    </xf>
    <xf numFmtId="0" fontId="0" fillId="0" borderId="0" xfId="0" applyNumberFormat="1"/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B2" sqref="B2"/>
    </sheetView>
  </sheetViews>
  <sheetFormatPr defaultRowHeight="14.4" x14ac:dyDescent="0.3"/>
  <cols>
    <col min="1" max="1" width="15.5546875" customWidth="1"/>
    <col min="2" max="2" width="37.44140625" bestFit="1" customWidth="1"/>
    <col min="3" max="3" width="9.88671875" bestFit="1" customWidth="1"/>
    <col min="4" max="4" width="15.44140625" customWidth="1"/>
    <col min="5" max="5" width="16.6640625" bestFit="1" customWidth="1"/>
  </cols>
  <sheetData>
    <row r="1" spans="1:5" s="2" customFormat="1" ht="18.899999999999999" customHeight="1" x14ac:dyDescent="0.3">
      <c r="A1" s="5" t="s">
        <v>0</v>
      </c>
      <c r="B1" s="6" t="s">
        <v>2384</v>
      </c>
      <c r="C1" s="7" t="s">
        <v>4720</v>
      </c>
      <c r="D1" s="7" t="s">
        <v>4721</v>
      </c>
      <c r="E1" s="7" t="s">
        <v>4722</v>
      </c>
    </row>
    <row r="2" spans="1:5" ht="15.6" x14ac:dyDescent="0.3">
      <c r="A2" s="1" t="s">
        <v>2372</v>
      </c>
      <c r="B2" s="1" t="s">
        <v>2385</v>
      </c>
      <c r="C2" t="str">
        <f>TRIM(MID( B2,FIND(",", B2)+1,FIND(".", B2)-FIND(",", B2)))</f>
        <v>Ms.</v>
      </c>
      <c r="D2" t="str">
        <f>TRIM(RIGHT(B2,LEN(B2)-FIND(".",B2)))</f>
        <v>Kelly</v>
      </c>
      <c r="E2" t="str">
        <f>LEFT(B2,FIND(",",B2)-1)</f>
        <v>Hawks</v>
      </c>
    </row>
    <row r="3" spans="1:5" ht="15.6" x14ac:dyDescent="0.3">
      <c r="A3" s="1" t="s">
        <v>2371</v>
      </c>
      <c r="B3" s="1" t="s">
        <v>2386</v>
      </c>
      <c r="C3" t="str">
        <f t="shared" ref="C3:C66" si="0">TRIM(MID( B3,FIND(",", B3)+1,FIND(".", B3)-FIND(",", B3)))</f>
        <v>Mr.</v>
      </c>
      <c r="D3" t="str">
        <f>TRIM(RIGHT(B3,LEN(B3)-FIND(".",B3)))</f>
        <v>Matthew D</v>
      </c>
      <c r="E3" t="str">
        <f t="shared" ref="E3:E66" si="1">LEFT(B3,FIND(",",B3)-1)</f>
        <v>Lehner</v>
      </c>
    </row>
    <row r="4" spans="1:5" ht="15.6" x14ac:dyDescent="0.3">
      <c r="A4" s="1" t="s">
        <v>2370</v>
      </c>
      <c r="B4" s="1" t="s">
        <v>2387</v>
      </c>
      <c r="C4" t="str">
        <f t="shared" si="0"/>
        <v>Mr.</v>
      </c>
      <c r="D4" t="str">
        <f t="shared" ref="D4:D66" si="2">TRIM(RIGHT(B4,LEN(B4)-FIND(".",B4)))</f>
        <v>Phil</v>
      </c>
      <c r="E4" t="str">
        <f t="shared" si="1"/>
        <v>Lu</v>
      </c>
    </row>
    <row r="5" spans="1:5" ht="15.6" x14ac:dyDescent="0.3">
      <c r="A5" s="1" t="s">
        <v>2369</v>
      </c>
      <c r="B5" s="1" t="s">
        <v>2388</v>
      </c>
      <c r="C5" t="str">
        <f t="shared" si="0"/>
        <v>Ms.</v>
      </c>
      <c r="D5" t="str">
        <f t="shared" si="2"/>
        <v>Kelsey</v>
      </c>
      <c r="E5" t="str">
        <f t="shared" si="1"/>
        <v>Osborne</v>
      </c>
    </row>
    <row r="6" spans="1:5" ht="15.6" x14ac:dyDescent="0.3">
      <c r="A6" s="1" t="s">
        <v>2368</v>
      </c>
      <c r="B6" s="1" t="s">
        <v>2389</v>
      </c>
      <c r="C6" t="str">
        <f t="shared" si="0"/>
        <v>Ms.</v>
      </c>
      <c r="D6" t="str">
        <f t="shared" si="2"/>
        <v>Kristyn</v>
      </c>
      <c r="E6" t="str">
        <f t="shared" si="1"/>
        <v>Kadala</v>
      </c>
    </row>
    <row r="7" spans="1:5" ht="15.6" x14ac:dyDescent="0.3">
      <c r="A7" s="1" t="s">
        <v>2367</v>
      </c>
      <c r="B7" s="1" t="s">
        <v>2390</v>
      </c>
      <c r="C7" t="str">
        <f t="shared" si="0"/>
        <v>Mr.</v>
      </c>
      <c r="D7" t="str">
        <f t="shared" si="2"/>
        <v>Russell B.</v>
      </c>
      <c r="E7" t="str">
        <f t="shared" si="1"/>
        <v>Baker</v>
      </c>
    </row>
    <row r="8" spans="1:5" ht="15.6" x14ac:dyDescent="0.3">
      <c r="A8" s="1" t="s">
        <v>2366</v>
      </c>
      <c r="B8" s="1" t="s">
        <v>2391</v>
      </c>
      <c r="C8" t="str">
        <f t="shared" si="0"/>
        <v>Mr.</v>
      </c>
      <c r="D8" t="str">
        <f t="shared" si="2"/>
        <v>Scott</v>
      </c>
      <c r="E8" t="str">
        <f t="shared" si="1"/>
        <v>Macpherson</v>
      </c>
    </row>
    <row r="9" spans="1:5" ht="15.6" x14ac:dyDescent="0.3">
      <c r="A9" s="1" t="s">
        <v>2365</v>
      </c>
      <c r="B9" s="1" t="s">
        <v>2392</v>
      </c>
      <c r="C9" t="str">
        <f t="shared" si="0"/>
        <v>Mr.</v>
      </c>
      <c r="D9" t="str">
        <f t="shared" si="2"/>
        <v>Stephen</v>
      </c>
      <c r="E9" t="str">
        <f t="shared" si="1"/>
        <v>Hallman</v>
      </c>
    </row>
    <row r="10" spans="1:5" ht="15.6" x14ac:dyDescent="0.3">
      <c r="A10" s="1" t="s">
        <v>2364</v>
      </c>
      <c r="B10" s="1" t="s">
        <v>2393</v>
      </c>
      <c r="C10" t="str">
        <f t="shared" si="0"/>
        <v>Mr.</v>
      </c>
      <c r="D10" t="str">
        <f t="shared" si="2"/>
        <v>Patrick R.</v>
      </c>
      <c r="E10" t="str">
        <f t="shared" si="1"/>
        <v>Moran</v>
      </c>
    </row>
    <row r="11" spans="1:5" ht="15.6" x14ac:dyDescent="0.3">
      <c r="A11" s="1" t="s">
        <v>2363</v>
      </c>
      <c r="B11" s="1" t="s">
        <v>2394</v>
      </c>
      <c r="C11" t="str">
        <f t="shared" si="0"/>
        <v>Ms.</v>
      </c>
      <c r="D11" t="str">
        <f t="shared" si="2"/>
        <v>Brooke N.</v>
      </c>
      <c r="E11" t="str">
        <f t="shared" si="1"/>
        <v>Benner</v>
      </c>
    </row>
    <row r="12" spans="1:5" ht="15.6" x14ac:dyDescent="0.3">
      <c r="A12" s="1" t="s">
        <v>2362</v>
      </c>
      <c r="B12" s="1" t="s">
        <v>2395</v>
      </c>
      <c r="C12" t="str">
        <f t="shared" si="0"/>
        <v>Ms.</v>
      </c>
      <c r="D12" t="str">
        <f t="shared" si="2"/>
        <v>Paola Andrea</v>
      </c>
      <c r="E12" t="str">
        <f t="shared" si="1"/>
        <v>Fierro Vargas</v>
      </c>
    </row>
    <row r="13" spans="1:5" ht="15.6" x14ac:dyDescent="0.3">
      <c r="A13" s="1" t="s">
        <v>2361</v>
      </c>
      <c r="B13" s="1" t="s">
        <v>2396</v>
      </c>
      <c r="C13" t="str">
        <f t="shared" si="0"/>
        <v>Mr.</v>
      </c>
      <c r="D13" t="str">
        <f t="shared" si="2"/>
        <v>David</v>
      </c>
      <c r="E13" t="str">
        <f t="shared" si="1"/>
        <v>Franz</v>
      </c>
    </row>
    <row r="14" spans="1:5" ht="15.6" x14ac:dyDescent="0.3">
      <c r="A14" s="1" t="s">
        <v>2360</v>
      </c>
      <c r="B14" s="1" t="s">
        <v>2397</v>
      </c>
      <c r="C14" t="str">
        <f t="shared" si="0"/>
        <v>Mr.</v>
      </c>
      <c r="D14" t="str">
        <f t="shared" si="2"/>
        <v>Wade</v>
      </c>
      <c r="E14" t="str">
        <f t="shared" si="1"/>
        <v>Foster</v>
      </c>
    </row>
    <row r="15" spans="1:5" ht="15.6" x14ac:dyDescent="0.3">
      <c r="A15" s="1" t="s">
        <v>2359</v>
      </c>
      <c r="B15" s="1" t="s">
        <v>2398</v>
      </c>
      <c r="C15" t="str">
        <f t="shared" si="0"/>
        <v>Mr.</v>
      </c>
      <c r="D15" t="str">
        <f t="shared" si="2"/>
        <v>Franklin</v>
      </c>
      <c r="E15" t="str">
        <f t="shared" si="1"/>
        <v>Tenorio</v>
      </c>
    </row>
    <row r="16" spans="1:5" ht="15.6" x14ac:dyDescent="0.3">
      <c r="A16" s="1" t="s">
        <v>2358</v>
      </c>
      <c r="B16" s="1" t="s">
        <v>2399</v>
      </c>
      <c r="C16" t="str">
        <f t="shared" si="0"/>
        <v>Ms.</v>
      </c>
      <c r="D16" t="str">
        <f t="shared" si="2"/>
        <v>Leilani M.</v>
      </c>
      <c r="E16" t="str">
        <f t="shared" si="1"/>
        <v>Rios</v>
      </c>
    </row>
    <row r="17" spans="1:5" ht="15.6" x14ac:dyDescent="0.3">
      <c r="A17" s="1" t="s">
        <v>2357</v>
      </c>
      <c r="B17" s="1" t="s">
        <v>2400</v>
      </c>
      <c r="C17" t="str">
        <f t="shared" si="0"/>
        <v>Mr.</v>
      </c>
      <c r="D17" t="str">
        <f t="shared" si="2"/>
        <v>Philippe</v>
      </c>
      <c r="E17" t="str">
        <f t="shared" si="1"/>
        <v>Viau-Dupuis</v>
      </c>
    </row>
    <row r="18" spans="1:5" ht="15.6" x14ac:dyDescent="0.3">
      <c r="A18" s="1" t="s">
        <v>2356</v>
      </c>
      <c r="B18" s="1" t="s">
        <v>2401</v>
      </c>
      <c r="C18" t="str">
        <f t="shared" si="0"/>
        <v>Ms.</v>
      </c>
      <c r="D18" t="str">
        <f t="shared" si="2"/>
        <v>Jennifer A.</v>
      </c>
      <c r="E18" t="str">
        <f t="shared" si="1"/>
        <v>Cronin</v>
      </c>
    </row>
    <row r="19" spans="1:5" ht="15.6" x14ac:dyDescent="0.3">
      <c r="A19" s="1" t="s">
        <v>2355</v>
      </c>
      <c r="B19" s="1" t="s">
        <v>2402</v>
      </c>
      <c r="C19" t="str">
        <f t="shared" si="0"/>
        <v>Ms.</v>
      </c>
      <c r="D19" t="str">
        <f t="shared" si="2"/>
        <v>Christina M.</v>
      </c>
      <c r="E19" t="str">
        <f t="shared" si="1"/>
        <v>Noordstar</v>
      </c>
    </row>
    <row r="20" spans="1:5" ht="15.6" x14ac:dyDescent="0.3">
      <c r="A20" s="1" t="s">
        <v>2354</v>
      </c>
      <c r="B20" s="1" t="s">
        <v>2403</v>
      </c>
      <c r="C20" t="str">
        <f t="shared" si="0"/>
        <v>Mr.</v>
      </c>
      <c r="D20" t="str">
        <f t="shared" si="2"/>
        <v>Said Sr.</v>
      </c>
      <c r="E20" t="str">
        <f t="shared" si="1"/>
        <v>Boudalia</v>
      </c>
    </row>
    <row r="21" spans="1:5" ht="15.6" x14ac:dyDescent="0.3">
      <c r="A21" s="1" t="s">
        <v>2353</v>
      </c>
      <c r="B21" s="1" t="s">
        <v>2404</v>
      </c>
      <c r="C21" t="str">
        <f t="shared" si="0"/>
        <v>Mr.</v>
      </c>
      <c r="D21" t="str">
        <f t="shared" si="2"/>
        <v>John</v>
      </c>
      <c r="E21" t="str">
        <f t="shared" si="1"/>
        <v>Flor</v>
      </c>
    </row>
    <row r="22" spans="1:5" ht="15.6" x14ac:dyDescent="0.3">
      <c r="A22" s="1" t="s">
        <v>2352</v>
      </c>
      <c r="B22" s="1" t="s">
        <v>2405</v>
      </c>
      <c r="C22" t="str">
        <f t="shared" si="0"/>
        <v>Mr.</v>
      </c>
      <c r="D22" t="str">
        <f t="shared" si="2"/>
        <v>Myles</v>
      </c>
      <c r="E22" t="str">
        <f t="shared" si="1"/>
        <v>Fennon</v>
      </c>
    </row>
    <row r="23" spans="1:5" ht="15.6" x14ac:dyDescent="0.3">
      <c r="A23" s="1" t="s">
        <v>2351</v>
      </c>
      <c r="B23" s="1" t="s">
        <v>2406</v>
      </c>
      <c r="C23" t="str">
        <f t="shared" si="0"/>
        <v>Ms.</v>
      </c>
      <c r="D23" t="str">
        <f t="shared" si="2"/>
        <v>Madelyn C</v>
      </c>
      <c r="E23" t="str">
        <f t="shared" si="1"/>
        <v>Hribar</v>
      </c>
    </row>
    <row r="24" spans="1:5" ht="15.6" x14ac:dyDescent="0.3">
      <c r="A24" s="1" t="s">
        <v>2350</v>
      </c>
      <c r="B24" s="1" t="s">
        <v>2407</v>
      </c>
      <c r="C24" t="str">
        <f t="shared" si="0"/>
        <v>Ms.</v>
      </c>
      <c r="D24" t="str">
        <f t="shared" si="2"/>
        <v>Nicole</v>
      </c>
      <c r="E24" t="str">
        <f t="shared" si="1"/>
        <v>Tassello</v>
      </c>
    </row>
    <row r="25" spans="1:5" ht="15.6" x14ac:dyDescent="0.3">
      <c r="A25" s="1" t="s">
        <v>2349</v>
      </c>
      <c r="B25" s="1" t="s">
        <v>2408</v>
      </c>
      <c r="C25" t="str">
        <f t="shared" si="0"/>
        <v>Mr.</v>
      </c>
      <c r="D25" t="str">
        <f t="shared" si="2"/>
        <v>Eric A.</v>
      </c>
      <c r="E25" t="str">
        <f t="shared" si="1"/>
        <v>Mauricette</v>
      </c>
    </row>
    <row r="26" spans="1:5" ht="15.6" x14ac:dyDescent="0.3">
      <c r="A26" s="1" t="s">
        <v>2348</v>
      </c>
      <c r="B26" s="1" t="s">
        <v>2409</v>
      </c>
      <c r="C26" t="str">
        <f t="shared" si="0"/>
        <v>Mr.</v>
      </c>
      <c r="D26" t="str">
        <f t="shared" si="2"/>
        <v>Emiliano I.</v>
      </c>
      <c r="E26" t="str">
        <f t="shared" si="1"/>
        <v>Garcia</v>
      </c>
    </row>
    <row r="27" spans="1:5" ht="15.6" x14ac:dyDescent="0.3">
      <c r="A27" s="1" t="s">
        <v>2347</v>
      </c>
      <c r="B27" s="1" t="s">
        <v>2410</v>
      </c>
      <c r="C27" t="str">
        <f t="shared" si="0"/>
        <v>Mr.</v>
      </c>
      <c r="D27" t="str">
        <f t="shared" si="2"/>
        <v>Adam</v>
      </c>
      <c r="E27" t="str">
        <f t="shared" si="1"/>
        <v>Airoldi</v>
      </c>
    </row>
    <row r="28" spans="1:5" ht="15.6" x14ac:dyDescent="0.3">
      <c r="A28" s="1" t="s">
        <v>2346</v>
      </c>
      <c r="B28" s="1" t="s">
        <v>2411</v>
      </c>
      <c r="C28" t="str">
        <f t="shared" si="0"/>
        <v>Mr.</v>
      </c>
      <c r="D28" t="str">
        <f t="shared" si="2"/>
        <v>Zach</v>
      </c>
      <c r="E28" t="str">
        <f t="shared" si="1"/>
        <v>Cater-Cyker</v>
      </c>
    </row>
    <row r="29" spans="1:5" ht="15.6" x14ac:dyDescent="0.3">
      <c r="A29" s="1" t="s">
        <v>2345</v>
      </c>
      <c r="B29" s="1" t="s">
        <v>2412</v>
      </c>
      <c r="C29" t="str">
        <f t="shared" si="0"/>
        <v>Ms.</v>
      </c>
      <c r="D29" t="str">
        <f t="shared" si="2"/>
        <v>Stephanie W.</v>
      </c>
      <c r="E29" t="str">
        <f t="shared" si="1"/>
        <v>Hamm</v>
      </c>
    </row>
    <row r="30" spans="1:5" ht="15.6" x14ac:dyDescent="0.3">
      <c r="A30" s="1" t="s">
        <v>2344</v>
      </c>
      <c r="B30" s="1" t="s">
        <v>2413</v>
      </c>
      <c r="C30" t="str">
        <f t="shared" si="0"/>
        <v>Mr.</v>
      </c>
      <c r="D30" t="str">
        <f t="shared" si="2"/>
        <v>Stephen</v>
      </c>
      <c r="E30" t="str">
        <f t="shared" si="1"/>
        <v>Cox</v>
      </c>
    </row>
    <row r="31" spans="1:5" ht="15.6" x14ac:dyDescent="0.3">
      <c r="A31" s="1" t="s">
        <v>2343</v>
      </c>
      <c r="B31" s="1" t="s">
        <v>2414</v>
      </c>
      <c r="C31" t="str">
        <f t="shared" si="0"/>
        <v>Ms.</v>
      </c>
      <c r="D31" t="str">
        <f t="shared" si="2"/>
        <v>Natalie</v>
      </c>
      <c r="E31" t="str">
        <f t="shared" si="1"/>
        <v>Sachrajda</v>
      </c>
    </row>
    <row r="32" spans="1:5" ht="15.6" x14ac:dyDescent="0.3">
      <c r="A32" s="1" t="s">
        <v>2342</v>
      </c>
      <c r="B32" s="1" t="s">
        <v>2415</v>
      </c>
      <c r="C32" t="str">
        <f t="shared" si="0"/>
        <v>Ms.</v>
      </c>
      <c r="D32" t="str">
        <f t="shared" si="2"/>
        <v>Nicole J.</v>
      </c>
      <c r="E32" t="str">
        <f t="shared" si="1"/>
        <v>Gareri</v>
      </c>
    </row>
    <row r="33" spans="1:5" ht="15.6" x14ac:dyDescent="0.3">
      <c r="A33" s="1" t="s">
        <v>2341</v>
      </c>
      <c r="B33" s="1" t="s">
        <v>2416</v>
      </c>
      <c r="C33" t="str">
        <f t="shared" si="0"/>
        <v>Mr.</v>
      </c>
      <c r="D33" t="str">
        <f t="shared" si="2"/>
        <v>Jefferson D</v>
      </c>
      <c r="E33" t="str">
        <f t="shared" si="1"/>
        <v>Welch</v>
      </c>
    </row>
    <row r="34" spans="1:5" ht="15.6" x14ac:dyDescent="0.3">
      <c r="A34" s="1" t="s">
        <v>2340</v>
      </c>
      <c r="B34" s="1" t="s">
        <v>2417</v>
      </c>
      <c r="C34" t="str">
        <f t="shared" si="0"/>
        <v>Mr.</v>
      </c>
      <c r="D34" t="str">
        <f t="shared" si="2"/>
        <v>Brendan D.</v>
      </c>
      <c r="E34" t="str">
        <f t="shared" si="1"/>
        <v>Prindiville</v>
      </c>
    </row>
    <row r="35" spans="1:5" ht="15.6" x14ac:dyDescent="0.3">
      <c r="A35" s="1" t="s">
        <v>2339</v>
      </c>
      <c r="B35" s="1" t="s">
        <v>2418</v>
      </c>
      <c r="C35" t="str">
        <f t="shared" si="0"/>
        <v>Ms.</v>
      </c>
      <c r="D35" t="str">
        <f t="shared" si="2"/>
        <v>Courtney</v>
      </c>
      <c r="E35" t="str">
        <f t="shared" si="1"/>
        <v>Kincaid</v>
      </c>
    </row>
    <row r="36" spans="1:5" ht="15.6" x14ac:dyDescent="0.3">
      <c r="A36" s="1" t="s">
        <v>2338</v>
      </c>
      <c r="B36" s="1" t="s">
        <v>2419</v>
      </c>
      <c r="C36" t="str">
        <f t="shared" si="0"/>
        <v>Ms.</v>
      </c>
      <c r="D36" t="str">
        <f t="shared" si="2"/>
        <v>Sydney L.</v>
      </c>
      <c r="E36" t="str">
        <f t="shared" si="1"/>
        <v>Bruestle</v>
      </c>
    </row>
    <row r="37" spans="1:5" ht="15.6" x14ac:dyDescent="0.3">
      <c r="A37" s="1" t="s">
        <v>2337</v>
      </c>
      <c r="B37" s="1" t="s">
        <v>2420</v>
      </c>
      <c r="C37" t="str">
        <f t="shared" si="0"/>
        <v>Mr.</v>
      </c>
      <c r="D37" t="str">
        <f t="shared" si="2"/>
        <v>Julien</v>
      </c>
      <c r="E37" t="str">
        <f t="shared" si="1"/>
        <v>Lachance</v>
      </c>
    </row>
    <row r="38" spans="1:5" ht="15.6" x14ac:dyDescent="0.3">
      <c r="A38" s="1" t="s">
        <v>2336</v>
      </c>
      <c r="B38" s="1" t="s">
        <v>2421</v>
      </c>
      <c r="C38" t="str">
        <f t="shared" si="0"/>
        <v>Mr.</v>
      </c>
      <c r="D38" t="str">
        <f t="shared" si="2"/>
        <v>Ryan M</v>
      </c>
      <c r="E38" t="str">
        <f t="shared" si="1"/>
        <v>Eason</v>
      </c>
    </row>
    <row r="39" spans="1:5" ht="15.6" x14ac:dyDescent="0.3">
      <c r="A39" s="1" t="s">
        <v>2335</v>
      </c>
      <c r="B39" s="1" t="s">
        <v>2422</v>
      </c>
      <c r="C39" t="str">
        <f t="shared" si="0"/>
        <v>Ms.</v>
      </c>
      <c r="D39" t="str">
        <f t="shared" si="2"/>
        <v>Anna H.</v>
      </c>
      <c r="E39" t="str">
        <f t="shared" si="1"/>
        <v>Grummon</v>
      </c>
    </row>
    <row r="40" spans="1:5" ht="15.6" x14ac:dyDescent="0.3">
      <c r="A40" s="1" t="s">
        <v>2334</v>
      </c>
      <c r="B40" s="1" t="s">
        <v>2423</v>
      </c>
      <c r="C40" t="str">
        <f t="shared" si="0"/>
        <v>Ms.</v>
      </c>
      <c r="D40" t="str">
        <f t="shared" si="2"/>
        <v>Samantha</v>
      </c>
      <c r="E40" t="str">
        <f t="shared" si="1"/>
        <v>Vanwechel</v>
      </c>
    </row>
    <row r="41" spans="1:5" ht="15.6" x14ac:dyDescent="0.3">
      <c r="A41" s="1" t="s">
        <v>2333</v>
      </c>
      <c r="B41" s="1" t="s">
        <v>2424</v>
      </c>
      <c r="C41" t="str">
        <f t="shared" si="0"/>
        <v>Mr.</v>
      </c>
      <c r="D41" t="str">
        <f t="shared" si="2"/>
        <v>Robert</v>
      </c>
      <c r="E41" t="str">
        <f t="shared" si="1"/>
        <v>Fisher</v>
      </c>
    </row>
    <row r="42" spans="1:5" ht="15.6" x14ac:dyDescent="0.3">
      <c r="A42" s="1" t="s">
        <v>2332</v>
      </c>
      <c r="B42" s="1" t="s">
        <v>2425</v>
      </c>
      <c r="C42" t="str">
        <f t="shared" si="0"/>
        <v>Mr.</v>
      </c>
      <c r="D42" t="str">
        <f t="shared" si="2"/>
        <v>James R.</v>
      </c>
      <c r="E42" t="str">
        <f t="shared" si="1"/>
        <v>Jenkins</v>
      </c>
    </row>
    <row r="43" spans="1:5" ht="15.6" x14ac:dyDescent="0.3">
      <c r="A43" s="1" t="s">
        <v>2331</v>
      </c>
      <c r="B43" s="1" t="s">
        <v>2426</v>
      </c>
      <c r="C43" t="str">
        <f t="shared" si="0"/>
        <v>Ms.</v>
      </c>
      <c r="D43" t="str">
        <f t="shared" si="2"/>
        <v>Roseann</v>
      </c>
      <c r="E43" t="str">
        <f t="shared" si="1"/>
        <v>Peters</v>
      </c>
    </row>
    <row r="44" spans="1:5" ht="15.6" x14ac:dyDescent="0.3">
      <c r="A44" s="1" t="s">
        <v>2330</v>
      </c>
      <c r="B44" s="1" t="s">
        <v>2427</v>
      </c>
      <c r="C44" t="str">
        <f t="shared" si="0"/>
        <v>Ms.</v>
      </c>
      <c r="D44" t="str">
        <f t="shared" si="2"/>
        <v>Nicole</v>
      </c>
      <c r="E44" t="str">
        <f t="shared" si="1"/>
        <v>Aha</v>
      </c>
    </row>
    <row r="45" spans="1:5" ht="15.6" x14ac:dyDescent="0.3">
      <c r="A45" s="1" t="s">
        <v>2329</v>
      </c>
      <c r="B45" s="1" t="s">
        <v>2428</v>
      </c>
      <c r="C45" t="str">
        <f t="shared" si="0"/>
        <v>Mr.</v>
      </c>
      <c r="D45" t="str">
        <f t="shared" si="2"/>
        <v>Spencer</v>
      </c>
      <c r="E45" t="str">
        <f t="shared" si="1"/>
        <v>McElwain</v>
      </c>
    </row>
    <row r="46" spans="1:5" ht="15.6" x14ac:dyDescent="0.3">
      <c r="A46" s="1" t="s">
        <v>2328</v>
      </c>
      <c r="B46" s="1" t="s">
        <v>2429</v>
      </c>
      <c r="C46" t="str">
        <f t="shared" si="0"/>
        <v>Mr.</v>
      </c>
      <c r="D46" t="str">
        <f t="shared" si="2"/>
        <v>Eric W</v>
      </c>
      <c r="E46" t="str">
        <f t="shared" si="1"/>
        <v>Januszewski</v>
      </c>
    </row>
    <row r="47" spans="1:5" ht="15.6" x14ac:dyDescent="0.3">
      <c r="A47" s="1" t="s">
        <v>2327</v>
      </c>
      <c r="B47" s="1" t="s">
        <v>2430</v>
      </c>
      <c r="C47" t="str">
        <f t="shared" si="0"/>
        <v>Ms.</v>
      </c>
      <c r="D47" t="str">
        <f t="shared" si="2"/>
        <v>Brianna L</v>
      </c>
      <c r="E47" t="str">
        <f t="shared" si="1"/>
        <v>Rohne</v>
      </c>
    </row>
    <row r="48" spans="1:5" ht="15.6" x14ac:dyDescent="0.3">
      <c r="A48" s="1" t="s">
        <v>2326</v>
      </c>
      <c r="B48" s="1" t="s">
        <v>2431</v>
      </c>
      <c r="C48" t="str">
        <f t="shared" si="0"/>
        <v>Mr.</v>
      </c>
      <c r="D48" t="str">
        <f t="shared" si="2"/>
        <v>Thomas J.</v>
      </c>
      <c r="E48" t="str">
        <f t="shared" si="1"/>
        <v>O'Grady</v>
      </c>
    </row>
    <row r="49" spans="1:5" ht="15.6" x14ac:dyDescent="0.3">
      <c r="A49" s="1" t="s">
        <v>2325</v>
      </c>
      <c r="B49" s="1" t="s">
        <v>2432</v>
      </c>
      <c r="C49" t="str">
        <f t="shared" si="0"/>
        <v>Ms.</v>
      </c>
      <c r="D49" t="str">
        <f t="shared" si="2"/>
        <v>Melissa L</v>
      </c>
      <c r="E49" t="str">
        <f t="shared" si="1"/>
        <v>Peters</v>
      </c>
    </row>
    <row r="50" spans="1:5" ht="15.6" x14ac:dyDescent="0.3">
      <c r="A50" s="1" t="s">
        <v>2324</v>
      </c>
      <c r="B50" s="1" t="s">
        <v>2433</v>
      </c>
      <c r="C50" t="str">
        <f t="shared" si="0"/>
        <v>Mr.</v>
      </c>
      <c r="D50" t="str">
        <f t="shared" si="2"/>
        <v>Flavio</v>
      </c>
      <c r="E50" t="str">
        <f t="shared" si="1"/>
        <v>De Simone</v>
      </c>
    </row>
    <row r="51" spans="1:5" ht="15.6" x14ac:dyDescent="0.3">
      <c r="A51" s="1" t="s">
        <v>2323</v>
      </c>
      <c r="B51" s="1" t="s">
        <v>2434</v>
      </c>
      <c r="C51" t="str">
        <f t="shared" si="0"/>
        <v>Mr.</v>
      </c>
      <c r="D51" t="str">
        <f t="shared" si="2"/>
        <v>Ryan</v>
      </c>
      <c r="E51" t="str">
        <f t="shared" si="1"/>
        <v>Beckett</v>
      </c>
    </row>
    <row r="52" spans="1:5" ht="15.6" x14ac:dyDescent="0.3">
      <c r="A52" s="1" t="s">
        <v>2322</v>
      </c>
      <c r="B52" s="1" t="s">
        <v>2435</v>
      </c>
      <c r="C52" t="str">
        <f t="shared" si="0"/>
        <v>Mr.</v>
      </c>
      <c r="D52" t="str">
        <f t="shared" si="2"/>
        <v>Anthony J.</v>
      </c>
      <c r="E52" t="str">
        <f t="shared" si="1"/>
        <v>Sobrilsky</v>
      </c>
    </row>
    <row r="53" spans="1:5" ht="15.6" x14ac:dyDescent="0.3">
      <c r="A53" s="1" t="s">
        <v>2321</v>
      </c>
      <c r="B53" s="1" t="s">
        <v>2436</v>
      </c>
      <c r="C53" t="str">
        <f t="shared" si="0"/>
        <v>Ms.</v>
      </c>
      <c r="D53" t="str">
        <f t="shared" si="2"/>
        <v>Alex</v>
      </c>
      <c r="E53" t="str">
        <f t="shared" si="1"/>
        <v>Wang</v>
      </c>
    </row>
    <row r="54" spans="1:5" ht="15.6" x14ac:dyDescent="0.3">
      <c r="A54" s="1" t="s">
        <v>2320</v>
      </c>
      <c r="B54" s="1" t="s">
        <v>2437</v>
      </c>
      <c r="C54" t="str">
        <f t="shared" si="0"/>
        <v>Mr.</v>
      </c>
      <c r="D54" t="str">
        <f t="shared" si="2"/>
        <v>David</v>
      </c>
      <c r="E54" t="str">
        <f t="shared" si="1"/>
        <v>Campa</v>
      </c>
    </row>
    <row r="55" spans="1:5" ht="15.6" x14ac:dyDescent="0.3">
      <c r="A55" s="1" t="s">
        <v>2319</v>
      </c>
      <c r="B55" s="1" t="s">
        <v>2438</v>
      </c>
      <c r="C55" t="str">
        <f t="shared" si="0"/>
        <v>Mr.</v>
      </c>
      <c r="D55" t="str">
        <f t="shared" si="2"/>
        <v>Andrew B</v>
      </c>
      <c r="E55" t="str">
        <f t="shared" si="1"/>
        <v>Clifford</v>
      </c>
    </row>
    <row r="56" spans="1:5" ht="15.6" x14ac:dyDescent="0.3">
      <c r="A56" s="1" t="s">
        <v>2318</v>
      </c>
      <c r="B56" s="1" t="s">
        <v>2439</v>
      </c>
      <c r="C56" t="str">
        <f t="shared" si="0"/>
        <v>Ms.</v>
      </c>
      <c r="D56" t="str">
        <f t="shared" si="2"/>
        <v>Dara E</v>
      </c>
      <c r="E56" t="str">
        <f t="shared" si="1"/>
        <v>Dalmata</v>
      </c>
    </row>
    <row r="57" spans="1:5" ht="15.6" x14ac:dyDescent="0.3">
      <c r="A57" s="1" t="s">
        <v>2317</v>
      </c>
      <c r="B57" s="1" t="s">
        <v>2440</v>
      </c>
      <c r="C57" t="str">
        <f t="shared" si="0"/>
        <v>Ms.</v>
      </c>
      <c r="D57" t="str">
        <f t="shared" si="2"/>
        <v>Inna</v>
      </c>
      <c r="E57" t="str">
        <f t="shared" si="1"/>
        <v>Vishik</v>
      </c>
    </row>
    <row r="58" spans="1:5" ht="15.6" x14ac:dyDescent="0.3">
      <c r="A58" s="1" t="s">
        <v>2316</v>
      </c>
      <c r="B58" s="1" t="s">
        <v>2441</v>
      </c>
      <c r="C58" t="str">
        <f t="shared" si="0"/>
        <v>Mr.</v>
      </c>
      <c r="D58" t="str">
        <f t="shared" si="2"/>
        <v>Ari</v>
      </c>
      <c r="E58" t="str">
        <f t="shared" si="1"/>
        <v>Schorr</v>
      </c>
    </row>
    <row r="59" spans="1:5" ht="15.6" x14ac:dyDescent="0.3">
      <c r="A59" s="1" t="s">
        <v>2315</v>
      </c>
      <c r="B59" s="1" t="s">
        <v>2442</v>
      </c>
      <c r="C59" t="str">
        <f t="shared" si="0"/>
        <v>Ms.</v>
      </c>
      <c r="D59" t="str">
        <f t="shared" si="2"/>
        <v>Lindsey</v>
      </c>
      <c r="E59" t="str">
        <f t="shared" si="1"/>
        <v>Lusardi</v>
      </c>
    </row>
    <row r="60" spans="1:5" ht="15.6" x14ac:dyDescent="0.3">
      <c r="A60" s="1" t="s">
        <v>2314</v>
      </c>
      <c r="B60" s="1" t="s">
        <v>2443</v>
      </c>
      <c r="C60" t="str">
        <f t="shared" si="0"/>
        <v>Mr.</v>
      </c>
      <c r="D60" t="str">
        <f t="shared" si="2"/>
        <v>Kenny</v>
      </c>
      <c r="E60" t="str">
        <f t="shared" si="1"/>
        <v>Rayner</v>
      </c>
    </row>
    <row r="61" spans="1:5" ht="15.6" x14ac:dyDescent="0.3">
      <c r="A61" s="1" t="s">
        <v>2313</v>
      </c>
      <c r="B61" s="1" t="s">
        <v>2444</v>
      </c>
      <c r="C61" t="str">
        <f t="shared" si="0"/>
        <v>Ms.</v>
      </c>
      <c r="D61" t="str">
        <f t="shared" si="2"/>
        <v>Louise</v>
      </c>
      <c r="E61" t="str">
        <f t="shared" si="1"/>
        <v>Voghel</v>
      </c>
    </row>
    <row r="62" spans="1:5" ht="15.6" x14ac:dyDescent="0.3">
      <c r="A62" s="1" t="s">
        <v>2312</v>
      </c>
      <c r="B62" s="1" t="s">
        <v>2445</v>
      </c>
      <c r="C62" t="str">
        <f t="shared" si="0"/>
        <v>Mr.</v>
      </c>
      <c r="D62" t="str">
        <f t="shared" si="2"/>
        <v>Cameron</v>
      </c>
      <c r="E62" t="str">
        <f t="shared" si="1"/>
        <v>Rieth</v>
      </c>
    </row>
    <row r="63" spans="1:5" ht="15.6" x14ac:dyDescent="0.3">
      <c r="A63" s="1" t="s">
        <v>2311</v>
      </c>
      <c r="B63" s="1" t="s">
        <v>2446</v>
      </c>
      <c r="C63" t="str">
        <f t="shared" si="0"/>
        <v>Ms.</v>
      </c>
      <c r="D63" t="str">
        <f t="shared" si="2"/>
        <v>Katie T.</v>
      </c>
      <c r="E63" t="str">
        <f t="shared" si="1"/>
        <v>Gollotto</v>
      </c>
    </row>
    <row r="64" spans="1:5" ht="15.6" x14ac:dyDescent="0.3">
      <c r="A64" s="1" t="s">
        <v>2310</v>
      </c>
      <c r="B64" s="1" t="s">
        <v>2447</v>
      </c>
      <c r="C64" t="str">
        <f t="shared" si="0"/>
        <v>Ms.</v>
      </c>
      <c r="D64" t="str">
        <f t="shared" si="2"/>
        <v>Casey</v>
      </c>
      <c r="E64" t="str">
        <f t="shared" si="1"/>
        <v>Dunn</v>
      </c>
    </row>
    <row r="65" spans="1:5" ht="15.6" x14ac:dyDescent="0.3">
      <c r="A65" s="1" t="s">
        <v>2309</v>
      </c>
      <c r="B65" s="1" t="s">
        <v>2448</v>
      </c>
      <c r="C65" t="str">
        <f t="shared" si="0"/>
        <v>Mr.</v>
      </c>
      <c r="D65" t="str">
        <f t="shared" si="2"/>
        <v>David</v>
      </c>
      <c r="E65" t="str">
        <f t="shared" si="1"/>
        <v>Blitzer</v>
      </c>
    </row>
    <row r="66" spans="1:5" ht="15.6" x14ac:dyDescent="0.3">
      <c r="A66" s="1" t="s">
        <v>2308</v>
      </c>
      <c r="B66" s="1" t="s">
        <v>2449</v>
      </c>
      <c r="C66" t="str">
        <f t="shared" si="0"/>
        <v>Mr.</v>
      </c>
      <c r="D66" t="str">
        <f t="shared" si="2"/>
        <v>Bryson C.</v>
      </c>
      <c r="E66" t="str">
        <f t="shared" si="1"/>
        <v>Smith</v>
      </c>
    </row>
    <row r="67" spans="1:5" ht="15.6" x14ac:dyDescent="0.3">
      <c r="A67" s="1" t="s">
        <v>2307</v>
      </c>
      <c r="B67" s="1" t="s">
        <v>2450</v>
      </c>
      <c r="C67" t="str">
        <f t="shared" ref="C67:C130" si="3">TRIM(MID( B67,FIND(",", B67)+1,FIND(".", B67)-FIND(",", B67)))</f>
        <v>Ms.</v>
      </c>
      <c r="D67" t="str">
        <f t="shared" ref="D67:D130" si="4">TRIM(RIGHT(B67,LEN(B67)-FIND(".",B67)))</f>
        <v>Megan</v>
      </c>
      <c r="E67" t="str">
        <f t="shared" ref="E67:E130" si="5">LEFT(B67,FIND(",",B67)-1)</f>
        <v>Hyland</v>
      </c>
    </row>
    <row r="68" spans="1:5" ht="15.6" x14ac:dyDescent="0.3">
      <c r="A68" s="1" t="s">
        <v>2306</v>
      </c>
      <c r="B68" s="1" t="s">
        <v>2451</v>
      </c>
      <c r="C68" t="str">
        <f t="shared" si="3"/>
        <v>Mr.</v>
      </c>
      <c r="D68" t="str">
        <f t="shared" si="4"/>
        <v>Daniel</v>
      </c>
      <c r="E68" t="str">
        <f t="shared" si="5"/>
        <v>Ducharme</v>
      </c>
    </row>
    <row r="69" spans="1:5" ht="15.6" x14ac:dyDescent="0.3">
      <c r="A69" s="1" t="s">
        <v>2305</v>
      </c>
      <c r="B69" s="1" t="s">
        <v>2452</v>
      </c>
      <c r="C69" t="str">
        <f t="shared" si="3"/>
        <v>Mr.</v>
      </c>
      <c r="D69" t="str">
        <f t="shared" si="4"/>
        <v>Steven M.</v>
      </c>
      <c r="E69" t="str">
        <f t="shared" si="5"/>
        <v>Johnson</v>
      </c>
    </row>
    <row r="70" spans="1:5" ht="15.6" x14ac:dyDescent="0.3">
      <c r="A70" s="1" t="s">
        <v>2304</v>
      </c>
      <c r="B70" s="1" t="s">
        <v>2453</v>
      </c>
      <c r="C70" t="str">
        <f t="shared" si="3"/>
        <v>Ms.</v>
      </c>
      <c r="D70" t="str">
        <f t="shared" si="4"/>
        <v>Jenna L.</v>
      </c>
      <c r="E70" t="str">
        <f t="shared" si="5"/>
        <v>Mutz</v>
      </c>
    </row>
    <row r="71" spans="1:5" ht="15.6" x14ac:dyDescent="0.3">
      <c r="A71" s="1" t="s">
        <v>2303</v>
      </c>
      <c r="B71" s="1" t="s">
        <v>2454</v>
      </c>
      <c r="C71" t="str">
        <f t="shared" si="3"/>
        <v>Mr.</v>
      </c>
      <c r="D71" t="str">
        <f t="shared" si="4"/>
        <v>Freeman</v>
      </c>
      <c r="E71" t="str">
        <f t="shared" si="5"/>
        <v>Lee</v>
      </c>
    </row>
    <row r="72" spans="1:5" ht="15.6" x14ac:dyDescent="0.3">
      <c r="A72" s="1" t="s">
        <v>2302</v>
      </c>
      <c r="B72" s="1" t="s">
        <v>2455</v>
      </c>
      <c r="C72" t="str">
        <f t="shared" si="3"/>
        <v>Mr.</v>
      </c>
      <c r="D72" t="str">
        <f t="shared" si="4"/>
        <v>Jeff</v>
      </c>
      <c r="E72" t="str">
        <f t="shared" si="5"/>
        <v>Turner</v>
      </c>
    </row>
    <row r="73" spans="1:5" ht="15.6" x14ac:dyDescent="0.3">
      <c r="A73" s="1" t="s">
        <v>2301</v>
      </c>
      <c r="B73" s="1" t="s">
        <v>2456</v>
      </c>
      <c r="C73" t="str">
        <f t="shared" si="3"/>
        <v>Mr.</v>
      </c>
      <c r="D73" t="str">
        <f t="shared" si="4"/>
        <v>Elenilton V. Sr.</v>
      </c>
      <c r="E73" t="str">
        <f t="shared" si="5"/>
        <v>Rangel</v>
      </c>
    </row>
    <row r="74" spans="1:5" ht="15.6" x14ac:dyDescent="0.3">
      <c r="A74" s="1" t="s">
        <v>2300</v>
      </c>
      <c r="B74" s="1" t="s">
        <v>2457</v>
      </c>
      <c r="C74" t="str">
        <f t="shared" si="3"/>
        <v>Ms.</v>
      </c>
      <c r="D74" t="str">
        <f t="shared" si="4"/>
        <v>Maurya</v>
      </c>
      <c r="E74" t="str">
        <f t="shared" si="5"/>
        <v>Lacey</v>
      </c>
    </row>
    <row r="75" spans="1:5" ht="15.6" x14ac:dyDescent="0.3">
      <c r="A75" s="1" t="s">
        <v>2299</v>
      </c>
      <c r="B75" s="1" t="s">
        <v>2458</v>
      </c>
      <c r="C75" t="str">
        <f t="shared" si="3"/>
        <v>Ms.</v>
      </c>
      <c r="D75" t="str">
        <f t="shared" si="4"/>
        <v>Samantha C</v>
      </c>
      <c r="E75" t="str">
        <f t="shared" si="5"/>
        <v>Stiger</v>
      </c>
    </row>
    <row r="76" spans="1:5" ht="15.6" x14ac:dyDescent="0.3">
      <c r="A76" s="1" t="s">
        <v>2298</v>
      </c>
      <c r="B76" s="1" t="s">
        <v>2459</v>
      </c>
      <c r="C76" t="str">
        <f t="shared" si="3"/>
        <v>Ms.</v>
      </c>
      <c r="D76" t="str">
        <f t="shared" si="4"/>
        <v>Bethany A</v>
      </c>
      <c r="E76" t="str">
        <f t="shared" si="5"/>
        <v>Caldwell</v>
      </c>
    </row>
    <row r="77" spans="1:5" ht="15.6" x14ac:dyDescent="0.3">
      <c r="A77" s="1" t="s">
        <v>2297</v>
      </c>
      <c r="B77" s="1" t="s">
        <v>2460</v>
      </c>
      <c r="C77" t="str">
        <f t="shared" si="3"/>
        <v>Mr.</v>
      </c>
      <c r="D77" t="str">
        <f t="shared" si="4"/>
        <v>Yves</v>
      </c>
      <c r="E77" t="str">
        <f t="shared" si="5"/>
        <v>Marmillod</v>
      </c>
    </row>
    <row r="78" spans="1:5" ht="15.6" x14ac:dyDescent="0.3">
      <c r="A78" s="1" t="s">
        <v>2296</v>
      </c>
      <c r="B78" s="1" t="s">
        <v>2461</v>
      </c>
      <c r="C78" t="str">
        <f t="shared" si="3"/>
        <v>Ms.</v>
      </c>
      <c r="D78" t="str">
        <f t="shared" si="4"/>
        <v>Danielle</v>
      </c>
      <c r="E78" t="str">
        <f t="shared" si="5"/>
        <v>Cloutier-Simons</v>
      </c>
    </row>
    <row r="79" spans="1:5" ht="15.6" x14ac:dyDescent="0.3">
      <c r="A79" s="1" t="s">
        <v>2295</v>
      </c>
      <c r="B79" s="1" t="s">
        <v>2462</v>
      </c>
      <c r="C79" t="str">
        <f t="shared" si="3"/>
        <v>Ms.</v>
      </c>
      <c r="D79" t="str">
        <f t="shared" si="4"/>
        <v>Julia</v>
      </c>
      <c r="E79" t="str">
        <f t="shared" si="5"/>
        <v>Vegas</v>
      </c>
    </row>
    <row r="80" spans="1:5" ht="15.6" x14ac:dyDescent="0.3">
      <c r="A80" s="1" t="s">
        <v>2294</v>
      </c>
      <c r="B80" s="1" t="s">
        <v>2463</v>
      </c>
      <c r="C80" t="str">
        <f t="shared" si="3"/>
        <v>Mr.</v>
      </c>
      <c r="D80" t="str">
        <f t="shared" si="4"/>
        <v>Joshua</v>
      </c>
      <c r="E80" t="str">
        <f t="shared" si="5"/>
        <v>Cochran</v>
      </c>
    </row>
    <row r="81" spans="1:5" ht="15.6" x14ac:dyDescent="0.3">
      <c r="A81" s="1" t="s">
        <v>2293</v>
      </c>
      <c r="B81" s="1" t="s">
        <v>2464</v>
      </c>
      <c r="C81" t="str">
        <f t="shared" si="3"/>
        <v>Ms.</v>
      </c>
      <c r="D81" t="str">
        <f t="shared" si="4"/>
        <v>Jennifer</v>
      </c>
      <c r="E81" t="str">
        <f t="shared" si="5"/>
        <v>Holtzapple</v>
      </c>
    </row>
    <row r="82" spans="1:5" ht="15.6" x14ac:dyDescent="0.3">
      <c r="A82" s="1" t="s">
        <v>2292</v>
      </c>
      <c r="B82" s="1" t="s">
        <v>2465</v>
      </c>
      <c r="C82" t="str">
        <f t="shared" si="3"/>
        <v>Ms.</v>
      </c>
      <c r="D82" t="str">
        <f t="shared" si="4"/>
        <v>Gwen M.</v>
      </c>
      <c r="E82" t="str">
        <f t="shared" si="5"/>
        <v>Meyer</v>
      </c>
    </row>
    <row r="83" spans="1:5" ht="15.6" x14ac:dyDescent="0.3">
      <c r="A83" s="1" t="s">
        <v>2291</v>
      </c>
      <c r="B83" s="1" t="s">
        <v>2466</v>
      </c>
      <c r="C83" t="str">
        <f t="shared" si="3"/>
        <v>Mr.</v>
      </c>
      <c r="D83" t="str">
        <f t="shared" si="4"/>
        <v>Patrick</v>
      </c>
      <c r="E83" t="str">
        <f t="shared" si="5"/>
        <v>Brickley</v>
      </c>
    </row>
    <row r="84" spans="1:5" ht="15.6" x14ac:dyDescent="0.3">
      <c r="A84" s="1" t="s">
        <v>2290</v>
      </c>
      <c r="B84" s="1" t="s">
        <v>2467</v>
      </c>
      <c r="C84" t="str">
        <f t="shared" si="3"/>
        <v>Ms.</v>
      </c>
      <c r="D84" t="str">
        <f t="shared" si="4"/>
        <v>Kate</v>
      </c>
      <c r="E84" t="str">
        <f t="shared" si="5"/>
        <v>Magee</v>
      </c>
    </row>
    <row r="85" spans="1:5" ht="15.6" x14ac:dyDescent="0.3">
      <c r="A85" s="1" t="s">
        <v>2289</v>
      </c>
      <c r="B85" s="1" t="s">
        <v>2468</v>
      </c>
      <c r="C85" t="str">
        <f t="shared" si="3"/>
        <v>Mr.</v>
      </c>
      <c r="D85" t="str">
        <f t="shared" si="4"/>
        <v>Kevin</v>
      </c>
      <c r="E85" t="str">
        <f t="shared" si="5"/>
        <v>Thoma</v>
      </c>
    </row>
    <row r="86" spans="1:5" ht="15.6" x14ac:dyDescent="0.3">
      <c r="A86" s="1" t="s">
        <v>2288</v>
      </c>
      <c r="B86" s="1" t="s">
        <v>2469</v>
      </c>
      <c r="C86" t="str">
        <f t="shared" si="3"/>
        <v>Mr.</v>
      </c>
      <c r="D86" t="str">
        <f t="shared" si="4"/>
        <v>Stephen II</v>
      </c>
      <c r="E86" t="str">
        <f t="shared" si="5"/>
        <v>Heagy</v>
      </c>
    </row>
    <row r="87" spans="1:5" ht="15.6" x14ac:dyDescent="0.3">
      <c r="A87" s="1" t="s">
        <v>2287</v>
      </c>
      <c r="B87" s="1" t="s">
        <v>2470</v>
      </c>
      <c r="C87" t="str">
        <f t="shared" si="3"/>
        <v>Mr.</v>
      </c>
      <c r="D87" t="str">
        <f t="shared" si="4"/>
        <v>Philip</v>
      </c>
      <c r="E87" t="str">
        <f t="shared" si="5"/>
        <v>Regnier</v>
      </c>
    </row>
    <row r="88" spans="1:5" ht="15.6" x14ac:dyDescent="0.3">
      <c r="A88" s="1" t="s">
        <v>2286</v>
      </c>
      <c r="B88" s="1" t="s">
        <v>2471</v>
      </c>
      <c r="C88" t="str">
        <f t="shared" si="3"/>
        <v>Mr.</v>
      </c>
      <c r="D88" t="str">
        <f t="shared" si="4"/>
        <v>Brett A</v>
      </c>
      <c r="E88" t="str">
        <f t="shared" si="5"/>
        <v>Parendo</v>
      </c>
    </row>
    <row r="89" spans="1:5" ht="15.6" x14ac:dyDescent="0.3">
      <c r="A89" s="1" t="s">
        <v>2285</v>
      </c>
      <c r="B89" s="1" t="s">
        <v>2472</v>
      </c>
      <c r="C89" t="str">
        <f t="shared" si="3"/>
        <v>Ms.</v>
      </c>
      <c r="D89" t="str">
        <f t="shared" si="4"/>
        <v>Rebecca</v>
      </c>
      <c r="E89" t="str">
        <f t="shared" si="5"/>
        <v>Schell</v>
      </c>
    </row>
    <row r="90" spans="1:5" ht="15.6" x14ac:dyDescent="0.3">
      <c r="A90" s="1" t="s">
        <v>2284</v>
      </c>
      <c r="B90" s="1" t="s">
        <v>2473</v>
      </c>
      <c r="C90" t="str">
        <f t="shared" si="3"/>
        <v>Ms.</v>
      </c>
      <c r="D90" t="str">
        <f t="shared" si="4"/>
        <v>Kelley</v>
      </c>
      <c r="E90" t="str">
        <f t="shared" si="5"/>
        <v>Driscoll</v>
      </c>
    </row>
    <row r="91" spans="1:5" ht="15.6" x14ac:dyDescent="0.3">
      <c r="A91" s="1" t="s">
        <v>2283</v>
      </c>
      <c r="B91" s="1" t="s">
        <v>2474</v>
      </c>
      <c r="C91" t="str">
        <f t="shared" si="3"/>
        <v>Ms.</v>
      </c>
      <c r="D91" t="str">
        <f t="shared" si="4"/>
        <v>Abigail K</v>
      </c>
      <c r="E91" t="str">
        <f t="shared" si="5"/>
        <v>Mitchell</v>
      </c>
    </row>
    <row r="92" spans="1:5" ht="15.6" x14ac:dyDescent="0.3">
      <c r="A92" s="1" t="s">
        <v>2282</v>
      </c>
      <c r="B92" s="1" t="s">
        <v>2475</v>
      </c>
      <c r="C92" t="str">
        <f t="shared" si="3"/>
        <v>Ms.</v>
      </c>
      <c r="D92" t="str">
        <f t="shared" si="4"/>
        <v>Hope</v>
      </c>
      <c r="E92" t="str">
        <f t="shared" si="5"/>
        <v>Cutler</v>
      </c>
    </row>
    <row r="93" spans="1:5" ht="15.6" x14ac:dyDescent="0.3">
      <c r="A93" s="1" t="s">
        <v>2281</v>
      </c>
      <c r="B93" s="1" t="s">
        <v>2476</v>
      </c>
      <c r="C93" t="str">
        <f t="shared" si="3"/>
        <v>Ms.</v>
      </c>
      <c r="D93" t="str">
        <f t="shared" si="4"/>
        <v>Elyse M.</v>
      </c>
      <c r="E93" t="str">
        <f t="shared" si="5"/>
        <v>Derian</v>
      </c>
    </row>
    <row r="94" spans="1:5" ht="15.6" x14ac:dyDescent="0.3">
      <c r="A94" s="1" t="s">
        <v>2280</v>
      </c>
      <c r="B94" s="1" t="s">
        <v>2477</v>
      </c>
      <c r="C94" t="str">
        <f t="shared" si="3"/>
        <v>Mr.</v>
      </c>
      <c r="D94" t="str">
        <f t="shared" si="4"/>
        <v>Nicholas</v>
      </c>
      <c r="E94" t="str">
        <f t="shared" si="5"/>
        <v>Farina</v>
      </c>
    </row>
    <row r="95" spans="1:5" ht="15.6" x14ac:dyDescent="0.3">
      <c r="A95" s="1" t="s">
        <v>2279</v>
      </c>
      <c r="B95" s="1" t="s">
        <v>2478</v>
      </c>
      <c r="C95" t="str">
        <f t="shared" si="3"/>
        <v>Mr.</v>
      </c>
      <c r="D95" t="str">
        <f t="shared" si="4"/>
        <v>David</v>
      </c>
      <c r="E95" t="str">
        <f t="shared" si="5"/>
        <v>Saunders</v>
      </c>
    </row>
    <row r="96" spans="1:5" ht="15.6" x14ac:dyDescent="0.3">
      <c r="A96" s="1" t="s">
        <v>2278</v>
      </c>
      <c r="B96" s="1" t="s">
        <v>2479</v>
      </c>
      <c r="C96" t="str">
        <f t="shared" si="3"/>
        <v>Ms.</v>
      </c>
      <c r="D96" t="str">
        <f t="shared" si="4"/>
        <v>Natalie</v>
      </c>
      <c r="E96" t="str">
        <f t="shared" si="5"/>
        <v>Kratz</v>
      </c>
    </row>
    <row r="97" spans="1:5" ht="15.6" x14ac:dyDescent="0.3">
      <c r="A97" s="1" t="s">
        <v>2277</v>
      </c>
      <c r="B97" s="1" t="s">
        <v>2480</v>
      </c>
      <c r="C97" t="str">
        <f t="shared" si="3"/>
        <v>Mr.</v>
      </c>
      <c r="D97" t="str">
        <f t="shared" si="4"/>
        <v>Thomas</v>
      </c>
      <c r="E97" t="str">
        <f t="shared" si="5"/>
        <v>Boland</v>
      </c>
    </row>
    <row r="98" spans="1:5" ht="15.6" x14ac:dyDescent="0.3">
      <c r="A98" s="1" t="s">
        <v>2276</v>
      </c>
      <c r="B98" s="1" t="s">
        <v>2481</v>
      </c>
      <c r="C98" t="str">
        <f t="shared" si="3"/>
        <v>Ms.</v>
      </c>
      <c r="D98" t="str">
        <f t="shared" si="4"/>
        <v>Pamela J.</v>
      </c>
      <c r="E98" t="str">
        <f t="shared" si="5"/>
        <v>Van Hout</v>
      </c>
    </row>
    <row r="99" spans="1:5" ht="15.6" x14ac:dyDescent="0.3">
      <c r="A99" s="1" t="s">
        <v>2275</v>
      </c>
      <c r="B99" s="1" t="s">
        <v>2482</v>
      </c>
      <c r="C99" t="str">
        <f t="shared" si="3"/>
        <v>Ms.</v>
      </c>
      <c r="D99" t="str">
        <f t="shared" si="4"/>
        <v>Jessica</v>
      </c>
      <c r="E99" t="str">
        <f t="shared" si="5"/>
        <v>Ramsey</v>
      </c>
    </row>
    <row r="100" spans="1:5" ht="15.6" x14ac:dyDescent="0.3">
      <c r="A100" s="1" t="s">
        <v>2274</v>
      </c>
      <c r="B100" s="1" t="s">
        <v>2483</v>
      </c>
      <c r="C100" t="str">
        <f t="shared" si="3"/>
        <v>Mr.</v>
      </c>
      <c r="D100" t="str">
        <f t="shared" si="4"/>
        <v>Ron N</v>
      </c>
      <c r="E100" t="str">
        <f t="shared" si="5"/>
        <v>Gage</v>
      </c>
    </row>
    <row r="101" spans="1:5" ht="15.6" x14ac:dyDescent="0.3">
      <c r="A101" s="1" t="s">
        <v>2273</v>
      </c>
      <c r="B101" s="1" t="s">
        <v>2484</v>
      </c>
      <c r="C101" t="str">
        <f t="shared" si="3"/>
        <v>Mr.</v>
      </c>
      <c r="D101" t="str">
        <f t="shared" si="4"/>
        <v>Daniel</v>
      </c>
      <c r="E101" t="str">
        <f t="shared" si="5"/>
        <v>Gollins</v>
      </c>
    </row>
    <row r="102" spans="1:5" ht="15.6" x14ac:dyDescent="0.3">
      <c r="A102" s="1" t="s">
        <v>2272</v>
      </c>
      <c r="B102" s="1" t="s">
        <v>2485</v>
      </c>
      <c r="C102" t="str">
        <f t="shared" si="3"/>
        <v>Mr.</v>
      </c>
      <c r="D102" t="str">
        <f t="shared" si="4"/>
        <v>Brian</v>
      </c>
      <c r="E102" t="str">
        <f t="shared" si="5"/>
        <v>Benestad</v>
      </c>
    </row>
    <row r="103" spans="1:5" ht="15.6" x14ac:dyDescent="0.3">
      <c r="A103" s="1" t="s">
        <v>2271</v>
      </c>
      <c r="B103" s="1" t="s">
        <v>2486</v>
      </c>
      <c r="C103" t="str">
        <f t="shared" si="3"/>
        <v>Ms.</v>
      </c>
      <c r="D103" t="str">
        <f t="shared" si="4"/>
        <v>Sari</v>
      </c>
      <c r="E103" t="str">
        <f t="shared" si="5"/>
        <v>Aviv</v>
      </c>
    </row>
    <row r="104" spans="1:5" ht="15.6" x14ac:dyDescent="0.3">
      <c r="A104" s="1" t="s">
        <v>2270</v>
      </c>
      <c r="B104" s="1" t="s">
        <v>2487</v>
      </c>
      <c r="C104" t="str">
        <f t="shared" si="3"/>
        <v>Mr.</v>
      </c>
      <c r="D104" t="str">
        <f t="shared" si="4"/>
        <v>Robert M.</v>
      </c>
      <c r="E104" t="str">
        <f t="shared" si="5"/>
        <v>Burns</v>
      </c>
    </row>
    <row r="105" spans="1:5" ht="15.6" x14ac:dyDescent="0.3">
      <c r="A105" s="1" t="s">
        <v>2269</v>
      </c>
      <c r="B105" s="1" t="s">
        <v>2488</v>
      </c>
      <c r="C105" t="str">
        <f t="shared" si="3"/>
        <v>Mr.</v>
      </c>
      <c r="D105" t="str">
        <f t="shared" si="4"/>
        <v>Ricardo</v>
      </c>
      <c r="E105" t="str">
        <f t="shared" si="5"/>
        <v>Maldonado</v>
      </c>
    </row>
    <row r="106" spans="1:5" ht="15.6" x14ac:dyDescent="0.3">
      <c r="A106" s="1" t="s">
        <v>2268</v>
      </c>
      <c r="B106" s="1" t="s">
        <v>2489</v>
      </c>
      <c r="C106" t="str">
        <f t="shared" si="3"/>
        <v>Mr.</v>
      </c>
      <c r="D106" t="str">
        <f t="shared" si="4"/>
        <v>Gedion</v>
      </c>
      <c r="E106" t="str">
        <f t="shared" si="5"/>
        <v>Yitref</v>
      </c>
    </row>
    <row r="107" spans="1:5" ht="15.6" x14ac:dyDescent="0.3">
      <c r="A107" s="1" t="s">
        <v>2267</v>
      </c>
      <c r="B107" s="1" t="s">
        <v>2490</v>
      </c>
      <c r="C107" t="str">
        <f t="shared" si="3"/>
        <v>Mr.</v>
      </c>
      <c r="D107" t="str">
        <f t="shared" si="4"/>
        <v>Mark</v>
      </c>
      <c r="E107" t="str">
        <f t="shared" si="5"/>
        <v>Loudon-Brown</v>
      </c>
    </row>
    <row r="108" spans="1:5" ht="15.6" x14ac:dyDescent="0.3">
      <c r="A108" s="1" t="s">
        <v>2266</v>
      </c>
      <c r="B108" s="1" t="s">
        <v>2491</v>
      </c>
      <c r="C108" t="str">
        <f t="shared" si="3"/>
        <v>Mr.</v>
      </c>
      <c r="D108" t="str">
        <f t="shared" si="4"/>
        <v>Gamini P.</v>
      </c>
      <c r="E108" t="str">
        <f t="shared" si="5"/>
        <v>Sugathadasa</v>
      </c>
    </row>
    <row r="109" spans="1:5" ht="15.6" x14ac:dyDescent="0.3">
      <c r="A109" s="1" t="s">
        <v>2265</v>
      </c>
      <c r="B109" s="1" t="s">
        <v>2492</v>
      </c>
      <c r="C109" t="str">
        <f t="shared" si="3"/>
        <v>Ms.</v>
      </c>
      <c r="D109" t="str">
        <f t="shared" si="4"/>
        <v>Emily J</v>
      </c>
      <c r="E109" t="str">
        <f t="shared" si="5"/>
        <v>Ganley</v>
      </c>
    </row>
    <row r="110" spans="1:5" ht="15.6" x14ac:dyDescent="0.3">
      <c r="A110" s="1" t="s">
        <v>2264</v>
      </c>
      <c r="B110" s="1" t="s">
        <v>2493</v>
      </c>
      <c r="C110" t="str">
        <f t="shared" si="3"/>
        <v>Ms.</v>
      </c>
      <c r="D110" t="str">
        <f t="shared" si="4"/>
        <v>Amanda</v>
      </c>
      <c r="E110" t="str">
        <f t="shared" si="5"/>
        <v>Potter</v>
      </c>
    </row>
    <row r="111" spans="1:5" ht="15.6" x14ac:dyDescent="0.3">
      <c r="A111" s="1" t="s">
        <v>2263</v>
      </c>
      <c r="B111" s="1" t="s">
        <v>2494</v>
      </c>
      <c r="C111" t="str">
        <f t="shared" si="3"/>
        <v>Mr.</v>
      </c>
      <c r="D111" t="str">
        <f t="shared" si="4"/>
        <v>Nicholas</v>
      </c>
      <c r="E111" t="str">
        <f t="shared" si="5"/>
        <v>Rasmussen</v>
      </c>
    </row>
    <row r="112" spans="1:5" ht="15.6" x14ac:dyDescent="0.3">
      <c r="A112" s="1" t="s">
        <v>2262</v>
      </c>
      <c r="B112" s="1" t="s">
        <v>2495</v>
      </c>
      <c r="C112" t="str">
        <f t="shared" si="3"/>
        <v>Mr.</v>
      </c>
      <c r="D112" t="str">
        <f t="shared" si="4"/>
        <v>Knox</v>
      </c>
      <c r="E112" t="str">
        <f t="shared" si="5"/>
        <v>Robinson</v>
      </c>
    </row>
    <row r="113" spans="1:5" ht="15.6" x14ac:dyDescent="0.3">
      <c r="A113" s="1" t="s">
        <v>2261</v>
      </c>
      <c r="B113" s="1" t="s">
        <v>2496</v>
      </c>
      <c r="C113" t="str">
        <f t="shared" si="3"/>
        <v>Ms.</v>
      </c>
      <c r="D113" t="str">
        <f t="shared" si="4"/>
        <v>Yianna</v>
      </c>
      <c r="E113" t="str">
        <f t="shared" si="5"/>
        <v>Antonopoulos</v>
      </c>
    </row>
    <row r="114" spans="1:5" ht="15.6" x14ac:dyDescent="0.3">
      <c r="A114" s="1" t="s">
        <v>2260</v>
      </c>
      <c r="B114" s="1" t="s">
        <v>2497</v>
      </c>
      <c r="C114" t="str">
        <f t="shared" si="3"/>
        <v>Ms.</v>
      </c>
      <c r="D114" t="str">
        <f t="shared" si="4"/>
        <v>Roberta</v>
      </c>
      <c r="E114" t="str">
        <f t="shared" si="5"/>
        <v>Groner</v>
      </c>
    </row>
    <row r="115" spans="1:5" ht="15.6" x14ac:dyDescent="0.3">
      <c r="A115" s="1" t="s">
        <v>2259</v>
      </c>
      <c r="B115" s="1" t="s">
        <v>2498</v>
      </c>
      <c r="C115" t="str">
        <f t="shared" si="3"/>
        <v>Mr.</v>
      </c>
      <c r="D115" t="str">
        <f t="shared" si="4"/>
        <v>Benjamin P.</v>
      </c>
      <c r="E115" t="str">
        <f t="shared" si="5"/>
        <v>Zywicki</v>
      </c>
    </row>
    <row r="116" spans="1:5" ht="15.6" x14ac:dyDescent="0.3">
      <c r="A116" s="1" t="s">
        <v>2258</v>
      </c>
      <c r="B116" s="1" t="s">
        <v>2499</v>
      </c>
      <c r="C116" t="str">
        <f t="shared" si="3"/>
        <v>Mr.</v>
      </c>
      <c r="D116" t="str">
        <f t="shared" si="4"/>
        <v>Craig</v>
      </c>
      <c r="E116" t="str">
        <f t="shared" si="5"/>
        <v>Cardinal</v>
      </c>
    </row>
    <row r="117" spans="1:5" ht="15.6" x14ac:dyDescent="0.3">
      <c r="A117" s="1" t="s">
        <v>2257</v>
      </c>
      <c r="B117" s="1" t="s">
        <v>2500</v>
      </c>
      <c r="C117" t="str">
        <f t="shared" si="3"/>
        <v>Ms.</v>
      </c>
      <c r="D117" t="str">
        <f t="shared" si="4"/>
        <v>Ann</v>
      </c>
      <c r="E117" t="str">
        <f t="shared" si="5"/>
        <v>Alleman</v>
      </c>
    </row>
    <row r="118" spans="1:5" ht="15.6" x14ac:dyDescent="0.3">
      <c r="A118" s="1" t="s">
        <v>2256</v>
      </c>
      <c r="B118" s="1" t="s">
        <v>2501</v>
      </c>
      <c r="C118" t="str">
        <f t="shared" si="3"/>
        <v>Mr.</v>
      </c>
      <c r="D118" t="str">
        <f t="shared" si="4"/>
        <v>Jamie P</v>
      </c>
      <c r="E118" t="str">
        <f t="shared" si="5"/>
        <v>Stroffolino</v>
      </c>
    </row>
    <row r="119" spans="1:5" ht="15.6" x14ac:dyDescent="0.3">
      <c r="A119" s="1" t="s">
        <v>2255</v>
      </c>
      <c r="B119" s="1" t="s">
        <v>2502</v>
      </c>
      <c r="C119" t="str">
        <f t="shared" si="3"/>
        <v>Mr.</v>
      </c>
      <c r="D119" t="str">
        <f t="shared" si="4"/>
        <v>John</v>
      </c>
      <c r="E119" t="str">
        <f t="shared" si="5"/>
        <v>Clubb</v>
      </c>
    </row>
    <row r="120" spans="1:5" ht="15.6" x14ac:dyDescent="0.3">
      <c r="A120" s="1" t="s">
        <v>2254</v>
      </c>
      <c r="B120" s="1" t="s">
        <v>2503</v>
      </c>
      <c r="C120" t="str">
        <f t="shared" si="3"/>
        <v>Mr.</v>
      </c>
      <c r="D120" t="str">
        <f t="shared" si="4"/>
        <v>Charlie</v>
      </c>
      <c r="E120" t="str">
        <f t="shared" si="5"/>
        <v>McGoogan</v>
      </c>
    </row>
    <row r="121" spans="1:5" ht="15.6" x14ac:dyDescent="0.3">
      <c r="A121" s="1" t="s">
        <v>2253</v>
      </c>
      <c r="B121" s="1" t="s">
        <v>2504</v>
      </c>
      <c r="C121" t="str">
        <f t="shared" si="3"/>
        <v>Mr.</v>
      </c>
      <c r="D121" t="str">
        <f t="shared" si="4"/>
        <v>Meb</v>
      </c>
      <c r="E121" t="str">
        <f t="shared" si="5"/>
        <v>Keflezighi</v>
      </c>
    </row>
    <row r="122" spans="1:5" ht="15.6" x14ac:dyDescent="0.3">
      <c r="A122" s="1" t="s">
        <v>2252</v>
      </c>
      <c r="B122" s="1" t="s">
        <v>2505</v>
      </c>
      <c r="C122" t="str">
        <f t="shared" si="3"/>
        <v>Mr.</v>
      </c>
      <c r="D122" t="str">
        <f t="shared" si="4"/>
        <v>Aaqib L.</v>
      </c>
      <c r="E122" t="str">
        <f t="shared" si="5"/>
        <v>Syed</v>
      </c>
    </row>
    <row r="123" spans="1:5" ht="15.6" x14ac:dyDescent="0.3">
      <c r="A123" s="1" t="s">
        <v>2251</v>
      </c>
      <c r="B123" s="1" t="s">
        <v>2506</v>
      </c>
      <c r="C123" t="str">
        <f t="shared" si="3"/>
        <v>Mr.</v>
      </c>
      <c r="D123" t="str">
        <f t="shared" si="4"/>
        <v>Craig A.</v>
      </c>
      <c r="E123" t="str">
        <f t="shared" si="5"/>
        <v>Segal</v>
      </c>
    </row>
    <row r="124" spans="1:5" ht="15.6" x14ac:dyDescent="0.3">
      <c r="A124" s="1" t="s">
        <v>2250</v>
      </c>
      <c r="B124" s="1" t="s">
        <v>2507</v>
      </c>
      <c r="C124" t="str">
        <f t="shared" si="3"/>
        <v>Ms.</v>
      </c>
      <c r="D124" t="str">
        <f t="shared" si="4"/>
        <v>Meredith</v>
      </c>
      <c r="E124" t="str">
        <f t="shared" si="5"/>
        <v>Defranco</v>
      </c>
    </row>
    <row r="125" spans="1:5" ht="15.6" x14ac:dyDescent="0.3">
      <c r="A125" s="1" t="s">
        <v>2249</v>
      </c>
      <c r="B125" s="1" t="s">
        <v>2508</v>
      </c>
      <c r="C125" t="str">
        <f t="shared" si="3"/>
        <v>Mr.</v>
      </c>
      <c r="D125" t="str">
        <f t="shared" si="4"/>
        <v>Doug</v>
      </c>
      <c r="E125" t="str">
        <f t="shared" si="5"/>
        <v>Kells</v>
      </c>
    </row>
    <row r="126" spans="1:5" ht="15.6" x14ac:dyDescent="0.3">
      <c r="A126" s="1" t="s">
        <v>2248</v>
      </c>
      <c r="B126" s="1" t="s">
        <v>2509</v>
      </c>
      <c r="C126" t="str">
        <f t="shared" si="3"/>
        <v>Ms.</v>
      </c>
      <c r="D126" t="str">
        <f t="shared" si="4"/>
        <v>Elizabeth J.</v>
      </c>
      <c r="E126" t="str">
        <f t="shared" si="5"/>
        <v>Lawton</v>
      </c>
    </row>
    <row r="127" spans="1:5" ht="15.6" x14ac:dyDescent="0.3">
      <c r="A127" s="1" t="s">
        <v>2247</v>
      </c>
      <c r="B127" s="1" t="s">
        <v>2510</v>
      </c>
      <c r="C127" t="str">
        <f t="shared" si="3"/>
        <v>Mr.</v>
      </c>
      <c r="D127" t="str">
        <f t="shared" si="4"/>
        <v>Matthew P</v>
      </c>
      <c r="E127" t="str">
        <f t="shared" si="5"/>
        <v>Bejar</v>
      </c>
    </row>
    <row r="128" spans="1:5" ht="15.6" x14ac:dyDescent="0.3">
      <c r="A128" s="1" t="s">
        <v>2246</v>
      </c>
      <c r="B128" s="1" t="s">
        <v>2511</v>
      </c>
      <c r="C128" t="str">
        <f t="shared" si="3"/>
        <v>Mr.</v>
      </c>
      <c r="D128" t="str">
        <f t="shared" si="4"/>
        <v>Guillermo Sr.</v>
      </c>
      <c r="E128" t="str">
        <f t="shared" si="5"/>
        <v>Navarro Castro</v>
      </c>
    </row>
    <row r="129" spans="1:5" ht="15.6" x14ac:dyDescent="0.3">
      <c r="A129" s="1" t="s">
        <v>2245</v>
      </c>
      <c r="B129" s="1" t="s">
        <v>2512</v>
      </c>
      <c r="C129" t="str">
        <f t="shared" si="3"/>
        <v>Mr.</v>
      </c>
      <c r="D129" t="str">
        <f t="shared" si="4"/>
        <v>Ryan C</v>
      </c>
      <c r="E129" t="str">
        <f t="shared" si="5"/>
        <v>Tice</v>
      </c>
    </row>
    <row r="130" spans="1:5" ht="15.6" x14ac:dyDescent="0.3">
      <c r="A130" s="1" t="s">
        <v>2244</v>
      </c>
      <c r="B130" s="1" t="s">
        <v>2513</v>
      </c>
      <c r="C130" t="str">
        <f t="shared" si="3"/>
        <v>Mr.</v>
      </c>
      <c r="D130" t="str">
        <f t="shared" si="4"/>
        <v>Dane</v>
      </c>
      <c r="E130" t="str">
        <f t="shared" si="5"/>
        <v>Wolf</v>
      </c>
    </row>
    <row r="131" spans="1:5" ht="15.6" x14ac:dyDescent="0.3">
      <c r="A131" s="1" t="s">
        <v>2243</v>
      </c>
      <c r="B131" s="1" t="s">
        <v>2514</v>
      </c>
      <c r="C131" t="str">
        <f t="shared" ref="C131:C194" si="6">TRIM(MID( B131,FIND(",", B131)+1,FIND(".", B131)-FIND(",", B131)))</f>
        <v>Mr.</v>
      </c>
      <c r="D131" t="str">
        <f t="shared" ref="D131:D194" si="7">TRIM(RIGHT(B131,LEN(B131)-FIND(".",B131)))</f>
        <v>Jonas</v>
      </c>
      <c r="E131" t="str">
        <f t="shared" ref="E131:E194" si="8">LEFT(B131,FIND(",",B131)-1)</f>
        <v>Oppedal</v>
      </c>
    </row>
    <row r="132" spans="1:5" ht="15.6" x14ac:dyDescent="0.3">
      <c r="A132" s="1" t="s">
        <v>2242</v>
      </c>
      <c r="B132" s="1" t="s">
        <v>2515</v>
      </c>
      <c r="C132" t="str">
        <f t="shared" si="6"/>
        <v>Mr.</v>
      </c>
      <c r="D132" t="str">
        <f t="shared" si="7"/>
        <v>George E</v>
      </c>
      <c r="E132" t="str">
        <f t="shared" si="8"/>
        <v>Wright</v>
      </c>
    </row>
    <row r="133" spans="1:5" ht="15.6" x14ac:dyDescent="0.3">
      <c r="A133" s="1" t="s">
        <v>2241</v>
      </c>
      <c r="B133" s="1" t="s">
        <v>2516</v>
      </c>
      <c r="C133" t="str">
        <f t="shared" si="6"/>
        <v>Ms.</v>
      </c>
      <c r="D133" t="str">
        <f t="shared" si="7"/>
        <v>Sara S</v>
      </c>
      <c r="E133" t="str">
        <f t="shared" si="8"/>
        <v>Ellis</v>
      </c>
    </row>
    <row r="134" spans="1:5" ht="15.6" x14ac:dyDescent="0.3">
      <c r="A134" s="1" t="s">
        <v>2240</v>
      </c>
      <c r="B134" s="1" t="s">
        <v>2517</v>
      </c>
      <c r="C134" t="str">
        <f t="shared" si="6"/>
        <v>Mr.</v>
      </c>
      <c r="D134" t="str">
        <f t="shared" si="7"/>
        <v>Nick</v>
      </c>
      <c r="E134" t="str">
        <f t="shared" si="8"/>
        <v>Taormina</v>
      </c>
    </row>
    <row r="135" spans="1:5" ht="15.6" x14ac:dyDescent="0.3">
      <c r="A135" s="1" t="s">
        <v>2239</v>
      </c>
      <c r="B135" s="1" t="s">
        <v>2518</v>
      </c>
      <c r="C135" t="str">
        <f t="shared" si="6"/>
        <v>Mr.</v>
      </c>
      <c r="D135" t="str">
        <f t="shared" si="7"/>
        <v>Timothy</v>
      </c>
      <c r="E135" t="str">
        <f t="shared" si="8"/>
        <v>Lynch</v>
      </c>
    </row>
    <row r="136" spans="1:5" ht="15.6" x14ac:dyDescent="0.3">
      <c r="A136" s="1" t="s">
        <v>2238</v>
      </c>
      <c r="B136" s="1" t="s">
        <v>2519</v>
      </c>
      <c r="C136" t="str">
        <f t="shared" si="6"/>
        <v>Ms.</v>
      </c>
      <c r="D136" t="str">
        <f t="shared" si="7"/>
        <v>Becky L</v>
      </c>
      <c r="E136" t="str">
        <f t="shared" si="8"/>
        <v>Tavella</v>
      </c>
    </row>
    <row r="137" spans="1:5" ht="15.6" x14ac:dyDescent="0.3">
      <c r="A137" s="1" t="s">
        <v>2237</v>
      </c>
      <c r="B137" s="1" t="s">
        <v>2520</v>
      </c>
      <c r="C137" t="str">
        <f t="shared" si="6"/>
        <v>Ms.</v>
      </c>
      <c r="D137" t="str">
        <f t="shared" si="7"/>
        <v>Steph K.</v>
      </c>
      <c r="E137" t="str">
        <f t="shared" si="8"/>
        <v>Neufeld</v>
      </c>
    </row>
    <row r="138" spans="1:5" ht="15.6" x14ac:dyDescent="0.3">
      <c r="A138" s="1" t="s">
        <v>2236</v>
      </c>
      <c r="B138" s="1" t="s">
        <v>2521</v>
      </c>
      <c r="C138" t="str">
        <f t="shared" si="6"/>
        <v>Ms.</v>
      </c>
      <c r="D138" t="str">
        <f t="shared" si="7"/>
        <v>Kristine B.</v>
      </c>
      <c r="E138" t="str">
        <f t="shared" si="8"/>
        <v>Walhovd</v>
      </c>
    </row>
    <row r="139" spans="1:5" ht="15.6" x14ac:dyDescent="0.3">
      <c r="A139" s="1" t="s">
        <v>2235</v>
      </c>
      <c r="B139" s="1" t="s">
        <v>2522</v>
      </c>
      <c r="C139" t="str">
        <f t="shared" si="6"/>
        <v>Mr.</v>
      </c>
      <c r="D139" t="str">
        <f t="shared" si="7"/>
        <v>Taylor B</v>
      </c>
      <c r="E139" t="str">
        <f t="shared" si="8"/>
        <v>Washburn</v>
      </c>
    </row>
    <row r="140" spans="1:5" ht="15.6" x14ac:dyDescent="0.3">
      <c r="A140" s="1" t="s">
        <v>2234</v>
      </c>
      <c r="B140" s="1" t="s">
        <v>2523</v>
      </c>
      <c r="C140" t="str">
        <f t="shared" si="6"/>
        <v>Mr.</v>
      </c>
      <c r="D140" t="str">
        <f t="shared" si="7"/>
        <v>William</v>
      </c>
      <c r="E140" t="str">
        <f t="shared" si="8"/>
        <v>Mroz</v>
      </c>
    </row>
    <row r="141" spans="1:5" ht="15.6" x14ac:dyDescent="0.3">
      <c r="A141" s="1" t="s">
        <v>2233</v>
      </c>
      <c r="B141" s="1" t="s">
        <v>2524</v>
      </c>
      <c r="C141" t="str">
        <f t="shared" si="6"/>
        <v>Mr.</v>
      </c>
      <c r="D141" t="str">
        <f t="shared" si="7"/>
        <v>Sage</v>
      </c>
      <c r="E141" t="str">
        <f t="shared" si="8"/>
        <v>Canaday</v>
      </c>
    </row>
    <row r="142" spans="1:5" ht="15.6" x14ac:dyDescent="0.3">
      <c r="A142" s="1" t="s">
        <v>2232</v>
      </c>
      <c r="B142" s="1" t="s">
        <v>2525</v>
      </c>
      <c r="C142" t="str">
        <f t="shared" si="6"/>
        <v>Mr.</v>
      </c>
      <c r="D142" t="str">
        <f t="shared" si="7"/>
        <v>Cole</v>
      </c>
      <c r="E142" t="str">
        <f t="shared" si="8"/>
        <v>Atkins</v>
      </c>
    </row>
    <row r="143" spans="1:5" ht="15.6" x14ac:dyDescent="0.3">
      <c r="A143" s="1" t="s">
        <v>2231</v>
      </c>
      <c r="B143" s="1" t="s">
        <v>2526</v>
      </c>
      <c r="C143" t="str">
        <f t="shared" si="6"/>
        <v>Mr.</v>
      </c>
      <c r="D143" t="str">
        <f t="shared" si="7"/>
        <v>Jesse</v>
      </c>
      <c r="E143" t="str">
        <f t="shared" si="8"/>
        <v>Kropelnicki</v>
      </c>
    </row>
    <row r="144" spans="1:5" ht="15.6" x14ac:dyDescent="0.3">
      <c r="A144" s="1" t="s">
        <v>2230</v>
      </c>
      <c r="B144" s="1" t="s">
        <v>2527</v>
      </c>
      <c r="C144" t="str">
        <f t="shared" si="6"/>
        <v>Ms.</v>
      </c>
      <c r="D144" t="str">
        <f t="shared" si="7"/>
        <v>Tammi J.</v>
      </c>
      <c r="E144" t="str">
        <f t="shared" si="8"/>
        <v>Braund</v>
      </c>
    </row>
    <row r="145" spans="1:5" ht="15.6" x14ac:dyDescent="0.3">
      <c r="A145" s="1" t="s">
        <v>2229</v>
      </c>
      <c r="B145" s="1" t="s">
        <v>2528</v>
      </c>
      <c r="C145" t="str">
        <f t="shared" si="6"/>
        <v>Mr.</v>
      </c>
      <c r="D145" t="str">
        <f t="shared" si="7"/>
        <v>Matthew S.</v>
      </c>
      <c r="E145" t="str">
        <f t="shared" si="8"/>
        <v>Anderson</v>
      </c>
    </row>
    <row r="146" spans="1:5" ht="15.6" x14ac:dyDescent="0.3">
      <c r="A146" s="1" t="s">
        <v>2228</v>
      </c>
      <c r="B146" s="1" t="s">
        <v>2529</v>
      </c>
      <c r="C146" t="str">
        <f t="shared" si="6"/>
        <v>Mr.</v>
      </c>
      <c r="D146" t="str">
        <f t="shared" si="7"/>
        <v>Eric</v>
      </c>
      <c r="E146" t="str">
        <f t="shared" si="8"/>
        <v>Bilbrey</v>
      </c>
    </row>
    <row r="147" spans="1:5" ht="15.6" x14ac:dyDescent="0.3">
      <c r="A147" s="1" t="s">
        <v>2227</v>
      </c>
      <c r="B147" s="1" t="s">
        <v>2530</v>
      </c>
      <c r="C147" t="str">
        <f t="shared" si="6"/>
        <v>Ms.</v>
      </c>
      <c r="D147" t="str">
        <f t="shared" si="7"/>
        <v>Valeria R</v>
      </c>
      <c r="E147" t="str">
        <f t="shared" si="8"/>
        <v>Curtis</v>
      </c>
    </row>
    <row r="148" spans="1:5" ht="15.6" x14ac:dyDescent="0.3">
      <c r="A148" s="1" t="s">
        <v>2226</v>
      </c>
      <c r="B148" s="1" t="s">
        <v>2531</v>
      </c>
      <c r="C148" t="str">
        <f t="shared" si="6"/>
        <v>Mr.</v>
      </c>
      <c r="D148" t="str">
        <f t="shared" si="7"/>
        <v>Michael P</v>
      </c>
      <c r="E148" t="str">
        <f t="shared" si="8"/>
        <v>Meyer</v>
      </c>
    </row>
    <row r="149" spans="1:5" ht="15.6" x14ac:dyDescent="0.3">
      <c r="A149" s="1" t="s">
        <v>2225</v>
      </c>
      <c r="B149" s="1" t="s">
        <v>2532</v>
      </c>
      <c r="C149" t="str">
        <f t="shared" si="6"/>
        <v>Mr.</v>
      </c>
      <c r="D149" t="str">
        <f t="shared" si="7"/>
        <v>Rami</v>
      </c>
      <c r="E149" t="str">
        <f t="shared" si="8"/>
        <v>Bardeesy</v>
      </c>
    </row>
    <row r="150" spans="1:5" ht="15.6" x14ac:dyDescent="0.3">
      <c r="A150" s="1" t="s">
        <v>2224</v>
      </c>
      <c r="B150" s="1" t="s">
        <v>2533</v>
      </c>
      <c r="C150" t="str">
        <f t="shared" si="6"/>
        <v>Mr.</v>
      </c>
      <c r="D150" t="str">
        <f t="shared" si="7"/>
        <v>Denis</v>
      </c>
      <c r="E150" t="str">
        <f t="shared" si="8"/>
        <v>Shanahan</v>
      </c>
    </row>
    <row r="151" spans="1:5" ht="15.6" x14ac:dyDescent="0.3">
      <c r="A151" s="1" t="s">
        <v>2223</v>
      </c>
      <c r="B151" s="1" t="s">
        <v>2534</v>
      </c>
      <c r="C151" t="str">
        <f t="shared" si="6"/>
        <v>Mr.</v>
      </c>
      <c r="D151" t="str">
        <f t="shared" si="7"/>
        <v>Brian E</v>
      </c>
      <c r="E151" t="str">
        <f t="shared" si="8"/>
        <v>Sutter</v>
      </c>
    </row>
    <row r="152" spans="1:5" ht="15.6" x14ac:dyDescent="0.3">
      <c r="A152" s="1" t="s">
        <v>2222</v>
      </c>
      <c r="B152" s="1" t="s">
        <v>2535</v>
      </c>
      <c r="C152" t="str">
        <f t="shared" si="6"/>
        <v>Ms.</v>
      </c>
      <c r="D152" t="str">
        <f t="shared" si="7"/>
        <v>Bonnie</v>
      </c>
      <c r="E152" t="str">
        <f t="shared" si="8"/>
        <v>Yesian</v>
      </c>
    </row>
    <row r="153" spans="1:5" ht="15.6" x14ac:dyDescent="0.3">
      <c r="A153" s="1" t="s">
        <v>2221</v>
      </c>
      <c r="B153" s="1" t="s">
        <v>2536</v>
      </c>
      <c r="C153" t="str">
        <f t="shared" si="6"/>
        <v>Mr.</v>
      </c>
      <c r="D153" t="str">
        <f t="shared" si="7"/>
        <v>Michael P</v>
      </c>
      <c r="E153" t="str">
        <f t="shared" si="8"/>
        <v>Meers</v>
      </c>
    </row>
    <row r="154" spans="1:5" ht="15.6" x14ac:dyDescent="0.3">
      <c r="A154" s="1" t="s">
        <v>2220</v>
      </c>
      <c r="B154" s="1" t="s">
        <v>2537</v>
      </c>
      <c r="C154" t="str">
        <f t="shared" si="6"/>
        <v>Mr.</v>
      </c>
      <c r="D154" t="str">
        <f t="shared" si="7"/>
        <v>Paul</v>
      </c>
      <c r="E154" t="str">
        <f t="shared" si="8"/>
        <v>Conlon</v>
      </c>
    </row>
    <row r="155" spans="1:5" ht="15.6" x14ac:dyDescent="0.3">
      <c r="A155" s="1" t="s">
        <v>2219</v>
      </c>
      <c r="B155" s="1" t="s">
        <v>2538</v>
      </c>
      <c r="C155" t="str">
        <f t="shared" si="6"/>
        <v>Mr.</v>
      </c>
      <c r="D155" t="str">
        <f t="shared" si="7"/>
        <v>Michael</v>
      </c>
      <c r="E155" t="str">
        <f t="shared" si="8"/>
        <v>Arnstein</v>
      </c>
    </row>
    <row r="156" spans="1:5" ht="15.6" x14ac:dyDescent="0.3">
      <c r="A156" s="1" t="s">
        <v>2218</v>
      </c>
      <c r="B156" s="1" t="s">
        <v>2539</v>
      </c>
      <c r="C156" t="str">
        <f t="shared" si="6"/>
        <v>Mr.</v>
      </c>
      <c r="D156" t="str">
        <f t="shared" si="7"/>
        <v>Samuel</v>
      </c>
      <c r="E156" t="str">
        <f t="shared" si="8"/>
        <v>Jurek</v>
      </c>
    </row>
    <row r="157" spans="1:5" ht="15.6" x14ac:dyDescent="0.3">
      <c r="A157" s="1" t="s">
        <v>2217</v>
      </c>
      <c r="B157" s="1" t="s">
        <v>2540</v>
      </c>
      <c r="C157" t="str">
        <f t="shared" si="6"/>
        <v>Mr.</v>
      </c>
      <c r="D157" t="str">
        <f t="shared" si="7"/>
        <v>Matthew</v>
      </c>
      <c r="E157" t="str">
        <f t="shared" si="8"/>
        <v>Thill</v>
      </c>
    </row>
    <row r="158" spans="1:5" ht="15.6" x14ac:dyDescent="0.3">
      <c r="A158" s="1" t="s">
        <v>2216</v>
      </c>
      <c r="B158" s="1" t="s">
        <v>2541</v>
      </c>
      <c r="C158" t="str">
        <f t="shared" si="6"/>
        <v>Mr.</v>
      </c>
      <c r="D158" t="str">
        <f t="shared" si="7"/>
        <v>Daniel</v>
      </c>
      <c r="E158" t="str">
        <f t="shared" si="8"/>
        <v>Glaz</v>
      </c>
    </row>
    <row r="159" spans="1:5" ht="15.6" x14ac:dyDescent="0.3">
      <c r="A159" s="1" t="s">
        <v>2215</v>
      </c>
      <c r="B159" s="1" t="s">
        <v>2542</v>
      </c>
      <c r="C159" t="str">
        <f t="shared" si="6"/>
        <v>Ms.</v>
      </c>
      <c r="D159" t="str">
        <f t="shared" si="7"/>
        <v>Syndy</v>
      </c>
      <c r="E159" t="str">
        <f t="shared" si="8"/>
        <v>Sampson</v>
      </c>
    </row>
    <row r="160" spans="1:5" ht="15.6" x14ac:dyDescent="0.3">
      <c r="A160" s="1" t="s">
        <v>2214</v>
      </c>
      <c r="B160" s="1" t="s">
        <v>2543</v>
      </c>
      <c r="C160" t="str">
        <f t="shared" si="6"/>
        <v>Ms.</v>
      </c>
      <c r="D160" t="str">
        <f t="shared" si="7"/>
        <v>Aleksandra</v>
      </c>
      <c r="E160" t="str">
        <f t="shared" si="8"/>
        <v>Duliba</v>
      </c>
    </row>
    <row r="161" spans="1:5" ht="15.6" x14ac:dyDescent="0.3">
      <c r="A161" s="1" t="s">
        <v>2213</v>
      </c>
      <c r="B161" s="1" t="s">
        <v>2544</v>
      </c>
      <c r="C161" t="str">
        <f t="shared" si="6"/>
        <v>Mr.</v>
      </c>
      <c r="D161" t="str">
        <f t="shared" si="7"/>
        <v>Steeve T Sr.</v>
      </c>
      <c r="E161" t="str">
        <f t="shared" si="8"/>
        <v>Tanguay</v>
      </c>
    </row>
    <row r="162" spans="1:5" ht="15.6" x14ac:dyDescent="0.3">
      <c r="A162" s="1" t="s">
        <v>2212</v>
      </c>
      <c r="B162" s="1" t="s">
        <v>2545</v>
      </c>
      <c r="C162" t="str">
        <f t="shared" si="6"/>
        <v>Mr.</v>
      </c>
      <c r="D162" t="str">
        <f t="shared" si="7"/>
        <v>Richard</v>
      </c>
      <c r="E162" t="str">
        <f t="shared" si="8"/>
        <v>McClelland</v>
      </c>
    </row>
    <row r="163" spans="1:5" ht="15.6" x14ac:dyDescent="0.3">
      <c r="A163" s="1" t="s">
        <v>2211</v>
      </c>
      <c r="B163" s="1" t="s">
        <v>2546</v>
      </c>
      <c r="C163" t="str">
        <f t="shared" si="6"/>
        <v>Mr.</v>
      </c>
      <c r="D163" t="str">
        <f t="shared" si="7"/>
        <v>Aaron T</v>
      </c>
      <c r="E163" t="str">
        <f t="shared" si="8"/>
        <v>Gorman</v>
      </c>
    </row>
    <row r="164" spans="1:5" ht="15.6" x14ac:dyDescent="0.3">
      <c r="A164" s="1" t="s">
        <v>2210</v>
      </c>
      <c r="B164" s="1" t="s">
        <v>2547</v>
      </c>
      <c r="C164" t="str">
        <f t="shared" si="6"/>
        <v>Mr.</v>
      </c>
      <c r="D164" t="str">
        <f t="shared" si="7"/>
        <v>Akira</v>
      </c>
      <c r="E164" t="str">
        <f t="shared" si="8"/>
        <v>Nishimura</v>
      </c>
    </row>
    <row r="165" spans="1:5" ht="15.6" x14ac:dyDescent="0.3">
      <c r="A165" s="1" t="s">
        <v>2209</v>
      </c>
      <c r="B165" s="1" t="s">
        <v>2548</v>
      </c>
      <c r="C165" t="str">
        <f t="shared" si="6"/>
        <v>Mr.</v>
      </c>
      <c r="D165" t="str">
        <f t="shared" si="7"/>
        <v>Ben</v>
      </c>
      <c r="E165" t="str">
        <f t="shared" si="8"/>
        <v>Brimble</v>
      </c>
    </row>
    <row r="166" spans="1:5" ht="15.6" x14ac:dyDescent="0.3">
      <c r="A166" s="1" t="s">
        <v>2208</v>
      </c>
      <c r="B166" s="1" t="s">
        <v>2549</v>
      </c>
      <c r="C166" t="str">
        <f t="shared" si="6"/>
        <v>Ms.</v>
      </c>
      <c r="D166" t="str">
        <f t="shared" si="7"/>
        <v>Jana</v>
      </c>
      <c r="E166" t="str">
        <f t="shared" si="8"/>
        <v>Trenk</v>
      </c>
    </row>
    <row r="167" spans="1:5" ht="15.6" x14ac:dyDescent="0.3">
      <c r="A167" s="1" t="s">
        <v>2207</v>
      </c>
      <c r="B167" s="1" t="s">
        <v>2550</v>
      </c>
      <c r="C167" t="str">
        <f t="shared" si="6"/>
        <v>Mr.</v>
      </c>
      <c r="D167" t="str">
        <f t="shared" si="7"/>
        <v>Jay T.</v>
      </c>
      <c r="E167" t="str">
        <f t="shared" si="8"/>
        <v>Wittmann</v>
      </c>
    </row>
    <row r="168" spans="1:5" ht="15.6" x14ac:dyDescent="0.3">
      <c r="A168" s="1" t="s">
        <v>2206</v>
      </c>
      <c r="B168" s="1" t="s">
        <v>2551</v>
      </c>
      <c r="C168" t="str">
        <f t="shared" si="6"/>
        <v>Ms.</v>
      </c>
      <c r="D168" t="str">
        <f t="shared" si="7"/>
        <v>Marie-Helene</v>
      </c>
      <c r="E168" t="str">
        <f t="shared" si="8"/>
        <v>Tremblay</v>
      </c>
    </row>
    <row r="169" spans="1:5" ht="15.6" x14ac:dyDescent="0.3">
      <c r="A169" s="1" t="s">
        <v>2205</v>
      </c>
      <c r="B169" s="1" t="s">
        <v>2552</v>
      </c>
      <c r="C169" t="str">
        <f t="shared" si="6"/>
        <v>Ms.</v>
      </c>
      <c r="D169" t="str">
        <f t="shared" si="7"/>
        <v>Bret R</v>
      </c>
      <c r="E169" t="str">
        <f t="shared" si="8"/>
        <v>Scofield</v>
      </c>
    </row>
    <row r="170" spans="1:5" ht="15.6" x14ac:dyDescent="0.3">
      <c r="A170" s="1" t="s">
        <v>2204</v>
      </c>
      <c r="B170" s="1" t="s">
        <v>2553</v>
      </c>
      <c r="C170" t="str">
        <f t="shared" si="6"/>
        <v>Mr.</v>
      </c>
      <c r="D170" t="str">
        <f t="shared" si="7"/>
        <v>Gardner L</v>
      </c>
      <c r="E170" t="str">
        <f t="shared" si="8"/>
        <v>Yost</v>
      </c>
    </row>
    <row r="171" spans="1:5" ht="15.6" x14ac:dyDescent="0.3">
      <c r="A171" s="1" t="s">
        <v>2203</v>
      </c>
      <c r="B171" s="1" t="s">
        <v>2554</v>
      </c>
      <c r="C171" t="str">
        <f t="shared" si="6"/>
        <v>Mr.</v>
      </c>
      <c r="D171" t="str">
        <f t="shared" si="7"/>
        <v>Bobby</v>
      </c>
      <c r="E171" t="str">
        <f t="shared" si="8"/>
        <v>Torphy</v>
      </c>
    </row>
    <row r="172" spans="1:5" ht="15.6" x14ac:dyDescent="0.3">
      <c r="A172" s="1" t="s">
        <v>2202</v>
      </c>
      <c r="B172" s="1" t="s">
        <v>2555</v>
      </c>
      <c r="C172" t="str">
        <f t="shared" si="6"/>
        <v>Ms.</v>
      </c>
      <c r="D172" t="str">
        <f t="shared" si="7"/>
        <v>Natalie</v>
      </c>
      <c r="E172" t="str">
        <f t="shared" si="8"/>
        <v>Busby</v>
      </c>
    </row>
    <row r="173" spans="1:5" ht="15.6" x14ac:dyDescent="0.3">
      <c r="A173" s="1" t="s">
        <v>2201</v>
      </c>
      <c r="B173" s="1" t="s">
        <v>2556</v>
      </c>
      <c r="C173" t="str">
        <f t="shared" si="6"/>
        <v>Ms.</v>
      </c>
      <c r="D173" t="str">
        <f t="shared" si="7"/>
        <v>Lina</v>
      </c>
      <c r="E173" t="str">
        <f t="shared" si="8"/>
        <v>Nguyen</v>
      </c>
    </row>
    <row r="174" spans="1:5" ht="15.6" x14ac:dyDescent="0.3">
      <c r="A174" s="1" t="s">
        <v>2200</v>
      </c>
      <c r="B174" s="1" t="s">
        <v>2557</v>
      </c>
      <c r="C174" t="str">
        <f t="shared" si="6"/>
        <v>Mr.</v>
      </c>
      <c r="D174" t="str">
        <f t="shared" si="7"/>
        <v>Zebulon</v>
      </c>
      <c r="E174" t="str">
        <f t="shared" si="8"/>
        <v>Hanley</v>
      </c>
    </row>
    <row r="175" spans="1:5" ht="15.6" x14ac:dyDescent="0.3">
      <c r="A175" s="1" t="s">
        <v>2199</v>
      </c>
      <c r="B175" s="1" t="s">
        <v>2558</v>
      </c>
      <c r="C175" t="str">
        <f t="shared" si="6"/>
        <v>Ms.</v>
      </c>
      <c r="D175" t="str">
        <f t="shared" si="7"/>
        <v>Amanda</v>
      </c>
      <c r="E175" t="str">
        <f t="shared" si="8"/>
        <v>Scheer</v>
      </c>
    </row>
    <row r="176" spans="1:5" ht="15.6" x14ac:dyDescent="0.3">
      <c r="A176" s="1" t="s">
        <v>2198</v>
      </c>
      <c r="B176" s="1" t="s">
        <v>2559</v>
      </c>
      <c r="C176" t="str">
        <f t="shared" si="6"/>
        <v>Mr.</v>
      </c>
      <c r="D176" t="str">
        <f t="shared" si="7"/>
        <v>Greg</v>
      </c>
      <c r="E176" t="str">
        <f t="shared" si="8"/>
        <v>Rankin</v>
      </c>
    </row>
    <row r="177" spans="1:5" ht="15.6" x14ac:dyDescent="0.3">
      <c r="A177" s="1" t="s">
        <v>2197</v>
      </c>
      <c r="B177" s="1" t="s">
        <v>2560</v>
      </c>
      <c r="C177" t="str">
        <f t="shared" si="6"/>
        <v>Mr.</v>
      </c>
      <c r="D177" t="str">
        <f t="shared" si="7"/>
        <v>John</v>
      </c>
      <c r="E177" t="str">
        <f t="shared" si="8"/>
        <v>Ricardi</v>
      </c>
    </row>
    <row r="178" spans="1:5" ht="15.6" x14ac:dyDescent="0.3">
      <c r="A178" s="1" t="s">
        <v>2196</v>
      </c>
      <c r="B178" s="1" t="s">
        <v>2561</v>
      </c>
      <c r="C178" t="str">
        <f t="shared" si="6"/>
        <v>Ms.</v>
      </c>
      <c r="D178" t="str">
        <f t="shared" si="7"/>
        <v>Kelsey A.</v>
      </c>
      <c r="E178" t="str">
        <f t="shared" si="8"/>
        <v>Karkos</v>
      </c>
    </row>
    <row r="179" spans="1:5" ht="15.6" x14ac:dyDescent="0.3">
      <c r="A179" s="1" t="s">
        <v>2195</v>
      </c>
      <c r="B179" s="1" t="s">
        <v>2562</v>
      </c>
      <c r="C179" t="str">
        <f t="shared" si="6"/>
        <v>Ms.</v>
      </c>
      <c r="D179" t="str">
        <f t="shared" si="7"/>
        <v>Bronwen L</v>
      </c>
      <c r="E179" t="str">
        <f t="shared" si="8"/>
        <v>Price-Dierksen</v>
      </c>
    </row>
    <row r="180" spans="1:5" ht="15.6" x14ac:dyDescent="0.3">
      <c r="A180" s="1" t="s">
        <v>2194</v>
      </c>
      <c r="B180" s="1" t="s">
        <v>2563</v>
      </c>
      <c r="C180" t="str">
        <f t="shared" si="6"/>
        <v>Ms.</v>
      </c>
      <c r="D180" t="str">
        <f t="shared" si="7"/>
        <v>Manuela</v>
      </c>
      <c r="E180" t="str">
        <f t="shared" si="8"/>
        <v>Knispel</v>
      </c>
    </row>
    <row r="181" spans="1:5" ht="15.6" x14ac:dyDescent="0.3">
      <c r="A181" s="1" t="s">
        <v>2193</v>
      </c>
      <c r="B181" s="1" t="s">
        <v>2564</v>
      </c>
      <c r="C181" t="str">
        <f t="shared" si="6"/>
        <v>Ms.</v>
      </c>
      <c r="D181" t="str">
        <f t="shared" si="7"/>
        <v>Jennifer L</v>
      </c>
      <c r="E181" t="str">
        <f t="shared" si="8"/>
        <v>King</v>
      </c>
    </row>
    <row r="182" spans="1:5" ht="15.6" x14ac:dyDescent="0.3">
      <c r="A182" s="1" t="s">
        <v>2192</v>
      </c>
      <c r="B182" s="1" t="s">
        <v>2565</v>
      </c>
      <c r="C182" t="str">
        <f t="shared" si="6"/>
        <v>Ms.</v>
      </c>
      <c r="D182" t="str">
        <f t="shared" si="7"/>
        <v>Abby W.</v>
      </c>
      <c r="E182" t="str">
        <f t="shared" si="8"/>
        <v>Samuelson</v>
      </c>
    </row>
    <row r="183" spans="1:5" ht="15.6" x14ac:dyDescent="0.3">
      <c r="A183" s="1" t="s">
        <v>2191</v>
      </c>
      <c r="B183" s="1" t="s">
        <v>2566</v>
      </c>
      <c r="C183" t="str">
        <f t="shared" si="6"/>
        <v>Mr.</v>
      </c>
      <c r="D183" t="str">
        <f t="shared" si="7"/>
        <v>Tyler</v>
      </c>
      <c r="E183" t="str">
        <f t="shared" si="8"/>
        <v>Fredsall</v>
      </c>
    </row>
    <row r="184" spans="1:5" ht="15.6" x14ac:dyDescent="0.3">
      <c r="A184" s="1" t="s">
        <v>2190</v>
      </c>
      <c r="B184" s="1" t="s">
        <v>2567</v>
      </c>
      <c r="C184" t="str">
        <f t="shared" si="6"/>
        <v>Mr.</v>
      </c>
      <c r="D184" t="str">
        <f t="shared" si="7"/>
        <v>Jeffrey</v>
      </c>
      <c r="E184" t="str">
        <f t="shared" si="8"/>
        <v>Eggleston</v>
      </c>
    </row>
    <row r="185" spans="1:5" ht="15.6" x14ac:dyDescent="0.3">
      <c r="A185" s="1" t="s">
        <v>2189</v>
      </c>
      <c r="B185" s="1" t="s">
        <v>2568</v>
      </c>
      <c r="C185" t="str">
        <f t="shared" si="6"/>
        <v>Mr.</v>
      </c>
      <c r="D185" t="str">
        <f t="shared" si="7"/>
        <v>Matthew F</v>
      </c>
      <c r="E185" t="str">
        <f t="shared" si="8"/>
        <v>Palombaro</v>
      </c>
    </row>
    <row r="186" spans="1:5" ht="15.6" x14ac:dyDescent="0.3">
      <c r="A186" s="1" t="s">
        <v>2188</v>
      </c>
      <c r="B186" s="1" t="s">
        <v>2569</v>
      </c>
      <c r="C186" t="str">
        <f t="shared" si="6"/>
        <v>Mr.</v>
      </c>
      <c r="D186" t="str">
        <f t="shared" si="7"/>
        <v>Ryan J.</v>
      </c>
      <c r="E186" t="str">
        <f t="shared" si="8"/>
        <v>Silva</v>
      </c>
    </row>
    <row r="187" spans="1:5" ht="15.6" x14ac:dyDescent="0.3">
      <c r="A187" s="1" t="s">
        <v>2187</v>
      </c>
      <c r="B187" s="1" t="s">
        <v>2570</v>
      </c>
      <c r="C187" t="str">
        <f t="shared" si="6"/>
        <v>Ms.</v>
      </c>
      <c r="D187" t="str">
        <f t="shared" si="7"/>
        <v>Amy</v>
      </c>
      <c r="E187" t="str">
        <f t="shared" si="8"/>
        <v>Bugala</v>
      </c>
    </row>
    <row r="188" spans="1:5" ht="15.6" x14ac:dyDescent="0.3">
      <c r="A188" s="1" t="s">
        <v>2186</v>
      </c>
      <c r="B188" s="1" t="s">
        <v>2571</v>
      </c>
      <c r="C188" t="str">
        <f t="shared" si="6"/>
        <v>Mr.</v>
      </c>
      <c r="D188" t="str">
        <f t="shared" si="7"/>
        <v>Andrew P</v>
      </c>
      <c r="E188" t="str">
        <f t="shared" si="8"/>
        <v>Dublin</v>
      </c>
    </row>
    <row r="189" spans="1:5" ht="15.6" x14ac:dyDescent="0.3">
      <c r="A189" s="1" t="s">
        <v>2185</v>
      </c>
      <c r="B189" s="1" t="s">
        <v>2572</v>
      </c>
      <c r="C189" t="str">
        <f t="shared" si="6"/>
        <v>Mr.</v>
      </c>
      <c r="D189" t="str">
        <f t="shared" si="7"/>
        <v>George M. V</v>
      </c>
      <c r="E189" t="str">
        <f t="shared" si="8"/>
        <v>Cleland</v>
      </c>
    </row>
    <row r="190" spans="1:5" ht="15.6" x14ac:dyDescent="0.3">
      <c r="A190" s="1" t="s">
        <v>2184</v>
      </c>
      <c r="B190" s="1" t="s">
        <v>2573</v>
      </c>
      <c r="C190" t="str">
        <f t="shared" si="6"/>
        <v>Ms.</v>
      </c>
      <c r="D190" t="str">
        <f t="shared" si="7"/>
        <v>Sarah</v>
      </c>
      <c r="E190" t="str">
        <f t="shared" si="8"/>
        <v>Evans</v>
      </c>
    </row>
    <row r="191" spans="1:5" ht="15.6" x14ac:dyDescent="0.3">
      <c r="A191" s="1" t="s">
        <v>2183</v>
      </c>
      <c r="B191" s="1" t="s">
        <v>2574</v>
      </c>
      <c r="C191" t="str">
        <f t="shared" si="6"/>
        <v>Ms.</v>
      </c>
      <c r="D191" t="str">
        <f t="shared" si="7"/>
        <v>Lara</v>
      </c>
      <c r="E191" t="str">
        <f t="shared" si="8"/>
        <v>Boyd</v>
      </c>
    </row>
    <row r="192" spans="1:5" ht="15.6" x14ac:dyDescent="0.3">
      <c r="A192" s="1" t="s">
        <v>2182</v>
      </c>
      <c r="B192" s="1" t="s">
        <v>2575</v>
      </c>
      <c r="C192" t="str">
        <f t="shared" si="6"/>
        <v>Mr.</v>
      </c>
      <c r="D192" t="str">
        <f t="shared" si="7"/>
        <v>Sebastien</v>
      </c>
      <c r="E192" t="str">
        <f t="shared" si="8"/>
        <v>Roulier</v>
      </c>
    </row>
    <row r="193" spans="1:5" ht="15.6" x14ac:dyDescent="0.3">
      <c r="A193" s="1" t="s">
        <v>2181</v>
      </c>
      <c r="B193" s="1" t="s">
        <v>2576</v>
      </c>
      <c r="C193" t="str">
        <f t="shared" si="6"/>
        <v>Mr.</v>
      </c>
      <c r="D193" t="str">
        <f t="shared" si="7"/>
        <v>Padraig</v>
      </c>
      <c r="E193" t="str">
        <f t="shared" si="8"/>
        <v>Mullins</v>
      </c>
    </row>
    <row r="194" spans="1:5" ht="15.6" x14ac:dyDescent="0.3">
      <c r="A194" s="1" t="s">
        <v>2180</v>
      </c>
      <c r="B194" s="1" t="s">
        <v>2577</v>
      </c>
      <c r="C194" t="str">
        <f t="shared" si="6"/>
        <v>Ms.</v>
      </c>
      <c r="D194" t="str">
        <f t="shared" si="7"/>
        <v>Heather</v>
      </c>
      <c r="E194" t="str">
        <f t="shared" si="8"/>
        <v>Hofmann</v>
      </c>
    </row>
    <row r="195" spans="1:5" ht="15.6" x14ac:dyDescent="0.3">
      <c r="A195" s="1" t="s">
        <v>2179</v>
      </c>
      <c r="B195" s="1" t="s">
        <v>2578</v>
      </c>
      <c r="C195" t="str">
        <f t="shared" ref="C195:C258" si="9">TRIM(MID( B195,FIND(",", B195)+1,FIND(".", B195)-FIND(",", B195)))</f>
        <v>Mr.</v>
      </c>
      <c r="D195" t="str">
        <f t="shared" ref="D195:D258" si="10">TRIM(RIGHT(B195,LEN(B195)-FIND(".",B195)))</f>
        <v>Jorge</v>
      </c>
      <c r="E195" t="str">
        <f t="shared" ref="E195:E258" si="11">LEFT(B195,FIND(",",B195)-1)</f>
        <v>Garcia Garcia</v>
      </c>
    </row>
    <row r="196" spans="1:5" ht="15.6" x14ac:dyDescent="0.3">
      <c r="A196" s="1" t="s">
        <v>2178</v>
      </c>
      <c r="B196" s="1" t="s">
        <v>2579</v>
      </c>
      <c r="C196" t="str">
        <f t="shared" si="9"/>
        <v>Mr.</v>
      </c>
      <c r="D196" t="str">
        <f t="shared" si="10"/>
        <v>Jack R</v>
      </c>
      <c r="E196" t="str">
        <f t="shared" si="11"/>
        <v>Klecker</v>
      </c>
    </row>
    <row r="197" spans="1:5" ht="15.6" x14ac:dyDescent="0.3">
      <c r="A197" s="1" t="s">
        <v>2177</v>
      </c>
      <c r="B197" s="1" t="s">
        <v>2580</v>
      </c>
      <c r="C197" t="str">
        <f t="shared" si="9"/>
        <v>Mr.</v>
      </c>
      <c r="D197" t="str">
        <f t="shared" si="10"/>
        <v>Felix</v>
      </c>
      <c r="E197" t="str">
        <f t="shared" si="11"/>
        <v>Cancre</v>
      </c>
    </row>
    <row r="198" spans="1:5" ht="15.6" x14ac:dyDescent="0.3">
      <c r="A198" s="1" t="s">
        <v>2176</v>
      </c>
      <c r="B198" s="1" t="s">
        <v>2581</v>
      </c>
      <c r="C198" t="str">
        <f t="shared" si="9"/>
        <v>Mr.</v>
      </c>
      <c r="D198" t="str">
        <f t="shared" si="10"/>
        <v>Christopher C</v>
      </c>
      <c r="E198" t="str">
        <f t="shared" si="11"/>
        <v>Denucci</v>
      </c>
    </row>
    <row r="199" spans="1:5" ht="15.6" x14ac:dyDescent="0.3">
      <c r="A199" s="1" t="s">
        <v>2175</v>
      </c>
      <c r="B199" s="1" t="s">
        <v>2582</v>
      </c>
      <c r="C199" t="str">
        <f t="shared" si="9"/>
        <v>Mr.</v>
      </c>
      <c r="D199" t="str">
        <f t="shared" si="10"/>
        <v>Jesse</v>
      </c>
      <c r="E199" t="str">
        <f t="shared" si="11"/>
        <v>Saldana</v>
      </c>
    </row>
    <row r="200" spans="1:5" ht="15.6" x14ac:dyDescent="0.3">
      <c r="A200" s="1" t="s">
        <v>2174</v>
      </c>
      <c r="B200" s="1" t="s">
        <v>2583</v>
      </c>
      <c r="C200" t="str">
        <f t="shared" si="9"/>
        <v>Ms.</v>
      </c>
      <c r="D200" t="str">
        <f t="shared" si="10"/>
        <v>Jill</v>
      </c>
      <c r="E200" t="str">
        <f t="shared" si="11"/>
        <v>Weinberg</v>
      </c>
    </row>
    <row r="201" spans="1:5" ht="15.6" x14ac:dyDescent="0.3">
      <c r="A201" s="1" t="s">
        <v>2173</v>
      </c>
      <c r="B201" s="1" t="s">
        <v>2584</v>
      </c>
      <c r="C201" t="str">
        <f t="shared" si="9"/>
        <v>Mr.</v>
      </c>
      <c r="D201" t="str">
        <f t="shared" si="10"/>
        <v>William</v>
      </c>
      <c r="E201" t="str">
        <f t="shared" si="11"/>
        <v>Walsh</v>
      </c>
    </row>
    <row r="202" spans="1:5" ht="15.6" x14ac:dyDescent="0.3">
      <c r="A202" s="1" t="s">
        <v>2172</v>
      </c>
      <c r="B202" s="1" t="s">
        <v>2585</v>
      </c>
      <c r="C202" t="str">
        <f t="shared" si="9"/>
        <v>Mr.</v>
      </c>
      <c r="D202" t="str">
        <f t="shared" si="10"/>
        <v>Alejandro</v>
      </c>
      <c r="E202" t="str">
        <f t="shared" si="11"/>
        <v>Pasten</v>
      </c>
    </row>
    <row r="203" spans="1:5" ht="15.6" x14ac:dyDescent="0.3">
      <c r="A203" s="1" t="s">
        <v>2171</v>
      </c>
      <c r="B203" s="1" t="s">
        <v>2586</v>
      </c>
      <c r="C203" t="str">
        <f t="shared" si="9"/>
        <v>Mr.</v>
      </c>
      <c r="D203" t="str">
        <f t="shared" si="10"/>
        <v>Ian E.</v>
      </c>
      <c r="E203" t="str">
        <f t="shared" si="11"/>
        <v>LaBelle</v>
      </c>
    </row>
    <row r="204" spans="1:5" ht="15.6" x14ac:dyDescent="0.3">
      <c r="A204" s="1" t="s">
        <v>2170</v>
      </c>
      <c r="B204" s="1" t="s">
        <v>2587</v>
      </c>
      <c r="C204" t="str">
        <f t="shared" si="9"/>
        <v>Mr.</v>
      </c>
      <c r="D204" t="str">
        <f t="shared" si="10"/>
        <v>Hector Sr.</v>
      </c>
      <c r="E204" t="str">
        <f t="shared" si="11"/>
        <v>Guzman</v>
      </c>
    </row>
    <row r="205" spans="1:5" ht="15.6" x14ac:dyDescent="0.3">
      <c r="A205" s="1" t="s">
        <v>2169</v>
      </c>
      <c r="B205" s="1" t="s">
        <v>2588</v>
      </c>
      <c r="C205" t="str">
        <f t="shared" si="9"/>
        <v>Ms.</v>
      </c>
      <c r="D205" t="str">
        <f t="shared" si="10"/>
        <v>Rebecca</v>
      </c>
      <c r="E205" t="str">
        <f t="shared" si="11"/>
        <v>Turnbull</v>
      </c>
    </row>
    <row r="206" spans="1:5" ht="15.6" x14ac:dyDescent="0.3">
      <c r="A206" s="1" t="s">
        <v>2168</v>
      </c>
      <c r="B206" s="1" t="s">
        <v>2589</v>
      </c>
      <c r="C206" t="str">
        <f t="shared" si="9"/>
        <v>Mr.</v>
      </c>
      <c r="D206" t="str">
        <f t="shared" si="10"/>
        <v>Matt</v>
      </c>
      <c r="E206" t="str">
        <f t="shared" si="11"/>
        <v>Aguero</v>
      </c>
    </row>
    <row r="207" spans="1:5" ht="15.6" x14ac:dyDescent="0.3">
      <c r="A207" s="1" t="s">
        <v>2167</v>
      </c>
      <c r="B207" s="1" t="s">
        <v>2590</v>
      </c>
      <c r="C207" t="str">
        <f t="shared" si="9"/>
        <v>Ms.</v>
      </c>
      <c r="D207" t="str">
        <f t="shared" si="10"/>
        <v>Elizabeth H</v>
      </c>
      <c r="E207" t="str">
        <f t="shared" si="11"/>
        <v>Woodward</v>
      </c>
    </row>
    <row r="208" spans="1:5" ht="15.6" x14ac:dyDescent="0.3">
      <c r="A208" s="1" t="s">
        <v>2166</v>
      </c>
      <c r="B208" s="1" t="s">
        <v>2591</v>
      </c>
      <c r="C208" t="str">
        <f t="shared" si="9"/>
        <v>Ms.</v>
      </c>
      <c r="D208" t="str">
        <f t="shared" si="10"/>
        <v>Grace</v>
      </c>
      <c r="E208" t="str">
        <f t="shared" si="11"/>
        <v>McElroy</v>
      </c>
    </row>
    <row r="209" spans="1:5" ht="15.6" x14ac:dyDescent="0.3">
      <c r="A209" s="1" t="s">
        <v>2165</v>
      </c>
      <c r="B209" s="1" t="s">
        <v>2592</v>
      </c>
      <c r="C209" t="str">
        <f t="shared" si="9"/>
        <v>Mr.</v>
      </c>
      <c r="D209" t="str">
        <f t="shared" si="10"/>
        <v>Jaime</v>
      </c>
      <c r="E209" t="str">
        <f t="shared" si="11"/>
        <v>Lopez</v>
      </c>
    </row>
    <row r="210" spans="1:5" ht="15.6" x14ac:dyDescent="0.3">
      <c r="A210" s="1" t="s">
        <v>2164</v>
      </c>
      <c r="B210" s="1" t="s">
        <v>2593</v>
      </c>
      <c r="C210" t="str">
        <f t="shared" si="9"/>
        <v>Ms.</v>
      </c>
      <c r="D210" t="str">
        <f t="shared" si="10"/>
        <v>Calesse</v>
      </c>
      <c r="E210" t="str">
        <f t="shared" si="11"/>
        <v>Cardosi</v>
      </c>
    </row>
    <row r="211" spans="1:5" ht="15.6" x14ac:dyDescent="0.3">
      <c r="A211" s="1" t="s">
        <v>2163</v>
      </c>
      <c r="B211" s="1" t="s">
        <v>2594</v>
      </c>
      <c r="C211" t="str">
        <f t="shared" si="9"/>
        <v>Ms.</v>
      </c>
      <c r="D211" t="str">
        <f t="shared" si="10"/>
        <v>Kate L</v>
      </c>
      <c r="E211" t="str">
        <f t="shared" si="11"/>
        <v>Looney</v>
      </c>
    </row>
    <row r="212" spans="1:5" ht="15.6" x14ac:dyDescent="0.3">
      <c r="A212" s="1" t="s">
        <v>2162</v>
      </c>
      <c r="B212" s="1" t="s">
        <v>2595</v>
      </c>
      <c r="C212" t="str">
        <f t="shared" si="9"/>
        <v>Mr.</v>
      </c>
      <c r="D212" t="str">
        <f t="shared" si="10"/>
        <v>Sergey</v>
      </c>
      <c r="E212" t="str">
        <f t="shared" si="11"/>
        <v>Zyryanov</v>
      </c>
    </row>
    <row r="213" spans="1:5" ht="15.6" x14ac:dyDescent="0.3">
      <c r="A213" s="1" t="s">
        <v>2161</v>
      </c>
      <c r="B213" s="1" t="s">
        <v>2596</v>
      </c>
      <c r="C213" t="str">
        <f t="shared" si="9"/>
        <v>Mr.</v>
      </c>
      <c r="D213" t="str">
        <f t="shared" si="10"/>
        <v>Timothy V</v>
      </c>
      <c r="E213" t="str">
        <f t="shared" si="11"/>
        <v>Gavin</v>
      </c>
    </row>
    <row r="214" spans="1:5" ht="15.6" x14ac:dyDescent="0.3">
      <c r="A214" s="1" t="s">
        <v>2160</v>
      </c>
      <c r="B214" s="1" t="s">
        <v>2597</v>
      </c>
      <c r="C214" t="str">
        <f t="shared" si="9"/>
        <v>Mr.</v>
      </c>
      <c r="D214" t="str">
        <f t="shared" si="10"/>
        <v>Andrew S</v>
      </c>
      <c r="E214" t="str">
        <f t="shared" si="11"/>
        <v>Littlefield</v>
      </c>
    </row>
    <row r="215" spans="1:5" ht="15.6" x14ac:dyDescent="0.3">
      <c r="A215" s="1" t="s">
        <v>2159</v>
      </c>
      <c r="B215" s="1" t="s">
        <v>2598</v>
      </c>
      <c r="C215" t="str">
        <f t="shared" si="9"/>
        <v>Mr.</v>
      </c>
      <c r="D215" t="str">
        <f t="shared" si="10"/>
        <v>Matthew D</v>
      </c>
      <c r="E215" t="str">
        <f t="shared" si="11"/>
        <v>Shearer</v>
      </c>
    </row>
    <row r="216" spans="1:5" ht="15.6" x14ac:dyDescent="0.3">
      <c r="A216" s="1" t="s">
        <v>2158</v>
      </c>
      <c r="B216" s="1" t="s">
        <v>2599</v>
      </c>
      <c r="C216" t="str">
        <f t="shared" si="9"/>
        <v>Ms.</v>
      </c>
      <c r="D216" t="str">
        <f t="shared" si="10"/>
        <v>Jessica</v>
      </c>
      <c r="E216" t="str">
        <f t="shared" si="11"/>
        <v>Armstrong</v>
      </c>
    </row>
    <row r="217" spans="1:5" ht="15.6" x14ac:dyDescent="0.3">
      <c r="A217" s="1" t="s">
        <v>2157</v>
      </c>
      <c r="B217" s="1" t="s">
        <v>2600</v>
      </c>
      <c r="C217" t="str">
        <f t="shared" si="9"/>
        <v>Mr.</v>
      </c>
      <c r="D217" t="str">
        <f t="shared" si="10"/>
        <v>Lawrence</v>
      </c>
      <c r="E217" t="str">
        <f t="shared" si="11"/>
        <v>Warriner</v>
      </c>
    </row>
    <row r="218" spans="1:5" ht="15.6" x14ac:dyDescent="0.3">
      <c r="A218" s="1" t="s">
        <v>2156</v>
      </c>
      <c r="B218" s="1" t="s">
        <v>2601</v>
      </c>
      <c r="C218" t="str">
        <f t="shared" si="9"/>
        <v>Mr.</v>
      </c>
      <c r="D218" t="str">
        <f t="shared" si="10"/>
        <v>Alex</v>
      </c>
      <c r="E218" t="str">
        <f t="shared" si="11"/>
        <v>White</v>
      </c>
    </row>
    <row r="219" spans="1:5" ht="15.6" x14ac:dyDescent="0.3">
      <c r="A219" s="1" t="s">
        <v>2155</v>
      </c>
      <c r="B219" s="1" t="s">
        <v>2602</v>
      </c>
      <c r="C219" t="str">
        <f t="shared" si="9"/>
        <v>Mr.</v>
      </c>
      <c r="D219" t="str">
        <f t="shared" si="10"/>
        <v>Kevin</v>
      </c>
      <c r="E219" t="str">
        <f t="shared" si="11"/>
        <v>Cordaro</v>
      </c>
    </row>
    <row r="220" spans="1:5" ht="15.6" x14ac:dyDescent="0.3">
      <c r="A220" s="1" t="s">
        <v>2154</v>
      </c>
      <c r="B220" s="1" t="s">
        <v>2603</v>
      </c>
      <c r="C220" t="str">
        <f t="shared" si="9"/>
        <v>Mr.</v>
      </c>
      <c r="D220" t="str">
        <f t="shared" si="10"/>
        <v>Gavin M.</v>
      </c>
      <c r="E220" t="str">
        <f t="shared" si="11"/>
        <v>Hamilton</v>
      </c>
    </row>
    <row r="221" spans="1:5" ht="15.6" x14ac:dyDescent="0.3">
      <c r="A221" s="1" t="s">
        <v>2153</v>
      </c>
      <c r="B221" s="1" t="s">
        <v>2604</v>
      </c>
      <c r="C221" t="str">
        <f t="shared" si="9"/>
        <v>Mr.</v>
      </c>
      <c r="D221" t="str">
        <f t="shared" si="10"/>
        <v>Rick E</v>
      </c>
      <c r="E221" t="str">
        <f t="shared" si="11"/>
        <v>Meyer</v>
      </c>
    </row>
    <row r="222" spans="1:5" ht="15.6" x14ac:dyDescent="0.3">
      <c r="A222" s="1" t="s">
        <v>2152</v>
      </c>
      <c r="B222" s="1" t="s">
        <v>2605</v>
      </c>
      <c r="C222" t="str">
        <f t="shared" si="9"/>
        <v>Ms.</v>
      </c>
      <c r="D222" t="str">
        <f t="shared" si="10"/>
        <v>Andrea H.</v>
      </c>
      <c r="E222" t="str">
        <f t="shared" si="11"/>
        <v>Duke</v>
      </c>
    </row>
    <row r="223" spans="1:5" ht="15.6" x14ac:dyDescent="0.3">
      <c r="A223" s="1" t="s">
        <v>2151</v>
      </c>
      <c r="B223" s="1" t="s">
        <v>2606</v>
      </c>
      <c r="C223" t="str">
        <f t="shared" si="9"/>
        <v>Mr.</v>
      </c>
      <c r="D223" t="str">
        <f t="shared" si="10"/>
        <v>Anthony S</v>
      </c>
      <c r="E223" t="str">
        <f t="shared" si="11"/>
        <v>Malatesta</v>
      </c>
    </row>
    <row r="224" spans="1:5" ht="15.6" x14ac:dyDescent="0.3">
      <c r="A224" s="1" t="s">
        <v>2150</v>
      </c>
      <c r="B224" s="1" t="s">
        <v>2607</v>
      </c>
      <c r="C224" t="str">
        <f t="shared" si="9"/>
        <v>Mr.</v>
      </c>
      <c r="D224" t="str">
        <f t="shared" si="10"/>
        <v>Erik</v>
      </c>
      <c r="E224" t="str">
        <f t="shared" si="11"/>
        <v>Hinrichsen</v>
      </c>
    </row>
    <row r="225" spans="1:5" ht="15.6" x14ac:dyDescent="0.3">
      <c r="A225" s="1" t="s">
        <v>2149</v>
      </c>
      <c r="B225" s="1" t="s">
        <v>2608</v>
      </c>
      <c r="C225" t="str">
        <f t="shared" si="9"/>
        <v>Ms.</v>
      </c>
      <c r="D225" t="str">
        <f t="shared" si="10"/>
        <v>Kiley D</v>
      </c>
      <c r="E225" t="str">
        <f t="shared" si="11"/>
        <v>Lucan</v>
      </c>
    </row>
    <row r="226" spans="1:5" ht="15.6" x14ac:dyDescent="0.3">
      <c r="A226" s="1" t="s">
        <v>2148</v>
      </c>
      <c r="B226" s="1" t="s">
        <v>2609</v>
      </c>
      <c r="C226" t="str">
        <f t="shared" si="9"/>
        <v>Ms.</v>
      </c>
      <c r="D226" t="str">
        <f t="shared" si="10"/>
        <v>Jennifer</v>
      </c>
      <c r="E226" t="str">
        <f t="shared" si="11"/>
        <v>Koch</v>
      </c>
    </row>
    <row r="227" spans="1:5" ht="15.6" x14ac:dyDescent="0.3">
      <c r="A227" s="1" t="s">
        <v>2147</v>
      </c>
      <c r="B227" s="1" t="s">
        <v>2610</v>
      </c>
      <c r="C227" t="str">
        <f t="shared" si="9"/>
        <v>Mr.</v>
      </c>
      <c r="D227" t="str">
        <f t="shared" si="10"/>
        <v>Chris</v>
      </c>
      <c r="E227" t="str">
        <f t="shared" si="11"/>
        <v>Smith</v>
      </c>
    </row>
    <row r="228" spans="1:5" ht="15.6" x14ac:dyDescent="0.3">
      <c r="A228" s="1" t="s">
        <v>2146</v>
      </c>
      <c r="B228" s="1" t="s">
        <v>2611</v>
      </c>
      <c r="C228" t="str">
        <f t="shared" si="9"/>
        <v>Ms.</v>
      </c>
      <c r="D228" t="str">
        <f t="shared" si="10"/>
        <v>Marian M.</v>
      </c>
      <c r="E228" t="str">
        <f t="shared" si="11"/>
        <v>O'Connor</v>
      </c>
    </row>
    <row r="229" spans="1:5" ht="15.6" x14ac:dyDescent="0.3">
      <c r="A229" s="1" t="s">
        <v>2145</v>
      </c>
      <c r="B229" s="1" t="s">
        <v>2612</v>
      </c>
      <c r="C229" t="str">
        <f t="shared" si="9"/>
        <v>Mr.</v>
      </c>
      <c r="D229" t="str">
        <f t="shared" si="10"/>
        <v>Jeremy</v>
      </c>
      <c r="E229" t="str">
        <f t="shared" si="11"/>
        <v>Kampwerth</v>
      </c>
    </row>
    <row r="230" spans="1:5" ht="15.6" x14ac:dyDescent="0.3">
      <c r="A230" s="1" t="s">
        <v>2144</v>
      </c>
      <c r="B230" s="1" t="s">
        <v>2613</v>
      </c>
      <c r="C230" t="str">
        <f t="shared" si="9"/>
        <v>Ms.</v>
      </c>
      <c r="D230" t="str">
        <f t="shared" si="10"/>
        <v>Allison H</v>
      </c>
      <c r="E230" t="str">
        <f t="shared" si="11"/>
        <v>Federoff</v>
      </c>
    </row>
    <row r="231" spans="1:5" ht="15.6" x14ac:dyDescent="0.3">
      <c r="A231" s="1" t="s">
        <v>2143</v>
      </c>
      <c r="B231" s="1" t="s">
        <v>2614</v>
      </c>
      <c r="C231" t="str">
        <f t="shared" si="9"/>
        <v>Ms.</v>
      </c>
      <c r="D231" t="str">
        <f t="shared" si="10"/>
        <v>Elizabeth</v>
      </c>
      <c r="E231" t="str">
        <f t="shared" si="11"/>
        <v>Goya</v>
      </c>
    </row>
    <row r="232" spans="1:5" ht="15.6" x14ac:dyDescent="0.3">
      <c r="A232" s="1" t="s">
        <v>2142</v>
      </c>
      <c r="B232" s="1" t="s">
        <v>2615</v>
      </c>
      <c r="C232" t="str">
        <f t="shared" si="9"/>
        <v>Mr.</v>
      </c>
      <c r="D232" t="str">
        <f t="shared" si="10"/>
        <v>Andrew</v>
      </c>
      <c r="E232" t="str">
        <f t="shared" si="11"/>
        <v>Hodges</v>
      </c>
    </row>
    <row r="233" spans="1:5" ht="15.6" x14ac:dyDescent="0.3">
      <c r="A233" s="1" t="s">
        <v>2141</v>
      </c>
      <c r="B233" s="1" t="s">
        <v>2616</v>
      </c>
      <c r="C233" t="str">
        <f t="shared" si="9"/>
        <v>Mr.</v>
      </c>
      <c r="D233" t="str">
        <f t="shared" si="10"/>
        <v>Anders J</v>
      </c>
      <c r="E233" t="str">
        <f t="shared" si="11"/>
        <v>Erickson</v>
      </c>
    </row>
    <row r="234" spans="1:5" ht="15.6" x14ac:dyDescent="0.3">
      <c r="A234" s="1" t="s">
        <v>2140</v>
      </c>
      <c r="B234" s="1" t="s">
        <v>2617</v>
      </c>
      <c r="C234" t="str">
        <f t="shared" si="9"/>
        <v>Mr.</v>
      </c>
      <c r="D234" t="str">
        <f t="shared" si="10"/>
        <v>Sean</v>
      </c>
      <c r="E234" t="str">
        <f t="shared" si="11"/>
        <v>Welleck</v>
      </c>
    </row>
    <row r="235" spans="1:5" ht="15.6" x14ac:dyDescent="0.3">
      <c r="A235" s="1" t="s">
        <v>2139</v>
      </c>
      <c r="B235" s="1" t="s">
        <v>2618</v>
      </c>
      <c r="C235" t="str">
        <f t="shared" si="9"/>
        <v>Mr.</v>
      </c>
      <c r="D235" t="str">
        <f t="shared" si="10"/>
        <v>Brian M.</v>
      </c>
      <c r="E235" t="str">
        <f t="shared" si="11"/>
        <v>Polen</v>
      </c>
    </row>
    <row r="236" spans="1:5" ht="15.6" x14ac:dyDescent="0.3">
      <c r="A236" s="1" t="s">
        <v>2138</v>
      </c>
      <c r="B236" s="1" t="s">
        <v>2619</v>
      </c>
      <c r="C236" t="str">
        <f t="shared" si="9"/>
        <v>Mr.</v>
      </c>
      <c r="D236" t="str">
        <f t="shared" si="10"/>
        <v>Jeremy</v>
      </c>
      <c r="E236" t="str">
        <f t="shared" si="11"/>
        <v>Lynch</v>
      </c>
    </row>
    <row r="237" spans="1:5" ht="15.6" x14ac:dyDescent="0.3">
      <c r="A237" s="1" t="s">
        <v>2137</v>
      </c>
      <c r="B237" s="1" t="s">
        <v>2620</v>
      </c>
      <c r="C237" t="str">
        <f t="shared" si="9"/>
        <v>Ms.</v>
      </c>
      <c r="D237" t="str">
        <f t="shared" si="10"/>
        <v>Susannah</v>
      </c>
      <c r="E237" t="str">
        <f t="shared" si="11"/>
        <v>Hufstader</v>
      </c>
    </row>
    <row r="238" spans="1:5" ht="15.6" x14ac:dyDescent="0.3">
      <c r="A238" s="1" t="s">
        <v>2136</v>
      </c>
      <c r="B238" s="1" t="s">
        <v>2621</v>
      </c>
      <c r="C238" t="str">
        <f t="shared" si="9"/>
        <v>Mr.</v>
      </c>
      <c r="D238" t="str">
        <f t="shared" si="10"/>
        <v>Randy</v>
      </c>
      <c r="E238" t="str">
        <f t="shared" si="11"/>
        <v>Doak</v>
      </c>
    </row>
    <row r="239" spans="1:5" ht="15.6" x14ac:dyDescent="0.3">
      <c r="A239" s="1" t="s">
        <v>2135</v>
      </c>
      <c r="B239" s="1" t="s">
        <v>2622</v>
      </c>
      <c r="C239" t="str">
        <f t="shared" si="9"/>
        <v>Mr.</v>
      </c>
      <c r="D239" t="str">
        <f t="shared" si="10"/>
        <v>Leslie</v>
      </c>
      <c r="E239" t="str">
        <f t="shared" si="11"/>
        <v>Noya</v>
      </c>
    </row>
    <row r="240" spans="1:5" ht="15.6" x14ac:dyDescent="0.3">
      <c r="A240" s="1" t="s">
        <v>2134</v>
      </c>
      <c r="B240" s="1" t="s">
        <v>2623</v>
      </c>
      <c r="C240" t="str">
        <f t="shared" si="9"/>
        <v>Ms.</v>
      </c>
      <c r="D240" t="str">
        <f t="shared" si="10"/>
        <v>Brittany L.</v>
      </c>
      <c r="E240" t="str">
        <f t="shared" si="11"/>
        <v>Heninger</v>
      </c>
    </row>
    <row r="241" spans="1:5" ht="15.6" x14ac:dyDescent="0.3">
      <c r="A241" s="1" t="s">
        <v>2133</v>
      </c>
      <c r="B241" s="1" t="s">
        <v>2624</v>
      </c>
      <c r="C241" t="str">
        <f t="shared" si="9"/>
        <v>Ms.</v>
      </c>
      <c r="D241" t="str">
        <f t="shared" si="10"/>
        <v>Cassie J.</v>
      </c>
      <c r="E241" t="str">
        <f t="shared" si="11"/>
        <v>Richardson</v>
      </c>
    </row>
    <row r="242" spans="1:5" ht="15.6" x14ac:dyDescent="0.3">
      <c r="A242" s="1" t="s">
        <v>2132</v>
      </c>
      <c r="B242" s="1" t="s">
        <v>2625</v>
      </c>
      <c r="C242" t="str">
        <f t="shared" si="9"/>
        <v>Mr.</v>
      </c>
      <c r="D242" t="str">
        <f t="shared" si="10"/>
        <v>Peter W</v>
      </c>
      <c r="E242" t="str">
        <f t="shared" si="11"/>
        <v>Deucher</v>
      </c>
    </row>
    <row r="243" spans="1:5" ht="15.6" x14ac:dyDescent="0.3">
      <c r="A243" s="1" t="s">
        <v>2130</v>
      </c>
      <c r="B243" s="1" t="s">
        <v>2626</v>
      </c>
      <c r="C243" t="str">
        <f t="shared" si="9"/>
        <v>Mr.</v>
      </c>
      <c r="D243" t="str">
        <f t="shared" si="10"/>
        <v>Douglas</v>
      </c>
      <c r="E243" t="str">
        <f t="shared" si="11"/>
        <v>Wilson</v>
      </c>
    </row>
    <row r="244" spans="1:5" ht="15.6" x14ac:dyDescent="0.3">
      <c r="A244" s="1" t="s">
        <v>2129</v>
      </c>
      <c r="B244" s="1" t="s">
        <v>2627</v>
      </c>
      <c r="C244" t="str">
        <f t="shared" si="9"/>
        <v>Mr.</v>
      </c>
      <c r="D244" t="str">
        <f t="shared" si="10"/>
        <v>Dan</v>
      </c>
      <c r="E244" t="str">
        <f t="shared" si="11"/>
        <v>Hall</v>
      </c>
    </row>
    <row r="245" spans="1:5" ht="15.6" x14ac:dyDescent="0.3">
      <c r="A245" s="1" t="s">
        <v>2128</v>
      </c>
      <c r="B245" s="1" t="s">
        <v>2628</v>
      </c>
      <c r="C245" t="str">
        <f t="shared" si="9"/>
        <v>Mr.</v>
      </c>
      <c r="D245" t="str">
        <f t="shared" si="10"/>
        <v>Dan M.</v>
      </c>
      <c r="E245" t="str">
        <f t="shared" si="11"/>
        <v>Reed</v>
      </c>
    </row>
    <row r="246" spans="1:5" ht="15.6" x14ac:dyDescent="0.3">
      <c r="A246" s="1" t="s">
        <v>2127</v>
      </c>
      <c r="B246" s="1" t="s">
        <v>2629</v>
      </c>
      <c r="C246" t="str">
        <f t="shared" si="9"/>
        <v>Mr.</v>
      </c>
      <c r="D246" t="str">
        <f t="shared" si="10"/>
        <v>Eric L.</v>
      </c>
      <c r="E246" t="str">
        <f t="shared" si="11"/>
        <v>Frome</v>
      </c>
    </row>
    <row r="247" spans="1:5" ht="15.6" x14ac:dyDescent="0.3">
      <c r="A247" s="1" t="s">
        <v>2126</v>
      </c>
      <c r="B247" s="1" t="s">
        <v>2630</v>
      </c>
      <c r="C247" t="str">
        <f t="shared" si="9"/>
        <v>Mr.</v>
      </c>
      <c r="D247" t="str">
        <f t="shared" si="10"/>
        <v>Les J</v>
      </c>
      <c r="E247" t="str">
        <f t="shared" si="11"/>
        <v>Creasy</v>
      </c>
    </row>
    <row r="248" spans="1:5" ht="15.6" x14ac:dyDescent="0.3">
      <c r="A248" s="1" t="s">
        <v>2125</v>
      </c>
      <c r="B248" s="1" t="s">
        <v>2631</v>
      </c>
      <c r="C248" t="str">
        <f t="shared" si="9"/>
        <v>Ms.</v>
      </c>
      <c r="D248" t="str">
        <f t="shared" si="10"/>
        <v>Stephanie</v>
      </c>
      <c r="E248" t="str">
        <f t="shared" si="11"/>
        <v>Latimer</v>
      </c>
    </row>
    <row r="249" spans="1:5" ht="15.6" x14ac:dyDescent="0.3">
      <c r="A249" s="1" t="s">
        <v>2124</v>
      </c>
      <c r="B249" s="1" t="s">
        <v>2632</v>
      </c>
      <c r="C249" t="str">
        <f t="shared" si="9"/>
        <v>Ms.</v>
      </c>
      <c r="D249" t="str">
        <f t="shared" si="10"/>
        <v>Melissa Y</v>
      </c>
      <c r="E249" t="str">
        <f t="shared" si="11"/>
        <v>Wei</v>
      </c>
    </row>
    <row r="250" spans="1:5" ht="15.6" x14ac:dyDescent="0.3">
      <c r="A250" s="1" t="s">
        <v>2123</v>
      </c>
      <c r="B250" s="1" t="s">
        <v>2633</v>
      </c>
      <c r="C250" t="str">
        <f t="shared" si="9"/>
        <v>Ms.</v>
      </c>
      <c r="D250" t="str">
        <f t="shared" si="10"/>
        <v>Ashley</v>
      </c>
      <c r="E250" t="str">
        <f t="shared" si="11"/>
        <v>Hayes</v>
      </c>
    </row>
    <row r="251" spans="1:5" ht="15.6" x14ac:dyDescent="0.3">
      <c r="A251" s="1" t="s">
        <v>2122</v>
      </c>
      <c r="B251" s="1" t="s">
        <v>2634</v>
      </c>
      <c r="C251" t="str">
        <f t="shared" si="9"/>
        <v>Ms.</v>
      </c>
      <c r="D251" t="str">
        <f t="shared" si="10"/>
        <v>Stephanie M.</v>
      </c>
      <c r="E251" t="str">
        <f t="shared" si="11"/>
        <v>Velardo</v>
      </c>
    </row>
    <row r="252" spans="1:5" ht="15.6" x14ac:dyDescent="0.3">
      <c r="A252" s="1" t="s">
        <v>2121</v>
      </c>
      <c r="B252" s="1" t="s">
        <v>2635</v>
      </c>
      <c r="C252" t="str">
        <f t="shared" si="9"/>
        <v>Ms.</v>
      </c>
      <c r="D252" t="str">
        <f t="shared" si="10"/>
        <v>Kylie</v>
      </c>
      <c r="E252" t="str">
        <f t="shared" si="11"/>
        <v>Kastes</v>
      </c>
    </row>
    <row r="253" spans="1:5" ht="15.6" x14ac:dyDescent="0.3">
      <c r="A253" s="1" t="s">
        <v>2120</v>
      </c>
      <c r="B253" s="1" t="s">
        <v>2636</v>
      </c>
      <c r="C253" t="str">
        <f t="shared" si="9"/>
        <v>Ms.</v>
      </c>
      <c r="D253" t="str">
        <f t="shared" si="10"/>
        <v>Kelly</v>
      </c>
      <c r="E253" t="str">
        <f t="shared" si="11"/>
        <v>Escorcia</v>
      </c>
    </row>
    <row r="254" spans="1:5" ht="15.6" x14ac:dyDescent="0.3">
      <c r="A254" s="1" t="s">
        <v>2119</v>
      </c>
      <c r="B254" s="1" t="s">
        <v>2637</v>
      </c>
      <c r="C254" t="str">
        <f t="shared" si="9"/>
        <v>Ms.</v>
      </c>
      <c r="D254" t="str">
        <f t="shared" si="10"/>
        <v>Carrie</v>
      </c>
      <c r="E254" t="str">
        <f t="shared" si="11"/>
        <v>Larscheid</v>
      </c>
    </row>
    <row r="255" spans="1:5" ht="15.6" x14ac:dyDescent="0.3">
      <c r="A255" s="1" t="s">
        <v>2118</v>
      </c>
      <c r="B255" s="1" t="s">
        <v>2638</v>
      </c>
      <c r="C255" t="str">
        <f t="shared" si="9"/>
        <v>Mr.</v>
      </c>
      <c r="D255" t="str">
        <f t="shared" si="10"/>
        <v>Alex</v>
      </c>
      <c r="E255" t="str">
        <f t="shared" si="11"/>
        <v>O'Bannon</v>
      </c>
    </row>
    <row r="256" spans="1:5" ht="15.6" x14ac:dyDescent="0.3">
      <c r="A256" s="1" t="s">
        <v>2117</v>
      </c>
      <c r="B256" s="1" t="s">
        <v>2639</v>
      </c>
      <c r="C256" t="str">
        <f t="shared" si="9"/>
        <v>Mr.</v>
      </c>
      <c r="D256" t="str">
        <f t="shared" si="10"/>
        <v>Zach S</v>
      </c>
      <c r="E256" t="str">
        <f t="shared" si="11"/>
        <v>Ridgway</v>
      </c>
    </row>
    <row r="257" spans="1:5" ht="15.6" x14ac:dyDescent="0.3">
      <c r="A257" s="1" t="s">
        <v>2116</v>
      </c>
      <c r="B257" s="1" t="s">
        <v>2640</v>
      </c>
      <c r="C257" t="str">
        <f t="shared" si="9"/>
        <v>Mr.</v>
      </c>
      <c r="D257" t="str">
        <f t="shared" si="10"/>
        <v>Alan</v>
      </c>
      <c r="E257" t="str">
        <f t="shared" si="11"/>
        <v>Black</v>
      </c>
    </row>
    <row r="258" spans="1:5" ht="15.6" x14ac:dyDescent="0.3">
      <c r="A258" s="1" t="s">
        <v>2115</v>
      </c>
      <c r="B258" s="1" t="s">
        <v>2641</v>
      </c>
      <c r="C258" t="str">
        <f t="shared" si="9"/>
        <v>Mr.</v>
      </c>
      <c r="D258" t="str">
        <f t="shared" si="10"/>
        <v>Nate</v>
      </c>
      <c r="E258" t="str">
        <f t="shared" si="11"/>
        <v>Canton</v>
      </c>
    </row>
    <row r="259" spans="1:5" ht="15.6" x14ac:dyDescent="0.3">
      <c r="A259" s="1" t="s">
        <v>2114</v>
      </c>
      <c r="B259" s="1" t="s">
        <v>2642</v>
      </c>
      <c r="C259" t="str">
        <f t="shared" ref="C259:C322" si="12">TRIM(MID( B259,FIND(",", B259)+1,FIND(".", B259)-FIND(",", B259)))</f>
        <v>Mr.</v>
      </c>
      <c r="D259" t="str">
        <f t="shared" ref="D259:D322" si="13">TRIM(RIGHT(B259,LEN(B259)-FIND(".",B259)))</f>
        <v>Jesse G.</v>
      </c>
      <c r="E259" t="str">
        <f t="shared" ref="E259:E322" si="14">LEFT(B259,FIND(",",B259)-1)</f>
        <v>Fine</v>
      </c>
    </row>
    <row r="260" spans="1:5" ht="15.6" x14ac:dyDescent="0.3">
      <c r="A260" s="1" t="s">
        <v>2113</v>
      </c>
      <c r="B260" s="1" t="s">
        <v>2643</v>
      </c>
      <c r="C260" t="str">
        <f t="shared" si="12"/>
        <v>Mr.</v>
      </c>
      <c r="D260" t="str">
        <f t="shared" si="13"/>
        <v>Jason</v>
      </c>
      <c r="E260" t="str">
        <f t="shared" si="14"/>
        <v>Bui</v>
      </c>
    </row>
    <row r="261" spans="1:5" ht="15.6" x14ac:dyDescent="0.3">
      <c r="A261" s="1" t="s">
        <v>2112</v>
      </c>
      <c r="B261" s="1" t="s">
        <v>2644</v>
      </c>
      <c r="C261" t="str">
        <f t="shared" si="12"/>
        <v>Ms.</v>
      </c>
      <c r="D261" t="str">
        <f t="shared" si="13"/>
        <v>Megan A.</v>
      </c>
      <c r="E261" t="str">
        <f t="shared" si="14"/>
        <v>Riepma</v>
      </c>
    </row>
    <row r="262" spans="1:5" ht="15.6" x14ac:dyDescent="0.3">
      <c r="A262" s="1" t="s">
        <v>2111</v>
      </c>
      <c r="B262" s="1" t="s">
        <v>2645</v>
      </c>
      <c r="C262" t="str">
        <f t="shared" si="12"/>
        <v>Mr.</v>
      </c>
      <c r="D262" t="str">
        <f t="shared" si="13"/>
        <v>Luke M</v>
      </c>
      <c r="E262" t="str">
        <f t="shared" si="14"/>
        <v>Inman</v>
      </c>
    </row>
    <row r="263" spans="1:5" ht="15.6" x14ac:dyDescent="0.3">
      <c r="A263" s="1" t="s">
        <v>2110</v>
      </c>
      <c r="B263" s="1" t="s">
        <v>2646</v>
      </c>
      <c r="C263" t="str">
        <f t="shared" si="12"/>
        <v>Ms.</v>
      </c>
      <c r="D263" t="str">
        <f t="shared" si="13"/>
        <v>Jacy D</v>
      </c>
      <c r="E263" t="str">
        <f t="shared" si="14"/>
        <v>Kruzel</v>
      </c>
    </row>
    <row r="264" spans="1:5" ht="15.6" x14ac:dyDescent="0.3">
      <c r="A264" s="1" t="s">
        <v>2109</v>
      </c>
      <c r="B264" s="1" t="s">
        <v>2647</v>
      </c>
      <c r="C264" t="str">
        <f t="shared" si="12"/>
        <v>Mr.</v>
      </c>
      <c r="D264" t="str">
        <f t="shared" si="13"/>
        <v>Simon G.</v>
      </c>
      <c r="E264" t="str">
        <f t="shared" si="14"/>
        <v>Lindsay</v>
      </c>
    </row>
    <row r="265" spans="1:5" ht="15.6" x14ac:dyDescent="0.3">
      <c r="A265" s="1" t="s">
        <v>2108</v>
      </c>
      <c r="B265" s="1" t="s">
        <v>2648</v>
      </c>
      <c r="C265" t="str">
        <f t="shared" si="12"/>
        <v>Ms.</v>
      </c>
      <c r="D265" t="str">
        <f t="shared" si="13"/>
        <v>Ainsley E.</v>
      </c>
      <c r="E265" t="str">
        <f t="shared" si="14"/>
        <v>Land</v>
      </c>
    </row>
    <row r="266" spans="1:5" ht="15.6" x14ac:dyDescent="0.3">
      <c r="A266" s="1" t="s">
        <v>2107</v>
      </c>
      <c r="B266" s="1" t="s">
        <v>2649</v>
      </c>
      <c r="C266" t="str">
        <f t="shared" si="12"/>
        <v>Ms.</v>
      </c>
      <c r="D266" t="str">
        <f t="shared" si="13"/>
        <v>Erica A.</v>
      </c>
      <c r="E266" t="str">
        <f t="shared" si="14"/>
        <v>Brecher</v>
      </c>
    </row>
    <row r="267" spans="1:5" ht="15.6" x14ac:dyDescent="0.3">
      <c r="A267" s="1" t="s">
        <v>2106</v>
      </c>
      <c r="B267" s="1" t="s">
        <v>2650</v>
      </c>
      <c r="C267" t="str">
        <f t="shared" si="12"/>
        <v>Mr.</v>
      </c>
      <c r="D267" t="str">
        <f t="shared" si="13"/>
        <v>Erik</v>
      </c>
      <c r="E267" t="str">
        <f t="shared" si="14"/>
        <v>Debolt</v>
      </c>
    </row>
    <row r="268" spans="1:5" ht="15.6" x14ac:dyDescent="0.3">
      <c r="A268" s="1" t="s">
        <v>2105</v>
      </c>
      <c r="B268" s="1" t="s">
        <v>2651</v>
      </c>
      <c r="C268" t="str">
        <f t="shared" si="12"/>
        <v>Ms.</v>
      </c>
      <c r="D268" t="str">
        <f t="shared" si="13"/>
        <v>Erin C.</v>
      </c>
      <c r="E268" t="str">
        <f t="shared" si="14"/>
        <v>Oswalt</v>
      </c>
    </row>
    <row r="269" spans="1:5" ht="15.6" x14ac:dyDescent="0.3">
      <c r="A269" s="1" t="s">
        <v>2104</v>
      </c>
      <c r="B269" s="1" t="s">
        <v>2652</v>
      </c>
      <c r="C269" t="str">
        <f t="shared" si="12"/>
        <v>Ms.</v>
      </c>
      <c r="D269" t="str">
        <f t="shared" si="13"/>
        <v>Adrienne</v>
      </c>
      <c r="E269" t="str">
        <f t="shared" si="14"/>
        <v>Boyd</v>
      </c>
    </row>
    <row r="270" spans="1:5" ht="15.6" x14ac:dyDescent="0.3">
      <c r="A270" s="1" t="s">
        <v>2103</v>
      </c>
      <c r="B270" s="1" t="s">
        <v>2653</v>
      </c>
      <c r="C270" t="str">
        <f t="shared" si="12"/>
        <v>Mr.</v>
      </c>
      <c r="D270" t="str">
        <f t="shared" si="13"/>
        <v>Adam</v>
      </c>
      <c r="E270" t="str">
        <f t="shared" si="14"/>
        <v>Bulewich</v>
      </c>
    </row>
    <row r="271" spans="1:5" ht="15.6" x14ac:dyDescent="0.3">
      <c r="A271" s="1" t="s">
        <v>2102</v>
      </c>
      <c r="B271" s="1" t="s">
        <v>2654</v>
      </c>
      <c r="C271" t="str">
        <f t="shared" si="12"/>
        <v>Mr.</v>
      </c>
      <c r="D271" t="str">
        <f t="shared" si="13"/>
        <v>Yutaka</v>
      </c>
      <c r="E271" t="str">
        <f t="shared" si="14"/>
        <v>Fukuda</v>
      </c>
    </row>
    <row r="272" spans="1:5" ht="15.6" x14ac:dyDescent="0.3">
      <c r="A272" s="1" t="s">
        <v>2101</v>
      </c>
      <c r="B272" s="1" t="s">
        <v>2655</v>
      </c>
      <c r="C272" t="str">
        <f t="shared" si="12"/>
        <v>Mr.</v>
      </c>
      <c r="D272" t="str">
        <f t="shared" si="13"/>
        <v>Tyler M</v>
      </c>
      <c r="E272" t="str">
        <f t="shared" si="14"/>
        <v>Phillips</v>
      </c>
    </row>
    <row r="273" spans="1:5" ht="15.6" x14ac:dyDescent="0.3">
      <c r="A273" s="1" t="s">
        <v>2100</v>
      </c>
      <c r="B273" s="1" t="s">
        <v>2656</v>
      </c>
      <c r="C273" t="str">
        <f t="shared" si="12"/>
        <v>Mr.</v>
      </c>
      <c r="D273" t="str">
        <f t="shared" si="13"/>
        <v>Stephen</v>
      </c>
      <c r="E273" t="str">
        <f t="shared" si="14"/>
        <v>Maddison</v>
      </c>
    </row>
    <row r="274" spans="1:5" ht="15.6" x14ac:dyDescent="0.3">
      <c r="A274" s="1" t="s">
        <v>2099</v>
      </c>
      <c r="B274" s="1" t="s">
        <v>2657</v>
      </c>
      <c r="C274" t="str">
        <f t="shared" si="12"/>
        <v>Mr.</v>
      </c>
      <c r="D274" t="str">
        <f t="shared" si="13"/>
        <v>Andrew B.</v>
      </c>
      <c r="E274" t="str">
        <f t="shared" si="14"/>
        <v>Lockwood</v>
      </c>
    </row>
    <row r="275" spans="1:5" ht="15.6" x14ac:dyDescent="0.3">
      <c r="A275" s="1" t="s">
        <v>2098</v>
      </c>
      <c r="B275" s="1" t="s">
        <v>2658</v>
      </c>
      <c r="C275" t="str">
        <f t="shared" si="12"/>
        <v>Mr.</v>
      </c>
      <c r="D275" t="str">
        <f t="shared" si="13"/>
        <v>James</v>
      </c>
      <c r="E275" t="str">
        <f t="shared" si="14"/>
        <v>Defilippi</v>
      </c>
    </row>
    <row r="276" spans="1:5" ht="15.6" x14ac:dyDescent="0.3">
      <c r="A276" s="1" t="s">
        <v>2097</v>
      </c>
      <c r="B276" s="1" t="s">
        <v>2659</v>
      </c>
      <c r="C276" t="str">
        <f t="shared" si="12"/>
        <v>Mr.</v>
      </c>
      <c r="D276" t="str">
        <f t="shared" si="13"/>
        <v>Shawn P.</v>
      </c>
      <c r="E276" t="str">
        <f t="shared" si="14"/>
        <v>Jackson</v>
      </c>
    </row>
    <row r="277" spans="1:5" ht="15.6" x14ac:dyDescent="0.3">
      <c r="A277" s="1" t="s">
        <v>2096</v>
      </c>
      <c r="B277" s="1" t="s">
        <v>2660</v>
      </c>
      <c r="C277" t="str">
        <f t="shared" si="12"/>
        <v>Mr.</v>
      </c>
      <c r="D277" t="str">
        <f t="shared" si="13"/>
        <v>Matt</v>
      </c>
      <c r="E277" t="str">
        <f t="shared" si="14"/>
        <v>Ozahowski</v>
      </c>
    </row>
    <row r="278" spans="1:5" ht="15.6" x14ac:dyDescent="0.3">
      <c r="A278" s="1" t="s">
        <v>2095</v>
      </c>
      <c r="B278" s="1" t="s">
        <v>2661</v>
      </c>
      <c r="C278" t="str">
        <f t="shared" si="12"/>
        <v>Mr.</v>
      </c>
      <c r="D278" t="str">
        <f t="shared" si="13"/>
        <v>Nathaniel</v>
      </c>
      <c r="E278" t="str">
        <f t="shared" si="14"/>
        <v>Guthals</v>
      </c>
    </row>
    <row r="279" spans="1:5" ht="15.6" x14ac:dyDescent="0.3">
      <c r="A279" s="1" t="s">
        <v>2094</v>
      </c>
      <c r="B279" s="1" t="s">
        <v>2662</v>
      </c>
      <c r="C279" t="str">
        <f t="shared" si="12"/>
        <v>Mr.</v>
      </c>
      <c r="D279" t="str">
        <f t="shared" si="13"/>
        <v>Kevin D.</v>
      </c>
      <c r="E279" t="str">
        <f t="shared" si="14"/>
        <v>Yates</v>
      </c>
    </row>
    <row r="280" spans="1:5" ht="15.6" x14ac:dyDescent="0.3">
      <c r="A280" s="1" t="s">
        <v>2093</v>
      </c>
      <c r="B280" s="1" t="s">
        <v>2663</v>
      </c>
      <c r="C280" t="str">
        <f t="shared" si="12"/>
        <v>Ms.</v>
      </c>
      <c r="D280" t="str">
        <f t="shared" si="13"/>
        <v>Joan</v>
      </c>
      <c r="E280" t="str">
        <f t="shared" si="14"/>
        <v>Samuelson</v>
      </c>
    </row>
    <row r="281" spans="1:5" ht="15.6" x14ac:dyDescent="0.3">
      <c r="A281" s="1" t="s">
        <v>2092</v>
      </c>
      <c r="B281" s="1" t="s">
        <v>2664</v>
      </c>
      <c r="C281" t="str">
        <f t="shared" si="12"/>
        <v>Mr.</v>
      </c>
      <c r="D281" t="str">
        <f t="shared" si="13"/>
        <v>Christopher A</v>
      </c>
      <c r="E281" t="str">
        <f t="shared" si="14"/>
        <v>Lemos</v>
      </c>
    </row>
    <row r="282" spans="1:5" ht="15.6" x14ac:dyDescent="0.3">
      <c r="A282" s="1" t="s">
        <v>2091</v>
      </c>
      <c r="B282" s="1" t="s">
        <v>2665</v>
      </c>
      <c r="C282" t="str">
        <f t="shared" si="12"/>
        <v>Ms.</v>
      </c>
      <c r="D282" t="str">
        <f t="shared" si="13"/>
        <v>Kacy L.</v>
      </c>
      <c r="E282" t="str">
        <f t="shared" si="14"/>
        <v>Seynders</v>
      </c>
    </row>
    <row r="283" spans="1:5" ht="15.6" x14ac:dyDescent="0.3">
      <c r="A283" s="1" t="s">
        <v>2090</v>
      </c>
      <c r="B283" s="1" t="s">
        <v>2666</v>
      </c>
      <c r="C283" t="str">
        <f t="shared" si="12"/>
        <v>Mr.</v>
      </c>
      <c r="D283" t="str">
        <f t="shared" si="13"/>
        <v>Benjamin H.</v>
      </c>
      <c r="E283" t="str">
        <f t="shared" si="14"/>
        <v>Saunders</v>
      </c>
    </row>
    <row r="284" spans="1:5" ht="15.6" x14ac:dyDescent="0.3">
      <c r="A284" s="1" t="s">
        <v>2089</v>
      </c>
      <c r="B284" s="1" t="s">
        <v>2667</v>
      </c>
      <c r="C284" t="str">
        <f t="shared" si="12"/>
        <v>Mr.</v>
      </c>
      <c r="D284" t="str">
        <f t="shared" si="13"/>
        <v>Xaviour J.</v>
      </c>
      <c r="E284" t="str">
        <f t="shared" si="14"/>
        <v>Walker</v>
      </c>
    </row>
    <row r="285" spans="1:5" ht="15.6" x14ac:dyDescent="0.3">
      <c r="A285" s="1" t="s">
        <v>2088</v>
      </c>
      <c r="B285" s="1" t="s">
        <v>2668</v>
      </c>
      <c r="C285" t="str">
        <f t="shared" si="12"/>
        <v>Mr.</v>
      </c>
      <c r="D285" t="str">
        <f t="shared" si="13"/>
        <v>Michael T.</v>
      </c>
      <c r="E285" t="str">
        <f t="shared" si="14"/>
        <v>Lam</v>
      </c>
    </row>
    <row r="286" spans="1:5" ht="15.6" x14ac:dyDescent="0.3">
      <c r="A286" s="1" t="s">
        <v>2087</v>
      </c>
      <c r="B286" s="1" t="s">
        <v>2669</v>
      </c>
      <c r="C286" t="str">
        <f t="shared" si="12"/>
        <v>Mr.</v>
      </c>
      <c r="D286" t="str">
        <f t="shared" si="13"/>
        <v>Bradley</v>
      </c>
      <c r="E286" t="str">
        <f t="shared" si="14"/>
        <v>Sweigart</v>
      </c>
    </row>
    <row r="287" spans="1:5" ht="15.6" x14ac:dyDescent="0.3">
      <c r="A287" s="1" t="s">
        <v>2086</v>
      </c>
      <c r="B287" s="1" t="s">
        <v>2670</v>
      </c>
      <c r="C287" t="str">
        <f t="shared" si="12"/>
        <v>Ms.</v>
      </c>
      <c r="D287" t="str">
        <f t="shared" si="13"/>
        <v>Andrea</v>
      </c>
      <c r="E287" t="str">
        <f t="shared" si="14"/>
        <v>Sieczkowski</v>
      </c>
    </row>
    <row r="288" spans="1:5" ht="15.6" x14ac:dyDescent="0.3">
      <c r="A288" s="1" t="s">
        <v>2085</v>
      </c>
      <c r="B288" s="1" t="s">
        <v>2671</v>
      </c>
      <c r="C288" t="str">
        <f t="shared" si="12"/>
        <v>Ms.</v>
      </c>
      <c r="D288" t="str">
        <f t="shared" si="13"/>
        <v>Nancy M</v>
      </c>
      <c r="E288" t="str">
        <f t="shared" si="14"/>
        <v>Jurgens</v>
      </c>
    </row>
    <row r="289" spans="1:5" ht="15.6" x14ac:dyDescent="0.3">
      <c r="A289" s="1" t="s">
        <v>2084</v>
      </c>
      <c r="B289" s="1" t="s">
        <v>2672</v>
      </c>
      <c r="C289" t="str">
        <f t="shared" si="12"/>
        <v>Mr.</v>
      </c>
      <c r="D289" t="str">
        <f t="shared" si="13"/>
        <v>Matt</v>
      </c>
      <c r="E289" t="str">
        <f t="shared" si="14"/>
        <v>Hackman</v>
      </c>
    </row>
    <row r="290" spans="1:5" ht="15.6" x14ac:dyDescent="0.3">
      <c r="A290" s="1" t="s">
        <v>2083</v>
      </c>
      <c r="B290" s="1" t="s">
        <v>2673</v>
      </c>
      <c r="C290" t="str">
        <f t="shared" si="12"/>
        <v>Mr.</v>
      </c>
      <c r="D290" t="str">
        <f t="shared" si="13"/>
        <v>Lee</v>
      </c>
      <c r="E290" t="str">
        <f t="shared" si="14"/>
        <v>Klarich</v>
      </c>
    </row>
    <row r="291" spans="1:5" ht="15.6" x14ac:dyDescent="0.3">
      <c r="A291" s="1" t="s">
        <v>2082</v>
      </c>
      <c r="B291" s="1" t="s">
        <v>2674</v>
      </c>
      <c r="C291" t="str">
        <f t="shared" si="12"/>
        <v>Mr.</v>
      </c>
      <c r="D291" t="str">
        <f t="shared" si="13"/>
        <v>Chris</v>
      </c>
      <c r="E291" t="str">
        <f t="shared" si="14"/>
        <v>Schulten</v>
      </c>
    </row>
    <row r="292" spans="1:5" ht="15.6" x14ac:dyDescent="0.3">
      <c r="A292" s="1" t="s">
        <v>2081</v>
      </c>
      <c r="B292" s="1" t="s">
        <v>2675</v>
      </c>
      <c r="C292" t="str">
        <f t="shared" si="12"/>
        <v>Mr.</v>
      </c>
      <c r="D292" t="str">
        <f t="shared" si="13"/>
        <v>Erik T.</v>
      </c>
      <c r="E292" t="str">
        <f t="shared" si="14"/>
        <v>Fagerstrom</v>
      </c>
    </row>
    <row r="293" spans="1:5" ht="15.6" x14ac:dyDescent="0.3">
      <c r="A293" s="1" t="s">
        <v>2080</v>
      </c>
      <c r="B293" s="1" t="s">
        <v>2676</v>
      </c>
      <c r="C293" t="str">
        <f t="shared" si="12"/>
        <v>Mr.</v>
      </c>
      <c r="D293" t="str">
        <f t="shared" si="13"/>
        <v>Rod W</v>
      </c>
      <c r="E293" t="str">
        <f t="shared" si="14"/>
        <v>Bien</v>
      </c>
    </row>
    <row r="294" spans="1:5" ht="15.6" x14ac:dyDescent="0.3">
      <c r="A294" s="1" t="s">
        <v>2079</v>
      </c>
      <c r="B294" s="1" t="s">
        <v>2677</v>
      </c>
      <c r="C294" t="str">
        <f t="shared" si="12"/>
        <v>Mr.</v>
      </c>
      <c r="D294" t="str">
        <f t="shared" si="13"/>
        <v>Joey</v>
      </c>
      <c r="E294" t="str">
        <f t="shared" si="14"/>
        <v>Hess</v>
      </c>
    </row>
    <row r="295" spans="1:5" ht="15.6" x14ac:dyDescent="0.3">
      <c r="A295" s="1" t="s">
        <v>2078</v>
      </c>
      <c r="B295" s="1" t="s">
        <v>2678</v>
      </c>
      <c r="C295" t="str">
        <f t="shared" si="12"/>
        <v>Ms.</v>
      </c>
      <c r="D295" t="str">
        <f t="shared" si="13"/>
        <v>Hillary L.</v>
      </c>
      <c r="E295" t="str">
        <f t="shared" si="14"/>
        <v>Shaw</v>
      </c>
    </row>
    <row r="296" spans="1:5" ht="15.6" x14ac:dyDescent="0.3">
      <c r="A296" s="1" t="s">
        <v>2077</v>
      </c>
      <c r="B296" s="1" t="s">
        <v>2679</v>
      </c>
      <c r="C296" t="str">
        <f t="shared" si="12"/>
        <v>Mr.</v>
      </c>
      <c r="D296" t="str">
        <f t="shared" si="13"/>
        <v>Eric J</v>
      </c>
      <c r="E296" t="str">
        <f t="shared" si="14"/>
        <v>Williams</v>
      </c>
    </row>
    <row r="297" spans="1:5" ht="15.6" x14ac:dyDescent="0.3">
      <c r="A297" s="1" t="s">
        <v>2076</v>
      </c>
      <c r="B297" s="1" t="s">
        <v>2680</v>
      </c>
      <c r="C297" t="str">
        <f t="shared" si="12"/>
        <v>Mr.</v>
      </c>
      <c r="D297" t="str">
        <f t="shared" si="13"/>
        <v>Nicolas</v>
      </c>
      <c r="E297" t="str">
        <f t="shared" si="14"/>
        <v>Menzies</v>
      </c>
    </row>
    <row r="298" spans="1:5" ht="15.6" x14ac:dyDescent="0.3">
      <c r="A298" s="1" t="s">
        <v>2075</v>
      </c>
      <c r="B298" s="1" t="s">
        <v>2681</v>
      </c>
      <c r="C298" t="str">
        <f t="shared" si="12"/>
        <v>Mr.</v>
      </c>
      <c r="D298" t="str">
        <f t="shared" si="13"/>
        <v>Marcel</v>
      </c>
      <c r="E298" t="str">
        <f t="shared" si="14"/>
        <v>Buehler</v>
      </c>
    </row>
    <row r="299" spans="1:5" ht="15.6" x14ac:dyDescent="0.3">
      <c r="A299" s="1" t="s">
        <v>2074</v>
      </c>
      <c r="B299" s="1" t="s">
        <v>2682</v>
      </c>
      <c r="C299" t="str">
        <f t="shared" si="12"/>
        <v>Ms.</v>
      </c>
      <c r="D299" t="str">
        <f t="shared" si="13"/>
        <v>Ashley N</v>
      </c>
      <c r="E299" t="str">
        <f t="shared" si="14"/>
        <v>Degen</v>
      </c>
    </row>
    <row r="300" spans="1:5" ht="15.6" x14ac:dyDescent="0.3">
      <c r="A300" s="1" t="s">
        <v>2073</v>
      </c>
      <c r="B300" s="1" t="s">
        <v>2683</v>
      </c>
      <c r="C300" t="str">
        <f t="shared" si="12"/>
        <v>Mr.</v>
      </c>
      <c r="D300" t="str">
        <f t="shared" si="13"/>
        <v>Evan D</v>
      </c>
      <c r="E300" t="str">
        <f t="shared" si="14"/>
        <v>Arsenault</v>
      </c>
    </row>
    <row r="301" spans="1:5" ht="15.6" x14ac:dyDescent="0.3">
      <c r="A301" s="1" t="s">
        <v>2072</v>
      </c>
      <c r="B301" s="1" t="s">
        <v>2684</v>
      </c>
      <c r="C301" t="str">
        <f t="shared" si="12"/>
        <v>Ms.</v>
      </c>
      <c r="D301" t="str">
        <f t="shared" si="13"/>
        <v>Krisana</v>
      </c>
      <c r="E301" t="str">
        <f t="shared" si="14"/>
        <v>Hoff</v>
      </c>
    </row>
    <row r="302" spans="1:5" ht="15.6" x14ac:dyDescent="0.3">
      <c r="A302" s="1" t="s">
        <v>2071</v>
      </c>
      <c r="B302" s="1" t="s">
        <v>2685</v>
      </c>
      <c r="C302" t="str">
        <f t="shared" si="12"/>
        <v>Mr.</v>
      </c>
      <c r="D302" t="str">
        <f t="shared" si="13"/>
        <v>Kyle</v>
      </c>
      <c r="E302" t="str">
        <f t="shared" si="14"/>
        <v>Hall</v>
      </c>
    </row>
    <row r="303" spans="1:5" ht="15.6" x14ac:dyDescent="0.3">
      <c r="A303" s="1" t="s">
        <v>2070</v>
      </c>
      <c r="B303" s="1" t="s">
        <v>2686</v>
      </c>
      <c r="C303" t="str">
        <f t="shared" si="12"/>
        <v>Ms.</v>
      </c>
      <c r="D303" t="str">
        <f t="shared" si="13"/>
        <v>Kate</v>
      </c>
      <c r="E303" t="str">
        <f t="shared" si="14"/>
        <v>Ashley</v>
      </c>
    </row>
    <row r="304" spans="1:5" ht="15.6" x14ac:dyDescent="0.3">
      <c r="A304" s="1" t="s">
        <v>2069</v>
      </c>
      <c r="B304" s="1" t="s">
        <v>2687</v>
      </c>
      <c r="C304" t="str">
        <f t="shared" si="12"/>
        <v>Mr.</v>
      </c>
      <c r="D304" t="str">
        <f t="shared" si="13"/>
        <v>Martin A.</v>
      </c>
      <c r="E304" t="str">
        <f t="shared" si="14"/>
        <v>Rindahl</v>
      </c>
    </row>
    <row r="305" spans="1:5" ht="15.6" x14ac:dyDescent="0.3">
      <c r="A305" s="1" t="s">
        <v>2068</v>
      </c>
      <c r="B305" s="1" t="s">
        <v>2688</v>
      </c>
      <c r="C305" t="str">
        <f t="shared" si="12"/>
        <v>Ms.</v>
      </c>
      <c r="D305" t="str">
        <f t="shared" si="13"/>
        <v>Stacey</v>
      </c>
      <c r="E305" t="str">
        <f t="shared" si="14"/>
        <v>Clark</v>
      </c>
    </row>
    <row r="306" spans="1:5" ht="15.6" x14ac:dyDescent="0.3">
      <c r="A306" s="1" t="s">
        <v>2067</v>
      </c>
      <c r="B306" s="1" t="s">
        <v>2689</v>
      </c>
      <c r="C306" t="str">
        <f t="shared" si="12"/>
        <v>Ms.</v>
      </c>
      <c r="D306" t="str">
        <f t="shared" si="13"/>
        <v>Christine</v>
      </c>
      <c r="E306" t="str">
        <f t="shared" si="14"/>
        <v>Irish</v>
      </c>
    </row>
    <row r="307" spans="1:5" ht="15.6" x14ac:dyDescent="0.3">
      <c r="A307" s="1" t="s">
        <v>2066</v>
      </c>
      <c r="B307" s="1" t="s">
        <v>2690</v>
      </c>
      <c r="C307" t="str">
        <f t="shared" si="12"/>
        <v>Ms.</v>
      </c>
      <c r="D307" t="str">
        <f t="shared" si="13"/>
        <v>Sarah C.</v>
      </c>
      <c r="E307" t="str">
        <f t="shared" si="14"/>
        <v>Richardson</v>
      </c>
    </row>
    <row r="308" spans="1:5" ht="15.6" x14ac:dyDescent="0.3">
      <c r="A308" s="1" t="s">
        <v>2065</v>
      </c>
      <c r="B308" s="1" t="s">
        <v>2691</v>
      </c>
      <c r="C308" t="str">
        <f t="shared" si="12"/>
        <v>Ms.</v>
      </c>
      <c r="D308" t="str">
        <f t="shared" si="13"/>
        <v>Megan</v>
      </c>
      <c r="E308" t="str">
        <f t="shared" si="14"/>
        <v>Dewitt</v>
      </c>
    </row>
    <row r="309" spans="1:5" ht="15.6" x14ac:dyDescent="0.3">
      <c r="A309" s="1" t="s">
        <v>2064</v>
      </c>
      <c r="B309" s="1" t="s">
        <v>2692</v>
      </c>
      <c r="C309" t="str">
        <f t="shared" si="12"/>
        <v>Mr.</v>
      </c>
      <c r="D309" t="str">
        <f t="shared" si="13"/>
        <v>Jason W</v>
      </c>
      <c r="E309" t="str">
        <f t="shared" si="14"/>
        <v>Hickman</v>
      </c>
    </row>
    <row r="310" spans="1:5" ht="15.6" x14ac:dyDescent="0.3">
      <c r="A310" s="1" t="s">
        <v>2063</v>
      </c>
      <c r="B310" s="1" t="s">
        <v>2693</v>
      </c>
      <c r="C310" t="str">
        <f t="shared" si="12"/>
        <v>Ms.</v>
      </c>
      <c r="D310" t="str">
        <f t="shared" si="13"/>
        <v>Michele</v>
      </c>
      <c r="E310" t="str">
        <f t="shared" si="14"/>
        <v>Gonzalez</v>
      </c>
    </row>
    <row r="311" spans="1:5" ht="15.6" x14ac:dyDescent="0.3">
      <c r="A311" s="1" t="s">
        <v>2062</v>
      </c>
      <c r="B311" s="1" t="s">
        <v>2694</v>
      </c>
      <c r="C311" t="str">
        <f t="shared" si="12"/>
        <v>Ms.</v>
      </c>
      <c r="D311" t="str">
        <f t="shared" si="13"/>
        <v>Nikki</v>
      </c>
      <c r="E311" t="str">
        <f t="shared" si="14"/>
        <v>Difani</v>
      </c>
    </row>
    <row r="312" spans="1:5" ht="15.6" x14ac:dyDescent="0.3">
      <c r="A312" s="1" t="s">
        <v>2061</v>
      </c>
      <c r="B312" s="1" t="s">
        <v>2695</v>
      </c>
      <c r="C312" t="str">
        <f t="shared" si="12"/>
        <v>Mr.</v>
      </c>
      <c r="D312" t="str">
        <f t="shared" si="13"/>
        <v>Philip J.</v>
      </c>
      <c r="E312" t="str">
        <f t="shared" si="14"/>
        <v>Turner</v>
      </c>
    </row>
    <row r="313" spans="1:5" ht="15.6" x14ac:dyDescent="0.3">
      <c r="A313" s="1" t="s">
        <v>2060</v>
      </c>
      <c r="B313" s="1" t="s">
        <v>2696</v>
      </c>
      <c r="C313" t="str">
        <f t="shared" si="12"/>
        <v>Mr.</v>
      </c>
      <c r="D313" t="str">
        <f t="shared" si="13"/>
        <v>Bryan L</v>
      </c>
      <c r="E313" t="str">
        <f t="shared" si="14"/>
        <v>Widmann</v>
      </c>
    </row>
    <row r="314" spans="1:5" ht="15.6" x14ac:dyDescent="0.3">
      <c r="A314" s="1" t="s">
        <v>2059</v>
      </c>
      <c r="B314" s="1" t="s">
        <v>2697</v>
      </c>
      <c r="C314" t="str">
        <f t="shared" si="12"/>
        <v>Mr.</v>
      </c>
      <c r="D314" t="str">
        <f t="shared" si="13"/>
        <v>Timothy F</v>
      </c>
      <c r="E314" t="str">
        <f t="shared" si="14"/>
        <v>Tunney</v>
      </c>
    </row>
    <row r="315" spans="1:5" ht="15.6" x14ac:dyDescent="0.3">
      <c r="A315" s="1" t="s">
        <v>2058</v>
      </c>
      <c r="B315" s="1" t="s">
        <v>2698</v>
      </c>
      <c r="C315" t="str">
        <f t="shared" si="12"/>
        <v>Ms.</v>
      </c>
      <c r="D315" t="str">
        <f t="shared" si="13"/>
        <v>Angielyn M</v>
      </c>
      <c r="E315" t="str">
        <f t="shared" si="14"/>
        <v>San Juan</v>
      </c>
    </row>
    <row r="316" spans="1:5" ht="15.6" x14ac:dyDescent="0.3">
      <c r="A316" s="1" t="s">
        <v>2057</v>
      </c>
      <c r="B316" s="1" t="s">
        <v>2699</v>
      </c>
      <c r="C316" t="str">
        <f t="shared" si="12"/>
        <v>Ms.</v>
      </c>
      <c r="D316" t="str">
        <f t="shared" si="13"/>
        <v>Jeanie M.</v>
      </c>
      <c r="E316" t="str">
        <f t="shared" si="14"/>
        <v>Croll</v>
      </c>
    </row>
    <row r="317" spans="1:5" ht="15.6" x14ac:dyDescent="0.3">
      <c r="A317" s="1" t="s">
        <v>2056</v>
      </c>
      <c r="B317" s="1" t="s">
        <v>2700</v>
      </c>
      <c r="C317" t="str">
        <f t="shared" si="12"/>
        <v>Mr.</v>
      </c>
      <c r="D317" t="str">
        <f t="shared" si="13"/>
        <v>Greg</v>
      </c>
      <c r="E317" t="str">
        <f t="shared" si="14"/>
        <v>Rolfes</v>
      </c>
    </row>
    <row r="318" spans="1:5" ht="15.6" x14ac:dyDescent="0.3">
      <c r="A318" s="1" t="s">
        <v>2055</v>
      </c>
      <c r="B318" s="1" t="s">
        <v>2701</v>
      </c>
      <c r="C318" t="str">
        <f t="shared" si="12"/>
        <v>Mr.</v>
      </c>
      <c r="D318" t="str">
        <f t="shared" si="13"/>
        <v>John</v>
      </c>
      <c r="E318" t="str">
        <f t="shared" si="14"/>
        <v>Hinkle</v>
      </c>
    </row>
    <row r="319" spans="1:5" ht="15.6" x14ac:dyDescent="0.3">
      <c r="A319" s="1" t="s">
        <v>2054</v>
      </c>
      <c r="B319" s="1" t="s">
        <v>2702</v>
      </c>
      <c r="C319" t="str">
        <f t="shared" si="12"/>
        <v>Mr.</v>
      </c>
      <c r="D319" t="str">
        <f t="shared" si="13"/>
        <v>Aliaksandr</v>
      </c>
      <c r="E319" t="str">
        <f t="shared" si="14"/>
        <v>Leuchanka</v>
      </c>
    </row>
    <row r="320" spans="1:5" ht="15.6" x14ac:dyDescent="0.3">
      <c r="A320" s="1" t="s">
        <v>2053</v>
      </c>
      <c r="B320" s="1" t="s">
        <v>2703</v>
      </c>
      <c r="C320" t="str">
        <f t="shared" si="12"/>
        <v>Mr.</v>
      </c>
      <c r="D320" t="str">
        <f t="shared" si="13"/>
        <v>Jason M.</v>
      </c>
      <c r="E320" t="str">
        <f t="shared" si="14"/>
        <v>Ayr</v>
      </c>
    </row>
    <row r="321" spans="1:5" ht="15.6" x14ac:dyDescent="0.3">
      <c r="A321" s="1" t="s">
        <v>2052</v>
      </c>
      <c r="B321" s="1" t="s">
        <v>2704</v>
      </c>
      <c r="C321" t="str">
        <f t="shared" si="12"/>
        <v>Ms.</v>
      </c>
      <c r="D321" t="str">
        <f t="shared" si="13"/>
        <v>Sheera K</v>
      </c>
      <c r="E321" t="str">
        <f t="shared" si="14"/>
        <v>Siegel</v>
      </c>
    </row>
    <row r="322" spans="1:5" ht="15.6" x14ac:dyDescent="0.3">
      <c r="A322" s="1" t="s">
        <v>2051</v>
      </c>
      <c r="B322" s="1" t="s">
        <v>2705</v>
      </c>
      <c r="C322" t="str">
        <f t="shared" si="12"/>
        <v>Ms.</v>
      </c>
      <c r="D322" t="str">
        <f t="shared" si="13"/>
        <v>Janice</v>
      </c>
      <c r="E322" t="str">
        <f t="shared" si="14"/>
        <v>Penrose</v>
      </c>
    </row>
    <row r="323" spans="1:5" ht="15.6" x14ac:dyDescent="0.3">
      <c r="A323" s="1" t="s">
        <v>2050</v>
      </c>
      <c r="B323" s="1" t="s">
        <v>2706</v>
      </c>
      <c r="C323" t="str">
        <f t="shared" ref="C323:C386" si="15">TRIM(MID( B323,FIND(",", B323)+1,FIND(".", B323)-FIND(",", B323)))</f>
        <v>Mr.</v>
      </c>
      <c r="D323" t="str">
        <f t="shared" ref="D323:D386" si="16">TRIM(RIGHT(B323,LEN(B323)-FIND(".",B323)))</f>
        <v>Timothy G.</v>
      </c>
      <c r="E323" t="str">
        <f t="shared" ref="E323:E386" si="17">LEFT(B323,FIND(",",B323)-1)</f>
        <v>Schuler</v>
      </c>
    </row>
    <row r="324" spans="1:5" ht="15.6" x14ac:dyDescent="0.3">
      <c r="A324" s="1" t="s">
        <v>2049</v>
      </c>
      <c r="B324" s="1" t="s">
        <v>2707</v>
      </c>
      <c r="C324" t="str">
        <f t="shared" si="15"/>
        <v>Mr.</v>
      </c>
      <c r="D324" t="str">
        <f t="shared" si="16"/>
        <v>Alan R</v>
      </c>
      <c r="E324" t="str">
        <f t="shared" si="17"/>
        <v>Walker</v>
      </c>
    </row>
    <row r="325" spans="1:5" ht="15.6" x14ac:dyDescent="0.3">
      <c r="A325" s="1" t="s">
        <v>2048</v>
      </c>
      <c r="B325" s="1" t="s">
        <v>2708</v>
      </c>
      <c r="C325" t="str">
        <f t="shared" si="15"/>
        <v>Mr.</v>
      </c>
      <c r="D325" t="str">
        <f t="shared" si="16"/>
        <v>Michael</v>
      </c>
      <c r="E325" t="str">
        <f t="shared" si="17"/>
        <v>Stange</v>
      </c>
    </row>
    <row r="326" spans="1:5" ht="15.6" x14ac:dyDescent="0.3">
      <c r="A326" s="1" t="s">
        <v>2047</v>
      </c>
      <c r="B326" s="1" t="s">
        <v>2709</v>
      </c>
      <c r="C326" t="str">
        <f t="shared" si="15"/>
        <v>Ms.</v>
      </c>
      <c r="D326" t="str">
        <f t="shared" si="16"/>
        <v>Marie-France</v>
      </c>
      <c r="E326" t="str">
        <f t="shared" si="17"/>
        <v>Roy</v>
      </c>
    </row>
    <row r="327" spans="1:5" ht="15.6" x14ac:dyDescent="0.3">
      <c r="A327" s="1" t="s">
        <v>2046</v>
      </c>
      <c r="B327" s="1" t="s">
        <v>2710</v>
      </c>
      <c r="C327" t="str">
        <f t="shared" si="15"/>
        <v>Mr.</v>
      </c>
      <c r="D327" t="str">
        <f t="shared" si="16"/>
        <v>Erik F.</v>
      </c>
      <c r="E327" t="str">
        <f t="shared" si="17"/>
        <v>Potere</v>
      </c>
    </row>
    <row r="328" spans="1:5" ht="15.6" x14ac:dyDescent="0.3">
      <c r="A328" s="1" t="s">
        <v>2045</v>
      </c>
      <c r="B328" s="1" t="s">
        <v>2711</v>
      </c>
      <c r="C328" t="str">
        <f t="shared" si="15"/>
        <v>Mr.</v>
      </c>
      <c r="D328" t="str">
        <f t="shared" si="16"/>
        <v>Andrew</v>
      </c>
      <c r="E328" t="str">
        <f t="shared" si="17"/>
        <v>Podgurski</v>
      </c>
    </row>
    <row r="329" spans="1:5" ht="15.6" x14ac:dyDescent="0.3">
      <c r="A329" s="1" t="s">
        <v>2044</v>
      </c>
      <c r="B329" s="1" t="s">
        <v>2712</v>
      </c>
      <c r="C329" t="str">
        <f t="shared" si="15"/>
        <v>Mr.</v>
      </c>
      <c r="D329" t="str">
        <f t="shared" si="16"/>
        <v>Anthony</v>
      </c>
      <c r="E329" t="str">
        <f t="shared" si="17"/>
        <v>Diamond</v>
      </c>
    </row>
    <row r="330" spans="1:5" ht="15.6" x14ac:dyDescent="0.3">
      <c r="A330" s="1" t="s">
        <v>2043</v>
      </c>
      <c r="B330" s="1" t="s">
        <v>2713</v>
      </c>
      <c r="C330" t="str">
        <f t="shared" si="15"/>
        <v>Mr.</v>
      </c>
      <c r="D330" t="str">
        <f t="shared" si="16"/>
        <v>Chris</v>
      </c>
      <c r="E330" t="str">
        <f t="shared" si="17"/>
        <v>Sallade</v>
      </c>
    </row>
    <row r="331" spans="1:5" ht="15.6" x14ac:dyDescent="0.3">
      <c r="A331" s="1" t="s">
        <v>2042</v>
      </c>
      <c r="B331" s="1" t="s">
        <v>2714</v>
      </c>
      <c r="C331" t="str">
        <f t="shared" si="15"/>
        <v>Mr.</v>
      </c>
      <c r="D331" t="str">
        <f t="shared" si="16"/>
        <v>Yu</v>
      </c>
      <c r="E331" t="str">
        <f t="shared" si="17"/>
        <v>Zhang</v>
      </c>
    </row>
    <row r="332" spans="1:5" ht="15.6" x14ac:dyDescent="0.3">
      <c r="A332" s="1" t="s">
        <v>2041</v>
      </c>
      <c r="B332" s="1" t="s">
        <v>2715</v>
      </c>
      <c r="C332" t="str">
        <f t="shared" si="15"/>
        <v>Mr.</v>
      </c>
      <c r="D332" t="str">
        <f t="shared" si="16"/>
        <v>Caleb N</v>
      </c>
      <c r="E332" t="str">
        <f t="shared" si="17"/>
        <v>Chatfield</v>
      </c>
    </row>
    <row r="333" spans="1:5" ht="15.6" x14ac:dyDescent="0.3">
      <c r="A333" s="1" t="s">
        <v>2040</v>
      </c>
      <c r="B333" s="1" t="s">
        <v>2716</v>
      </c>
      <c r="C333" t="str">
        <f t="shared" si="15"/>
        <v>Mr.</v>
      </c>
      <c r="D333" t="str">
        <f t="shared" si="16"/>
        <v>Jason M.</v>
      </c>
      <c r="E333" t="str">
        <f t="shared" si="17"/>
        <v>Bruns</v>
      </c>
    </row>
    <row r="334" spans="1:5" ht="15.6" x14ac:dyDescent="0.3">
      <c r="A334" s="1" t="s">
        <v>2039</v>
      </c>
      <c r="B334" s="1" t="s">
        <v>2717</v>
      </c>
      <c r="C334" t="str">
        <f t="shared" si="15"/>
        <v>Ms.</v>
      </c>
      <c r="D334" t="str">
        <f t="shared" si="16"/>
        <v>Angela R</v>
      </c>
      <c r="E334" t="str">
        <f t="shared" si="17"/>
        <v>Yochum</v>
      </c>
    </row>
    <row r="335" spans="1:5" ht="15.6" x14ac:dyDescent="0.3">
      <c r="A335" s="1" t="s">
        <v>2038</v>
      </c>
      <c r="B335" s="1" t="s">
        <v>2718</v>
      </c>
      <c r="C335" t="str">
        <f t="shared" si="15"/>
        <v>Mr.</v>
      </c>
      <c r="D335" t="str">
        <f t="shared" si="16"/>
        <v>Keith J</v>
      </c>
      <c r="E335" t="str">
        <f t="shared" si="17"/>
        <v>Freeburn</v>
      </c>
    </row>
    <row r="336" spans="1:5" ht="15.6" x14ac:dyDescent="0.3">
      <c r="A336" s="1" t="s">
        <v>2037</v>
      </c>
      <c r="B336" s="1" t="s">
        <v>2719</v>
      </c>
      <c r="C336" t="str">
        <f t="shared" si="15"/>
        <v>Ms.</v>
      </c>
      <c r="D336" t="str">
        <f t="shared" si="16"/>
        <v>Emma</v>
      </c>
      <c r="E336" t="str">
        <f t="shared" si="17"/>
        <v>Spencer</v>
      </c>
    </row>
    <row r="337" spans="1:5" ht="15.6" x14ac:dyDescent="0.3">
      <c r="A337" s="1" t="s">
        <v>2036</v>
      </c>
      <c r="B337" s="1" t="s">
        <v>2720</v>
      </c>
      <c r="C337" t="str">
        <f t="shared" si="15"/>
        <v>Mr.</v>
      </c>
      <c r="D337" t="str">
        <f t="shared" si="16"/>
        <v>Nathan A</v>
      </c>
      <c r="E337" t="str">
        <f t="shared" si="17"/>
        <v>Jarosik</v>
      </c>
    </row>
    <row r="338" spans="1:5" ht="15.6" x14ac:dyDescent="0.3">
      <c r="A338" s="1" t="s">
        <v>2035</v>
      </c>
      <c r="B338" s="1" t="s">
        <v>2721</v>
      </c>
      <c r="C338" t="str">
        <f t="shared" si="15"/>
        <v>Ms.</v>
      </c>
      <c r="D338" t="str">
        <f t="shared" si="16"/>
        <v>Kathryn</v>
      </c>
      <c r="E338" t="str">
        <f t="shared" si="17"/>
        <v>Heinzen</v>
      </c>
    </row>
    <row r="339" spans="1:5" ht="15.6" x14ac:dyDescent="0.3">
      <c r="A339" s="1" t="s">
        <v>2034</v>
      </c>
      <c r="B339" s="1" t="s">
        <v>2722</v>
      </c>
      <c r="C339" t="str">
        <f t="shared" si="15"/>
        <v>Ms.</v>
      </c>
      <c r="D339" t="str">
        <f t="shared" si="16"/>
        <v>Elizabeth H.</v>
      </c>
      <c r="E339" t="str">
        <f t="shared" si="17"/>
        <v>Kelley</v>
      </c>
    </row>
    <row r="340" spans="1:5" ht="15.6" x14ac:dyDescent="0.3">
      <c r="A340" s="1" t="s">
        <v>2033</v>
      </c>
      <c r="B340" s="1" t="s">
        <v>2723</v>
      </c>
      <c r="C340" t="str">
        <f t="shared" si="15"/>
        <v>Mr.</v>
      </c>
      <c r="D340" t="str">
        <f t="shared" si="16"/>
        <v>Ben</v>
      </c>
      <c r="E340" t="str">
        <f t="shared" si="17"/>
        <v>Thacker</v>
      </c>
    </row>
    <row r="341" spans="1:5" ht="15.6" x14ac:dyDescent="0.3">
      <c r="A341" s="1" t="s">
        <v>2032</v>
      </c>
      <c r="B341" s="1" t="s">
        <v>2724</v>
      </c>
      <c r="C341" t="str">
        <f t="shared" si="15"/>
        <v>Ms.</v>
      </c>
      <c r="D341" t="str">
        <f t="shared" si="16"/>
        <v>Cheryl A</v>
      </c>
      <c r="E341" t="str">
        <f t="shared" si="17"/>
        <v>Jeseritz</v>
      </c>
    </row>
    <row r="342" spans="1:5" ht="15.6" x14ac:dyDescent="0.3">
      <c r="A342" s="1" t="s">
        <v>2031</v>
      </c>
      <c r="B342" s="1" t="s">
        <v>2725</v>
      </c>
      <c r="C342" t="str">
        <f t="shared" si="15"/>
        <v>Ms.</v>
      </c>
      <c r="D342" t="str">
        <f t="shared" si="16"/>
        <v>Kimberly A</v>
      </c>
      <c r="E342" t="str">
        <f t="shared" si="17"/>
        <v>Hohman</v>
      </c>
    </row>
    <row r="343" spans="1:5" ht="15.6" x14ac:dyDescent="0.3">
      <c r="A343" s="1" t="s">
        <v>2030</v>
      </c>
      <c r="B343" s="1" t="s">
        <v>2726</v>
      </c>
      <c r="C343" t="str">
        <f t="shared" si="15"/>
        <v>Ms.</v>
      </c>
      <c r="D343" t="str">
        <f t="shared" si="16"/>
        <v>Cynthia</v>
      </c>
      <c r="E343" t="str">
        <f t="shared" si="17"/>
        <v>Hill</v>
      </c>
    </row>
    <row r="344" spans="1:5" ht="15.6" x14ac:dyDescent="0.3">
      <c r="A344" s="1" t="s">
        <v>2029</v>
      </c>
      <c r="B344" s="1" t="s">
        <v>2727</v>
      </c>
      <c r="C344" t="str">
        <f t="shared" si="15"/>
        <v>Ms.</v>
      </c>
      <c r="D344" t="str">
        <f t="shared" si="16"/>
        <v>Jessica</v>
      </c>
      <c r="E344" t="str">
        <f t="shared" si="17"/>
        <v>Kuepfer</v>
      </c>
    </row>
    <row r="345" spans="1:5" ht="15.6" x14ac:dyDescent="0.3">
      <c r="A345" s="1" t="s">
        <v>2028</v>
      </c>
      <c r="B345" s="1" t="s">
        <v>2728</v>
      </c>
      <c r="C345" t="str">
        <f t="shared" si="15"/>
        <v>Mr.</v>
      </c>
      <c r="D345" t="str">
        <f t="shared" si="16"/>
        <v>Bruce</v>
      </c>
      <c r="E345" t="str">
        <f t="shared" si="17"/>
        <v>Kaczmarek</v>
      </c>
    </row>
    <row r="346" spans="1:5" ht="15.6" x14ac:dyDescent="0.3">
      <c r="A346" s="1" t="s">
        <v>2027</v>
      </c>
      <c r="B346" s="1" t="s">
        <v>2729</v>
      </c>
      <c r="C346" t="str">
        <f t="shared" si="15"/>
        <v>Ms.</v>
      </c>
      <c r="D346" t="str">
        <f t="shared" si="16"/>
        <v>Allison</v>
      </c>
      <c r="E346" t="str">
        <f t="shared" si="17"/>
        <v>Pitt</v>
      </c>
    </row>
    <row r="347" spans="1:5" ht="15.6" x14ac:dyDescent="0.3">
      <c r="A347" s="1" t="s">
        <v>2026</v>
      </c>
      <c r="B347" s="1" t="s">
        <v>2730</v>
      </c>
      <c r="C347" t="str">
        <f t="shared" si="15"/>
        <v>Mr.</v>
      </c>
      <c r="D347" t="str">
        <f t="shared" si="16"/>
        <v>Alex</v>
      </c>
      <c r="E347" t="str">
        <f t="shared" si="17"/>
        <v>Lorton</v>
      </c>
    </row>
    <row r="348" spans="1:5" ht="15.6" x14ac:dyDescent="0.3">
      <c r="A348" s="1" t="s">
        <v>2025</v>
      </c>
      <c r="B348" s="1" t="s">
        <v>2731</v>
      </c>
      <c r="C348" t="str">
        <f t="shared" si="15"/>
        <v>Ms.</v>
      </c>
      <c r="D348" t="str">
        <f t="shared" si="16"/>
        <v>Gabriela</v>
      </c>
      <c r="E348" t="str">
        <f t="shared" si="17"/>
        <v>Castaneda</v>
      </c>
    </row>
    <row r="349" spans="1:5" ht="15.6" x14ac:dyDescent="0.3">
      <c r="A349" s="1" t="s">
        <v>2024</v>
      </c>
      <c r="B349" s="1" t="s">
        <v>2732</v>
      </c>
      <c r="C349" t="str">
        <f t="shared" si="15"/>
        <v>Ms.</v>
      </c>
      <c r="D349" t="str">
        <f t="shared" si="16"/>
        <v>Sharon</v>
      </c>
      <c r="E349" t="str">
        <f t="shared" si="17"/>
        <v>Cherop</v>
      </c>
    </row>
    <row r="350" spans="1:5" ht="15.6" x14ac:dyDescent="0.3">
      <c r="A350" s="1" t="s">
        <v>2023</v>
      </c>
      <c r="B350" s="1" t="s">
        <v>2733</v>
      </c>
      <c r="C350" t="str">
        <f t="shared" si="15"/>
        <v>Mr.</v>
      </c>
      <c r="D350" t="str">
        <f t="shared" si="16"/>
        <v>Jason A</v>
      </c>
      <c r="E350" t="str">
        <f t="shared" si="17"/>
        <v>Howell</v>
      </c>
    </row>
    <row r="351" spans="1:5" ht="15.6" x14ac:dyDescent="0.3">
      <c r="A351" s="1" t="s">
        <v>2022</v>
      </c>
      <c r="B351" s="1" t="s">
        <v>2734</v>
      </c>
      <c r="C351" t="str">
        <f t="shared" si="15"/>
        <v>Ms.</v>
      </c>
      <c r="D351" t="str">
        <f t="shared" si="16"/>
        <v>Chelsey C.</v>
      </c>
      <c r="E351" t="str">
        <f t="shared" si="17"/>
        <v>Palmer</v>
      </c>
    </row>
    <row r="352" spans="1:5" ht="15.6" x14ac:dyDescent="0.3">
      <c r="A352" s="1" t="s">
        <v>2021</v>
      </c>
      <c r="B352" s="1" t="s">
        <v>2735</v>
      </c>
      <c r="C352" t="str">
        <f t="shared" si="15"/>
        <v>Mr.</v>
      </c>
      <c r="D352" t="str">
        <f t="shared" si="16"/>
        <v>Devon A.</v>
      </c>
      <c r="E352" t="str">
        <f t="shared" si="17"/>
        <v>Olson</v>
      </c>
    </row>
    <row r="353" spans="1:5" ht="15.6" x14ac:dyDescent="0.3">
      <c r="A353" s="1" t="s">
        <v>2020</v>
      </c>
      <c r="B353" s="1" t="s">
        <v>2736</v>
      </c>
      <c r="C353" t="str">
        <f t="shared" si="15"/>
        <v>Ms.</v>
      </c>
      <c r="D353" t="str">
        <f t="shared" si="16"/>
        <v>Joni L</v>
      </c>
      <c r="E353" t="str">
        <f t="shared" si="17"/>
        <v>Waldron</v>
      </c>
    </row>
    <row r="354" spans="1:5" ht="15.6" x14ac:dyDescent="0.3">
      <c r="A354" s="1" t="s">
        <v>2019</v>
      </c>
      <c r="B354" s="1" t="s">
        <v>2737</v>
      </c>
      <c r="C354" t="str">
        <f t="shared" si="15"/>
        <v>Mr.</v>
      </c>
      <c r="D354" t="str">
        <f t="shared" si="16"/>
        <v>Colin</v>
      </c>
      <c r="E354" t="str">
        <f t="shared" si="17"/>
        <v>Meyer</v>
      </c>
    </row>
    <row r="355" spans="1:5" ht="15.6" x14ac:dyDescent="0.3">
      <c r="A355" s="1" t="s">
        <v>2018</v>
      </c>
      <c r="B355" s="1" t="s">
        <v>2738</v>
      </c>
      <c r="C355" t="str">
        <f t="shared" si="15"/>
        <v>Ms.</v>
      </c>
      <c r="D355" t="str">
        <f t="shared" si="16"/>
        <v>Rachael</v>
      </c>
      <c r="E355" t="str">
        <f t="shared" si="17"/>
        <v>Stack</v>
      </c>
    </row>
    <row r="356" spans="1:5" ht="15.6" x14ac:dyDescent="0.3">
      <c r="A356" s="1" t="s">
        <v>2017</v>
      </c>
      <c r="B356" s="1" t="s">
        <v>2739</v>
      </c>
      <c r="C356" t="str">
        <f t="shared" si="15"/>
        <v>Ms.</v>
      </c>
      <c r="D356" t="str">
        <f t="shared" si="16"/>
        <v>Maricela</v>
      </c>
      <c r="E356" t="str">
        <f t="shared" si="17"/>
        <v>Sanchez Y Torres</v>
      </c>
    </row>
    <row r="357" spans="1:5" ht="15.6" x14ac:dyDescent="0.3">
      <c r="A357" s="1" t="s">
        <v>2016</v>
      </c>
      <c r="B357" s="1" t="s">
        <v>2740</v>
      </c>
      <c r="C357" t="str">
        <f t="shared" si="15"/>
        <v>Ms.</v>
      </c>
      <c r="D357" t="str">
        <f t="shared" si="16"/>
        <v>Marie</v>
      </c>
      <c r="E357" t="str">
        <f t="shared" si="17"/>
        <v>Daniels</v>
      </c>
    </row>
    <row r="358" spans="1:5" ht="15.6" x14ac:dyDescent="0.3">
      <c r="A358" s="1" t="s">
        <v>2015</v>
      </c>
      <c r="B358" s="1" t="s">
        <v>2741</v>
      </c>
      <c r="C358" t="str">
        <f t="shared" si="15"/>
        <v>Mr.</v>
      </c>
      <c r="D358" t="str">
        <f t="shared" si="16"/>
        <v>Frank</v>
      </c>
      <c r="E358" t="str">
        <f t="shared" si="17"/>
        <v>Pepp</v>
      </c>
    </row>
    <row r="359" spans="1:5" ht="15.6" x14ac:dyDescent="0.3">
      <c r="A359" s="1" t="s">
        <v>2014</v>
      </c>
      <c r="B359" s="1" t="s">
        <v>2742</v>
      </c>
      <c r="C359" t="str">
        <f t="shared" si="15"/>
        <v>Mr.</v>
      </c>
      <c r="D359" t="str">
        <f t="shared" si="16"/>
        <v>Jeffry</v>
      </c>
      <c r="E359" t="str">
        <f t="shared" si="17"/>
        <v>Buechler</v>
      </c>
    </row>
    <row r="360" spans="1:5" ht="15.6" x14ac:dyDescent="0.3">
      <c r="A360" s="1" t="s">
        <v>2013</v>
      </c>
      <c r="B360" s="1" t="s">
        <v>2743</v>
      </c>
      <c r="C360" t="str">
        <f t="shared" si="15"/>
        <v>Mr.</v>
      </c>
      <c r="D360" t="str">
        <f t="shared" si="16"/>
        <v>Mike</v>
      </c>
      <c r="E360" t="str">
        <f t="shared" si="17"/>
        <v>Buenting</v>
      </c>
    </row>
    <row r="361" spans="1:5" ht="15.6" x14ac:dyDescent="0.3">
      <c r="A361" s="1" t="s">
        <v>2012</v>
      </c>
      <c r="B361" s="1" t="s">
        <v>2744</v>
      </c>
      <c r="C361" t="str">
        <f t="shared" si="15"/>
        <v>Mr.</v>
      </c>
      <c r="D361" t="str">
        <f t="shared" si="16"/>
        <v>Rick</v>
      </c>
      <c r="E361" t="str">
        <f t="shared" si="17"/>
        <v>Evans</v>
      </c>
    </row>
    <row r="362" spans="1:5" ht="15.6" x14ac:dyDescent="0.3">
      <c r="A362" s="1" t="s">
        <v>2011</v>
      </c>
      <c r="B362" s="1" t="s">
        <v>2745</v>
      </c>
      <c r="C362" t="str">
        <f t="shared" si="15"/>
        <v>Mr.</v>
      </c>
      <c r="D362" t="str">
        <f t="shared" si="16"/>
        <v>Pierre-Michel</v>
      </c>
      <c r="E362" t="str">
        <f t="shared" si="17"/>
        <v>Arcand</v>
      </c>
    </row>
    <row r="363" spans="1:5" ht="15.6" x14ac:dyDescent="0.3">
      <c r="A363" s="1" t="s">
        <v>2010</v>
      </c>
      <c r="B363" s="1" t="s">
        <v>2746</v>
      </c>
      <c r="C363" t="str">
        <f t="shared" si="15"/>
        <v>Mr.</v>
      </c>
      <c r="D363" t="str">
        <f t="shared" si="16"/>
        <v>Daniel</v>
      </c>
      <c r="E363" t="str">
        <f t="shared" si="17"/>
        <v>Kesack</v>
      </c>
    </row>
    <row r="364" spans="1:5" ht="15.6" x14ac:dyDescent="0.3">
      <c r="A364" s="1" t="s">
        <v>2009</v>
      </c>
      <c r="B364" s="1" t="s">
        <v>2747</v>
      </c>
      <c r="C364" t="str">
        <f t="shared" si="15"/>
        <v>Mr.</v>
      </c>
      <c r="D364" t="str">
        <f t="shared" si="16"/>
        <v>Brian L.</v>
      </c>
      <c r="E364" t="str">
        <f t="shared" si="17"/>
        <v>Post</v>
      </c>
    </row>
    <row r="365" spans="1:5" ht="15.6" x14ac:dyDescent="0.3">
      <c r="A365" s="1" t="s">
        <v>2008</v>
      </c>
      <c r="B365" s="1" t="s">
        <v>2748</v>
      </c>
      <c r="C365" t="str">
        <f t="shared" si="15"/>
        <v>Ms.</v>
      </c>
      <c r="D365" t="str">
        <f t="shared" si="16"/>
        <v>Morgan M.</v>
      </c>
      <c r="E365" t="str">
        <f t="shared" si="17"/>
        <v>Dunne</v>
      </c>
    </row>
    <row r="366" spans="1:5" ht="15.6" x14ac:dyDescent="0.3">
      <c r="A366" s="1" t="s">
        <v>2007</v>
      </c>
      <c r="B366" s="1" t="s">
        <v>2749</v>
      </c>
      <c r="C366" t="str">
        <f t="shared" si="15"/>
        <v>Ms.</v>
      </c>
      <c r="D366" t="str">
        <f t="shared" si="16"/>
        <v>Caroline</v>
      </c>
      <c r="E366" t="str">
        <f t="shared" si="17"/>
        <v>Kilel</v>
      </c>
    </row>
    <row r="367" spans="1:5" ht="15.6" x14ac:dyDescent="0.3">
      <c r="A367" s="1" t="s">
        <v>2006</v>
      </c>
      <c r="B367" s="1" t="s">
        <v>2750</v>
      </c>
      <c r="C367" t="str">
        <f t="shared" si="15"/>
        <v>Mr.</v>
      </c>
      <c r="D367" t="str">
        <f t="shared" si="16"/>
        <v>Drew T.</v>
      </c>
      <c r="E367" t="str">
        <f t="shared" si="17"/>
        <v>Nicholson</v>
      </c>
    </row>
    <row r="368" spans="1:5" ht="15.6" x14ac:dyDescent="0.3">
      <c r="A368" s="1" t="s">
        <v>2005</v>
      </c>
      <c r="B368" s="1" t="s">
        <v>2751</v>
      </c>
      <c r="C368" t="str">
        <f t="shared" si="15"/>
        <v>Mr.</v>
      </c>
      <c r="D368" t="str">
        <f t="shared" si="16"/>
        <v>Austin W</v>
      </c>
      <c r="E368" t="str">
        <f t="shared" si="17"/>
        <v>Susmann</v>
      </c>
    </row>
    <row r="369" spans="1:5" ht="15.6" x14ac:dyDescent="0.3">
      <c r="A369" s="1" t="s">
        <v>2004</v>
      </c>
      <c r="B369" s="1" t="s">
        <v>2752</v>
      </c>
      <c r="C369" t="str">
        <f t="shared" si="15"/>
        <v>Ms.</v>
      </c>
      <c r="D369" t="str">
        <f t="shared" si="16"/>
        <v>Berenice</v>
      </c>
      <c r="E369" t="str">
        <f t="shared" si="17"/>
        <v>Harsh</v>
      </c>
    </row>
    <row r="370" spans="1:5" ht="15.6" x14ac:dyDescent="0.3">
      <c r="A370" s="1" t="s">
        <v>2003</v>
      </c>
      <c r="B370" s="1" t="s">
        <v>2753</v>
      </c>
      <c r="C370" t="str">
        <f t="shared" si="15"/>
        <v>Mr.</v>
      </c>
      <c r="D370" t="str">
        <f t="shared" si="16"/>
        <v>Kenneth A</v>
      </c>
      <c r="E370" t="str">
        <f t="shared" si="17"/>
        <v>Pocasangre</v>
      </c>
    </row>
    <row r="371" spans="1:5" ht="15.6" x14ac:dyDescent="0.3">
      <c r="A371" s="1" t="s">
        <v>2002</v>
      </c>
      <c r="B371" s="1" t="s">
        <v>2754</v>
      </c>
      <c r="C371" t="str">
        <f t="shared" si="15"/>
        <v>Mr.</v>
      </c>
      <c r="D371" t="str">
        <f t="shared" si="16"/>
        <v>Miguel</v>
      </c>
      <c r="E371" t="str">
        <f t="shared" si="17"/>
        <v>Martinez Lopez</v>
      </c>
    </row>
    <row r="372" spans="1:5" ht="15.6" x14ac:dyDescent="0.3">
      <c r="A372" s="1" t="s">
        <v>2001</v>
      </c>
      <c r="B372" s="1" t="s">
        <v>2755</v>
      </c>
      <c r="C372" t="str">
        <f t="shared" si="15"/>
        <v>Ms.</v>
      </c>
      <c r="D372" t="str">
        <f t="shared" si="16"/>
        <v>Hadley T.</v>
      </c>
      <c r="E372" t="str">
        <f t="shared" si="17"/>
        <v>Riegel</v>
      </c>
    </row>
    <row r="373" spans="1:5" ht="15.6" x14ac:dyDescent="0.3">
      <c r="A373" s="1" t="s">
        <v>2000</v>
      </c>
      <c r="B373" s="1" t="s">
        <v>2756</v>
      </c>
      <c r="C373" t="str">
        <f t="shared" si="15"/>
        <v>Mr.</v>
      </c>
      <c r="D373" t="str">
        <f t="shared" si="16"/>
        <v>Taylor</v>
      </c>
      <c r="E373" t="str">
        <f t="shared" si="17"/>
        <v>Monson</v>
      </c>
    </row>
    <row r="374" spans="1:5" ht="15.6" x14ac:dyDescent="0.3">
      <c r="A374" s="1" t="s">
        <v>1999</v>
      </c>
      <c r="B374" s="1" t="s">
        <v>2757</v>
      </c>
      <c r="C374" t="str">
        <f t="shared" si="15"/>
        <v>Ms.</v>
      </c>
      <c r="D374" t="str">
        <f t="shared" si="16"/>
        <v>Tenielle M</v>
      </c>
      <c r="E374" t="str">
        <f t="shared" si="17"/>
        <v>Klubben</v>
      </c>
    </row>
    <row r="375" spans="1:5" ht="15.6" x14ac:dyDescent="0.3">
      <c r="A375" s="1" t="s">
        <v>1998</v>
      </c>
      <c r="B375" s="1" t="s">
        <v>2758</v>
      </c>
      <c r="C375" t="str">
        <f t="shared" si="15"/>
        <v>Ms.</v>
      </c>
      <c r="D375" t="str">
        <f t="shared" si="16"/>
        <v>Andrea</v>
      </c>
      <c r="E375" t="str">
        <f t="shared" si="17"/>
        <v>Mascaro</v>
      </c>
    </row>
    <row r="376" spans="1:5" ht="15.6" x14ac:dyDescent="0.3">
      <c r="A376" s="1" t="s">
        <v>1997</v>
      </c>
      <c r="B376" s="1" t="s">
        <v>2759</v>
      </c>
      <c r="C376" t="str">
        <f t="shared" si="15"/>
        <v>Ms.</v>
      </c>
      <c r="D376" t="str">
        <f t="shared" si="16"/>
        <v>Nora P</v>
      </c>
      <c r="E376" t="str">
        <f t="shared" si="17"/>
        <v>Norvell</v>
      </c>
    </row>
    <row r="377" spans="1:5" ht="15.6" x14ac:dyDescent="0.3">
      <c r="A377" s="1" t="s">
        <v>1996</v>
      </c>
      <c r="B377" s="1" t="s">
        <v>2760</v>
      </c>
      <c r="C377" t="str">
        <f t="shared" si="15"/>
        <v>Mr.</v>
      </c>
      <c r="D377" t="str">
        <f t="shared" si="16"/>
        <v>Zachary</v>
      </c>
      <c r="E377" t="str">
        <f t="shared" si="17"/>
        <v>Ornelas</v>
      </c>
    </row>
    <row r="378" spans="1:5" ht="15.6" x14ac:dyDescent="0.3">
      <c r="A378" s="1" t="s">
        <v>1995</v>
      </c>
      <c r="B378" s="1" t="s">
        <v>2761</v>
      </c>
      <c r="C378" t="str">
        <f t="shared" si="15"/>
        <v>Mr.</v>
      </c>
      <c r="D378" t="str">
        <f t="shared" si="16"/>
        <v>Michael</v>
      </c>
      <c r="E378" t="str">
        <f t="shared" si="17"/>
        <v>Fitzpatrick</v>
      </c>
    </row>
    <row r="379" spans="1:5" ht="15.6" x14ac:dyDescent="0.3">
      <c r="A379" s="1" t="s">
        <v>1994</v>
      </c>
      <c r="B379" s="1" t="s">
        <v>2762</v>
      </c>
      <c r="C379" t="str">
        <f t="shared" si="15"/>
        <v>Ms.</v>
      </c>
      <c r="D379" t="str">
        <f t="shared" si="16"/>
        <v>Alyssa K.</v>
      </c>
      <c r="E379" t="str">
        <f t="shared" si="17"/>
        <v>Bloomquist</v>
      </c>
    </row>
    <row r="380" spans="1:5" ht="15.6" x14ac:dyDescent="0.3">
      <c r="A380" s="1" t="s">
        <v>1993</v>
      </c>
      <c r="B380" s="1" t="s">
        <v>2763</v>
      </c>
      <c r="C380" t="str">
        <f t="shared" si="15"/>
        <v>Ms.</v>
      </c>
      <c r="D380" t="str">
        <f t="shared" si="16"/>
        <v>Heather</v>
      </c>
      <c r="E380" t="str">
        <f t="shared" si="17"/>
        <v>Wick</v>
      </c>
    </row>
    <row r="381" spans="1:5" ht="15.6" x14ac:dyDescent="0.3">
      <c r="A381" s="1" t="s">
        <v>1992</v>
      </c>
      <c r="B381" s="1" t="s">
        <v>2764</v>
      </c>
      <c r="C381" t="str">
        <f t="shared" si="15"/>
        <v>Mr.</v>
      </c>
      <c r="D381" t="str">
        <f t="shared" si="16"/>
        <v>Dante</v>
      </c>
      <c r="E381" t="str">
        <f t="shared" si="17"/>
        <v>Zappala</v>
      </c>
    </row>
    <row r="382" spans="1:5" ht="15.6" x14ac:dyDescent="0.3">
      <c r="A382" s="1" t="s">
        <v>1991</v>
      </c>
      <c r="B382" s="1" t="s">
        <v>2765</v>
      </c>
      <c r="C382" t="str">
        <f t="shared" si="15"/>
        <v>Ms.</v>
      </c>
      <c r="D382" t="str">
        <f t="shared" si="16"/>
        <v>Sara E.</v>
      </c>
      <c r="E382" t="str">
        <f t="shared" si="17"/>
        <v>Earle</v>
      </c>
    </row>
    <row r="383" spans="1:5" ht="15.6" x14ac:dyDescent="0.3">
      <c r="A383" s="1" t="s">
        <v>1990</v>
      </c>
      <c r="B383" s="1" t="s">
        <v>2766</v>
      </c>
      <c r="C383" t="str">
        <f t="shared" si="15"/>
        <v>Mr.</v>
      </c>
      <c r="D383" t="str">
        <f t="shared" si="16"/>
        <v>Scott</v>
      </c>
      <c r="E383" t="str">
        <f t="shared" si="17"/>
        <v>Majewski</v>
      </c>
    </row>
    <row r="384" spans="1:5" ht="15.6" x14ac:dyDescent="0.3">
      <c r="A384" s="1" t="s">
        <v>1989</v>
      </c>
      <c r="B384" s="1" t="s">
        <v>2767</v>
      </c>
      <c r="C384" t="str">
        <f t="shared" si="15"/>
        <v>Mr.</v>
      </c>
      <c r="D384" t="str">
        <f t="shared" si="16"/>
        <v>Sean</v>
      </c>
      <c r="E384" t="str">
        <f t="shared" si="17"/>
        <v>Apfelbaum</v>
      </c>
    </row>
    <row r="385" spans="1:5" ht="15.6" x14ac:dyDescent="0.3">
      <c r="A385" s="1" t="s">
        <v>1988</v>
      </c>
      <c r="B385" s="1" t="s">
        <v>2768</v>
      </c>
      <c r="C385" t="str">
        <f t="shared" si="15"/>
        <v>Ms.</v>
      </c>
      <c r="D385" t="str">
        <f t="shared" si="16"/>
        <v>Danielle</v>
      </c>
      <c r="E385" t="str">
        <f t="shared" si="17"/>
        <v>Graham</v>
      </c>
    </row>
    <row r="386" spans="1:5" ht="15.6" x14ac:dyDescent="0.3">
      <c r="A386" s="1" t="s">
        <v>1987</v>
      </c>
      <c r="B386" s="1" t="s">
        <v>2769</v>
      </c>
      <c r="C386" t="str">
        <f t="shared" si="15"/>
        <v>Mr.</v>
      </c>
      <c r="D386" t="str">
        <f t="shared" si="16"/>
        <v>Andrew D.</v>
      </c>
      <c r="E386" t="str">
        <f t="shared" si="17"/>
        <v>Whitacre</v>
      </c>
    </row>
    <row r="387" spans="1:5" ht="15.6" x14ac:dyDescent="0.3">
      <c r="A387" s="1" t="s">
        <v>1986</v>
      </c>
      <c r="B387" s="1" t="s">
        <v>2770</v>
      </c>
      <c r="C387" t="str">
        <f t="shared" ref="C387:C450" si="18">TRIM(MID( B387,FIND(",", B387)+1,FIND(".", B387)-FIND(",", B387)))</f>
        <v>Mr.</v>
      </c>
      <c r="D387" t="str">
        <f t="shared" ref="D387:D450" si="19">TRIM(RIGHT(B387,LEN(B387)-FIND(".",B387)))</f>
        <v>Joel D</v>
      </c>
      <c r="E387" t="str">
        <f t="shared" ref="E387:E450" si="20">LEFT(B387,FIND(",",B387)-1)</f>
        <v>Wegener</v>
      </c>
    </row>
    <row r="388" spans="1:5" ht="15.6" x14ac:dyDescent="0.3">
      <c r="A388" s="1" t="s">
        <v>1985</v>
      </c>
      <c r="B388" s="1" t="s">
        <v>2771</v>
      </c>
      <c r="C388" t="str">
        <f t="shared" si="18"/>
        <v>Ms.</v>
      </c>
      <c r="D388" t="str">
        <f t="shared" si="19"/>
        <v>Michelle</v>
      </c>
      <c r="E388" t="str">
        <f t="shared" si="20"/>
        <v>Collie</v>
      </c>
    </row>
    <row r="389" spans="1:5" ht="15.6" x14ac:dyDescent="0.3">
      <c r="A389" s="1" t="s">
        <v>1984</v>
      </c>
      <c r="B389" s="1" t="s">
        <v>2772</v>
      </c>
      <c r="C389" t="str">
        <f t="shared" si="18"/>
        <v>Mr.</v>
      </c>
      <c r="D389" t="str">
        <f t="shared" si="19"/>
        <v>Michael J.</v>
      </c>
      <c r="E389" t="str">
        <f t="shared" si="20"/>
        <v>Murphy</v>
      </c>
    </row>
    <row r="390" spans="1:5" ht="15.6" x14ac:dyDescent="0.3">
      <c r="A390" s="1" t="s">
        <v>1983</v>
      </c>
      <c r="B390" s="1" t="s">
        <v>2773</v>
      </c>
      <c r="C390" t="str">
        <f t="shared" si="18"/>
        <v>Ms.</v>
      </c>
      <c r="D390" t="str">
        <f t="shared" si="19"/>
        <v>Nikki</v>
      </c>
      <c r="E390" t="str">
        <f t="shared" si="20"/>
        <v>Butters</v>
      </c>
    </row>
    <row r="391" spans="1:5" ht="15.6" x14ac:dyDescent="0.3">
      <c r="A391" s="1" t="s">
        <v>1982</v>
      </c>
      <c r="B391" s="1" t="s">
        <v>2774</v>
      </c>
      <c r="C391" t="str">
        <f t="shared" si="18"/>
        <v>Ms.</v>
      </c>
      <c r="D391" t="str">
        <f t="shared" si="19"/>
        <v>Summer B.</v>
      </c>
      <c r="E391" t="str">
        <f t="shared" si="20"/>
        <v>Cook</v>
      </c>
    </row>
    <row r="392" spans="1:5" ht="15.6" x14ac:dyDescent="0.3">
      <c r="A392" s="1" t="s">
        <v>1981</v>
      </c>
      <c r="B392" s="1" t="s">
        <v>2775</v>
      </c>
      <c r="C392" t="str">
        <f t="shared" si="18"/>
        <v>Mr.</v>
      </c>
      <c r="D392" t="str">
        <f t="shared" si="19"/>
        <v>Edward</v>
      </c>
      <c r="E392" t="str">
        <f t="shared" si="20"/>
        <v>Breen</v>
      </c>
    </row>
    <row r="393" spans="1:5" ht="15.6" x14ac:dyDescent="0.3">
      <c r="A393" s="1" t="s">
        <v>1980</v>
      </c>
      <c r="B393" s="1" t="s">
        <v>2776</v>
      </c>
      <c r="C393" t="str">
        <f t="shared" si="18"/>
        <v>Mr.</v>
      </c>
      <c r="D393" t="str">
        <f t="shared" si="19"/>
        <v>Ryan</v>
      </c>
      <c r="E393" t="str">
        <f t="shared" si="20"/>
        <v>Fitzsimons</v>
      </c>
    </row>
    <row r="394" spans="1:5" ht="15.6" x14ac:dyDescent="0.3">
      <c r="A394" s="1" t="s">
        <v>1979</v>
      </c>
      <c r="B394" s="1" t="s">
        <v>2777</v>
      </c>
      <c r="C394" t="str">
        <f t="shared" si="18"/>
        <v>Ms.</v>
      </c>
      <c r="D394" t="str">
        <f t="shared" si="19"/>
        <v>Kacee</v>
      </c>
      <c r="E394" t="str">
        <f t="shared" si="20"/>
        <v>Houle</v>
      </c>
    </row>
    <row r="395" spans="1:5" ht="15.6" x14ac:dyDescent="0.3">
      <c r="A395" s="1" t="s">
        <v>1978</v>
      </c>
      <c r="B395" s="1" t="s">
        <v>2778</v>
      </c>
      <c r="C395" t="str">
        <f t="shared" si="18"/>
        <v>Mr.</v>
      </c>
      <c r="D395" t="str">
        <f t="shared" si="19"/>
        <v>Dave</v>
      </c>
      <c r="E395" t="str">
        <f t="shared" si="20"/>
        <v>Woodward</v>
      </c>
    </row>
    <row r="396" spans="1:5" ht="15.6" x14ac:dyDescent="0.3">
      <c r="A396" s="1" t="s">
        <v>1977</v>
      </c>
      <c r="B396" s="1" t="s">
        <v>2779</v>
      </c>
      <c r="C396" t="str">
        <f t="shared" si="18"/>
        <v>Ms.</v>
      </c>
      <c r="D396" t="str">
        <f t="shared" si="19"/>
        <v>Maryanna</v>
      </c>
      <c r="E396" t="str">
        <f t="shared" si="20"/>
        <v>Ray</v>
      </c>
    </row>
    <row r="397" spans="1:5" ht="15.6" x14ac:dyDescent="0.3">
      <c r="A397" s="1" t="s">
        <v>1976</v>
      </c>
      <c r="B397" s="1" t="s">
        <v>2780</v>
      </c>
      <c r="C397" t="str">
        <f t="shared" si="18"/>
        <v>Ms.</v>
      </c>
      <c r="D397" t="str">
        <f t="shared" si="19"/>
        <v>Jessica H.</v>
      </c>
      <c r="E397" t="str">
        <f t="shared" si="20"/>
        <v>Jennings</v>
      </c>
    </row>
    <row r="398" spans="1:5" ht="15.6" x14ac:dyDescent="0.3">
      <c r="A398" s="1" t="s">
        <v>1975</v>
      </c>
      <c r="B398" s="1" t="s">
        <v>2781</v>
      </c>
      <c r="C398" t="str">
        <f t="shared" si="18"/>
        <v>Ms.</v>
      </c>
      <c r="D398" t="str">
        <f t="shared" si="19"/>
        <v>Deanna</v>
      </c>
      <c r="E398" t="str">
        <f t="shared" si="20"/>
        <v>Fuller</v>
      </c>
    </row>
    <row r="399" spans="1:5" ht="15.6" x14ac:dyDescent="0.3">
      <c r="A399" s="1" t="s">
        <v>1974</v>
      </c>
      <c r="B399" s="1" t="s">
        <v>2782</v>
      </c>
      <c r="C399" t="str">
        <f t="shared" si="18"/>
        <v>Mr.</v>
      </c>
      <c r="D399" t="str">
        <f t="shared" si="19"/>
        <v>Peter</v>
      </c>
      <c r="E399" t="str">
        <f t="shared" si="20"/>
        <v>Lovisek</v>
      </c>
    </row>
    <row r="400" spans="1:5" ht="15.6" x14ac:dyDescent="0.3">
      <c r="A400" s="1" t="s">
        <v>1973</v>
      </c>
      <c r="B400" s="1" t="s">
        <v>2783</v>
      </c>
      <c r="C400" t="str">
        <f t="shared" si="18"/>
        <v>Ms.</v>
      </c>
      <c r="D400" t="str">
        <f t="shared" si="19"/>
        <v>Rebecca</v>
      </c>
      <c r="E400" t="str">
        <f t="shared" si="20"/>
        <v>Painter</v>
      </c>
    </row>
    <row r="401" spans="1:5" ht="15.6" x14ac:dyDescent="0.3">
      <c r="A401" s="1" t="s">
        <v>1972</v>
      </c>
      <c r="B401" s="1" t="s">
        <v>2784</v>
      </c>
      <c r="C401" t="str">
        <f t="shared" si="18"/>
        <v>Ms.</v>
      </c>
      <c r="D401" t="str">
        <f t="shared" si="19"/>
        <v>Elizabeth M.</v>
      </c>
      <c r="E401" t="str">
        <f t="shared" si="20"/>
        <v>Edwards</v>
      </c>
    </row>
    <row r="402" spans="1:5" ht="15.6" x14ac:dyDescent="0.3">
      <c r="A402" s="1" t="s">
        <v>1971</v>
      </c>
      <c r="B402" s="1" t="s">
        <v>2785</v>
      </c>
      <c r="C402" t="str">
        <f t="shared" si="18"/>
        <v>Mr.</v>
      </c>
      <c r="D402" t="str">
        <f t="shared" si="19"/>
        <v>Gregory</v>
      </c>
      <c r="E402" t="str">
        <f t="shared" si="20"/>
        <v>Liebl</v>
      </c>
    </row>
    <row r="403" spans="1:5" ht="15.6" x14ac:dyDescent="0.3">
      <c r="A403" s="1" t="s">
        <v>1970</v>
      </c>
      <c r="B403" s="1" t="s">
        <v>2786</v>
      </c>
      <c r="C403" t="str">
        <f t="shared" si="18"/>
        <v>Ms.</v>
      </c>
      <c r="D403" t="str">
        <f t="shared" si="19"/>
        <v>Sarah E.</v>
      </c>
      <c r="E403" t="str">
        <f t="shared" si="20"/>
        <v>Kasabian-Larson</v>
      </c>
    </row>
    <row r="404" spans="1:5" ht="15.6" x14ac:dyDescent="0.3">
      <c r="A404" s="1" t="s">
        <v>1969</v>
      </c>
      <c r="B404" s="1" t="s">
        <v>2787</v>
      </c>
      <c r="C404" t="str">
        <f t="shared" si="18"/>
        <v>Ms.</v>
      </c>
      <c r="D404" t="str">
        <f t="shared" si="19"/>
        <v>Anne Elise</v>
      </c>
      <c r="E404" t="str">
        <f t="shared" si="20"/>
        <v>Creamer</v>
      </c>
    </row>
    <row r="405" spans="1:5" ht="15.6" x14ac:dyDescent="0.3">
      <c r="A405" s="1" t="s">
        <v>1968</v>
      </c>
      <c r="B405" s="1" t="s">
        <v>2788</v>
      </c>
      <c r="C405" t="str">
        <f t="shared" si="18"/>
        <v>Mr.</v>
      </c>
      <c r="D405" t="str">
        <f t="shared" si="19"/>
        <v>Christopher R</v>
      </c>
      <c r="E405" t="str">
        <f t="shared" si="20"/>
        <v>Kimbel</v>
      </c>
    </row>
    <row r="406" spans="1:5" ht="15.6" x14ac:dyDescent="0.3">
      <c r="A406" s="1" t="s">
        <v>1967</v>
      </c>
      <c r="B406" s="1" t="s">
        <v>2789</v>
      </c>
      <c r="C406" t="str">
        <f t="shared" si="18"/>
        <v>Mr.</v>
      </c>
      <c r="D406" t="str">
        <f t="shared" si="19"/>
        <v>Elliot</v>
      </c>
      <c r="E406" t="str">
        <f t="shared" si="20"/>
        <v>Livensparger</v>
      </c>
    </row>
    <row r="407" spans="1:5" ht="15.6" x14ac:dyDescent="0.3">
      <c r="A407" s="1" t="s">
        <v>1966</v>
      </c>
      <c r="B407" s="1" t="s">
        <v>2790</v>
      </c>
      <c r="C407" t="str">
        <f t="shared" si="18"/>
        <v>Mr.</v>
      </c>
      <c r="D407" t="str">
        <f t="shared" si="19"/>
        <v>Christopher D.</v>
      </c>
      <c r="E407" t="str">
        <f t="shared" si="20"/>
        <v>Grange</v>
      </c>
    </row>
    <row r="408" spans="1:5" ht="15.6" x14ac:dyDescent="0.3">
      <c r="A408" s="1" t="s">
        <v>1965</v>
      </c>
      <c r="B408" s="1" t="s">
        <v>2791</v>
      </c>
      <c r="C408" t="str">
        <f t="shared" si="18"/>
        <v>Mr.</v>
      </c>
      <c r="D408" t="str">
        <f t="shared" si="19"/>
        <v>Corey</v>
      </c>
      <c r="E408" t="str">
        <f t="shared" si="20"/>
        <v>Nunlist</v>
      </c>
    </row>
    <row r="409" spans="1:5" ht="15.6" x14ac:dyDescent="0.3">
      <c r="A409" s="1" t="s">
        <v>1964</v>
      </c>
      <c r="B409" s="1" t="s">
        <v>2792</v>
      </c>
      <c r="C409" t="str">
        <f t="shared" si="18"/>
        <v>Mr.</v>
      </c>
      <c r="D409" t="str">
        <f t="shared" si="19"/>
        <v>Patrick D.</v>
      </c>
      <c r="E409" t="str">
        <f t="shared" si="20"/>
        <v>Cutter</v>
      </c>
    </row>
    <row r="410" spans="1:5" ht="15.6" x14ac:dyDescent="0.3">
      <c r="A410" s="1" t="s">
        <v>1963</v>
      </c>
      <c r="B410" s="1" t="s">
        <v>2793</v>
      </c>
      <c r="C410" t="str">
        <f t="shared" si="18"/>
        <v>Mr.</v>
      </c>
      <c r="D410" t="str">
        <f t="shared" si="19"/>
        <v>Anthony D.</v>
      </c>
      <c r="E410" t="str">
        <f t="shared" si="20"/>
        <v>Martin</v>
      </c>
    </row>
    <row r="411" spans="1:5" ht="15.6" x14ac:dyDescent="0.3">
      <c r="A411" s="1" t="s">
        <v>1962</v>
      </c>
      <c r="B411" s="1" t="s">
        <v>2794</v>
      </c>
      <c r="C411" t="str">
        <f t="shared" si="18"/>
        <v>Ms.</v>
      </c>
      <c r="D411" t="str">
        <f t="shared" si="19"/>
        <v>Melissa</v>
      </c>
      <c r="E411" t="str">
        <f t="shared" si="20"/>
        <v>Cooney</v>
      </c>
    </row>
    <row r="412" spans="1:5" ht="15.6" x14ac:dyDescent="0.3">
      <c r="A412" s="1" t="s">
        <v>1961</v>
      </c>
      <c r="B412" s="1" t="s">
        <v>2795</v>
      </c>
      <c r="C412" t="str">
        <f t="shared" si="18"/>
        <v>Ms.</v>
      </c>
      <c r="D412" t="str">
        <f t="shared" si="19"/>
        <v>Raven</v>
      </c>
      <c r="E412" t="str">
        <f t="shared" si="20"/>
        <v>Bier</v>
      </c>
    </row>
    <row r="413" spans="1:5" ht="15.6" x14ac:dyDescent="0.3">
      <c r="A413" s="1" t="s">
        <v>1960</v>
      </c>
      <c r="B413" s="1" t="s">
        <v>2796</v>
      </c>
      <c r="C413" t="str">
        <f t="shared" si="18"/>
        <v>Mr.</v>
      </c>
      <c r="D413" t="str">
        <f t="shared" si="19"/>
        <v>Christopher</v>
      </c>
      <c r="E413" t="str">
        <f t="shared" si="20"/>
        <v>Muskopf</v>
      </c>
    </row>
    <row r="414" spans="1:5" ht="15.6" x14ac:dyDescent="0.3">
      <c r="A414" s="1" t="s">
        <v>1959</v>
      </c>
      <c r="B414" s="1" t="s">
        <v>2797</v>
      </c>
      <c r="C414" t="str">
        <f t="shared" si="18"/>
        <v>Ms.</v>
      </c>
      <c r="D414" t="str">
        <f t="shared" si="19"/>
        <v>Kendra A</v>
      </c>
      <c r="E414" t="str">
        <f t="shared" si="20"/>
        <v>Sirak</v>
      </c>
    </row>
    <row r="415" spans="1:5" ht="15.6" x14ac:dyDescent="0.3">
      <c r="A415" s="1" t="s">
        <v>1958</v>
      </c>
      <c r="B415" s="1" t="s">
        <v>2798</v>
      </c>
      <c r="C415" t="str">
        <f t="shared" si="18"/>
        <v>Ms.</v>
      </c>
      <c r="D415" t="str">
        <f t="shared" si="19"/>
        <v>Jordan</v>
      </c>
      <c r="E415" t="str">
        <f t="shared" si="20"/>
        <v>Nelsen</v>
      </c>
    </row>
    <row r="416" spans="1:5" ht="15.6" x14ac:dyDescent="0.3">
      <c r="A416" s="1" t="s">
        <v>1957</v>
      </c>
      <c r="B416" s="1" t="s">
        <v>2799</v>
      </c>
      <c r="C416" t="str">
        <f t="shared" si="18"/>
        <v>Mr.</v>
      </c>
      <c r="D416" t="str">
        <f t="shared" si="19"/>
        <v>Nils</v>
      </c>
      <c r="E416" t="str">
        <f t="shared" si="20"/>
        <v>Schallner</v>
      </c>
    </row>
    <row r="417" spans="1:5" ht="15.6" x14ac:dyDescent="0.3">
      <c r="A417" s="1" t="s">
        <v>1956</v>
      </c>
      <c r="B417" s="1" t="s">
        <v>2800</v>
      </c>
      <c r="C417" t="str">
        <f t="shared" si="18"/>
        <v>Mr.</v>
      </c>
      <c r="D417" t="str">
        <f t="shared" si="19"/>
        <v>Scott</v>
      </c>
      <c r="E417" t="str">
        <f t="shared" si="20"/>
        <v>Dunlap</v>
      </c>
    </row>
    <row r="418" spans="1:5" ht="15.6" x14ac:dyDescent="0.3">
      <c r="A418" s="1" t="s">
        <v>1955</v>
      </c>
      <c r="B418" s="1" t="s">
        <v>2801</v>
      </c>
      <c r="C418" t="str">
        <f t="shared" si="18"/>
        <v>Ms.</v>
      </c>
      <c r="D418" t="str">
        <f t="shared" si="19"/>
        <v>Angela</v>
      </c>
      <c r="E418" t="str">
        <f t="shared" si="20"/>
        <v>Messing</v>
      </c>
    </row>
    <row r="419" spans="1:5" ht="15.6" x14ac:dyDescent="0.3">
      <c r="A419" s="1" t="s">
        <v>1954</v>
      </c>
      <c r="B419" s="1" t="s">
        <v>2802</v>
      </c>
      <c r="C419" t="str">
        <f t="shared" si="18"/>
        <v>Ms.</v>
      </c>
      <c r="D419" t="str">
        <f t="shared" si="19"/>
        <v>Allison</v>
      </c>
      <c r="E419" t="str">
        <f t="shared" si="20"/>
        <v>Bondell</v>
      </c>
    </row>
    <row r="420" spans="1:5" ht="15.6" x14ac:dyDescent="0.3">
      <c r="A420" s="1" t="s">
        <v>1953</v>
      </c>
      <c r="B420" s="1" t="s">
        <v>2803</v>
      </c>
      <c r="C420" t="str">
        <f t="shared" si="18"/>
        <v>Ms.</v>
      </c>
      <c r="D420" t="str">
        <f t="shared" si="19"/>
        <v>Caitlin O.</v>
      </c>
      <c r="E420" t="str">
        <f t="shared" si="20"/>
        <v>Gaughan</v>
      </c>
    </row>
    <row r="421" spans="1:5" ht="15.6" x14ac:dyDescent="0.3">
      <c r="A421" s="1" t="s">
        <v>1952</v>
      </c>
      <c r="B421" s="1" t="s">
        <v>2804</v>
      </c>
      <c r="C421" t="str">
        <f t="shared" si="18"/>
        <v>Ms.</v>
      </c>
      <c r="D421" t="str">
        <f t="shared" si="19"/>
        <v>Tracy M</v>
      </c>
      <c r="E421" t="str">
        <f t="shared" si="20"/>
        <v>Gruman</v>
      </c>
    </row>
    <row r="422" spans="1:5" ht="15.6" x14ac:dyDescent="0.3">
      <c r="A422" s="1" t="s">
        <v>1951</v>
      </c>
      <c r="B422" s="1" t="s">
        <v>2805</v>
      </c>
      <c r="C422" t="str">
        <f t="shared" si="18"/>
        <v>Mr.</v>
      </c>
      <c r="D422" t="str">
        <f t="shared" si="19"/>
        <v>Dustin M.</v>
      </c>
      <c r="E422" t="str">
        <f t="shared" si="20"/>
        <v>Whitlow</v>
      </c>
    </row>
    <row r="423" spans="1:5" ht="15.6" x14ac:dyDescent="0.3">
      <c r="A423" s="1" t="s">
        <v>1950</v>
      </c>
      <c r="B423" s="1" t="s">
        <v>2806</v>
      </c>
      <c r="C423" t="str">
        <f t="shared" si="18"/>
        <v>Ms.</v>
      </c>
      <c r="D423" t="str">
        <f t="shared" si="19"/>
        <v>Jenny</v>
      </c>
      <c r="E423" t="str">
        <f t="shared" si="20"/>
        <v>Robinson</v>
      </c>
    </row>
    <row r="424" spans="1:5" ht="15.6" x14ac:dyDescent="0.3">
      <c r="A424" s="1" t="s">
        <v>1949</v>
      </c>
      <c r="B424" s="1" t="s">
        <v>2807</v>
      </c>
      <c r="C424" t="str">
        <f t="shared" si="18"/>
        <v>Ms.</v>
      </c>
      <c r="D424" t="str">
        <f t="shared" si="19"/>
        <v>Emily</v>
      </c>
      <c r="E424" t="str">
        <f t="shared" si="20"/>
        <v>Sabo</v>
      </c>
    </row>
    <row r="425" spans="1:5" ht="15.6" x14ac:dyDescent="0.3">
      <c r="A425" s="1" t="s">
        <v>1948</v>
      </c>
      <c r="B425" s="1" t="s">
        <v>2808</v>
      </c>
      <c r="C425" t="str">
        <f t="shared" si="18"/>
        <v>Ms.</v>
      </c>
      <c r="D425" t="str">
        <f t="shared" si="19"/>
        <v>Fabienne</v>
      </c>
      <c r="E425" t="str">
        <f t="shared" si="20"/>
        <v>Nazarian</v>
      </c>
    </row>
    <row r="426" spans="1:5" ht="15.6" x14ac:dyDescent="0.3">
      <c r="A426" s="1" t="s">
        <v>1947</v>
      </c>
      <c r="B426" s="1" t="s">
        <v>2809</v>
      </c>
      <c r="C426" t="str">
        <f t="shared" si="18"/>
        <v>Mr.</v>
      </c>
      <c r="D426" t="str">
        <f t="shared" si="19"/>
        <v>Jordan</v>
      </c>
      <c r="E426" t="str">
        <f t="shared" si="20"/>
        <v>Lerma</v>
      </c>
    </row>
    <row r="427" spans="1:5" ht="15.6" x14ac:dyDescent="0.3">
      <c r="A427" s="1" t="s">
        <v>1946</v>
      </c>
      <c r="B427" s="1" t="s">
        <v>2810</v>
      </c>
      <c r="C427" t="str">
        <f t="shared" si="18"/>
        <v>Mr.</v>
      </c>
      <c r="D427" t="str">
        <f t="shared" si="19"/>
        <v>Matt</v>
      </c>
      <c r="E427" t="str">
        <f t="shared" si="20"/>
        <v>Dahl</v>
      </c>
    </row>
    <row r="428" spans="1:5" ht="15.6" x14ac:dyDescent="0.3">
      <c r="A428" s="1" t="s">
        <v>1945</v>
      </c>
      <c r="B428" s="1" t="s">
        <v>2811</v>
      </c>
      <c r="C428" t="str">
        <f t="shared" si="18"/>
        <v>Ms.</v>
      </c>
      <c r="D428" t="str">
        <f t="shared" si="19"/>
        <v>Taryn L</v>
      </c>
      <c r="E428" t="str">
        <f t="shared" si="20"/>
        <v>Surtees</v>
      </c>
    </row>
    <row r="429" spans="1:5" ht="15.6" x14ac:dyDescent="0.3">
      <c r="A429" s="1" t="s">
        <v>1944</v>
      </c>
      <c r="B429" s="1" t="s">
        <v>2812</v>
      </c>
      <c r="C429" t="str">
        <f t="shared" si="18"/>
        <v>Ms.</v>
      </c>
      <c r="D429" t="str">
        <f t="shared" si="19"/>
        <v>Temima</v>
      </c>
      <c r="E429" t="str">
        <f t="shared" si="20"/>
        <v>Spetner</v>
      </c>
    </row>
    <row r="430" spans="1:5" ht="15.6" x14ac:dyDescent="0.3">
      <c r="A430" s="1" t="s">
        <v>1943</v>
      </c>
      <c r="B430" s="1" t="s">
        <v>2813</v>
      </c>
      <c r="C430" t="str">
        <f t="shared" si="18"/>
        <v>Ms.</v>
      </c>
      <c r="D430" t="str">
        <f t="shared" si="19"/>
        <v>Jennifer</v>
      </c>
      <c r="E430" t="str">
        <f t="shared" si="20"/>
        <v>Brandon</v>
      </c>
    </row>
    <row r="431" spans="1:5" ht="15.6" x14ac:dyDescent="0.3">
      <c r="A431" s="1" t="s">
        <v>1942</v>
      </c>
      <c r="B431" s="1" t="s">
        <v>2814</v>
      </c>
      <c r="C431" t="str">
        <f t="shared" si="18"/>
        <v>Ms.</v>
      </c>
      <c r="D431" t="str">
        <f t="shared" si="19"/>
        <v>Serena M.</v>
      </c>
      <c r="E431" t="str">
        <f t="shared" si="20"/>
        <v>Eley</v>
      </c>
    </row>
    <row r="432" spans="1:5" ht="15.6" x14ac:dyDescent="0.3">
      <c r="A432" s="1" t="s">
        <v>1941</v>
      </c>
      <c r="B432" s="1" t="s">
        <v>2815</v>
      </c>
      <c r="C432" t="str">
        <f t="shared" si="18"/>
        <v>Ms.</v>
      </c>
      <c r="D432" t="str">
        <f t="shared" si="19"/>
        <v>Victoria M.</v>
      </c>
      <c r="E432" t="str">
        <f t="shared" si="20"/>
        <v>Sedicum</v>
      </c>
    </row>
    <row r="433" spans="1:5" ht="15.6" x14ac:dyDescent="0.3">
      <c r="A433" s="1" t="s">
        <v>1940</v>
      </c>
      <c r="B433" s="1" t="s">
        <v>2816</v>
      </c>
      <c r="C433" t="str">
        <f t="shared" si="18"/>
        <v>Ms.</v>
      </c>
      <c r="D433" t="str">
        <f t="shared" si="19"/>
        <v>Phoebe</v>
      </c>
      <c r="E433" t="str">
        <f t="shared" si="20"/>
        <v>Markle</v>
      </c>
    </row>
    <row r="434" spans="1:5" ht="15.6" x14ac:dyDescent="0.3">
      <c r="A434" s="1" t="s">
        <v>1939</v>
      </c>
      <c r="B434" s="1" t="s">
        <v>2817</v>
      </c>
      <c r="C434" t="str">
        <f t="shared" si="18"/>
        <v>Mr.</v>
      </c>
      <c r="D434" t="str">
        <f t="shared" si="19"/>
        <v>Corey</v>
      </c>
      <c r="E434" t="str">
        <f t="shared" si="20"/>
        <v>Kunz</v>
      </c>
    </row>
    <row r="435" spans="1:5" ht="15.6" x14ac:dyDescent="0.3">
      <c r="A435" s="1" t="s">
        <v>1938</v>
      </c>
      <c r="B435" s="1" t="s">
        <v>2818</v>
      </c>
      <c r="C435" t="str">
        <f t="shared" si="18"/>
        <v>Ms.</v>
      </c>
      <c r="D435" t="str">
        <f t="shared" si="19"/>
        <v>Rebecca</v>
      </c>
      <c r="E435" t="str">
        <f t="shared" si="20"/>
        <v>Wimert</v>
      </c>
    </row>
    <row r="436" spans="1:5" ht="15.6" x14ac:dyDescent="0.3">
      <c r="A436" s="1" t="s">
        <v>1937</v>
      </c>
      <c r="B436" s="1" t="s">
        <v>2819</v>
      </c>
      <c r="C436" t="str">
        <f t="shared" si="18"/>
        <v>Mr.</v>
      </c>
      <c r="D436" t="str">
        <f t="shared" si="19"/>
        <v>Nicholas D</v>
      </c>
      <c r="E436" t="str">
        <f t="shared" si="20"/>
        <v>Peterson</v>
      </c>
    </row>
    <row r="437" spans="1:5" ht="15.6" x14ac:dyDescent="0.3">
      <c r="A437" s="1" t="s">
        <v>1936</v>
      </c>
      <c r="B437" s="1" t="s">
        <v>2820</v>
      </c>
      <c r="C437" t="str">
        <f t="shared" si="18"/>
        <v>Mr.</v>
      </c>
      <c r="D437" t="str">
        <f t="shared" si="19"/>
        <v>Christian</v>
      </c>
      <c r="E437" t="str">
        <f t="shared" si="20"/>
        <v>Mercier</v>
      </c>
    </row>
    <row r="438" spans="1:5" ht="15.6" x14ac:dyDescent="0.3">
      <c r="A438" s="1" t="s">
        <v>1935</v>
      </c>
      <c r="B438" s="1" t="s">
        <v>2821</v>
      </c>
      <c r="C438" t="str">
        <f t="shared" si="18"/>
        <v>Mr.</v>
      </c>
      <c r="D438" t="str">
        <f t="shared" si="19"/>
        <v>Jonathon S.</v>
      </c>
      <c r="E438" t="str">
        <f t="shared" si="20"/>
        <v>Laurie</v>
      </c>
    </row>
    <row r="439" spans="1:5" ht="15.6" x14ac:dyDescent="0.3">
      <c r="A439" s="1" t="s">
        <v>1934</v>
      </c>
      <c r="B439" s="1" t="s">
        <v>2822</v>
      </c>
      <c r="C439" t="str">
        <f t="shared" si="18"/>
        <v>Ms.</v>
      </c>
      <c r="D439" t="str">
        <f t="shared" si="19"/>
        <v>Caroline</v>
      </c>
      <c r="E439" t="str">
        <f t="shared" si="20"/>
        <v>Sekaquaptewa</v>
      </c>
    </row>
    <row r="440" spans="1:5" ht="15.6" x14ac:dyDescent="0.3">
      <c r="A440" s="1" t="s">
        <v>1933</v>
      </c>
      <c r="B440" s="1" t="s">
        <v>2823</v>
      </c>
      <c r="C440" t="str">
        <f t="shared" si="18"/>
        <v>Mr.</v>
      </c>
      <c r="D440" t="str">
        <f t="shared" si="19"/>
        <v>Joshua D.</v>
      </c>
      <c r="E440" t="str">
        <f t="shared" si="20"/>
        <v>Frash</v>
      </c>
    </row>
    <row r="441" spans="1:5" ht="15.6" x14ac:dyDescent="0.3">
      <c r="A441" s="1" t="s">
        <v>1932</v>
      </c>
      <c r="B441" s="1" t="s">
        <v>2824</v>
      </c>
      <c r="C441" t="str">
        <f t="shared" si="18"/>
        <v>Ms.</v>
      </c>
      <c r="D441" t="str">
        <f t="shared" si="19"/>
        <v>Nichole</v>
      </c>
      <c r="E441" t="str">
        <f t="shared" si="20"/>
        <v>Bukowski</v>
      </c>
    </row>
    <row r="442" spans="1:5" ht="15.6" x14ac:dyDescent="0.3">
      <c r="A442" s="1" t="s">
        <v>1931</v>
      </c>
      <c r="B442" s="1" t="s">
        <v>2825</v>
      </c>
      <c r="C442" t="str">
        <f t="shared" si="18"/>
        <v>Ms.</v>
      </c>
      <c r="D442" t="str">
        <f t="shared" si="19"/>
        <v>Denise M</v>
      </c>
      <c r="E442" t="str">
        <f t="shared" si="20"/>
        <v>Sandahl</v>
      </c>
    </row>
    <row r="443" spans="1:5" ht="15.6" x14ac:dyDescent="0.3">
      <c r="A443" s="1" t="s">
        <v>1930</v>
      </c>
      <c r="B443" s="1" t="s">
        <v>2826</v>
      </c>
      <c r="C443" t="str">
        <f t="shared" si="18"/>
        <v>Mr.</v>
      </c>
      <c r="D443" t="str">
        <f t="shared" si="19"/>
        <v>Peter R.</v>
      </c>
      <c r="E443" t="str">
        <f t="shared" si="20"/>
        <v>Speight</v>
      </c>
    </row>
    <row r="444" spans="1:5" ht="15.6" x14ac:dyDescent="0.3">
      <c r="A444" s="1" t="s">
        <v>1929</v>
      </c>
      <c r="B444" s="1" t="s">
        <v>2827</v>
      </c>
      <c r="C444" t="str">
        <f t="shared" si="18"/>
        <v>Mr.</v>
      </c>
      <c r="D444" t="str">
        <f t="shared" si="19"/>
        <v>Johnson K</v>
      </c>
      <c r="E444" t="str">
        <f t="shared" si="20"/>
        <v>Lee</v>
      </c>
    </row>
    <row r="445" spans="1:5" ht="15.6" x14ac:dyDescent="0.3">
      <c r="A445" s="1" t="s">
        <v>1928</v>
      </c>
      <c r="B445" s="1" t="s">
        <v>2828</v>
      </c>
      <c r="C445" t="str">
        <f t="shared" si="18"/>
        <v>Ms.</v>
      </c>
      <c r="D445" t="str">
        <f t="shared" si="19"/>
        <v>Katherine</v>
      </c>
      <c r="E445" t="str">
        <f t="shared" si="20"/>
        <v>Nielsen</v>
      </c>
    </row>
    <row r="446" spans="1:5" ht="15.6" x14ac:dyDescent="0.3">
      <c r="A446" s="1" t="s">
        <v>1927</v>
      </c>
      <c r="B446" s="1" t="s">
        <v>2829</v>
      </c>
      <c r="C446" t="str">
        <f t="shared" si="18"/>
        <v>Ms.</v>
      </c>
      <c r="D446" t="str">
        <f t="shared" si="19"/>
        <v>Lynda</v>
      </c>
      <c r="E446" t="str">
        <f t="shared" si="20"/>
        <v>Zirdok</v>
      </c>
    </row>
    <row r="447" spans="1:5" ht="15.6" x14ac:dyDescent="0.3">
      <c r="A447" s="1" t="s">
        <v>1926</v>
      </c>
      <c r="B447" s="1" t="s">
        <v>2830</v>
      </c>
      <c r="C447" t="str">
        <f t="shared" si="18"/>
        <v>Mr.</v>
      </c>
      <c r="D447" t="str">
        <f t="shared" si="19"/>
        <v>Anthony</v>
      </c>
      <c r="E447" t="str">
        <f t="shared" si="20"/>
        <v>Crudale</v>
      </c>
    </row>
    <row r="448" spans="1:5" ht="15.6" x14ac:dyDescent="0.3">
      <c r="A448" s="1" t="s">
        <v>1925</v>
      </c>
      <c r="B448" s="1" t="s">
        <v>2831</v>
      </c>
      <c r="C448" t="str">
        <f t="shared" si="18"/>
        <v>Ms.</v>
      </c>
      <c r="D448" t="str">
        <f t="shared" si="19"/>
        <v>Linnea C.</v>
      </c>
      <c r="E448" t="str">
        <f t="shared" si="20"/>
        <v>Koopmans</v>
      </c>
    </row>
    <row r="449" spans="1:5" ht="15.6" x14ac:dyDescent="0.3">
      <c r="A449" s="1" t="s">
        <v>1924</v>
      </c>
      <c r="B449" s="1" t="s">
        <v>2832</v>
      </c>
      <c r="C449" t="str">
        <f t="shared" si="18"/>
        <v>Mr.</v>
      </c>
      <c r="D449" t="str">
        <f t="shared" si="19"/>
        <v>Massimiliano A.</v>
      </c>
      <c r="E449" t="str">
        <f t="shared" si="20"/>
        <v>Milani</v>
      </c>
    </row>
    <row r="450" spans="1:5" ht="15.6" x14ac:dyDescent="0.3">
      <c r="A450" s="1" t="s">
        <v>1923</v>
      </c>
      <c r="B450" s="1" t="s">
        <v>2833</v>
      </c>
      <c r="C450" t="str">
        <f t="shared" si="18"/>
        <v>Mr.</v>
      </c>
      <c r="D450" t="str">
        <f t="shared" si="19"/>
        <v>James M.</v>
      </c>
      <c r="E450" t="str">
        <f t="shared" si="20"/>
        <v>Kelly</v>
      </c>
    </row>
    <row r="451" spans="1:5" ht="15.6" x14ac:dyDescent="0.3">
      <c r="A451" s="1" t="s">
        <v>1922</v>
      </c>
      <c r="B451" s="1" t="s">
        <v>2834</v>
      </c>
      <c r="C451" t="str">
        <f t="shared" ref="C451:C514" si="21">TRIM(MID( B451,FIND(",", B451)+1,FIND(".", B451)-FIND(",", B451)))</f>
        <v>Ms.</v>
      </c>
      <c r="D451" t="str">
        <f t="shared" ref="D451:D514" si="22">TRIM(RIGHT(B451,LEN(B451)-FIND(".",B451)))</f>
        <v>Lauren</v>
      </c>
      <c r="E451" t="str">
        <f t="shared" ref="E451:E514" si="23">LEFT(B451,FIND(",",B451)-1)</f>
        <v>Finelli</v>
      </c>
    </row>
    <row r="452" spans="1:5" ht="15.6" x14ac:dyDescent="0.3">
      <c r="A452" s="1" t="s">
        <v>1921</v>
      </c>
      <c r="B452" s="1" t="s">
        <v>2835</v>
      </c>
      <c r="C452" t="str">
        <f t="shared" si="21"/>
        <v>Ms.</v>
      </c>
      <c r="D452" t="str">
        <f t="shared" si="22"/>
        <v>Michele V.</v>
      </c>
      <c r="E452" t="str">
        <f t="shared" si="23"/>
        <v>Palmer</v>
      </c>
    </row>
    <row r="453" spans="1:5" ht="15.6" x14ac:dyDescent="0.3">
      <c r="A453" s="1" t="s">
        <v>1920</v>
      </c>
      <c r="B453" s="1" t="s">
        <v>2836</v>
      </c>
      <c r="C453" t="str">
        <f t="shared" si="21"/>
        <v>Mr.</v>
      </c>
      <c r="D453" t="str">
        <f t="shared" si="22"/>
        <v>Xiao</v>
      </c>
      <c r="E453" t="str">
        <f t="shared" si="23"/>
        <v>Wang</v>
      </c>
    </row>
    <row r="454" spans="1:5" ht="15.6" x14ac:dyDescent="0.3">
      <c r="A454" s="1" t="s">
        <v>1919</v>
      </c>
      <c r="B454" s="1" t="s">
        <v>2837</v>
      </c>
      <c r="C454" t="str">
        <f t="shared" si="21"/>
        <v>Ms.</v>
      </c>
      <c r="D454" t="str">
        <f t="shared" si="22"/>
        <v>Harper L</v>
      </c>
      <c r="E454" t="str">
        <f t="shared" si="23"/>
        <v>Beasley</v>
      </c>
    </row>
    <row r="455" spans="1:5" ht="15.6" x14ac:dyDescent="0.3">
      <c r="A455" s="1" t="s">
        <v>1918</v>
      </c>
      <c r="B455" s="1" t="s">
        <v>2838</v>
      </c>
      <c r="C455" t="str">
        <f t="shared" si="21"/>
        <v>Mr.</v>
      </c>
      <c r="D455" t="str">
        <f t="shared" si="22"/>
        <v>Nick</v>
      </c>
      <c r="E455" t="str">
        <f t="shared" si="23"/>
        <v>Bedbury</v>
      </c>
    </row>
    <row r="456" spans="1:5" ht="15.6" x14ac:dyDescent="0.3">
      <c r="A456" s="1" t="s">
        <v>1917</v>
      </c>
      <c r="B456" s="1" t="s">
        <v>2839</v>
      </c>
      <c r="C456" t="str">
        <f t="shared" si="21"/>
        <v>Mr.</v>
      </c>
      <c r="D456" t="str">
        <f t="shared" si="22"/>
        <v>Scott</v>
      </c>
      <c r="E456" t="str">
        <f t="shared" si="23"/>
        <v>Stemberger</v>
      </c>
    </row>
    <row r="457" spans="1:5" ht="15.6" x14ac:dyDescent="0.3">
      <c r="A457" s="1" t="s">
        <v>1916</v>
      </c>
      <c r="B457" s="1" t="s">
        <v>2840</v>
      </c>
      <c r="C457" t="str">
        <f t="shared" si="21"/>
        <v>Mr.</v>
      </c>
      <c r="D457" t="str">
        <f t="shared" si="22"/>
        <v>Wilson</v>
      </c>
      <c r="E457" t="str">
        <f t="shared" si="23"/>
        <v>Chebet</v>
      </c>
    </row>
    <row r="458" spans="1:5" ht="15.6" x14ac:dyDescent="0.3">
      <c r="A458" s="1" t="s">
        <v>1915</v>
      </c>
      <c r="B458" s="1" t="s">
        <v>2841</v>
      </c>
      <c r="C458" t="str">
        <f t="shared" si="21"/>
        <v>Mr.</v>
      </c>
      <c r="D458" t="str">
        <f t="shared" si="22"/>
        <v>Lee</v>
      </c>
      <c r="E458" t="str">
        <f t="shared" si="23"/>
        <v>Muir</v>
      </c>
    </row>
    <row r="459" spans="1:5" ht="15.6" x14ac:dyDescent="0.3">
      <c r="A459" s="1" t="s">
        <v>1914</v>
      </c>
      <c r="B459" s="1" t="s">
        <v>2842</v>
      </c>
      <c r="C459" t="str">
        <f t="shared" si="21"/>
        <v>Mr.</v>
      </c>
      <c r="D459" t="str">
        <f t="shared" si="22"/>
        <v>Shizhong</v>
      </c>
      <c r="E459" t="str">
        <f t="shared" si="23"/>
        <v>Yang</v>
      </c>
    </row>
    <row r="460" spans="1:5" ht="15.6" x14ac:dyDescent="0.3">
      <c r="A460" s="1" t="s">
        <v>1913</v>
      </c>
      <c r="B460" s="1" t="s">
        <v>2843</v>
      </c>
      <c r="C460" t="str">
        <f t="shared" si="21"/>
        <v>Ms.</v>
      </c>
      <c r="D460" t="str">
        <f t="shared" si="22"/>
        <v>Marie-Claire</v>
      </c>
      <c r="E460" t="str">
        <f t="shared" si="23"/>
        <v>Gravel</v>
      </c>
    </row>
    <row r="461" spans="1:5" ht="15.6" x14ac:dyDescent="0.3">
      <c r="A461" s="1" t="s">
        <v>1912</v>
      </c>
      <c r="B461" s="1" t="s">
        <v>2844</v>
      </c>
      <c r="C461" t="str">
        <f t="shared" si="21"/>
        <v>Mr.</v>
      </c>
      <c r="D461" t="str">
        <f t="shared" si="22"/>
        <v>Todd J.</v>
      </c>
      <c r="E461" t="str">
        <f t="shared" si="23"/>
        <v>Smith</v>
      </c>
    </row>
    <row r="462" spans="1:5" ht="15.6" x14ac:dyDescent="0.3">
      <c r="A462" s="1" t="s">
        <v>1911</v>
      </c>
      <c r="B462" s="1" t="s">
        <v>2845</v>
      </c>
      <c r="C462" t="str">
        <f t="shared" si="21"/>
        <v>Ms.</v>
      </c>
      <c r="D462" t="str">
        <f t="shared" si="22"/>
        <v>Carolyn</v>
      </c>
      <c r="E462" t="str">
        <f t="shared" si="23"/>
        <v>Williams</v>
      </c>
    </row>
    <row r="463" spans="1:5" ht="15.6" x14ac:dyDescent="0.3">
      <c r="A463" s="1" t="s">
        <v>1910</v>
      </c>
      <c r="B463" s="1" t="s">
        <v>2846</v>
      </c>
      <c r="C463" t="str">
        <f t="shared" si="21"/>
        <v>Ms.</v>
      </c>
      <c r="D463" t="str">
        <f t="shared" si="22"/>
        <v>Lindsey</v>
      </c>
      <c r="E463" t="str">
        <f t="shared" si="23"/>
        <v>Meyer</v>
      </c>
    </row>
    <row r="464" spans="1:5" ht="15.6" x14ac:dyDescent="0.3">
      <c r="A464" s="1" t="s">
        <v>1909</v>
      </c>
      <c r="B464" s="1" t="s">
        <v>2847</v>
      </c>
      <c r="C464" t="str">
        <f t="shared" si="21"/>
        <v>Ms.</v>
      </c>
      <c r="D464" t="str">
        <f t="shared" si="22"/>
        <v>Marissa D</v>
      </c>
      <c r="E464" t="str">
        <f t="shared" si="23"/>
        <v>Jamieson</v>
      </c>
    </row>
    <row r="465" spans="1:5" ht="15.6" x14ac:dyDescent="0.3">
      <c r="A465" s="1" t="s">
        <v>1908</v>
      </c>
      <c r="B465" s="1" t="s">
        <v>2848</v>
      </c>
      <c r="C465" t="str">
        <f t="shared" si="21"/>
        <v>Mr.</v>
      </c>
      <c r="D465" t="str">
        <f t="shared" si="22"/>
        <v>Jean Luc</v>
      </c>
      <c r="E465" t="str">
        <f t="shared" si="23"/>
        <v>Dufeal</v>
      </c>
    </row>
    <row r="466" spans="1:5" ht="15.6" x14ac:dyDescent="0.3">
      <c r="A466" s="1" t="s">
        <v>1907</v>
      </c>
      <c r="B466" s="1" t="s">
        <v>2849</v>
      </c>
      <c r="C466" t="str">
        <f t="shared" si="21"/>
        <v>Ms.</v>
      </c>
      <c r="D466" t="str">
        <f t="shared" si="22"/>
        <v>Danielle</v>
      </c>
      <c r="E466" t="str">
        <f t="shared" si="23"/>
        <v>Sansonetti</v>
      </c>
    </row>
    <row r="467" spans="1:5" ht="15.6" x14ac:dyDescent="0.3">
      <c r="A467" s="1" t="s">
        <v>1906</v>
      </c>
      <c r="B467" s="1" t="s">
        <v>2850</v>
      </c>
      <c r="C467" t="str">
        <f t="shared" si="21"/>
        <v>Mr.</v>
      </c>
      <c r="D467" t="str">
        <f t="shared" si="22"/>
        <v>Jim</v>
      </c>
      <c r="E467" t="str">
        <f t="shared" si="23"/>
        <v>Koneazny</v>
      </c>
    </row>
    <row r="468" spans="1:5" ht="15.6" x14ac:dyDescent="0.3">
      <c r="A468" s="1" t="s">
        <v>1905</v>
      </c>
      <c r="B468" s="1" t="s">
        <v>2851</v>
      </c>
      <c r="C468" t="str">
        <f t="shared" si="21"/>
        <v>Mr.</v>
      </c>
      <c r="D468" t="str">
        <f t="shared" si="22"/>
        <v>Matthew T</v>
      </c>
      <c r="E468" t="str">
        <f t="shared" si="23"/>
        <v>Johnson</v>
      </c>
    </row>
    <row r="469" spans="1:5" ht="15.6" x14ac:dyDescent="0.3">
      <c r="A469" s="1" t="s">
        <v>1904</v>
      </c>
      <c r="B469" s="1" t="s">
        <v>2852</v>
      </c>
      <c r="C469" t="str">
        <f t="shared" si="21"/>
        <v>Ms.</v>
      </c>
      <c r="D469" t="str">
        <f t="shared" si="22"/>
        <v>Rachel L.</v>
      </c>
      <c r="E469" t="str">
        <f t="shared" si="23"/>
        <v>Glasson</v>
      </c>
    </row>
    <row r="470" spans="1:5" ht="15.6" x14ac:dyDescent="0.3">
      <c r="A470" s="1" t="s">
        <v>1903</v>
      </c>
      <c r="B470" s="1" t="s">
        <v>2853</v>
      </c>
      <c r="C470" t="str">
        <f t="shared" si="21"/>
        <v>Ms.</v>
      </c>
      <c r="D470" t="str">
        <f t="shared" si="22"/>
        <v>Corina</v>
      </c>
      <c r="E470" t="str">
        <f t="shared" si="23"/>
        <v>Canitz</v>
      </c>
    </row>
    <row r="471" spans="1:5" ht="15.6" x14ac:dyDescent="0.3">
      <c r="A471" s="1" t="s">
        <v>1902</v>
      </c>
      <c r="B471" s="1" t="s">
        <v>2854</v>
      </c>
      <c r="C471" t="str">
        <f t="shared" si="21"/>
        <v>Mr.</v>
      </c>
      <c r="D471" t="str">
        <f t="shared" si="22"/>
        <v>Guannan</v>
      </c>
      <c r="E471" t="str">
        <f t="shared" si="23"/>
        <v>Li</v>
      </c>
    </row>
    <row r="472" spans="1:5" ht="15.6" x14ac:dyDescent="0.3">
      <c r="A472" s="1" t="s">
        <v>1901</v>
      </c>
      <c r="B472" s="1" t="s">
        <v>2855</v>
      </c>
      <c r="C472" t="str">
        <f t="shared" si="21"/>
        <v>Mr.</v>
      </c>
      <c r="D472" t="str">
        <f t="shared" si="22"/>
        <v>Don</v>
      </c>
      <c r="E472" t="str">
        <f t="shared" si="23"/>
        <v>Parsons</v>
      </c>
    </row>
    <row r="473" spans="1:5" ht="15.6" x14ac:dyDescent="0.3">
      <c r="A473" s="1" t="s">
        <v>1900</v>
      </c>
      <c r="B473" s="1" t="s">
        <v>2856</v>
      </c>
      <c r="C473" t="str">
        <f t="shared" si="21"/>
        <v>Mr.</v>
      </c>
      <c r="D473" t="str">
        <f t="shared" si="22"/>
        <v>Chris</v>
      </c>
      <c r="E473" t="str">
        <f t="shared" si="23"/>
        <v>Raulli</v>
      </c>
    </row>
    <row r="474" spans="1:5" ht="15.6" x14ac:dyDescent="0.3">
      <c r="A474" s="1" t="s">
        <v>1899</v>
      </c>
      <c r="B474" s="1" t="s">
        <v>2857</v>
      </c>
      <c r="C474" t="str">
        <f t="shared" si="21"/>
        <v>Mr.</v>
      </c>
      <c r="D474" t="str">
        <f t="shared" si="22"/>
        <v>Gavin V.</v>
      </c>
      <c r="E474" t="str">
        <f t="shared" si="23"/>
        <v>Frome</v>
      </c>
    </row>
    <row r="475" spans="1:5" ht="15.6" x14ac:dyDescent="0.3">
      <c r="A475" s="1" t="s">
        <v>1898</v>
      </c>
      <c r="B475" s="1" t="s">
        <v>2858</v>
      </c>
      <c r="C475" t="str">
        <f t="shared" si="21"/>
        <v>Mr.</v>
      </c>
      <c r="D475" t="str">
        <f t="shared" si="22"/>
        <v>David</v>
      </c>
      <c r="E475" t="str">
        <f t="shared" si="23"/>
        <v>Sevcik</v>
      </c>
    </row>
    <row r="476" spans="1:5" ht="15.6" x14ac:dyDescent="0.3">
      <c r="A476" s="1" t="s">
        <v>1897</v>
      </c>
      <c r="B476" s="1" t="s">
        <v>2859</v>
      </c>
      <c r="C476" t="str">
        <f t="shared" si="21"/>
        <v>Mr.</v>
      </c>
      <c r="D476" t="str">
        <f t="shared" si="22"/>
        <v>Jatin</v>
      </c>
      <c r="E476" t="str">
        <f t="shared" si="23"/>
        <v>Narang</v>
      </c>
    </row>
    <row r="477" spans="1:5" ht="15.6" x14ac:dyDescent="0.3">
      <c r="A477" s="1" t="s">
        <v>1895</v>
      </c>
      <c r="B477" s="1" t="s">
        <v>2860</v>
      </c>
      <c r="C477" t="str">
        <f t="shared" si="21"/>
        <v>Mr.</v>
      </c>
      <c r="D477" t="str">
        <f t="shared" si="22"/>
        <v>J P. II</v>
      </c>
      <c r="E477" t="str">
        <f t="shared" si="23"/>
        <v>Royston</v>
      </c>
    </row>
    <row r="478" spans="1:5" ht="15.6" x14ac:dyDescent="0.3">
      <c r="A478" s="1" t="s">
        <v>1894</v>
      </c>
      <c r="B478" s="1" t="s">
        <v>2861</v>
      </c>
      <c r="C478" t="str">
        <f t="shared" si="21"/>
        <v>Ms.</v>
      </c>
      <c r="D478" t="str">
        <f t="shared" si="22"/>
        <v>Angela M.</v>
      </c>
      <c r="E478" t="str">
        <f t="shared" si="23"/>
        <v>Tieri</v>
      </c>
    </row>
    <row r="479" spans="1:5" ht="15.6" x14ac:dyDescent="0.3">
      <c r="A479" s="1" t="s">
        <v>1893</v>
      </c>
      <c r="B479" s="1" t="s">
        <v>2862</v>
      </c>
      <c r="C479" t="str">
        <f t="shared" si="21"/>
        <v>Mr.</v>
      </c>
      <c r="D479" t="str">
        <f t="shared" si="22"/>
        <v>Blake K.</v>
      </c>
      <c r="E479" t="str">
        <f t="shared" si="23"/>
        <v>Whitney</v>
      </c>
    </row>
    <row r="480" spans="1:5" ht="15.6" x14ac:dyDescent="0.3">
      <c r="A480" s="1" t="s">
        <v>1892</v>
      </c>
      <c r="B480" s="1" t="s">
        <v>2863</v>
      </c>
      <c r="C480" t="str">
        <f t="shared" si="21"/>
        <v>Mr.</v>
      </c>
      <c r="D480" t="str">
        <f t="shared" si="22"/>
        <v>Brian T.</v>
      </c>
      <c r="E480" t="str">
        <f t="shared" si="23"/>
        <v>Wandzilak</v>
      </c>
    </row>
    <row r="481" spans="1:5" ht="15.6" x14ac:dyDescent="0.3">
      <c r="A481" s="1" t="s">
        <v>1891</v>
      </c>
      <c r="B481" s="1" t="s">
        <v>2864</v>
      </c>
      <c r="C481" t="str">
        <f t="shared" si="21"/>
        <v>Mr.</v>
      </c>
      <c r="D481" t="str">
        <f t="shared" si="22"/>
        <v>Damon</v>
      </c>
      <c r="E481" t="str">
        <f t="shared" si="23"/>
        <v>Valenzona</v>
      </c>
    </row>
    <row r="482" spans="1:5" ht="15.6" x14ac:dyDescent="0.3">
      <c r="A482" s="1" t="s">
        <v>1890</v>
      </c>
      <c r="B482" s="1" t="s">
        <v>2865</v>
      </c>
      <c r="C482" t="str">
        <f t="shared" si="21"/>
        <v>Mr.</v>
      </c>
      <c r="D482" t="str">
        <f t="shared" si="22"/>
        <v>Jeffrey</v>
      </c>
      <c r="E482" t="str">
        <f t="shared" si="23"/>
        <v>Young</v>
      </c>
    </row>
    <row r="483" spans="1:5" ht="15.6" x14ac:dyDescent="0.3">
      <c r="A483" s="1" t="s">
        <v>1889</v>
      </c>
      <c r="B483" s="1" t="s">
        <v>2866</v>
      </c>
      <c r="C483" t="str">
        <f t="shared" si="21"/>
        <v>Mr.</v>
      </c>
      <c r="D483" t="str">
        <f t="shared" si="22"/>
        <v>Malcolm J.</v>
      </c>
      <c r="E483" t="str">
        <f t="shared" si="23"/>
        <v>Richards</v>
      </c>
    </row>
    <row r="484" spans="1:5" ht="15.6" x14ac:dyDescent="0.3">
      <c r="A484" s="1" t="s">
        <v>1888</v>
      </c>
      <c r="B484" s="1" t="s">
        <v>2867</v>
      </c>
      <c r="C484" t="str">
        <f t="shared" si="21"/>
        <v>Ms.</v>
      </c>
      <c r="D484" t="str">
        <f t="shared" si="22"/>
        <v>Margaret B.</v>
      </c>
      <c r="E484" t="str">
        <f t="shared" si="23"/>
        <v>Alexson</v>
      </c>
    </row>
    <row r="485" spans="1:5" ht="15.6" x14ac:dyDescent="0.3">
      <c r="A485" s="1" t="s">
        <v>1887</v>
      </c>
      <c r="B485" s="1" t="s">
        <v>2868</v>
      </c>
      <c r="C485" t="str">
        <f t="shared" si="21"/>
        <v>Ms.</v>
      </c>
      <c r="D485" t="str">
        <f t="shared" si="22"/>
        <v>Helen</v>
      </c>
      <c r="E485" t="str">
        <f t="shared" si="23"/>
        <v>Wright</v>
      </c>
    </row>
    <row r="486" spans="1:5" ht="15.6" x14ac:dyDescent="0.3">
      <c r="A486" s="1" t="s">
        <v>1886</v>
      </c>
      <c r="B486" s="1" t="s">
        <v>2869</v>
      </c>
      <c r="C486" t="str">
        <f t="shared" si="21"/>
        <v>Mr.</v>
      </c>
      <c r="D486" t="str">
        <f t="shared" si="22"/>
        <v>Matthew</v>
      </c>
      <c r="E486" t="str">
        <f t="shared" si="23"/>
        <v>McKenna</v>
      </c>
    </row>
    <row r="487" spans="1:5" ht="15.6" x14ac:dyDescent="0.3">
      <c r="A487" s="1" t="s">
        <v>1885</v>
      </c>
      <c r="B487" s="1" t="s">
        <v>2870</v>
      </c>
      <c r="C487" t="str">
        <f t="shared" si="21"/>
        <v>Mr.</v>
      </c>
      <c r="D487" t="str">
        <f t="shared" si="22"/>
        <v>Jeff</v>
      </c>
      <c r="E487" t="str">
        <f t="shared" si="23"/>
        <v>Sallade</v>
      </c>
    </row>
    <row r="488" spans="1:5" ht="15.6" x14ac:dyDescent="0.3">
      <c r="A488" s="1" t="s">
        <v>1884</v>
      </c>
      <c r="B488" s="1" t="s">
        <v>2871</v>
      </c>
      <c r="C488" t="str">
        <f t="shared" si="21"/>
        <v>Mrs.</v>
      </c>
      <c r="D488" t="str">
        <f t="shared" si="22"/>
        <v>Tara R</v>
      </c>
      <c r="E488" t="str">
        <f t="shared" si="23"/>
        <v>Argall</v>
      </c>
    </row>
    <row r="489" spans="1:5" ht="15.6" x14ac:dyDescent="0.3">
      <c r="A489" s="1" t="s">
        <v>1883</v>
      </c>
      <c r="B489" s="1" t="s">
        <v>2872</v>
      </c>
      <c r="C489" t="str">
        <f t="shared" si="21"/>
        <v>Ms.</v>
      </c>
      <c r="D489" t="str">
        <f t="shared" si="22"/>
        <v>Kristin</v>
      </c>
      <c r="E489" t="str">
        <f t="shared" si="23"/>
        <v>Patchell</v>
      </c>
    </row>
    <row r="490" spans="1:5" ht="15.6" x14ac:dyDescent="0.3">
      <c r="A490" s="1" t="s">
        <v>1882</v>
      </c>
      <c r="B490" s="1" t="s">
        <v>2873</v>
      </c>
      <c r="C490" t="str">
        <f t="shared" si="21"/>
        <v>Mr.</v>
      </c>
      <c r="D490" t="str">
        <f t="shared" si="22"/>
        <v>Timothy</v>
      </c>
      <c r="E490" t="str">
        <f t="shared" si="23"/>
        <v>Catoggio</v>
      </c>
    </row>
    <row r="491" spans="1:5" ht="15.6" x14ac:dyDescent="0.3">
      <c r="A491" s="1" t="s">
        <v>1881</v>
      </c>
      <c r="B491" s="1" t="s">
        <v>2874</v>
      </c>
      <c r="C491" t="str">
        <f t="shared" si="21"/>
        <v>Mr.</v>
      </c>
      <c r="D491" t="str">
        <f t="shared" si="22"/>
        <v>Scott</v>
      </c>
      <c r="E491" t="str">
        <f t="shared" si="23"/>
        <v>Adams</v>
      </c>
    </row>
    <row r="492" spans="1:5" ht="15.6" x14ac:dyDescent="0.3">
      <c r="A492" s="1" t="s">
        <v>1880</v>
      </c>
      <c r="B492" s="1" t="s">
        <v>2875</v>
      </c>
      <c r="C492" t="str">
        <f t="shared" si="21"/>
        <v>Ms.</v>
      </c>
      <c r="D492" t="str">
        <f t="shared" si="22"/>
        <v>Carly E</v>
      </c>
      <c r="E492" t="str">
        <f t="shared" si="23"/>
        <v>Windt</v>
      </c>
    </row>
    <row r="493" spans="1:5" ht="15.6" x14ac:dyDescent="0.3">
      <c r="A493" s="1" t="s">
        <v>1879</v>
      </c>
      <c r="B493" s="1" t="s">
        <v>2876</v>
      </c>
      <c r="C493" t="str">
        <f t="shared" si="21"/>
        <v>Ms.</v>
      </c>
      <c r="D493" t="str">
        <f t="shared" si="22"/>
        <v>Lisa</v>
      </c>
      <c r="E493" t="str">
        <f t="shared" si="23"/>
        <v>Ryan</v>
      </c>
    </row>
    <row r="494" spans="1:5" ht="15.6" x14ac:dyDescent="0.3">
      <c r="A494" s="1" t="s">
        <v>1878</v>
      </c>
      <c r="B494" s="1" t="s">
        <v>2877</v>
      </c>
      <c r="C494" t="str">
        <f t="shared" si="21"/>
        <v>Ms.</v>
      </c>
      <c r="D494" t="str">
        <f t="shared" si="22"/>
        <v>Stacey</v>
      </c>
      <c r="E494" t="str">
        <f t="shared" si="23"/>
        <v>Marion</v>
      </c>
    </row>
    <row r="495" spans="1:5" ht="15.6" x14ac:dyDescent="0.3">
      <c r="A495" s="1" t="s">
        <v>1877</v>
      </c>
      <c r="B495" s="1" t="s">
        <v>2878</v>
      </c>
      <c r="C495" t="str">
        <f t="shared" si="21"/>
        <v>Mr.</v>
      </c>
      <c r="D495" t="str">
        <f t="shared" si="22"/>
        <v>Louis</v>
      </c>
      <c r="E495" t="str">
        <f t="shared" si="23"/>
        <v>Raffetto</v>
      </c>
    </row>
    <row r="496" spans="1:5" ht="15.6" x14ac:dyDescent="0.3">
      <c r="A496" s="1" t="s">
        <v>1876</v>
      </c>
      <c r="B496" s="1" t="s">
        <v>2879</v>
      </c>
      <c r="C496" t="str">
        <f t="shared" si="21"/>
        <v>Mr.</v>
      </c>
      <c r="D496" t="str">
        <f t="shared" si="22"/>
        <v>Brian R.</v>
      </c>
      <c r="E496" t="str">
        <f t="shared" si="23"/>
        <v>Young</v>
      </c>
    </row>
    <row r="497" spans="1:5" ht="15.6" x14ac:dyDescent="0.3">
      <c r="A497" s="1" t="s">
        <v>1875</v>
      </c>
      <c r="B497" s="1" t="s">
        <v>2880</v>
      </c>
      <c r="C497" t="str">
        <f t="shared" si="21"/>
        <v>Mrs.</v>
      </c>
      <c r="D497" t="str">
        <f t="shared" si="22"/>
        <v>Jessica</v>
      </c>
      <c r="E497" t="str">
        <f t="shared" si="23"/>
        <v>Oehlke</v>
      </c>
    </row>
    <row r="498" spans="1:5" ht="15.6" x14ac:dyDescent="0.3">
      <c r="A498" s="1" t="s">
        <v>1874</v>
      </c>
      <c r="B498" s="1" t="s">
        <v>2881</v>
      </c>
      <c r="C498" t="str">
        <f t="shared" si="21"/>
        <v>Ms.</v>
      </c>
      <c r="D498" t="str">
        <f t="shared" si="22"/>
        <v>Dawn M.</v>
      </c>
      <c r="E498" t="str">
        <f t="shared" si="23"/>
        <v>Sudol</v>
      </c>
    </row>
    <row r="499" spans="1:5" ht="15.6" x14ac:dyDescent="0.3">
      <c r="A499" s="1" t="s">
        <v>1873</v>
      </c>
      <c r="B499" s="1" t="s">
        <v>2882</v>
      </c>
      <c r="C499" t="str">
        <f t="shared" si="21"/>
        <v>Mr.</v>
      </c>
      <c r="D499" t="str">
        <f t="shared" si="22"/>
        <v>Chris</v>
      </c>
      <c r="E499" t="str">
        <f t="shared" si="23"/>
        <v>Van Es</v>
      </c>
    </row>
    <row r="500" spans="1:5" ht="15.6" x14ac:dyDescent="0.3">
      <c r="A500" s="1" t="s">
        <v>1872</v>
      </c>
      <c r="B500" s="1" t="s">
        <v>2883</v>
      </c>
      <c r="C500" t="str">
        <f t="shared" si="21"/>
        <v>Ms.</v>
      </c>
      <c r="D500" t="str">
        <f t="shared" si="22"/>
        <v>Karen</v>
      </c>
      <c r="E500" t="str">
        <f t="shared" si="23"/>
        <v>Dolge</v>
      </c>
    </row>
    <row r="501" spans="1:5" ht="15.6" x14ac:dyDescent="0.3">
      <c r="A501" s="1" t="s">
        <v>1871</v>
      </c>
      <c r="B501" s="1" t="s">
        <v>2884</v>
      </c>
      <c r="C501" t="str">
        <f t="shared" si="21"/>
        <v>Ms.</v>
      </c>
      <c r="D501" t="str">
        <f t="shared" si="22"/>
        <v>Jessica</v>
      </c>
      <c r="E501" t="str">
        <f t="shared" si="23"/>
        <v>Marlier</v>
      </c>
    </row>
    <row r="502" spans="1:5" ht="15.6" x14ac:dyDescent="0.3">
      <c r="A502" s="1" t="s">
        <v>1870</v>
      </c>
      <c r="B502" s="1" t="s">
        <v>2885</v>
      </c>
      <c r="C502" t="str">
        <f t="shared" si="21"/>
        <v>Mr.</v>
      </c>
      <c r="D502" t="str">
        <f t="shared" si="22"/>
        <v>Mathieu</v>
      </c>
      <c r="E502" t="str">
        <f t="shared" si="23"/>
        <v>Girard</v>
      </c>
    </row>
    <row r="503" spans="1:5" ht="15.6" x14ac:dyDescent="0.3">
      <c r="A503" s="1" t="s">
        <v>1869</v>
      </c>
      <c r="B503" s="1" t="s">
        <v>2886</v>
      </c>
      <c r="C503" t="str">
        <f t="shared" si="21"/>
        <v>Mr.</v>
      </c>
      <c r="D503" t="str">
        <f t="shared" si="22"/>
        <v>Kam S.</v>
      </c>
      <c r="E503" t="str">
        <f t="shared" si="23"/>
        <v>Lee</v>
      </c>
    </row>
    <row r="504" spans="1:5" ht="15.6" x14ac:dyDescent="0.3">
      <c r="A504" s="1" t="s">
        <v>1868</v>
      </c>
      <c r="B504" s="1" t="s">
        <v>2887</v>
      </c>
      <c r="C504" t="str">
        <f t="shared" si="21"/>
        <v>Ms.</v>
      </c>
      <c r="D504" t="str">
        <f t="shared" si="22"/>
        <v>Valerie A</v>
      </c>
      <c r="E504" t="str">
        <f t="shared" si="23"/>
        <v>Hubbard</v>
      </c>
    </row>
    <row r="505" spans="1:5" ht="15.6" x14ac:dyDescent="0.3">
      <c r="A505" s="1" t="s">
        <v>1867</v>
      </c>
      <c r="B505" s="1" t="s">
        <v>2888</v>
      </c>
      <c r="C505" t="str">
        <f t="shared" si="21"/>
        <v>Ms.</v>
      </c>
      <c r="D505" t="str">
        <f t="shared" si="22"/>
        <v>Freya R</v>
      </c>
      <c r="E505" t="str">
        <f t="shared" si="23"/>
        <v>Koester</v>
      </c>
    </row>
    <row r="506" spans="1:5" ht="15.6" x14ac:dyDescent="0.3">
      <c r="A506" s="1" t="s">
        <v>1866</v>
      </c>
      <c r="B506" s="1" t="s">
        <v>2889</v>
      </c>
      <c r="C506" t="str">
        <f t="shared" si="21"/>
        <v>Ms.</v>
      </c>
      <c r="D506" t="str">
        <f t="shared" si="22"/>
        <v>Jennifer</v>
      </c>
      <c r="E506" t="str">
        <f t="shared" si="23"/>
        <v>Matthews</v>
      </c>
    </row>
    <row r="507" spans="1:5" ht="15.6" x14ac:dyDescent="0.3">
      <c r="A507" s="1" t="s">
        <v>1865</v>
      </c>
      <c r="B507" s="1" t="s">
        <v>2890</v>
      </c>
      <c r="C507" t="str">
        <f t="shared" si="21"/>
        <v>Ms.</v>
      </c>
      <c r="D507" t="str">
        <f t="shared" si="22"/>
        <v>Kara</v>
      </c>
      <c r="E507" t="str">
        <f t="shared" si="23"/>
        <v>Rubinich</v>
      </c>
    </row>
    <row r="508" spans="1:5" ht="15.6" x14ac:dyDescent="0.3">
      <c r="A508" s="1" t="s">
        <v>1864</v>
      </c>
      <c r="B508" s="1" t="s">
        <v>2891</v>
      </c>
      <c r="C508" t="str">
        <f t="shared" si="21"/>
        <v>Mr.</v>
      </c>
      <c r="D508" t="str">
        <f t="shared" si="22"/>
        <v>Bradley A.</v>
      </c>
      <c r="E508" t="str">
        <f t="shared" si="23"/>
        <v>Alban</v>
      </c>
    </row>
    <row r="509" spans="1:5" ht="15.6" x14ac:dyDescent="0.3">
      <c r="A509" s="1" t="s">
        <v>1863</v>
      </c>
      <c r="B509" s="1" t="s">
        <v>2892</v>
      </c>
      <c r="C509" t="str">
        <f t="shared" si="21"/>
        <v>Mr.</v>
      </c>
      <c r="D509" t="str">
        <f t="shared" si="22"/>
        <v>Brendan</v>
      </c>
      <c r="E509" t="str">
        <f t="shared" si="23"/>
        <v>Corcoran</v>
      </c>
    </row>
    <row r="510" spans="1:5" ht="15.6" x14ac:dyDescent="0.3">
      <c r="A510" s="1" t="s">
        <v>1862</v>
      </c>
      <c r="B510" s="1" t="s">
        <v>2893</v>
      </c>
      <c r="C510" t="str">
        <f t="shared" si="21"/>
        <v>Ms.</v>
      </c>
      <c r="D510" t="str">
        <f t="shared" si="22"/>
        <v>Amber R</v>
      </c>
      <c r="E510" t="str">
        <f t="shared" si="23"/>
        <v>Sargent</v>
      </c>
    </row>
    <row r="511" spans="1:5" ht="15.6" x14ac:dyDescent="0.3">
      <c r="A511" s="1" t="s">
        <v>1861</v>
      </c>
      <c r="B511" s="1" t="s">
        <v>2894</v>
      </c>
      <c r="C511" t="str">
        <f t="shared" si="21"/>
        <v>Mr.</v>
      </c>
      <c r="D511" t="str">
        <f t="shared" si="22"/>
        <v>Sean K</v>
      </c>
      <c r="E511" t="str">
        <f t="shared" si="23"/>
        <v>Watson</v>
      </c>
    </row>
    <row r="512" spans="1:5" ht="15.6" x14ac:dyDescent="0.3">
      <c r="A512" s="1" t="s">
        <v>1860</v>
      </c>
      <c r="B512" s="1" t="s">
        <v>2895</v>
      </c>
      <c r="C512" t="str">
        <f t="shared" si="21"/>
        <v>Mr.</v>
      </c>
      <c r="D512" t="str">
        <f t="shared" si="22"/>
        <v>Rick</v>
      </c>
      <c r="E512" t="str">
        <f t="shared" si="23"/>
        <v>Esponda</v>
      </c>
    </row>
    <row r="513" spans="1:5" ht="15.6" x14ac:dyDescent="0.3">
      <c r="A513" s="1" t="s">
        <v>1859</v>
      </c>
      <c r="B513" s="1" t="s">
        <v>2896</v>
      </c>
      <c r="C513" t="str">
        <f t="shared" si="21"/>
        <v>Mr.</v>
      </c>
      <c r="D513" t="str">
        <f t="shared" si="22"/>
        <v>Matthew</v>
      </c>
      <c r="E513" t="str">
        <f t="shared" si="23"/>
        <v>Krall</v>
      </c>
    </row>
    <row r="514" spans="1:5" ht="15.6" x14ac:dyDescent="0.3">
      <c r="A514" s="1" t="s">
        <v>1858</v>
      </c>
      <c r="B514" s="1" t="s">
        <v>2897</v>
      </c>
      <c r="C514" t="str">
        <f t="shared" si="21"/>
        <v>Mr.</v>
      </c>
      <c r="D514" t="str">
        <f t="shared" si="22"/>
        <v>Brady</v>
      </c>
      <c r="E514" t="str">
        <f t="shared" si="23"/>
        <v>Poskin</v>
      </c>
    </row>
    <row r="515" spans="1:5" ht="15.6" x14ac:dyDescent="0.3">
      <c r="A515" s="1" t="s">
        <v>1857</v>
      </c>
      <c r="B515" s="1" t="s">
        <v>2898</v>
      </c>
      <c r="C515" t="str">
        <f t="shared" ref="C515:C578" si="24">TRIM(MID( B515,FIND(",", B515)+1,FIND(".", B515)-FIND(",", B515)))</f>
        <v>Ms.</v>
      </c>
      <c r="D515" t="str">
        <f t="shared" ref="D515:D578" si="25">TRIM(RIGHT(B515,LEN(B515)-FIND(".",B515)))</f>
        <v>Kameko</v>
      </c>
      <c r="E515" t="str">
        <f t="shared" ref="E515:E578" si="26">LEFT(B515,FIND(",",B515)-1)</f>
        <v>Halfmann</v>
      </c>
    </row>
    <row r="516" spans="1:5" ht="15.6" x14ac:dyDescent="0.3">
      <c r="A516" s="1" t="s">
        <v>1856</v>
      </c>
      <c r="B516" s="1" t="s">
        <v>2899</v>
      </c>
      <c r="C516" t="str">
        <f t="shared" si="24"/>
        <v>Mr.</v>
      </c>
      <c r="D516" t="str">
        <f t="shared" si="25"/>
        <v>Jeremy A</v>
      </c>
      <c r="E516" t="str">
        <f t="shared" si="26"/>
        <v>Klapper</v>
      </c>
    </row>
    <row r="517" spans="1:5" ht="15.6" x14ac:dyDescent="0.3">
      <c r="A517" s="1" t="s">
        <v>1855</v>
      </c>
      <c r="B517" s="1" t="s">
        <v>2900</v>
      </c>
      <c r="C517" t="str">
        <f t="shared" si="24"/>
        <v>Mr.</v>
      </c>
      <c r="D517" t="str">
        <f t="shared" si="25"/>
        <v>Daniel</v>
      </c>
      <c r="E517" t="str">
        <f t="shared" si="26"/>
        <v>George</v>
      </c>
    </row>
    <row r="518" spans="1:5" ht="15.6" x14ac:dyDescent="0.3">
      <c r="A518" s="1" t="s">
        <v>1854</v>
      </c>
      <c r="B518" s="1" t="s">
        <v>2901</v>
      </c>
      <c r="C518" t="str">
        <f t="shared" si="24"/>
        <v>Ms.</v>
      </c>
      <c r="D518" t="str">
        <f t="shared" si="25"/>
        <v>Amanda</v>
      </c>
      <c r="E518" t="str">
        <f t="shared" si="26"/>
        <v>Hicks</v>
      </c>
    </row>
    <row r="519" spans="1:5" ht="15.6" x14ac:dyDescent="0.3">
      <c r="A519" s="1" t="s">
        <v>1853</v>
      </c>
      <c r="B519" s="1" t="s">
        <v>2902</v>
      </c>
      <c r="C519" t="str">
        <f t="shared" si="24"/>
        <v>Ms.</v>
      </c>
      <c r="D519" t="str">
        <f t="shared" si="25"/>
        <v>Karen</v>
      </c>
      <c r="E519" t="str">
        <f t="shared" si="26"/>
        <v>Lockyer</v>
      </c>
    </row>
    <row r="520" spans="1:5" ht="15.6" x14ac:dyDescent="0.3">
      <c r="A520" s="1" t="s">
        <v>1852</v>
      </c>
      <c r="B520" s="1" t="s">
        <v>2903</v>
      </c>
      <c r="C520" t="str">
        <f t="shared" si="24"/>
        <v>Mr.</v>
      </c>
      <c r="D520" t="str">
        <f t="shared" si="25"/>
        <v>Gregory</v>
      </c>
      <c r="E520" t="str">
        <f t="shared" si="26"/>
        <v>Byrnes</v>
      </c>
    </row>
    <row r="521" spans="1:5" ht="15.6" x14ac:dyDescent="0.3">
      <c r="A521" s="1" t="s">
        <v>1851</v>
      </c>
      <c r="B521" s="1" t="s">
        <v>2904</v>
      </c>
      <c r="C521" t="str">
        <f t="shared" si="24"/>
        <v>Ms.</v>
      </c>
      <c r="D521" t="str">
        <f t="shared" si="25"/>
        <v>Sabine</v>
      </c>
      <c r="E521" t="str">
        <f t="shared" si="26"/>
        <v>Norris</v>
      </c>
    </row>
    <row r="522" spans="1:5" ht="15.6" x14ac:dyDescent="0.3">
      <c r="A522" s="1" t="s">
        <v>1850</v>
      </c>
      <c r="B522" s="1" t="s">
        <v>2905</v>
      </c>
      <c r="C522" t="str">
        <f t="shared" si="24"/>
        <v>Mr.</v>
      </c>
      <c r="D522" t="str">
        <f t="shared" si="25"/>
        <v>Joseph</v>
      </c>
      <c r="E522" t="str">
        <f t="shared" si="26"/>
        <v>Darda</v>
      </c>
    </row>
    <row r="523" spans="1:5" ht="15.6" x14ac:dyDescent="0.3">
      <c r="A523" s="1" t="s">
        <v>1849</v>
      </c>
      <c r="B523" s="1" t="s">
        <v>2906</v>
      </c>
      <c r="C523" t="str">
        <f t="shared" si="24"/>
        <v>Mr.</v>
      </c>
      <c r="D523" t="str">
        <f t="shared" si="25"/>
        <v>Adam</v>
      </c>
      <c r="E523" t="str">
        <f t="shared" si="26"/>
        <v>Otstot</v>
      </c>
    </row>
    <row r="524" spans="1:5" ht="15.6" x14ac:dyDescent="0.3">
      <c r="A524" s="1" t="s">
        <v>1848</v>
      </c>
      <c r="B524" s="1" t="s">
        <v>2907</v>
      </c>
      <c r="C524" t="str">
        <f t="shared" si="24"/>
        <v>Ms.</v>
      </c>
      <c r="D524" t="str">
        <f t="shared" si="25"/>
        <v>Karolyn A</v>
      </c>
      <c r="E524" t="str">
        <f t="shared" si="26"/>
        <v>Bowley</v>
      </c>
    </row>
    <row r="525" spans="1:5" ht="15.6" x14ac:dyDescent="0.3">
      <c r="A525" s="1" t="s">
        <v>1847</v>
      </c>
      <c r="B525" s="1" t="s">
        <v>2908</v>
      </c>
      <c r="C525" t="str">
        <f t="shared" si="24"/>
        <v>Mrs.</v>
      </c>
      <c r="D525" t="str">
        <f t="shared" si="25"/>
        <v>Anita L.</v>
      </c>
      <c r="E525" t="str">
        <f t="shared" si="26"/>
        <v>Rogers</v>
      </c>
    </row>
    <row r="526" spans="1:5" ht="15.6" x14ac:dyDescent="0.3">
      <c r="A526" s="1" t="s">
        <v>1846</v>
      </c>
      <c r="B526" s="1" t="s">
        <v>2909</v>
      </c>
      <c r="C526" t="str">
        <f t="shared" si="24"/>
        <v>Ms.</v>
      </c>
      <c r="D526" t="str">
        <f t="shared" si="25"/>
        <v>Laura E.</v>
      </c>
      <c r="E526" t="str">
        <f t="shared" si="26"/>
        <v>Mclaughlin</v>
      </c>
    </row>
    <row r="527" spans="1:5" ht="15.6" x14ac:dyDescent="0.3">
      <c r="A527" s="1" t="s">
        <v>1845</v>
      </c>
      <c r="B527" s="1" t="s">
        <v>2910</v>
      </c>
      <c r="C527" t="str">
        <f t="shared" si="24"/>
        <v>Ms.</v>
      </c>
      <c r="D527" t="str">
        <f t="shared" si="25"/>
        <v>Sarah</v>
      </c>
      <c r="E527" t="str">
        <f t="shared" si="26"/>
        <v>Ziegler</v>
      </c>
    </row>
    <row r="528" spans="1:5" ht="15.6" x14ac:dyDescent="0.3">
      <c r="A528" s="1" t="s">
        <v>1844</v>
      </c>
      <c r="B528" s="1" t="s">
        <v>2911</v>
      </c>
      <c r="C528" t="str">
        <f t="shared" si="24"/>
        <v>Mrs.</v>
      </c>
      <c r="D528" t="str">
        <f t="shared" si="25"/>
        <v>Ashley E</v>
      </c>
      <c r="E528" t="str">
        <f t="shared" si="26"/>
        <v>Hughey</v>
      </c>
    </row>
    <row r="529" spans="1:5" ht="15.6" x14ac:dyDescent="0.3">
      <c r="A529" s="1" t="s">
        <v>1843</v>
      </c>
      <c r="B529" s="1" t="s">
        <v>2912</v>
      </c>
      <c r="C529" t="str">
        <f t="shared" si="24"/>
        <v>Ms.</v>
      </c>
      <c r="D529" t="str">
        <f t="shared" si="25"/>
        <v>Lindsey</v>
      </c>
      <c r="E529" t="str">
        <f t="shared" si="26"/>
        <v>Knast</v>
      </c>
    </row>
    <row r="530" spans="1:5" ht="15.6" x14ac:dyDescent="0.3">
      <c r="A530" s="1" t="s">
        <v>1842</v>
      </c>
      <c r="B530" s="1" t="s">
        <v>2913</v>
      </c>
      <c r="C530" t="str">
        <f t="shared" si="24"/>
        <v>Mr.</v>
      </c>
      <c r="D530" t="str">
        <f t="shared" si="25"/>
        <v>Alan</v>
      </c>
      <c r="E530" t="str">
        <f t="shared" si="26"/>
        <v>Stob</v>
      </c>
    </row>
    <row r="531" spans="1:5" ht="15.6" x14ac:dyDescent="0.3">
      <c r="A531" s="1" t="s">
        <v>1841</v>
      </c>
      <c r="B531" s="1" t="s">
        <v>2914</v>
      </c>
      <c r="C531" t="str">
        <f t="shared" si="24"/>
        <v>Mr.</v>
      </c>
      <c r="D531" t="str">
        <f t="shared" si="25"/>
        <v>Dan R.</v>
      </c>
      <c r="E531" t="str">
        <f t="shared" si="26"/>
        <v>Jensen</v>
      </c>
    </row>
    <row r="532" spans="1:5" ht="15.6" x14ac:dyDescent="0.3">
      <c r="A532" s="1" t="s">
        <v>1840</v>
      </c>
      <c r="B532" s="1" t="s">
        <v>2915</v>
      </c>
      <c r="C532" t="str">
        <f t="shared" si="24"/>
        <v>Ms.</v>
      </c>
      <c r="D532" t="str">
        <f t="shared" si="25"/>
        <v>Katie</v>
      </c>
      <c r="E532" t="str">
        <f t="shared" si="26"/>
        <v>Mutter</v>
      </c>
    </row>
    <row r="533" spans="1:5" ht="15.6" x14ac:dyDescent="0.3">
      <c r="A533" s="1" t="s">
        <v>1839</v>
      </c>
      <c r="B533" s="1" t="s">
        <v>2916</v>
      </c>
      <c r="C533" t="str">
        <f t="shared" si="24"/>
        <v>Mr.</v>
      </c>
      <c r="D533" t="str">
        <f t="shared" si="25"/>
        <v>Eric</v>
      </c>
      <c r="E533" t="str">
        <f t="shared" si="26"/>
        <v>Ahern</v>
      </c>
    </row>
    <row r="534" spans="1:5" ht="15.6" x14ac:dyDescent="0.3">
      <c r="A534" s="1" t="s">
        <v>1838</v>
      </c>
      <c r="B534" s="1" t="s">
        <v>2917</v>
      </c>
      <c r="C534" t="str">
        <f t="shared" si="24"/>
        <v>Ms.</v>
      </c>
      <c r="D534" t="str">
        <f t="shared" si="25"/>
        <v>Cathryn</v>
      </c>
      <c r="E534" t="str">
        <f t="shared" si="26"/>
        <v>Chviruk</v>
      </c>
    </row>
    <row r="535" spans="1:5" ht="15.6" x14ac:dyDescent="0.3">
      <c r="A535" s="1" t="s">
        <v>1837</v>
      </c>
      <c r="B535" s="1" t="s">
        <v>2918</v>
      </c>
      <c r="C535" t="str">
        <f t="shared" si="24"/>
        <v>Mr.</v>
      </c>
      <c r="D535" t="str">
        <f t="shared" si="25"/>
        <v>Brendan</v>
      </c>
      <c r="E535" t="str">
        <f t="shared" si="26"/>
        <v>Meehan</v>
      </c>
    </row>
    <row r="536" spans="1:5" ht="15.6" x14ac:dyDescent="0.3">
      <c r="A536" s="1" t="s">
        <v>1836</v>
      </c>
      <c r="B536" s="1" t="s">
        <v>2919</v>
      </c>
      <c r="C536" t="str">
        <f t="shared" si="24"/>
        <v>Ms.</v>
      </c>
      <c r="D536" t="str">
        <f t="shared" si="25"/>
        <v>Shauna</v>
      </c>
      <c r="E536" t="str">
        <f t="shared" si="26"/>
        <v>Gammon</v>
      </c>
    </row>
    <row r="537" spans="1:5" ht="15.6" x14ac:dyDescent="0.3">
      <c r="A537" s="1" t="s">
        <v>1835</v>
      </c>
      <c r="B537" s="1" t="s">
        <v>2920</v>
      </c>
      <c r="C537" t="str">
        <f t="shared" si="24"/>
        <v>Mr.</v>
      </c>
      <c r="D537" t="str">
        <f t="shared" si="25"/>
        <v>Terence</v>
      </c>
      <c r="E537" t="str">
        <f t="shared" si="26"/>
        <v>Lee</v>
      </c>
    </row>
    <row r="538" spans="1:5" ht="15.6" x14ac:dyDescent="0.3">
      <c r="A538" s="1" t="s">
        <v>1834</v>
      </c>
      <c r="B538" s="1" t="s">
        <v>2921</v>
      </c>
      <c r="C538" t="str">
        <f t="shared" si="24"/>
        <v>Ms.</v>
      </c>
      <c r="D538" t="str">
        <f t="shared" si="25"/>
        <v>Marisol</v>
      </c>
      <c r="E538" t="str">
        <f t="shared" si="26"/>
        <v>Franco</v>
      </c>
    </row>
    <row r="539" spans="1:5" ht="15.6" x14ac:dyDescent="0.3">
      <c r="A539" s="1" t="s">
        <v>1833</v>
      </c>
      <c r="B539" s="1" t="s">
        <v>2922</v>
      </c>
      <c r="C539" t="str">
        <f t="shared" si="24"/>
        <v>Ms.</v>
      </c>
      <c r="D539" t="str">
        <f t="shared" si="25"/>
        <v>Lindsay</v>
      </c>
      <c r="E539" t="str">
        <f t="shared" si="26"/>
        <v>Patterson</v>
      </c>
    </row>
    <row r="540" spans="1:5" ht="15.6" x14ac:dyDescent="0.3">
      <c r="A540" s="1" t="s">
        <v>1832</v>
      </c>
      <c r="B540" s="1" t="s">
        <v>2923</v>
      </c>
      <c r="C540" t="str">
        <f t="shared" si="24"/>
        <v>Ms.</v>
      </c>
      <c r="D540" t="str">
        <f t="shared" si="25"/>
        <v>Katie</v>
      </c>
      <c r="E540" t="str">
        <f t="shared" si="26"/>
        <v>Valdes</v>
      </c>
    </row>
    <row r="541" spans="1:5" ht="15.6" x14ac:dyDescent="0.3">
      <c r="A541" s="1" t="s">
        <v>1831</v>
      </c>
      <c r="B541" s="1" t="s">
        <v>2924</v>
      </c>
      <c r="C541" t="str">
        <f t="shared" si="24"/>
        <v>Mr.</v>
      </c>
      <c r="D541" t="str">
        <f t="shared" si="25"/>
        <v>Daniel</v>
      </c>
      <c r="E541" t="str">
        <f t="shared" si="26"/>
        <v>Craig</v>
      </c>
    </row>
    <row r="542" spans="1:5" ht="15.6" x14ac:dyDescent="0.3">
      <c r="A542" s="1" t="s">
        <v>1830</v>
      </c>
      <c r="B542" s="1" t="s">
        <v>2925</v>
      </c>
      <c r="C542" t="str">
        <f t="shared" si="24"/>
        <v>Mr.</v>
      </c>
      <c r="D542" t="str">
        <f t="shared" si="25"/>
        <v>Brett W</v>
      </c>
      <c r="E542" t="str">
        <f t="shared" si="26"/>
        <v>Whipple</v>
      </c>
    </row>
    <row r="543" spans="1:5" ht="15.6" x14ac:dyDescent="0.3">
      <c r="A543" s="1" t="s">
        <v>1829</v>
      </c>
      <c r="B543" s="1" t="s">
        <v>2926</v>
      </c>
      <c r="C543" t="str">
        <f t="shared" si="24"/>
        <v>Mr.</v>
      </c>
      <c r="D543" t="str">
        <f t="shared" si="25"/>
        <v>Dylan J</v>
      </c>
      <c r="E543" t="str">
        <f t="shared" si="26"/>
        <v>Marton</v>
      </c>
    </row>
    <row r="544" spans="1:5" ht="15.6" x14ac:dyDescent="0.3">
      <c r="A544" s="1" t="s">
        <v>1828</v>
      </c>
      <c r="B544" s="1" t="s">
        <v>2927</v>
      </c>
      <c r="C544" t="str">
        <f t="shared" si="24"/>
        <v>Ms.</v>
      </c>
      <c r="D544" t="str">
        <f t="shared" si="25"/>
        <v>Elizabeth</v>
      </c>
      <c r="E544" t="str">
        <f t="shared" si="26"/>
        <v>Hildebrandt</v>
      </c>
    </row>
    <row r="545" spans="1:5" ht="15.6" x14ac:dyDescent="0.3">
      <c r="A545" s="1" t="s">
        <v>1827</v>
      </c>
      <c r="B545" s="1" t="s">
        <v>2928</v>
      </c>
      <c r="C545" t="str">
        <f t="shared" si="24"/>
        <v>Ms.</v>
      </c>
      <c r="D545" t="str">
        <f t="shared" si="25"/>
        <v>Brooke M.</v>
      </c>
      <c r="E545" t="str">
        <f t="shared" si="26"/>
        <v>Biggs</v>
      </c>
    </row>
    <row r="546" spans="1:5" ht="15.6" x14ac:dyDescent="0.3">
      <c r="A546" s="1" t="s">
        <v>1826</v>
      </c>
      <c r="B546" s="1" t="s">
        <v>2929</v>
      </c>
      <c r="C546" t="str">
        <f t="shared" si="24"/>
        <v>Mrs.</v>
      </c>
      <c r="D546" t="str">
        <f t="shared" si="25"/>
        <v>Teiko</v>
      </c>
      <c r="E546" t="str">
        <f t="shared" si="26"/>
        <v>Shigezumi</v>
      </c>
    </row>
    <row r="547" spans="1:5" ht="15.6" x14ac:dyDescent="0.3">
      <c r="A547" s="1" t="s">
        <v>1825</v>
      </c>
      <c r="B547" s="1" t="s">
        <v>2930</v>
      </c>
      <c r="C547" t="str">
        <f t="shared" si="24"/>
        <v>Mr.</v>
      </c>
      <c r="D547" t="str">
        <f t="shared" si="25"/>
        <v>Zachary</v>
      </c>
      <c r="E547" t="str">
        <f t="shared" si="26"/>
        <v>Meineke</v>
      </c>
    </row>
    <row r="548" spans="1:5" ht="15.6" x14ac:dyDescent="0.3">
      <c r="A548" s="1" t="s">
        <v>1824</v>
      </c>
      <c r="B548" s="1" t="s">
        <v>2931</v>
      </c>
      <c r="C548" t="str">
        <f t="shared" si="24"/>
        <v>Ms.</v>
      </c>
      <c r="D548" t="str">
        <f t="shared" si="25"/>
        <v>Johannah</v>
      </c>
      <c r="E548" t="str">
        <f t="shared" si="26"/>
        <v>Ludington</v>
      </c>
    </row>
    <row r="549" spans="1:5" ht="15.6" x14ac:dyDescent="0.3">
      <c r="A549" s="1" t="s">
        <v>1823</v>
      </c>
      <c r="B549" s="1" t="s">
        <v>2932</v>
      </c>
      <c r="C549" t="str">
        <f t="shared" si="24"/>
        <v>Mr.</v>
      </c>
      <c r="D549" t="str">
        <f t="shared" si="25"/>
        <v>Ryan A</v>
      </c>
      <c r="E549" t="str">
        <f t="shared" si="26"/>
        <v>Perrich</v>
      </c>
    </row>
    <row r="550" spans="1:5" ht="15.6" x14ac:dyDescent="0.3">
      <c r="A550" s="1" t="s">
        <v>1822</v>
      </c>
      <c r="B550" s="1" t="s">
        <v>2933</v>
      </c>
      <c r="C550" t="str">
        <f t="shared" si="24"/>
        <v>Mr.</v>
      </c>
      <c r="D550" t="str">
        <f t="shared" si="25"/>
        <v>Andres Sr.</v>
      </c>
      <c r="E550" t="str">
        <f t="shared" si="26"/>
        <v>Cervantes</v>
      </c>
    </row>
    <row r="551" spans="1:5" ht="15.6" x14ac:dyDescent="0.3">
      <c r="A551" s="1" t="s">
        <v>1821</v>
      </c>
      <c r="B551" s="1" t="s">
        <v>2934</v>
      </c>
      <c r="C551" t="str">
        <f t="shared" si="24"/>
        <v>Mr.</v>
      </c>
      <c r="D551" t="str">
        <f t="shared" si="25"/>
        <v>Bryan</v>
      </c>
      <c r="E551" t="str">
        <f t="shared" si="26"/>
        <v>Andrews</v>
      </c>
    </row>
    <row r="552" spans="1:5" ht="15.6" x14ac:dyDescent="0.3">
      <c r="A552" s="1" t="s">
        <v>1820</v>
      </c>
      <c r="B552" s="1" t="s">
        <v>2935</v>
      </c>
      <c r="C552" t="str">
        <f t="shared" si="24"/>
        <v>Ms.</v>
      </c>
      <c r="D552" t="str">
        <f t="shared" si="25"/>
        <v>Lizette</v>
      </c>
      <c r="E552" t="str">
        <f t="shared" si="26"/>
        <v>Ruvalcaba</v>
      </c>
    </row>
    <row r="553" spans="1:5" ht="15.6" x14ac:dyDescent="0.3">
      <c r="A553" s="1" t="s">
        <v>1819</v>
      </c>
      <c r="B553" s="1" t="s">
        <v>2936</v>
      </c>
      <c r="C553" t="str">
        <f t="shared" si="24"/>
        <v>Mr.</v>
      </c>
      <c r="D553" t="str">
        <f t="shared" si="25"/>
        <v>Don</v>
      </c>
      <c r="E553" t="str">
        <f t="shared" si="26"/>
        <v>King</v>
      </c>
    </row>
    <row r="554" spans="1:5" ht="15.6" x14ac:dyDescent="0.3">
      <c r="A554" s="1" t="s">
        <v>1818</v>
      </c>
      <c r="B554" s="1" t="s">
        <v>2937</v>
      </c>
      <c r="C554" t="str">
        <f t="shared" si="24"/>
        <v>Mr.</v>
      </c>
      <c r="D554" t="str">
        <f t="shared" si="25"/>
        <v>Jeb</v>
      </c>
      <c r="E554" t="str">
        <f t="shared" si="26"/>
        <v>Stone</v>
      </c>
    </row>
    <row r="555" spans="1:5" ht="15.6" x14ac:dyDescent="0.3">
      <c r="A555" s="1" t="s">
        <v>1817</v>
      </c>
      <c r="B555" s="1" t="s">
        <v>2938</v>
      </c>
      <c r="C555" t="str">
        <f t="shared" si="24"/>
        <v>Ms.</v>
      </c>
      <c r="D555" t="str">
        <f t="shared" si="25"/>
        <v>Amy R.</v>
      </c>
      <c r="E555" t="str">
        <f t="shared" si="26"/>
        <v>Campbell</v>
      </c>
    </row>
    <row r="556" spans="1:5" ht="15.6" x14ac:dyDescent="0.3">
      <c r="A556" s="1" t="s">
        <v>1816</v>
      </c>
      <c r="B556" s="1" t="s">
        <v>2939</v>
      </c>
      <c r="C556" t="str">
        <f t="shared" si="24"/>
        <v>Mr.</v>
      </c>
      <c r="D556" t="str">
        <f t="shared" si="25"/>
        <v>Brian</v>
      </c>
      <c r="E556" t="str">
        <f t="shared" si="26"/>
        <v>Asher</v>
      </c>
    </row>
    <row r="557" spans="1:5" ht="15.6" x14ac:dyDescent="0.3">
      <c r="A557" s="1" t="s">
        <v>1815</v>
      </c>
      <c r="B557" s="1" t="s">
        <v>2940</v>
      </c>
      <c r="C557" t="str">
        <f t="shared" si="24"/>
        <v>Mr.</v>
      </c>
      <c r="D557" t="str">
        <f t="shared" si="25"/>
        <v>Mike G</v>
      </c>
      <c r="E557" t="str">
        <f t="shared" si="26"/>
        <v>Mazzotta</v>
      </c>
    </row>
    <row r="558" spans="1:5" ht="15.6" x14ac:dyDescent="0.3">
      <c r="A558" s="1" t="s">
        <v>1814</v>
      </c>
      <c r="B558" s="1" t="s">
        <v>2941</v>
      </c>
      <c r="C558" t="str">
        <f t="shared" si="24"/>
        <v>Ms.</v>
      </c>
      <c r="D558" t="str">
        <f t="shared" si="25"/>
        <v>Simonezitrone Sr.</v>
      </c>
      <c r="E558" t="str">
        <f t="shared" si="26"/>
        <v>Huttl</v>
      </c>
    </row>
    <row r="559" spans="1:5" ht="15.6" x14ac:dyDescent="0.3">
      <c r="A559" s="1" t="s">
        <v>1813</v>
      </c>
      <c r="B559" s="1" t="s">
        <v>2942</v>
      </c>
      <c r="C559" t="str">
        <f t="shared" si="24"/>
        <v>Mr.</v>
      </c>
      <c r="D559" t="str">
        <f t="shared" si="25"/>
        <v>Nicholas</v>
      </c>
      <c r="E559" t="str">
        <f t="shared" si="26"/>
        <v>Ferron</v>
      </c>
    </row>
    <row r="560" spans="1:5" ht="15.6" x14ac:dyDescent="0.3">
      <c r="A560" s="1" t="s">
        <v>1812</v>
      </c>
      <c r="B560" s="1" t="s">
        <v>2943</v>
      </c>
      <c r="C560" t="str">
        <f t="shared" si="24"/>
        <v>Ms.</v>
      </c>
      <c r="D560" t="str">
        <f t="shared" si="25"/>
        <v>Angela M</v>
      </c>
      <c r="E560" t="str">
        <f t="shared" si="26"/>
        <v>Colarusso</v>
      </c>
    </row>
    <row r="561" spans="1:5" ht="15.6" x14ac:dyDescent="0.3">
      <c r="A561" s="1" t="s">
        <v>1811</v>
      </c>
      <c r="B561" s="1" t="s">
        <v>2944</v>
      </c>
      <c r="C561" t="str">
        <f t="shared" si="24"/>
        <v>Mr.</v>
      </c>
      <c r="D561" t="str">
        <f t="shared" si="25"/>
        <v>Oz</v>
      </c>
      <c r="E561" t="str">
        <f t="shared" si="26"/>
        <v>Pearlman</v>
      </c>
    </row>
    <row r="562" spans="1:5" ht="15.6" x14ac:dyDescent="0.3">
      <c r="A562" s="1" t="s">
        <v>1810</v>
      </c>
      <c r="B562" s="1" t="s">
        <v>2945</v>
      </c>
      <c r="C562" t="str">
        <f t="shared" si="24"/>
        <v>Ms.</v>
      </c>
      <c r="D562" t="str">
        <f t="shared" si="25"/>
        <v>Erin M.</v>
      </c>
      <c r="E562" t="str">
        <f t="shared" si="26"/>
        <v>O'Mara</v>
      </c>
    </row>
    <row r="563" spans="1:5" ht="15.6" x14ac:dyDescent="0.3">
      <c r="A563" s="1" t="s">
        <v>1809</v>
      </c>
      <c r="B563" s="1" t="s">
        <v>2946</v>
      </c>
      <c r="C563" t="str">
        <f t="shared" si="24"/>
        <v>Mr.</v>
      </c>
      <c r="D563" t="str">
        <f t="shared" si="25"/>
        <v>Bobby E.</v>
      </c>
      <c r="E563" t="str">
        <f t="shared" si="26"/>
        <v>Niska</v>
      </c>
    </row>
    <row r="564" spans="1:5" ht="15.6" x14ac:dyDescent="0.3">
      <c r="A564" s="1" t="s">
        <v>1808</v>
      </c>
      <c r="B564" s="1" t="s">
        <v>2947</v>
      </c>
      <c r="C564" t="str">
        <f t="shared" si="24"/>
        <v>Mr.</v>
      </c>
      <c r="D564" t="str">
        <f t="shared" si="25"/>
        <v>Daniel P.</v>
      </c>
      <c r="E564" t="str">
        <f t="shared" si="26"/>
        <v>Schlich</v>
      </c>
    </row>
    <row r="565" spans="1:5" ht="15.6" x14ac:dyDescent="0.3">
      <c r="A565" s="1" t="s">
        <v>1807</v>
      </c>
      <c r="B565" s="1" t="s">
        <v>2948</v>
      </c>
      <c r="C565" t="str">
        <f t="shared" si="24"/>
        <v>Ms.</v>
      </c>
      <c r="D565" t="str">
        <f t="shared" si="25"/>
        <v>Marie E.</v>
      </c>
      <c r="E565" t="str">
        <f t="shared" si="26"/>
        <v>Zidek</v>
      </c>
    </row>
    <row r="566" spans="1:5" ht="15.6" x14ac:dyDescent="0.3">
      <c r="A566" s="1" t="s">
        <v>1806</v>
      </c>
      <c r="B566" s="1" t="s">
        <v>2949</v>
      </c>
      <c r="C566" t="str">
        <f t="shared" si="24"/>
        <v>Mrs.</v>
      </c>
      <c r="D566" t="str">
        <f t="shared" si="25"/>
        <v>Katie</v>
      </c>
      <c r="E566" t="str">
        <f t="shared" si="26"/>
        <v>Ellgass</v>
      </c>
    </row>
    <row r="567" spans="1:5" ht="15.6" x14ac:dyDescent="0.3">
      <c r="A567" s="1" t="s">
        <v>1805</v>
      </c>
      <c r="B567" s="1" t="s">
        <v>2950</v>
      </c>
      <c r="C567" t="str">
        <f t="shared" si="24"/>
        <v>Mr.</v>
      </c>
      <c r="D567" t="str">
        <f t="shared" si="25"/>
        <v>Eric D</v>
      </c>
      <c r="E567" t="str">
        <f t="shared" si="26"/>
        <v>Lowe</v>
      </c>
    </row>
    <row r="568" spans="1:5" ht="15.6" x14ac:dyDescent="0.3">
      <c r="A568" s="1" t="s">
        <v>1804</v>
      </c>
      <c r="B568" s="1" t="s">
        <v>2951</v>
      </c>
      <c r="C568" t="str">
        <f t="shared" si="24"/>
        <v>Ms.</v>
      </c>
      <c r="D568" t="str">
        <f t="shared" si="25"/>
        <v>Tara</v>
      </c>
      <c r="E568" t="str">
        <f t="shared" si="26"/>
        <v>Malone</v>
      </c>
    </row>
    <row r="569" spans="1:5" ht="15.6" x14ac:dyDescent="0.3">
      <c r="A569" s="1" t="s">
        <v>1803</v>
      </c>
      <c r="B569" s="1" t="s">
        <v>2952</v>
      </c>
      <c r="C569" t="str">
        <f t="shared" si="24"/>
        <v>Ms.</v>
      </c>
      <c r="D569" t="str">
        <f t="shared" si="25"/>
        <v>Haley L</v>
      </c>
      <c r="E569" t="str">
        <f t="shared" si="26"/>
        <v>Dumke</v>
      </c>
    </row>
    <row r="570" spans="1:5" ht="15.6" x14ac:dyDescent="0.3">
      <c r="A570" s="1" t="s">
        <v>1802</v>
      </c>
      <c r="B570" s="1" t="s">
        <v>2953</v>
      </c>
      <c r="C570" t="str">
        <f t="shared" si="24"/>
        <v>Ms.</v>
      </c>
      <c r="D570" t="str">
        <f t="shared" si="25"/>
        <v>Kayla B.</v>
      </c>
      <c r="E570" t="str">
        <f t="shared" si="26"/>
        <v>Strong</v>
      </c>
    </row>
    <row r="571" spans="1:5" ht="15.6" x14ac:dyDescent="0.3">
      <c r="A571" s="1" t="s">
        <v>1801</v>
      </c>
      <c r="B571" s="1" t="s">
        <v>2954</v>
      </c>
      <c r="C571" t="str">
        <f t="shared" si="24"/>
        <v>Mr.</v>
      </c>
      <c r="D571" t="str">
        <f t="shared" si="25"/>
        <v>Mark D.</v>
      </c>
      <c r="E571" t="str">
        <f t="shared" si="26"/>
        <v>Ferguson</v>
      </c>
    </row>
    <row r="572" spans="1:5" ht="15.6" x14ac:dyDescent="0.3">
      <c r="A572" s="1" t="s">
        <v>1800</v>
      </c>
      <c r="B572" s="1" t="s">
        <v>2955</v>
      </c>
      <c r="C572" t="str">
        <f t="shared" si="24"/>
        <v>Mr.</v>
      </c>
      <c r="D572" t="str">
        <f t="shared" si="25"/>
        <v>Patrick J.</v>
      </c>
      <c r="E572" t="str">
        <f t="shared" si="26"/>
        <v>Klein</v>
      </c>
    </row>
    <row r="573" spans="1:5" ht="15.6" x14ac:dyDescent="0.3">
      <c r="A573" s="1" t="s">
        <v>1799</v>
      </c>
      <c r="B573" s="1" t="s">
        <v>2956</v>
      </c>
      <c r="C573" t="str">
        <f t="shared" si="24"/>
        <v>Mr.</v>
      </c>
      <c r="D573" t="str">
        <f t="shared" si="25"/>
        <v>Alejandro</v>
      </c>
      <c r="E573" t="str">
        <f t="shared" si="26"/>
        <v>Eusebio</v>
      </c>
    </row>
    <row r="574" spans="1:5" ht="15.6" x14ac:dyDescent="0.3">
      <c r="A574" s="1" t="s">
        <v>1798</v>
      </c>
      <c r="B574" s="1" t="s">
        <v>2957</v>
      </c>
      <c r="C574" t="str">
        <f t="shared" si="24"/>
        <v>Mrs.</v>
      </c>
      <c r="D574" t="str">
        <f t="shared" si="25"/>
        <v>Beth A</v>
      </c>
      <c r="E574" t="str">
        <f t="shared" si="26"/>
        <v>Szolosi</v>
      </c>
    </row>
    <row r="575" spans="1:5" ht="15.6" x14ac:dyDescent="0.3">
      <c r="A575" s="1" t="s">
        <v>1797</v>
      </c>
      <c r="B575" s="1" t="s">
        <v>2958</v>
      </c>
      <c r="C575" t="str">
        <f t="shared" si="24"/>
        <v>Mr.</v>
      </c>
      <c r="D575" t="str">
        <f t="shared" si="25"/>
        <v>Jason R</v>
      </c>
      <c r="E575" t="str">
        <f t="shared" si="26"/>
        <v>Butler</v>
      </c>
    </row>
    <row r="576" spans="1:5" ht="15.6" x14ac:dyDescent="0.3">
      <c r="A576" s="1" t="s">
        <v>1796</v>
      </c>
      <c r="B576" s="1" t="s">
        <v>2959</v>
      </c>
      <c r="C576" t="str">
        <f t="shared" si="24"/>
        <v>Mr.</v>
      </c>
      <c r="D576" t="str">
        <f t="shared" si="25"/>
        <v>Yoshinori</v>
      </c>
      <c r="E576" t="str">
        <f t="shared" si="26"/>
        <v>Fukuchi</v>
      </c>
    </row>
    <row r="577" spans="1:5" ht="15.6" x14ac:dyDescent="0.3">
      <c r="A577" s="1" t="s">
        <v>1795</v>
      </c>
      <c r="B577" s="1" t="s">
        <v>2960</v>
      </c>
      <c r="C577" t="str">
        <f t="shared" si="24"/>
        <v>Ms.</v>
      </c>
      <c r="D577" t="str">
        <f t="shared" si="25"/>
        <v>Adrienne G.</v>
      </c>
      <c r="E577" t="str">
        <f t="shared" si="26"/>
        <v>Drucker</v>
      </c>
    </row>
    <row r="578" spans="1:5" ht="15.6" x14ac:dyDescent="0.3">
      <c r="A578" s="1" t="s">
        <v>1794</v>
      </c>
      <c r="B578" s="1" t="s">
        <v>2961</v>
      </c>
      <c r="C578" t="str">
        <f t="shared" si="24"/>
        <v>Mrs.</v>
      </c>
      <c r="D578" t="str">
        <f t="shared" si="25"/>
        <v>Meredith</v>
      </c>
      <c r="E578" t="str">
        <f t="shared" si="26"/>
        <v>Aziz</v>
      </c>
    </row>
    <row r="579" spans="1:5" ht="15.6" x14ac:dyDescent="0.3">
      <c r="A579" s="1" t="s">
        <v>1793</v>
      </c>
      <c r="B579" s="1" t="s">
        <v>2962</v>
      </c>
      <c r="C579" t="str">
        <f t="shared" ref="C579:C642" si="27">TRIM(MID( B579,FIND(",", B579)+1,FIND(".", B579)-FIND(",", B579)))</f>
        <v>Mr.</v>
      </c>
      <c r="D579" t="str">
        <f t="shared" ref="D579:D642" si="28">TRIM(RIGHT(B579,LEN(B579)-FIND(".",B579)))</f>
        <v>Junyong</v>
      </c>
      <c r="E579" t="str">
        <f t="shared" ref="E579:E642" si="29">LEFT(B579,FIND(",",B579)-1)</f>
        <v>Pak</v>
      </c>
    </row>
    <row r="580" spans="1:5" ht="15.6" x14ac:dyDescent="0.3">
      <c r="A580" s="1" t="s">
        <v>1792</v>
      </c>
      <c r="B580" s="1" t="s">
        <v>2963</v>
      </c>
      <c r="C580" t="str">
        <f t="shared" si="27"/>
        <v>Ms.</v>
      </c>
      <c r="D580" t="str">
        <f t="shared" si="28"/>
        <v>Kristen A.</v>
      </c>
      <c r="E580" t="str">
        <f t="shared" si="29"/>
        <v>Kieta</v>
      </c>
    </row>
    <row r="581" spans="1:5" ht="15.6" x14ac:dyDescent="0.3">
      <c r="A581" s="1" t="s">
        <v>1791</v>
      </c>
      <c r="B581" s="1" t="s">
        <v>2964</v>
      </c>
      <c r="C581" t="str">
        <f t="shared" si="27"/>
        <v>Ms.</v>
      </c>
      <c r="D581" t="str">
        <f t="shared" si="28"/>
        <v>Maria I.</v>
      </c>
      <c r="E581" t="str">
        <f t="shared" si="29"/>
        <v>Velez</v>
      </c>
    </row>
    <row r="582" spans="1:5" ht="15.6" x14ac:dyDescent="0.3">
      <c r="A582" s="1" t="s">
        <v>1790</v>
      </c>
      <c r="B582" s="1" t="s">
        <v>2965</v>
      </c>
      <c r="C582" t="str">
        <f t="shared" si="27"/>
        <v>Mr.</v>
      </c>
      <c r="D582" t="str">
        <f t="shared" si="28"/>
        <v>Jonathan</v>
      </c>
      <c r="E582" t="str">
        <f t="shared" si="29"/>
        <v>Bussiere</v>
      </c>
    </row>
    <row r="583" spans="1:5" ht="15.6" x14ac:dyDescent="0.3">
      <c r="A583" s="1" t="s">
        <v>1789</v>
      </c>
      <c r="B583" s="1" t="s">
        <v>2966</v>
      </c>
      <c r="C583" t="str">
        <f t="shared" si="27"/>
        <v>Mr.</v>
      </c>
      <c r="D583" t="str">
        <f t="shared" si="28"/>
        <v>Phil</v>
      </c>
      <c r="E583" t="str">
        <f t="shared" si="29"/>
        <v>McCartney</v>
      </c>
    </row>
    <row r="584" spans="1:5" ht="15.6" x14ac:dyDescent="0.3">
      <c r="A584" s="1" t="s">
        <v>1788</v>
      </c>
      <c r="B584" s="1" t="s">
        <v>2967</v>
      </c>
      <c r="C584" t="str">
        <f t="shared" si="27"/>
        <v>Ms.</v>
      </c>
      <c r="D584" t="str">
        <f t="shared" si="28"/>
        <v>Benjamina C</v>
      </c>
      <c r="E584" t="str">
        <f t="shared" si="29"/>
        <v>Bambauer</v>
      </c>
    </row>
    <row r="585" spans="1:5" ht="15.6" x14ac:dyDescent="0.3">
      <c r="A585" s="1" t="s">
        <v>1787</v>
      </c>
      <c r="B585" s="1" t="s">
        <v>2968</v>
      </c>
      <c r="C585" t="str">
        <f t="shared" si="27"/>
        <v>Mr.</v>
      </c>
      <c r="D585" t="str">
        <f t="shared" si="28"/>
        <v>Christopher</v>
      </c>
      <c r="E585" t="str">
        <f t="shared" si="29"/>
        <v>Mertz</v>
      </c>
    </row>
    <row r="586" spans="1:5" ht="15.6" x14ac:dyDescent="0.3">
      <c r="A586" s="1" t="s">
        <v>1786</v>
      </c>
      <c r="B586" s="1" t="s">
        <v>2969</v>
      </c>
      <c r="C586" t="str">
        <f t="shared" si="27"/>
        <v>Ms.</v>
      </c>
      <c r="D586" t="str">
        <f t="shared" si="28"/>
        <v>Alison B</v>
      </c>
      <c r="E586" t="str">
        <f t="shared" si="29"/>
        <v>Mason</v>
      </c>
    </row>
    <row r="587" spans="1:5" ht="15.6" x14ac:dyDescent="0.3">
      <c r="A587" s="1" t="s">
        <v>1785</v>
      </c>
      <c r="B587" s="1" t="s">
        <v>2970</v>
      </c>
      <c r="C587" t="str">
        <f t="shared" si="27"/>
        <v>Ms.</v>
      </c>
      <c r="D587" t="str">
        <f t="shared" si="28"/>
        <v>Caroline</v>
      </c>
      <c r="E587" t="str">
        <f t="shared" si="29"/>
        <v>Rotich</v>
      </c>
    </row>
    <row r="588" spans="1:5" ht="15.6" x14ac:dyDescent="0.3">
      <c r="A588" s="1" t="s">
        <v>1784</v>
      </c>
      <c r="B588" s="1" t="s">
        <v>2971</v>
      </c>
      <c r="C588" t="str">
        <f t="shared" si="27"/>
        <v>Ms.</v>
      </c>
      <c r="D588" t="str">
        <f t="shared" si="28"/>
        <v>Alexis N</v>
      </c>
      <c r="E588" t="str">
        <f t="shared" si="29"/>
        <v>Fetzer</v>
      </c>
    </row>
    <row r="589" spans="1:5" ht="15.6" x14ac:dyDescent="0.3">
      <c r="A589" s="1" t="s">
        <v>1783</v>
      </c>
      <c r="B589" s="1" t="s">
        <v>2972</v>
      </c>
      <c r="C589" t="str">
        <f t="shared" si="27"/>
        <v>Ms.</v>
      </c>
      <c r="D589" t="str">
        <f t="shared" si="28"/>
        <v>Shanda L</v>
      </c>
      <c r="E589" t="str">
        <f t="shared" si="29"/>
        <v>Mattis</v>
      </c>
    </row>
    <row r="590" spans="1:5" ht="15.6" x14ac:dyDescent="0.3">
      <c r="A590" s="1" t="s">
        <v>1782</v>
      </c>
      <c r="B590" s="1" t="s">
        <v>2973</v>
      </c>
      <c r="C590" t="str">
        <f t="shared" si="27"/>
        <v>Mrs.</v>
      </c>
      <c r="D590" t="str">
        <f t="shared" si="28"/>
        <v>Lacey</v>
      </c>
      <c r="E590" t="str">
        <f t="shared" si="29"/>
        <v>Cochran</v>
      </c>
    </row>
    <row r="591" spans="1:5" ht="15.6" x14ac:dyDescent="0.3">
      <c r="A591" s="1" t="s">
        <v>1781</v>
      </c>
      <c r="B591" s="1" t="s">
        <v>2974</v>
      </c>
      <c r="C591" t="str">
        <f t="shared" si="27"/>
        <v>Ms.</v>
      </c>
      <c r="D591" t="str">
        <f t="shared" si="28"/>
        <v>Laurette</v>
      </c>
      <c r="E591" t="str">
        <f t="shared" si="29"/>
        <v>Balinsky</v>
      </c>
    </row>
    <row r="592" spans="1:5" ht="15.6" x14ac:dyDescent="0.3">
      <c r="A592" s="1" t="s">
        <v>1780</v>
      </c>
      <c r="B592" s="1" t="s">
        <v>2975</v>
      </c>
      <c r="C592" t="str">
        <f t="shared" si="27"/>
        <v>Mr.</v>
      </c>
      <c r="D592" t="str">
        <f t="shared" si="28"/>
        <v>Jason</v>
      </c>
      <c r="E592" t="str">
        <f t="shared" si="29"/>
        <v>Reilly</v>
      </c>
    </row>
    <row r="593" spans="1:5" ht="15.6" x14ac:dyDescent="0.3">
      <c r="A593" s="1" t="s">
        <v>1779</v>
      </c>
      <c r="B593" s="1" t="s">
        <v>2976</v>
      </c>
      <c r="C593" t="str">
        <f t="shared" si="27"/>
        <v>Ms.</v>
      </c>
      <c r="D593" t="str">
        <f t="shared" si="28"/>
        <v>Mary</v>
      </c>
      <c r="E593" t="str">
        <f t="shared" si="29"/>
        <v>Johnson</v>
      </c>
    </row>
    <row r="594" spans="1:5" ht="15.6" x14ac:dyDescent="0.3">
      <c r="A594" s="1" t="s">
        <v>1778</v>
      </c>
      <c r="B594" s="1" t="s">
        <v>2977</v>
      </c>
      <c r="C594" t="str">
        <f t="shared" si="27"/>
        <v>Ms.</v>
      </c>
      <c r="D594" t="str">
        <f t="shared" si="28"/>
        <v>Kati A</v>
      </c>
      <c r="E594" t="str">
        <f t="shared" si="29"/>
        <v>Petry</v>
      </c>
    </row>
    <row r="595" spans="1:5" ht="15.6" x14ac:dyDescent="0.3">
      <c r="A595" s="1" t="s">
        <v>1777</v>
      </c>
      <c r="B595" s="1" t="s">
        <v>2978</v>
      </c>
      <c r="C595" t="str">
        <f t="shared" si="27"/>
        <v>Mrs.</v>
      </c>
      <c r="D595" t="str">
        <f t="shared" si="28"/>
        <v>Kelly J</v>
      </c>
      <c r="E595" t="str">
        <f t="shared" si="29"/>
        <v>Laleman</v>
      </c>
    </row>
    <row r="596" spans="1:5" ht="15.6" x14ac:dyDescent="0.3">
      <c r="A596" s="1" t="s">
        <v>1776</v>
      </c>
      <c r="B596" s="1" t="s">
        <v>2979</v>
      </c>
      <c r="C596" t="str">
        <f t="shared" si="27"/>
        <v>Ms.</v>
      </c>
      <c r="D596" t="str">
        <f t="shared" si="28"/>
        <v>Greer D</v>
      </c>
      <c r="E596" t="str">
        <f t="shared" si="29"/>
        <v>Colby</v>
      </c>
    </row>
    <row r="597" spans="1:5" ht="15.6" x14ac:dyDescent="0.3">
      <c r="A597" s="1" t="s">
        <v>1775</v>
      </c>
      <c r="B597" s="1" t="s">
        <v>2980</v>
      </c>
      <c r="C597" t="str">
        <f t="shared" si="27"/>
        <v>Mr.</v>
      </c>
      <c r="D597" t="str">
        <f t="shared" si="28"/>
        <v>Brent</v>
      </c>
      <c r="E597" t="str">
        <f t="shared" si="29"/>
        <v>Wathke</v>
      </c>
    </row>
    <row r="598" spans="1:5" ht="15.6" x14ac:dyDescent="0.3">
      <c r="A598" s="1" t="s">
        <v>1774</v>
      </c>
      <c r="B598" s="1" t="s">
        <v>2981</v>
      </c>
      <c r="C598" t="str">
        <f t="shared" si="27"/>
        <v>Mr.</v>
      </c>
      <c r="D598" t="str">
        <f t="shared" si="28"/>
        <v>Eugene M</v>
      </c>
      <c r="E598" t="str">
        <f t="shared" si="29"/>
        <v>Daly</v>
      </c>
    </row>
    <row r="599" spans="1:5" ht="15.6" x14ac:dyDescent="0.3">
      <c r="A599" s="1" t="s">
        <v>1773</v>
      </c>
      <c r="B599" s="1" t="s">
        <v>2982</v>
      </c>
      <c r="C599" t="str">
        <f t="shared" si="27"/>
        <v>Ms.</v>
      </c>
      <c r="D599" t="str">
        <f t="shared" si="28"/>
        <v>Erin D</v>
      </c>
      <c r="E599" t="str">
        <f t="shared" si="29"/>
        <v>Dillon</v>
      </c>
    </row>
    <row r="600" spans="1:5" ht="15.6" x14ac:dyDescent="0.3">
      <c r="A600" s="1" t="s">
        <v>1772</v>
      </c>
      <c r="B600" s="1" t="s">
        <v>2983</v>
      </c>
      <c r="C600" t="str">
        <f t="shared" si="27"/>
        <v>Ms.</v>
      </c>
      <c r="D600" t="str">
        <f t="shared" si="28"/>
        <v>Kamilla</v>
      </c>
      <c r="E600" t="str">
        <f t="shared" si="29"/>
        <v>Pontes</v>
      </c>
    </row>
    <row r="601" spans="1:5" ht="15.6" x14ac:dyDescent="0.3">
      <c r="A601" s="1" t="s">
        <v>1771</v>
      </c>
      <c r="B601" s="1" t="s">
        <v>2984</v>
      </c>
      <c r="C601" t="str">
        <f t="shared" si="27"/>
        <v>Mr.</v>
      </c>
      <c r="D601" t="str">
        <f t="shared" si="28"/>
        <v>Wayne I.</v>
      </c>
      <c r="E601" t="str">
        <f t="shared" si="29"/>
        <v>Spies</v>
      </c>
    </row>
    <row r="602" spans="1:5" ht="15.6" x14ac:dyDescent="0.3">
      <c r="A602" s="1" t="s">
        <v>1770</v>
      </c>
      <c r="B602" s="1" t="s">
        <v>2985</v>
      </c>
      <c r="C602" t="str">
        <f t="shared" si="27"/>
        <v>Ms.</v>
      </c>
      <c r="D602" t="str">
        <f t="shared" si="28"/>
        <v>Tracy L</v>
      </c>
      <c r="E602" t="str">
        <f t="shared" si="29"/>
        <v>Greig</v>
      </c>
    </row>
    <row r="603" spans="1:5" ht="15.6" x14ac:dyDescent="0.3">
      <c r="A603" s="1" t="s">
        <v>1769</v>
      </c>
      <c r="B603" s="1" t="s">
        <v>2986</v>
      </c>
      <c r="C603" t="str">
        <f t="shared" si="27"/>
        <v>Mrs.</v>
      </c>
      <c r="D603" t="str">
        <f t="shared" si="28"/>
        <v>Heather</v>
      </c>
      <c r="E603" t="str">
        <f t="shared" si="29"/>
        <v>Scott</v>
      </c>
    </row>
    <row r="604" spans="1:5" ht="15.6" x14ac:dyDescent="0.3">
      <c r="A604" s="1" t="s">
        <v>1768</v>
      </c>
      <c r="B604" s="1" t="s">
        <v>2987</v>
      </c>
      <c r="C604" t="str">
        <f t="shared" si="27"/>
        <v>Mrs.</v>
      </c>
      <c r="D604" t="str">
        <f t="shared" si="28"/>
        <v>Megan C</v>
      </c>
      <c r="E604" t="str">
        <f t="shared" si="29"/>
        <v>Erlandson</v>
      </c>
    </row>
    <row r="605" spans="1:5" ht="15.6" x14ac:dyDescent="0.3">
      <c r="A605" s="1" t="s">
        <v>1767</v>
      </c>
      <c r="B605" s="1" t="s">
        <v>2988</v>
      </c>
      <c r="C605" t="str">
        <f t="shared" si="27"/>
        <v>Mr.</v>
      </c>
      <c r="D605" t="str">
        <f t="shared" si="28"/>
        <v>Jonathan</v>
      </c>
      <c r="E605" t="str">
        <f t="shared" si="29"/>
        <v>Autrey</v>
      </c>
    </row>
    <row r="606" spans="1:5" ht="15.6" x14ac:dyDescent="0.3">
      <c r="A606" s="1" t="s">
        <v>1766</v>
      </c>
      <c r="B606" s="1" t="s">
        <v>2989</v>
      </c>
      <c r="C606" t="str">
        <f t="shared" si="27"/>
        <v>Mr.</v>
      </c>
      <c r="D606" t="str">
        <f t="shared" si="28"/>
        <v>Greg D.</v>
      </c>
      <c r="E606" t="str">
        <f t="shared" si="29"/>
        <v>Alleman</v>
      </c>
    </row>
    <row r="607" spans="1:5" ht="15.6" x14ac:dyDescent="0.3">
      <c r="A607" s="1" t="s">
        <v>1765</v>
      </c>
      <c r="B607" s="1" t="s">
        <v>2990</v>
      </c>
      <c r="C607" t="str">
        <f t="shared" si="27"/>
        <v>Mr.</v>
      </c>
      <c r="D607" t="str">
        <f t="shared" si="28"/>
        <v>Steven L.</v>
      </c>
      <c r="E607" t="str">
        <f t="shared" si="29"/>
        <v>Michalski</v>
      </c>
    </row>
    <row r="608" spans="1:5" ht="15.6" x14ac:dyDescent="0.3">
      <c r="A608" s="1" t="s">
        <v>1764</v>
      </c>
      <c r="B608" s="1" t="s">
        <v>2991</v>
      </c>
      <c r="C608" t="str">
        <f t="shared" si="27"/>
        <v>Mr.</v>
      </c>
      <c r="D608" t="str">
        <f t="shared" si="28"/>
        <v>Gianfilippo</v>
      </c>
      <c r="E608" t="str">
        <f t="shared" si="29"/>
        <v>Grillo</v>
      </c>
    </row>
    <row r="609" spans="1:5" ht="15.6" x14ac:dyDescent="0.3">
      <c r="A609" s="1" t="s">
        <v>1763</v>
      </c>
      <c r="B609" s="1" t="s">
        <v>2992</v>
      </c>
      <c r="C609" t="str">
        <f t="shared" si="27"/>
        <v>Mr.</v>
      </c>
      <c r="D609" t="str">
        <f t="shared" si="28"/>
        <v>Hector</v>
      </c>
      <c r="E609" t="str">
        <f t="shared" si="29"/>
        <v>Coronado</v>
      </c>
    </row>
    <row r="610" spans="1:5" ht="15.6" x14ac:dyDescent="0.3">
      <c r="A610" s="1" t="s">
        <v>1762</v>
      </c>
      <c r="B610" s="1" t="s">
        <v>2993</v>
      </c>
      <c r="C610" t="str">
        <f t="shared" si="27"/>
        <v>Mr.</v>
      </c>
      <c r="D610" t="str">
        <f t="shared" si="28"/>
        <v>Mark W.</v>
      </c>
      <c r="E610" t="str">
        <f t="shared" si="29"/>
        <v>Dewine</v>
      </c>
    </row>
    <row r="611" spans="1:5" ht="15.6" x14ac:dyDescent="0.3">
      <c r="A611" s="1" t="s">
        <v>1761</v>
      </c>
      <c r="B611" s="1" t="s">
        <v>2994</v>
      </c>
      <c r="C611" t="str">
        <f t="shared" si="27"/>
        <v>Mrs.</v>
      </c>
      <c r="D611" t="str">
        <f t="shared" si="28"/>
        <v>Aubri</v>
      </c>
      <c r="E611" t="str">
        <f t="shared" si="29"/>
        <v>Carman</v>
      </c>
    </row>
    <row r="612" spans="1:5" ht="15.6" x14ac:dyDescent="0.3">
      <c r="A612" s="1" t="s">
        <v>1760</v>
      </c>
      <c r="B612" s="1" t="s">
        <v>2995</v>
      </c>
      <c r="C612" t="str">
        <f t="shared" si="27"/>
        <v>Mr.</v>
      </c>
      <c r="D612" t="str">
        <f t="shared" si="28"/>
        <v>Justin</v>
      </c>
      <c r="E612" t="str">
        <f t="shared" si="29"/>
        <v>Neems</v>
      </c>
    </row>
    <row r="613" spans="1:5" ht="15.6" x14ac:dyDescent="0.3">
      <c r="A613" s="1" t="s">
        <v>1759</v>
      </c>
      <c r="B613" s="1" t="s">
        <v>2996</v>
      </c>
      <c r="C613" t="str">
        <f t="shared" si="27"/>
        <v>Ms.</v>
      </c>
      <c r="D613" t="str">
        <f t="shared" si="28"/>
        <v>Megan A.</v>
      </c>
      <c r="E613" t="str">
        <f t="shared" si="29"/>
        <v>Pesyna</v>
      </c>
    </row>
    <row r="614" spans="1:5" ht="15.6" x14ac:dyDescent="0.3">
      <c r="A614" s="1" t="s">
        <v>1758</v>
      </c>
      <c r="B614" s="1" t="s">
        <v>2997</v>
      </c>
      <c r="C614" t="str">
        <f t="shared" si="27"/>
        <v>Ms.</v>
      </c>
      <c r="D614" t="str">
        <f t="shared" si="28"/>
        <v>Erika M.</v>
      </c>
      <c r="E614" t="str">
        <f t="shared" si="29"/>
        <v>Meling</v>
      </c>
    </row>
    <row r="615" spans="1:5" ht="15.6" x14ac:dyDescent="0.3">
      <c r="A615" s="1" t="s">
        <v>1757</v>
      </c>
      <c r="B615" s="1" t="s">
        <v>2998</v>
      </c>
      <c r="C615" t="str">
        <f t="shared" si="27"/>
        <v>Mr.</v>
      </c>
      <c r="D615" t="str">
        <f t="shared" si="28"/>
        <v>Daniel G.</v>
      </c>
      <c r="E615" t="str">
        <f t="shared" si="29"/>
        <v>Widlowski</v>
      </c>
    </row>
    <row r="616" spans="1:5" ht="15.6" x14ac:dyDescent="0.3">
      <c r="A616" s="1" t="s">
        <v>1756</v>
      </c>
      <c r="B616" s="1" t="s">
        <v>2999</v>
      </c>
      <c r="C616" t="str">
        <f t="shared" si="27"/>
        <v>Ms.</v>
      </c>
      <c r="D616" t="str">
        <f t="shared" si="28"/>
        <v>Devin C.</v>
      </c>
      <c r="E616" t="str">
        <f t="shared" si="29"/>
        <v>Nadar</v>
      </c>
    </row>
    <row r="617" spans="1:5" ht="15.6" x14ac:dyDescent="0.3">
      <c r="A617" s="1" t="s">
        <v>1755</v>
      </c>
      <c r="B617" s="1" t="s">
        <v>3000</v>
      </c>
      <c r="C617" t="str">
        <f t="shared" si="27"/>
        <v>Ms.</v>
      </c>
      <c r="D617" t="str">
        <f t="shared" si="28"/>
        <v>Louise A</v>
      </c>
      <c r="E617" t="str">
        <f t="shared" si="29"/>
        <v>Turner</v>
      </c>
    </row>
    <row r="618" spans="1:5" ht="15.6" x14ac:dyDescent="0.3">
      <c r="A618" s="1" t="s">
        <v>1754</v>
      </c>
      <c r="B618" s="1" t="s">
        <v>3001</v>
      </c>
      <c r="C618" t="str">
        <f t="shared" si="27"/>
        <v>Mrs.</v>
      </c>
      <c r="D618" t="str">
        <f t="shared" si="28"/>
        <v>Sarah</v>
      </c>
      <c r="E618" t="str">
        <f t="shared" si="29"/>
        <v>Walker</v>
      </c>
    </row>
    <row r="619" spans="1:5" ht="15.6" x14ac:dyDescent="0.3">
      <c r="A619" s="1" t="s">
        <v>1753</v>
      </c>
      <c r="B619" s="1" t="s">
        <v>3002</v>
      </c>
      <c r="C619" t="str">
        <f t="shared" si="27"/>
        <v>Ms.</v>
      </c>
      <c r="D619" t="str">
        <f t="shared" si="28"/>
        <v>Amy</v>
      </c>
      <c r="E619" t="str">
        <f t="shared" si="29"/>
        <v>Leedham</v>
      </c>
    </row>
    <row r="620" spans="1:5" ht="15.6" x14ac:dyDescent="0.3">
      <c r="A620" s="1" t="s">
        <v>1752</v>
      </c>
      <c r="B620" s="1" t="s">
        <v>3003</v>
      </c>
      <c r="C620" t="str">
        <f t="shared" si="27"/>
        <v>Ms.</v>
      </c>
      <c r="D620" t="str">
        <f t="shared" si="28"/>
        <v>Brittany L.</v>
      </c>
      <c r="E620" t="str">
        <f t="shared" si="29"/>
        <v>Haglund</v>
      </c>
    </row>
    <row r="621" spans="1:5" ht="15.6" x14ac:dyDescent="0.3">
      <c r="A621" s="1" t="s">
        <v>1751</v>
      </c>
      <c r="B621" s="1" t="s">
        <v>3004</v>
      </c>
      <c r="C621" t="str">
        <f t="shared" si="27"/>
        <v>Ms.</v>
      </c>
      <c r="D621" t="str">
        <f t="shared" si="28"/>
        <v>Jessica L</v>
      </c>
      <c r="E621" t="str">
        <f t="shared" si="29"/>
        <v>Mills</v>
      </c>
    </row>
    <row r="622" spans="1:5" ht="15.6" x14ac:dyDescent="0.3">
      <c r="A622" s="1" t="s">
        <v>1750</v>
      </c>
      <c r="B622" s="1" t="s">
        <v>3005</v>
      </c>
      <c r="C622" t="str">
        <f t="shared" si="27"/>
        <v>Mrs.</v>
      </c>
      <c r="D622" t="str">
        <f t="shared" si="28"/>
        <v>Kristina K</v>
      </c>
      <c r="E622" t="str">
        <f t="shared" si="29"/>
        <v>Drnjevich</v>
      </c>
    </row>
    <row r="623" spans="1:5" ht="15.6" x14ac:dyDescent="0.3">
      <c r="A623" s="1" t="s">
        <v>1749</v>
      </c>
      <c r="B623" s="1" t="s">
        <v>3006</v>
      </c>
      <c r="C623" t="str">
        <f t="shared" si="27"/>
        <v>Mr.</v>
      </c>
      <c r="D623" t="str">
        <f t="shared" si="28"/>
        <v>Brad</v>
      </c>
      <c r="E623" t="str">
        <f t="shared" si="29"/>
        <v>Clay</v>
      </c>
    </row>
    <row r="624" spans="1:5" ht="15.6" x14ac:dyDescent="0.3">
      <c r="A624" s="1" t="s">
        <v>1748</v>
      </c>
      <c r="B624" s="1" t="s">
        <v>3007</v>
      </c>
      <c r="C624" t="str">
        <f t="shared" si="27"/>
        <v>Ms.</v>
      </c>
      <c r="D624" t="str">
        <f t="shared" si="28"/>
        <v>Margaret O</v>
      </c>
      <c r="E624" t="str">
        <f t="shared" si="29"/>
        <v>Marbury</v>
      </c>
    </row>
    <row r="625" spans="1:5" ht="15.6" x14ac:dyDescent="0.3">
      <c r="A625" s="1" t="s">
        <v>1747</v>
      </c>
      <c r="B625" s="1" t="s">
        <v>3008</v>
      </c>
      <c r="C625" t="str">
        <f t="shared" si="27"/>
        <v>Mr.</v>
      </c>
      <c r="D625" t="str">
        <f t="shared" si="28"/>
        <v>Craig R.</v>
      </c>
      <c r="E625" t="str">
        <f t="shared" si="29"/>
        <v>Coon</v>
      </c>
    </row>
    <row r="626" spans="1:5" ht="15.6" x14ac:dyDescent="0.3">
      <c r="A626" s="1" t="s">
        <v>1746</v>
      </c>
      <c r="B626" s="1" t="s">
        <v>3009</v>
      </c>
      <c r="C626" t="str">
        <f t="shared" si="27"/>
        <v>Mr.</v>
      </c>
      <c r="D626" t="str">
        <f t="shared" si="28"/>
        <v>Simo</v>
      </c>
      <c r="E626" t="str">
        <f t="shared" si="29"/>
        <v>Vanttinen</v>
      </c>
    </row>
    <row r="627" spans="1:5" ht="15.6" x14ac:dyDescent="0.3">
      <c r="A627" s="1" t="s">
        <v>1745</v>
      </c>
      <c r="B627" s="1" t="s">
        <v>3010</v>
      </c>
      <c r="C627" t="str">
        <f t="shared" si="27"/>
        <v>Mr.</v>
      </c>
      <c r="D627" t="str">
        <f t="shared" si="28"/>
        <v>Christopher J</v>
      </c>
      <c r="E627" t="str">
        <f t="shared" si="29"/>
        <v>Garges</v>
      </c>
    </row>
    <row r="628" spans="1:5" ht="15.6" x14ac:dyDescent="0.3">
      <c r="A628" s="1" t="s">
        <v>1744</v>
      </c>
      <c r="B628" s="1" t="s">
        <v>3011</v>
      </c>
      <c r="C628" t="str">
        <f t="shared" si="27"/>
        <v>Mr.</v>
      </c>
      <c r="D628" t="str">
        <f t="shared" si="28"/>
        <v>Mario Sr.</v>
      </c>
      <c r="E628" t="str">
        <f t="shared" si="29"/>
        <v>Rivel</v>
      </c>
    </row>
    <row r="629" spans="1:5" ht="15.6" x14ac:dyDescent="0.3">
      <c r="A629" s="1" t="s">
        <v>1743</v>
      </c>
      <c r="B629" s="1" t="s">
        <v>3012</v>
      </c>
      <c r="C629" t="str">
        <f t="shared" si="27"/>
        <v>Mrs.</v>
      </c>
      <c r="D629" t="str">
        <f t="shared" si="28"/>
        <v>Meghann R.</v>
      </c>
      <c r="E629" t="str">
        <f t="shared" si="29"/>
        <v>Lawson</v>
      </c>
    </row>
    <row r="630" spans="1:5" ht="15.6" x14ac:dyDescent="0.3">
      <c r="A630" s="1" t="s">
        <v>1742</v>
      </c>
      <c r="B630" s="1" t="s">
        <v>3013</v>
      </c>
      <c r="C630" t="str">
        <f t="shared" si="27"/>
        <v>Mr.</v>
      </c>
      <c r="D630" t="str">
        <f t="shared" si="28"/>
        <v>Scott M</v>
      </c>
      <c r="E630" t="str">
        <f t="shared" si="29"/>
        <v>Cale</v>
      </c>
    </row>
    <row r="631" spans="1:5" ht="15.6" x14ac:dyDescent="0.3">
      <c r="A631" s="1" t="s">
        <v>1741</v>
      </c>
      <c r="B631" s="1" t="s">
        <v>3014</v>
      </c>
      <c r="C631" t="str">
        <f t="shared" si="27"/>
        <v>Ms.</v>
      </c>
      <c r="D631" t="str">
        <f t="shared" si="28"/>
        <v>Caitlin E.</v>
      </c>
      <c r="E631" t="str">
        <f t="shared" si="29"/>
        <v>Phillips</v>
      </c>
    </row>
    <row r="632" spans="1:5" ht="15.6" x14ac:dyDescent="0.3">
      <c r="A632" s="1" t="s">
        <v>1740</v>
      </c>
      <c r="B632" s="1" t="s">
        <v>3015</v>
      </c>
      <c r="C632" t="str">
        <f t="shared" si="27"/>
        <v>Mrs.</v>
      </c>
      <c r="D632" t="str">
        <f t="shared" si="28"/>
        <v>Samantha A.</v>
      </c>
      <c r="E632" t="str">
        <f t="shared" si="29"/>
        <v>Stewart</v>
      </c>
    </row>
    <row r="633" spans="1:5" ht="15.6" x14ac:dyDescent="0.3">
      <c r="A633" s="1" t="s">
        <v>1739</v>
      </c>
      <c r="B633" s="1" t="s">
        <v>3016</v>
      </c>
      <c r="C633" t="str">
        <f t="shared" si="27"/>
        <v>Mr.</v>
      </c>
      <c r="D633" t="str">
        <f t="shared" si="28"/>
        <v>Erik</v>
      </c>
      <c r="E633" t="str">
        <f t="shared" si="29"/>
        <v>Drotz</v>
      </c>
    </row>
    <row r="634" spans="1:5" ht="15.6" x14ac:dyDescent="0.3">
      <c r="A634" s="1" t="s">
        <v>1738</v>
      </c>
      <c r="B634" s="1" t="s">
        <v>3017</v>
      </c>
      <c r="C634" t="str">
        <f t="shared" si="27"/>
        <v>Mr.</v>
      </c>
      <c r="D634" t="str">
        <f t="shared" si="28"/>
        <v>Christopher</v>
      </c>
      <c r="E634" t="str">
        <f t="shared" si="29"/>
        <v>Mutai</v>
      </c>
    </row>
    <row r="635" spans="1:5" ht="15.6" x14ac:dyDescent="0.3">
      <c r="A635" s="1" t="s">
        <v>1737</v>
      </c>
      <c r="B635" s="1" t="s">
        <v>3018</v>
      </c>
      <c r="C635" t="str">
        <f t="shared" si="27"/>
        <v>Mrs.</v>
      </c>
      <c r="D635" t="str">
        <f t="shared" si="28"/>
        <v>Maya</v>
      </c>
      <c r="E635" t="str">
        <f t="shared" si="29"/>
        <v>Lovlien</v>
      </c>
    </row>
    <row r="636" spans="1:5" ht="15.6" x14ac:dyDescent="0.3">
      <c r="A636" s="1" t="s">
        <v>1736</v>
      </c>
      <c r="B636" s="1" t="s">
        <v>3019</v>
      </c>
      <c r="C636" t="str">
        <f t="shared" si="27"/>
        <v>Mr.</v>
      </c>
      <c r="D636" t="str">
        <f t="shared" si="28"/>
        <v>Zachary T</v>
      </c>
      <c r="E636" t="str">
        <f t="shared" si="29"/>
        <v>Bruns</v>
      </c>
    </row>
    <row r="637" spans="1:5" ht="15.6" x14ac:dyDescent="0.3">
      <c r="A637" s="1" t="s">
        <v>1735</v>
      </c>
      <c r="B637" s="1" t="s">
        <v>3020</v>
      </c>
      <c r="C637" t="str">
        <f t="shared" si="27"/>
        <v>Mrs.</v>
      </c>
      <c r="D637" t="str">
        <f t="shared" si="28"/>
        <v>Hilda</v>
      </c>
      <c r="E637" t="str">
        <f t="shared" si="29"/>
        <v>Stoney</v>
      </c>
    </row>
    <row r="638" spans="1:5" ht="15.6" x14ac:dyDescent="0.3">
      <c r="A638" s="1" t="s">
        <v>1734</v>
      </c>
      <c r="B638" s="1" t="s">
        <v>3021</v>
      </c>
      <c r="C638" t="str">
        <f t="shared" si="27"/>
        <v>Ms.</v>
      </c>
      <c r="D638" t="str">
        <f t="shared" si="28"/>
        <v>Stephanie</v>
      </c>
      <c r="E638" t="str">
        <f t="shared" si="29"/>
        <v>Markert</v>
      </c>
    </row>
    <row r="639" spans="1:5" ht="15.6" x14ac:dyDescent="0.3">
      <c r="A639" s="1" t="s">
        <v>1733</v>
      </c>
      <c r="B639" s="1" t="s">
        <v>3022</v>
      </c>
      <c r="C639" t="str">
        <f t="shared" si="27"/>
        <v>Mr.</v>
      </c>
      <c r="D639" t="str">
        <f t="shared" si="28"/>
        <v>Doug</v>
      </c>
      <c r="E639" t="str">
        <f t="shared" si="29"/>
        <v>McLucas</v>
      </c>
    </row>
    <row r="640" spans="1:5" ht="15.6" x14ac:dyDescent="0.3">
      <c r="A640" s="1" t="s">
        <v>1732</v>
      </c>
      <c r="B640" s="1" t="s">
        <v>3023</v>
      </c>
      <c r="C640" t="str">
        <f t="shared" si="27"/>
        <v>Ms.</v>
      </c>
      <c r="D640" t="str">
        <f t="shared" si="28"/>
        <v>Bethany N.</v>
      </c>
      <c r="E640" t="str">
        <f t="shared" si="29"/>
        <v>Erwin</v>
      </c>
    </row>
    <row r="641" spans="1:5" ht="15.6" x14ac:dyDescent="0.3">
      <c r="A641" s="1" t="s">
        <v>1731</v>
      </c>
      <c r="B641" s="1" t="s">
        <v>3024</v>
      </c>
      <c r="C641" t="str">
        <f t="shared" si="27"/>
        <v>Mrs.</v>
      </c>
      <c r="D641" t="str">
        <f t="shared" si="28"/>
        <v>Sandra H</v>
      </c>
      <c r="E641" t="str">
        <f t="shared" si="29"/>
        <v>Osborne</v>
      </c>
    </row>
    <row r="642" spans="1:5" ht="15.6" x14ac:dyDescent="0.3">
      <c r="A642" s="1" t="s">
        <v>1730</v>
      </c>
      <c r="B642" s="1" t="s">
        <v>3025</v>
      </c>
      <c r="C642" t="str">
        <f t="shared" si="27"/>
        <v>Mr.</v>
      </c>
      <c r="D642" t="str">
        <f t="shared" si="28"/>
        <v>Takuo</v>
      </c>
      <c r="E642" t="str">
        <f t="shared" si="29"/>
        <v>Otsuka</v>
      </c>
    </row>
    <row r="643" spans="1:5" ht="15.6" x14ac:dyDescent="0.3">
      <c r="A643" s="1" t="s">
        <v>1729</v>
      </c>
      <c r="B643" s="1" t="s">
        <v>3026</v>
      </c>
      <c r="C643" t="str">
        <f t="shared" ref="C643:C706" si="30">TRIM(MID( B643,FIND(",", B643)+1,FIND(".", B643)-FIND(",", B643)))</f>
        <v>Ms.</v>
      </c>
      <c r="D643" t="str">
        <f t="shared" ref="D643:D706" si="31">TRIM(RIGHT(B643,LEN(B643)-FIND(".",B643)))</f>
        <v>Kelly A.</v>
      </c>
      <c r="E643" t="str">
        <f t="shared" ref="E643:E706" si="32">LEFT(B643,FIND(",",B643)-1)</f>
        <v>Smith</v>
      </c>
    </row>
    <row r="644" spans="1:5" ht="15.6" x14ac:dyDescent="0.3">
      <c r="A644" s="1" t="s">
        <v>1728</v>
      </c>
      <c r="B644" s="1" t="s">
        <v>3027</v>
      </c>
      <c r="C644" t="str">
        <f t="shared" si="30"/>
        <v>Mr.</v>
      </c>
      <c r="D644" t="str">
        <f t="shared" si="31"/>
        <v>Scott</v>
      </c>
      <c r="E644" t="str">
        <f t="shared" si="32"/>
        <v>Myers</v>
      </c>
    </row>
    <row r="645" spans="1:5" ht="15.6" x14ac:dyDescent="0.3">
      <c r="A645" s="1" t="s">
        <v>1727</v>
      </c>
      <c r="B645" s="1" t="s">
        <v>3028</v>
      </c>
      <c r="C645" t="str">
        <f t="shared" si="30"/>
        <v>Mr.</v>
      </c>
      <c r="D645" t="str">
        <f t="shared" si="31"/>
        <v>Benoit</v>
      </c>
      <c r="E645" t="str">
        <f t="shared" si="32"/>
        <v>Cote</v>
      </c>
    </row>
    <row r="646" spans="1:5" ht="15.6" x14ac:dyDescent="0.3">
      <c r="A646" s="1" t="s">
        <v>1726</v>
      </c>
      <c r="B646" s="1" t="s">
        <v>3029</v>
      </c>
      <c r="C646" t="str">
        <f t="shared" si="30"/>
        <v>Ms.</v>
      </c>
      <c r="D646" t="str">
        <f t="shared" si="31"/>
        <v>Elizabeth M.</v>
      </c>
      <c r="E646" t="str">
        <f t="shared" si="32"/>
        <v>Ehrhardt</v>
      </c>
    </row>
    <row r="647" spans="1:5" ht="15.6" x14ac:dyDescent="0.3">
      <c r="A647" s="1" t="s">
        <v>1725</v>
      </c>
      <c r="B647" s="1" t="s">
        <v>3030</v>
      </c>
      <c r="C647" t="str">
        <f t="shared" si="30"/>
        <v>Ms.</v>
      </c>
      <c r="D647" t="str">
        <f t="shared" si="31"/>
        <v>Jessica A.</v>
      </c>
      <c r="E647" t="str">
        <f t="shared" si="32"/>
        <v>Petersen</v>
      </c>
    </row>
    <row r="648" spans="1:5" ht="15.6" x14ac:dyDescent="0.3">
      <c r="A648" s="1" t="s">
        <v>1724</v>
      </c>
      <c r="B648" s="1" t="s">
        <v>3031</v>
      </c>
      <c r="C648" t="str">
        <f t="shared" si="30"/>
        <v>Ms.</v>
      </c>
      <c r="D648" t="str">
        <f t="shared" si="31"/>
        <v>Monica K</v>
      </c>
      <c r="E648" t="str">
        <f t="shared" si="32"/>
        <v>Ertel</v>
      </c>
    </row>
    <row r="649" spans="1:5" ht="15.6" x14ac:dyDescent="0.3">
      <c r="A649" s="1" t="s">
        <v>1723</v>
      </c>
      <c r="B649" s="1" t="s">
        <v>3032</v>
      </c>
      <c r="C649" t="str">
        <f t="shared" si="30"/>
        <v>Mr.</v>
      </c>
      <c r="D649" t="str">
        <f t="shared" si="31"/>
        <v>Kevin L</v>
      </c>
      <c r="E649" t="str">
        <f t="shared" si="32"/>
        <v>Lanza</v>
      </c>
    </row>
    <row r="650" spans="1:5" ht="15.6" x14ac:dyDescent="0.3">
      <c r="A650" s="1" t="s">
        <v>1722</v>
      </c>
      <c r="B650" s="1" t="s">
        <v>3033</v>
      </c>
      <c r="C650" t="str">
        <f t="shared" si="30"/>
        <v>Mr.</v>
      </c>
      <c r="D650" t="str">
        <f t="shared" si="31"/>
        <v>Gregory</v>
      </c>
      <c r="E650" t="str">
        <f t="shared" si="32"/>
        <v>Picklesimer</v>
      </c>
    </row>
    <row r="651" spans="1:5" ht="15.6" x14ac:dyDescent="0.3">
      <c r="A651" s="1" t="s">
        <v>1721</v>
      </c>
      <c r="B651" s="1" t="s">
        <v>3034</v>
      </c>
      <c r="C651" t="str">
        <f t="shared" si="30"/>
        <v>Ms.</v>
      </c>
      <c r="D651" t="str">
        <f t="shared" si="31"/>
        <v>Della</v>
      </c>
      <c r="E651" t="str">
        <f t="shared" si="32"/>
        <v>Giles</v>
      </c>
    </row>
    <row r="652" spans="1:5" ht="15.6" x14ac:dyDescent="0.3">
      <c r="A652" s="1" t="s">
        <v>1720</v>
      </c>
      <c r="B652" s="1" t="s">
        <v>3035</v>
      </c>
      <c r="C652" t="str">
        <f t="shared" si="30"/>
        <v>Mr.</v>
      </c>
      <c r="D652" t="str">
        <f t="shared" si="31"/>
        <v>David</v>
      </c>
      <c r="E652" t="str">
        <f t="shared" si="32"/>
        <v>Harmon</v>
      </c>
    </row>
    <row r="653" spans="1:5" ht="15.6" x14ac:dyDescent="0.3">
      <c r="A653" s="1" t="s">
        <v>1719</v>
      </c>
      <c r="B653" s="1" t="s">
        <v>3036</v>
      </c>
      <c r="C653" t="str">
        <f t="shared" si="30"/>
        <v>Ms.</v>
      </c>
      <c r="D653" t="str">
        <f t="shared" si="31"/>
        <v>Victoria</v>
      </c>
      <c r="E653" t="str">
        <f t="shared" si="32"/>
        <v>Pennings</v>
      </c>
    </row>
    <row r="654" spans="1:5" ht="15.6" x14ac:dyDescent="0.3">
      <c r="A654" s="1" t="s">
        <v>1718</v>
      </c>
      <c r="B654" s="1" t="s">
        <v>3037</v>
      </c>
      <c r="C654" t="str">
        <f t="shared" si="30"/>
        <v>Mr.</v>
      </c>
      <c r="D654" t="str">
        <f t="shared" si="31"/>
        <v>Tasos</v>
      </c>
      <c r="E654" t="str">
        <f t="shared" si="32"/>
        <v>Tseronis</v>
      </c>
    </row>
    <row r="655" spans="1:5" ht="15.6" x14ac:dyDescent="0.3">
      <c r="A655" s="1" t="s">
        <v>1717</v>
      </c>
      <c r="B655" s="1" t="s">
        <v>3038</v>
      </c>
      <c r="C655" t="str">
        <f t="shared" si="30"/>
        <v>Mr.</v>
      </c>
      <c r="D655" t="str">
        <f t="shared" si="31"/>
        <v>Thomas</v>
      </c>
      <c r="E655" t="str">
        <f t="shared" si="32"/>
        <v>Aliff</v>
      </c>
    </row>
    <row r="656" spans="1:5" ht="15.6" x14ac:dyDescent="0.3">
      <c r="A656" s="1" t="s">
        <v>1716</v>
      </c>
      <c r="B656" s="1" t="s">
        <v>3039</v>
      </c>
      <c r="C656" t="str">
        <f t="shared" si="30"/>
        <v>Mr.</v>
      </c>
      <c r="D656" t="str">
        <f t="shared" si="31"/>
        <v>Lukasz</v>
      </c>
      <c r="E656" t="str">
        <f t="shared" si="32"/>
        <v>Willenberg</v>
      </c>
    </row>
    <row r="657" spans="1:5" ht="15.6" x14ac:dyDescent="0.3">
      <c r="A657" s="1" t="s">
        <v>1715</v>
      </c>
      <c r="B657" s="1" t="s">
        <v>3040</v>
      </c>
      <c r="C657" t="str">
        <f t="shared" si="30"/>
        <v>Mr.</v>
      </c>
      <c r="D657" t="str">
        <f t="shared" si="31"/>
        <v>Matthew A.</v>
      </c>
      <c r="E657" t="str">
        <f t="shared" si="32"/>
        <v>Millett</v>
      </c>
    </row>
    <row r="658" spans="1:5" ht="15.6" x14ac:dyDescent="0.3">
      <c r="A658" s="1" t="s">
        <v>1714</v>
      </c>
      <c r="B658" s="1" t="s">
        <v>3041</v>
      </c>
      <c r="C658" t="str">
        <f t="shared" si="30"/>
        <v>Ms.</v>
      </c>
      <c r="D658" t="str">
        <f t="shared" si="31"/>
        <v>Meta</v>
      </c>
      <c r="E658" t="str">
        <f t="shared" si="32"/>
        <v>Haley</v>
      </c>
    </row>
    <row r="659" spans="1:5" ht="15.6" x14ac:dyDescent="0.3">
      <c r="A659" s="1" t="s">
        <v>1713</v>
      </c>
      <c r="B659" s="1" t="s">
        <v>3042</v>
      </c>
      <c r="C659" t="str">
        <f t="shared" si="30"/>
        <v>Ms.</v>
      </c>
      <c r="D659" t="str">
        <f t="shared" si="31"/>
        <v>Rachel E</v>
      </c>
      <c r="E659" t="str">
        <f t="shared" si="32"/>
        <v>Ackerman</v>
      </c>
    </row>
    <row r="660" spans="1:5" ht="15.6" x14ac:dyDescent="0.3">
      <c r="A660" s="1" t="s">
        <v>1712</v>
      </c>
      <c r="B660" s="1" t="s">
        <v>3043</v>
      </c>
      <c r="C660" t="str">
        <f t="shared" si="30"/>
        <v>Ms.</v>
      </c>
      <c r="D660" t="str">
        <f t="shared" si="31"/>
        <v>Angelica</v>
      </c>
      <c r="E660" t="str">
        <f t="shared" si="32"/>
        <v>Valdez</v>
      </c>
    </row>
    <row r="661" spans="1:5" ht="15.6" x14ac:dyDescent="0.3">
      <c r="A661" s="1" t="s">
        <v>1711</v>
      </c>
      <c r="B661" s="1" t="s">
        <v>3044</v>
      </c>
      <c r="C661" t="str">
        <f t="shared" si="30"/>
        <v>Ms.</v>
      </c>
      <c r="D661" t="str">
        <f t="shared" si="31"/>
        <v>Kathleen</v>
      </c>
      <c r="E661" t="str">
        <f t="shared" si="32"/>
        <v>Michaud</v>
      </c>
    </row>
    <row r="662" spans="1:5" ht="15.6" x14ac:dyDescent="0.3">
      <c r="A662" s="1" t="s">
        <v>1710</v>
      </c>
      <c r="B662" s="1" t="s">
        <v>3045</v>
      </c>
      <c r="C662" t="str">
        <f t="shared" si="30"/>
        <v>Mr.</v>
      </c>
      <c r="D662" t="str">
        <f t="shared" si="31"/>
        <v>Gabriel D.</v>
      </c>
      <c r="E662" t="str">
        <f t="shared" si="32"/>
        <v>Gunnink</v>
      </c>
    </row>
    <row r="663" spans="1:5" ht="15.6" x14ac:dyDescent="0.3">
      <c r="A663" s="1" t="s">
        <v>1709</v>
      </c>
      <c r="B663" s="1" t="s">
        <v>3046</v>
      </c>
      <c r="C663" t="str">
        <f t="shared" si="30"/>
        <v>Mr.</v>
      </c>
      <c r="D663" t="str">
        <f t="shared" si="31"/>
        <v>Jeff T</v>
      </c>
      <c r="E663" t="str">
        <f t="shared" si="32"/>
        <v>Knight</v>
      </c>
    </row>
    <row r="664" spans="1:5" ht="15.6" x14ac:dyDescent="0.3">
      <c r="A664" s="1" t="s">
        <v>1708</v>
      </c>
      <c r="B664" s="1" t="s">
        <v>3047</v>
      </c>
      <c r="C664" t="str">
        <f t="shared" si="30"/>
        <v>Mr.</v>
      </c>
      <c r="D664" t="str">
        <f t="shared" si="31"/>
        <v>Neil D</v>
      </c>
      <c r="E664" t="str">
        <f t="shared" si="32"/>
        <v>Grosscup</v>
      </c>
    </row>
    <row r="665" spans="1:5" ht="15.6" x14ac:dyDescent="0.3">
      <c r="A665" s="1" t="s">
        <v>1707</v>
      </c>
      <c r="B665" s="1" t="s">
        <v>3048</v>
      </c>
      <c r="C665" t="str">
        <f t="shared" si="30"/>
        <v>Ms.</v>
      </c>
      <c r="D665" t="str">
        <f t="shared" si="31"/>
        <v>Katherine L.</v>
      </c>
      <c r="E665" t="str">
        <f t="shared" si="32"/>
        <v>Koniuch</v>
      </c>
    </row>
    <row r="666" spans="1:5" ht="15.6" x14ac:dyDescent="0.3">
      <c r="A666" s="1" t="s">
        <v>1706</v>
      </c>
      <c r="B666" s="1" t="s">
        <v>3049</v>
      </c>
      <c r="C666" t="str">
        <f t="shared" si="30"/>
        <v>Ms.</v>
      </c>
      <c r="D666" t="str">
        <f t="shared" si="31"/>
        <v>Ariel E</v>
      </c>
      <c r="E666" t="str">
        <f t="shared" si="32"/>
        <v>Heitzman</v>
      </c>
    </row>
    <row r="667" spans="1:5" ht="15.6" x14ac:dyDescent="0.3">
      <c r="A667" s="1" t="s">
        <v>1705</v>
      </c>
      <c r="B667" s="1" t="s">
        <v>3050</v>
      </c>
      <c r="C667" t="str">
        <f t="shared" si="30"/>
        <v>Mr.</v>
      </c>
      <c r="D667" t="str">
        <f t="shared" si="31"/>
        <v>Christopher P</v>
      </c>
      <c r="E667" t="str">
        <f t="shared" si="32"/>
        <v>Tatton</v>
      </c>
    </row>
    <row r="668" spans="1:5" ht="15.6" x14ac:dyDescent="0.3">
      <c r="A668" s="1" t="s">
        <v>1704</v>
      </c>
      <c r="B668" s="1" t="s">
        <v>3051</v>
      </c>
      <c r="C668" t="str">
        <f t="shared" si="30"/>
        <v>Mrs.</v>
      </c>
      <c r="D668" t="str">
        <f t="shared" si="31"/>
        <v>Erin M.</v>
      </c>
      <c r="E668" t="str">
        <f t="shared" si="32"/>
        <v>Flanagan</v>
      </c>
    </row>
    <row r="669" spans="1:5" ht="15.6" x14ac:dyDescent="0.3">
      <c r="A669" s="1" t="s">
        <v>1703</v>
      </c>
      <c r="B669" s="1" t="s">
        <v>3052</v>
      </c>
      <c r="C669" t="str">
        <f t="shared" si="30"/>
        <v>Mrs.</v>
      </c>
      <c r="D669" t="str">
        <f t="shared" si="31"/>
        <v>Molly K.</v>
      </c>
      <c r="E669" t="str">
        <f t="shared" si="32"/>
        <v>Funk</v>
      </c>
    </row>
    <row r="670" spans="1:5" ht="15.6" x14ac:dyDescent="0.3">
      <c r="A670" s="1" t="s">
        <v>1702</v>
      </c>
      <c r="B670" s="1" t="s">
        <v>3053</v>
      </c>
      <c r="C670" t="str">
        <f t="shared" si="30"/>
        <v>Mr.</v>
      </c>
      <c r="D670" t="str">
        <f t="shared" si="31"/>
        <v>Ryan J.</v>
      </c>
      <c r="E670" t="str">
        <f t="shared" si="32"/>
        <v>Davenport</v>
      </c>
    </row>
    <row r="671" spans="1:5" ht="15.6" x14ac:dyDescent="0.3">
      <c r="A671" s="1" t="s">
        <v>1701</v>
      </c>
      <c r="B671" s="1" t="s">
        <v>3054</v>
      </c>
      <c r="C671" t="str">
        <f t="shared" si="30"/>
        <v>Mrs.</v>
      </c>
      <c r="D671" t="str">
        <f t="shared" si="31"/>
        <v>Jennifer</v>
      </c>
      <c r="E671" t="str">
        <f t="shared" si="32"/>
        <v>Nicholson</v>
      </c>
    </row>
    <row r="672" spans="1:5" ht="15.6" x14ac:dyDescent="0.3">
      <c r="A672" s="1" t="s">
        <v>1700</v>
      </c>
      <c r="B672" s="1" t="s">
        <v>3055</v>
      </c>
      <c r="C672" t="str">
        <f t="shared" si="30"/>
        <v>Mr.</v>
      </c>
      <c r="D672" t="str">
        <f t="shared" si="31"/>
        <v>Daniel M</v>
      </c>
      <c r="E672" t="str">
        <f t="shared" si="32"/>
        <v>Lindbloom</v>
      </c>
    </row>
    <row r="673" spans="1:5" ht="15.6" x14ac:dyDescent="0.3">
      <c r="A673" s="1" t="s">
        <v>1699</v>
      </c>
      <c r="B673" s="1" t="s">
        <v>3056</v>
      </c>
      <c r="C673" t="str">
        <f t="shared" si="30"/>
        <v>Ms.</v>
      </c>
      <c r="D673" t="str">
        <f t="shared" si="31"/>
        <v>Hiruni</v>
      </c>
      <c r="E673" t="str">
        <f t="shared" si="32"/>
        <v>Wijayaratne</v>
      </c>
    </row>
    <row r="674" spans="1:5" ht="15.6" x14ac:dyDescent="0.3">
      <c r="A674" s="1" t="s">
        <v>1698</v>
      </c>
      <c r="B674" s="1" t="s">
        <v>3057</v>
      </c>
      <c r="C674" t="str">
        <f t="shared" si="30"/>
        <v>Ms.</v>
      </c>
      <c r="D674" t="str">
        <f t="shared" si="31"/>
        <v>Reina H.</v>
      </c>
      <c r="E674" t="str">
        <f t="shared" si="32"/>
        <v>Ainsworth</v>
      </c>
    </row>
    <row r="675" spans="1:5" ht="15.6" x14ac:dyDescent="0.3">
      <c r="A675" s="1" t="s">
        <v>1697</v>
      </c>
      <c r="B675" s="1" t="s">
        <v>3058</v>
      </c>
      <c r="C675" t="str">
        <f t="shared" si="30"/>
        <v>Ms.</v>
      </c>
      <c r="D675" t="str">
        <f t="shared" si="31"/>
        <v>Kristi</v>
      </c>
      <c r="E675" t="str">
        <f t="shared" si="32"/>
        <v>Gayagoy</v>
      </c>
    </row>
    <row r="676" spans="1:5" ht="15.6" x14ac:dyDescent="0.3">
      <c r="A676" s="1" t="s">
        <v>1696</v>
      </c>
      <c r="B676" s="1" t="s">
        <v>3059</v>
      </c>
      <c r="C676" t="str">
        <f t="shared" si="30"/>
        <v>Ms.</v>
      </c>
      <c r="D676" t="str">
        <f t="shared" si="31"/>
        <v>Meredith L.</v>
      </c>
      <c r="E676" t="str">
        <f t="shared" si="32"/>
        <v>Fitzmaurice</v>
      </c>
    </row>
    <row r="677" spans="1:5" ht="15.6" x14ac:dyDescent="0.3">
      <c r="A677" s="1" t="s">
        <v>1695</v>
      </c>
      <c r="B677" s="1" t="s">
        <v>3060</v>
      </c>
      <c r="C677" t="str">
        <f t="shared" si="30"/>
        <v>Ms.</v>
      </c>
      <c r="D677" t="str">
        <f t="shared" si="31"/>
        <v>Jocelyn</v>
      </c>
      <c r="E677" t="str">
        <f t="shared" si="32"/>
        <v>Rodriguez</v>
      </c>
    </row>
    <row r="678" spans="1:5" ht="15.6" x14ac:dyDescent="0.3">
      <c r="A678" s="1" t="s">
        <v>1694</v>
      </c>
      <c r="B678" s="1" t="s">
        <v>3061</v>
      </c>
      <c r="C678" t="str">
        <f t="shared" si="30"/>
        <v>Mrs.</v>
      </c>
      <c r="D678" t="str">
        <f t="shared" si="31"/>
        <v>Daphne</v>
      </c>
      <c r="E678" t="str">
        <f t="shared" si="32"/>
        <v>Tsoucas</v>
      </c>
    </row>
    <row r="679" spans="1:5" ht="15.6" x14ac:dyDescent="0.3">
      <c r="A679" s="1" t="s">
        <v>1693</v>
      </c>
      <c r="B679" s="1" t="s">
        <v>3062</v>
      </c>
      <c r="C679" t="str">
        <f t="shared" si="30"/>
        <v>Ms.</v>
      </c>
      <c r="D679" t="str">
        <f t="shared" si="31"/>
        <v>Margaret E</v>
      </c>
      <c r="E679" t="str">
        <f t="shared" si="32"/>
        <v>Muhly</v>
      </c>
    </row>
    <row r="680" spans="1:5" ht="15.6" x14ac:dyDescent="0.3">
      <c r="A680" s="1" t="s">
        <v>1692</v>
      </c>
      <c r="B680" s="1" t="s">
        <v>3063</v>
      </c>
      <c r="C680" t="str">
        <f t="shared" si="30"/>
        <v>Mr.</v>
      </c>
      <c r="D680" t="str">
        <f t="shared" si="31"/>
        <v>Mario J.</v>
      </c>
      <c r="E680" t="str">
        <f t="shared" si="32"/>
        <v>Lund</v>
      </c>
    </row>
    <row r="681" spans="1:5" ht="15.6" x14ac:dyDescent="0.3">
      <c r="A681" s="1" t="s">
        <v>1691</v>
      </c>
      <c r="B681" s="1" t="s">
        <v>3064</v>
      </c>
      <c r="C681" t="str">
        <f t="shared" si="30"/>
        <v>Mr.</v>
      </c>
      <c r="D681" t="str">
        <f t="shared" si="31"/>
        <v>Peter</v>
      </c>
      <c r="E681" t="str">
        <f t="shared" si="32"/>
        <v>Battaglino</v>
      </c>
    </row>
    <row r="682" spans="1:5" ht="15.6" x14ac:dyDescent="0.3">
      <c r="A682" s="1" t="s">
        <v>1690</v>
      </c>
      <c r="B682" s="1" t="s">
        <v>3065</v>
      </c>
      <c r="C682" t="str">
        <f t="shared" si="30"/>
        <v>Ms.</v>
      </c>
      <c r="D682" t="str">
        <f t="shared" si="31"/>
        <v>Carolina</v>
      </c>
      <c r="E682" t="str">
        <f t="shared" si="32"/>
        <v>Pena</v>
      </c>
    </row>
    <row r="683" spans="1:5" ht="15.6" x14ac:dyDescent="0.3">
      <c r="A683" s="1" t="s">
        <v>1689</v>
      </c>
      <c r="B683" s="1" t="s">
        <v>3066</v>
      </c>
      <c r="C683" t="str">
        <f t="shared" si="30"/>
        <v>Mrs.</v>
      </c>
      <c r="D683" t="str">
        <f t="shared" si="31"/>
        <v>Jenny K.</v>
      </c>
      <c r="E683" t="str">
        <f t="shared" si="32"/>
        <v>Thomason</v>
      </c>
    </row>
    <row r="684" spans="1:5" ht="15.6" x14ac:dyDescent="0.3">
      <c r="A684" s="1" t="s">
        <v>1688</v>
      </c>
      <c r="B684" s="1" t="s">
        <v>3067</v>
      </c>
      <c r="C684" t="str">
        <f t="shared" si="30"/>
        <v>Ms.</v>
      </c>
      <c r="D684" t="str">
        <f t="shared" si="31"/>
        <v>Jessica</v>
      </c>
      <c r="E684" t="str">
        <f t="shared" si="32"/>
        <v>Hancox</v>
      </c>
    </row>
    <row r="685" spans="1:5" ht="15.6" x14ac:dyDescent="0.3">
      <c r="A685" s="1" t="s">
        <v>1687</v>
      </c>
      <c r="B685" s="1" t="s">
        <v>3068</v>
      </c>
      <c r="C685" t="str">
        <f t="shared" si="30"/>
        <v>Ms.</v>
      </c>
      <c r="D685" t="str">
        <f t="shared" si="31"/>
        <v>Kimberly D</v>
      </c>
      <c r="E685" t="str">
        <f t="shared" si="32"/>
        <v>Canarecci</v>
      </c>
    </row>
    <row r="686" spans="1:5" ht="15.6" x14ac:dyDescent="0.3">
      <c r="A686" s="1" t="s">
        <v>1686</v>
      </c>
      <c r="B686" s="1" t="s">
        <v>3069</v>
      </c>
      <c r="C686" t="str">
        <f t="shared" si="30"/>
        <v>Mr.</v>
      </c>
      <c r="D686" t="str">
        <f t="shared" si="31"/>
        <v>Marc-Olivier</v>
      </c>
      <c r="E686" t="str">
        <f t="shared" si="32"/>
        <v>Toupin</v>
      </c>
    </row>
    <row r="687" spans="1:5" ht="15.6" x14ac:dyDescent="0.3">
      <c r="A687" s="1" t="s">
        <v>1685</v>
      </c>
      <c r="B687" s="1" t="s">
        <v>3070</v>
      </c>
      <c r="C687" t="str">
        <f t="shared" si="30"/>
        <v>Mr.</v>
      </c>
      <c r="D687" t="str">
        <f t="shared" si="31"/>
        <v>Russell J</v>
      </c>
      <c r="E687" t="str">
        <f t="shared" si="32"/>
        <v>Mulley</v>
      </c>
    </row>
    <row r="688" spans="1:5" ht="15.6" x14ac:dyDescent="0.3">
      <c r="A688" s="1" t="s">
        <v>1684</v>
      </c>
      <c r="B688" s="1" t="s">
        <v>3071</v>
      </c>
      <c r="C688" t="str">
        <f t="shared" si="30"/>
        <v>Ms.</v>
      </c>
      <c r="D688" t="str">
        <f t="shared" si="31"/>
        <v>Karine</v>
      </c>
      <c r="E688" t="str">
        <f t="shared" si="32"/>
        <v>Parry</v>
      </c>
    </row>
    <row r="689" spans="1:5" ht="15.6" x14ac:dyDescent="0.3">
      <c r="A689" s="1" t="s">
        <v>1683</v>
      </c>
      <c r="B689" s="1" t="s">
        <v>3072</v>
      </c>
      <c r="C689" t="str">
        <f t="shared" si="30"/>
        <v>Ms.</v>
      </c>
      <c r="D689" t="str">
        <f t="shared" si="31"/>
        <v>Cheryl</v>
      </c>
      <c r="E689" t="str">
        <f t="shared" si="32"/>
        <v>Mason Cox</v>
      </c>
    </row>
    <row r="690" spans="1:5" ht="15.6" x14ac:dyDescent="0.3">
      <c r="A690" s="1" t="s">
        <v>1682</v>
      </c>
      <c r="B690" s="1" t="s">
        <v>3073</v>
      </c>
      <c r="C690" t="str">
        <f t="shared" si="30"/>
        <v>Ms.</v>
      </c>
      <c r="D690" t="str">
        <f t="shared" si="31"/>
        <v>Allison M.</v>
      </c>
      <c r="E690" t="str">
        <f t="shared" si="32"/>
        <v>Thompson</v>
      </c>
    </row>
    <row r="691" spans="1:5" ht="15.6" x14ac:dyDescent="0.3">
      <c r="A691" s="1" t="s">
        <v>1681</v>
      </c>
      <c r="B691" s="1" t="s">
        <v>3074</v>
      </c>
      <c r="C691" t="str">
        <f t="shared" si="30"/>
        <v>Ms.</v>
      </c>
      <c r="D691" t="str">
        <f t="shared" si="31"/>
        <v>Adriana</v>
      </c>
      <c r="E691" t="str">
        <f t="shared" si="32"/>
        <v>Nelson</v>
      </c>
    </row>
    <row r="692" spans="1:5" ht="15.6" x14ac:dyDescent="0.3">
      <c r="A692" s="1" t="s">
        <v>1680</v>
      </c>
      <c r="B692" s="1" t="s">
        <v>3075</v>
      </c>
      <c r="C692" t="str">
        <f t="shared" si="30"/>
        <v>Ms.</v>
      </c>
      <c r="D692" t="str">
        <f t="shared" si="31"/>
        <v>Miranda J</v>
      </c>
      <c r="E692" t="str">
        <f t="shared" si="32"/>
        <v>Forte</v>
      </c>
    </row>
    <row r="693" spans="1:5" ht="15.6" x14ac:dyDescent="0.3">
      <c r="A693" s="1" t="s">
        <v>1679</v>
      </c>
      <c r="B693" s="1" t="s">
        <v>3076</v>
      </c>
      <c r="C693" t="str">
        <f t="shared" si="30"/>
        <v>Mr.</v>
      </c>
      <c r="D693" t="str">
        <f t="shared" si="31"/>
        <v>Roberto</v>
      </c>
      <c r="E693" t="str">
        <f t="shared" si="32"/>
        <v>Corona Iturriaga</v>
      </c>
    </row>
    <row r="694" spans="1:5" ht="15.6" x14ac:dyDescent="0.3">
      <c r="A694" s="1" t="s">
        <v>1678</v>
      </c>
      <c r="B694" s="1" t="s">
        <v>3077</v>
      </c>
      <c r="C694" t="str">
        <f t="shared" si="30"/>
        <v>Mrs.</v>
      </c>
      <c r="D694" t="str">
        <f t="shared" si="31"/>
        <v>Rebecca B.</v>
      </c>
      <c r="E694" t="str">
        <f t="shared" si="32"/>
        <v>McCollum</v>
      </c>
    </row>
    <row r="695" spans="1:5" ht="15.6" x14ac:dyDescent="0.3">
      <c r="A695" s="1" t="s">
        <v>1677</v>
      </c>
      <c r="B695" s="1" t="s">
        <v>3078</v>
      </c>
      <c r="C695" t="str">
        <f t="shared" si="30"/>
        <v>Ms.</v>
      </c>
      <c r="D695" t="str">
        <f t="shared" si="31"/>
        <v>Tiffany</v>
      </c>
      <c r="E695" t="str">
        <f t="shared" si="32"/>
        <v>Hevner</v>
      </c>
    </row>
    <row r="696" spans="1:5" ht="15.6" x14ac:dyDescent="0.3">
      <c r="A696" s="1" t="s">
        <v>1676</v>
      </c>
      <c r="B696" s="1" t="s">
        <v>3079</v>
      </c>
      <c r="C696" t="str">
        <f t="shared" si="30"/>
        <v>Mr.</v>
      </c>
      <c r="D696" t="str">
        <f t="shared" si="31"/>
        <v>Alexander</v>
      </c>
      <c r="E696" t="str">
        <f t="shared" si="32"/>
        <v>Looi</v>
      </c>
    </row>
    <row r="697" spans="1:5" ht="15.6" x14ac:dyDescent="0.3">
      <c r="A697" s="1" t="s">
        <v>1675</v>
      </c>
      <c r="B697" s="1" t="s">
        <v>3080</v>
      </c>
      <c r="C697" t="str">
        <f t="shared" si="30"/>
        <v>Mr.</v>
      </c>
      <c r="D697" t="str">
        <f t="shared" si="31"/>
        <v>Rich M</v>
      </c>
      <c r="E697" t="str">
        <f t="shared" si="32"/>
        <v>Power</v>
      </c>
    </row>
    <row r="698" spans="1:5" ht="15.6" x14ac:dyDescent="0.3">
      <c r="A698" s="1" t="s">
        <v>1674</v>
      </c>
      <c r="B698" s="1" t="s">
        <v>3081</v>
      </c>
      <c r="C698" t="str">
        <f t="shared" si="30"/>
        <v>Mr.</v>
      </c>
      <c r="D698" t="str">
        <f t="shared" si="31"/>
        <v>Aaron C</v>
      </c>
      <c r="E698" t="str">
        <f t="shared" si="32"/>
        <v>Routon</v>
      </c>
    </row>
    <row r="699" spans="1:5" ht="15.6" x14ac:dyDescent="0.3">
      <c r="A699" s="1" t="s">
        <v>1673</v>
      </c>
      <c r="B699" s="1" t="s">
        <v>3082</v>
      </c>
      <c r="C699" t="str">
        <f t="shared" si="30"/>
        <v>Ms.</v>
      </c>
      <c r="D699" t="str">
        <f t="shared" si="31"/>
        <v>Kate</v>
      </c>
      <c r="E699" t="str">
        <f t="shared" si="32"/>
        <v>Dochelli</v>
      </c>
    </row>
    <row r="700" spans="1:5" ht="15.6" x14ac:dyDescent="0.3">
      <c r="A700" s="1" t="s">
        <v>1672</v>
      </c>
      <c r="B700" s="1" t="s">
        <v>3083</v>
      </c>
      <c r="C700" t="str">
        <f t="shared" si="30"/>
        <v>Ms.</v>
      </c>
      <c r="D700" t="str">
        <f t="shared" si="31"/>
        <v>Maria M</v>
      </c>
      <c r="E700" t="str">
        <f t="shared" si="32"/>
        <v>Gillespie</v>
      </c>
    </row>
    <row r="701" spans="1:5" ht="15.6" x14ac:dyDescent="0.3">
      <c r="A701" s="1" t="s">
        <v>1671</v>
      </c>
      <c r="B701" s="1" t="s">
        <v>3084</v>
      </c>
      <c r="C701" t="str">
        <f t="shared" si="30"/>
        <v>Mr.</v>
      </c>
      <c r="D701" t="str">
        <f t="shared" si="31"/>
        <v>Daven W</v>
      </c>
      <c r="E701" t="str">
        <f t="shared" si="32"/>
        <v>Oskvig</v>
      </c>
    </row>
    <row r="702" spans="1:5" ht="15.6" x14ac:dyDescent="0.3">
      <c r="A702" s="1" t="s">
        <v>1670</v>
      </c>
      <c r="B702" s="1" t="s">
        <v>3085</v>
      </c>
      <c r="C702" t="str">
        <f t="shared" si="30"/>
        <v>Mrs.</v>
      </c>
      <c r="D702" t="str">
        <f t="shared" si="31"/>
        <v>Brianne</v>
      </c>
      <c r="E702" t="str">
        <f t="shared" si="32"/>
        <v>Holland-Stergar</v>
      </c>
    </row>
    <row r="703" spans="1:5" ht="15.6" x14ac:dyDescent="0.3">
      <c r="A703" s="1" t="s">
        <v>1669</v>
      </c>
      <c r="B703" s="1" t="s">
        <v>3086</v>
      </c>
      <c r="C703" t="str">
        <f t="shared" si="30"/>
        <v>Mr.</v>
      </c>
      <c r="D703" t="str">
        <f t="shared" si="31"/>
        <v>Hiroki</v>
      </c>
      <c r="E703" t="str">
        <f t="shared" si="32"/>
        <v>Arai</v>
      </c>
    </row>
    <row r="704" spans="1:5" ht="15.6" x14ac:dyDescent="0.3">
      <c r="A704" s="1" t="s">
        <v>1668</v>
      </c>
      <c r="B704" s="1" t="s">
        <v>3087</v>
      </c>
      <c r="C704" t="str">
        <f t="shared" si="30"/>
        <v>Mr.</v>
      </c>
      <c r="D704" t="str">
        <f t="shared" si="31"/>
        <v>Anders</v>
      </c>
      <c r="E704" t="str">
        <f t="shared" si="32"/>
        <v>Olausson</v>
      </c>
    </row>
    <row r="705" spans="1:5" ht="15.6" x14ac:dyDescent="0.3">
      <c r="A705" s="1" t="s">
        <v>1667</v>
      </c>
      <c r="B705" s="1" t="s">
        <v>3088</v>
      </c>
      <c r="C705" t="str">
        <f t="shared" si="30"/>
        <v>Ms.</v>
      </c>
      <c r="D705" t="str">
        <f t="shared" si="31"/>
        <v>Danielle</v>
      </c>
      <c r="E705" t="str">
        <f t="shared" si="32"/>
        <v>Wagner</v>
      </c>
    </row>
    <row r="706" spans="1:5" ht="15.6" x14ac:dyDescent="0.3">
      <c r="A706" s="1" t="s">
        <v>1666</v>
      </c>
      <c r="B706" s="1" t="s">
        <v>3089</v>
      </c>
      <c r="C706" t="str">
        <f t="shared" si="30"/>
        <v>Ms.</v>
      </c>
      <c r="D706" t="str">
        <f t="shared" si="31"/>
        <v>Candace N</v>
      </c>
      <c r="E706" t="str">
        <f t="shared" si="32"/>
        <v>Delong</v>
      </c>
    </row>
    <row r="707" spans="1:5" ht="15.6" x14ac:dyDescent="0.3">
      <c r="A707" s="1" t="s">
        <v>1665</v>
      </c>
      <c r="B707" s="1" t="s">
        <v>3090</v>
      </c>
      <c r="C707" t="str">
        <f t="shared" ref="C707:C770" si="33">TRIM(MID( B707,FIND(",", B707)+1,FIND(".", B707)-FIND(",", B707)))</f>
        <v>Mr.</v>
      </c>
      <c r="D707" t="str">
        <f t="shared" ref="D707:D770" si="34">TRIM(RIGHT(B707,LEN(B707)-FIND(".",B707)))</f>
        <v>Bruno F.</v>
      </c>
      <c r="E707" t="str">
        <f t="shared" ref="E707:E770" si="35">LEFT(B707,FIND(",",B707)-1)</f>
        <v>Mehech</v>
      </c>
    </row>
    <row r="708" spans="1:5" ht="15.6" x14ac:dyDescent="0.3">
      <c r="A708" s="1" t="s">
        <v>1664</v>
      </c>
      <c r="B708" s="1" t="s">
        <v>3091</v>
      </c>
      <c r="C708" t="str">
        <f t="shared" si="33"/>
        <v>Ms.</v>
      </c>
      <c r="D708" t="str">
        <f t="shared" si="34"/>
        <v>Emily</v>
      </c>
      <c r="E708" t="str">
        <f t="shared" si="35"/>
        <v>Machiela</v>
      </c>
    </row>
    <row r="709" spans="1:5" ht="15.6" x14ac:dyDescent="0.3">
      <c r="A709" s="1" t="s">
        <v>1663</v>
      </c>
      <c r="B709" s="1" t="s">
        <v>3092</v>
      </c>
      <c r="C709" t="str">
        <f t="shared" si="33"/>
        <v>Mrs.</v>
      </c>
      <c r="D709" t="str">
        <f t="shared" si="34"/>
        <v>Katie</v>
      </c>
      <c r="E709" t="str">
        <f t="shared" si="35"/>
        <v>Young</v>
      </c>
    </row>
    <row r="710" spans="1:5" ht="15.6" x14ac:dyDescent="0.3">
      <c r="A710" s="1" t="s">
        <v>1662</v>
      </c>
      <c r="B710" s="1" t="s">
        <v>3093</v>
      </c>
      <c r="C710" t="str">
        <f t="shared" si="33"/>
        <v>Mrs.</v>
      </c>
      <c r="D710" t="str">
        <f t="shared" si="34"/>
        <v>Sally</v>
      </c>
      <c r="E710" t="str">
        <f t="shared" si="35"/>
        <v>Dupere</v>
      </c>
    </row>
    <row r="711" spans="1:5" ht="15.6" x14ac:dyDescent="0.3">
      <c r="A711" s="1" t="s">
        <v>1661</v>
      </c>
      <c r="B711" s="1" t="s">
        <v>3094</v>
      </c>
      <c r="C711" t="str">
        <f t="shared" si="33"/>
        <v>Ms.</v>
      </c>
      <c r="D711" t="str">
        <f t="shared" si="34"/>
        <v>Meaghan J</v>
      </c>
      <c r="E711" t="str">
        <f t="shared" si="35"/>
        <v>Iandolo</v>
      </c>
    </row>
    <row r="712" spans="1:5" ht="15.6" x14ac:dyDescent="0.3">
      <c r="A712" s="1" t="s">
        <v>1660</v>
      </c>
      <c r="B712" s="1" t="s">
        <v>3095</v>
      </c>
      <c r="C712" t="str">
        <f t="shared" si="33"/>
        <v>Ms.</v>
      </c>
      <c r="D712" t="str">
        <f t="shared" si="34"/>
        <v>Rina</v>
      </c>
      <c r="E712" t="str">
        <f t="shared" si="35"/>
        <v>Ito</v>
      </c>
    </row>
    <row r="713" spans="1:5" ht="15.6" x14ac:dyDescent="0.3">
      <c r="A713" s="1" t="s">
        <v>1659</v>
      </c>
      <c r="B713" s="1" t="s">
        <v>3096</v>
      </c>
      <c r="C713" t="str">
        <f t="shared" si="33"/>
        <v>Ms.</v>
      </c>
      <c r="D713" t="str">
        <f t="shared" si="34"/>
        <v>Kristin P.</v>
      </c>
      <c r="E713" t="str">
        <f t="shared" si="35"/>
        <v>Barry</v>
      </c>
    </row>
    <row r="714" spans="1:5" ht="15.6" x14ac:dyDescent="0.3">
      <c r="A714" s="1" t="s">
        <v>1658</v>
      </c>
      <c r="B714" s="1" t="s">
        <v>3097</v>
      </c>
      <c r="C714" t="str">
        <f t="shared" si="33"/>
        <v>Mr.</v>
      </c>
      <c r="D714" t="str">
        <f t="shared" si="34"/>
        <v>Albert</v>
      </c>
      <c r="E714" t="str">
        <f t="shared" si="35"/>
        <v>Boyce</v>
      </c>
    </row>
    <row r="715" spans="1:5" ht="15.6" x14ac:dyDescent="0.3">
      <c r="A715" s="1" t="s">
        <v>1657</v>
      </c>
      <c r="B715" s="1" t="s">
        <v>3098</v>
      </c>
      <c r="C715" t="str">
        <f t="shared" si="33"/>
        <v>Mrs.</v>
      </c>
      <c r="D715" t="str">
        <f t="shared" si="34"/>
        <v>Ashley</v>
      </c>
      <c r="E715" t="str">
        <f t="shared" si="35"/>
        <v>Lin</v>
      </c>
    </row>
    <row r="716" spans="1:5" ht="15.6" x14ac:dyDescent="0.3">
      <c r="A716" s="1" t="s">
        <v>1656</v>
      </c>
      <c r="B716" s="1" t="s">
        <v>3099</v>
      </c>
      <c r="C716" t="str">
        <f t="shared" si="33"/>
        <v>Mrs.</v>
      </c>
      <c r="D716" t="str">
        <f t="shared" si="34"/>
        <v>Shannon L</v>
      </c>
      <c r="E716" t="str">
        <f t="shared" si="35"/>
        <v>Smith</v>
      </c>
    </row>
    <row r="717" spans="1:5" ht="15.6" x14ac:dyDescent="0.3">
      <c r="A717" s="1" t="s">
        <v>1655</v>
      </c>
      <c r="B717" s="1" t="s">
        <v>3100</v>
      </c>
      <c r="C717" t="str">
        <f t="shared" si="33"/>
        <v>Ms.</v>
      </c>
      <c r="D717" t="str">
        <f t="shared" si="34"/>
        <v>Amy B</v>
      </c>
      <c r="E717" t="str">
        <f t="shared" si="35"/>
        <v>Nalven</v>
      </c>
    </row>
    <row r="718" spans="1:5" ht="15.6" x14ac:dyDescent="0.3">
      <c r="A718" s="1" t="s">
        <v>1654</v>
      </c>
      <c r="B718" s="1" t="s">
        <v>3101</v>
      </c>
      <c r="C718" t="str">
        <f t="shared" si="33"/>
        <v>Ms.</v>
      </c>
      <c r="D718" t="str">
        <f t="shared" si="34"/>
        <v>A Danielle</v>
      </c>
      <c r="E718" t="str">
        <f t="shared" si="35"/>
        <v>Bourgeois</v>
      </c>
    </row>
    <row r="719" spans="1:5" ht="15.6" x14ac:dyDescent="0.3">
      <c r="A719" s="1" t="s">
        <v>1653</v>
      </c>
      <c r="B719" s="1" t="s">
        <v>3102</v>
      </c>
      <c r="C719" t="str">
        <f t="shared" si="33"/>
        <v>Mr.</v>
      </c>
      <c r="D719" t="str">
        <f t="shared" si="34"/>
        <v>Conrad F</v>
      </c>
      <c r="E719" t="str">
        <f t="shared" si="35"/>
        <v>Orloff</v>
      </c>
    </row>
    <row r="720" spans="1:5" ht="15.6" x14ac:dyDescent="0.3">
      <c r="A720" s="1" t="s">
        <v>1652</v>
      </c>
      <c r="B720" s="1" t="s">
        <v>3103</v>
      </c>
      <c r="C720" t="str">
        <f t="shared" si="33"/>
        <v>Mr.</v>
      </c>
      <c r="D720" t="str">
        <f t="shared" si="34"/>
        <v>Josh</v>
      </c>
      <c r="E720" t="str">
        <f t="shared" si="35"/>
        <v>Ramirez</v>
      </c>
    </row>
    <row r="721" spans="1:5" ht="15.6" x14ac:dyDescent="0.3">
      <c r="A721" s="1" t="s">
        <v>1651</v>
      </c>
      <c r="B721" s="1" t="s">
        <v>3104</v>
      </c>
      <c r="C721" t="str">
        <f t="shared" si="33"/>
        <v>Mr.</v>
      </c>
      <c r="D721" t="str">
        <f t="shared" si="34"/>
        <v>Maxime</v>
      </c>
      <c r="E721" t="str">
        <f t="shared" si="35"/>
        <v>Fouquet</v>
      </c>
    </row>
    <row r="722" spans="1:5" ht="15.6" x14ac:dyDescent="0.3">
      <c r="A722" s="1" t="s">
        <v>1650</v>
      </c>
      <c r="B722" s="1" t="s">
        <v>3105</v>
      </c>
      <c r="C722" t="str">
        <f t="shared" si="33"/>
        <v>Ms.</v>
      </c>
      <c r="D722" t="str">
        <f t="shared" si="34"/>
        <v>Natalie</v>
      </c>
      <c r="E722" t="str">
        <f t="shared" si="35"/>
        <v>McPhillips</v>
      </c>
    </row>
    <row r="723" spans="1:5" ht="15.6" x14ac:dyDescent="0.3">
      <c r="A723" s="1" t="s">
        <v>1649</v>
      </c>
      <c r="B723" s="1" t="s">
        <v>3106</v>
      </c>
      <c r="C723" t="str">
        <f t="shared" si="33"/>
        <v>Ms.</v>
      </c>
      <c r="D723" t="str">
        <f t="shared" si="34"/>
        <v>Melissa</v>
      </c>
      <c r="E723" t="str">
        <f t="shared" si="35"/>
        <v>Burgin</v>
      </c>
    </row>
    <row r="724" spans="1:5" ht="15.6" x14ac:dyDescent="0.3">
      <c r="A724" s="1" t="s">
        <v>1648</v>
      </c>
      <c r="B724" s="1" t="s">
        <v>3107</v>
      </c>
      <c r="C724" t="str">
        <f t="shared" si="33"/>
        <v>Ms.</v>
      </c>
      <c r="D724" t="str">
        <f t="shared" si="34"/>
        <v>Laura P.</v>
      </c>
      <c r="E724" t="str">
        <f t="shared" si="35"/>
        <v>Roberts</v>
      </c>
    </row>
    <row r="725" spans="1:5" ht="15.6" x14ac:dyDescent="0.3">
      <c r="A725" s="1" t="s">
        <v>1647</v>
      </c>
      <c r="B725" s="1" t="s">
        <v>3108</v>
      </c>
      <c r="C725" t="str">
        <f t="shared" si="33"/>
        <v>Mrs.</v>
      </c>
      <c r="D725" t="str">
        <f t="shared" si="34"/>
        <v>Lisa</v>
      </c>
      <c r="E725" t="str">
        <f t="shared" si="35"/>
        <v>Nemec</v>
      </c>
    </row>
    <row r="726" spans="1:5" ht="15.6" x14ac:dyDescent="0.3">
      <c r="A726" s="1" t="s">
        <v>1646</v>
      </c>
      <c r="B726" s="1" t="s">
        <v>3109</v>
      </c>
      <c r="C726" t="str">
        <f t="shared" si="33"/>
        <v>Mr.</v>
      </c>
      <c r="D726" t="str">
        <f t="shared" si="34"/>
        <v>William D. Jr.</v>
      </c>
      <c r="E726" t="str">
        <f t="shared" si="35"/>
        <v>Appman</v>
      </c>
    </row>
    <row r="727" spans="1:5" ht="15.6" x14ac:dyDescent="0.3">
      <c r="A727" s="1" t="s">
        <v>1645</v>
      </c>
      <c r="B727" s="1" t="s">
        <v>3110</v>
      </c>
      <c r="C727" t="str">
        <f t="shared" si="33"/>
        <v>Mr.</v>
      </c>
      <c r="D727" t="str">
        <f t="shared" si="34"/>
        <v>James</v>
      </c>
      <c r="E727" t="str">
        <f t="shared" si="35"/>
        <v>Driscoll</v>
      </c>
    </row>
    <row r="728" spans="1:5" ht="15.6" x14ac:dyDescent="0.3">
      <c r="A728" s="1" t="s">
        <v>1644</v>
      </c>
      <c r="B728" s="1" t="s">
        <v>3111</v>
      </c>
      <c r="C728" t="str">
        <f t="shared" si="33"/>
        <v>Mr.</v>
      </c>
      <c r="D728" t="str">
        <f t="shared" si="34"/>
        <v>John</v>
      </c>
      <c r="E728" t="str">
        <f t="shared" si="35"/>
        <v>Glotzbach</v>
      </c>
    </row>
    <row r="729" spans="1:5" ht="15.6" x14ac:dyDescent="0.3">
      <c r="A729" s="1" t="s">
        <v>1643</v>
      </c>
      <c r="B729" s="1" t="s">
        <v>3112</v>
      </c>
      <c r="C729" t="str">
        <f t="shared" si="33"/>
        <v>Mr.</v>
      </c>
      <c r="D729" t="str">
        <f t="shared" si="34"/>
        <v>Adam S</v>
      </c>
      <c r="E729" t="str">
        <f t="shared" si="35"/>
        <v>Tenforde</v>
      </c>
    </row>
    <row r="730" spans="1:5" ht="15.6" x14ac:dyDescent="0.3">
      <c r="A730" s="1" t="s">
        <v>1642</v>
      </c>
      <c r="B730" s="1" t="s">
        <v>3113</v>
      </c>
      <c r="C730" t="str">
        <f t="shared" si="33"/>
        <v>Mr.</v>
      </c>
      <c r="D730" t="str">
        <f t="shared" si="34"/>
        <v>Armando</v>
      </c>
      <c r="E730" t="str">
        <f t="shared" si="35"/>
        <v>Ramirez</v>
      </c>
    </row>
    <row r="731" spans="1:5" ht="15.6" x14ac:dyDescent="0.3">
      <c r="A731" s="1" t="s">
        <v>1641</v>
      </c>
      <c r="B731" s="1" t="s">
        <v>3114</v>
      </c>
      <c r="C731" t="str">
        <f t="shared" si="33"/>
        <v>Ms.</v>
      </c>
      <c r="D731" t="str">
        <f t="shared" si="34"/>
        <v>Dana</v>
      </c>
      <c r="E731" t="str">
        <f t="shared" si="35"/>
        <v>Stanley Torres</v>
      </c>
    </row>
    <row r="732" spans="1:5" ht="15.6" x14ac:dyDescent="0.3">
      <c r="A732" s="1" t="s">
        <v>1640</v>
      </c>
      <c r="B732" s="1" t="s">
        <v>3115</v>
      </c>
      <c r="C732" t="str">
        <f t="shared" si="33"/>
        <v>Ms.</v>
      </c>
      <c r="D732" t="str">
        <f t="shared" si="34"/>
        <v>Jennifer L</v>
      </c>
      <c r="E732" t="str">
        <f t="shared" si="35"/>
        <v>Vandongen</v>
      </c>
    </row>
    <row r="733" spans="1:5" ht="15.6" x14ac:dyDescent="0.3">
      <c r="A733" s="1" t="s">
        <v>1639</v>
      </c>
      <c r="B733" s="1" t="s">
        <v>3116</v>
      </c>
      <c r="C733" t="str">
        <f t="shared" si="33"/>
        <v>Mr.</v>
      </c>
      <c r="D733" t="str">
        <f t="shared" si="34"/>
        <v>Benjamin</v>
      </c>
      <c r="E733" t="str">
        <f t="shared" si="35"/>
        <v>Liebald</v>
      </c>
    </row>
    <row r="734" spans="1:5" ht="15.6" x14ac:dyDescent="0.3">
      <c r="A734" s="1" t="s">
        <v>1638</v>
      </c>
      <c r="B734" s="1" t="s">
        <v>3117</v>
      </c>
      <c r="C734" t="str">
        <f t="shared" si="33"/>
        <v>Ms.</v>
      </c>
      <c r="D734" t="str">
        <f t="shared" si="34"/>
        <v>Tanya</v>
      </c>
      <c r="E734" t="str">
        <f t="shared" si="35"/>
        <v>Holte</v>
      </c>
    </row>
    <row r="735" spans="1:5" ht="15.6" x14ac:dyDescent="0.3">
      <c r="A735" s="1" t="s">
        <v>1637</v>
      </c>
      <c r="B735" s="1" t="s">
        <v>3118</v>
      </c>
      <c r="C735" t="str">
        <f t="shared" si="33"/>
        <v>Ms.</v>
      </c>
      <c r="D735" t="str">
        <f t="shared" si="34"/>
        <v>Tracy</v>
      </c>
      <c r="E735" t="str">
        <f t="shared" si="35"/>
        <v>Johnson</v>
      </c>
    </row>
    <row r="736" spans="1:5" ht="15.6" x14ac:dyDescent="0.3">
      <c r="A736" s="1" t="s">
        <v>1636</v>
      </c>
      <c r="B736" s="1" t="s">
        <v>3119</v>
      </c>
      <c r="C736" t="str">
        <f t="shared" si="33"/>
        <v>Ms.</v>
      </c>
      <c r="D736" t="str">
        <f t="shared" si="34"/>
        <v>Emily S</v>
      </c>
      <c r="E736" t="str">
        <f t="shared" si="35"/>
        <v>Bartlett</v>
      </c>
    </row>
    <row r="737" spans="1:5" ht="15.6" x14ac:dyDescent="0.3">
      <c r="A737" s="1" t="s">
        <v>1635</v>
      </c>
      <c r="B737" s="1" t="s">
        <v>3120</v>
      </c>
      <c r="C737" t="str">
        <f t="shared" si="33"/>
        <v>Ms.</v>
      </c>
      <c r="D737" t="str">
        <f t="shared" si="34"/>
        <v>Kelly R</v>
      </c>
      <c r="E737" t="str">
        <f t="shared" si="35"/>
        <v>Bergman</v>
      </c>
    </row>
    <row r="738" spans="1:5" ht="15.6" x14ac:dyDescent="0.3">
      <c r="A738" s="1" t="s">
        <v>1634</v>
      </c>
      <c r="B738" s="1" t="s">
        <v>3121</v>
      </c>
      <c r="C738" t="str">
        <f t="shared" si="33"/>
        <v>Mr.</v>
      </c>
      <c r="D738" t="str">
        <f t="shared" si="34"/>
        <v>Kyle</v>
      </c>
      <c r="E738" t="str">
        <f t="shared" si="35"/>
        <v>Aitken</v>
      </c>
    </row>
    <row r="739" spans="1:5" ht="15.6" x14ac:dyDescent="0.3">
      <c r="A739" s="1" t="s">
        <v>1633</v>
      </c>
      <c r="B739" s="1" t="s">
        <v>3122</v>
      </c>
      <c r="C739" t="str">
        <f t="shared" si="33"/>
        <v>Mr.</v>
      </c>
      <c r="D739" t="str">
        <f t="shared" si="34"/>
        <v>Bruce A Jr.</v>
      </c>
      <c r="E739" t="str">
        <f t="shared" si="35"/>
        <v>Berger</v>
      </c>
    </row>
    <row r="740" spans="1:5" ht="15.6" x14ac:dyDescent="0.3">
      <c r="A740" s="1" t="s">
        <v>1632</v>
      </c>
      <c r="B740" s="1" t="s">
        <v>3123</v>
      </c>
      <c r="C740" t="str">
        <f t="shared" si="33"/>
        <v>Mr.</v>
      </c>
      <c r="D740" t="str">
        <f t="shared" si="34"/>
        <v>Cary J</v>
      </c>
      <c r="E740" t="str">
        <f t="shared" si="35"/>
        <v>Richey</v>
      </c>
    </row>
    <row r="741" spans="1:5" ht="15.6" x14ac:dyDescent="0.3">
      <c r="A741" s="1" t="s">
        <v>1631</v>
      </c>
      <c r="B741" s="1" t="s">
        <v>3124</v>
      </c>
      <c r="C741" t="str">
        <f t="shared" si="33"/>
        <v>Mrs.</v>
      </c>
      <c r="D741" t="str">
        <f t="shared" si="34"/>
        <v>Jill M</v>
      </c>
      <c r="E741" t="str">
        <f t="shared" si="35"/>
        <v>Trotter</v>
      </c>
    </row>
    <row r="742" spans="1:5" ht="15.6" x14ac:dyDescent="0.3">
      <c r="A742" s="1" t="s">
        <v>1630</v>
      </c>
      <c r="B742" s="1" t="s">
        <v>3125</v>
      </c>
      <c r="C742" t="str">
        <f t="shared" si="33"/>
        <v>Mr.</v>
      </c>
      <c r="D742" t="str">
        <f t="shared" si="34"/>
        <v>Chris</v>
      </c>
      <c r="E742" t="str">
        <f t="shared" si="35"/>
        <v>Chavez</v>
      </c>
    </row>
    <row r="743" spans="1:5" ht="15.6" x14ac:dyDescent="0.3">
      <c r="A743" s="1" t="s">
        <v>1629</v>
      </c>
      <c r="B743" s="1" t="s">
        <v>3126</v>
      </c>
      <c r="C743" t="str">
        <f t="shared" si="33"/>
        <v>Mr.</v>
      </c>
      <c r="D743" t="str">
        <f t="shared" si="34"/>
        <v>Michael E.</v>
      </c>
      <c r="E743" t="str">
        <f t="shared" si="35"/>
        <v>Orifice</v>
      </c>
    </row>
    <row r="744" spans="1:5" ht="15.6" x14ac:dyDescent="0.3">
      <c r="A744" s="1" t="s">
        <v>1628</v>
      </c>
      <c r="B744" s="1" t="s">
        <v>3127</v>
      </c>
      <c r="C744" t="str">
        <f t="shared" si="33"/>
        <v>Mrs.</v>
      </c>
      <c r="D744" t="str">
        <f t="shared" si="34"/>
        <v>Lauren</v>
      </c>
      <c r="E744" t="str">
        <f t="shared" si="35"/>
        <v>Farkash</v>
      </c>
    </row>
    <row r="745" spans="1:5" ht="15.6" x14ac:dyDescent="0.3">
      <c r="A745" s="1" t="s">
        <v>1627</v>
      </c>
      <c r="B745" s="1" t="s">
        <v>3128</v>
      </c>
      <c r="C745" t="str">
        <f t="shared" si="33"/>
        <v>Mrs.</v>
      </c>
      <c r="D745" t="str">
        <f t="shared" si="34"/>
        <v>Kathryn E</v>
      </c>
      <c r="E745" t="str">
        <f t="shared" si="35"/>
        <v>Hribar</v>
      </c>
    </row>
    <row r="746" spans="1:5" ht="15.6" x14ac:dyDescent="0.3">
      <c r="A746" s="1" t="s">
        <v>1626</v>
      </c>
      <c r="B746" s="1" t="s">
        <v>3129</v>
      </c>
      <c r="C746" t="str">
        <f t="shared" si="33"/>
        <v>Ms.</v>
      </c>
      <c r="D746" t="str">
        <f t="shared" si="34"/>
        <v>Polly</v>
      </c>
      <c r="E746" t="str">
        <f t="shared" si="35"/>
        <v>Crawford</v>
      </c>
    </row>
    <row r="747" spans="1:5" ht="15.6" x14ac:dyDescent="0.3">
      <c r="A747" s="1" t="s">
        <v>1625</v>
      </c>
      <c r="B747" s="1" t="s">
        <v>3130</v>
      </c>
      <c r="C747" t="str">
        <f t="shared" si="33"/>
        <v>Mr.</v>
      </c>
      <c r="D747" t="str">
        <f t="shared" si="34"/>
        <v>Mark H.</v>
      </c>
      <c r="E747" t="str">
        <f t="shared" si="35"/>
        <v>Sittlington</v>
      </c>
    </row>
    <row r="748" spans="1:5" ht="15.6" x14ac:dyDescent="0.3">
      <c r="A748" s="1" t="s">
        <v>1624</v>
      </c>
      <c r="B748" s="1" t="s">
        <v>3131</v>
      </c>
      <c r="C748" t="str">
        <f t="shared" si="33"/>
        <v>Mrs.</v>
      </c>
      <c r="D748" t="str">
        <f t="shared" si="34"/>
        <v>Jessie M.</v>
      </c>
      <c r="E748" t="str">
        <f t="shared" si="35"/>
        <v>Silbert</v>
      </c>
    </row>
    <row r="749" spans="1:5" ht="15.6" x14ac:dyDescent="0.3">
      <c r="A749" s="1" t="s">
        <v>1623</v>
      </c>
      <c r="B749" s="1" t="s">
        <v>3132</v>
      </c>
      <c r="C749" t="str">
        <f t="shared" si="33"/>
        <v>Mr.</v>
      </c>
      <c r="D749" t="str">
        <f t="shared" si="34"/>
        <v>Chris</v>
      </c>
      <c r="E749" t="str">
        <f t="shared" si="35"/>
        <v>Carrique</v>
      </c>
    </row>
    <row r="750" spans="1:5" ht="15.6" x14ac:dyDescent="0.3">
      <c r="A750" s="1" t="s">
        <v>1622</v>
      </c>
      <c r="B750" s="1" t="s">
        <v>3133</v>
      </c>
      <c r="C750" t="str">
        <f t="shared" si="33"/>
        <v>Mr.</v>
      </c>
      <c r="D750" t="str">
        <f t="shared" si="34"/>
        <v>Daniel</v>
      </c>
      <c r="E750" t="str">
        <f t="shared" si="35"/>
        <v>Kosla</v>
      </c>
    </row>
    <row r="751" spans="1:5" ht="15.6" x14ac:dyDescent="0.3">
      <c r="A751" s="1" t="s">
        <v>1621</v>
      </c>
      <c r="B751" s="1" t="s">
        <v>3134</v>
      </c>
      <c r="C751" t="str">
        <f t="shared" si="33"/>
        <v>Ms.</v>
      </c>
      <c r="D751" t="str">
        <f t="shared" si="34"/>
        <v>Megan</v>
      </c>
      <c r="E751" t="str">
        <f t="shared" si="35"/>
        <v>Parker</v>
      </c>
    </row>
    <row r="752" spans="1:5" ht="15.6" x14ac:dyDescent="0.3">
      <c r="A752" s="1" t="s">
        <v>1620</v>
      </c>
      <c r="B752" s="1" t="s">
        <v>3135</v>
      </c>
      <c r="C752" t="str">
        <f t="shared" si="33"/>
        <v>Mr.</v>
      </c>
      <c r="D752" t="str">
        <f t="shared" si="34"/>
        <v>Kevin</v>
      </c>
      <c r="E752" t="str">
        <f t="shared" si="35"/>
        <v>Horton</v>
      </c>
    </row>
    <row r="753" spans="1:5" ht="15.6" x14ac:dyDescent="0.3">
      <c r="A753" s="1" t="s">
        <v>1619</v>
      </c>
      <c r="B753" s="1" t="s">
        <v>3136</v>
      </c>
      <c r="C753" t="str">
        <f t="shared" si="33"/>
        <v>Ms.</v>
      </c>
      <c r="D753" t="str">
        <f t="shared" si="34"/>
        <v>Caroline S.</v>
      </c>
      <c r="E753" t="str">
        <f t="shared" si="35"/>
        <v>Boller</v>
      </c>
    </row>
    <row r="754" spans="1:5" ht="15.6" x14ac:dyDescent="0.3">
      <c r="A754" s="1" t="s">
        <v>1618</v>
      </c>
      <c r="B754" s="1" t="s">
        <v>3137</v>
      </c>
      <c r="C754" t="str">
        <f t="shared" si="33"/>
        <v>Ms.</v>
      </c>
      <c r="D754" t="str">
        <f t="shared" si="34"/>
        <v>Nuta</v>
      </c>
      <c r="E754" t="str">
        <f t="shared" si="35"/>
        <v>Olaru</v>
      </c>
    </row>
    <row r="755" spans="1:5" ht="15.6" x14ac:dyDescent="0.3">
      <c r="A755" s="1" t="s">
        <v>1617</v>
      </c>
      <c r="B755" s="1" t="s">
        <v>3138</v>
      </c>
      <c r="C755" t="str">
        <f t="shared" si="33"/>
        <v>Ms.</v>
      </c>
      <c r="D755" t="str">
        <f t="shared" si="34"/>
        <v>Margie</v>
      </c>
      <c r="E755" t="str">
        <f t="shared" si="35"/>
        <v>Prescott</v>
      </c>
    </row>
    <row r="756" spans="1:5" ht="15.6" x14ac:dyDescent="0.3">
      <c r="A756" s="1" t="s">
        <v>1616</v>
      </c>
      <c r="B756" s="1" t="s">
        <v>3139</v>
      </c>
      <c r="C756" t="str">
        <f t="shared" si="33"/>
        <v>Mrs.</v>
      </c>
      <c r="D756" t="str">
        <f t="shared" si="34"/>
        <v>Heidi</v>
      </c>
      <c r="E756" t="str">
        <f t="shared" si="35"/>
        <v>Hines</v>
      </c>
    </row>
    <row r="757" spans="1:5" ht="15.6" x14ac:dyDescent="0.3">
      <c r="A757" s="1" t="s">
        <v>1615</v>
      </c>
      <c r="B757" s="1" t="s">
        <v>3140</v>
      </c>
      <c r="C757" t="str">
        <f t="shared" si="33"/>
        <v>Mr.</v>
      </c>
      <c r="D757" t="str">
        <f t="shared" si="34"/>
        <v>Diego J</v>
      </c>
      <c r="E757" t="str">
        <f t="shared" si="35"/>
        <v>Blanton</v>
      </c>
    </row>
    <row r="758" spans="1:5" ht="15.6" x14ac:dyDescent="0.3">
      <c r="A758" s="1" t="s">
        <v>1614</v>
      </c>
      <c r="B758" s="1" t="s">
        <v>3141</v>
      </c>
      <c r="C758" t="str">
        <f t="shared" si="33"/>
        <v>Mr.</v>
      </c>
      <c r="D758" t="str">
        <f t="shared" si="34"/>
        <v>Enrique M Sr.</v>
      </c>
      <c r="E758" t="str">
        <f t="shared" si="35"/>
        <v>Bustamante</v>
      </c>
    </row>
    <row r="759" spans="1:5" ht="15.6" x14ac:dyDescent="0.3">
      <c r="A759" s="1" t="s">
        <v>1613</v>
      </c>
      <c r="B759" s="1" t="s">
        <v>3142</v>
      </c>
      <c r="C759" t="str">
        <f t="shared" si="33"/>
        <v>Mr.</v>
      </c>
      <c r="D759" t="str">
        <f t="shared" si="34"/>
        <v>Greg</v>
      </c>
      <c r="E759" t="str">
        <f t="shared" si="35"/>
        <v>McCann</v>
      </c>
    </row>
    <row r="760" spans="1:5" ht="15.6" x14ac:dyDescent="0.3">
      <c r="A760" s="1" t="s">
        <v>1612</v>
      </c>
      <c r="B760" s="1" t="s">
        <v>3143</v>
      </c>
      <c r="C760" t="str">
        <f t="shared" si="33"/>
        <v>Mr.</v>
      </c>
      <c r="D760" t="str">
        <f t="shared" si="34"/>
        <v>Filip</v>
      </c>
      <c r="E760" t="str">
        <f t="shared" si="35"/>
        <v>Schmole</v>
      </c>
    </row>
    <row r="761" spans="1:5" ht="15.6" x14ac:dyDescent="0.3">
      <c r="A761" s="1" t="s">
        <v>1611</v>
      </c>
      <c r="B761" s="1" t="s">
        <v>3144</v>
      </c>
      <c r="C761" t="str">
        <f t="shared" si="33"/>
        <v>Ms.</v>
      </c>
      <c r="D761" t="str">
        <f t="shared" si="34"/>
        <v>Rosemary E.</v>
      </c>
      <c r="E761" t="str">
        <f t="shared" si="35"/>
        <v>Barber</v>
      </c>
    </row>
    <row r="762" spans="1:5" ht="15.6" x14ac:dyDescent="0.3">
      <c r="A762" s="1" t="s">
        <v>1610</v>
      </c>
      <c r="B762" s="1" t="s">
        <v>3145</v>
      </c>
      <c r="C762" t="str">
        <f t="shared" si="33"/>
        <v>Ms.</v>
      </c>
      <c r="D762" t="str">
        <f t="shared" si="34"/>
        <v>Lisa</v>
      </c>
      <c r="E762" t="str">
        <f t="shared" si="35"/>
        <v>Reichmann</v>
      </c>
    </row>
    <row r="763" spans="1:5" ht="15.6" x14ac:dyDescent="0.3">
      <c r="A763" s="1" t="s">
        <v>1609</v>
      </c>
      <c r="B763" s="1" t="s">
        <v>3146</v>
      </c>
      <c r="C763" t="str">
        <f t="shared" si="33"/>
        <v>Mr.</v>
      </c>
      <c r="D763" t="str">
        <f t="shared" si="34"/>
        <v>Jason</v>
      </c>
      <c r="E763" t="str">
        <f t="shared" si="35"/>
        <v>Cavatorta</v>
      </c>
    </row>
    <row r="764" spans="1:5" ht="15.6" x14ac:dyDescent="0.3">
      <c r="A764" s="1" t="s">
        <v>1608</v>
      </c>
      <c r="B764" s="1" t="s">
        <v>3147</v>
      </c>
      <c r="C764" t="str">
        <f t="shared" si="33"/>
        <v>Ms.</v>
      </c>
      <c r="D764" t="str">
        <f t="shared" si="34"/>
        <v>Courtney</v>
      </c>
      <c r="E764" t="str">
        <f t="shared" si="35"/>
        <v>Yaeger</v>
      </c>
    </row>
    <row r="765" spans="1:5" ht="15.6" x14ac:dyDescent="0.3">
      <c r="A765" s="1" t="s">
        <v>1607</v>
      </c>
      <c r="B765" s="1" t="s">
        <v>3148</v>
      </c>
      <c r="C765" t="str">
        <f t="shared" si="33"/>
        <v>Ms.</v>
      </c>
      <c r="D765" t="str">
        <f t="shared" si="34"/>
        <v>Jennifer R.</v>
      </c>
      <c r="E765" t="str">
        <f t="shared" si="35"/>
        <v>Hughes</v>
      </c>
    </row>
    <row r="766" spans="1:5" ht="15.6" x14ac:dyDescent="0.3">
      <c r="A766" s="1" t="s">
        <v>1606</v>
      </c>
      <c r="B766" s="1" t="s">
        <v>3149</v>
      </c>
      <c r="C766" t="str">
        <f t="shared" si="33"/>
        <v>Ms.</v>
      </c>
      <c r="D766" t="str">
        <f t="shared" si="34"/>
        <v>Lauren E</v>
      </c>
      <c r="E766" t="str">
        <f t="shared" si="35"/>
        <v>Donahue</v>
      </c>
    </row>
    <row r="767" spans="1:5" ht="15.6" x14ac:dyDescent="0.3">
      <c r="A767" s="1" t="s">
        <v>1605</v>
      </c>
      <c r="B767" s="1" t="s">
        <v>3150</v>
      </c>
      <c r="C767" t="str">
        <f t="shared" si="33"/>
        <v>Ms.</v>
      </c>
      <c r="D767" t="str">
        <f t="shared" si="34"/>
        <v>Ashley M.</v>
      </c>
      <c r="E767" t="str">
        <f t="shared" si="35"/>
        <v>Greenwell</v>
      </c>
    </row>
    <row r="768" spans="1:5" ht="15.6" x14ac:dyDescent="0.3">
      <c r="A768" s="1" t="s">
        <v>1604</v>
      </c>
      <c r="B768" s="1" t="s">
        <v>3151</v>
      </c>
      <c r="C768" t="str">
        <f t="shared" si="33"/>
        <v>Ms.</v>
      </c>
      <c r="D768" t="str">
        <f t="shared" si="34"/>
        <v>Alison R.</v>
      </c>
      <c r="E768" t="str">
        <f t="shared" si="35"/>
        <v>Steele</v>
      </c>
    </row>
    <row r="769" spans="1:5" ht="15.6" x14ac:dyDescent="0.3">
      <c r="A769" s="1" t="s">
        <v>1603</v>
      </c>
      <c r="B769" s="1" t="s">
        <v>3152</v>
      </c>
      <c r="C769" t="str">
        <f t="shared" si="33"/>
        <v>Ms.</v>
      </c>
      <c r="D769" t="str">
        <f t="shared" si="34"/>
        <v>Madeleine</v>
      </c>
      <c r="E769" t="str">
        <f t="shared" si="35"/>
        <v>Gunter</v>
      </c>
    </row>
    <row r="770" spans="1:5" ht="15.6" x14ac:dyDescent="0.3">
      <c r="A770" s="1" t="s">
        <v>1602</v>
      </c>
      <c r="B770" s="1" t="s">
        <v>3153</v>
      </c>
      <c r="C770" t="str">
        <f t="shared" si="33"/>
        <v>Ms.</v>
      </c>
      <c r="D770" t="str">
        <f t="shared" si="34"/>
        <v>Stacey</v>
      </c>
      <c r="E770" t="str">
        <f t="shared" si="35"/>
        <v>McDonough</v>
      </c>
    </row>
    <row r="771" spans="1:5" ht="15.6" x14ac:dyDescent="0.3">
      <c r="A771" s="1" t="s">
        <v>1601</v>
      </c>
      <c r="B771" s="1" t="s">
        <v>3154</v>
      </c>
      <c r="C771" t="str">
        <f t="shared" ref="C771:C834" si="36">TRIM(MID( B771,FIND(",", B771)+1,FIND(".", B771)-FIND(",", B771)))</f>
        <v>Ms.</v>
      </c>
      <c r="D771" t="str">
        <f t="shared" ref="D771:D834" si="37">TRIM(RIGHT(B771,LEN(B771)-FIND(".",B771)))</f>
        <v>Kimberly</v>
      </c>
      <c r="E771" t="str">
        <f t="shared" ref="E771:E834" si="38">LEFT(B771,FIND(",",B771)-1)</f>
        <v>Sweetland</v>
      </c>
    </row>
    <row r="772" spans="1:5" ht="15.6" x14ac:dyDescent="0.3">
      <c r="A772" s="1" t="s">
        <v>1600</v>
      </c>
      <c r="B772" s="1" t="s">
        <v>3155</v>
      </c>
      <c r="C772" t="str">
        <f t="shared" si="36"/>
        <v>Mr.</v>
      </c>
      <c r="D772" t="str">
        <f t="shared" si="37"/>
        <v>Matthew D</v>
      </c>
      <c r="E772" t="str">
        <f t="shared" si="38"/>
        <v>Hammersmith</v>
      </c>
    </row>
    <row r="773" spans="1:5" ht="15.6" x14ac:dyDescent="0.3">
      <c r="A773" s="1" t="s">
        <v>1599</v>
      </c>
      <c r="B773" s="1" t="s">
        <v>3156</v>
      </c>
      <c r="C773" t="str">
        <f t="shared" si="36"/>
        <v>Mr.</v>
      </c>
      <c r="D773" t="str">
        <f t="shared" si="37"/>
        <v>Michael</v>
      </c>
      <c r="E773" t="str">
        <f t="shared" si="38"/>
        <v>French</v>
      </c>
    </row>
    <row r="774" spans="1:5" ht="15.6" x14ac:dyDescent="0.3">
      <c r="A774" s="1" t="s">
        <v>1598</v>
      </c>
      <c r="B774" s="1" t="s">
        <v>3157</v>
      </c>
      <c r="C774" t="str">
        <f t="shared" si="36"/>
        <v>Mr.</v>
      </c>
      <c r="D774" t="str">
        <f t="shared" si="37"/>
        <v>Ben</v>
      </c>
      <c r="E774" t="str">
        <f t="shared" si="38"/>
        <v>Garbe</v>
      </c>
    </row>
    <row r="775" spans="1:5" ht="15.6" x14ac:dyDescent="0.3">
      <c r="A775" s="1" t="s">
        <v>1597</v>
      </c>
      <c r="B775" s="1" t="s">
        <v>3158</v>
      </c>
      <c r="C775" t="str">
        <f t="shared" si="36"/>
        <v>Mr.</v>
      </c>
      <c r="D775" t="str">
        <f t="shared" si="37"/>
        <v>Chris</v>
      </c>
      <c r="E775" t="str">
        <f t="shared" si="38"/>
        <v>Duncan</v>
      </c>
    </row>
    <row r="776" spans="1:5" ht="15.6" x14ac:dyDescent="0.3">
      <c r="A776" s="1" t="s">
        <v>1596</v>
      </c>
      <c r="B776" s="1" t="s">
        <v>3159</v>
      </c>
      <c r="C776" t="str">
        <f t="shared" si="36"/>
        <v>Mr.</v>
      </c>
      <c r="D776" t="str">
        <f t="shared" si="37"/>
        <v>Jeremy J</v>
      </c>
      <c r="E776" t="str">
        <f t="shared" si="38"/>
        <v>Wallace</v>
      </c>
    </row>
    <row r="777" spans="1:5" ht="15.6" x14ac:dyDescent="0.3">
      <c r="A777" s="1" t="s">
        <v>1595</v>
      </c>
      <c r="B777" s="1" t="s">
        <v>3160</v>
      </c>
      <c r="C777" t="str">
        <f t="shared" si="36"/>
        <v>Mrs.</v>
      </c>
      <c r="D777" t="str">
        <f t="shared" si="37"/>
        <v>Amy L.</v>
      </c>
      <c r="E777" t="str">
        <f t="shared" si="38"/>
        <v>Tillman</v>
      </c>
    </row>
    <row r="778" spans="1:5" ht="15.6" x14ac:dyDescent="0.3">
      <c r="A778" s="1" t="s">
        <v>1594</v>
      </c>
      <c r="B778" s="1" t="s">
        <v>3161</v>
      </c>
      <c r="C778" t="str">
        <f t="shared" si="36"/>
        <v>Mrs.</v>
      </c>
      <c r="D778" t="str">
        <f t="shared" si="37"/>
        <v>Karen L.</v>
      </c>
      <c r="E778" t="str">
        <f t="shared" si="38"/>
        <v>Lee</v>
      </c>
    </row>
    <row r="779" spans="1:5" ht="15.6" x14ac:dyDescent="0.3">
      <c r="A779" s="1" t="s">
        <v>1593</v>
      </c>
      <c r="B779" s="1" t="s">
        <v>3162</v>
      </c>
      <c r="C779" t="str">
        <f t="shared" si="36"/>
        <v>Ms.</v>
      </c>
      <c r="D779" t="str">
        <f t="shared" si="37"/>
        <v>Tennille</v>
      </c>
      <c r="E779" t="str">
        <f t="shared" si="38"/>
        <v>Taylor</v>
      </c>
    </row>
    <row r="780" spans="1:5" ht="15.6" x14ac:dyDescent="0.3">
      <c r="A780" s="1" t="s">
        <v>1592</v>
      </c>
      <c r="B780" s="1" t="s">
        <v>3163</v>
      </c>
      <c r="C780" t="str">
        <f t="shared" si="36"/>
        <v>Mr.</v>
      </c>
      <c r="D780" t="str">
        <f t="shared" si="37"/>
        <v>Matt</v>
      </c>
      <c r="E780" t="str">
        <f t="shared" si="38"/>
        <v>McSween</v>
      </c>
    </row>
    <row r="781" spans="1:5" ht="15.6" x14ac:dyDescent="0.3">
      <c r="A781" s="1" t="s">
        <v>1591</v>
      </c>
      <c r="B781" s="1" t="s">
        <v>3164</v>
      </c>
      <c r="C781" t="str">
        <f t="shared" si="36"/>
        <v>Ms.</v>
      </c>
      <c r="D781" t="str">
        <f t="shared" si="37"/>
        <v>Emily</v>
      </c>
      <c r="E781" t="str">
        <f t="shared" si="38"/>
        <v>Schubert</v>
      </c>
    </row>
    <row r="782" spans="1:5" ht="15.6" x14ac:dyDescent="0.3">
      <c r="A782" s="1" t="s">
        <v>1590</v>
      </c>
      <c r="B782" s="1" t="s">
        <v>3165</v>
      </c>
      <c r="C782" t="str">
        <f t="shared" si="36"/>
        <v>Mr.</v>
      </c>
      <c r="D782" t="str">
        <f t="shared" si="37"/>
        <v>Justin E</v>
      </c>
      <c r="E782" t="str">
        <f t="shared" si="38"/>
        <v>Lalanne</v>
      </c>
    </row>
    <row r="783" spans="1:5" ht="15.6" x14ac:dyDescent="0.3">
      <c r="A783" s="1" t="s">
        <v>1589</v>
      </c>
      <c r="B783" s="1" t="s">
        <v>3166</v>
      </c>
      <c r="C783" t="str">
        <f t="shared" si="36"/>
        <v>Ms.</v>
      </c>
      <c r="D783" t="str">
        <f t="shared" si="37"/>
        <v>Shalane</v>
      </c>
      <c r="E783" t="str">
        <f t="shared" si="38"/>
        <v>Flanagan</v>
      </c>
    </row>
    <row r="784" spans="1:5" ht="15.6" x14ac:dyDescent="0.3">
      <c r="A784" s="1" t="s">
        <v>1588</v>
      </c>
      <c r="B784" s="1" t="s">
        <v>3167</v>
      </c>
      <c r="C784" t="str">
        <f t="shared" si="36"/>
        <v>Ms.</v>
      </c>
      <c r="D784" t="str">
        <f t="shared" si="37"/>
        <v>Jessica N.</v>
      </c>
      <c r="E784" t="str">
        <f t="shared" si="38"/>
        <v>Arellano</v>
      </c>
    </row>
    <row r="785" spans="1:5" ht="15.6" x14ac:dyDescent="0.3">
      <c r="A785" s="1" t="s">
        <v>1587</v>
      </c>
      <c r="B785" s="1" t="s">
        <v>3168</v>
      </c>
      <c r="C785" t="str">
        <f t="shared" si="36"/>
        <v>Ms.</v>
      </c>
      <c r="D785" t="str">
        <f t="shared" si="37"/>
        <v>Melanie</v>
      </c>
      <c r="E785" t="str">
        <f t="shared" si="38"/>
        <v>Charette</v>
      </c>
    </row>
    <row r="786" spans="1:5" ht="15.6" x14ac:dyDescent="0.3">
      <c r="A786" s="1" t="s">
        <v>1586</v>
      </c>
      <c r="B786" s="1" t="s">
        <v>3169</v>
      </c>
      <c r="C786" t="str">
        <f t="shared" si="36"/>
        <v>Ms.</v>
      </c>
      <c r="D786" t="str">
        <f t="shared" si="37"/>
        <v>Ruth Angelica</v>
      </c>
      <c r="E786" t="str">
        <f t="shared" si="38"/>
        <v>Pena Reyes</v>
      </c>
    </row>
    <row r="787" spans="1:5" ht="15.6" x14ac:dyDescent="0.3">
      <c r="A787" s="1" t="s">
        <v>1585</v>
      </c>
      <c r="B787" s="1" t="s">
        <v>3170</v>
      </c>
      <c r="C787" t="str">
        <f t="shared" si="36"/>
        <v>Ms.</v>
      </c>
      <c r="D787" t="str">
        <f t="shared" si="37"/>
        <v>Una M</v>
      </c>
      <c r="E787" t="str">
        <f t="shared" si="38"/>
        <v>Broderick</v>
      </c>
    </row>
    <row r="788" spans="1:5" ht="15.6" x14ac:dyDescent="0.3">
      <c r="A788" s="1" t="s">
        <v>1584</v>
      </c>
      <c r="B788" s="1" t="s">
        <v>3171</v>
      </c>
      <c r="C788" t="str">
        <f t="shared" si="36"/>
        <v>Ms.</v>
      </c>
      <c r="D788" t="str">
        <f t="shared" si="37"/>
        <v>Taralyn</v>
      </c>
      <c r="E788" t="str">
        <f t="shared" si="38"/>
        <v>Summers</v>
      </c>
    </row>
    <row r="789" spans="1:5" ht="15.6" x14ac:dyDescent="0.3">
      <c r="A789" s="1" t="s">
        <v>1583</v>
      </c>
      <c r="B789" s="1" t="s">
        <v>3172</v>
      </c>
      <c r="C789" t="str">
        <f t="shared" si="36"/>
        <v>Mr.</v>
      </c>
      <c r="D789" t="str">
        <f t="shared" si="37"/>
        <v>James A</v>
      </c>
      <c r="E789" t="str">
        <f t="shared" si="38"/>
        <v>Fisher</v>
      </c>
    </row>
    <row r="790" spans="1:5" ht="15.6" x14ac:dyDescent="0.3">
      <c r="A790" s="1" t="s">
        <v>1582</v>
      </c>
      <c r="B790" s="1" t="s">
        <v>3173</v>
      </c>
      <c r="C790" t="str">
        <f t="shared" si="36"/>
        <v>Mr.</v>
      </c>
      <c r="D790" t="str">
        <f t="shared" si="37"/>
        <v>Ning</v>
      </c>
      <c r="E790" t="str">
        <f t="shared" si="38"/>
        <v>Zhou</v>
      </c>
    </row>
    <row r="791" spans="1:5" ht="15.6" x14ac:dyDescent="0.3">
      <c r="A791" s="1" t="s">
        <v>1581</v>
      </c>
      <c r="B791" s="1" t="s">
        <v>3174</v>
      </c>
      <c r="C791" t="str">
        <f t="shared" si="36"/>
        <v>Mr.</v>
      </c>
      <c r="D791" t="str">
        <f t="shared" si="37"/>
        <v>Joel</v>
      </c>
      <c r="E791" t="str">
        <f t="shared" si="38"/>
        <v>Clarke-Ames</v>
      </c>
    </row>
    <row r="792" spans="1:5" ht="15.6" x14ac:dyDescent="0.3">
      <c r="A792" s="1" t="s">
        <v>1580</v>
      </c>
      <c r="B792" s="1" t="s">
        <v>3175</v>
      </c>
      <c r="C792" t="str">
        <f t="shared" si="36"/>
        <v>Ms.</v>
      </c>
      <c r="D792" t="str">
        <f t="shared" si="37"/>
        <v>Pamela J.</v>
      </c>
      <c r="E792" t="str">
        <f t="shared" si="38"/>
        <v>Staton</v>
      </c>
    </row>
    <row r="793" spans="1:5" ht="15.6" x14ac:dyDescent="0.3">
      <c r="A793" s="1" t="s">
        <v>1579</v>
      </c>
      <c r="B793" s="1" t="s">
        <v>3176</v>
      </c>
      <c r="C793" t="str">
        <f t="shared" si="36"/>
        <v>Ms.</v>
      </c>
      <c r="D793" t="str">
        <f t="shared" si="37"/>
        <v>Brittney</v>
      </c>
      <c r="E793" t="str">
        <f t="shared" si="38"/>
        <v>Forster</v>
      </c>
    </row>
    <row r="794" spans="1:5" ht="15.6" x14ac:dyDescent="0.3">
      <c r="A794" s="1" t="s">
        <v>1578</v>
      </c>
      <c r="B794" s="1" t="s">
        <v>3177</v>
      </c>
      <c r="C794" t="str">
        <f t="shared" si="36"/>
        <v>Mrs.</v>
      </c>
      <c r="D794" t="str">
        <f t="shared" si="37"/>
        <v>Sheila</v>
      </c>
      <c r="E794" t="str">
        <f t="shared" si="38"/>
        <v>Monaghan</v>
      </c>
    </row>
    <row r="795" spans="1:5" ht="15.6" x14ac:dyDescent="0.3">
      <c r="A795" s="1" t="s">
        <v>1577</v>
      </c>
      <c r="B795" s="1" t="s">
        <v>3178</v>
      </c>
      <c r="C795" t="str">
        <f t="shared" si="36"/>
        <v>Mr.</v>
      </c>
      <c r="D795" t="str">
        <f t="shared" si="37"/>
        <v>Koji</v>
      </c>
      <c r="E795" t="str">
        <f t="shared" si="38"/>
        <v>Kawamoto</v>
      </c>
    </row>
    <row r="796" spans="1:5" ht="15.6" x14ac:dyDescent="0.3">
      <c r="A796" s="1" t="s">
        <v>1576</v>
      </c>
      <c r="B796" s="1" t="s">
        <v>3179</v>
      </c>
      <c r="C796" t="str">
        <f t="shared" si="36"/>
        <v>Ms.</v>
      </c>
      <c r="D796" t="str">
        <f t="shared" si="37"/>
        <v>Sarah</v>
      </c>
      <c r="E796" t="str">
        <f t="shared" si="38"/>
        <v>Dicharry</v>
      </c>
    </row>
    <row r="797" spans="1:5" ht="15.6" x14ac:dyDescent="0.3">
      <c r="A797" s="1" t="s">
        <v>1575</v>
      </c>
      <c r="B797" s="1" t="s">
        <v>3180</v>
      </c>
      <c r="C797" t="str">
        <f t="shared" si="36"/>
        <v>Mrs.</v>
      </c>
      <c r="D797" t="str">
        <f t="shared" si="37"/>
        <v>Colleen M</v>
      </c>
      <c r="E797" t="str">
        <f t="shared" si="38"/>
        <v>Berry</v>
      </c>
    </row>
    <row r="798" spans="1:5" ht="15.6" x14ac:dyDescent="0.3">
      <c r="A798" s="1" t="s">
        <v>1574</v>
      </c>
      <c r="B798" s="1" t="s">
        <v>3181</v>
      </c>
      <c r="C798" t="str">
        <f t="shared" si="36"/>
        <v>Ms.</v>
      </c>
      <c r="D798" t="str">
        <f t="shared" si="37"/>
        <v>Deedra G.</v>
      </c>
      <c r="E798" t="str">
        <f t="shared" si="38"/>
        <v>Porfirio</v>
      </c>
    </row>
    <row r="799" spans="1:5" ht="15.6" x14ac:dyDescent="0.3">
      <c r="A799" s="1" t="s">
        <v>1573</v>
      </c>
      <c r="B799" s="1" t="s">
        <v>3182</v>
      </c>
      <c r="C799" t="str">
        <f t="shared" si="36"/>
        <v>Mrs.</v>
      </c>
      <c r="D799" t="str">
        <f t="shared" si="37"/>
        <v>Kulwinder</v>
      </c>
      <c r="E799" t="str">
        <f t="shared" si="38"/>
        <v>Thind</v>
      </c>
    </row>
    <row r="800" spans="1:5" ht="15.6" x14ac:dyDescent="0.3">
      <c r="A800" s="1" t="s">
        <v>1572</v>
      </c>
      <c r="B800" s="1" t="s">
        <v>3183</v>
      </c>
      <c r="C800" t="str">
        <f t="shared" si="36"/>
        <v>Ms.</v>
      </c>
      <c r="D800" t="str">
        <f t="shared" si="37"/>
        <v>Ann M.</v>
      </c>
      <c r="E800" t="str">
        <f t="shared" si="38"/>
        <v>Ryan</v>
      </c>
    </row>
    <row r="801" spans="1:5" ht="15.6" x14ac:dyDescent="0.3">
      <c r="A801" s="1" t="s">
        <v>1571</v>
      </c>
      <c r="B801" s="1" t="s">
        <v>3184</v>
      </c>
      <c r="C801" t="str">
        <f t="shared" si="36"/>
        <v>Ms.</v>
      </c>
      <c r="D801" t="str">
        <f t="shared" si="37"/>
        <v>Sarah E</v>
      </c>
      <c r="E801" t="str">
        <f t="shared" si="38"/>
        <v>Horn</v>
      </c>
    </row>
    <row r="802" spans="1:5" ht="15.6" x14ac:dyDescent="0.3">
      <c r="A802" s="1" t="s">
        <v>1570</v>
      </c>
      <c r="B802" s="1" t="s">
        <v>3185</v>
      </c>
      <c r="C802" t="str">
        <f t="shared" si="36"/>
        <v>Ms.</v>
      </c>
      <c r="D802" t="str">
        <f t="shared" si="37"/>
        <v>Apryl J.</v>
      </c>
      <c r="E802" t="str">
        <f t="shared" si="38"/>
        <v>Sabadosa</v>
      </c>
    </row>
    <row r="803" spans="1:5" ht="15.6" x14ac:dyDescent="0.3">
      <c r="A803" s="1" t="s">
        <v>1569</v>
      </c>
      <c r="B803" s="1" t="s">
        <v>3186</v>
      </c>
      <c r="C803" t="str">
        <f t="shared" si="36"/>
        <v>Mrs.</v>
      </c>
      <c r="D803" t="str">
        <f t="shared" si="37"/>
        <v>Ilana</v>
      </c>
      <c r="E803" t="str">
        <f t="shared" si="38"/>
        <v>Casady</v>
      </c>
    </row>
    <row r="804" spans="1:5" ht="15.6" x14ac:dyDescent="0.3">
      <c r="A804" s="1" t="s">
        <v>1568</v>
      </c>
      <c r="B804" s="1" t="s">
        <v>3187</v>
      </c>
      <c r="C804" t="str">
        <f t="shared" si="36"/>
        <v>Ms.</v>
      </c>
      <c r="D804" t="str">
        <f t="shared" si="37"/>
        <v>Katherine</v>
      </c>
      <c r="E804" t="str">
        <f t="shared" si="38"/>
        <v>Phillips</v>
      </c>
    </row>
    <row r="805" spans="1:5" ht="15.6" x14ac:dyDescent="0.3">
      <c r="A805" s="1" t="s">
        <v>1567</v>
      </c>
      <c r="B805" s="1" t="s">
        <v>3188</v>
      </c>
      <c r="C805" t="str">
        <f t="shared" si="36"/>
        <v>Ms.</v>
      </c>
      <c r="D805" t="str">
        <f t="shared" si="37"/>
        <v>Katherine</v>
      </c>
      <c r="E805" t="str">
        <f t="shared" si="38"/>
        <v>Ahokas</v>
      </c>
    </row>
    <row r="806" spans="1:5" ht="15.6" x14ac:dyDescent="0.3">
      <c r="A806" s="1" t="s">
        <v>1566</v>
      </c>
      <c r="B806" s="1" t="s">
        <v>3189</v>
      </c>
      <c r="C806" t="str">
        <f t="shared" si="36"/>
        <v>Mr.</v>
      </c>
      <c r="D806" t="str">
        <f t="shared" si="37"/>
        <v>Karl</v>
      </c>
      <c r="E806" t="str">
        <f t="shared" si="38"/>
        <v>Hebert</v>
      </c>
    </row>
    <row r="807" spans="1:5" ht="15.6" x14ac:dyDescent="0.3">
      <c r="A807" s="1" t="s">
        <v>1565</v>
      </c>
      <c r="B807" s="1" t="s">
        <v>3190</v>
      </c>
      <c r="C807" t="str">
        <f t="shared" si="36"/>
        <v>Mr.</v>
      </c>
      <c r="D807" t="str">
        <f t="shared" si="37"/>
        <v>Stephen</v>
      </c>
      <c r="E807" t="str">
        <f t="shared" si="38"/>
        <v>Fair</v>
      </c>
    </row>
    <row r="808" spans="1:5" ht="15.6" x14ac:dyDescent="0.3">
      <c r="A808" s="1" t="s">
        <v>1564</v>
      </c>
      <c r="B808" s="1" t="s">
        <v>3191</v>
      </c>
      <c r="C808" t="str">
        <f t="shared" si="36"/>
        <v>Mr.</v>
      </c>
      <c r="D808" t="str">
        <f t="shared" si="37"/>
        <v>Will</v>
      </c>
      <c r="E808" t="str">
        <f t="shared" si="38"/>
        <v>Swenson</v>
      </c>
    </row>
    <row r="809" spans="1:5" ht="15.6" x14ac:dyDescent="0.3">
      <c r="A809" s="1" t="s">
        <v>1563</v>
      </c>
      <c r="B809" s="1" t="s">
        <v>3192</v>
      </c>
      <c r="C809" t="str">
        <f t="shared" si="36"/>
        <v>Mr.</v>
      </c>
      <c r="D809" t="str">
        <f t="shared" si="37"/>
        <v>Bradley D</v>
      </c>
      <c r="E809" t="str">
        <f t="shared" si="38"/>
        <v>Revenis</v>
      </c>
    </row>
    <row r="810" spans="1:5" ht="15.6" x14ac:dyDescent="0.3">
      <c r="A810" s="1" t="s">
        <v>1562</v>
      </c>
      <c r="B810" s="1" t="s">
        <v>3193</v>
      </c>
      <c r="C810" t="str">
        <f t="shared" si="36"/>
        <v>Mrs.</v>
      </c>
      <c r="D810" t="str">
        <f t="shared" si="37"/>
        <v>Amy M</v>
      </c>
      <c r="E810" t="str">
        <f t="shared" si="38"/>
        <v>Engnes</v>
      </c>
    </row>
    <row r="811" spans="1:5" ht="15.6" x14ac:dyDescent="0.3">
      <c r="A811" s="1" t="s">
        <v>1561</v>
      </c>
      <c r="B811" s="1" t="s">
        <v>3194</v>
      </c>
      <c r="C811" t="str">
        <f t="shared" si="36"/>
        <v>Mr.</v>
      </c>
      <c r="D811" t="str">
        <f t="shared" si="37"/>
        <v>Matthew W.</v>
      </c>
      <c r="E811" t="str">
        <f t="shared" si="38"/>
        <v>Wiltse</v>
      </c>
    </row>
    <row r="812" spans="1:5" ht="15.6" x14ac:dyDescent="0.3">
      <c r="A812" s="1" t="s">
        <v>1560</v>
      </c>
      <c r="B812" s="1" t="s">
        <v>3195</v>
      </c>
      <c r="C812" t="str">
        <f t="shared" si="36"/>
        <v>Mr.</v>
      </c>
      <c r="D812" t="str">
        <f t="shared" si="37"/>
        <v>Doug</v>
      </c>
      <c r="E812" t="str">
        <f t="shared" si="38"/>
        <v>Fernandez</v>
      </c>
    </row>
    <row r="813" spans="1:5" ht="15.6" x14ac:dyDescent="0.3">
      <c r="A813" s="1" t="s">
        <v>1559</v>
      </c>
      <c r="B813" s="1" t="s">
        <v>3196</v>
      </c>
      <c r="C813" t="str">
        <f t="shared" si="36"/>
        <v>Mr.</v>
      </c>
      <c r="D813" t="str">
        <f t="shared" si="37"/>
        <v>Tom</v>
      </c>
      <c r="E813" t="str">
        <f t="shared" si="38"/>
        <v>Edwards</v>
      </c>
    </row>
    <row r="814" spans="1:5" ht="15.6" x14ac:dyDescent="0.3">
      <c r="A814" s="1" t="s">
        <v>1558</v>
      </c>
      <c r="B814" s="1" t="s">
        <v>3197</v>
      </c>
      <c r="C814" t="str">
        <f t="shared" si="36"/>
        <v>Mr.</v>
      </c>
      <c r="D814" t="str">
        <f t="shared" si="37"/>
        <v>Jonathan</v>
      </c>
      <c r="E814" t="str">
        <f t="shared" si="38"/>
        <v>Pinney</v>
      </c>
    </row>
    <row r="815" spans="1:5" ht="15.6" x14ac:dyDescent="0.3">
      <c r="A815" s="1" t="s">
        <v>1557</v>
      </c>
      <c r="B815" s="1" t="s">
        <v>3198</v>
      </c>
      <c r="C815" t="str">
        <f t="shared" si="36"/>
        <v>Mr.</v>
      </c>
      <c r="D815" t="str">
        <f t="shared" si="37"/>
        <v>Wayne A.</v>
      </c>
      <c r="E815" t="str">
        <f t="shared" si="38"/>
        <v>Levy</v>
      </c>
    </row>
    <row r="816" spans="1:5" ht="15.6" x14ac:dyDescent="0.3">
      <c r="A816" s="1" t="s">
        <v>1556</v>
      </c>
      <c r="B816" s="1" t="s">
        <v>3199</v>
      </c>
      <c r="C816" t="str">
        <f t="shared" si="36"/>
        <v>Mr.</v>
      </c>
      <c r="D816" t="str">
        <f t="shared" si="37"/>
        <v>Nobuyori</v>
      </c>
      <c r="E816" t="str">
        <f t="shared" si="38"/>
        <v>Takeda</v>
      </c>
    </row>
    <row r="817" spans="1:5" ht="15.6" x14ac:dyDescent="0.3">
      <c r="A817" s="1" t="s">
        <v>1555</v>
      </c>
      <c r="B817" s="1" t="s">
        <v>3200</v>
      </c>
      <c r="C817" t="str">
        <f t="shared" si="36"/>
        <v>Mr.</v>
      </c>
      <c r="D817" t="str">
        <f t="shared" si="37"/>
        <v>Rich</v>
      </c>
      <c r="E817" t="str">
        <f t="shared" si="38"/>
        <v>Burke</v>
      </c>
    </row>
    <row r="818" spans="1:5" ht="15.6" x14ac:dyDescent="0.3">
      <c r="A818" s="1" t="s">
        <v>1554</v>
      </c>
      <c r="B818" s="1" t="s">
        <v>3201</v>
      </c>
      <c r="C818" t="str">
        <f t="shared" si="36"/>
        <v>Mr.</v>
      </c>
      <c r="D818" t="str">
        <f t="shared" si="37"/>
        <v>Marcos S</v>
      </c>
      <c r="E818" t="str">
        <f t="shared" si="38"/>
        <v>Duarte</v>
      </c>
    </row>
    <row r="819" spans="1:5" ht="15.6" x14ac:dyDescent="0.3">
      <c r="A819" s="1" t="s">
        <v>1553</v>
      </c>
      <c r="B819" s="1" t="s">
        <v>3202</v>
      </c>
      <c r="C819" t="str">
        <f t="shared" si="36"/>
        <v>Mr.</v>
      </c>
      <c r="D819" t="str">
        <f t="shared" si="37"/>
        <v>Dave</v>
      </c>
      <c r="E819" t="str">
        <f t="shared" si="38"/>
        <v>Clark</v>
      </c>
    </row>
    <row r="820" spans="1:5" ht="15.6" x14ac:dyDescent="0.3">
      <c r="A820" s="1" t="s">
        <v>1552</v>
      </c>
      <c r="B820" s="1" t="s">
        <v>3203</v>
      </c>
      <c r="C820" t="str">
        <f t="shared" si="36"/>
        <v>Mr.</v>
      </c>
      <c r="D820" t="str">
        <f t="shared" si="37"/>
        <v>Andy</v>
      </c>
      <c r="E820" t="str">
        <f t="shared" si="38"/>
        <v>Nice</v>
      </c>
    </row>
    <row r="821" spans="1:5" ht="15.6" x14ac:dyDescent="0.3">
      <c r="A821" s="1" t="s">
        <v>1551</v>
      </c>
      <c r="B821" s="1" t="s">
        <v>3204</v>
      </c>
      <c r="C821" t="str">
        <f t="shared" si="36"/>
        <v>Ms.</v>
      </c>
      <c r="D821" t="str">
        <f t="shared" si="37"/>
        <v>Mary</v>
      </c>
      <c r="E821" t="str">
        <f t="shared" si="38"/>
        <v>Windler</v>
      </c>
    </row>
    <row r="822" spans="1:5" ht="15.6" x14ac:dyDescent="0.3">
      <c r="A822" s="1" t="s">
        <v>1550</v>
      </c>
      <c r="B822" s="1" t="s">
        <v>3205</v>
      </c>
      <c r="C822" t="str">
        <f t="shared" si="36"/>
        <v>Mr.</v>
      </c>
      <c r="D822" t="str">
        <f t="shared" si="37"/>
        <v>Marcus B</v>
      </c>
      <c r="E822" t="str">
        <f t="shared" si="38"/>
        <v>Jones</v>
      </c>
    </row>
    <row r="823" spans="1:5" ht="15.6" x14ac:dyDescent="0.3">
      <c r="A823" s="1" t="s">
        <v>1549</v>
      </c>
      <c r="B823" s="1" t="s">
        <v>3206</v>
      </c>
      <c r="C823" t="str">
        <f t="shared" si="36"/>
        <v>Mr.</v>
      </c>
      <c r="D823" t="str">
        <f t="shared" si="37"/>
        <v>Thomas K.</v>
      </c>
      <c r="E823" t="str">
        <f t="shared" si="38"/>
        <v>Stevenson</v>
      </c>
    </row>
    <row r="824" spans="1:5" ht="15.6" x14ac:dyDescent="0.3">
      <c r="A824" s="1" t="s">
        <v>1548</v>
      </c>
      <c r="B824" s="1" t="s">
        <v>3207</v>
      </c>
      <c r="C824" t="str">
        <f t="shared" si="36"/>
        <v>Mr.</v>
      </c>
      <c r="D824" t="str">
        <f t="shared" si="37"/>
        <v>Robert</v>
      </c>
      <c r="E824" t="str">
        <f t="shared" si="38"/>
        <v>Humphrey</v>
      </c>
    </row>
    <row r="825" spans="1:5" ht="15.6" x14ac:dyDescent="0.3">
      <c r="A825" s="1" t="s">
        <v>1547</v>
      </c>
      <c r="B825" s="1" t="s">
        <v>3208</v>
      </c>
      <c r="C825" t="str">
        <f t="shared" si="36"/>
        <v>Mr.</v>
      </c>
      <c r="D825" t="str">
        <f t="shared" si="37"/>
        <v>Geoff</v>
      </c>
      <c r="E825" t="str">
        <f t="shared" si="38"/>
        <v>Nelson</v>
      </c>
    </row>
    <row r="826" spans="1:5" ht="15.6" x14ac:dyDescent="0.3">
      <c r="A826" s="1" t="s">
        <v>1546</v>
      </c>
      <c r="B826" s="1" t="s">
        <v>3209</v>
      </c>
      <c r="C826" t="str">
        <f t="shared" si="36"/>
        <v>Mr.</v>
      </c>
      <c r="D826" t="str">
        <f t="shared" si="37"/>
        <v>Chris J.</v>
      </c>
      <c r="E826" t="str">
        <f t="shared" si="38"/>
        <v>Payne</v>
      </c>
    </row>
    <row r="827" spans="1:5" ht="15.6" x14ac:dyDescent="0.3">
      <c r="A827" s="1" t="s">
        <v>1545</v>
      </c>
      <c r="B827" s="1" t="s">
        <v>3210</v>
      </c>
      <c r="C827" t="str">
        <f t="shared" si="36"/>
        <v>Ms.</v>
      </c>
      <c r="D827" t="str">
        <f t="shared" si="37"/>
        <v>Kate A.</v>
      </c>
      <c r="E827" t="str">
        <f t="shared" si="38"/>
        <v>Hails</v>
      </c>
    </row>
    <row r="828" spans="1:5" ht="15.6" x14ac:dyDescent="0.3">
      <c r="A828" s="1" t="s">
        <v>1544</v>
      </c>
      <c r="B828" s="1" t="s">
        <v>3211</v>
      </c>
      <c r="C828" t="str">
        <f t="shared" si="36"/>
        <v>Ms.</v>
      </c>
      <c r="D828" t="str">
        <f t="shared" si="37"/>
        <v>Kelli</v>
      </c>
      <c r="E828" t="str">
        <f t="shared" si="38"/>
        <v>Proctor</v>
      </c>
    </row>
    <row r="829" spans="1:5" ht="15.6" x14ac:dyDescent="0.3">
      <c r="A829" s="1" t="s">
        <v>1543</v>
      </c>
      <c r="B829" s="1" t="s">
        <v>3212</v>
      </c>
      <c r="C829" t="str">
        <f t="shared" si="36"/>
        <v>Mrs.</v>
      </c>
      <c r="D829" t="str">
        <f t="shared" si="37"/>
        <v>Maggie M</v>
      </c>
      <c r="E829" t="str">
        <f t="shared" si="38"/>
        <v>Ryan</v>
      </c>
    </row>
    <row r="830" spans="1:5" ht="15.6" x14ac:dyDescent="0.3">
      <c r="A830" s="1" t="s">
        <v>1542</v>
      </c>
      <c r="B830" s="1" t="s">
        <v>3213</v>
      </c>
      <c r="C830" t="str">
        <f t="shared" si="36"/>
        <v>Mrs.</v>
      </c>
      <c r="D830" t="str">
        <f t="shared" si="37"/>
        <v>Michelle L.</v>
      </c>
      <c r="E830" t="str">
        <f t="shared" si="38"/>
        <v>Watson</v>
      </c>
    </row>
    <row r="831" spans="1:5" ht="15.6" x14ac:dyDescent="0.3">
      <c r="A831" s="1" t="s">
        <v>1541</v>
      </c>
      <c r="B831" s="1" t="s">
        <v>3214</v>
      </c>
      <c r="C831" t="str">
        <f t="shared" si="36"/>
        <v>Mrs.</v>
      </c>
      <c r="D831" t="str">
        <f t="shared" si="37"/>
        <v>Ashley K</v>
      </c>
      <c r="E831" t="str">
        <f t="shared" si="38"/>
        <v>Gresh</v>
      </c>
    </row>
    <row r="832" spans="1:5" ht="15.6" x14ac:dyDescent="0.3">
      <c r="A832" s="1" t="s">
        <v>1540</v>
      </c>
      <c r="B832" s="1" t="s">
        <v>3215</v>
      </c>
      <c r="C832" t="str">
        <f t="shared" si="36"/>
        <v>Mr.</v>
      </c>
      <c r="D832" t="str">
        <f t="shared" si="37"/>
        <v>Michael</v>
      </c>
      <c r="E832" t="str">
        <f t="shared" si="38"/>
        <v>Anis</v>
      </c>
    </row>
    <row r="833" spans="1:5" ht="15.6" x14ac:dyDescent="0.3">
      <c r="A833" s="1" t="s">
        <v>1539</v>
      </c>
      <c r="B833" s="1" t="s">
        <v>3216</v>
      </c>
      <c r="C833" t="str">
        <f t="shared" si="36"/>
        <v>Mr.</v>
      </c>
      <c r="D833" t="str">
        <f t="shared" si="37"/>
        <v>Ryan K.</v>
      </c>
      <c r="E833" t="str">
        <f t="shared" si="38"/>
        <v>Swartz</v>
      </c>
    </row>
    <row r="834" spans="1:5" ht="15.6" x14ac:dyDescent="0.3">
      <c r="A834" s="1" t="s">
        <v>1538</v>
      </c>
      <c r="B834" s="1" t="s">
        <v>3217</v>
      </c>
      <c r="C834" t="str">
        <f t="shared" si="36"/>
        <v>Mr.</v>
      </c>
      <c r="D834" t="str">
        <f t="shared" si="37"/>
        <v>Matthew J</v>
      </c>
      <c r="E834" t="str">
        <f t="shared" si="38"/>
        <v>Schluneker</v>
      </c>
    </row>
    <row r="835" spans="1:5" ht="15.6" x14ac:dyDescent="0.3">
      <c r="A835" s="1" t="s">
        <v>1537</v>
      </c>
      <c r="B835" s="1" t="s">
        <v>3218</v>
      </c>
      <c r="C835" t="str">
        <f t="shared" ref="C835:C898" si="39">TRIM(MID( B835,FIND(",", B835)+1,FIND(".", B835)-FIND(",", B835)))</f>
        <v>Mrs.</v>
      </c>
      <c r="D835" t="str">
        <f t="shared" ref="D835:D898" si="40">TRIM(RIGHT(B835,LEN(B835)-FIND(".",B835)))</f>
        <v>Karine</v>
      </c>
      <c r="E835" t="str">
        <f t="shared" ref="E835:E898" si="41">LEFT(B835,FIND(",",B835)-1)</f>
        <v>Bellemare</v>
      </c>
    </row>
    <row r="836" spans="1:5" ht="15.6" x14ac:dyDescent="0.3">
      <c r="A836" s="1" t="s">
        <v>1536</v>
      </c>
      <c r="B836" s="1" t="s">
        <v>3219</v>
      </c>
      <c r="C836" t="str">
        <f t="shared" si="39"/>
        <v>Ms.</v>
      </c>
      <c r="D836" t="str">
        <f t="shared" si="40"/>
        <v>Antonia G</v>
      </c>
      <c r="E836" t="str">
        <f t="shared" si="41"/>
        <v>Vitalo</v>
      </c>
    </row>
    <row r="837" spans="1:5" ht="15.6" x14ac:dyDescent="0.3">
      <c r="A837" s="1" t="s">
        <v>1535</v>
      </c>
      <c r="B837" s="1" t="s">
        <v>3220</v>
      </c>
      <c r="C837" t="str">
        <f t="shared" si="39"/>
        <v>Ms.</v>
      </c>
      <c r="D837" t="str">
        <f t="shared" si="40"/>
        <v>Casondra L</v>
      </c>
      <c r="E837" t="str">
        <f t="shared" si="41"/>
        <v>Hamilton</v>
      </c>
    </row>
    <row r="838" spans="1:5" ht="15.6" x14ac:dyDescent="0.3">
      <c r="A838" s="1" t="s">
        <v>1534</v>
      </c>
      <c r="B838" s="1" t="s">
        <v>3221</v>
      </c>
      <c r="C838" t="str">
        <f t="shared" si="39"/>
        <v>Ms.</v>
      </c>
      <c r="D838" t="str">
        <f t="shared" si="40"/>
        <v>Wendy</v>
      </c>
      <c r="E838" t="str">
        <f t="shared" si="41"/>
        <v>Marshall</v>
      </c>
    </row>
    <row r="839" spans="1:5" ht="15.6" x14ac:dyDescent="0.3">
      <c r="A839" s="1" t="s">
        <v>1533</v>
      </c>
      <c r="B839" s="1" t="s">
        <v>3222</v>
      </c>
      <c r="C839" t="str">
        <f t="shared" si="39"/>
        <v>Mr.</v>
      </c>
      <c r="D839" t="str">
        <f t="shared" si="40"/>
        <v>Eric D</v>
      </c>
      <c r="E839" t="str">
        <f t="shared" si="41"/>
        <v>Cale</v>
      </c>
    </row>
    <row r="840" spans="1:5" ht="15.6" x14ac:dyDescent="0.3">
      <c r="A840" s="1" t="s">
        <v>1532</v>
      </c>
      <c r="B840" s="1" t="s">
        <v>3223</v>
      </c>
      <c r="C840" t="str">
        <f t="shared" si="39"/>
        <v>Ms.</v>
      </c>
      <c r="D840" t="str">
        <f t="shared" si="40"/>
        <v>Elizabeth</v>
      </c>
      <c r="E840" t="str">
        <f t="shared" si="41"/>
        <v>Pittaway</v>
      </c>
    </row>
    <row r="841" spans="1:5" ht="15.6" x14ac:dyDescent="0.3">
      <c r="A841" s="1" t="s">
        <v>1531</v>
      </c>
      <c r="B841" s="1" t="s">
        <v>3224</v>
      </c>
      <c r="C841" t="str">
        <f t="shared" si="39"/>
        <v>Ms.</v>
      </c>
      <c r="D841" t="str">
        <f t="shared" si="40"/>
        <v>Laura F</v>
      </c>
      <c r="E841" t="str">
        <f t="shared" si="41"/>
        <v>Bill</v>
      </c>
    </row>
    <row r="842" spans="1:5" ht="15.6" x14ac:dyDescent="0.3">
      <c r="A842" s="1" t="s">
        <v>1530</v>
      </c>
      <c r="B842" s="1" t="s">
        <v>3225</v>
      </c>
      <c r="C842" t="str">
        <f t="shared" si="39"/>
        <v>Ms.</v>
      </c>
      <c r="D842" t="str">
        <f t="shared" si="40"/>
        <v>Amelia F.</v>
      </c>
      <c r="E842" t="str">
        <f t="shared" si="41"/>
        <v>Antrim</v>
      </c>
    </row>
    <row r="843" spans="1:5" ht="15.6" x14ac:dyDescent="0.3">
      <c r="A843" s="1" t="s">
        <v>1529</v>
      </c>
      <c r="B843" s="1" t="s">
        <v>3226</v>
      </c>
      <c r="C843" t="str">
        <f t="shared" si="39"/>
        <v>Ms.</v>
      </c>
      <c r="D843" t="str">
        <f t="shared" si="40"/>
        <v>Amy L.</v>
      </c>
      <c r="E843" t="str">
        <f t="shared" si="41"/>
        <v>Doolittle-Crider</v>
      </c>
    </row>
    <row r="844" spans="1:5" ht="15.6" x14ac:dyDescent="0.3">
      <c r="A844" s="1" t="s">
        <v>1528</v>
      </c>
      <c r="B844" s="1" t="s">
        <v>3227</v>
      </c>
      <c r="C844" t="str">
        <f t="shared" si="39"/>
        <v>Ms.</v>
      </c>
      <c r="D844" t="str">
        <f t="shared" si="40"/>
        <v>Katie J</v>
      </c>
      <c r="E844" t="str">
        <f t="shared" si="41"/>
        <v>Ruhlman</v>
      </c>
    </row>
    <row r="845" spans="1:5" ht="15.6" x14ac:dyDescent="0.3">
      <c r="A845" s="1" t="s">
        <v>1527</v>
      </c>
      <c r="B845" s="1" t="s">
        <v>3228</v>
      </c>
      <c r="C845" t="str">
        <f t="shared" si="39"/>
        <v>Ms.</v>
      </c>
      <c r="D845" t="str">
        <f t="shared" si="40"/>
        <v>Laura E.</v>
      </c>
      <c r="E845" t="str">
        <f t="shared" si="41"/>
        <v>Anderson</v>
      </c>
    </row>
    <row r="846" spans="1:5" ht="15.6" x14ac:dyDescent="0.3">
      <c r="A846" s="1" t="s">
        <v>1526</v>
      </c>
      <c r="B846" s="1" t="s">
        <v>3229</v>
      </c>
      <c r="C846" t="str">
        <f t="shared" si="39"/>
        <v>Mrs.</v>
      </c>
      <c r="D846" t="str">
        <f t="shared" si="40"/>
        <v>Mayumi</v>
      </c>
      <c r="E846" t="str">
        <f t="shared" si="41"/>
        <v>Uchiyama</v>
      </c>
    </row>
    <row r="847" spans="1:5" ht="15.6" x14ac:dyDescent="0.3">
      <c r="A847" s="1" t="s">
        <v>1525</v>
      </c>
      <c r="B847" s="1" t="s">
        <v>3230</v>
      </c>
      <c r="C847" t="str">
        <f t="shared" si="39"/>
        <v>Ms.</v>
      </c>
      <c r="D847" t="str">
        <f t="shared" si="40"/>
        <v>Vanessa</v>
      </c>
      <c r="E847" t="str">
        <f t="shared" si="41"/>
        <v>Desota</v>
      </c>
    </row>
    <row r="848" spans="1:5" ht="15.6" x14ac:dyDescent="0.3">
      <c r="A848" s="1" t="s">
        <v>1524</v>
      </c>
      <c r="B848" s="1" t="s">
        <v>3231</v>
      </c>
      <c r="C848" t="str">
        <f t="shared" si="39"/>
        <v>Ms.</v>
      </c>
      <c r="D848" t="str">
        <f t="shared" si="40"/>
        <v>Natali N</v>
      </c>
      <c r="E848" t="str">
        <f t="shared" si="41"/>
        <v>Edmonds</v>
      </c>
    </row>
    <row r="849" spans="1:5" ht="15.6" x14ac:dyDescent="0.3">
      <c r="A849" s="1" t="s">
        <v>1523</v>
      </c>
      <c r="B849" s="1" t="s">
        <v>3232</v>
      </c>
      <c r="C849" t="str">
        <f t="shared" si="39"/>
        <v>Ms.</v>
      </c>
      <c r="D849" t="str">
        <f t="shared" si="40"/>
        <v>Beth</v>
      </c>
      <c r="E849" t="str">
        <f t="shared" si="41"/>
        <v>Otto</v>
      </c>
    </row>
    <row r="850" spans="1:5" ht="15.6" x14ac:dyDescent="0.3">
      <c r="A850" s="1" t="s">
        <v>1522</v>
      </c>
      <c r="B850" s="1" t="s">
        <v>3233</v>
      </c>
      <c r="C850" t="str">
        <f t="shared" si="39"/>
        <v>Mr.</v>
      </c>
      <c r="D850" t="str">
        <f t="shared" si="40"/>
        <v>Alex</v>
      </c>
      <c r="E850" t="str">
        <f t="shared" si="41"/>
        <v>Kurt</v>
      </c>
    </row>
    <row r="851" spans="1:5" ht="15.6" x14ac:dyDescent="0.3">
      <c r="A851" s="1" t="s">
        <v>1521</v>
      </c>
      <c r="B851" s="1" t="s">
        <v>3234</v>
      </c>
      <c r="C851" t="str">
        <f t="shared" si="39"/>
        <v>Mr.</v>
      </c>
      <c r="D851" t="str">
        <f t="shared" si="40"/>
        <v>Spencer</v>
      </c>
      <c r="E851" t="str">
        <f t="shared" si="41"/>
        <v>Duhaime</v>
      </c>
    </row>
    <row r="852" spans="1:5" ht="15.6" x14ac:dyDescent="0.3">
      <c r="A852" s="1" t="s">
        <v>1520</v>
      </c>
      <c r="B852" s="1" t="s">
        <v>3235</v>
      </c>
      <c r="C852" t="str">
        <f t="shared" si="39"/>
        <v>Ms.</v>
      </c>
      <c r="D852" t="str">
        <f t="shared" si="40"/>
        <v>Andee W.</v>
      </c>
      <c r="E852" t="str">
        <f t="shared" si="41"/>
        <v>Swann</v>
      </c>
    </row>
    <row r="853" spans="1:5" ht="15.6" x14ac:dyDescent="0.3">
      <c r="A853" s="1" t="s">
        <v>1519</v>
      </c>
      <c r="B853" s="1" t="s">
        <v>3236</v>
      </c>
      <c r="C853" t="str">
        <f t="shared" si="39"/>
        <v>Mrs.</v>
      </c>
      <c r="D853" t="str">
        <f t="shared" si="40"/>
        <v>Amy</v>
      </c>
      <c r="E853" t="str">
        <f t="shared" si="41"/>
        <v>Burton</v>
      </c>
    </row>
    <row r="854" spans="1:5" ht="15.6" x14ac:dyDescent="0.3">
      <c r="A854" s="1" t="s">
        <v>1518</v>
      </c>
      <c r="B854" s="1" t="s">
        <v>3237</v>
      </c>
      <c r="C854" t="str">
        <f t="shared" si="39"/>
        <v>Mr.</v>
      </c>
      <c r="D854" t="str">
        <f t="shared" si="40"/>
        <v>Joshua</v>
      </c>
      <c r="E854" t="str">
        <f t="shared" si="41"/>
        <v>Ricardi</v>
      </c>
    </row>
    <row r="855" spans="1:5" ht="15.6" x14ac:dyDescent="0.3">
      <c r="A855" s="1" t="s">
        <v>1517</v>
      </c>
      <c r="B855" s="1" t="s">
        <v>3238</v>
      </c>
      <c r="C855" t="str">
        <f t="shared" si="39"/>
        <v>Mr.</v>
      </c>
      <c r="D855" t="str">
        <f t="shared" si="40"/>
        <v>C Fred</v>
      </c>
      <c r="E855" t="str">
        <f t="shared" si="41"/>
        <v>Joslyn</v>
      </c>
    </row>
    <row r="856" spans="1:5" ht="15.6" x14ac:dyDescent="0.3">
      <c r="A856" s="1" t="s">
        <v>1516</v>
      </c>
      <c r="B856" s="1" t="s">
        <v>3239</v>
      </c>
      <c r="C856" t="str">
        <f t="shared" si="39"/>
        <v>Mr.</v>
      </c>
      <c r="D856" t="str">
        <f t="shared" si="40"/>
        <v>Jeremy</v>
      </c>
      <c r="E856" t="str">
        <f t="shared" si="41"/>
        <v>Bennie</v>
      </c>
    </row>
    <row r="857" spans="1:5" ht="15.6" x14ac:dyDescent="0.3">
      <c r="A857" s="1" t="s">
        <v>1515</v>
      </c>
      <c r="B857" s="1" t="s">
        <v>3240</v>
      </c>
      <c r="C857" t="str">
        <f t="shared" si="39"/>
        <v>Mr.</v>
      </c>
      <c r="D857" t="str">
        <f t="shared" si="40"/>
        <v>Patrick Sr.</v>
      </c>
      <c r="E857" t="str">
        <f t="shared" si="41"/>
        <v>Kanyane</v>
      </c>
    </row>
    <row r="858" spans="1:5" ht="15.6" x14ac:dyDescent="0.3">
      <c r="A858" s="1" t="s">
        <v>1514</v>
      </c>
      <c r="B858" s="1" t="s">
        <v>3241</v>
      </c>
      <c r="C858" t="str">
        <f t="shared" si="39"/>
        <v>Ms.</v>
      </c>
      <c r="D858" t="str">
        <f t="shared" si="40"/>
        <v>Kelly M.</v>
      </c>
      <c r="E858" t="str">
        <f t="shared" si="41"/>
        <v>McFadden</v>
      </c>
    </row>
    <row r="859" spans="1:5" ht="15.6" x14ac:dyDescent="0.3">
      <c r="A859" s="1" t="s">
        <v>1513</v>
      </c>
      <c r="B859" s="1" t="s">
        <v>3242</v>
      </c>
      <c r="C859" t="str">
        <f t="shared" si="39"/>
        <v>Ms.</v>
      </c>
      <c r="D859" t="str">
        <f t="shared" si="40"/>
        <v>Katherine</v>
      </c>
      <c r="E859" t="str">
        <f t="shared" si="41"/>
        <v>Connolly</v>
      </c>
    </row>
    <row r="860" spans="1:5" ht="15.6" x14ac:dyDescent="0.3">
      <c r="A860" s="1" t="s">
        <v>1512</v>
      </c>
      <c r="B860" s="1" t="s">
        <v>3243</v>
      </c>
      <c r="C860" t="str">
        <f t="shared" si="39"/>
        <v>Ms.</v>
      </c>
      <c r="D860" t="str">
        <f t="shared" si="40"/>
        <v>Keila L</v>
      </c>
      <c r="E860" t="str">
        <f t="shared" si="41"/>
        <v>Merino</v>
      </c>
    </row>
    <row r="861" spans="1:5" ht="15.6" x14ac:dyDescent="0.3">
      <c r="A861" s="1" t="s">
        <v>1511</v>
      </c>
      <c r="B861" s="1" t="s">
        <v>3244</v>
      </c>
      <c r="C861" t="str">
        <f t="shared" si="39"/>
        <v>Ms.</v>
      </c>
      <c r="D861" t="str">
        <f t="shared" si="40"/>
        <v>Zanae E</v>
      </c>
      <c r="E861" t="str">
        <f t="shared" si="41"/>
        <v>Baird</v>
      </c>
    </row>
    <row r="862" spans="1:5" ht="15.6" x14ac:dyDescent="0.3">
      <c r="A862" s="1" t="s">
        <v>1510</v>
      </c>
      <c r="B862" s="1" t="s">
        <v>3245</v>
      </c>
      <c r="C862" t="str">
        <f t="shared" si="39"/>
        <v>Mr.</v>
      </c>
      <c r="D862" t="str">
        <f t="shared" si="40"/>
        <v>Alex</v>
      </c>
      <c r="E862" t="str">
        <f t="shared" si="41"/>
        <v>Locatelli</v>
      </c>
    </row>
    <row r="863" spans="1:5" ht="15.6" x14ac:dyDescent="0.3">
      <c r="A863" s="1" t="s">
        <v>1509</v>
      </c>
      <c r="B863" s="1" t="s">
        <v>3246</v>
      </c>
      <c r="C863" t="str">
        <f t="shared" si="39"/>
        <v>Ms.</v>
      </c>
      <c r="D863" t="str">
        <f t="shared" si="40"/>
        <v>Kathryn</v>
      </c>
      <c r="E863" t="str">
        <f t="shared" si="41"/>
        <v>Brake</v>
      </c>
    </row>
    <row r="864" spans="1:5" ht="15.6" x14ac:dyDescent="0.3">
      <c r="A864" s="1" t="s">
        <v>1508</v>
      </c>
      <c r="B864" s="1" t="s">
        <v>3247</v>
      </c>
      <c r="C864" t="str">
        <f t="shared" si="39"/>
        <v>Mr.</v>
      </c>
      <c r="D864" t="str">
        <f t="shared" si="40"/>
        <v>Jason L.</v>
      </c>
      <c r="E864" t="str">
        <f t="shared" si="41"/>
        <v>Jacobs</v>
      </c>
    </row>
    <row r="865" spans="1:5" ht="15.6" x14ac:dyDescent="0.3">
      <c r="A865" s="1" t="s">
        <v>1507</v>
      </c>
      <c r="B865" s="1" t="s">
        <v>3248</v>
      </c>
      <c r="C865" t="str">
        <f t="shared" si="39"/>
        <v>Mr.</v>
      </c>
      <c r="D865" t="str">
        <f t="shared" si="40"/>
        <v>Benjamin J.</v>
      </c>
      <c r="E865" t="str">
        <f t="shared" si="41"/>
        <v>Vaught</v>
      </c>
    </row>
    <row r="866" spans="1:5" ht="15.6" x14ac:dyDescent="0.3">
      <c r="A866" s="1" t="s">
        <v>1506</v>
      </c>
      <c r="B866" s="1" t="s">
        <v>3249</v>
      </c>
      <c r="C866" t="str">
        <f t="shared" si="39"/>
        <v>Mr.</v>
      </c>
      <c r="D866" t="str">
        <f t="shared" si="40"/>
        <v>Steven M.</v>
      </c>
      <c r="E866" t="str">
        <f t="shared" si="41"/>
        <v>Monteleone</v>
      </c>
    </row>
    <row r="867" spans="1:5" ht="15.6" x14ac:dyDescent="0.3">
      <c r="A867" s="1" t="s">
        <v>1505</v>
      </c>
      <c r="B867" s="1" t="s">
        <v>3250</v>
      </c>
      <c r="C867" t="str">
        <f t="shared" si="39"/>
        <v>Mrs.</v>
      </c>
      <c r="D867" t="str">
        <f t="shared" si="40"/>
        <v>Erika</v>
      </c>
      <c r="E867" t="str">
        <f t="shared" si="41"/>
        <v>Verdugo</v>
      </c>
    </row>
    <row r="868" spans="1:5" ht="15.6" x14ac:dyDescent="0.3">
      <c r="A868" s="1" t="s">
        <v>1504</v>
      </c>
      <c r="B868" s="1" t="s">
        <v>3251</v>
      </c>
      <c r="C868" t="str">
        <f t="shared" si="39"/>
        <v>Mr.</v>
      </c>
      <c r="D868" t="str">
        <f t="shared" si="40"/>
        <v>Chad</v>
      </c>
      <c r="E868" t="str">
        <f t="shared" si="41"/>
        <v>Sellers</v>
      </c>
    </row>
    <row r="869" spans="1:5" ht="15.6" x14ac:dyDescent="0.3">
      <c r="A869" s="1" t="s">
        <v>1503</v>
      </c>
      <c r="B869" s="1" t="s">
        <v>3252</v>
      </c>
      <c r="C869" t="str">
        <f t="shared" si="39"/>
        <v>Mr.</v>
      </c>
      <c r="D869" t="str">
        <f t="shared" si="40"/>
        <v>Mark</v>
      </c>
      <c r="E869" t="str">
        <f t="shared" si="41"/>
        <v>Bowman</v>
      </c>
    </row>
    <row r="870" spans="1:5" ht="15.6" x14ac:dyDescent="0.3">
      <c r="A870" s="1" t="s">
        <v>1502</v>
      </c>
      <c r="B870" s="1" t="s">
        <v>3253</v>
      </c>
      <c r="C870" t="str">
        <f t="shared" si="39"/>
        <v>Mr.</v>
      </c>
      <c r="D870" t="str">
        <f t="shared" si="40"/>
        <v>David</v>
      </c>
      <c r="E870" t="str">
        <f t="shared" si="41"/>
        <v>Marley</v>
      </c>
    </row>
    <row r="871" spans="1:5" ht="15.6" x14ac:dyDescent="0.3">
      <c r="A871" s="1" t="s">
        <v>1501</v>
      </c>
      <c r="B871" s="1" t="s">
        <v>3254</v>
      </c>
      <c r="C871" t="str">
        <f t="shared" si="39"/>
        <v>Mr.</v>
      </c>
      <c r="D871" t="str">
        <f t="shared" si="40"/>
        <v>Matthew R</v>
      </c>
      <c r="E871" t="str">
        <f t="shared" si="41"/>
        <v>Grey</v>
      </c>
    </row>
    <row r="872" spans="1:5" ht="15.6" x14ac:dyDescent="0.3">
      <c r="A872" s="1" t="s">
        <v>1500</v>
      </c>
      <c r="B872" s="1" t="s">
        <v>3255</v>
      </c>
      <c r="C872" t="str">
        <f t="shared" si="39"/>
        <v>Mrs.</v>
      </c>
      <c r="D872" t="str">
        <f t="shared" si="40"/>
        <v>Orla</v>
      </c>
      <c r="E872" t="str">
        <f t="shared" si="41"/>
        <v>O'Rourke</v>
      </c>
    </row>
    <row r="873" spans="1:5" ht="15.6" x14ac:dyDescent="0.3">
      <c r="A873" s="1" t="s">
        <v>1499</v>
      </c>
      <c r="B873" s="1" t="s">
        <v>3256</v>
      </c>
      <c r="C873" t="str">
        <f t="shared" si="39"/>
        <v>Ms.</v>
      </c>
      <c r="D873" t="str">
        <f t="shared" si="40"/>
        <v>Shaista S</v>
      </c>
      <c r="E873" t="str">
        <f t="shared" si="41"/>
        <v>Fatehali</v>
      </c>
    </row>
    <row r="874" spans="1:5" ht="15.6" x14ac:dyDescent="0.3">
      <c r="A874" s="1" t="s">
        <v>1498</v>
      </c>
      <c r="B874" s="1" t="s">
        <v>3257</v>
      </c>
      <c r="C874" t="str">
        <f t="shared" si="39"/>
        <v>Mrs.</v>
      </c>
      <c r="D874" t="str">
        <f t="shared" si="40"/>
        <v>Emily</v>
      </c>
      <c r="E874" t="str">
        <f t="shared" si="41"/>
        <v>Piza-Taylor</v>
      </c>
    </row>
    <row r="875" spans="1:5" ht="15.6" x14ac:dyDescent="0.3">
      <c r="A875" s="1" t="s">
        <v>1497</v>
      </c>
      <c r="B875" s="1" t="s">
        <v>3258</v>
      </c>
      <c r="C875" t="str">
        <f t="shared" si="39"/>
        <v>Ms.</v>
      </c>
      <c r="D875" t="str">
        <f t="shared" si="40"/>
        <v>Julie A.</v>
      </c>
      <c r="E875" t="str">
        <f t="shared" si="41"/>
        <v>Cavanaugh</v>
      </c>
    </row>
    <row r="876" spans="1:5" ht="15.6" x14ac:dyDescent="0.3">
      <c r="A876" s="1" t="s">
        <v>1496</v>
      </c>
      <c r="B876" s="1" t="s">
        <v>3259</v>
      </c>
      <c r="C876" t="str">
        <f t="shared" si="39"/>
        <v>Ms.</v>
      </c>
      <c r="D876" t="str">
        <f t="shared" si="40"/>
        <v>Megumi</v>
      </c>
      <c r="E876" t="str">
        <f t="shared" si="41"/>
        <v>Amako</v>
      </c>
    </row>
    <row r="877" spans="1:5" ht="15.6" x14ac:dyDescent="0.3">
      <c r="A877" s="1" t="s">
        <v>1495</v>
      </c>
      <c r="B877" s="1" t="s">
        <v>3260</v>
      </c>
      <c r="C877" t="str">
        <f t="shared" si="39"/>
        <v>Ms.</v>
      </c>
      <c r="D877" t="str">
        <f t="shared" si="40"/>
        <v>Skylar</v>
      </c>
      <c r="E877" t="str">
        <f t="shared" si="41"/>
        <v>Musa</v>
      </c>
    </row>
    <row r="878" spans="1:5" ht="15.6" x14ac:dyDescent="0.3">
      <c r="A878" s="1" t="s">
        <v>1494</v>
      </c>
      <c r="B878" s="1" t="s">
        <v>3261</v>
      </c>
      <c r="C878" t="str">
        <f t="shared" si="39"/>
        <v>Mrs.</v>
      </c>
      <c r="D878" t="str">
        <f t="shared" si="40"/>
        <v>Victoria</v>
      </c>
      <c r="E878" t="str">
        <f t="shared" si="41"/>
        <v>Phillippi</v>
      </c>
    </row>
    <row r="879" spans="1:5" ht="15.6" x14ac:dyDescent="0.3">
      <c r="A879" s="1" t="s">
        <v>1493</v>
      </c>
      <c r="B879" s="1" t="s">
        <v>3262</v>
      </c>
      <c r="C879" t="str">
        <f t="shared" si="39"/>
        <v>Mrs.</v>
      </c>
      <c r="D879" t="str">
        <f t="shared" si="40"/>
        <v>Amanda L</v>
      </c>
      <c r="E879" t="str">
        <f t="shared" si="41"/>
        <v>Hoskins</v>
      </c>
    </row>
    <row r="880" spans="1:5" ht="15.6" x14ac:dyDescent="0.3">
      <c r="A880" s="1" t="s">
        <v>1492</v>
      </c>
      <c r="B880" s="1" t="s">
        <v>3263</v>
      </c>
      <c r="C880" t="str">
        <f t="shared" si="39"/>
        <v>Ms.</v>
      </c>
      <c r="D880" t="str">
        <f t="shared" si="40"/>
        <v>Renee</v>
      </c>
      <c r="E880" t="str">
        <f t="shared" si="41"/>
        <v>Imbalzano Zegar</v>
      </c>
    </row>
    <row r="881" spans="1:5" ht="15.6" x14ac:dyDescent="0.3">
      <c r="A881" s="1" t="s">
        <v>1491</v>
      </c>
      <c r="B881" s="1" t="s">
        <v>3264</v>
      </c>
      <c r="C881" t="str">
        <f t="shared" si="39"/>
        <v>Ms.</v>
      </c>
      <c r="D881" t="str">
        <f t="shared" si="40"/>
        <v>Nellie A.</v>
      </c>
      <c r="E881" t="str">
        <f t="shared" si="41"/>
        <v>Triedman</v>
      </c>
    </row>
    <row r="882" spans="1:5" ht="15.6" x14ac:dyDescent="0.3">
      <c r="A882" s="1" t="s">
        <v>1490</v>
      </c>
      <c r="B882" s="1" t="s">
        <v>3265</v>
      </c>
      <c r="C882" t="str">
        <f t="shared" si="39"/>
        <v>Ms.</v>
      </c>
      <c r="D882" t="str">
        <f t="shared" si="40"/>
        <v>Tamara</v>
      </c>
      <c r="E882" t="str">
        <f t="shared" si="41"/>
        <v>Lovuolo</v>
      </c>
    </row>
    <row r="883" spans="1:5" ht="15.6" x14ac:dyDescent="0.3">
      <c r="A883" s="1" t="s">
        <v>1489</v>
      </c>
      <c r="B883" s="1" t="s">
        <v>3266</v>
      </c>
      <c r="C883" t="str">
        <f t="shared" si="39"/>
        <v>Ms.</v>
      </c>
      <c r="D883" t="str">
        <f t="shared" si="40"/>
        <v>Joan</v>
      </c>
      <c r="E883" t="str">
        <f t="shared" si="41"/>
        <v>Chung</v>
      </c>
    </row>
    <row r="884" spans="1:5" ht="15.6" x14ac:dyDescent="0.3">
      <c r="A884" s="1" t="s">
        <v>1488</v>
      </c>
      <c r="B884" s="1" t="s">
        <v>3267</v>
      </c>
      <c r="C884" t="str">
        <f t="shared" si="39"/>
        <v>Ms.</v>
      </c>
      <c r="D884" t="str">
        <f t="shared" si="40"/>
        <v>Aimee J.</v>
      </c>
      <c r="E884" t="str">
        <f t="shared" si="41"/>
        <v>Newsom</v>
      </c>
    </row>
    <row r="885" spans="1:5" ht="15.6" x14ac:dyDescent="0.3">
      <c r="A885" s="1" t="s">
        <v>1487</v>
      </c>
      <c r="B885" s="1" t="s">
        <v>3268</v>
      </c>
      <c r="C885" t="str">
        <f t="shared" si="39"/>
        <v>Ms.</v>
      </c>
      <c r="D885" t="str">
        <f t="shared" si="40"/>
        <v>Suzanne</v>
      </c>
      <c r="E885" t="str">
        <f t="shared" si="41"/>
        <v>Harrington</v>
      </c>
    </row>
    <row r="886" spans="1:5" ht="15.6" x14ac:dyDescent="0.3">
      <c r="A886" s="1" t="s">
        <v>1486</v>
      </c>
      <c r="B886" s="1" t="s">
        <v>3269</v>
      </c>
      <c r="C886" t="str">
        <f t="shared" si="39"/>
        <v>Ms.</v>
      </c>
      <c r="D886" t="str">
        <f t="shared" si="40"/>
        <v>Kristin A.</v>
      </c>
      <c r="E886" t="str">
        <f t="shared" si="41"/>
        <v>Hoffman</v>
      </c>
    </row>
    <row r="887" spans="1:5" ht="15.6" x14ac:dyDescent="0.3">
      <c r="A887" s="1" t="s">
        <v>1485</v>
      </c>
      <c r="B887" s="1" t="s">
        <v>3270</v>
      </c>
      <c r="C887" t="str">
        <f t="shared" si="39"/>
        <v>Ms.</v>
      </c>
      <c r="D887" t="str">
        <f t="shared" si="40"/>
        <v>Bronwyn</v>
      </c>
      <c r="E887" t="str">
        <f t="shared" si="41"/>
        <v>Van Vugt</v>
      </c>
    </row>
    <row r="888" spans="1:5" ht="15.6" x14ac:dyDescent="0.3">
      <c r="A888" s="1" t="s">
        <v>1484</v>
      </c>
      <c r="B888" s="1" t="s">
        <v>3271</v>
      </c>
      <c r="C888" t="str">
        <f t="shared" si="39"/>
        <v>Ms.</v>
      </c>
      <c r="D888" t="str">
        <f t="shared" si="40"/>
        <v>Taylor J</v>
      </c>
      <c r="E888" t="str">
        <f t="shared" si="41"/>
        <v>Feehley</v>
      </c>
    </row>
    <row r="889" spans="1:5" ht="15.6" x14ac:dyDescent="0.3">
      <c r="A889" s="1" t="s">
        <v>1483</v>
      </c>
      <c r="B889" s="1" t="s">
        <v>3272</v>
      </c>
      <c r="C889" t="str">
        <f t="shared" si="39"/>
        <v>Mrs.</v>
      </c>
      <c r="D889" t="str">
        <f t="shared" si="40"/>
        <v>Kimberly M.</v>
      </c>
      <c r="E889" t="str">
        <f t="shared" si="41"/>
        <v>Ashworth</v>
      </c>
    </row>
    <row r="890" spans="1:5" ht="15.6" x14ac:dyDescent="0.3">
      <c r="A890" s="1" t="s">
        <v>1482</v>
      </c>
      <c r="B890" s="1" t="s">
        <v>3273</v>
      </c>
      <c r="C890" t="str">
        <f t="shared" si="39"/>
        <v>Mr.</v>
      </c>
      <c r="D890" t="str">
        <f t="shared" si="40"/>
        <v>Joshua E.</v>
      </c>
      <c r="E890" t="str">
        <f t="shared" si="41"/>
        <v>Hansen</v>
      </c>
    </row>
    <row r="891" spans="1:5" ht="15.6" x14ac:dyDescent="0.3">
      <c r="A891" s="1" t="s">
        <v>1481</v>
      </c>
      <c r="B891" s="1" t="s">
        <v>3274</v>
      </c>
      <c r="C891" t="str">
        <f t="shared" si="39"/>
        <v>Mr.</v>
      </c>
      <c r="D891" t="str">
        <f t="shared" si="40"/>
        <v>Jeffrey</v>
      </c>
      <c r="E891" t="str">
        <f t="shared" si="41"/>
        <v>Czyz</v>
      </c>
    </row>
    <row r="892" spans="1:5" ht="15.6" x14ac:dyDescent="0.3">
      <c r="A892" s="1" t="s">
        <v>1480</v>
      </c>
      <c r="B892" s="1" t="s">
        <v>3275</v>
      </c>
      <c r="C892" t="str">
        <f t="shared" si="39"/>
        <v>Mr.</v>
      </c>
      <c r="D892" t="str">
        <f t="shared" si="40"/>
        <v>Andrew R</v>
      </c>
      <c r="E892" t="str">
        <f t="shared" si="41"/>
        <v>Bauder</v>
      </c>
    </row>
    <row r="893" spans="1:5" ht="15.6" x14ac:dyDescent="0.3">
      <c r="A893" s="1" t="s">
        <v>1479</v>
      </c>
      <c r="B893" s="1" t="s">
        <v>3276</v>
      </c>
      <c r="C893" t="str">
        <f t="shared" si="39"/>
        <v>Mr.</v>
      </c>
      <c r="D893" t="str">
        <f t="shared" si="40"/>
        <v>Francisco J. Sr.</v>
      </c>
      <c r="E893" t="str">
        <f t="shared" si="41"/>
        <v>Mendoza</v>
      </c>
    </row>
    <row r="894" spans="1:5" ht="15.6" x14ac:dyDescent="0.3">
      <c r="A894" s="1" t="s">
        <v>1478</v>
      </c>
      <c r="B894" s="1" t="s">
        <v>3277</v>
      </c>
      <c r="C894" t="str">
        <f t="shared" si="39"/>
        <v>Mrs.</v>
      </c>
      <c r="D894" t="str">
        <f t="shared" si="40"/>
        <v>Rhonda</v>
      </c>
      <c r="E894" t="str">
        <f t="shared" si="41"/>
        <v>Glass</v>
      </c>
    </row>
    <row r="895" spans="1:5" ht="15.6" x14ac:dyDescent="0.3">
      <c r="A895" s="1" t="s">
        <v>1477</v>
      </c>
      <c r="B895" s="1" t="s">
        <v>3278</v>
      </c>
      <c r="C895" t="str">
        <f t="shared" si="39"/>
        <v>Mr.</v>
      </c>
      <c r="D895" t="str">
        <f t="shared" si="40"/>
        <v>John</v>
      </c>
      <c r="E895" t="str">
        <f t="shared" si="41"/>
        <v>Butcher</v>
      </c>
    </row>
    <row r="896" spans="1:5" ht="15.6" x14ac:dyDescent="0.3">
      <c r="A896" s="1" t="s">
        <v>1476</v>
      </c>
      <c r="B896" s="1" t="s">
        <v>3279</v>
      </c>
      <c r="C896" t="str">
        <f t="shared" si="39"/>
        <v>Mr.</v>
      </c>
      <c r="D896" t="str">
        <f t="shared" si="40"/>
        <v>Miles J.</v>
      </c>
      <c r="E896" t="str">
        <f t="shared" si="41"/>
        <v>Traiser</v>
      </c>
    </row>
    <row r="897" spans="1:5" ht="15.6" x14ac:dyDescent="0.3">
      <c r="A897" s="1" t="s">
        <v>1475</v>
      </c>
      <c r="B897" s="1" t="s">
        <v>3280</v>
      </c>
      <c r="C897" t="str">
        <f t="shared" si="39"/>
        <v>Ms.</v>
      </c>
      <c r="D897" t="str">
        <f t="shared" si="40"/>
        <v>Justyna I.</v>
      </c>
      <c r="E897" t="str">
        <f t="shared" si="41"/>
        <v>Mudy-Mader</v>
      </c>
    </row>
    <row r="898" spans="1:5" ht="15.6" x14ac:dyDescent="0.3">
      <c r="A898" s="1" t="s">
        <v>1474</v>
      </c>
      <c r="B898" s="1" t="s">
        <v>3281</v>
      </c>
      <c r="C898" t="str">
        <f t="shared" si="39"/>
        <v>Ms.</v>
      </c>
      <c r="D898" t="str">
        <f t="shared" si="40"/>
        <v>Lucille</v>
      </c>
      <c r="E898" t="str">
        <f t="shared" si="41"/>
        <v>Rogers</v>
      </c>
    </row>
    <row r="899" spans="1:5" ht="15.6" x14ac:dyDescent="0.3">
      <c r="A899" s="1" t="s">
        <v>1473</v>
      </c>
      <c r="B899" s="1" t="s">
        <v>3282</v>
      </c>
      <c r="C899" t="str">
        <f t="shared" ref="C899:C962" si="42">TRIM(MID( B899,FIND(",", B899)+1,FIND(".", B899)-FIND(",", B899)))</f>
        <v>Ms.</v>
      </c>
      <c r="D899" t="str">
        <f t="shared" ref="D899:D962" si="43">TRIM(RIGHT(B899,LEN(B899)-FIND(".",B899)))</f>
        <v>April</v>
      </c>
      <c r="E899" t="str">
        <f t="shared" ref="E899:E962" si="44">LEFT(B899,FIND(",",B899)-1)</f>
        <v>Woo</v>
      </c>
    </row>
    <row r="900" spans="1:5" ht="15.6" x14ac:dyDescent="0.3">
      <c r="A900" s="1" t="s">
        <v>1472</v>
      </c>
      <c r="B900" s="1" t="s">
        <v>3283</v>
      </c>
      <c r="C900" t="str">
        <f t="shared" si="42"/>
        <v>Mr.</v>
      </c>
      <c r="D900" t="str">
        <f t="shared" si="43"/>
        <v>Robert</v>
      </c>
      <c r="E900" t="str">
        <f t="shared" si="44"/>
        <v>Walsh</v>
      </c>
    </row>
    <row r="901" spans="1:5" ht="15.6" x14ac:dyDescent="0.3">
      <c r="A901" s="1" t="s">
        <v>1471</v>
      </c>
      <c r="B901" s="1" t="s">
        <v>3284</v>
      </c>
      <c r="C901" t="str">
        <f t="shared" si="42"/>
        <v>Mrs.</v>
      </c>
      <c r="D901" t="str">
        <f t="shared" si="43"/>
        <v>Alyssa</v>
      </c>
      <c r="E901" t="str">
        <f t="shared" si="44"/>
        <v>White</v>
      </c>
    </row>
    <row r="902" spans="1:5" ht="15.6" x14ac:dyDescent="0.3">
      <c r="A902" s="1" t="s">
        <v>1470</v>
      </c>
      <c r="B902" s="1" t="s">
        <v>3285</v>
      </c>
      <c r="C902" t="str">
        <f t="shared" si="42"/>
        <v>Ms.</v>
      </c>
      <c r="D902" t="str">
        <f t="shared" si="43"/>
        <v>Jessica E.</v>
      </c>
      <c r="E902" t="str">
        <f t="shared" si="44"/>
        <v>Sheppard</v>
      </c>
    </row>
    <row r="903" spans="1:5" ht="15.6" x14ac:dyDescent="0.3">
      <c r="A903" s="1" t="s">
        <v>1469</v>
      </c>
      <c r="B903" s="1" t="s">
        <v>3286</v>
      </c>
      <c r="C903" t="str">
        <f t="shared" si="42"/>
        <v>Mr.</v>
      </c>
      <c r="D903" t="str">
        <f t="shared" si="43"/>
        <v>Patrick J.</v>
      </c>
      <c r="E903" t="str">
        <f t="shared" si="44"/>
        <v>Doran</v>
      </c>
    </row>
    <row r="904" spans="1:5" ht="15.6" x14ac:dyDescent="0.3">
      <c r="A904" s="1" t="s">
        <v>1468</v>
      </c>
      <c r="B904" s="1" t="s">
        <v>3287</v>
      </c>
      <c r="C904" t="str">
        <f t="shared" si="42"/>
        <v>Ms.</v>
      </c>
      <c r="D904" t="str">
        <f t="shared" si="43"/>
        <v>Emilie</v>
      </c>
      <c r="E904" t="str">
        <f t="shared" si="44"/>
        <v>Labrosse</v>
      </c>
    </row>
    <row r="905" spans="1:5" ht="15.6" x14ac:dyDescent="0.3">
      <c r="A905" s="1" t="s">
        <v>1467</v>
      </c>
      <c r="B905" s="1" t="s">
        <v>3288</v>
      </c>
      <c r="C905" t="str">
        <f t="shared" si="42"/>
        <v>Ms.</v>
      </c>
      <c r="D905" t="str">
        <f t="shared" si="43"/>
        <v>Caitlin B.</v>
      </c>
      <c r="E905" t="str">
        <f t="shared" si="44"/>
        <v>Thomas</v>
      </c>
    </row>
    <row r="906" spans="1:5" ht="15.6" x14ac:dyDescent="0.3">
      <c r="A906" s="1" t="s">
        <v>1466</v>
      </c>
      <c r="B906" s="1" t="s">
        <v>3289</v>
      </c>
      <c r="C906" t="str">
        <f t="shared" si="42"/>
        <v>Mr.</v>
      </c>
      <c r="D906" t="str">
        <f t="shared" si="43"/>
        <v>Joseph W</v>
      </c>
      <c r="E906" t="str">
        <f t="shared" si="44"/>
        <v>Lesniak</v>
      </c>
    </row>
    <row r="907" spans="1:5" ht="15.6" x14ac:dyDescent="0.3">
      <c r="A907" s="1" t="s">
        <v>1465</v>
      </c>
      <c r="B907" s="1" t="s">
        <v>3290</v>
      </c>
      <c r="C907" t="str">
        <f t="shared" si="42"/>
        <v>Ms.</v>
      </c>
      <c r="D907" t="str">
        <f t="shared" si="43"/>
        <v>Wendy</v>
      </c>
      <c r="E907" t="str">
        <f t="shared" si="44"/>
        <v>Prowse</v>
      </c>
    </row>
    <row r="908" spans="1:5" ht="15.6" x14ac:dyDescent="0.3">
      <c r="A908" s="1" t="s">
        <v>1464</v>
      </c>
      <c r="B908" s="1" t="s">
        <v>3291</v>
      </c>
      <c r="C908" t="str">
        <f t="shared" si="42"/>
        <v>Mrs.</v>
      </c>
      <c r="D908" t="str">
        <f t="shared" si="43"/>
        <v>Leah L.</v>
      </c>
      <c r="E908" t="str">
        <f t="shared" si="44"/>
        <v>Seigel</v>
      </c>
    </row>
    <row r="909" spans="1:5" ht="15.6" x14ac:dyDescent="0.3">
      <c r="A909" s="1" t="s">
        <v>1463</v>
      </c>
      <c r="B909" s="1" t="s">
        <v>3292</v>
      </c>
      <c r="C909" t="str">
        <f t="shared" si="42"/>
        <v>Mr.</v>
      </c>
      <c r="D909" t="str">
        <f t="shared" si="43"/>
        <v>Wayne L.</v>
      </c>
      <c r="E909" t="str">
        <f t="shared" si="44"/>
        <v>Blas</v>
      </c>
    </row>
    <row r="910" spans="1:5" ht="15.6" x14ac:dyDescent="0.3">
      <c r="A910" s="1" t="s">
        <v>1462</v>
      </c>
      <c r="B910" s="1" t="s">
        <v>3293</v>
      </c>
      <c r="C910" t="str">
        <f t="shared" si="42"/>
        <v>Mr.</v>
      </c>
      <c r="D910" t="str">
        <f t="shared" si="43"/>
        <v>Jason M.</v>
      </c>
      <c r="E910" t="str">
        <f t="shared" si="44"/>
        <v>Simpson</v>
      </c>
    </row>
    <row r="911" spans="1:5" ht="15.6" x14ac:dyDescent="0.3">
      <c r="A911" s="1" t="s">
        <v>1461</v>
      </c>
      <c r="B911" s="1" t="s">
        <v>3294</v>
      </c>
      <c r="C911" t="str">
        <f t="shared" si="42"/>
        <v>Mr.</v>
      </c>
      <c r="D911" t="str">
        <f t="shared" si="43"/>
        <v>Floris</v>
      </c>
      <c r="E911" t="str">
        <f t="shared" si="44"/>
        <v>Gierman</v>
      </c>
    </row>
    <row r="912" spans="1:5" ht="15.6" x14ac:dyDescent="0.3">
      <c r="A912" s="1" t="s">
        <v>1460</v>
      </c>
      <c r="B912" s="1" t="s">
        <v>3295</v>
      </c>
      <c r="C912" t="str">
        <f t="shared" si="42"/>
        <v>Mr.</v>
      </c>
      <c r="D912" t="str">
        <f t="shared" si="43"/>
        <v>Marc</v>
      </c>
      <c r="E912" t="str">
        <f t="shared" si="44"/>
        <v>Jeuland</v>
      </c>
    </row>
    <row r="913" spans="1:5" ht="15.6" x14ac:dyDescent="0.3">
      <c r="A913" s="1" t="s">
        <v>1459</v>
      </c>
      <c r="B913" s="1" t="s">
        <v>3296</v>
      </c>
      <c r="C913" t="str">
        <f t="shared" si="42"/>
        <v>Mr.</v>
      </c>
      <c r="D913" t="str">
        <f t="shared" si="43"/>
        <v>Christopher</v>
      </c>
      <c r="E913" t="str">
        <f t="shared" si="44"/>
        <v>Chorney</v>
      </c>
    </row>
    <row r="914" spans="1:5" ht="15.6" x14ac:dyDescent="0.3">
      <c r="A914" s="1" t="s">
        <v>1458</v>
      </c>
      <c r="B914" s="1" t="s">
        <v>3297</v>
      </c>
      <c r="C914" t="str">
        <f t="shared" si="42"/>
        <v>Mr.</v>
      </c>
      <c r="D914" t="str">
        <f t="shared" si="43"/>
        <v>Kevin</v>
      </c>
      <c r="E914" t="str">
        <f t="shared" si="44"/>
        <v>Rook</v>
      </c>
    </row>
    <row r="915" spans="1:5" ht="15.6" x14ac:dyDescent="0.3">
      <c r="A915" s="1" t="s">
        <v>1457</v>
      </c>
      <c r="B915" s="1" t="s">
        <v>3298</v>
      </c>
      <c r="C915" t="str">
        <f t="shared" si="42"/>
        <v>Mr.</v>
      </c>
      <c r="D915" t="str">
        <f t="shared" si="43"/>
        <v>Aharon N</v>
      </c>
      <c r="E915" t="str">
        <f t="shared" si="44"/>
        <v>Wright</v>
      </c>
    </row>
    <row r="916" spans="1:5" ht="15.6" x14ac:dyDescent="0.3">
      <c r="A916" s="1" t="s">
        <v>1456</v>
      </c>
      <c r="B916" s="1" t="s">
        <v>3299</v>
      </c>
      <c r="C916" t="str">
        <f t="shared" si="42"/>
        <v>Mr.</v>
      </c>
      <c r="D916" t="str">
        <f t="shared" si="43"/>
        <v>Lawrence D.</v>
      </c>
      <c r="E916" t="str">
        <f t="shared" si="44"/>
        <v>Chin</v>
      </c>
    </row>
    <row r="917" spans="1:5" ht="15.6" x14ac:dyDescent="0.3">
      <c r="A917" s="1" t="s">
        <v>1455</v>
      </c>
      <c r="B917" s="1" t="s">
        <v>3300</v>
      </c>
      <c r="C917" t="str">
        <f t="shared" si="42"/>
        <v>Mr.</v>
      </c>
      <c r="D917" t="str">
        <f t="shared" si="43"/>
        <v>Malcolm</v>
      </c>
      <c r="E917" t="str">
        <f t="shared" si="44"/>
        <v>White</v>
      </c>
    </row>
    <row r="918" spans="1:5" ht="15.6" x14ac:dyDescent="0.3">
      <c r="A918" s="1" t="s">
        <v>1454</v>
      </c>
      <c r="B918" s="1" t="s">
        <v>3301</v>
      </c>
      <c r="C918" t="str">
        <f t="shared" si="42"/>
        <v>Ms.</v>
      </c>
      <c r="D918" t="str">
        <f t="shared" si="43"/>
        <v>Anna E.</v>
      </c>
      <c r="E918" t="str">
        <f t="shared" si="44"/>
        <v>Savage</v>
      </c>
    </row>
    <row r="919" spans="1:5" ht="15.6" x14ac:dyDescent="0.3">
      <c r="A919" s="1" t="s">
        <v>1453</v>
      </c>
      <c r="B919" s="1" t="s">
        <v>3302</v>
      </c>
      <c r="C919" t="str">
        <f t="shared" si="42"/>
        <v>Ms.</v>
      </c>
      <c r="D919" t="str">
        <f t="shared" si="43"/>
        <v>Jenny</v>
      </c>
      <c r="E919" t="str">
        <f t="shared" si="44"/>
        <v>Hitchings</v>
      </c>
    </row>
    <row r="920" spans="1:5" ht="15.6" x14ac:dyDescent="0.3">
      <c r="A920" s="1" t="s">
        <v>1452</v>
      </c>
      <c r="B920" s="1" t="s">
        <v>3303</v>
      </c>
      <c r="C920" t="str">
        <f t="shared" si="42"/>
        <v>Ms.</v>
      </c>
      <c r="D920" t="str">
        <f t="shared" si="43"/>
        <v>Melissa L</v>
      </c>
      <c r="E920" t="str">
        <f t="shared" si="44"/>
        <v>Truitt</v>
      </c>
    </row>
    <row r="921" spans="1:5" ht="15.6" x14ac:dyDescent="0.3">
      <c r="A921" s="1" t="s">
        <v>1451</v>
      </c>
      <c r="B921" s="1" t="s">
        <v>3304</v>
      </c>
      <c r="C921" t="str">
        <f t="shared" si="42"/>
        <v>Ms.</v>
      </c>
      <c r="D921" t="str">
        <f t="shared" si="43"/>
        <v>Chia J.</v>
      </c>
      <c r="E921" t="str">
        <f t="shared" si="44"/>
        <v>Chang</v>
      </c>
    </row>
    <row r="922" spans="1:5" ht="15.6" x14ac:dyDescent="0.3">
      <c r="A922" s="1" t="s">
        <v>1450</v>
      </c>
      <c r="B922" s="1" t="s">
        <v>3305</v>
      </c>
      <c r="C922" t="str">
        <f t="shared" si="42"/>
        <v>Ms.</v>
      </c>
      <c r="D922" t="str">
        <f t="shared" si="43"/>
        <v>Laura A</v>
      </c>
      <c r="E922" t="str">
        <f t="shared" si="44"/>
        <v>Frey</v>
      </c>
    </row>
    <row r="923" spans="1:5" ht="15.6" x14ac:dyDescent="0.3">
      <c r="A923" s="1" t="s">
        <v>1449</v>
      </c>
      <c r="B923" s="1" t="s">
        <v>3306</v>
      </c>
      <c r="C923" t="str">
        <f t="shared" si="42"/>
        <v>Ms.</v>
      </c>
      <c r="D923" t="str">
        <f t="shared" si="43"/>
        <v>Aditi</v>
      </c>
      <c r="E923" t="str">
        <f t="shared" si="44"/>
        <v>Krishna</v>
      </c>
    </row>
    <row r="924" spans="1:5" ht="15.6" x14ac:dyDescent="0.3">
      <c r="A924" s="1" t="s">
        <v>1448</v>
      </c>
      <c r="B924" s="1" t="s">
        <v>3307</v>
      </c>
      <c r="C924" t="str">
        <f t="shared" si="42"/>
        <v>Ms.</v>
      </c>
      <c r="D924" t="str">
        <f t="shared" si="43"/>
        <v>Leah A.</v>
      </c>
      <c r="E924" t="str">
        <f t="shared" si="44"/>
        <v>Maher</v>
      </c>
    </row>
    <row r="925" spans="1:5" ht="15.6" x14ac:dyDescent="0.3">
      <c r="A925" s="1" t="s">
        <v>1447</v>
      </c>
      <c r="B925" s="1" t="s">
        <v>3308</v>
      </c>
      <c r="C925" t="str">
        <f t="shared" si="42"/>
        <v>Ms.</v>
      </c>
      <c r="D925" t="str">
        <f t="shared" si="43"/>
        <v>Marianne</v>
      </c>
      <c r="E925" t="str">
        <f t="shared" si="44"/>
        <v>Boivin</v>
      </c>
    </row>
    <row r="926" spans="1:5" ht="15.6" x14ac:dyDescent="0.3">
      <c r="A926" s="1" t="s">
        <v>1446</v>
      </c>
      <c r="B926" s="1" t="s">
        <v>3309</v>
      </c>
      <c r="C926" t="str">
        <f t="shared" si="42"/>
        <v>Ms.</v>
      </c>
      <c r="D926" t="str">
        <f t="shared" si="43"/>
        <v>Carla</v>
      </c>
      <c r="E926" t="str">
        <f t="shared" si="44"/>
        <v>McAlister</v>
      </c>
    </row>
    <row r="927" spans="1:5" ht="15.6" x14ac:dyDescent="0.3">
      <c r="A927" s="1" t="s">
        <v>1445</v>
      </c>
      <c r="B927" s="1" t="s">
        <v>3310</v>
      </c>
      <c r="C927" t="str">
        <f t="shared" si="42"/>
        <v>Ms.</v>
      </c>
      <c r="D927" t="str">
        <f t="shared" si="43"/>
        <v>Oksana</v>
      </c>
      <c r="E927" t="str">
        <f t="shared" si="44"/>
        <v>Akhmedova</v>
      </c>
    </row>
    <row r="928" spans="1:5" ht="15.6" x14ac:dyDescent="0.3">
      <c r="A928" s="1" t="s">
        <v>1444</v>
      </c>
      <c r="B928" s="1" t="s">
        <v>3311</v>
      </c>
      <c r="C928" t="str">
        <f t="shared" si="42"/>
        <v>Ms.</v>
      </c>
      <c r="D928" t="str">
        <f t="shared" si="43"/>
        <v>Rebecca B.</v>
      </c>
      <c r="E928" t="str">
        <f t="shared" si="44"/>
        <v>Tucker</v>
      </c>
    </row>
    <row r="929" spans="1:5" ht="15.6" x14ac:dyDescent="0.3">
      <c r="A929" s="1" t="s">
        <v>1443</v>
      </c>
      <c r="B929" s="1" t="s">
        <v>3312</v>
      </c>
      <c r="C929" t="str">
        <f t="shared" si="42"/>
        <v>Ms.</v>
      </c>
      <c r="D929" t="str">
        <f t="shared" si="43"/>
        <v>Maria A.</v>
      </c>
      <c r="E929" t="str">
        <f t="shared" si="44"/>
        <v>Gramelspacher</v>
      </c>
    </row>
    <row r="930" spans="1:5" ht="15.6" x14ac:dyDescent="0.3">
      <c r="A930" s="1" t="s">
        <v>1442</v>
      </c>
      <c r="B930" s="1" t="s">
        <v>3313</v>
      </c>
      <c r="C930" t="str">
        <f t="shared" si="42"/>
        <v>Mrs.</v>
      </c>
      <c r="D930" t="str">
        <f t="shared" si="43"/>
        <v>Lisa M</v>
      </c>
      <c r="E930" t="str">
        <f t="shared" si="44"/>
        <v>Goldsmith</v>
      </c>
    </row>
    <row r="931" spans="1:5" ht="15.6" x14ac:dyDescent="0.3">
      <c r="A931" s="1" t="s">
        <v>1441</v>
      </c>
      <c r="B931" s="1" t="s">
        <v>3314</v>
      </c>
      <c r="C931" t="str">
        <f t="shared" si="42"/>
        <v>Mr.</v>
      </c>
      <c r="D931" t="str">
        <f t="shared" si="43"/>
        <v>Steve Jr.</v>
      </c>
      <c r="E931" t="str">
        <f t="shared" si="44"/>
        <v>Tranter</v>
      </c>
    </row>
    <row r="932" spans="1:5" ht="15.6" x14ac:dyDescent="0.3">
      <c r="A932" s="1" t="s">
        <v>1440</v>
      </c>
      <c r="B932" s="1" t="s">
        <v>3315</v>
      </c>
      <c r="C932" t="str">
        <f t="shared" si="42"/>
        <v>Mrs.</v>
      </c>
      <c r="D932" t="str">
        <f t="shared" si="43"/>
        <v>Tiffany</v>
      </c>
      <c r="E932" t="str">
        <f t="shared" si="44"/>
        <v>Tu</v>
      </c>
    </row>
    <row r="933" spans="1:5" ht="15.6" x14ac:dyDescent="0.3">
      <c r="A933" s="1" t="s">
        <v>1439</v>
      </c>
      <c r="B933" s="1" t="s">
        <v>3316</v>
      </c>
      <c r="C933" t="str">
        <f t="shared" si="42"/>
        <v>Mr.</v>
      </c>
      <c r="D933" t="str">
        <f t="shared" si="43"/>
        <v>Greg</v>
      </c>
      <c r="E933" t="str">
        <f t="shared" si="44"/>
        <v>Kaczka</v>
      </c>
    </row>
    <row r="934" spans="1:5" ht="15.6" x14ac:dyDescent="0.3">
      <c r="A934" s="1" t="s">
        <v>1438</v>
      </c>
      <c r="B934" s="1" t="s">
        <v>3317</v>
      </c>
      <c r="C934" t="str">
        <f t="shared" si="42"/>
        <v>Mr.</v>
      </c>
      <c r="D934" t="str">
        <f t="shared" si="43"/>
        <v>Dale</v>
      </c>
      <c r="E934" t="str">
        <f t="shared" si="44"/>
        <v>Hunter</v>
      </c>
    </row>
    <row r="935" spans="1:5" ht="15.6" x14ac:dyDescent="0.3">
      <c r="A935" s="1" t="s">
        <v>1437</v>
      </c>
      <c r="B935" s="1" t="s">
        <v>3318</v>
      </c>
      <c r="C935" t="str">
        <f t="shared" si="42"/>
        <v>Ms.</v>
      </c>
      <c r="D935" t="str">
        <f t="shared" si="43"/>
        <v>Brittany A.</v>
      </c>
      <c r="E935" t="str">
        <f t="shared" si="44"/>
        <v>Moran</v>
      </c>
    </row>
    <row r="936" spans="1:5" ht="15.6" x14ac:dyDescent="0.3">
      <c r="A936" s="1" t="s">
        <v>1436</v>
      </c>
      <c r="B936" s="1" t="s">
        <v>3319</v>
      </c>
      <c r="C936" t="str">
        <f t="shared" si="42"/>
        <v>Mr.</v>
      </c>
      <c r="D936" t="str">
        <f t="shared" si="43"/>
        <v>Robert S</v>
      </c>
      <c r="E936" t="str">
        <f t="shared" si="44"/>
        <v>Ashby</v>
      </c>
    </row>
    <row r="937" spans="1:5" ht="15.6" x14ac:dyDescent="0.3">
      <c r="A937" s="1" t="s">
        <v>1435</v>
      </c>
      <c r="B937" s="1" t="s">
        <v>3320</v>
      </c>
      <c r="C937" t="str">
        <f t="shared" si="42"/>
        <v>Mr.</v>
      </c>
      <c r="D937" t="str">
        <f t="shared" si="43"/>
        <v>Cameron</v>
      </c>
      <c r="E937" t="str">
        <f t="shared" si="44"/>
        <v>Ausen</v>
      </c>
    </row>
    <row r="938" spans="1:5" ht="15.6" x14ac:dyDescent="0.3">
      <c r="A938" s="1" t="s">
        <v>1434</v>
      </c>
      <c r="B938" s="1" t="s">
        <v>3321</v>
      </c>
      <c r="C938" t="str">
        <f t="shared" si="42"/>
        <v>Mrs.</v>
      </c>
      <c r="D938" t="str">
        <f t="shared" si="43"/>
        <v>Ulrike</v>
      </c>
      <c r="E938" t="str">
        <f t="shared" si="44"/>
        <v>Savage</v>
      </c>
    </row>
    <row r="939" spans="1:5" ht="15.6" x14ac:dyDescent="0.3">
      <c r="A939" s="1" t="s">
        <v>1433</v>
      </c>
      <c r="B939" s="1" t="s">
        <v>3322</v>
      </c>
      <c r="C939" t="str">
        <f t="shared" si="42"/>
        <v>Ms.</v>
      </c>
      <c r="D939" t="str">
        <f t="shared" si="43"/>
        <v>Katlyn A.</v>
      </c>
      <c r="E939" t="str">
        <f t="shared" si="44"/>
        <v>O'Leary</v>
      </c>
    </row>
    <row r="940" spans="1:5" ht="15.6" x14ac:dyDescent="0.3">
      <c r="A940" s="1" t="s">
        <v>1432</v>
      </c>
      <c r="B940" s="1" t="s">
        <v>3323</v>
      </c>
      <c r="C940" t="str">
        <f t="shared" si="42"/>
        <v>Mr.</v>
      </c>
      <c r="D940" t="str">
        <f t="shared" si="43"/>
        <v>Morgan B.</v>
      </c>
      <c r="E940" t="str">
        <f t="shared" si="44"/>
        <v>Scoville</v>
      </c>
    </row>
    <row r="941" spans="1:5" ht="15.6" x14ac:dyDescent="0.3">
      <c r="A941" s="1" t="s">
        <v>1431</v>
      </c>
      <c r="B941" s="1" t="s">
        <v>3324</v>
      </c>
      <c r="C941" t="str">
        <f t="shared" si="42"/>
        <v>Mr.</v>
      </c>
      <c r="D941" t="str">
        <f t="shared" si="43"/>
        <v>Peter</v>
      </c>
      <c r="E941" t="str">
        <f t="shared" si="44"/>
        <v>Kaus</v>
      </c>
    </row>
    <row r="942" spans="1:5" ht="15.6" x14ac:dyDescent="0.3">
      <c r="A942" s="1" t="s">
        <v>1430</v>
      </c>
      <c r="B942" s="1" t="s">
        <v>3325</v>
      </c>
      <c r="C942" t="str">
        <f t="shared" si="42"/>
        <v>Ms.</v>
      </c>
      <c r="D942" t="str">
        <f t="shared" si="43"/>
        <v>Chandler</v>
      </c>
      <c r="E942" t="str">
        <f t="shared" si="44"/>
        <v>Rainey</v>
      </c>
    </row>
    <row r="943" spans="1:5" ht="15.6" x14ac:dyDescent="0.3">
      <c r="A943" s="1" t="s">
        <v>1429</v>
      </c>
      <c r="B943" s="1" t="s">
        <v>3326</v>
      </c>
      <c r="C943" t="str">
        <f t="shared" si="42"/>
        <v>Ms.</v>
      </c>
      <c r="D943" t="str">
        <f t="shared" si="43"/>
        <v>Silvana M.</v>
      </c>
      <c r="E943" t="str">
        <f t="shared" si="44"/>
        <v>Rasch</v>
      </c>
    </row>
    <row r="944" spans="1:5" ht="15.6" x14ac:dyDescent="0.3">
      <c r="A944" s="1" t="s">
        <v>1428</v>
      </c>
      <c r="B944" s="1" t="s">
        <v>3327</v>
      </c>
      <c r="C944" t="str">
        <f t="shared" si="42"/>
        <v>Ms.</v>
      </c>
      <c r="D944" t="str">
        <f t="shared" si="43"/>
        <v>Natty</v>
      </c>
      <c r="E944" t="str">
        <f t="shared" si="44"/>
        <v>Plunkett</v>
      </c>
    </row>
    <row r="945" spans="1:5" ht="15.6" x14ac:dyDescent="0.3">
      <c r="A945" s="1" t="s">
        <v>1427</v>
      </c>
      <c r="B945" s="1" t="s">
        <v>3328</v>
      </c>
      <c r="C945" t="str">
        <f t="shared" si="42"/>
        <v>Mr.</v>
      </c>
      <c r="D945" t="str">
        <f t="shared" si="43"/>
        <v>Nicholas T</v>
      </c>
      <c r="E945" t="str">
        <f t="shared" si="44"/>
        <v>Murphy</v>
      </c>
    </row>
    <row r="946" spans="1:5" ht="15.6" x14ac:dyDescent="0.3">
      <c r="A946" s="1" t="s">
        <v>1426</v>
      </c>
      <c r="B946" s="1" t="s">
        <v>3329</v>
      </c>
      <c r="C946" t="str">
        <f t="shared" si="42"/>
        <v>Ms.</v>
      </c>
      <c r="D946" t="str">
        <f t="shared" si="43"/>
        <v>Rebecca</v>
      </c>
      <c r="E946" t="str">
        <f t="shared" si="44"/>
        <v>Gusmer</v>
      </c>
    </row>
    <row r="947" spans="1:5" ht="15.6" x14ac:dyDescent="0.3">
      <c r="A947" s="1" t="s">
        <v>1425</v>
      </c>
      <c r="B947" s="1" t="s">
        <v>3330</v>
      </c>
      <c r="C947" t="str">
        <f t="shared" si="42"/>
        <v>Mr.</v>
      </c>
      <c r="D947" t="str">
        <f t="shared" si="43"/>
        <v>John</v>
      </c>
      <c r="E947" t="str">
        <f t="shared" si="44"/>
        <v>Loftus</v>
      </c>
    </row>
    <row r="948" spans="1:5" ht="15.6" x14ac:dyDescent="0.3">
      <c r="A948" s="1" t="s">
        <v>1424</v>
      </c>
      <c r="B948" s="1" t="s">
        <v>3331</v>
      </c>
      <c r="C948" t="str">
        <f t="shared" si="42"/>
        <v>Mr.</v>
      </c>
      <c r="D948" t="str">
        <f t="shared" si="43"/>
        <v>Antony G</v>
      </c>
      <c r="E948" t="str">
        <f t="shared" si="44"/>
        <v>Scott</v>
      </c>
    </row>
    <row r="949" spans="1:5" ht="15.6" x14ac:dyDescent="0.3">
      <c r="A949" s="1" t="s">
        <v>1423</v>
      </c>
      <c r="B949" s="1" t="s">
        <v>3332</v>
      </c>
      <c r="C949" t="str">
        <f t="shared" si="42"/>
        <v>Mr.</v>
      </c>
      <c r="D949" t="str">
        <f t="shared" si="43"/>
        <v>Eric</v>
      </c>
      <c r="E949" t="str">
        <f t="shared" si="44"/>
        <v>Alvarez</v>
      </c>
    </row>
    <row r="950" spans="1:5" ht="15.6" x14ac:dyDescent="0.3">
      <c r="A950" s="1" t="s">
        <v>1422</v>
      </c>
      <c r="B950" s="1" t="s">
        <v>3333</v>
      </c>
      <c r="C950" t="str">
        <f t="shared" si="42"/>
        <v>Mr.</v>
      </c>
      <c r="D950" t="str">
        <f t="shared" si="43"/>
        <v>Erik</v>
      </c>
      <c r="E950" t="str">
        <f t="shared" si="44"/>
        <v>Petersson</v>
      </c>
    </row>
    <row r="951" spans="1:5" ht="15.6" x14ac:dyDescent="0.3">
      <c r="A951" s="1" t="s">
        <v>1421</v>
      </c>
      <c r="B951" s="1" t="s">
        <v>3334</v>
      </c>
      <c r="C951" t="str">
        <f t="shared" si="42"/>
        <v>Mr.</v>
      </c>
      <c r="D951" t="str">
        <f t="shared" si="43"/>
        <v>Matthew T</v>
      </c>
      <c r="E951" t="str">
        <f t="shared" si="44"/>
        <v>Liaw</v>
      </c>
    </row>
    <row r="952" spans="1:5" ht="15.6" x14ac:dyDescent="0.3">
      <c r="A952" s="1" t="s">
        <v>1420</v>
      </c>
      <c r="B952" s="1" t="s">
        <v>3335</v>
      </c>
      <c r="C952" t="str">
        <f t="shared" si="42"/>
        <v>Ms.</v>
      </c>
      <c r="D952" t="str">
        <f t="shared" si="43"/>
        <v>Cassandra</v>
      </c>
      <c r="E952" t="str">
        <f t="shared" si="44"/>
        <v>Tripaldi</v>
      </c>
    </row>
    <row r="953" spans="1:5" ht="15.6" x14ac:dyDescent="0.3">
      <c r="A953" s="1" t="s">
        <v>1419</v>
      </c>
      <c r="B953" s="1" t="s">
        <v>3336</v>
      </c>
      <c r="C953" t="str">
        <f t="shared" si="42"/>
        <v>Ms.</v>
      </c>
      <c r="D953" t="str">
        <f t="shared" si="43"/>
        <v>Rosemary C</v>
      </c>
      <c r="E953" t="str">
        <f t="shared" si="44"/>
        <v>Kelley</v>
      </c>
    </row>
    <row r="954" spans="1:5" ht="15.6" x14ac:dyDescent="0.3">
      <c r="A954" s="1" t="s">
        <v>1418</v>
      </c>
      <c r="B954" s="1" t="s">
        <v>3337</v>
      </c>
      <c r="C954" t="str">
        <f t="shared" si="42"/>
        <v>Ms.</v>
      </c>
      <c r="D954" t="str">
        <f t="shared" si="43"/>
        <v>Carrie A.</v>
      </c>
      <c r="E954" t="str">
        <f t="shared" si="44"/>
        <v>Endara</v>
      </c>
    </row>
    <row r="955" spans="1:5" ht="15.6" x14ac:dyDescent="0.3">
      <c r="A955" s="1" t="s">
        <v>1417</v>
      </c>
      <c r="B955" s="1" t="s">
        <v>3338</v>
      </c>
      <c r="C955" t="str">
        <f t="shared" si="42"/>
        <v>Mr.</v>
      </c>
      <c r="D955" t="str">
        <f t="shared" si="43"/>
        <v>Gerardo Sr.</v>
      </c>
      <c r="E955" t="str">
        <f t="shared" si="44"/>
        <v>Valle</v>
      </c>
    </row>
    <row r="956" spans="1:5" ht="15.6" x14ac:dyDescent="0.3">
      <c r="A956" s="1" t="s">
        <v>1416</v>
      </c>
      <c r="B956" s="1" t="s">
        <v>3339</v>
      </c>
      <c r="C956" t="str">
        <f t="shared" si="42"/>
        <v>Mr.</v>
      </c>
      <c r="D956" t="str">
        <f t="shared" si="43"/>
        <v>Matthew R.</v>
      </c>
      <c r="E956" t="str">
        <f t="shared" si="44"/>
        <v>Germain</v>
      </c>
    </row>
    <row r="957" spans="1:5" ht="15.6" x14ac:dyDescent="0.3">
      <c r="A957" s="1" t="s">
        <v>1415</v>
      </c>
      <c r="B957" s="1" t="s">
        <v>3340</v>
      </c>
      <c r="C957" t="str">
        <f t="shared" si="42"/>
        <v>Mrs.</v>
      </c>
      <c r="D957" t="str">
        <f t="shared" si="43"/>
        <v>Meghan E</v>
      </c>
      <c r="E957" t="str">
        <f t="shared" si="44"/>
        <v>Finecey</v>
      </c>
    </row>
    <row r="958" spans="1:5" ht="15.6" x14ac:dyDescent="0.3">
      <c r="A958" s="1" t="s">
        <v>1414</v>
      </c>
      <c r="B958" s="1" t="s">
        <v>3341</v>
      </c>
      <c r="C958" t="str">
        <f t="shared" si="42"/>
        <v>Mr.</v>
      </c>
      <c r="D958" t="str">
        <f t="shared" si="43"/>
        <v>Eric</v>
      </c>
      <c r="E958" t="str">
        <f t="shared" si="44"/>
        <v>Mendoza</v>
      </c>
    </row>
    <row r="959" spans="1:5" ht="15.6" x14ac:dyDescent="0.3">
      <c r="A959" s="1" t="s">
        <v>1413</v>
      </c>
      <c r="B959" s="1" t="s">
        <v>3342</v>
      </c>
      <c r="C959" t="str">
        <f t="shared" si="42"/>
        <v>Ms.</v>
      </c>
      <c r="D959" t="str">
        <f t="shared" si="43"/>
        <v>Lisa B</v>
      </c>
      <c r="E959" t="str">
        <f t="shared" si="44"/>
        <v>Roe</v>
      </c>
    </row>
    <row r="960" spans="1:5" ht="15.6" x14ac:dyDescent="0.3">
      <c r="A960" s="1" t="s">
        <v>1412</v>
      </c>
      <c r="B960" s="1" t="s">
        <v>3343</v>
      </c>
      <c r="C960" t="str">
        <f t="shared" si="42"/>
        <v>Mrs.</v>
      </c>
      <c r="D960" t="str">
        <f t="shared" si="43"/>
        <v>Jane R.</v>
      </c>
      <c r="E960" t="str">
        <f t="shared" si="44"/>
        <v>Webb</v>
      </c>
    </row>
    <row r="961" spans="1:5" ht="15.6" x14ac:dyDescent="0.3">
      <c r="A961" s="1" t="s">
        <v>1411</v>
      </c>
      <c r="B961" s="1" t="s">
        <v>3344</v>
      </c>
      <c r="C961" t="str">
        <f t="shared" si="42"/>
        <v>Ms.</v>
      </c>
      <c r="D961" t="str">
        <f t="shared" si="43"/>
        <v>Allison M</v>
      </c>
      <c r="E961" t="str">
        <f t="shared" si="44"/>
        <v>Stocker</v>
      </c>
    </row>
    <row r="962" spans="1:5" ht="15.6" x14ac:dyDescent="0.3">
      <c r="A962" s="1" t="s">
        <v>1410</v>
      </c>
      <c r="B962" s="1" t="s">
        <v>3345</v>
      </c>
      <c r="C962" t="str">
        <f t="shared" si="42"/>
        <v>Mrs.</v>
      </c>
      <c r="D962" t="str">
        <f t="shared" si="43"/>
        <v>Sarah E.</v>
      </c>
      <c r="E962" t="str">
        <f t="shared" si="44"/>
        <v>Jacobson</v>
      </c>
    </row>
    <row r="963" spans="1:5" ht="15.6" x14ac:dyDescent="0.3">
      <c r="A963" s="1" t="s">
        <v>1409</v>
      </c>
      <c r="B963" s="1" t="s">
        <v>3346</v>
      </c>
      <c r="C963" t="str">
        <f t="shared" ref="C963:C1026" si="45">TRIM(MID( B963,FIND(",", B963)+1,FIND(".", B963)-FIND(",", B963)))</f>
        <v>Mr.</v>
      </c>
      <c r="D963" t="str">
        <f t="shared" ref="D963:D1026" si="46">TRIM(RIGHT(B963,LEN(B963)-FIND(".",B963)))</f>
        <v>Philip J</v>
      </c>
      <c r="E963" t="str">
        <f t="shared" ref="E963:E1026" si="47">LEFT(B963,FIND(",",B963)-1)</f>
        <v>Shaw</v>
      </c>
    </row>
    <row r="964" spans="1:5" ht="15.6" x14ac:dyDescent="0.3">
      <c r="A964" s="1" t="s">
        <v>1408</v>
      </c>
      <c r="B964" s="1" t="s">
        <v>3347</v>
      </c>
      <c r="C964" t="str">
        <f t="shared" si="45"/>
        <v>Ms.</v>
      </c>
      <c r="D964" t="str">
        <f t="shared" si="46"/>
        <v>Jillian A.</v>
      </c>
      <c r="E964" t="str">
        <f t="shared" si="47"/>
        <v>Goodwin</v>
      </c>
    </row>
    <row r="965" spans="1:5" ht="15.6" x14ac:dyDescent="0.3">
      <c r="A965" s="1" t="s">
        <v>1407</v>
      </c>
      <c r="B965" s="1" t="s">
        <v>3348</v>
      </c>
      <c r="C965" t="str">
        <f t="shared" si="45"/>
        <v>Mrs.</v>
      </c>
      <c r="D965" t="str">
        <f t="shared" si="46"/>
        <v>Laura D</v>
      </c>
      <c r="E965" t="str">
        <f t="shared" si="47"/>
        <v>Brock</v>
      </c>
    </row>
    <row r="966" spans="1:5" ht="15.6" x14ac:dyDescent="0.3">
      <c r="A966" s="1" t="s">
        <v>1406</v>
      </c>
      <c r="B966" s="1" t="s">
        <v>3349</v>
      </c>
      <c r="C966" t="str">
        <f t="shared" si="45"/>
        <v>Ms.</v>
      </c>
      <c r="D966" t="str">
        <f t="shared" si="46"/>
        <v>Megan E.</v>
      </c>
      <c r="E966" t="str">
        <f t="shared" si="47"/>
        <v>Papp</v>
      </c>
    </row>
    <row r="967" spans="1:5" ht="15.6" x14ac:dyDescent="0.3">
      <c r="A967" s="1" t="s">
        <v>1405</v>
      </c>
      <c r="B967" s="1" t="s">
        <v>3350</v>
      </c>
      <c r="C967" t="str">
        <f t="shared" si="45"/>
        <v>Ms.</v>
      </c>
      <c r="D967" t="str">
        <f t="shared" si="46"/>
        <v>Shannon J.</v>
      </c>
      <c r="E967" t="str">
        <f t="shared" si="47"/>
        <v>Siragusa</v>
      </c>
    </row>
    <row r="968" spans="1:5" ht="15.6" x14ac:dyDescent="0.3">
      <c r="A968" s="1" t="s">
        <v>1404</v>
      </c>
      <c r="B968" s="1" t="s">
        <v>3351</v>
      </c>
      <c r="C968" t="str">
        <f t="shared" si="45"/>
        <v>Ms.</v>
      </c>
      <c r="D968" t="str">
        <f t="shared" si="46"/>
        <v>Rachelle M</v>
      </c>
      <c r="E968" t="str">
        <f t="shared" si="47"/>
        <v>Pizarro</v>
      </c>
    </row>
    <row r="969" spans="1:5" ht="15.6" x14ac:dyDescent="0.3">
      <c r="A969" s="1" t="s">
        <v>1403</v>
      </c>
      <c r="B969" s="1" t="s">
        <v>3352</v>
      </c>
      <c r="C969" t="str">
        <f t="shared" si="45"/>
        <v>Mr.</v>
      </c>
      <c r="D969" t="str">
        <f t="shared" si="46"/>
        <v>Casey</v>
      </c>
      <c r="E969" t="str">
        <f t="shared" si="47"/>
        <v>Strange</v>
      </c>
    </row>
    <row r="970" spans="1:5" ht="15.6" x14ac:dyDescent="0.3">
      <c r="A970" s="1" t="s">
        <v>1402</v>
      </c>
      <c r="B970" s="1" t="s">
        <v>3353</v>
      </c>
      <c r="C970" t="str">
        <f t="shared" si="45"/>
        <v>Ms.</v>
      </c>
      <c r="D970" t="str">
        <f t="shared" si="46"/>
        <v>Jessica L</v>
      </c>
      <c r="E970" t="str">
        <f t="shared" si="47"/>
        <v>Eidinger</v>
      </c>
    </row>
    <row r="971" spans="1:5" ht="15.6" x14ac:dyDescent="0.3">
      <c r="A971" s="1" t="s">
        <v>1401</v>
      </c>
      <c r="B971" s="1" t="s">
        <v>3354</v>
      </c>
      <c r="C971" t="str">
        <f t="shared" si="45"/>
        <v>Mr.</v>
      </c>
      <c r="D971" t="str">
        <f t="shared" si="46"/>
        <v>Brandon F</v>
      </c>
      <c r="E971" t="str">
        <f t="shared" si="47"/>
        <v>Ginsburg</v>
      </c>
    </row>
    <row r="972" spans="1:5" ht="15.6" x14ac:dyDescent="0.3">
      <c r="A972" s="1" t="s">
        <v>1400</v>
      </c>
      <c r="B972" s="1" t="s">
        <v>3355</v>
      </c>
      <c r="C972" t="str">
        <f t="shared" si="45"/>
        <v>Ms.</v>
      </c>
      <c r="D972" t="str">
        <f t="shared" si="46"/>
        <v>Melissa</v>
      </c>
      <c r="E972" t="str">
        <f t="shared" si="47"/>
        <v>Truex</v>
      </c>
    </row>
    <row r="973" spans="1:5" ht="15.6" x14ac:dyDescent="0.3">
      <c r="A973" s="1" t="s">
        <v>1399</v>
      </c>
      <c r="B973" s="1" t="s">
        <v>3356</v>
      </c>
      <c r="C973" t="str">
        <f t="shared" si="45"/>
        <v>Ms.</v>
      </c>
      <c r="D973" t="str">
        <f t="shared" si="46"/>
        <v>Danielle N</v>
      </c>
      <c r="E973" t="str">
        <f t="shared" si="47"/>
        <v>Higgins</v>
      </c>
    </row>
    <row r="974" spans="1:5" ht="15.6" x14ac:dyDescent="0.3">
      <c r="A974" s="1" t="s">
        <v>1398</v>
      </c>
      <c r="B974" s="1" t="s">
        <v>3357</v>
      </c>
      <c r="C974" t="str">
        <f t="shared" si="45"/>
        <v>Mr.</v>
      </c>
      <c r="D974" t="str">
        <f t="shared" si="46"/>
        <v>Matthew</v>
      </c>
      <c r="E974" t="str">
        <f t="shared" si="47"/>
        <v>McCurdy</v>
      </c>
    </row>
    <row r="975" spans="1:5" ht="15.6" x14ac:dyDescent="0.3">
      <c r="A975" s="1" t="s">
        <v>1397</v>
      </c>
      <c r="B975" s="1" t="s">
        <v>3358</v>
      </c>
      <c r="C975" t="str">
        <f t="shared" si="45"/>
        <v>Mrs.</v>
      </c>
      <c r="D975" t="str">
        <f t="shared" si="46"/>
        <v>Bettina</v>
      </c>
      <c r="E975" t="str">
        <f t="shared" si="47"/>
        <v>Hughes</v>
      </c>
    </row>
    <row r="976" spans="1:5" ht="15.6" x14ac:dyDescent="0.3">
      <c r="A976" s="1" t="s">
        <v>1396</v>
      </c>
      <c r="B976" s="1" t="s">
        <v>3359</v>
      </c>
      <c r="C976" t="str">
        <f t="shared" si="45"/>
        <v>Mr.</v>
      </c>
      <c r="D976" t="str">
        <f t="shared" si="46"/>
        <v>Alexander</v>
      </c>
      <c r="E976" t="str">
        <f t="shared" si="47"/>
        <v>Varner</v>
      </c>
    </row>
    <row r="977" spans="1:5" ht="15.6" x14ac:dyDescent="0.3">
      <c r="A977" s="1" t="s">
        <v>1395</v>
      </c>
      <c r="B977" s="1" t="s">
        <v>3360</v>
      </c>
      <c r="C977" t="str">
        <f t="shared" si="45"/>
        <v>Mrs.</v>
      </c>
      <c r="D977" t="str">
        <f t="shared" si="46"/>
        <v>Holli</v>
      </c>
      <c r="E977" t="str">
        <f t="shared" si="47"/>
        <v>Dahmen</v>
      </c>
    </row>
    <row r="978" spans="1:5" ht="15.6" x14ac:dyDescent="0.3">
      <c r="A978" s="1" t="s">
        <v>1394</v>
      </c>
      <c r="B978" s="1" t="s">
        <v>3361</v>
      </c>
      <c r="C978" t="str">
        <f t="shared" si="45"/>
        <v>Mrs.</v>
      </c>
      <c r="D978" t="str">
        <f t="shared" si="46"/>
        <v>Heather C</v>
      </c>
      <c r="E978" t="str">
        <f t="shared" si="47"/>
        <v>Young</v>
      </c>
    </row>
    <row r="979" spans="1:5" ht="15.6" x14ac:dyDescent="0.3">
      <c r="A979" s="1" t="s">
        <v>1393</v>
      </c>
      <c r="B979" s="1" t="s">
        <v>3362</v>
      </c>
      <c r="C979" t="str">
        <f t="shared" si="45"/>
        <v>Mr.</v>
      </c>
      <c r="D979" t="str">
        <f t="shared" si="46"/>
        <v>Kyle</v>
      </c>
      <c r="E979" t="str">
        <f t="shared" si="47"/>
        <v>Fraser</v>
      </c>
    </row>
    <row r="980" spans="1:5" ht="15.6" x14ac:dyDescent="0.3">
      <c r="A980" s="1" t="s">
        <v>1392</v>
      </c>
      <c r="B980" s="1" t="s">
        <v>3363</v>
      </c>
      <c r="C980" t="str">
        <f t="shared" si="45"/>
        <v>Mr.</v>
      </c>
      <c r="D980" t="str">
        <f t="shared" si="46"/>
        <v>Thomas J</v>
      </c>
      <c r="E980" t="str">
        <f t="shared" si="47"/>
        <v>Deeg</v>
      </c>
    </row>
    <row r="981" spans="1:5" ht="15.6" x14ac:dyDescent="0.3">
      <c r="A981" s="1" t="s">
        <v>1391</v>
      </c>
      <c r="B981" s="1" t="s">
        <v>3364</v>
      </c>
      <c r="C981" t="str">
        <f t="shared" si="45"/>
        <v>Mr.</v>
      </c>
      <c r="D981" t="str">
        <f t="shared" si="46"/>
        <v>Chris</v>
      </c>
      <c r="E981" t="str">
        <f t="shared" si="47"/>
        <v>Robertson</v>
      </c>
    </row>
    <row r="982" spans="1:5" ht="15.6" x14ac:dyDescent="0.3">
      <c r="A982" s="1" t="s">
        <v>1390</v>
      </c>
      <c r="B982" s="1" t="s">
        <v>3365</v>
      </c>
      <c r="C982" t="str">
        <f t="shared" si="45"/>
        <v>Mr.</v>
      </c>
      <c r="D982" t="str">
        <f t="shared" si="46"/>
        <v>Graham</v>
      </c>
      <c r="E982" t="str">
        <f t="shared" si="47"/>
        <v>Peck</v>
      </c>
    </row>
    <row r="983" spans="1:5" ht="15.6" x14ac:dyDescent="0.3">
      <c r="A983" s="1" t="s">
        <v>1389</v>
      </c>
      <c r="B983" s="1" t="s">
        <v>3366</v>
      </c>
      <c r="C983" t="str">
        <f t="shared" si="45"/>
        <v>Mr.</v>
      </c>
      <c r="D983" t="str">
        <f t="shared" si="46"/>
        <v>Garrett</v>
      </c>
      <c r="E983" t="str">
        <f t="shared" si="47"/>
        <v>Burger</v>
      </c>
    </row>
    <row r="984" spans="1:5" ht="15.6" x14ac:dyDescent="0.3">
      <c r="A984" s="1" t="s">
        <v>1388</v>
      </c>
      <c r="B984" s="1" t="s">
        <v>3367</v>
      </c>
      <c r="C984" t="str">
        <f t="shared" si="45"/>
        <v>Mr.</v>
      </c>
      <c r="D984" t="str">
        <f t="shared" si="46"/>
        <v>Andrew</v>
      </c>
      <c r="E984" t="str">
        <f t="shared" si="47"/>
        <v>Blain</v>
      </c>
    </row>
    <row r="985" spans="1:5" ht="15.6" x14ac:dyDescent="0.3">
      <c r="A985" s="1" t="s">
        <v>1387</v>
      </c>
      <c r="B985" s="1" t="s">
        <v>3368</v>
      </c>
      <c r="C985" t="str">
        <f t="shared" si="45"/>
        <v>Mrs.</v>
      </c>
      <c r="D985" t="str">
        <f t="shared" si="46"/>
        <v>Annabelle M</v>
      </c>
      <c r="E985" t="str">
        <f t="shared" si="47"/>
        <v>Winters</v>
      </c>
    </row>
    <row r="986" spans="1:5" ht="15.6" x14ac:dyDescent="0.3">
      <c r="A986" s="1" t="s">
        <v>1386</v>
      </c>
      <c r="B986" s="1" t="s">
        <v>3369</v>
      </c>
      <c r="C986" t="str">
        <f t="shared" si="45"/>
        <v>Mr.</v>
      </c>
      <c r="D986" t="str">
        <f t="shared" si="46"/>
        <v>Daniel T.</v>
      </c>
      <c r="E986" t="str">
        <f t="shared" si="47"/>
        <v>McCue</v>
      </c>
    </row>
    <row r="987" spans="1:5" ht="15.6" x14ac:dyDescent="0.3">
      <c r="A987" s="1" t="s">
        <v>1385</v>
      </c>
      <c r="B987" s="1" t="s">
        <v>3370</v>
      </c>
      <c r="C987" t="str">
        <f t="shared" si="45"/>
        <v>Ms.</v>
      </c>
      <c r="D987" t="str">
        <f t="shared" si="46"/>
        <v>Deanne</v>
      </c>
      <c r="E987" t="str">
        <f t="shared" si="47"/>
        <v>Webster</v>
      </c>
    </row>
    <row r="988" spans="1:5" ht="15.6" x14ac:dyDescent="0.3">
      <c r="A988" s="1" t="s">
        <v>1384</v>
      </c>
      <c r="B988" s="1" t="s">
        <v>3371</v>
      </c>
      <c r="C988" t="str">
        <f t="shared" si="45"/>
        <v>Ms.</v>
      </c>
      <c r="D988" t="str">
        <f t="shared" si="46"/>
        <v>Carrie</v>
      </c>
      <c r="E988" t="str">
        <f t="shared" si="47"/>
        <v>Anderson</v>
      </c>
    </row>
    <row r="989" spans="1:5" ht="15.6" x14ac:dyDescent="0.3">
      <c r="A989" s="1" t="s">
        <v>1383</v>
      </c>
      <c r="B989" s="1" t="s">
        <v>3372</v>
      </c>
      <c r="C989" t="str">
        <f t="shared" si="45"/>
        <v>Mrs.</v>
      </c>
      <c r="D989" t="str">
        <f t="shared" si="46"/>
        <v>Suzanne</v>
      </c>
      <c r="E989" t="str">
        <f t="shared" si="47"/>
        <v>Chiappone</v>
      </c>
    </row>
    <row r="990" spans="1:5" ht="15.6" x14ac:dyDescent="0.3">
      <c r="A990" s="1" t="s">
        <v>1382</v>
      </c>
      <c r="B990" s="1" t="s">
        <v>3373</v>
      </c>
      <c r="C990" t="str">
        <f t="shared" si="45"/>
        <v>Ms.</v>
      </c>
      <c r="D990" t="str">
        <f t="shared" si="46"/>
        <v>Jasmine P.</v>
      </c>
      <c r="E990" t="str">
        <f t="shared" si="47"/>
        <v>Opie</v>
      </c>
    </row>
    <row r="991" spans="1:5" ht="15.6" x14ac:dyDescent="0.3">
      <c r="A991" s="1" t="s">
        <v>1381</v>
      </c>
      <c r="B991" s="1" t="s">
        <v>3374</v>
      </c>
      <c r="C991" t="str">
        <f t="shared" si="45"/>
        <v>Ms.</v>
      </c>
      <c r="D991" t="str">
        <f t="shared" si="46"/>
        <v>Jennifer</v>
      </c>
      <c r="E991" t="str">
        <f t="shared" si="47"/>
        <v>Donnelly</v>
      </c>
    </row>
    <row r="992" spans="1:5" ht="15.6" x14ac:dyDescent="0.3">
      <c r="A992" s="1" t="s">
        <v>1380</v>
      </c>
      <c r="B992" s="1" t="s">
        <v>3375</v>
      </c>
      <c r="C992" t="str">
        <f t="shared" si="45"/>
        <v>Ms.</v>
      </c>
      <c r="D992" t="str">
        <f t="shared" si="46"/>
        <v>Tracie</v>
      </c>
      <c r="E992" t="str">
        <f t="shared" si="47"/>
        <v>Rall</v>
      </c>
    </row>
    <row r="993" spans="1:5" ht="15.6" x14ac:dyDescent="0.3">
      <c r="A993" s="1" t="s">
        <v>1379</v>
      </c>
      <c r="B993" s="1" t="s">
        <v>3376</v>
      </c>
      <c r="C993" t="str">
        <f t="shared" si="45"/>
        <v>Mr.</v>
      </c>
      <c r="D993" t="str">
        <f t="shared" si="46"/>
        <v>Tristan D.</v>
      </c>
      <c r="E993" t="str">
        <f t="shared" si="47"/>
        <v>Mitchell</v>
      </c>
    </row>
    <row r="994" spans="1:5" ht="15.6" x14ac:dyDescent="0.3">
      <c r="A994" s="1" t="s">
        <v>1378</v>
      </c>
      <c r="B994" s="1" t="s">
        <v>3377</v>
      </c>
      <c r="C994" t="str">
        <f t="shared" si="45"/>
        <v>Mr.</v>
      </c>
      <c r="D994" t="str">
        <f t="shared" si="46"/>
        <v>Peiweng</v>
      </c>
      <c r="E994" t="str">
        <f t="shared" si="47"/>
        <v>Chen</v>
      </c>
    </row>
    <row r="995" spans="1:5" ht="15.6" x14ac:dyDescent="0.3">
      <c r="A995" s="1" t="s">
        <v>1377</v>
      </c>
      <c r="B995" s="1" t="s">
        <v>3378</v>
      </c>
      <c r="C995" t="str">
        <f t="shared" si="45"/>
        <v>Ms.</v>
      </c>
      <c r="D995" t="str">
        <f t="shared" si="46"/>
        <v>Theresa M.</v>
      </c>
      <c r="E995" t="str">
        <f t="shared" si="47"/>
        <v>Tufaro</v>
      </c>
    </row>
    <row r="996" spans="1:5" ht="15.6" x14ac:dyDescent="0.3">
      <c r="A996" s="1" t="s">
        <v>1376</v>
      </c>
      <c r="B996" s="1" t="s">
        <v>3379</v>
      </c>
      <c r="C996" t="str">
        <f t="shared" si="45"/>
        <v>Mr.</v>
      </c>
      <c r="D996" t="str">
        <f t="shared" si="46"/>
        <v>Daniel J</v>
      </c>
      <c r="E996" t="str">
        <f t="shared" si="47"/>
        <v>Peters</v>
      </c>
    </row>
    <row r="997" spans="1:5" ht="15.6" x14ac:dyDescent="0.3">
      <c r="A997" s="1" t="s">
        <v>1375</v>
      </c>
      <c r="B997" s="1" t="s">
        <v>3380</v>
      </c>
      <c r="C997" t="str">
        <f t="shared" si="45"/>
        <v>Mrs.</v>
      </c>
      <c r="D997" t="str">
        <f t="shared" si="46"/>
        <v>Courtney M.</v>
      </c>
      <c r="E997" t="str">
        <f t="shared" si="47"/>
        <v>Susedik</v>
      </c>
    </row>
    <row r="998" spans="1:5" ht="15.6" x14ac:dyDescent="0.3">
      <c r="A998" s="1" t="s">
        <v>1374</v>
      </c>
      <c r="B998" s="1" t="s">
        <v>3381</v>
      </c>
      <c r="C998" t="str">
        <f t="shared" si="45"/>
        <v>Mr.</v>
      </c>
      <c r="D998" t="str">
        <f t="shared" si="46"/>
        <v>Jose A.</v>
      </c>
      <c r="E998" t="str">
        <f t="shared" si="47"/>
        <v>Garcia</v>
      </c>
    </row>
    <row r="999" spans="1:5" ht="15.6" x14ac:dyDescent="0.3">
      <c r="A999" s="1" t="s">
        <v>1373</v>
      </c>
      <c r="B999" s="1" t="s">
        <v>3382</v>
      </c>
      <c r="C999" t="str">
        <f t="shared" si="45"/>
        <v>Mrs.</v>
      </c>
      <c r="D999" t="str">
        <f t="shared" si="46"/>
        <v>Lauren</v>
      </c>
      <c r="E999" t="str">
        <f t="shared" si="47"/>
        <v>Deady</v>
      </c>
    </row>
    <row r="1000" spans="1:5" ht="15.6" x14ac:dyDescent="0.3">
      <c r="A1000" s="1" t="s">
        <v>1372</v>
      </c>
      <c r="B1000" s="1" t="s">
        <v>3383</v>
      </c>
      <c r="C1000" t="str">
        <f t="shared" si="45"/>
        <v>Mr.</v>
      </c>
      <c r="D1000" t="str">
        <f t="shared" si="46"/>
        <v>Jonathon M.</v>
      </c>
      <c r="E1000" t="str">
        <f t="shared" si="47"/>
        <v>Campbell</v>
      </c>
    </row>
    <row r="1001" spans="1:5" ht="15.6" x14ac:dyDescent="0.3">
      <c r="A1001" s="1" t="s">
        <v>1371</v>
      </c>
      <c r="B1001" s="1" t="s">
        <v>3384</v>
      </c>
      <c r="C1001" t="str">
        <f t="shared" si="45"/>
        <v>Mrs.</v>
      </c>
      <c r="D1001" t="str">
        <f t="shared" si="46"/>
        <v>Stephanie A</v>
      </c>
      <c r="E1001" t="str">
        <f t="shared" si="47"/>
        <v>Schaefer</v>
      </c>
    </row>
    <row r="1002" spans="1:5" ht="15.6" x14ac:dyDescent="0.3">
      <c r="A1002" s="1" t="s">
        <v>1370</v>
      </c>
      <c r="B1002" s="1" t="s">
        <v>3385</v>
      </c>
      <c r="C1002" t="str">
        <f t="shared" si="45"/>
        <v>Mr.</v>
      </c>
      <c r="D1002" t="str">
        <f t="shared" si="46"/>
        <v>Patrick</v>
      </c>
      <c r="E1002" t="str">
        <f t="shared" si="47"/>
        <v>D'Alessandro</v>
      </c>
    </row>
    <row r="1003" spans="1:5" ht="15.6" x14ac:dyDescent="0.3">
      <c r="A1003" s="1" t="s">
        <v>1369</v>
      </c>
      <c r="B1003" s="1" t="s">
        <v>3386</v>
      </c>
      <c r="C1003" t="str">
        <f t="shared" si="45"/>
        <v>Mrs.</v>
      </c>
      <c r="D1003" t="str">
        <f t="shared" si="46"/>
        <v>Krista</v>
      </c>
      <c r="E1003" t="str">
        <f t="shared" si="47"/>
        <v>Wyss</v>
      </c>
    </row>
    <row r="1004" spans="1:5" ht="15.6" x14ac:dyDescent="0.3">
      <c r="A1004" s="1" t="s">
        <v>1368</v>
      </c>
      <c r="B1004" s="1" t="s">
        <v>3387</v>
      </c>
      <c r="C1004" t="str">
        <f t="shared" si="45"/>
        <v>Ms.</v>
      </c>
      <c r="D1004" t="str">
        <f t="shared" si="46"/>
        <v>Jenessa</v>
      </c>
      <c r="E1004" t="str">
        <f t="shared" si="47"/>
        <v>Rose</v>
      </c>
    </row>
    <row r="1005" spans="1:5" ht="15.6" x14ac:dyDescent="0.3">
      <c r="A1005" s="1" t="s">
        <v>1367</v>
      </c>
      <c r="B1005" s="1" t="s">
        <v>3388</v>
      </c>
      <c r="C1005" t="str">
        <f t="shared" si="45"/>
        <v>Mr.</v>
      </c>
      <c r="D1005" t="str">
        <f t="shared" si="46"/>
        <v>Ryan M.</v>
      </c>
      <c r="E1005" t="str">
        <f t="shared" si="47"/>
        <v>Hopper</v>
      </c>
    </row>
    <row r="1006" spans="1:5" ht="15.6" x14ac:dyDescent="0.3">
      <c r="A1006" s="1" t="s">
        <v>1366</v>
      </c>
      <c r="B1006" s="1" t="s">
        <v>3389</v>
      </c>
      <c r="C1006" t="str">
        <f t="shared" si="45"/>
        <v>Mr.</v>
      </c>
      <c r="D1006" t="str">
        <f t="shared" si="46"/>
        <v>Thomas</v>
      </c>
      <c r="E1006" t="str">
        <f t="shared" si="47"/>
        <v>Finneran</v>
      </c>
    </row>
    <row r="1007" spans="1:5" ht="15.6" x14ac:dyDescent="0.3">
      <c r="A1007" s="1" t="s">
        <v>1365</v>
      </c>
      <c r="B1007" s="1" t="s">
        <v>3390</v>
      </c>
      <c r="C1007" t="str">
        <f t="shared" si="45"/>
        <v>Ms.</v>
      </c>
      <c r="D1007" t="str">
        <f t="shared" si="46"/>
        <v>Amanda N.</v>
      </c>
      <c r="E1007" t="str">
        <f t="shared" si="47"/>
        <v>Basham</v>
      </c>
    </row>
    <row r="1008" spans="1:5" ht="15.6" x14ac:dyDescent="0.3">
      <c r="A1008" s="1" t="s">
        <v>1364</v>
      </c>
      <c r="B1008" s="1" t="s">
        <v>3391</v>
      </c>
      <c r="C1008" t="str">
        <f t="shared" si="45"/>
        <v>Ms.</v>
      </c>
      <c r="D1008" t="str">
        <f t="shared" si="46"/>
        <v>Teresa P.</v>
      </c>
      <c r="E1008" t="str">
        <f t="shared" si="47"/>
        <v>Inman</v>
      </c>
    </row>
    <row r="1009" spans="1:5" ht="15.6" x14ac:dyDescent="0.3">
      <c r="A1009" s="1" t="s">
        <v>1363</v>
      </c>
      <c r="B1009" s="1" t="s">
        <v>3392</v>
      </c>
      <c r="C1009" t="str">
        <f t="shared" si="45"/>
        <v>Mr.</v>
      </c>
      <c r="D1009" t="str">
        <f t="shared" si="46"/>
        <v>Dorian</v>
      </c>
      <c r="E1009" t="str">
        <f t="shared" si="47"/>
        <v>Oscal</v>
      </c>
    </row>
    <row r="1010" spans="1:5" ht="15.6" x14ac:dyDescent="0.3">
      <c r="A1010" s="1" t="s">
        <v>1362</v>
      </c>
      <c r="B1010" s="1" t="s">
        <v>3393</v>
      </c>
      <c r="C1010" t="str">
        <f t="shared" si="45"/>
        <v>Ms.</v>
      </c>
      <c r="D1010" t="str">
        <f t="shared" si="46"/>
        <v>Amy</v>
      </c>
      <c r="E1010" t="str">
        <f t="shared" si="47"/>
        <v>Craft</v>
      </c>
    </row>
    <row r="1011" spans="1:5" ht="15.6" x14ac:dyDescent="0.3">
      <c r="A1011" s="1" t="s">
        <v>1361</v>
      </c>
      <c r="B1011" s="1" t="s">
        <v>3394</v>
      </c>
      <c r="C1011" t="str">
        <f t="shared" si="45"/>
        <v>Ms.</v>
      </c>
      <c r="D1011" t="str">
        <f t="shared" si="46"/>
        <v>Aberu</v>
      </c>
      <c r="E1011" t="str">
        <f t="shared" si="47"/>
        <v>Kebede</v>
      </c>
    </row>
    <row r="1012" spans="1:5" ht="15.6" x14ac:dyDescent="0.3">
      <c r="A1012" s="1" t="s">
        <v>1360</v>
      </c>
      <c r="B1012" s="1" t="s">
        <v>3395</v>
      </c>
      <c r="C1012" t="str">
        <f t="shared" si="45"/>
        <v>Ms.</v>
      </c>
      <c r="D1012" t="str">
        <f t="shared" si="46"/>
        <v>Ashley</v>
      </c>
      <c r="E1012" t="str">
        <f t="shared" si="47"/>
        <v>Strobel</v>
      </c>
    </row>
    <row r="1013" spans="1:5" ht="15.6" x14ac:dyDescent="0.3">
      <c r="A1013" s="1" t="s">
        <v>1359</v>
      </c>
      <c r="B1013" s="1" t="s">
        <v>3396</v>
      </c>
      <c r="C1013" t="str">
        <f t="shared" si="45"/>
        <v>Ms.</v>
      </c>
      <c r="D1013" t="str">
        <f t="shared" si="46"/>
        <v>Anna E</v>
      </c>
      <c r="E1013" t="str">
        <f t="shared" si="47"/>
        <v>Dalton</v>
      </c>
    </row>
    <row r="1014" spans="1:5" ht="15.6" x14ac:dyDescent="0.3">
      <c r="A1014" s="1" t="s">
        <v>1358</v>
      </c>
      <c r="B1014" s="1" t="s">
        <v>3397</v>
      </c>
      <c r="C1014" t="str">
        <f t="shared" si="45"/>
        <v>Ms.</v>
      </c>
      <c r="D1014" t="str">
        <f t="shared" si="46"/>
        <v>Tania K.</v>
      </c>
      <c r="E1014" t="str">
        <f t="shared" si="47"/>
        <v>Morimoto</v>
      </c>
    </row>
    <row r="1015" spans="1:5" ht="15.6" x14ac:dyDescent="0.3">
      <c r="A1015" s="1" t="s">
        <v>1357</v>
      </c>
      <c r="B1015" s="1" t="s">
        <v>3398</v>
      </c>
      <c r="C1015" t="str">
        <f t="shared" si="45"/>
        <v>Ms.</v>
      </c>
      <c r="D1015" t="str">
        <f t="shared" si="46"/>
        <v>Ashley E</v>
      </c>
      <c r="E1015" t="str">
        <f t="shared" si="47"/>
        <v>Manlove</v>
      </c>
    </row>
    <row r="1016" spans="1:5" ht="15.6" x14ac:dyDescent="0.3">
      <c r="A1016" s="1" t="s">
        <v>1356</v>
      </c>
      <c r="B1016" s="1" t="s">
        <v>3399</v>
      </c>
      <c r="C1016" t="str">
        <f t="shared" si="45"/>
        <v>Ms.</v>
      </c>
      <c r="D1016" t="str">
        <f t="shared" si="46"/>
        <v>Aleksandra</v>
      </c>
      <c r="E1016" t="str">
        <f t="shared" si="47"/>
        <v>Madzik</v>
      </c>
    </row>
    <row r="1017" spans="1:5" ht="15.6" x14ac:dyDescent="0.3">
      <c r="A1017" s="1" t="s">
        <v>1355</v>
      </c>
      <c r="B1017" s="1" t="s">
        <v>3400</v>
      </c>
      <c r="C1017" t="str">
        <f t="shared" si="45"/>
        <v>Ms.</v>
      </c>
      <c r="D1017" t="str">
        <f t="shared" si="46"/>
        <v>Valery L</v>
      </c>
      <c r="E1017" t="str">
        <f t="shared" si="47"/>
        <v>Hobson</v>
      </c>
    </row>
    <row r="1018" spans="1:5" ht="15.6" x14ac:dyDescent="0.3">
      <c r="A1018" s="1" t="s">
        <v>1354</v>
      </c>
      <c r="B1018" s="1" t="s">
        <v>3401</v>
      </c>
      <c r="C1018" t="str">
        <f t="shared" si="45"/>
        <v>Mrs.</v>
      </c>
      <c r="D1018" t="str">
        <f t="shared" si="46"/>
        <v>Joanna G.</v>
      </c>
      <c r="E1018" t="str">
        <f t="shared" si="47"/>
        <v>Reyes</v>
      </c>
    </row>
    <row r="1019" spans="1:5" ht="15.6" x14ac:dyDescent="0.3">
      <c r="A1019" s="1" t="s">
        <v>1353</v>
      </c>
      <c r="B1019" s="1" t="s">
        <v>3402</v>
      </c>
      <c r="C1019" t="str">
        <f t="shared" si="45"/>
        <v>Mrs.</v>
      </c>
      <c r="D1019" t="str">
        <f t="shared" si="46"/>
        <v>Stefanie F.</v>
      </c>
      <c r="E1019" t="str">
        <f t="shared" si="47"/>
        <v>Tierney</v>
      </c>
    </row>
    <row r="1020" spans="1:5" ht="15.6" x14ac:dyDescent="0.3">
      <c r="A1020" s="1" t="s">
        <v>1352</v>
      </c>
      <c r="B1020" s="1" t="s">
        <v>3403</v>
      </c>
      <c r="C1020" t="str">
        <f t="shared" si="45"/>
        <v>Mr.</v>
      </c>
      <c r="D1020" t="str">
        <f t="shared" si="46"/>
        <v>Stephen</v>
      </c>
      <c r="E1020" t="str">
        <f t="shared" si="47"/>
        <v>Gabris</v>
      </c>
    </row>
    <row r="1021" spans="1:5" ht="15.6" x14ac:dyDescent="0.3">
      <c r="A1021" s="1" t="s">
        <v>1351</v>
      </c>
      <c r="B1021" s="1" t="s">
        <v>3404</v>
      </c>
      <c r="C1021" t="str">
        <f t="shared" si="45"/>
        <v>Ms.</v>
      </c>
      <c r="D1021" t="str">
        <f t="shared" si="46"/>
        <v>Liza J.</v>
      </c>
      <c r="E1021" t="str">
        <f t="shared" si="47"/>
        <v>Howard</v>
      </c>
    </row>
    <row r="1022" spans="1:5" ht="15.6" x14ac:dyDescent="0.3">
      <c r="A1022" s="1" t="s">
        <v>1350</v>
      </c>
      <c r="B1022" s="1" t="s">
        <v>3405</v>
      </c>
      <c r="C1022" t="str">
        <f t="shared" si="45"/>
        <v>Mr.</v>
      </c>
      <c r="D1022" t="str">
        <f t="shared" si="46"/>
        <v>Ian M.</v>
      </c>
      <c r="E1022" t="str">
        <f t="shared" si="47"/>
        <v>Kallay</v>
      </c>
    </row>
    <row r="1023" spans="1:5" ht="15.6" x14ac:dyDescent="0.3">
      <c r="A1023" s="1" t="s">
        <v>1349</v>
      </c>
      <c r="B1023" s="1" t="s">
        <v>3406</v>
      </c>
      <c r="C1023" t="str">
        <f t="shared" si="45"/>
        <v>Ms.</v>
      </c>
      <c r="D1023" t="str">
        <f t="shared" si="46"/>
        <v>Claudia L.</v>
      </c>
      <c r="E1023" t="str">
        <f t="shared" si="47"/>
        <v>Leguizamo</v>
      </c>
    </row>
    <row r="1024" spans="1:5" ht="15.6" x14ac:dyDescent="0.3">
      <c r="A1024" s="1" t="s">
        <v>1348</v>
      </c>
      <c r="B1024" s="1" t="s">
        <v>3407</v>
      </c>
      <c r="C1024" t="str">
        <f t="shared" si="45"/>
        <v>Ms.</v>
      </c>
      <c r="D1024" t="str">
        <f t="shared" si="46"/>
        <v>Jessica M</v>
      </c>
      <c r="E1024" t="str">
        <f t="shared" si="47"/>
        <v>Escartin</v>
      </c>
    </row>
    <row r="1025" spans="1:5" ht="15.6" x14ac:dyDescent="0.3">
      <c r="A1025" s="1" t="s">
        <v>1347</v>
      </c>
      <c r="B1025" s="1" t="s">
        <v>3408</v>
      </c>
      <c r="C1025" t="str">
        <f t="shared" si="45"/>
        <v>Mr.</v>
      </c>
      <c r="D1025" t="str">
        <f t="shared" si="46"/>
        <v>Billy Jr.</v>
      </c>
      <c r="E1025" t="str">
        <f t="shared" si="47"/>
        <v>Chorey</v>
      </c>
    </row>
    <row r="1026" spans="1:5" ht="15.6" x14ac:dyDescent="0.3">
      <c r="A1026" s="1" t="s">
        <v>1346</v>
      </c>
      <c r="B1026" s="1" t="s">
        <v>3409</v>
      </c>
      <c r="C1026" t="str">
        <f t="shared" si="45"/>
        <v>Mr.</v>
      </c>
      <c r="D1026" t="str">
        <f t="shared" si="46"/>
        <v>David</v>
      </c>
      <c r="E1026" t="str">
        <f t="shared" si="47"/>
        <v>McVay</v>
      </c>
    </row>
    <row r="1027" spans="1:5" ht="15.6" x14ac:dyDescent="0.3">
      <c r="A1027" s="1" t="s">
        <v>1345</v>
      </c>
      <c r="B1027" s="1" t="s">
        <v>3410</v>
      </c>
      <c r="C1027" t="str">
        <f t="shared" ref="C1027:C1090" si="48">TRIM(MID( B1027,FIND(",", B1027)+1,FIND(".", B1027)-FIND(",", B1027)))</f>
        <v>Mr.</v>
      </c>
      <c r="D1027" t="str">
        <f t="shared" ref="D1027:D1090" si="49">TRIM(RIGHT(B1027,LEN(B1027)-FIND(".",B1027)))</f>
        <v>Tim</v>
      </c>
      <c r="E1027" t="str">
        <f t="shared" ref="E1027:E1090" si="50">LEFT(B1027,FIND(",",B1027)-1)</f>
        <v>Vinson</v>
      </c>
    </row>
    <row r="1028" spans="1:5" ht="15.6" x14ac:dyDescent="0.3">
      <c r="A1028" s="1" t="s">
        <v>1344</v>
      </c>
      <c r="B1028" s="1" t="s">
        <v>3411</v>
      </c>
      <c r="C1028" t="str">
        <f t="shared" si="48"/>
        <v>Ms.</v>
      </c>
      <c r="D1028" t="str">
        <f t="shared" si="49"/>
        <v>Emma M</v>
      </c>
      <c r="E1028" t="str">
        <f t="shared" si="50"/>
        <v>Astrike-Davis</v>
      </c>
    </row>
    <row r="1029" spans="1:5" ht="15.6" x14ac:dyDescent="0.3">
      <c r="A1029" s="1" t="s">
        <v>1343</v>
      </c>
      <c r="B1029" s="1" t="s">
        <v>3412</v>
      </c>
      <c r="C1029" t="str">
        <f t="shared" si="48"/>
        <v>Mr.</v>
      </c>
      <c r="D1029" t="str">
        <f t="shared" si="49"/>
        <v>Tim</v>
      </c>
      <c r="E1029" t="str">
        <f t="shared" si="50"/>
        <v>Harder</v>
      </c>
    </row>
    <row r="1030" spans="1:5" ht="15.6" x14ac:dyDescent="0.3">
      <c r="A1030" s="1" t="s">
        <v>1342</v>
      </c>
      <c r="B1030" s="1" t="s">
        <v>3413</v>
      </c>
      <c r="C1030" t="str">
        <f t="shared" si="48"/>
        <v>Mr.</v>
      </c>
      <c r="D1030" t="str">
        <f t="shared" si="49"/>
        <v>Patrick</v>
      </c>
      <c r="E1030" t="str">
        <f t="shared" si="50"/>
        <v>Bell</v>
      </c>
    </row>
    <row r="1031" spans="1:5" ht="15.6" x14ac:dyDescent="0.3">
      <c r="A1031" s="1" t="s">
        <v>1341</v>
      </c>
      <c r="B1031" s="1" t="s">
        <v>3414</v>
      </c>
      <c r="C1031" t="str">
        <f t="shared" si="48"/>
        <v>Ms.</v>
      </c>
      <c r="D1031" t="str">
        <f t="shared" si="49"/>
        <v>Bridget K.</v>
      </c>
      <c r="E1031" t="str">
        <f t="shared" si="50"/>
        <v>Dawes</v>
      </c>
    </row>
    <row r="1032" spans="1:5" ht="15.6" x14ac:dyDescent="0.3">
      <c r="A1032" s="1" t="s">
        <v>1340</v>
      </c>
      <c r="B1032" s="1" t="s">
        <v>3415</v>
      </c>
      <c r="C1032" t="str">
        <f t="shared" si="48"/>
        <v>Mr.</v>
      </c>
      <c r="D1032" t="str">
        <f t="shared" si="49"/>
        <v>Gabriel</v>
      </c>
      <c r="E1032" t="str">
        <f t="shared" si="50"/>
        <v>Larios</v>
      </c>
    </row>
    <row r="1033" spans="1:5" ht="15.6" x14ac:dyDescent="0.3">
      <c r="A1033" s="1" t="s">
        <v>1339</v>
      </c>
      <c r="B1033" s="1" t="s">
        <v>3416</v>
      </c>
      <c r="C1033" t="str">
        <f t="shared" si="48"/>
        <v>Ms.</v>
      </c>
      <c r="D1033" t="str">
        <f t="shared" si="49"/>
        <v>Natasha</v>
      </c>
      <c r="E1033" t="str">
        <f t="shared" si="50"/>
        <v>Yaremczuk</v>
      </c>
    </row>
    <row r="1034" spans="1:5" ht="15.6" x14ac:dyDescent="0.3">
      <c r="A1034" s="1" t="s">
        <v>1338</v>
      </c>
      <c r="B1034" s="1" t="s">
        <v>3417</v>
      </c>
      <c r="C1034" t="str">
        <f t="shared" si="48"/>
        <v>Ms.</v>
      </c>
      <c r="D1034" t="str">
        <f t="shared" si="49"/>
        <v>Abby A.</v>
      </c>
      <c r="E1034" t="str">
        <f t="shared" si="50"/>
        <v>Knight</v>
      </c>
    </row>
    <row r="1035" spans="1:5" ht="15.6" x14ac:dyDescent="0.3">
      <c r="A1035" s="1" t="s">
        <v>1337</v>
      </c>
      <c r="B1035" s="1" t="s">
        <v>3418</v>
      </c>
      <c r="C1035" t="str">
        <f t="shared" si="48"/>
        <v>Ms.</v>
      </c>
      <c r="D1035" t="str">
        <f t="shared" si="49"/>
        <v>Michelle</v>
      </c>
      <c r="E1035" t="str">
        <f t="shared" si="50"/>
        <v>Eversman</v>
      </c>
    </row>
    <row r="1036" spans="1:5" ht="15.6" x14ac:dyDescent="0.3">
      <c r="A1036" s="1" t="s">
        <v>1336</v>
      </c>
      <c r="B1036" s="1" t="s">
        <v>3419</v>
      </c>
      <c r="C1036" t="str">
        <f t="shared" si="48"/>
        <v>Ms.</v>
      </c>
      <c r="D1036" t="str">
        <f t="shared" si="49"/>
        <v>Mckendree</v>
      </c>
      <c r="E1036" t="str">
        <f t="shared" si="50"/>
        <v>Hickory</v>
      </c>
    </row>
    <row r="1037" spans="1:5" ht="15.6" x14ac:dyDescent="0.3">
      <c r="A1037" s="1" t="s">
        <v>1335</v>
      </c>
      <c r="B1037" s="1" t="s">
        <v>3420</v>
      </c>
      <c r="C1037" t="str">
        <f t="shared" si="48"/>
        <v>Ms.</v>
      </c>
      <c r="D1037" t="str">
        <f t="shared" si="49"/>
        <v>Tara</v>
      </c>
      <c r="E1037" t="str">
        <f t="shared" si="50"/>
        <v>Mooney</v>
      </c>
    </row>
    <row r="1038" spans="1:5" ht="15.6" x14ac:dyDescent="0.3">
      <c r="A1038" s="1" t="s">
        <v>1334</v>
      </c>
      <c r="B1038" s="1" t="s">
        <v>3421</v>
      </c>
      <c r="C1038" t="str">
        <f t="shared" si="48"/>
        <v>Mr.</v>
      </c>
      <c r="D1038" t="str">
        <f t="shared" si="49"/>
        <v>Daniel</v>
      </c>
      <c r="E1038" t="str">
        <f t="shared" si="50"/>
        <v>Craighead</v>
      </c>
    </row>
    <row r="1039" spans="1:5" ht="15.6" x14ac:dyDescent="0.3">
      <c r="A1039" s="1" t="s">
        <v>1333</v>
      </c>
      <c r="B1039" s="1" t="s">
        <v>3422</v>
      </c>
      <c r="C1039" t="str">
        <f t="shared" si="48"/>
        <v>Mr.</v>
      </c>
      <c r="D1039" t="str">
        <f t="shared" si="49"/>
        <v>Joshua P</v>
      </c>
      <c r="E1039" t="str">
        <f t="shared" si="50"/>
        <v>Gardner</v>
      </c>
    </row>
    <row r="1040" spans="1:5" ht="15.6" x14ac:dyDescent="0.3">
      <c r="A1040" s="1" t="s">
        <v>1332</v>
      </c>
      <c r="B1040" s="1" t="s">
        <v>3423</v>
      </c>
      <c r="C1040" t="str">
        <f t="shared" si="48"/>
        <v>Ms.</v>
      </c>
      <c r="D1040" t="str">
        <f t="shared" si="49"/>
        <v>Erin C</v>
      </c>
      <c r="E1040" t="str">
        <f t="shared" si="50"/>
        <v>Lohrenz</v>
      </c>
    </row>
    <row r="1041" spans="1:5" ht="15.6" x14ac:dyDescent="0.3">
      <c r="A1041" s="1" t="s">
        <v>1331</v>
      </c>
      <c r="B1041" s="1" t="s">
        <v>3424</v>
      </c>
      <c r="C1041" t="str">
        <f t="shared" si="48"/>
        <v>Ms.</v>
      </c>
      <c r="D1041" t="str">
        <f t="shared" si="49"/>
        <v>Shure</v>
      </c>
      <c r="E1041" t="str">
        <f t="shared" si="50"/>
        <v>Demise</v>
      </c>
    </row>
    <row r="1042" spans="1:5" ht="15.6" x14ac:dyDescent="0.3">
      <c r="A1042" s="1" t="s">
        <v>1330</v>
      </c>
      <c r="B1042" s="1" t="s">
        <v>3425</v>
      </c>
      <c r="C1042" t="str">
        <f t="shared" si="48"/>
        <v>Mr.</v>
      </c>
      <c r="D1042" t="str">
        <f t="shared" si="49"/>
        <v>Richard</v>
      </c>
      <c r="E1042" t="str">
        <f t="shared" si="50"/>
        <v>Nelson</v>
      </c>
    </row>
    <row r="1043" spans="1:5" ht="15.6" x14ac:dyDescent="0.3">
      <c r="A1043" s="1" t="s">
        <v>1329</v>
      </c>
      <c r="B1043" s="1" t="s">
        <v>3426</v>
      </c>
      <c r="C1043" t="str">
        <f t="shared" si="48"/>
        <v>Ms.</v>
      </c>
      <c r="D1043" t="str">
        <f t="shared" si="49"/>
        <v>Brenda</v>
      </c>
      <c r="E1043" t="str">
        <f t="shared" si="50"/>
        <v>Guitard</v>
      </c>
    </row>
    <row r="1044" spans="1:5" ht="15.6" x14ac:dyDescent="0.3">
      <c r="A1044" s="1" t="s">
        <v>1328</v>
      </c>
      <c r="B1044" s="1" t="s">
        <v>3427</v>
      </c>
      <c r="C1044" t="str">
        <f t="shared" si="48"/>
        <v>Mr.</v>
      </c>
      <c r="D1044" t="str">
        <f t="shared" si="49"/>
        <v>Joseph M</v>
      </c>
      <c r="E1044" t="str">
        <f t="shared" si="50"/>
        <v>Navas</v>
      </c>
    </row>
    <row r="1045" spans="1:5" ht="15.6" x14ac:dyDescent="0.3">
      <c r="A1045" s="1" t="s">
        <v>1327</v>
      </c>
      <c r="B1045" s="1" t="s">
        <v>3428</v>
      </c>
      <c r="C1045" t="str">
        <f t="shared" si="48"/>
        <v>Mr.</v>
      </c>
      <c r="D1045" t="str">
        <f t="shared" si="49"/>
        <v>Stephen J.</v>
      </c>
      <c r="E1045" t="str">
        <f t="shared" si="50"/>
        <v>Ptucha</v>
      </c>
    </row>
    <row r="1046" spans="1:5" ht="15.6" x14ac:dyDescent="0.3">
      <c r="A1046" s="1" t="s">
        <v>1326</v>
      </c>
      <c r="B1046" s="1" t="s">
        <v>3429</v>
      </c>
      <c r="C1046" t="str">
        <f t="shared" si="48"/>
        <v>Mrs.</v>
      </c>
      <c r="D1046" t="str">
        <f t="shared" si="49"/>
        <v>Kathya</v>
      </c>
      <c r="E1046" t="str">
        <f t="shared" si="50"/>
        <v>Kirouac</v>
      </c>
    </row>
    <row r="1047" spans="1:5" ht="15.6" x14ac:dyDescent="0.3">
      <c r="A1047" s="1" t="s">
        <v>1325</v>
      </c>
      <c r="B1047" s="1" t="s">
        <v>3430</v>
      </c>
      <c r="C1047" t="str">
        <f t="shared" si="48"/>
        <v>Mr.</v>
      </c>
      <c r="D1047" t="str">
        <f t="shared" si="49"/>
        <v>Wesley</v>
      </c>
      <c r="E1047" t="str">
        <f t="shared" si="50"/>
        <v>Toews</v>
      </c>
    </row>
    <row r="1048" spans="1:5" ht="15.6" x14ac:dyDescent="0.3">
      <c r="A1048" s="1" t="s">
        <v>1324</v>
      </c>
      <c r="B1048" s="1" t="s">
        <v>3431</v>
      </c>
      <c r="C1048" t="str">
        <f t="shared" si="48"/>
        <v>Mr.</v>
      </c>
      <c r="D1048" t="str">
        <f t="shared" si="49"/>
        <v>Tim</v>
      </c>
      <c r="E1048" t="str">
        <f t="shared" si="50"/>
        <v>Perry</v>
      </c>
    </row>
    <row r="1049" spans="1:5" ht="15.6" x14ac:dyDescent="0.3">
      <c r="A1049" s="1" t="s">
        <v>1323</v>
      </c>
      <c r="B1049" s="1" t="s">
        <v>3432</v>
      </c>
      <c r="C1049" t="str">
        <f t="shared" si="48"/>
        <v>Ms.</v>
      </c>
      <c r="D1049" t="str">
        <f t="shared" si="49"/>
        <v>Jamie L.</v>
      </c>
      <c r="E1049" t="str">
        <f t="shared" si="50"/>
        <v>Kretz</v>
      </c>
    </row>
    <row r="1050" spans="1:5" ht="15.6" x14ac:dyDescent="0.3">
      <c r="A1050" s="1" t="s">
        <v>1322</v>
      </c>
      <c r="B1050" s="1" t="s">
        <v>3433</v>
      </c>
      <c r="C1050" t="str">
        <f t="shared" si="48"/>
        <v>Ms.</v>
      </c>
      <c r="D1050" t="str">
        <f t="shared" si="49"/>
        <v>Alexandra</v>
      </c>
      <c r="E1050" t="str">
        <f t="shared" si="50"/>
        <v>Hempel</v>
      </c>
    </row>
    <row r="1051" spans="1:5" ht="15.6" x14ac:dyDescent="0.3">
      <c r="A1051" s="1" t="s">
        <v>1321</v>
      </c>
      <c r="B1051" s="1" t="s">
        <v>3434</v>
      </c>
      <c r="C1051" t="str">
        <f t="shared" si="48"/>
        <v>Ms.</v>
      </c>
      <c r="D1051" t="str">
        <f t="shared" si="49"/>
        <v>Tiffany</v>
      </c>
      <c r="E1051" t="str">
        <f t="shared" si="50"/>
        <v>McBroom</v>
      </c>
    </row>
    <row r="1052" spans="1:5" ht="15.6" x14ac:dyDescent="0.3">
      <c r="A1052" s="1" t="s">
        <v>1320</v>
      </c>
      <c r="B1052" s="1" t="s">
        <v>3435</v>
      </c>
      <c r="C1052" t="str">
        <f t="shared" si="48"/>
        <v>Mrs.</v>
      </c>
      <c r="D1052" t="str">
        <f t="shared" si="49"/>
        <v>Rebecca J</v>
      </c>
      <c r="E1052" t="str">
        <f t="shared" si="50"/>
        <v>Yoo</v>
      </c>
    </row>
    <row r="1053" spans="1:5" ht="15.6" x14ac:dyDescent="0.3">
      <c r="A1053" s="1" t="s">
        <v>1319</v>
      </c>
      <c r="B1053" s="1" t="s">
        <v>3436</v>
      </c>
      <c r="C1053" t="str">
        <f t="shared" si="48"/>
        <v>Mr.</v>
      </c>
      <c r="D1053" t="str">
        <f t="shared" si="49"/>
        <v>Austin T.</v>
      </c>
      <c r="E1053" t="str">
        <f t="shared" si="50"/>
        <v>Rand</v>
      </c>
    </row>
    <row r="1054" spans="1:5" ht="15.6" x14ac:dyDescent="0.3">
      <c r="A1054" s="1" t="s">
        <v>1318</v>
      </c>
      <c r="B1054" s="1" t="s">
        <v>3437</v>
      </c>
      <c r="C1054" t="str">
        <f t="shared" si="48"/>
        <v>Ms.</v>
      </c>
      <c r="D1054" t="str">
        <f t="shared" si="49"/>
        <v>Jamie T</v>
      </c>
      <c r="E1054" t="str">
        <f t="shared" si="50"/>
        <v>Wolfe</v>
      </c>
    </row>
    <row r="1055" spans="1:5" ht="15.6" x14ac:dyDescent="0.3">
      <c r="A1055" s="1" t="s">
        <v>1317</v>
      </c>
      <c r="B1055" s="1" t="s">
        <v>3438</v>
      </c>
      <c r="C1055" t="str">
        <f t="shared" si="48"/>
        <v>Mr.</v>
      </c>
      <c r="D1055" t="str">
        <f t="shared" si="49"/>
        <v>Matthew T.</v>
      </c>
      <c r="E1055" t="str">
        <f t="shared" si="50"/>
        <v>Vance</v>
      </c>
    </row>
    <row r="1056" spans="1:5" ht="15.6" x14ac:dyDescent="0.3">
      <c r="A1056" s="1" t="s">
        <v>1316</v>
      </c>
      <c r="B1056" s="1" t="s">
        <v>3439</v>
      </c>
      <c r="C1056" t="str">
        <f t="shared" si="48"/>
        <v>Mrs.</v>
      </c>
      <c r="D1056" t="str">
        <f t="shared" si="49"/>
        <v>Emily</v>
      </c>
      <c r="E1056" t="str">
        <f t="shared" si="50"/>
        <v>Burnett</v>
      </c>
    </row>
    <row r="1057" spans="1:5" ht="15.6" x14ac:dyDescent="0.3">
      <c r="A1057" s="1" t="s">
        <v>1315</v>
      </c>
      <c r="B1057" s="1" t="s">
        <v>3440</v>
      </c>
      <c r="C1057" t="str">
        <f t="shared" si="48"/>
        <v>Ms.</v>
      </c>
      <c r="D1057" t="str">
        <f t="shared" si="49"/>
        <v>Gillian</v>
      </c>
      <c r="E1057" t="str">
        <f t="shared" si="50"/>
        <v>Clason</v>
      </c>
    </row>
    <row r="1058" spans="1:5" ht="15.6" x14ac:dyDescent="0.3">
      <c r="A1058" s="1" t="s">
        <v>1314</v>
      </c>
      <c r="B1058" s="1" t="s">
        <v>3441</v>
      </c>
      <c r="C1058" t="str">
        <f t="shared" si="48"/>
        <v>Mrs.</v>
      </c>
      <c r="D1058" t="str">
        <f t="shared" si="49"/>
        <v>Brenn E.</v>
      </c>
      <c r="E1058" t="str">
        <f t="shared" si="50"/>
        <v>Donnelly</v>
      </c>
    </row>
    <row r="1059" spans="1:5" ht="15.6" x14ac:dyDescent="0.3">
      <c r="A1059" s="1" t="s">
        <v>1313</v>
      </c>
      <c r="B1059" s="1" t="s">
        <v>3442</v>
      </c>
      <c r="C1059" t="str">
        <f t="shared" si="48"/>
        <v>Ms.</v>
      </c>
      <c r="D1059" t="str">
        <f t="shared" si="49"/>
        <v>Lisa M</v>
      </c>
      <c r="E1059" t="str">
        <f t="shared" si="50"/>
        <v>Pietz</v>
      </c>
    </row>
    <row r="1060" spans="1:5" ht="15.6" x14ac:dyDescent="0.3">
      <c r="A1060" s="1" t="s">
        <v>1312</v>
      </c>
      <c r="B1060" s="1" t="s">
        <v>3443</v>
      </c>
      <c r="C1060" t="str">
        <f t="shared" si="48"/>
        <v>Mr.</v>
      </c>
      <c r="D1060" t="str">
        <f t="shared" si="49"/>
        <v>Matt</v>
      </c>
      <c r="E1060" t="str">
        <f t="shared" si="50"/>
        <v>Tegenkamp</v>
      </c>
    </row>
    <row r="1061" spans="1:5" ht="15.6" x14ac:dyDescent="0.3">
      <c r="A1061" s="1" t="s">
        <v>1311</v>
      </c>
      <c r="B1061" s="1" t="s">
        <v>3444</v>
      </c>
      <c r="C1061" t="str">
        <f t="shared" si="48"/>
        <v>Mr.</v>
      </c>
      <c r="D1061" t="str">
        <f t="shared" si="49"/>
        <v>Thomas A.</v>
      </c>
      <c r="E1061" t="str">
        <f t="shared" si="50"/>
        <v>Dover</v>
      </c>
    </row>
    <row r="1062" spans="1:5" ht="15.6" x14ac:dyDescent="0.3">
      <c r="A1062" s="1" t="s">
        <v>1310</v>
      </c>
      <c r="B1062" s="1" t="s">
        <v>3445</v>
      </c>
      <c r="C1062" t="str">
        <f t="shared" si="48"/>
        <v>Mr.</v>
      </c>
      <c r="D1062" t="str">
        <f t="shared" si="49"/>
        <v>Kevin J</v>
      </c>
      <c r="E1062" t="str">
        <f t="shared" si="50"/>
        <v>Dockemeyer</v>
      </c>
    </row>
    <row r="1063" spans="1:5" ht="15.6" x14ac:dyDescent="0.3">
      <c r="A1063" s="1" t="s">
        <v>1309</v>
      </c>
      <c r="B1063" s="1" t="s">
        <v>3446</v>
      </c>
      <c r="C1063" t="str">
        <f t="shared" si="48"/>
        <v>Mr.</v>
      </c>
      <c r="D1063" t="str">
        <f t="shared" si="49"/>
        <v>William H. III</v>
      </c>
      <c r="E1063" t="str">
        <f t="shared" si="50"/>
        <v>Steele</v>
      </c>
    </row>
    <row r="1064" spans="1:5" ht="15.6" x14ac:dyDescent="0.3">
      <c r="A1064" s="1" t="s">
        <v>1308</v>
      </c>
      <c r="B1064" s="1" t="s">
        <v>3447</v>
      </c>
      <c r="C1064" t="str">
        <f t="shared" si="48"/>
        <v>Mr.</v>
      </c>
      <c r="D1064" t="str">
        <f t="shared" si="49"/>
        <v>Gal</v>
      </c>
      <c r="E1064" t="str">
        <f t="shared" si="50"/>
        <v>Harel</v>
      </c>
    </row>
    <row r="1065" spans="1:5" ht="15.6" x14ac:dyDescent="0.3">
      <c r="A1065" s="1" t="s">
        <v>1307</v>
      </c>
      <c r="B1065" s="1" t="s">
        <v>3448</v>
      </c>
      <c r="C1065" t="str">
        <f t="shared" si="48"/>
        <v>Mr.</v>
      </c>
      <c r="D1065" t="str">
        <f t="shared" si="49"/>
        <v>Anton</v>
      </c>
      <c r="E1065" t="str">
        <f t="shared" si="50"/>
        <v>Aguila</v>
      </c>
    </row>
    <row r="1066" spans="1:5" ht="15.6" x14ac:dyDescent="0.3">
      <c r="A1066" s="1" t="s">
        <v>1306</v>
      </c>
      <c r="B1066" s="1" t="s">
        <v>3449</v>
      </c>
      <c r="C1066" t="str">
        <f t="shared" si="48"/>
        <v>Ms.</v>
      </c>
      <c r="D1066" t="str">
        <f t="shared" si="49"/>
        <v>Yazmin</v>
      </c>
      <c r="E1066" t="str">
        <f t="shared" si="50"/>
        <v>Vallejo Sarmiento</v>
      </c>
    </row>
    <row r="1067" spans="1:5" ht="15.6" x14ac:dyDescent="0.3">
      <c r="A1067" s="1" t="s">
        <v>1305</v>
      </c>
      <c r="B1067" s="1" t="s">
        <v>3450</v>
      </c>
      <c r="C1067" t="str">
        <f t="shared" si="48"/>
        <v>Mr.</v>
      </c>
      <c r="D1067" t="str">
        <f t="shared" si="49"/>
        <v>Florian</v>
      </c>
      <c r="E1067" t="str">
        <f t="shared" si="50"/>
        <v>Beisheim</v>
      </c>
    </row>
    <row r="1068" spans="1:5" ht="15.6" x14ac:dyDescent="0.3">
      <c r="A1068" s="1" t="s">
        <v>1304</v>
      </c>
      <c r="B1068" s="1" t="s">
        <v>3451</v>
      </c>
      <c r="C1068" t="str">
        <f t="shared" si="48"/>
        <v>Ms.</v>
      </c>
      <c r="D1068" t="str">
        <f t="shared" si="49"/>
        <v>Karen L</v>
      </c>
      <c r="E1068" t="str">
        <f t="shared" si="50"/>
        <v>Lenhoff</v>
      </c>
    </row>
    <row r="1069" spans="1:5" ht="15.6" x14ac:dyDescent="0.3">
      <c r="A1069" s="1" t="s">
        <v>1303</v>
      </c>
      <c r="B1069" s="1" t="s">
        <v>3452</v>
      </c>
      <c r="C1069" t="str">
        <f t="shared" si="48"/>
        <v>Mr.</v>
      </c>
      <c r="D1069" t="str">
        <f t="shared" si="49"/>
        <v>Scott</v>
      </c>
      <c r="E1069" t="str">
        <f t="shared" si="50"/>
        <v>Wehrwein</v>
      </c>
    </row>
    <row r="1070" spans="1:5" ht="15.6" x14ac:dyDescent="0.3">
      <c r="A1070" s="1" t="s">
        <v>1302</v>
      </c>
      <c r="B1070" s="1" t="s">
        <v>3453</v>
      </c>
      <c r="C1070" t="str">
        <f t="shared" si="48"/>
        <v>Ms.</v>
      </c>
      <c r="D1070" t="str">
        <f t="shared" si="49"/>
        <v>Claire</v>
      </c>
      <c r="E1070" t="str">
        <f t="shared" si="50"/>
        <v>Wallace</v>
      </c>
    </row>
    <row r="1071" spans="1:5" ht="15.6" x14ac:dyDescent="0.3">
      <c r="A1071" s="1" t="s">
        <v>1301</v>
      </c>
      <c r="B1071" s="1" t="s">
        <v>3454</v>
      </c>
      <c r="C1071" t="str">
        <f t="shared" si="48"/>
        <v>Ms.</v>
      </c>
      <c r="D1071" t="str">
        <f t="shared" si="49"/>
        <v>Lynn M.</v>
      </c>
      <c r="E1071" t="str">
        <f t="shared" si="50"/>
        <v>Markowitz</v>
      </c>
    </row>
    <row r="1072" spans="1:5" ht="15.6" x14ac:dyDescent="0.3">
      <c r="A1072" s="1" t="s">
        <v>1300</v>
      </c>
      <c r="B1072" s="1" t="s">
        <v>3455</v>
      </c>
      <c r="C1072" t="str">
        <f t="shared" si="48"/>
        <v>Ms.</v>
      </c>
      <c r="D1072" t="str">
        <f t="shared" si="49"/>
        <v>Sharon</v>
      </c>
      <c r="E1072" t="str">
        <f t="shared" si="50"/>
        <v>Vos</v>
      </c>
    </row>
    <row r="1073" spans="1:5" ht="15.6" x14ac:dyDescent="0.3">
      <c r="A1073" s="1" t="s">
        <v>1299</v>
      </c>
      <c r="B1073" s="1" t="s">
        <v>3456</v>
      </c>
      <c r="C1073" t="str">
        <f t="shared" si="48"/>
        <v>Mrs.</v>
      </c>
      <c r="D1073" t="str">
        <f t="shared" si="49"/>
        <v>Candice</v>
      </c>
      <c r="E1073" t="str">
        <f t="shared" si="50"/>
        <v>McLeod</v>
      </c>
    </row>
    <row r="1074" spans="1:5" ht="15.6" x14ac:dyDescent="0.3">
      <c r="A1074" s="1" t="s">
        <v>1298</v>
      </c>
      <c r="B1074" s="1" t="s">
        <v>3457</v>
      </c>
      <c r="C1074" t="str">
        <f t="shared" si="48"/>
        <v>Ms.</v>
      </c>
      <c r="D1074" t="str">
        <f t="shared" si="49"/>
        <v>Jennifer D</v>
      </c>
      <c r="E1074" t="str">
        <f t="shared" si="50"/>
        <v>Balcom</v>
      </c>
    </row>
    <row r="1075" spans="1:5" ht="15.6" x14ac:dyDescent="0.3">
      <c r="A1075" s="1" t="s">
        <v>1297</v>
      </c>
      <c r="B1075" s="1" t="s">
        <v>3458</v>
      </c>
      <c r="C1075" t="str">
        <f t="shared" si="48"/>
        <v>Mr.</v>
      </c>
      <c r="D1075" t="str">
        <f t="shared" si="49"/>
        <v>Eric</v>
      </c>
      <c r="E1075" t="str">
        <f t="shared" si="50"/>
        <v>Dirth</v>
      </c>
    </row>
    <row r="1076" spans="1:5" ht="15.6" x14ac:dyDescent="0.3">
      <c r="A1076" s="1" t="s">
        <v>1296</v>
      </c>
      <c r="B1076" s="1" t="s">
        <v>3459</v>
      </c>
      <c r="C1076" t="str">
        <f t="shared" si="48"/>
        <v>Mr.</v>
      </c>
      <c r="D1076" t="str">
        <f t="shared" si="49"/>
        <v>Bryan</v>
      </c>
      <c r="E1076" t="str">
        <f t="shared" si="50"/>
        <v>Inglish</v>
      </c>
    </row>
    <row r="1077" spans="1:5" ht="15.6" x14ac:dyDescent="0.3">
      <c r="A1077" s="1" t="s">
        <v>1295</v>
      </c>
      <c r="B1077" s="1" t="s">
        <v>3460</v>
      </c>
      <c r="C1077" t="str">
        <f t="shared" si="48"/>
        <v>Mr.</v>
      </c>
      <c r="D1077" t="str">
        <f t="shared" si="49"/>
        <v>Devon R.</v>
      </c>
      <c r="E1077" t="str">
        <f t="shared" si="50"/>
        <v>Matthews</v>
      </c>
    </row>
    <row r="1078" spans="1:5" ht="15.6" x14ac:dyDescent="0.3">
      <c r="A1078" s="1" t="s">
        <v>1294</v>
      </c>
      <c r="B1078" s="1" t="s">
        <v>3461</v>
      </c>
      <c r="C1078" t="str">
        <f t="shared" si="48"/>
        <v>Ms.</v>
      </c>
      <c r="D1078" t="str">
        <f t="shared" si="49"/>
        <v>Elena</v>
      </c>
      <c r="E1078" t="str">
        <f t="shared" si="50"/>
        <v>Massa-Musiak</v>
      </c>
    </row>
    <row r="1079" spans="1:5" ht="15.6" x14ac:dyDescent="0.3">
      <c r="A1079" s="1" t="s">
        <v>1293</v>
      </c>
      <c r="B1079" s="1" t="s">
        <v>3462</v>
      </c>
      <c r="C1079" t="str">
        <f t="shared" si="48"/>
        <v>Mr.</v>
      </c>
      <c r="D1079" t="str">
        <f t="shared" si="49"/>
        <v>Chris</v>
      </c>
      <c r="E1079" t="str">
        <f t="shared" si="50"/>
        <v>Bailey</v>
      </c>
    </row>
    <row r="1080" spans="1:5" ht="15.6" x14ac:dyDescent="0.3">
      <c r="A1080" s="1" t="s">
        <v>1292</v>
      </c>
      <c r="B1080" s="1" t="s">
        <v>3463</v>
      </c>
      <c r="C1080" t="str">
        <f t="shared" si="48"/>
        <v>Mr.</v>
      </c>
      <c r="D1080" t="str">
        <f t="shared" si="49"/>
        <v>Bert</v>
      </c>
      <c r="E1080" t="str">
        <f t="shared" si="50"/>
        <v>Jacoby</v>
      </c>
    </row>
    <row r="1081" spans="1:5" ht="15.6" x14ac:dyDescent="0.3">
      <c r="A1081" s="1" t="s">
        <v>1291</v>
      </c>
      <c r="B1081" s="1" t="s">
        <v>3464</v>
      </c>
      <c r="C1081" t="str">
        <f t="shared" si="48"/>
        <v>Mr.</v>
      </c>
      <c r="D1081" t="str">
        <f t="shared" si="49"/>
        <v>John P.</v>
      </c>
      <c r="E1081" t="str">
        <f t="shared" si="50"/>
        <v>Crimmings</v>
      </c>
    </row>
    <row r="1082" spans="1:5" ht="15.6" x14ac:dyDescent="0.3">
      <c r="A1082" s="1" t="s">
        <v>1290</v>
      </c>
      <c r="B1082" s="1" t="s">
        <v>3465</v>
      </c>
      <c r="C1082" t="str">
        <f t="shared" si="48"/>
        <v>Mr.</v>
      </c>
      <c r="D1082" t="str">
        <f t="shared" si="49"/>
        <v>Daniel P</v>
      </c>
      <c r="E1082" t="str">
        <f t="shared" si="50"/>
        <v>Crane</v>
      </c>
    </row>
    <row r="1083" spans="1:5" ht="15.6" x14ac:dyDescent="0.3">
      <c r="A1083" s="1" t="s">
        <v>1289</v>
      </c>
      <c r="B1083" s="1" t="s">
        <v>3466</v>
      </c>
      <c r="C1083" t="str">
        <f t="shared" si="48"/>
        <v>Mrs.</v>
      </c>
      <c r="D1083" t="str">
        <f t="shared" si="49"/>
        <v>Lisa K.</v>
      </c>
      <c r="E1083" t="str">
        <f t="shared" si="50"/>
        <v>Swartzfager</v>
      </c>
    </row>
    <row r="1084" spans="1:5" ht="15.6" x14ac:dyDescent="0.3">
      <c r="A1084" s="1" t="s">
        <v>1288</v>
      </c>
      <c r="B1084" s="1" t="s">
        <v>3467</v>
      </c>
      <c r="C1084" t="str">
        <f t="shared" si="48"/>
        <v>Mrs.</v>
      </c>
      <c r="D1084" t="str">
        <f t="shared" si="49"/>
        <v>Kristine</v>
      </c>
      <c r="E1084" t="str">
        <f t="shared" si="50"/>
        <v>Clevenger</v>
      </c>
    </row>
    <row r="1085" spans="1:5" ht="15.6" x14ac:dyDescent="0.3">
      <c r="A1085" s="1" t="s">
        <v>1287</v>
      </c>
      <c r="B1085" s="1" t="s">
        <v>3468</v>
      </c>
      <c r="C1085" t="str">
        <f t="shared" si="48"/>
        <v>Mr.</v>
      </c>
      <c r="D1085" t="str">
        <f t="shared" si="49"/>
        <v>Paul A</v>
      </c>
      <c r="E1085" t="str">
        <f t="shared" si="50"/>
        <v>Reichardt</v>
      </c>
    </row>
    <row r="1086" spans="1:5" ht="15.6" x14ac:dyDescent="0.3">
      <c r="A1086" s="1" t="s">
        <v>1286</v>
      </c>
      <c r="B1086" s="1" t="s">
        <v>3469</v>
      </c>
      <c r="C1086" t="str">
        <f t="shared" si="48"/>
        <v>Mr.</v>
      </c>
      <c r="D1086" t="str">
        <f t="shared" si="49"/>
        <v>Bryan</v>
      </c>
      <c r="E1086" t="str">
        <f t="shared" si="50"/>
        <v>Morton</v>
      </c>
    </row>
    <row r="1087" spans="1:5" ht="15.6" x14ac:dyDescent="0.3">
      <c r="A1087" s="1" t="s">
        <v>1285</v>
      </c>
      <c r="B1087" s="1" t="s">
        <v>3470</v>
      </c>
      <c r="C1087" t="str">
        <f t="shared" si="48"/>
        <v>Mr.</v>
      </c>
      <c r="D1087" t="str">
        <f t="shared" si="49"/>
        <v>Chris</v>
      </c>
      <c r="E1087" t="str">
        <f t="shared" si="50"/>
        <v>Sunstrum</v>
      </c>
    </row>
    <row r="1088" spans="1:5" ht="15.6" x14ac:dyDescent="0.3">
      <c r="A1088" s="1" t="s">
        <v>1284</v>
      </c>
      <c r="B1088" s="1" t="s">
        <v>3471</v>
      </c>
      <c r="C1088" t="str">
        <f t="shared" si="48"/>
        <v>Ms.</v>
      </c>
      <c r="D1088" t="str">
        <f t="shared" si="49"/>
        <v>Milah B</v>
      </c>
      <c r="E1088" t="str">
        <f t="shared" si="50"/>
        <v>Frownfelter</v>
      </c>
    </row>
    <row r="1089" spans="1:5" ht="15.6" x14ac:dyDescent="0.3">
      <c r="A1089" s="1" t="s">
        <v>1283</v>
      </c>
      <c r="B1089" s="1" t="s">
        <v>3472</v>
      </c>
      <c r="C1089" t="str">
        <f t="shared" si="48"/>
        <v>Ms.</v>
      </c>
      <c r="D1089" t="str">
        <f t="shared" si="49"/>
        <v>Annette M.</v>
      </c>
      <c r="E1089" t="str">
        <f t="shared" si="50"/>
        <v>Richter</v>
      </c>
    </row>
    <row r="1090" spans="1:5" ht="15.6" x14ac:dyDescent="0.3">
      <c r="A1090" s="1" t="s">
        <v>1282</v>
      </c>
      <c r="B1090" s="1" t="s">
        <v>3473</v>
      </c>
      <c r="C1090" t="str">
        <f t="shared" si="48"/>
        <v>Mrs.</v>
      </c>
      <c r="D1090" t="str">
        <f t="shared" si="49"/>
        <v>Yoko</v>
      </c>
      <c r="E1090" t="str">
        <f t="shared" si="50"/>
        <v>England</v>
      </c>
    </row>
    <row r="1091" spans="1:5" ht="15.6" x14ac:dyDescent="0.3">
      <c r="A1091" s="1" t="s">
        <v>1281</v>
      </c>
      <c r="B1091" s="1" t="s">
        <v>3474</v>
      </c>
      <c r="C1091" t="str">
        <f t="shared" ref="C1091:C1154" si="51">TRIM(MID( B1091,FIND(",", B1091)+1,FIND(".", B1091)-FIND(",", B1091)))</f>
        <v>Ms.</v>
      </c>
      <c r="D1091" t="str">
        <f t="shared" ref="D1091:D1154" si="52">TRIM(RIGHT(B1091,LEN(B1091)-FIND(".",B1091)))</f>
        <v>Laura</v>
      </c>
      <c r="E1091" t="str">
        <f t="shared" ref="E1091:E1154" si="53">LEFT(B1091,FIND(",",B1091)-1)</f>
        <v>McLean</v>
      </c>
    </row>
    <row r="1092" spans="1:5" ht="15.6" x14ac:dyDescent="0.3">
      <c r="A1092" s="1" t="s">
        <v>1280</v>
      </c>
      <c r="B1092" s="1" t="s">
        <v>3475</v>
      </c>
      <c r="C1092" t="str">
        <f t="shared" si="51"/>
        <v>Ms.</v>
      </c>
      <c r="D1092" t="str">
        <f t="shared" si="52"/>
        <v>Tess A.</v>
      </c>
      <c r="E1092" t="str">
        <f t="shared" si="53"/>
        <v>Gardner</v>
      </c>
    </row>
    <row r="1093" spans="1:5" ht="15.6" x14ac:dyDescent="0.3">
      <c r="A1093" s="1" t="s">
        <v>1279</v>
      </c>
      <c r="B1093" s="1" t="s">
        <v>3476</v>
      </c>
      <c r="C1093" t="str">
        <f t="shared" si="51"/>
        <v>Mr.</v>
      </c>
      <c r="D1093" t="str">
        <f t="shared" si="52"/>
        <v>William G.</v>
      </c>
      <c r="E1093" t="str">
        <f t="shared" si="53"/>
        <v>Lane</v>
      </c>
    </row>
    <row r="1094" spans="1:5" ht="15.6" x14ac:dyDescent="0.3">
      <c r="A1094" s="1" t="s">
        <v>1278</v>
      </c>
      <c r="B1094" s="1" t="s">
        <v>3477</v>
      </c>
      <c r="C1094" t="str">
        <f t="shared" si="51"/>
        <v>Ms.</v>
      </c>
      <c r="D1094" t="str">
        <f t="shared" si="52"/>
        <v>Paige</v>
      </c>
      <c r="E1094" t="str">
        <f t="shared" si="53"/>
        <v>Vonachen</v>
      </c>
    </row>
    <row r="1095" spans="1:5" ht="15.6" x14ac:dyDescent="0.3">
      <c r="A1095" s="1" t="s">
        <v>1277</v>
      </c>
      <c r="B1095" s="1" t="s">
        <v>3478</v>
      </c>
      <c r="C1095" t="str">
        <f t="shared" si="51"/>
        <v>Mr.</v>
      </c>
      <c r="D1095" t="str">
        <f t="shared" si="52"/>
        <v>Matthew J</v>
      </c>
      <c r="E1095" t="str">
        <f t="shared" si="53"/>
        <v>Smith</v>
      </c>
    </row>
    <row r="1096" spans="1:5" ht="15.6" x14ac:dyDescent="0.3">
      <c r="A1096" s="1" t="s">
        <v>1276</v>
      </c>
      <c r="B1096" s="1" t="s">
        <v>3479</v>
      </c>
      <c r="C1096" t="str">
        <f t="shared" si="51"/>
        <v>Mr.</v>
      </c>
      <c r="D1096" t="str">
        <f t="shared" si="52"/>
        <v>Matthew</v>
      </c>
      <c r="E1096" t="str">
        <f t="shared" si="53"/>
        <v>Kidwell</v>
      </c>
    </row>
    <row r="1097" spans="1:5" ht="15.6" x14ac:dyDescent="0.3">
      <c r="A1097" s="1" t="s">
        <v>1275</v>
      </c>
      <c r="B1097" s="1" t="s">
        <v>3480</v>
      </c>
      <c r="C1097" t="str">
        <f t="shared" si="51"/>
        <v>Mrs.</v>
      </c>
      <c r="D1097" t="str">
        <f t="shared" si="52"/>
        <v>Maria</v>
      </c>
      <c r="E1097" t="str">
        <f t="shared" si="53"/>
        <v>Betancourth</v>
      </c>
    </row>
    <row r="1098" spans="1:5" ht="15.6" x14ac:dyDescent="0.3">
      <c r="A1098" s="1" t="s">
        <v>1274</v>
      </c>
      <c r="B1098" s="1" t="s">
        <v>3481</v>
      </c>
      <c r="C1098" t="str">
        <f t="shared" si="51"/>
        <v>Ms.</v>
      </c>
      <c r="D1098" t="str">
        <f t="shared" si="52"/>
        <v>Stephanie D</v>
      </c>
      <c r="E1098" t="str">
        <f t="shared" si="53"/>
        <v>Henstrom</v>
      </c>
    </row>
    <row r="1099" spans="1:5" ht="15.6" x14ac:dyDescent="0.3">
      <c r="A1099" s="1" t="s">
        <v>1273</v>
      </c>
      <c r="B1099" s="1" t="s">
        <v>3482</v>
      </c>
      <c r="C1099" t="str">
        <f t="shared" si="51"/>
        <v>Ms.</v>
      </c>
      <c r="D1099" t="str">
        <f t="shared" si="52"/>
        <v>Tiffany</v>
      </c>
      <c r="E1099" t="str">
        <f t="shared" si="53"/>
        <v>Pereira</v>
      </c>
    </row>
    <row r="1100" spans="1:5" ht="15.6" x14ac:dyDescent="0.3">
      <c r="A1100" s="1" t="s">
        <v>1272</v>
      </c>
      <c r="B1100" s="1" t="s">
        <v>3483</v>
      </c>
      <c r="C1100" t="str">
        <f t="shared" si="51"/>
        <v>Ms.</v>
      </c>
      <c r="D1100" t="str">
        <f t="shared" si="52"/>
        <v>Sara M.</v>
      </c>
      <c r="E1100" t="str">
        <f t="shared" si="53"/>
        <v>Black</v>
      </c>
    </row>
    <row r="1101" spans="1:5" ht="15.6" x14ac:dyDescent="0.3">
      <c r="A1101" s="1" t="s">
        <v>1271</v>
      </c>
      <c r="B1101" s="1" t="s">
        <v>3484</v>
      </c>
      <c r="C1101" t="str">
        <f t="shared" si="51"/>
        <v>Mr.</v>
      </c>
      <c r="D1101" t="str">
        <f t="shared" si="52"/>
        <v>Scott A.</v>
      </c>
      <c r="E1101" t="str">
        <f t="shared" si="53"/>
        <v>Brown</v>
      </c>
    </row>
    <row r="1102" spans="1:5" ht="15.6" x14ac:dyDescent="0.3">
      <c r="A1102" s="1" t="s">
        <v>1270</v>
      </c>
      <c r="B1102" s="1" t="s">
        <v>3485</v>
      </c>
      <c r="C1102" t="str">
        <f t="shared" si="51"/>
        <v>Mrs.</v>
      </c>
      <c r="D1102" t="str">
        <f t="shared" si="52"/>
        <v>Lauren</v>
      </c>
      <c r="E1102" t="str">
        <f t="shared" si="53"/>
        <v>Reasoner</v>
      </c>
    </row>
    <row r="1103" spans="1:5" ht="15.6" x14ac:dyDescent="0.3">
      <c r="A1103" s="1" t="s">
        <v>1269</v>
      </c>
      <c r="B1103" s="1" t="s">
        <v>3486</v>
      </c>
      <c r="C1103" t="str">
        <f t="shared" si="51"/>
        <v>Mr.</v>
      </c>
      <c r="D1103" t="str">
        <f t="shared" si="52"/>
        <v>Scott</v>
      </c>
      <c r="E1103" t="str">
        <f t="shared" si="53"/>
        <v>Wandzilak</v>
      </c>
    </row>
    <row r="1104" spans="1:5" ht="15.6" x14ac:dyDescent="0.3">
      <c r="A1104" s="1" t="s">
        <v>1268</v>
      </c>
      <c r="B1104" s="1" t="s">
        <v>3487</v>
      </c>
      <c r="C1104" t="str">
        <f t="shared" si="51"/>
        <v>Mr.</v>
      </c>
      <c r="D1104" t="str">
        <f t="shared" si="52"/>
        <v>Brian A.</v>
      </c>
      <c r="E1104" t="str">
        <f t="shared" si="53"/>
        <v>Carver</v>
      </c>
    </row>
    <row r="1105" spans="1:5" ht="15.6" x14ac:dyDescent="0.3">
      <c r="A1105" s="1" t="s">
        <v>1267</v>
      </c>
      <c r="B1105" s="1" t="s">
        <v>3488</v>
      </c>
      <c r="C1105" t="str">
        <f t="shared" si="51"/>
        <v>Ms.</v>
      </c>
      <c r="D1105" t="str">
        <f t="shared" si="52"/>
        <v>Kaitlin R.</v>
      </c>
      <c r="E1105" t="str">
        <f t="shared" si="53"/>
        <v>Borror</v>
      </c>
    </row>
    <row r="1106" spans="1:5" ht="15.6" x14ac:dyDescent="0.3">
      <c r="A1106" s="1" t="s">
        <v>1266</v>
      </c>
      <c r="B1106" s="1" t="s">
        <v>3489</v>
      </c>
      <c r="C1106" t="str">
        <f t="shared" si="51"/>
        <v>Mr.</v>
      </c>
      <c r="D1106" t="str">
        <f t="shared" si="52"/>
        <v>Mohammad</v>
      </c>
      <c r="E1106" t="str">
        <f t="shared" si="53"/>
        <v>Saad</v>
      </c>
    </row>
    <row r="1107" spans="1:5" ht="15.6" x14ac:dyDescent="0.3">
      <c r="A1107" s="1" t="s">
        <v>1265</v>
      </c>
      <c r="B1107" s="1" t="s">
        <v>3490</v>
      </c>
      <c r="C1107" t="str">
        <f t="shared" si="51"/>
        <v>Mr.</v>
      </c>
      <c r="D1107" t="str">
        <f t="shared" si="52"/>
        <v>Charlie</v>
      </c>
      <c r="E1107" t="str">
        <f t="shared" si="53"/>
        <v>Paul</v>
      </c>
    </row>
    <row r="1108" spans="1:5" ht="15.6" x14ac:dyDescent="0.3">
      <c r="A1108" s="1" t="s">
        <v>1264</v>
      </c>
      <c r="B1108" s="1" t="s">
        <v>3491</v>
      </c>
      <c r="C1108" t="str">
        <f t="shared" si="51"/>
        <v>Mr.</v>
      </c>
      <c r="D1108" t="str">
        <f t="shared" si="52"/>
        <v>Brent</v>
      </c>
      <c r="E1108" t="str">
        <f t="shared" si="53"/>
        <v>Trail</v>
      </c>
    </row>
    <row r="1109" spans="1:5" ht="15.6" x14ac:dyDescent="0.3">
      <c r="A1109" s="1" t="s">
        <v>1263</v>
      </c>
      <c r="B1109" s="1" t="s">
        <v>3492</v>
      </c>
      <c r="C1109" t="str">
        <f t="shared" si="51"/>
        <v>Ms.</v>
      </c>
      <c r="D1109" t="str">
        <f t="shared" si="52"/>
        <v>Kelli M</v>
      </c>
      <c r="E1109" t="str">
        <f t="shared" si="53"/>
        <v>Benton</v>
      </c>
    </row>
    <row r="1110" spans="1:5" ht="15.6" x14ac:dyDescent="0.3">
      <c r="A1110" s="1" t="s">
        <v>1262</v>
      </c>
      <c r="B1110" s="1" t="s">
        <v>3493</v>
      </c>
      <c r="C1110" t="str">
        <f t="shared" si="51"/>
        <v>Mrs.</v>
      </c>
      <c r="D1110" t="str">
        <f t="shared" si="52"/>
        <v>Sheridan H</v>
      </c>
      <c r="E1110" t="str">
        <f t="shared" si="53"/>
        <v>Bauman</v>
      </c>
    </row>
    <row r="1111" spans="1:5" ht="15.6" x14ac:dyDescent="0.3">
      <c r="A1111" s="1" t="s">
        <v>1261</v>
      </c>
      <c r="B1111" s="1" t="s">
        <v>3494</v>
      </c>
      <c r="C1111" t="str">
        <f t="shared" si="51"/>
        <v>Mrs.</v>
      </c>
      <c r="D1111" t="str">
        <f t="shared" si="52"/>
        <v>Sarah M.</v>
      </c>
      <c r="E1111" t="str">
        <f t="shared" si="53"/>
        <v>Bakula</v>
      </c>
    </row>
    <row r="1112" spans="1:5" ht="15.6" x14ac:dyDescent="0.3">
      <c r="A1112" s="1" t="s">
        <v>1260</v>
      </c>
      <c r="B1112" s="1" t="s">
        <v>3495</v>
      </c>
      <c r="C1112" t="str">
        <f t="shared" si="51"/>
        <v>Ms.</v>
      </c>
      <c r="D1112" t="str">
        <f t="shared" si="52"/>
        <v>Jennifer</v>
      </c>
      <c r="E1112" t="str">
        <f t="shared" si="53"/>
        <v>Edwards</v>
      </c>
    </row>
    <row r="1113" spans="1:5" ht="15.6" x14ac:dyDescent="0.3">
      <c r="A1113" s="1" t="s">
        <v>1259</v>
      </c>
      <c r="B1113" s="1" t="s">
        <v>3496</v>
      </c>
      <c r="C1113" t="str">
        <f t="shared" si="51"/>
        <v>Mrs.</v>
      </c>
      <c r="D1113" t="str">
        <f t="shared" si="52"/>
        <v>Laura J</v>
      </c>
      <c r="E1113" t="str">
        <f t="shared" si="53"/>
        <v>Davis</v>
      </c>
    </row>
    <row r="1114" spans="1:5" ht="15.6" x14ac:dyDescent="0.3">
      <c r="A1114" s="1" t="s">
        <v>1258</v>
      </c>
      <c r="B1114" s="1" t="s">
        <v>3497</v>
      </c>
      <c r="C1114" t="str">
        <f t="shared" si="51"/>
        <v>Mr.</v>
      </c>
      <c r="D1114" t="str">
        <f t="shared" si="52"/>
        <v>Thomas</v>
      </c>
      <c r="E1114" t="str">
        <f t="shared" si="53"/>
        <v>Weiler</v>
      </c>
    </row>
    <row r="1115" spans="1:5" ht="15.6" x14ac:dyDescent="0.3">
      <c r="A1115" s="1" t="s">
        <v>1257</v>
      </c>
      <c r="B1115" s="1" t="s">
        <v>3498</v>
      </c>
      <c r="C1115" t="str">
        <f t="shared" si="51"/>
        <v>Ms.</v>
      </c>
      <c r="D1115" t="str">
        <f t="shared" si="52"/>
        <v>Gisele</v>
      </c>
      <c r="E1115" t="str">
        <f t="shared" si="53"/>
        <v>Schaaf</v>
      </c>
    </row>
    <row r="1116" spans="1:5" ht="15.6" x14ac:dyDescent="0.3">
      <c r="A1116" s="1" t="s">
        <v>1256</v>
      </c>
      <c r="B1116" s="1" t="s">
        <v>3499</v>
      </c>
      <c r="C1116" t="str">
        <f t="shared" si="51"/>
        <v>Ms.</v>
      </c>
      <c r="D1116" t="str">
        <f t="shared" si="52"/>
        <v>Myra L</v>
      </c>
      <c r="E1116" t="str">
        <f t="shared" si="53"/>
        <v>Sack</v>
      </c>
    </row>
    <row r="1117" spans="1:5" ht="15.6" x14ac:dyDescent="0.3">
      <c r="A1117" s="1" t="s">
        <v>1255</v>
      </c>
      <c r="B1117" s="1" t="s">
        <v>3500</v>
      </c>
      <c r="C1117" t="str">
        <f t="shared" si="51"/>
        <v>Ms.</v>
      </c>
      <c r="D1117" t="str">
        <f t="shared" si="52"/>
        <v>Melissa M.</v>
      </c>
      <c r="E1117" t="str">
        <f t="shared" si="53"/>
        <v>Chenard</v>
      </c>
    </row>
    <row r="1118" spans="1:5" ht="15.6" x14ac:dyDescent="0.3">
      <c r="A1118" s="1" t="s">
        <v>1254</v>
      </c>
      <c r="B1118" s="1" t="s">
        <v>3501</v>
      </c>
      <c r="C1118" t="str">
        <f t="shared" si="51"/>
        <v>Ms.</v>
      </c>
      <c r="D1118" t="str">
        <f t="shared" si="52"/>
        <v>Eleanor F.</v>
      </c>
      <c r="E1118" t="str">
        <f t="shared" si="53"/>
        <v>Williamson</v>
      </c>
    </row>
    <row r="1119" spans="1:5" ht="15.6" x14ac:dyDescent="0.3">
      <c r="A1119" s="1" t="s">
        <v>1253</v>
      </c>
      <c r="B1119" s="1" t="s">
        <v>3502</v>
      </c>
      <c r="C1119" t="str">
        <f t="shared" si="51"/>
        <v>Ms.</v>
      </c>
      <c r="D1119" t="str">
        <f t="shared" si="52"/>
        <v>Elizabeth</v>
      </c>
      <c r="E1119" t="str">
        <f t="shared" si="53"/>
        <v>Dollas</v>
      </c>
    </row>
    <row r="1120" spans="1:5" ht="15.6" x14ac:dyDescent="0.3">
      <c r="A1120" s="1" t="s">
        <v>1252</v>
      </c>
      <c r="B1120" s="1" t="s">
        <v>3503</v>
      </c>
      <c r="C1120" t="str">
        <f t="shared" si="51"/>
        <v>Mr.</v>
      </c>
      <c r="D1120" t="str">
        <f t="shared" si="52"/>
        <v>Kenneth</v>
      </c>
      <c r="E1120" t="str">
        <f t="shared" si="53"/>
        <v>Sprague</v>
      </c>
    </row>
    <row r="1121" spans="1:5" ht="15.6" x14ac:dyDescent="0.3">
      <c r="A1121" s="1" t="s">
        <v>1251</v>
      </c>
      <c r="B1121" s="1" t="s">
        <v>3504</v>
      </c>
      <c r="C1121" t="str">
        <f t="shared" si="51"/>
        <v>Mr.</v>
      </c>
      <c r="D1121" t="str">
        <f t="shared" si="52"/>
        <v>Robert G.</v>
      </c>
      <c r="E1121" t="str">
        <f t="shared" si="53"/>
        <v>Michell</v>
      </c>
    </row>
    <row r="1122" spans="1:5" ht="15.6" x14ac:dyDescent="0.3">
      <c r="A1122" s="1" t="s">
        <v>1250</v>
      </c>
      <c r="B1122" s="1" t="s">
        <v>3505</v>
      </c>
      <c r="C1122" t="str">
        <f t="shared" si="51"/>
        <v>Mr.</v>
      </c>
      <c r="D1122" t="str">
        <f t="shared" si="52"/>
        <v>Thomas C.</v>
      </c>
      <c r="E1122" t="str">
        <f t="shared" si="53"/>
        <v>Datwyler</v>
      </c>
    </row>
    <row r="1123" spans="1:5" ht="15.6" x14ac:dyDescent="0.3">
      <c r="A1123" s="1" t="s">
        <v>1249</v>
      </c>
      <c r="B1123" s="1" t="s">
        <v>3506</v>
      </c>
      <c r="C1123" t="str">
        <f t="shared" si="51"/>
        <v>Mr.</v>
      </c>
      <c r="D1123" t="str">
        <f t="shared" si="52"/>
        <v>Matthew J.</v>
      </c>
      <c r="E1123" t="str">
        <f t="shared" si="53"/>
        <v>Mead</v>
      </c>
    </row>
    <row r="1124" spans="1:5" ht="15.6" x14ac:dyDescent="0.3">
      <c r="A1124" s="1" t="s">
        <v>1248</v>
      </c>
      <c r="B1124" s="1" t="s">
        <v>3507</v>
      </c>
      <c r="C1124" t="str">
        <f t="shared" si="51"/>
        <v>Ms.</v>
      </c>
      <c r="D1124" t="str">
        <f t="shared" si="52"/>
        <v>Mallory D.</v>
      </c>
      <c r="E1124" t="str">
        <f t="shared" si="53"/>
        <v>Kennedy</v>
      </c>
    </row>
    <row r="1125" spans="1:5" ht="15.6" x14ac:dyDescent="0.3">
      <c r="A1125" s="1" t="s">
        <v>1247</v>
      </c>
      <c r="B1125" s="1" t="s">
        <v>3508</v>
      </c>
      <c r="C1125" t="str">
        <f t="shared" si="51"/>
        <v>Mr.</v>
      </c>
      <c r="D1125" t="str">
        <f t="shared" si="52"/>
        <v>Christopher D.</v>
      </c>
      <c r="E1125" t="str">
        <f t="shared" si="53"/>
        <v>Czech</v>
      </c>
    </row>
    <row r="1126" spans="1:5" ht="15.6" x14ac:dyDescent="0.3">
      <c r="A1126" s="1" t="s">
        <v>1246</v>
      </c>
      <c r="B1126" s="1" t="s">
        <v>3509</v>
      </c>
      <c r="C1126" t="str">
        <f t="shared" si="51"/>
        <v>Mrs.</v>
      </c>
      <c r="D1126" t="str">
        <f t="shared" si="52"/>
        <v>Jamie</v>
      </c>
      <c r="E1126" t="str">
        <f t="shared" si="53"/>
        <v>O'Brien</v>
      </c>
    </row>
    <row r="1127" spans="1:5" ht="15.6" x14ac:dyDescent="0.3">
      <c r="A1127" s="1" t="s">
        <v>1245</v>
      </c>
      <c r="B1127" s="1" t="s">
        <v>3510</v>
      </c>
      <c r="C1127" t="str">
        <f t="shared" si="51"/>
        <v>Ms.</v>
      </c>
      <c r="D1127" t="str">
        <f t="shared" si="52"/>
        <v>Ariell</v>
      </c>
      <c r="E1127" t="str">
        <f t="shared" si="53"/>
        <v>Bachman</v>
      </c>
    </row>
    <row r="1128" spans="1:5" ht="15.6" x14ac:dyDescent="0.3">
      <c r="A1128" s="1" t="s">
        <v>1244</v>
      </c>
      <c r="B1128" s="1" t="s">
        <v>3511</v>
      </c>
      <c r="C1128" t="str">
        <f t="shared" si="51"/>
        <v>Mr.</v>
      </c>
      <c r="D1128" t="str">
        <f t="shared" si="52"/>
        <v>Christopher</v>
      </c>
      <c r="E1128" t="str">
        <f t="shared" si="53"/>
        <v>Bednar</v>
      </c>
    </row>
    <row r="1129" spans="1:5" ht="15.6" x14ac:dyDescent="0.3">
      <c r="A1129" s="1" t="s">
        <v>1243</v>
      </c>
      <c r="B1129" s="1" t="s">
        <v>3512</v>
      </c>
      <c r="C1129" t="str">
        <f t="shared" si="51"/>
        <v>Mr.</v>
      </c>
      <c r="D1129" t="str">
        <f t="shared" si="52"/>
        <v>Ryan</v>
      </c>
      <c r="E1129" t="str">
        <f t="shared" si="53"/>
        <v>Daye</v>
      </c>
    </row>
    <row r="1130" spans="1:5" ht="15.6" x14ac:dyDescent="0.3">
      <c r="A1130" s="1" t="s">
        <v>1242</v>
      </c>
      <c r="B1130" s="1" t="s">
        <v>3513</v>
      </c>
      <c r="C1130" t="str">
        <f t="shared" si="51"/>
        <v>Mr.</v>
      </c>
      <c r="D1130" t="str">
        <f t="shared" si="52"/>
        <v>Thomas B.</v>
      </c>
      <c r="E1130" t="str">
        <f t="shared" si="53"/>
        <v>Clarke</v>
      </c>
    </row>
    <row r="1131" spans="1:5" ht="15.6" x14ac:dyDescent="0.3">
      <c r="A1131" s="1" t="s">
        <v>1241</v>
      </c>
      <c r="B1131" s="1" t="s">
        <v>3514</v>
      </c>
      <c r="C1131" t="str">
        <f t="shared" si="51"/>
        <v>Ms.</v>
      </c>
      <c r="D1131" t="str">
        <f t="shared" si="52"/>
        <v>Katie</v>
      </c>
      <c r="E1131" t="str">
        <f t="shared" si="53"/>
        <v>Koren</v>
      </c>
    </row>
    <row r="1132" spans="1:5" ht="15.6" x14ac:dyDescent="0.3">
      <c r="A1132" s="1" t="s">
        <v>1240</v>
      </c>
      <c r="B1132" s="1" t="s">
        <v>3515</v>
      </c>
      <c r="C1132" t="str">
        <f t="shared" si="51"/>
        <v>Mrs.</v>
      </c>
      <c r="D1132" t="str">
        <f t="shared" si="52"/>
        <v>Rachelle L</v>
      </c>
      <c r="E1132" t="str">
        <f t="shared" si="53"/>
        <v>Kuramoto</v>
      </c>
    </row>
    <row r="1133" spans="1:5" ht="15.6" x14ac:dyDescent="0.3">
      <c r="A1133" s="1" t="s">
        <v>1239</v>
      </c>
      <c r="B1133" s="1" t="s">
        <v>3516</v>
      </c>
      <c r="C1133" t="str">
        <f t="shared" si="51"/>
        <v>Ms.</v>
      </c>
      <c r="D1133" t="str">
        <f t="shared" si="52"/>
        <v>Colleen</v>
      </c>
      <c r="E1133" t="str">
        <f t="shared" si="53"/>
        <v>Lynn</v>
      </c>
    </row>
    <row r="1134" spans="1:5" ht="15.6" x14ac:dyDescent="0.3">
      <c r="A1134" s="1" t="s">
        <v>1238</v>
      </c>
      <c r="B1134" s="1" t="s">
        <v>3517</v>
      </c>
      <c r="C1134" t="str">
        <f t="shared" si="51"/>
        <v>Mr.</v>
      </c>
      <c r="D1134" t="str">
        <f t="shared" si="52"/>
        <v>Gregory A</v>
      </c>
      <c r="E1134" t="str">
        <f t="shared" si="53"/>
        <v>Dierksen</v>
      </c>
    </row>
    <row r="1135" spans="1:5" ht="15.6" x14ac:dyDescent="0.3">
      <c r="A1135" s="1" t="s">
        <v>1237</v>
      </c>
      <c r="B1135" s="1" t="s">
        <v>3518</v>
      </c>
      <c r="C1135" t="str">
        <f t="shared" si="51"/>
        <v>Ms.</v>
      </c>
      <c r="D1135" t="str">
        <f t="shared" si="52"/>
        <v>Lara</v>
      </c>
      <c r="E1135" t="str">
        <f t="shared" si="53"/>
        <v>Zoeller</v>
      </c>
    </row>
    <row r="1136" spans="1:5" ht="15.6" x14ac:dyDescent="0.3">
      <c r="A1136" s="1" t="s">
        <v>1236</v>
      </c>
      <c r="B1136" s="1" t="s">
        <v>3519</v>
      </c>
      <c r="C1136" t="str">
        <f t="shared" si="51"/>
        <v>Ms.</v>
      </c>
      <c r="D1136" t="str">
        <f t="shared" si="52"/>
        <v>Megan</v>
      </c>
      <c r="E1136" t="str">
        <f t="shared" si="53"/>
        <v>Flesch</v>
      </c>
    </row>
    <row r="1137" spans="1:5" ht="15.6" x14ac:dyDescent="0.3">
      <c r="A1137" s="1" t="s">
        <v>1235</v>
      </c>
      <c r="B1137" s="1" t="s">
        <v>3520</v>
      </c>
      <c r="C1137" t="str">
        <f t="shared" si="51"/>
        <v>Ms.</v>
      </c>
      <c r="D1137" t="str">
        <f t="shared" si="52"/>
        <v>Sara</v>
      </c>
      <c r="E1137" t="str">
        <f t="shared" si="53"/>
        <v>Maltby</v>
      </c>
    </row>
    <row r="1138" spans="1:5" ht="15.6" x14ac:dyDescent="0.3">
      <c r="A1138" s="1" t="s">
        <v>1234</v>
      </c>
      <c r="B1138" s="1" t="s">
        <v>3521</v>
      </c>
      <c r="C1138" t="str">
        <f t="shared" si="51"/>
        <v>Ms.</v>
      </c>
      <c r="D1138" t="str">
        <f t="shared" si="52"/>
        <v>Lucie J.</v>
      </c>
      <c r="E1138" t="str">
        <f t="shared" si="53"/>
        <v>Custance</v>
      </c>
    </row>
    <row r="1139" spans="1:5" ht="15.6" x14ac:dyDescent="0.3">
      <c r="A1139" s="1" t="s">
        <v>1233</v>
      </c>
      <c r="B1139" s="1" t="s">
        <v>3522</v>
      </c>
      <c r="C1139" t="str">
        <f t="shared" si="51"/>
        <v>Ms.</v>
      </c>
      <c r="D1139" t="str">
        <f t="shared" si="52"/>
        <v>Elizabeth S.</v>
      </c>
      <c r="E1139" t="str">
        <f t="shared" si="53"/>
        <v>Choi</v>
      </c>
    </row>
    <row r="1140" spans="1:5" ht="15.6" x14ac:dyDescent="0.3">
      <c r="A1140" s="1" t="s">
        <v>1232</v>
      </c>
      <c r="B1140" s="1" t="s">
        <v>3523</v>
      </c>
      <c r="C1140" t="str">
        <f t="shared" si="51"/>
        <v>Ms.</v>
      </c>
      <c r="D1140" t="str">
        <f t="shared" si="52"/>
        <v>Carma S</v>
      </c>
      <c r="E1140" t="str">
        <f t="shared" si="53"/>
        <v>Barnett</v>
      </c>
    </row>
    <row r="1141" spans="1:5" ht="15.6" x14ac:dyDescent="0.3">
      <c r="A1141" s="1" t="s">
        <v>1231</v>
      </c>
      <c r="B1141" s="1" t="s">
        <v>3524</v>
      </c>
      <c r="C1141" t="str">
        <f t="shared" si="51"/>
        <v>Mr.</v>
      </c>
      <c r="D1141" t="str">
        <f t="shared" si="52"/>
        <v>Ryan</v>
      </c>
      <c r="E1141" t="str">
        <f t="shared" si="53"/>
        <v>Proulx</v>
      </c>
    </row>
    <row r="1142" spans="1:5" ht="15.6" x14ac:dyDescent="0.3">
      <c r="A1142" s="1" t="s">
        <v>1230</v>
      </c>
      <c r="B1142" s="1" t="s">
        <v>3525</v>
      </c>
      <c r="C1142" t="str">
        <f t="shared" si="51"/>
        <v>Mr.</v>
      </c>
      <c r="D1142" t="str">
        <f t="shared" si="52"/>
        <v>Daniel</v>
      </c>
      <c r="E1142" t="str">
        <f t="shared" si="53"/>
        <v>Hamilton</v>
      </c>
    </row>
    <row r="1143" spans="1:5" ht="15.6" x14ac:dyDescent="0.3">
      <c r="A1143" s="1" t="s">
        <v>1229</v>
      </c>
      <c r="B1143" s="1" t="s">
        <v>3526</v>
      </c>
      <c r="C1143" t="str">
        <f t="shared" si="51"/>
        <v>Ms.</v>
      </c>
      <c r="D1143" t="str">
        <f t="shared" si="52"/>
        <v>Sarah</v>
      </c>
      <c r="E1143" t="str">
        <f t="shared" si="53"/>
        <v>Lundine</v>
      </c>
    </row>
    <row r="1144" spans="1:5" ht="15.6" x14ac:dyDescent="0.3">
      <c r="A1144" s="1" t="s">
        <v>1228</v>
      </c>
      <c r="B1144" s="1" t="s">
        <v>3527</v>
      </c>
      <c r="C1144" t="str">
        <f t="shared" si="51"/>
        <v>Mr.</v>
      </c>
      <c r="D1144" t="str">
        <f t="shared" si="52"/>
        <v>Matthew J</v>
      </c>
      <c r="E1144" t="str">
        <f t="shared" si="53"/>
        <v>Paullin</v>
      </c>
    </row>
    <row r="1145" spans="1:5" ht="15.6" x14ac:dyDescent="0.3">
      <c r="A1145" s="1" t="s">
        <v>1227</v>
      </c>
      <c r="B1145" s="1" t="s">
        <v>3528</v>
      </c>
      <c r="C1145" t="str">
        <f t="shared" si="51"/>
        <v>Ms.</v>
      </c>
      <c r="D1145" t="str">
        <f t="shared" si="52"/>
        <v>Francesca</v>
      </c>
      <c r="E1145" t="str">
        <f t="shared" si="53"/>
        <v>Delucia</v>
      </c>
    </row>
    <row r="1146" spans="1:5" ht="15.6" x14ac:dyDescent="0.3">
      <c r="A1146" s="1" t="s">
        <v>1226</v>
      </c>
      <c r="B1146" s="1" t="s">
        <v>3529</v>
      </c>
      <c r="C1146" t="str">
        <f t="shared" si="51"/>
        <v>Ms.</v>
      </c>
      <c r="D1146" t="str">
        <f t="shared" si="52"/>
        <v>Nicole</v>
      </c>
      <c r="E1146" t="str">
        <f t="shared" si="53"/>
        <v>Valentine</v>
      </c>
    </row>
    <row r="1147" spans="1:5" ht="15.6" x14ac:dyDescent="0.3">
      <c r="A1147" s="1" t="s">
        <v>1225</v>
      </c>
      <c r="B1147" s="1" t="s">
        <v>3530</v>
      </c>
      <c r="C1147" t="str">
        <f t="shared" si="51"/>
        <v>Mr.</v>
      </c>
      <c r="D1147" t="str">
        <f t="shared" si="52"/>
        <v>Toshiyuki</v>
      </c>
      <c r="E1147" t="str">
        <f t="shared" si="53"/>
        <v>Mohara</v>
      </c>
    </row>
    <row r="1148" spans="1:5" ht="15.6" x14ac:dyDescent="0.3">
      <c r="A1148" s="1" t="s">
        <v>1224</v>
      </c>
      <c r="B1148" s="1" t="s">
        <v>3531</v>
      </c>
      <c r="C1148" t="str">
        <f t="shared" si="51"/>
        <v>Mr.</v>
      </c>
      <c r="D1148" t="str">
        <f t="shared" si="52"/>
        <v>Tom L.</v>
      </c>
      <c r="E1148" t="str">
        <f t="shared" si="53"/>
        <v>Fairbrother</v>
      </c>
    </row>
    <row r="1149" spans="1:5" ht="15.6" x14ac:dyDescent="0.3">
      <c r="A1149" s="1" t="s">
        <v>1223</v>
      </c>
      <c r="B1149" s="1" t="s">
        <v>3532</v>
      </c>
      <c r="C1149" t="str">
        <f t="shared" si="51"/>
        <v>Mr.</v>
      </c>
      <c r="D1149" t="str">
        <f t="shared" si="52"/>
        <v>Brian</v>
      </c>
      <c r="E1149" t="str">
        <f t="shared" si="53"/>
        <v>Fagan</v>
      </c>
    </row>
    <row r="1150" spans="1:5" ht="15.6" x14ac:dyDescent="0.3">
      <c r="A1150" s="1" t="s">
        <v>1222</v>
      </c>
      <c r="B1150" s="1" t="s">
        <v>3533</v>
      </c>
      <c r="C1150" t="str">
        <f t="shared" si="51"/>
        <v>Mr.</v>
      </c>
      <c r="D1150" t="str">
        <f t="shared" si="52"/>
        <v>Matthew</v>
      </c>
      <c r="E1150" t="str">
        <f t="shared" si="53"/>
        <v>Toth</v>
      </c>
    </row>
    <row r="1151" spans="1:5" ht="15.6" x14ac:dyDescent="0.3">
      <c r="A1151" s="1" t="s">
        <v>1221</v>
      </c>
      <c r="B1151" s="1" t="s">
        <v>3534</v>
      </c>
      <c r="C1151" t="str">
        <f t="shared" si="51"/>
        <v>Ms.</v>
      </c>
      <c r="D1151" t="str">
        <f t="shared" si="52"/>
        <v>Julee</v>
      </c>
      <c r="E1151" t="str">
        <f t="shared" si="53"/>
        <v>Guinn</v>
      </c>
    </row>
    <row r="1152" spans="1:5" ht="15.6" x14ac:dyDescent="0.3">
      <c r="A1152" s="1" t="s">
        <v>1220</v>
      </c>
      <c r="B1152" s="1" t="s">
        <v>3535</v>
      </c>
      <c r="C1152" t="str">
        <f t="shared" si="51"/>
        <v>Mr.</v>
      </c>
      <c r="D1152" t="str">
        <f t="shared" si="52"/>
        <v>Christopher M.</v>
      </c>
      <c r="E1152" t="str">
        <f t="shared" si="53"/>
        <v>Rogers</v>
      </c>
    </row>
    <row r="1153" spans="1:5" ht="15.6" x14ac:dyDescent="0.3">
      <c r="A1153" s="1" t="s">
        <v>1219</v>
      </c>
      <c r="B1153" s="1" t="s">
        <v>3536</v>
      </c>
      <c r="C1153" t="str">
        <f t="shared" si="51"/>
        <v>Mr.</v>
      </c>
      <c r="D1153" t="str">
        <f t="shared" si="52"/>
        <v>Ciaran</v>
      </c>
      <c r="E1153" t="str">
        <f t="shared" si="53"/>
        <v>Diviney</v>
      </c>
    </row>
    <row r="1154" spans="1:5" ht="15.6" x14ac:dyDescent="0.3">
      <c r="A1154" s="1" t="s">
        <v>1218</v>
      </c>
      <c r="B1154" s="1" t="s">
        <v>3537</v>
      </c>
      <c r="C1154" t="str">
        <f t="shared" si="51"/>
        <v>Ms.</v>
      </c>
      <c r="D1154" t="str">
        <f t="shared" si="52"/>
        <v>Kara</v>
      </c>
      <c r="E1154" t="str">
        <f t="shared" si="53"/>
        <v>Marlatt</v>
      </c>
    </row>
    <row r="1155" spans="1:5" ht="15.6" x14ac:dyDescent="0.3">
      <c r="A1155" s="1" t="s">
        <v>1217</v>
      </c>
      <c r="B1155" s="1" t="s">
        <v>3538</v>
      </c>
      <c r="C1155" t="str">
        <f t="shared" ref="C1155:C1218" si="54">TRIM(MID( B1155,FIND(",", B1155)+1,FIND(".", B1155)-FIND(",", B1155)))</f>
        <v>Ms.</v>
      </c>
      <c r="D1155" t="str">
        <f t="shared" ref="D1155:D1218" si="55">TRIM(RIGHT(B1155,LEN(B1155)-FIND(".",B1155)))</f>
        <v>Makie</v>
      </c>
      <c r="E1155" t="str">
        <f t="shared" ref="E1155:E1218" si="56">LEFT(B1155,FIND(",",B1155)-1)</f>
        <v>Ohler</v>
      </c>
    </row>
    <row r="1156" spans="1:5" ht="15.6" x14ac:dyDescent="0.3">
      <c r="A1156" s="1" t="s">
        <v>1216</v>
      </c>
      <c r="B1156" s="1" t="s">
        <v>3539</v>
      </c>
      <c r="C1156" t="str">
        <f t="shared" si="54"/>
        <v>Ms.</v>
      </c>
      <c r="D1156" t="str">
        <f t="shared" si="55"/>
        <v>Emily E</v>
      </c>
      <c r="E1156" t="str">
        <f t="shared" si="56"/>
        <v>Mossler</v>
      </c>
    </row>
    <row r="1157" spans="1:5" ht="15.6" x14ac:dyDescent="0.3">
      <c r="A1157" s="1" t="s">
        <v>1215</v>
      </c>
      <c r="B1157" s="1" t="s">
        <v>3540</v>
      </c>
      <c r="C1157" t="str">
        <f t="shared" si="54"/>
        <v>Mr.</v>
      </c>
      <c r="D1157" t="str">
        <f t="shared" si="55"/>
        <v>Cary</v>
      </c>
      <c r="E1157" t="str">
        <f t="shared" si="56"/>
        <v>Segall</v>
      </c>
    </row>
    <row r="1158" spans="1:5" ht="15.6" x14ac:dyDescent="0.3">
      <c r="A1158" s="1" t="s">
        <v>1214</v>
      </c>
      <c r="B1158" s="1" t="s">
        <v>3541</v>
      </c>
      <c r="C1158" t="str">
        <f t="shared" si="54"/>
        <v>Mr.</v>
      </c>
      <c r="D1158" t="str">
        <f t="shared" si="55"/>
        <v>Steven</v>
      </c>
      <c r="E1158" t="str">
        <f t="shared" si="56"/>
        <v>Sprieser</v>
      </c>
    </row>
    <row r="1159" spans="1:5" ht="15.6" x14ac:dyDescent="0.3">
      <c r="A1159" s="1" t="s">
        <v>1213</v>
      </c>
      <c r="B1159" s="1" t="s">
        <v>3542</v>
      </c>
      <c r="C1159" t="str">
        <f t="shared" si="54"/>
        <v>Mr.</v>
      </c>
      <c r="D1159" t="str">
        <f t="shared" si="55"/>
        <v>Jose Antonio Sr.</v>
      </c>
      <c r="E1159" t="str">
        <f t="shared" si="56"/>
        <v>Blanco</v>
      </c>
    </row>
    <row r="1160" spans="1:5" ht="15.6" x14ac:dyDescent="0.3">
      <c r="A1160" s="1" t="s">
        <v>1212</v>
      </c>
      <c r="B1160" s="1" t="s">
        <v>3543</v>
      </c>
      <c r="C1160" t="str">
        <f t="shared" si="54"/>
        <v>Ms.</v>
      </c>
      <c r="D1160" t="str">
        <f t="shared" si="55"/>
        <v>Tatiana</v>
      </c>
      <c r="E1160" t="str">
        <f t="shared" si="56"/>
        <v>Sheptock</v>
      </c>
    </row>
    <row r="1161" spans="1:5" ht="15.6" x14ac:dyDescent="0.3">
      <c r="A1161" s="1" t="s">
        <v>1211</v>
      </c>
      <c r="B1161" s="1" t="s">
        <v>3544</v>
      </c>
      <c r="C1161" t="str">
        <f t="shared" si="54"/>
        <v>Mr.</v>
      </c>
      <c r="D1161" t="str">
        <f t="shared" si="55"/>
        <v>Dan T.</v>
      </c>
      <c r="E1161" t="str">
        <f t="shared" si="56"/>
        <v>Chruniak</v>
      </c>
    </row>
    <row r="1162" spans="1:5" ht="15.6" x14ac:dyDescent="0.3">
      <c r="A1162" s="1" t="s">
        <v>1210</v>
      </c>
      <c r="B1162" s="1" t="s">
        <v>3545</v>
      </c>
      <c r="C1162" t="str">
        <f t="shared" si="54"/>
        <v>Ms.</v>
      </c>
      <c r="D1162" t="str">
        <f t="shared" si="55"/>
        <v>Liisa A.</v>
      </c>
      <c r="E1162" t="str">
        <f t="shared" si="56"/>
        <v>Miller</v>
      </c>
    </row>
    <row r="1163" spans="1:5" ht="15.6" x14ac:dyDescent="0.3">
      <c r="A1163" s="1" t="s">
        <v>1209</v>
      </c>
      <c r="B1163" s="1" t="s">
        <v>3546</v>
      </c>
      <c r="C1163" t="str">
        <f t="shared" si="54"/>
        <v>Ms.</v>
      </c>
      <c r="D1163" t="str">
        <f t="shared" si="55"/>
        <v>Kathryn E.</v>
      </c>
      <c r="E1163" t="str">
        <f t="shared" si="56"/>
        <v>Theis</v>
      </c>
    </row>
    <row r="1164" spans="1:5" ht="15.6" x14ac:dyDescent="0.3">
      <c r="A1164" s="1" t="s">
        <v>1208</v>
      </c>
      <c r="B1164" s="1" t="s">
        <v>3547</v>
      </c>
      <c r="C1164" t="str">
        <f t="shared" si="54"/>
        <v>Mr.</v>
      </c>
      <c r="D1164" t="str">
        <f t="shared" si="55"/>
        <v>Maxwell</v>
      </c>
      <c r="E1164" t="str">
        <f t="shared" si="56"/>
        <v>Sadler</v>
      </c>
    </row>
    <row r="1165" spans="1:5" ht="15.6" x14ac:dyDescent="0.3">
      <c r="A1165" s="1" t="s">
        <v>1207</v>
      </c>
      <c r="B1165" s="1" t="s">
        <v>3548</v>
      </c>
      <c r="C1165" t="str">
        <f t="shared" si="54"/>
        <v>Ms.</v>
      </c>
      <c r="D1165" t="str">
        <f t="shared" si="55"/>
        <v>Pascale</v>
      </c>
      <c r="E1165" t="str">
        <f t="shared" si="56"/>
        <v>Auger</v>
      </c>
    </row>
    <row r="1166" spans="1:5" ht="15.6" x14ac:dyDescent="0.3">
      <c r="A1166" s="1" t="s">
        <v>1206</v>
      </c>
      <c r="B1166" s="1" t="s">
        <v>3549</v>
      </c>
      <c r="C1166" t="str">
        <f t="shared" si="54"/>
        <v>Ms.</v>
      </c>
      <c r="D1166" t="str">
        <f t="shared" si="55"/>
        <v>Becca</v>
      </c>
      <c r="E1166" t="str">
        <f t="shared" si="56"/>
        <v>Steadman</v>
      </c>
    </row>
    <row r="1167" spans="1:5" ht="15.6" x14ac:dyDescent="0.3">
      <c r="A1167" s="1" t="s">
        <v>1205</v>
      </c>
      <c r="B1167" s="1" t="s">
        <v>3550</v>
      </c>
      <c r="C1167" t="str">
        <f t="shared" si="54"/>
        <v>Ms.</v>
      </c>
      <c r="D1167" t="str">
        <f t="shared" si="55"/>
        <v>Grace</v>
      </c>
      <c r="E1167" t="str">
        <f t="shared" si="56"/>
        <v>McCarron</v>
      </c>
    </row>
    <row r="1168" spans="1:5" ht="15.6" x14ac:dyDescent="0.3">
      <c r="A1168" s="1" t="s">
        <v>1204</v>
      </c>
      <c r="B1168" s="1" t="s">
        <v>3551</v>
      </c>
      <c r="C1168" t="str">
        <f t="shared" si="54"/>
        <v>Ms.</v>
      </c>
      <c r="D1168" t="str">
        <f t="shared" si="55"/>
        <v>Samantha</v>
      </c>
      <c r="E1168" t="str">
        <f t="shared" si="56"/>
        <v>Roecker</v>
      </c>
    </row>
    <row r="1169" spans="1:5" ht="15.6" x14ac:dyDescent="0.3">
      <c r="A1169" s="1" t="s">
        <v>1203</v>
      </c>
      <c r="B1169" s="1" t="s">
        <v>3552</v>
      </c>
      <c r="C1169" t="str">
        <f t="shared" si="54"/>
        <v>Mrs.</v>
      </c>
      <c r="D1169" t="str">
        <f t="shared" si="55"/>
        <v>Nicole R.</v>
      </c>
      <c r="E1169" t="str">
        <f t="shared" si="56"/>
        <v>Giumarra</v>
      </c>
    </row>
    <row r="1170" spans="1:5" ht="15.6" x14ac:dyDescent="0.3">
      <c r="A1170" s="1" t="s">
        <v>1202</v>
      </c>
      <c r="B1170" s="1" t="s">
        <v>3553</v>
      </c>
      <c r="C1170" t="str">
        <f t="shared" si="54"/>
        <v>Mr.</v>
      </c>
      <c r="D1170" t="str">
        <f t="shared" si="55"/>
        <v>David W</v>
      </c>
      <c r="E1170" t="str">
        <f t="shared" si="56"/>
        <v>Peters</v>
      </c>
    </row>
    <row r="1171" spans="1:5" ht="15.6" x14ac:dyDescent="0.3">
      <c r="A1171" s="1" t="s">
        <v>1201</v>
      </c>
      <c r="B1171" s="1" t="s">
        <v>3554</v>
      </c>
      <c r="C1171" t="str">
        <f t="shared" si="54"/>
        <v>Mr.</v>
      </c>
      <c r="D1171" t="str">
        <f t="shared" si="55"/>
        <v>Grant</v>
      </c>
      <c r="E1171" t="str">
        <f t="shared" si="56"/>
        <v>Bower</v>
      </c>
    </row>
    <row r="1172" spans="1:5" ht="15.6" x14ac:dyDescent="0.3">
      <c r="A1172" s="1" t="s">
        <v>1200</v>
      </c>
      <c r="B1172" s="1" t="s">
        <v>3555</v>
      </c>
      <c r="C1172" t="str">
        <f t="shared" si="54"/>
        <v>Mrs.</v>
      </c>
      <c r="D1172" t="str">
        <f t="shared" si="55"/>
        <v>Sophia</v>
      </c>
      <c r="E1172" t="str">
        <f t="shared" si="56"/>
        <v>Chen</v>
      </c>
    </row>
    <row r="1173" spans="1:5" ht="15.6" x14ac:dyDescent="0.3">
      <c r="A1173" s="1" t="s">
        <v>1199</v>
      </c>
      <c r="B1173" s="1" t="s">
        <v>3556</v>
      </c>
      <c r="C1173" t="str">
        <f t="shared" si="54"/>
        <v>Ms.</v>
      </c>
      <c r="D1173" t="str">
        <f t="shared" si="55"/>
        <v>Christina</v>
      </c>
      <c r="E1173" t="str">
        <f t="shared" si="56"/>
        <v>Capriccioso</v>
      </c>
    </row>
    <row r="1174" spans="1:5" ht="15.6" x14ac:dyDescent="0.3">
      <c r="A1174" s="1" t="s">
        <v>1198</v>
      </c>
      <c r="B1174" s="1" t="s">
        <v>3557</v>
      </c>
      <c r="C1174" t="str">
        <f t="shared" si="54"/>
        <v>Mr.</v>
      </c>
      <c r="D1174" t="str">
        <f t="shared" si="55"/>
        <v>Sam L.</v>
      </c>
      <c r="E1174" t="str">
        <f t="shared" si="56"/>
        <v>Starbuck</v>
      </c>
    </row>
    <row r="1175" spans="1:5" ht="15.6" x14ac:dyDescent="0.3">
      <c r="A1175" s="1" t="s">
        <v>1197</v>
      </c>
      <c r="B1175" s="1" t="s">
        <v>3558</v>
      </c>
      <c r="C1175" t="str">
        <f t="shared" si="54"/>
        <v>Mrs.</v>
      </c>
      <c r="D1175" t="str">
        <f t="shared" si="55"/>
        <v>Haley R.</v>
      </c>
      <c r="E1175" t="str">
        <f t="shared" si="56"/>
        <v>McMahon</v>
      </c>
    </row>
    <row r="1176" spans="1:5" ht="15.6" x14ac:dyDescent="0.3">
      <c r="A1176" s="1" t="s">
        <v>1196</v>
      </c>
      <c r="B1176" s="1" t="s">
        <v>3559</v>
      </c>
      <c r="C1176" t="str">
        <f t="shared" si="54"/>
        <v>Mr.</v>
      </c>
      <c r="D1176" t="str">
        <f t="shared" si="55"/>
        <v>Ethan</v>
      </c>
      <c r="E1176" t="str">
        <f t="shared" si="56"/>
        <v>Rissell</v>
      </c>
    </row>
    <row r="1177" spans="1:5" ht="15.6" x14ac:dyDescent="0.3">
      <c r="A1177" s="1" t="s">
        <v>1195</v>
      </c>
      <c r="B1177" s="1" t="s">
        <v>3560</v>
      </c>
      <c r="C1177" t="str">
        <f t="shared" si="54"/>
        <v>Mr.</v>
      </c>
      <c r="D1177" t="str">
        <f t="shared" si="55"/>
        <v>Andrew W</v>
      </c>
      <c r="E1177" t="str">
        <f t="shared" si="56"/>
        <v>Kromroy</v>
      </c>
    </row>
    <row r="1178" spans="1:5" ht="15.6" x14ac:dyDescent="0.3">
      <c r="A1178" s="1" t="s">
        <v>1194</v>
      </c>
      <c r="B1178" s="1" t="s">
        <v>3561</v>
      </c>
      <c r="C1178" t="str">
        <f t="shared" si="54"/>
        <v>Mr.</v>
      </c>
      <c r="D1178" t="str">
        <f t="shared" si="55"/>
        <v>Mark G</v>
      </c>
      <c r="E1178" t="str">
        <f t="shared" si="56"/>
        <v>Manfredi</v>
      </c>
    </row>
    <row r="1179" spans="1:5" ht="15.6" x14ac:dyDescent="0.3">
      <c r="A1179" s="1" t="s">
        <v>1193</v>
      </c>
      <c r="B1179" s="1" t="s">
        <v>3562</v>
      </c>
      <c r="C1179" t="str">
        <f t="shared" si="54"/>
        <v>Ms.</v>
      </c>
      <c r="D1179" t="str">
        <f t="shared" si="55"/>
        <v>Kasey E.</v>
      </c>
      <c r="E1179" t="str">
        <f t="shared" si="56"/>
        <v>Manwaring</v>
      </c>
    </row>
    <row r="1180" spans="1:5" ht="15.6" x14ac:dyDescent="0.3">
      <c r="A1180" s="1" t="s">
        <v>1192</v>
      </c>
      <c r="B1180" s="1" t="s">
        <v>3563</v>
      </c>
      <c r="C1180" t="str">
        <f t="shared" si="54"/>
        <v>Mr.</v>
      </c>
      <c r="D1180" t="str">
        <f t="shared" si="55"/>
        <v>Jeff</v>
      </c>
      <c r="E1180" t="str">
        <f t="shared" si="56"/>
        <v>Tomaszewski</v>
      </c>
    </row>
    <row r="1181" spans="1:5" ht="15.6" x14ac:dyDescent="0.3">
      <c r="A1181" s="1" t="s">
        <v>1191</v>
      </c>
      <c r="B1181" s="1" t="s">
        <v>3564</v>
      </c>
      <c r="C1181" t="str">
        <f t="shared" si="54"/>
        <v>Ms.</v>
      </c>
      <c r="D1181" t="str">
        <f t="shared" si="55"/>
        <v>Amy</v>
      </c>
      <c r="E1181" t="str">
        <f t="shared" si="56"/>
        <v>Gannon</v>
      </c>
    </row>
    <row r="1182" spans="1:5" ht="15.6" x14ac:dyDescent="0.3">
      <c r="A1182" s="1" t="s">
        <v>1190</v>
      </c>
      <c r="B1182" s="1" t="s">
        <v>3565</v>
      </c>
      <c r="C1182" t="str">
        <f t="shared" si="54"/>
        <v>Mr.</v>
      </c>
      <c r="D1182" t="str">
        <f t="shared" si="55"/>
        <v>Adam</v>
      </c>
      <c r="E1182" t="str">
        <f t="shared" si="56"/>
        <v>Frye</v>
      </c>
    </row>
    <row r="1183" spans="1:5" ht="15.6" x14ac:dyDescent="0.3">
      <c r="A1183" s="1" t="s">
        <v>1189</v>
      </c>
      <c r="B1183" s="1" t="s">
        <v>3566</v>
      </c>
      <c r="C1183" t="str">
        <f t="shared" si="54"/>
        <v>Ms.</v>
      </c>
      <c r="D1183" t="str">
        <f t="shared" si="55"/>
        <v>Kristin M</v>
      </c>
      <c r="E1183" t="str">
        <f t="shared" si="56"/>
        <v>Jenkins</v>
      </c>
    </row>
    <row r="1184" spans="1:5" ht="15.6" x14ac:dyDescent="0.3">
      <c r="A1184" s="1" t="s">
        <v>1188</v>
      </c>
      <c r="B1184" s="1" t="s">
        <v>3567</v>
      </c>
      <c r="C1184" t="str">
        <f t="shared" si="54"/>
        <v>Ms.</v>
      </c>
      <c r="D1184" t="str">
        <f t="shared" si="55"/>
        <v>Mary-Lynn B.</v>
      </c>
      <c r="E1184" t="str">
        <f t="shared" si="56"/>
        <v>Currier</v>
      </c>
    </row>
    <row r="1185" spans="1:5" ht="15.6" x14ac:dyDescent="0.3">
      <c r="A1185" s="1" t="s">
        <v>1187</v>
      </c>
      <c r="B1185" s="1" t="s">
        <v>3568</v>
      </c>
      <c r="C1185" t="str">
        <f t="shared" si="54"/>
        <v>Mrs.</v>
      </c>
      <c r="D1185" t="str">
        <f t="shared" si="55"/>
        <v>Jamie A</v>
      </c>
      <c r="E1185" t="str">
        <f t="shared" si="56"/>
        <v>Whittendale</v>
      </c>
    </row>
    <row r="1186" spans="1:5" ht="15.6" x14ac:dyDescent="0.3">
      <c r="A1186" s="1" t="s">
        <v>1186</v>
      </c>
      <c r="B1186" s="1" t="s">
        <v>3569</v>
      </c>
      <c r="C1186" t="str">
        <f t="shared" si="54"/>
        <v>Mr.</v>
      </c>
      <c r="D1186" t="str">
        <f t="shared" si="55"/>
        <v>Jeffrey A.</v>
      </c>
      <c r="E1186" t="str">
        <f t="shared" si="56"/>
        <v>Rixe</v>
      </c>
    </row>
    <row r="1187" spans="1:5" ht="15.6" x14ac:dyDescent="0.3">
      <c r="A1187" s="1" t="s">
        <v>1185</v>
      </c>
      <c r="B1187" s="1" t="s">
        <v>3570</v>
      </c>
      <c r="C1187" t="str">
        <f t="shared" si="54"/>
        <v>Ms.</v>
      </c>
      <c r="D1187" t="str">
        <f t="shared" si="55"/>
        <v>Nicole</v>
      </c>
      <c r="E1187" t="str">
        <f t="shared" si="56"/>
        <v>Ballon-Landa</v>
      </c>
    </row>
    <row r="1188" spans="1:5" ht="15.6" x14ac:dyDescent="0.3">
      <c r="A1188" s="1" t="s">
        <v>1184</v>
      </c>
      <c r="B1188" s="1" t="s">
        <v>3571</v>
      </c>
      <c r="C1188" t="str">
        <f t="shared" si="54"/>
        <v>Ms.</v>
      </c>
      <c r="D1188" t="str">
        <f t="shared" si="55"/>
        <v>Audrey</v>
      </c>
      <c r="E1188" t="str">
        <f t="shared" si="56"/>
        <v>Zaferos</v>
      </c>
    </row>
    <row r="1189" spans="1:5" ht="15.6" x14ac:dyDescent="0.3">
      <c r="A1189" s="1" t="s">
        <v>1183</v>
      </c>
      <c r="B1189" s="1" t="s">
        <v>3572</v>
      </c>
      <c r="C1189" t="str">
        <f t="shared" si="54"/>
        <v>Mr.</v>
      </c>
      <c r="D1189" t="str">
        <f t="shared" si="55"/>
        <v>Jacob</v>
      </c>
      <c r="E1189" t="str">
        <f t="shared" si="56"/>
        <v>Jackson</v>
      </c>
    </row>
    <row r="1190" spans="1:5" ht="15.6" x14ac:dyDescent="0.3">
      <c r="A1190" s="1" t="s">
        <v>1182</v>
      </c>
      <c r="B1190" s="1" t="s">
        <v>3573</v>
      </c>
      <c r="C1190" t="str">
        <f t="shared" si="54"/>
        <v>Mr.</v>
      </c>
      <c r="D1190" t="str">
        <f t="shared" si="55"/>
        <v>Daniel S</v>
      </c>
      <c r="E1190" t="str">
        <f t="shared" si="56"/>
        <v>Evans Marke</v>
      </c>
    </row>
    <row r="1191" spans="1:5" ht="15.6" x14ac:dyDescent="0.3">
      <c r="A1191" s="1" t="s">
        <v>1181</v>
      </c>
      <c r="B1191" s="1" t="s">
        <v>3574</v>
      </c>
      <c r="C1191" t="str">
        <f t="shared" si="54"/>
        <v>Mr.</v>
      </c>
      <c r="D1191" t="str">
        <f t="shared" si="55"/>
        <v>Marc C.</v>
      </c>
      <c r="E1191" t="str">
        <f t="shared" si="56"/>
        <v>Samland</v>
      </c>
    </row>
    <row r="1192" spans="1:5" ht="15.6" x14ac:dyDescent="0.3">
      <c r="A1192" s="1" t="s">
        <v>1180</v>
      </c>
      <c r="B1192" s="1" t="s">
        <v>3575</v>
      </c>
      <c r="C1192" t="str">
        <f t="shared" si="54"/>
        <v>Mr.</v>
      </c>
      <c r="D1192" t="str">
        <f t="shared" si="55"/>
        <v>Mark S</v>
      </c>
      <c r="E1192" t="str">
        <f t="shared" si="56"/>
        <v>Shapiro</v>
      </c>
    </row>
    <row r="1193" spans="1:5" ht="15.6" x14ac:dyDescent="0.3">
      <c r="A1193" s="1" t="s">
        <v>1179</v>
      </c>
      <c r="B1193" s="1" t="s">
        <v>3576</v>
      </c>
      <c r="C1193" t="str">
        <f t="shared" si="54"/>
        <v>Mr.</v>
      </c>
      <c r="D1193" t="str">
        <f t="shared" si="55"/>
        <v>Dan</v>
      </c>
      <c r="E1193" t="str">
        <f t="shared" si="56"/>
        <v>Snitzer</v>
      </c>
    </row>
    <row r="1194" spans="1:5" ht="15.6" x14ac:dyDescent="0.3">
      <c r="A1194" s="1" t="s">
        <v>1178</v>
      </c>
      <c r="B1194" s="1" t="s">
        <v>3577</v>
      </c>
      <c r="C1194" t="str">
        <f t="shared" si="54"/>
        <v>Ms.</v>
      </c>
      <c r="D1194" t="str">
        <f t="shared" si="55"/>
        <v>Gabriela</v>
      </c>
      <c r="E1194" t="str">
        <f t="shared" si="56"/>
        <v>Herra Arroyo</v>
      </c>
    </row>
    <row r="1195" spans="1:5" ht="15.6" x14ac:dyDescent="0.3">
      <c r="A1195" s="1" t="s">
        <v>1177</v>
      </c>
      <c r="B1195" s="1" t="s">
        <v>3578</v>
      </c>
      <c r="C1195" t="str">
        <f t="shared" si="54"/>
        <v>Ms.</v>
      </c>
      <c r="D1195" t="str">
        <f t="shared" si="55"/>
        <v>Amanda</v>
      </c>
      <c r="E1195" t="str">
        <f t="shared" si="56"/>
        <v>Watters</v>
      </c>
    </row>
    <row r="1196" spans="1:5" ht="15.6" x14ac:dyDescent="0.3">
      <c r="A1196" s="1" t="s">
        <v>1176</v>
      </c>
      <c r="B1196" s="1" t="s">
        <v>3579</v>
      </c>
      <c r="C1196" t="str">
        <f t="shared" si="54"/>
        <v>Ms.</v>
      </c>
      <c r="D1196" t="str">
        <f t="shared" si="55"/>
        <v>Dara</v>
      </c>
      <c r="E1196" t="str">
        <f t="shared" si="56"/>
        <v>Steele-Belkin</v>
      </c>
    </row>
    <row r="1197" spans="1:5" ht="15.6" x14ac:dyDescent="0.3">
      <c r="A1197" s="1" t="s">
        <v>1175</v>
      </c>
      <c r="B1197" s="1" t="s">
        <v>3580</v>
      </c>
      <c r="C1197" t="str">
        <f t="shared" si="54"/>
        <v>Ms.</v>
      </c>
      <c r="D1197" t="str">
        <f t="shared" si="55"/>
        <v>Rachelle R</v>
      </c>
      <c r="E1197" t="str">
        <f t="shared" si="56"/>
        <v>Christensen</v>
      </c>
    </row>
    <row r="1198" spans="1:5" ht="15.6" x14ac:dyDescent="0.3">
      <c r="A1198" s="1" t="s">
        <v>1174</v>
      </c>
      <c r="B1198" s="1" t="s">
        <v>3581</v>
      </c>
      <c r="C1198" t="str">
        <f t="shared" si="54"/>
        <v>Ms.</v>
      </c>
      <c r="D1198" t="str">
        <f t="shared" si="55"/>
        <v>Brenda J</v>
      </c>
      <c r="E1198" t="str">
        <f t="shared" si="56"/>
        <v>Hodge</v>
      </c>
    </row>
    <row r="1199" spans="1:5" ht="15.6" x14ac:dyDescent="0.3">
      <c r="A1199" s="1" t="s">
        <v>1173</v>
      </c>
      <c r="B1199" s="1" t="s">
        <v>3582</v>
      </c>
      <c r="C1199" t="str">
        <f t="shared" si="54"/>
        <v>Mr.</v>
      </c>
      <c r="D1199" t="str">
        <f t="shared" si="55"/>
        <v>Tim</v>
      </c>
      <c r="E1199" t="str">
        <f t="shared" si="56"/>
        <v>Rusterholz</v>
      </c>
    </row>
    <row r="1200" spans="1:5" ht="15.6" x14ac:dyDescent="0.3">
      <c r="A1200" s="1" t="s">
        <v>1172</v>
      </c>
      <c r="B1200" s="1" t="s">
        <v>3583</v>
      </c>
      <c r="C1200" t="str">
        <f t="shared" si="54"/>
        <v>Mr.</v>
      </c>
      <c r="D1200" t="str">
        <f t="shared" si="55"/>
        <v>Sylvain</v>
      </c>
      <c r="E1200" t="str">
        <f t="shared" si="56"/>
        <v>Lafrance</v>
      </c>
    </row>
    <row r="1201" spans="1:5" ht="15.6" x14ac:dyDescent="0.3">
      <c r="A1201" s="1" t="s">
        <v>1171</v>
      </c>
      <c r="B1201" s="1" t="s">
        <v>3584</v>
      </c>
      <c r="C1201" t="str">
        <f t="shared" si="54"/>
        <v>Mrs.</v>
      </c>
      <c r="D1201" t="str">
        <f t="shared" si="55"/>
        <v>Lisa M</v>
      </c>
      <c r="E1201" t="str">
        <f t="shared" si="56"/>
        <v>Hallis</v>
      </c>
    </row>
    <row r="1202" spans="1:5" ht="15.6" x14ac:dyDescent="0.3">
      <c r="A1202" s="1" t="s">
        <v>1170</v>
      </c>
      <c r="B1202" s="1" t="s">
        <v>3585</v>
      </c>
      <c r="C1202" t="str">
        <f t="shared" si="54"/>
        <v>Mr.</v>
      </c>
      <c r="D1202" t="str">
        <f t="shared" si="55"/>
        <v>Ryan</v>
      </c>
      <c r="E1202" t="str">
        <f t="shared" si="56"/>
        <v>Marshall</v>
      </c>
    </row>
    <row r="1203" spans="1:5" ht="15.6" x14ac:dyDescent="0.3">
      <c r="A1203" s="1" t="s">
        <v>1169</v>
      </c>
      <c r="B1203" s="1" t="s">
        <v>3586</v>
      </c>
      <c r="C1203" t="str">
        <f t="shared" si="54"/>
        <v>Mrs.</v>
      </c>
      <c r="D1203" t="str">
        <f t="shared" si="55"/>
        <v>Kaitlin M</v>
      </c>
      <c r="E1203" t="str">
        <f t="shared" si="56"/>
        <v>Salowitz</v>
      </c>
    </row>
    <row r="1204" spans="1:5" ht="15.6" x14ac:dyDescent="0.3">
      <c r="A1204" s="1" t="s">
        <v>1168</v>
      </c>
      <c r="B1204" s="1" t="s">
        <v>3587</v>
      </c>
      <c r="C1204" t="str">
        <f t="shared" si="54"/>
        <v>Mr.</v>
      </c>
      <c r="D1204" t="str">
        <f t="shared" si="55"/>
        <v>William R.</v>
      </c>
      <c r="E1204" t="str">
        <f t="shared" si="56"/>
        <v>Blake</v>
      </c>
    </row>
    <row r="1205" spans="1:5" ht="15.6" x14ac:dyDescent="0.3">
      <c r="A1205" s="1" t="s">
        <v>1167</v>
      </c>
      <c r="B1205" s="1" t="s">
        <v>3588</v>
      </c>
      <c r="C1205" t="str">
        <f t="shared" si="54"/>
        <v>Mr.</v>
      </c>
      <c r="D1205" t="str">
        <f t="shared" si="55"/>
        <v>Bruce</v>
      </c>
      <c r="E1205" t="str">
        <f t="shared" si="56"/>
        <v>Langerak</v>
      </c>
    </row>
    <row r="1206" spans="1:5" ht="15.6" x14ac:dyDescent="0.3">
      <c r="A1206" s="1" t="s">
        <v>1166</v>
      </c>
      <c r="B1206" s="1" t="s">
        <v>3589</v>
      </c>
      <c r="C1206" t="str">
        <f t="shared" si="54"/>
        <v>Mrs.</v>
      </c>
      <c r="D1206" t="str">
        <f t="shared" si="55"/>
        <v>Veronica</v>
      </c>
      <c r="E1206" t="str">
        <f t="shared" si="56"/>
        <v>Bonilla</v>
      </c>
    </row>
    <row r="1207" spans="1:5" ht="15.6" x14ac:dyDescent="0.3">
      <c r="A1207" s="1" t="s">
        <v>1165</v>
      </c>
      <c r="B1207" s="1" t="s">
        <v>3590</v>
      </c>
      <c r="C1207" t="str">
        <f t="shared" si="54"/>
        <v>Mr.</v>
      </c>
      <c r="D1207" t="str">
        <f t="shared" si="55"/>
        <v>Warren</v>
      </c>
      <c r="E1207" t="str">
        <f t="shared" si="56"/>
        <v>Ciabattoni</v>
      </c>
    </row>
    <row r="1208" spans="1:5" ht="15.6" x14ac:dyDescent="0.3">
      <c r="A1208" s="1" t="s">
        <v>1164</v>
      </c>
      <c r="B1208" s="1" t="s">
        <v>3591</v>
      </c>
      <c r="C1208" t="str">
        <f t="shared" si="54"/>
        <v>Mrs.</v>
      </c>
      <c r="D1208" t="str">
        <f t="shared" si="55"/>
        <v>Daniela</v>
      </c>
      <c r="E1208" t="str">
        <f t="shared" si="56"/>
        <v>Escanero Palmer</v>
      </c>
    </row>
    <row r="1209" spans="1:5" ht="15.6" x14ac:dyDescent="0.3">
      <c r="A1209" s="1" t="s">
        <v>1163</v>
      </c>
      <c r="B1209" s="1" t="s">
        <v>3592</v>
      </c>
      <c r="C1209" t="str">
        <f t="shared" si="54"/>
        <v>Ms.</v>
      </c>
      <c r="D1209" t="str">
        <f t="shared" si="55"/>
        <v>Deirdre A</v>
      </c>
      <c r="E1209" t="str">
        <f t="shared" si="56"/>
        <v>Lowe</v>
      </c>
    </row>
    <row r="1210" spans="1:5" ht="15.6" x14ac:dyDescent="0.3">
      <c r="A1210" s="1" t="s">
        <v>1162</v>
      </c>
      <c r="B1210" s="1" t="s">
        <v>3593</v>
      </c>
      <c r="C1210" t="str">
        <f t="shared" si="54"/>
        <v>Mr.</v>
      </c>
      <c r="D1210" t="str">
        <f t="shared" si="55"/>
        <v>Mathias</v>
      </c>
      <c r="E1210" t="str">
        <f t="shared" si="56"/>
        <v>Osmark</v>
      </c>
    </row>
    <row r="1211" spans="1:5" ht="15.6" x14ac:dyDescent="0.3">
      <c r="A1211" s="1" t="s">
        <v>1161</v>
      </c>
      <c r="B1211" s="1" t="s">
        <v>3594</v>
      </c>
      <c r="C1211" t="str">
        <f t="shared" si="54"/>
        <v>Mr.</v>
      </c>
      <c r="D1211" t="str">
        <f t="shared" si="55"/>
        <v>Matthew</v>
      </c>
      <c r="E1211" t="str">
        <f t="shared" si="56"/>
        <v>Lawson</v>
      </c>
    </row>
    <row r="1212" spans="1:5" ht="15.6" x14ac:dyDescent="0.3">
      <c r="A1212" s="1" t="s">
        <v>1160</v>
      </c>
      <c r="B1212" s="1" t="s">
        <v>3595</v>
      </c>
      <c r="C1212" t="str">
        <f t="shared" si="54"/>
        <v>Mr.</v>
      </c>
      <c r="D1212" t="str">
        <f t="shared" si="55"/>
        <v>Kurt</v>
      </c>
      <c r="E1212" t="str">
        <f t="shared" si="56"/>
        <v>Warwick</v>
      </c>
    </row>
    <row r="1213" spans="1:5" ht="15.6" x14ac:dyDescent="0.3">
      <c r="A1213" s="1" t="s">
        <v>1159</v>
      </c>
      <c r="B1213" s="1" t="s">
        <v>3596</v>
      </c>
      <c r="C1213" t="str">
        <f t="shared" si="54"/>
        <v>Mr.</v>
      </c>
      <c r="D1213" t="str">
        <f t="shared" si="55"/>
        <v>Samuel</v>
      </c>
      <c r="E1213" t="str">
        <f t="shared" si="56"/>
        <v>Magnuson</v>
      </c>
    </row>
    <row r="1214" spans="1:5" ht="15.6" x14ac:dyDescent="0.3">
      <c r="A1214" s="1" t="s">
        <v>1158</v>
      </c>
      <c r="B1214" s="1" t="s">
        <v>3597</v>
      </c>
      <c r="C1214" t="str">
        <f t="shared" si="54"/>
        <v>Mrs.</v>
      </c>
      <c r="D1214" t="str">
        <f t="shared" si="55"/>
        <v>Emily</v>
      </c>
      <c r="E1214" t="str">
        <f t="shared" si="56"/>
        <v>Marsh</v>
      </c>
    </row>
    <row r="1215" spans="1:5" ht="15.6" x14ac:dyDescent="0.3">
      <c r="A1215" s="1" t="s">
        <v>1157</v>
      </c>
      <c r="B1215" s="1" t="s">
        <v>3598</v>
      </c>
      <c r="C1215" t="str">
        <f t="shared" si="54"/>
        <v>Ms.</v>
      </c>
      <c r="D1215" t="str">
        <f t="shared" si="55"/>
        <v>Tiffany</v>
      </c>
      <c r="E1215" t="str">
        <f t="shared" si="56"/>
        <v>Kari</v>
      </c>
    </row>
    <row r="1216" spans="1:5" ht="15.6" x14ac:dyDescent="0.3">
      <c r="A1216" s="1" t="s">
        <v>1156</v>
      </c>
      <c r="B1216" s="1" t="s">
        <v>3599</v>
      </c>
      <c r="C1216" t="str">
        <f t="shared" si="54"/>
        <v>Mr.</v>
      </c>
      <c r="D1216" t="str">
        <f t="shared" si="55"/>
        <v>Alex F</v>
      </c>
      <c r="E1216" t="str">
        <f t="shared" si="56"/>
        <v>Standiford</v>
      </c>
    </row>
    <row r="1217" spans="1:5" ht="15.6" x14ac:dyDescent="0.3">
      <c r="A1217" s="1" t="s">
        <v>1155</v>
      </c>
      <c r="B1217" s="1" t="s">
        <v>3600</v>
      </c>
      <c r="C1217" t="str">
        <f t="shared" si="54"/>
        <v>Ms.</v>
      </c>
      <c r="D1217" t="str">
        <f t="shared" si="55"/>
        <v>Alice</v>
      </c>
      <c r="E1217" t="str">
        <f t="shared" si="56"/>
        <v>Sherwin</v>
      </c>
    </row>
    <row r="1218" spans="1:5" ht="15.6" x14ac:dyDescent="0.3">
      <c r="A1218" s="1" t="s">
        <v>1154</v>
      </c>
      <c r="B1218" s="1" t="s">
        <v>3601</v>
      </c>
      <c r="C1218" t="str">
        <f t="shared" si="54"/>
        <v>Ms.</v>
      </c>
      <c r="D1218" t="str">
        <f t="shared" si="55"/>
        <v>Allison M.</v>
      </c>
      <c r="E1218" t="str">
        <f t="shared" si="56"/>
        <v>Parker</v>
      </c>
    </row>
    <row r="1219" spans="1:5" ht="15.6" x14ac:dyDescent="0.3">
      <c r="A1219" s="1" t="s">
        <v>1153</v>
      </c>
      <c r="B1219" s="1" t="s">
        <v>3602</v>
      </c>
      <c r="C1219" t="str">
        <f t="shared" ref="C1219:C1282" si="57">TRIM(MID( B1219,FIND(",", B1219)+1,FIND(".", B1219)-FIND(",", B1219)))</f>
        <v>Mr.</v>
      </c>
      <c r="D1219" t="str">
        <f t="shared" ref="D1219:D1282" si="58">TRIM(RIGHT(B1219,LEN(B1219)-FIND(".",B1219)))</f>
        <v>Johannes Fiskerstand</v>
      </c>
      <c r="E1219" t="str">
        <f t="shared" ref="E1219:E1282" si="59">LEFT(B1219,FIND(",",B1219)-1)</f>
        <v>Blekeli</v>
      </c>
    </row>
    <row r="1220" spans="1:5" ht="15.6" x14ac:dyDescent="0.3">
      <c r="A1220" s="1" t="s">
        <v>1152</v>
      </c>
      <c r="B1220" s="1" t="s">
        <v>3603</v>
      </c>
      <c r="C1220" t="str">
        <f t="shared" si="57"/>
        <v>Mr.</v>
      </c>
      <c r="D1220" t="str">
        <f t="shared" si="58"/>
        <v>Stephen</v>
      </c>
      <c r="E1220" t="str">
        <f t="shared" si="59"/>
        <v>Vangampleare</v>
      </c>
    </row>
    <row r="1221" spans="1:5" ht="15.6" x14ac:dyDescent="0.3">
      <c r="A1221" s="1" t="s">
        <v>1151</v>
      </c>
      <c r="B1221" s="1" t="s">
        <v>3604</v>
      </c>
      <c r="C1221" t="str">
        <f t="shared" si="57"/>
        <v>Mr.</v>
      </c>
      <c r="D1221" t="str">
        <f t="shared" si="58"/>
        <v>Jon M</v>
      </c>
      <c r="E1221" t="str">
        <f t="shared" si="59"/>
        <v>Hiatt</v>
      </c>
    </row>
    <row r="1222" spans="1:5" ht="15.6" x14ac:dyDescent="0.3">
      <c r="A1222" s="1" t="s">
        <v>1150</v>
      </c>
      <c r="B1222" s="1" t="s">
        <v>3605</v>
      </c>
      <c r="C1222" t="str">
        <f t="shared" si="57"/>
        <v>Mr.</v>
      </c>
      <c r="D1222" t="str">
        <f t="shared" si="58"/>
        <v>Fasil</v>
      </c>
      <c r="E1222" t="str">
        <f t="shared" si="59"/>
        <v>Tadesse</v>
      </c>
    </row>
    <row r="1223" spans="1:5" ht="15.6" x14ac:dyDescent="0.3">
      <c r="A1223" s="1" t="s">
        <v>1149</v>
      </c>
      <c r="B1223" s="1" t="s">
        <v>3606</v>
      </c>
      <c r="C1223" t="str">
        <f t="shared" si="57"/>
        <v>Ms.</v>
      </c>
      <c r="D1223" t="str">
        <f t="shared" si="58"/>
        <v>Megan C.</v>
      </c>
      <c r="E1223" t="str">
        <f t="shared" si="59"/>
        <v>Jaswell</v>
      </c>
    </row>
    <row r="1224" spans="1:5" ht="15.6" x14ac:dyDescent="0.3">
      <c r="A1224" s="1" t="s">
        <v>1148</v>
      </c>
      <c r="B1224" s="1" t="s">
        <v>3607</v>
      </c>
      <c r="C1224" t="str">
        <f t="shared" si="57"/>
        <v>Ms.</v>
      </c>
      <c r="D1224" t="str">
        <f t="shared" si="58"/>
        <v>Lisa J.</v>
      </c>
      <c r="E1224" t="str">
        <f t="shared" si="59"/>
        <v>Phillips-Cook</v>
      </c>
    </row>
    <row r="1225" spans="1:5" ht="15.6" x14ac:dyDescent="0.3">
      <c r="A1225" s="1" t="s">
        <v>1147</v>
      </c>
      <c r="B1225" s="1" t="s">
        <v>3608</v>
      </c>
      <c r="C1225" t="str">
        <f t="shared" si="57"/>
        <v>Mr.</v>
      </c>
      <c r="D1225" t="str">
        <f t="shared" si="58"/>
        <v>Doron P</v>
      </c>
      <c r="E1225" t="str">
        <f t="shared" si="59"/>
        <v>Clark</v>
      </c>
    </row>
    <row r="1226" spans="1:5" ht="15.6" x14ac:dyDescent="0.3">
      <c r="A1226" s="1" t="s">
        <v>1146</v>
      </c>
      <c r="B1226" s="1" t="s">
        <v>3609</v>
      </c>
      <c r="C1226" t="str">
        <f t="shared" si="57"/>
        <v>Ms.</v>
      </c>
      <c r="D1226" t="str">
        <f t="shared" si="58"/>
        <v>Katharina</v>
      </c>
      <c r="E1226" t="str">
        <f t="shared" si="59"/>
        <v>Wang</v>
      </c>
    </row>
    <row r="1227" spans="1:5" ht="15.6" x14ac:dyDescent="0.3">
      <c r="A1227" s="1" t="s">
        <v>1145</v>
      </c>
      <c r="B1227" s="1" t="s">
        <v>3610</v>
      </c>
      <c r="C1227" t="str">
        <f t="shared" si="57"/>
        <v>Mr.</v>
      </c>
      <c r="D1227" t="str">
        <f t="shared" si="58"/>
        <v>Carl</v>
      </c>
      <c r="E1227" t="str">
        <f t="shared" si="59"/>
        <v>Desruisseaux</v>
      </c>
    </row>
    <row r="1228" spans="1:5" ht="15.6" x14ac:dyDescent="0.3">
      <c r="A1228" s="1" t="s">
        <v>1144</v>
      </c>
      <c r="B1228" s="1" t="s">
        <v>3611</v>
      </c>
      <c r="C1228" t="str">
        <f t="shared" si="57"/>
        <v>Ms.</v>
      </c>
      <c r="D1228" t="str">
        <f t="shared" si="58"/>
        <v>Kelsey J.</v>
      </c>
      <c r="E1228" t="str">
        <f t="shared" si="59"/>
        <v>Ripp</v>
      </c>
    </row>
    <row r="1229" spans="1:5" ht="15.6" x14ac:dyDescent="0.3">
      <c r="A1229" s="1" t="s">
        <v>1143</v>
      </c>
      <c r="B1229" s="1" t="s">
        <v>3612</v>
      </c>
      <c r="C1229" t="str">
        <f t="shared" si="57"/>
        <v>Mr.</v>
      </c>
      <c r="D1229" t="str">
        <f t="shared" si="58"/>
        <v>Stephen A.</v>
      </c>
      <c r="E1229" t="str">
        <f t="shared" si="59"/>
        <v>Harris</v>
      </c>
    </row>
    <row r="1230" spans="1:5" ht="15.6" x14ac:dyDescent="0.3">
      <c r="A1230" s="1" t="s">
        <v>1142</v>
      </c>
      <c r="B1230" s="1" t="s">
        <v>3613</v>
      </c>
      <c r="C1230" t="str">
        <f t="shared" si="57"/>
        <v>Mr.</v>
      </c>
      <c r="D1230" t="str">
        <f t="shared" si="58"/>
        <v>Dan</v>
      </c>
      <c r="E1230" t="str">
        <f t="shared" si="59"/>
        <v>Shafer</v>
      </c>
    </row>
    <row r="1231" spans="1:5" ht="15.6" x14ac:dyDescent="0.3">
      <c r="A1231" s="1" t="s">
        <v>1141</v>
      </c>
      <c r="B1231" s="1" t="s">
        <v>3614</v>
      </c>
      <c r="C1231" t="str">
        <f t="shared" si="57"/>
        <v>Ms.</v>
      </c>
      <c r="D1231" t="str">
        <f t="shared" si="58"/>
        <v>Katie C</v>
      </c>
      <c r="E1231" t="str">
        <f t="shared" si="59"/>
        <v>Hemesath</v>
      </c>
    </row>
    <row r="1232" spans="1:5" ht="15.6" x14ac:dyDescent="0.3">
      <c r="A1232" s="1" t="s">
        <v>1140</v>
      </c>
      <c r="B1232" s="1" t="s">
        <v>3615</v>
      </c>
      <c r="C1232" t="str">
        <f t="shared" si="57"/>
        <v>Ms.</v>
      </c>
      <c r="D1232" t="str">
        <f t="shared" si="58"/>
        <v>Melissa K</v>
      </c>
      <c r="E1232" t="str">
        <f t="shared" si="59"/>
        <v>Vinci</v>
      </c>
    </row>
    <row r="1233" spans="1:5" ht="15.6" x14ac:dyDescent="0.3">
      <c r="A1233" s="1" t="s">
        <v>1139</v>
      </c>
      <c r="B1233" s="1" t="s">
        <v>3616</v>
      </c>
      <c r="C1233" t="str">
        <f t="shared" si="57"/>
        <v>Ms.</v>
      </c>
      <c r="D1233" t="str">
        <f t="shared" si="58"/>
        <v>Kara H</v>
      </c>
      <c r="E1233" t="str">
        <f t="shared" si="59"/>
        <v>Diamond-Husmann</v>
      </c>
    </row>
    <row r="1234" spans="1:5" ht="15.6" x14ac:dyDescent="0.3">
      <c r="A1234" s="1" t="s">
        <v>1138</v>
      </c>
      <c r="B1234" s="1" t="s">
        <v>3617</v>
      </c>
      <c r="C1234" t="str">
        <f t="shared" si="57"/>
        <v>Mr.</v>
      </c>
      <c r="D1234" t="str">
        <f t="shared" si="58"/>
        <v>Juan Carlos</v>
      </c>
      <c r="E1234" t="str">
        <f t="shared" si="59"/>
        <v>Soto</v>
      </c>
    </row>
    <row r="1235" spans="1:5" ht="15.6" x14ac:dyDescent="0.3">
      <c r="A1235" s="1" t="s">
        <v>1137</v>
      </c>
      <c r="B1235" s="1" t="s">
        <v>3618</v>
      </c>
      <c r="C1235" t="str">
        <f t="shared" si="57"/>
        <v>Mr.</v>
      </c>
      <c r="D1235" t="str">
        <f t="shared" si="58"/>
        <v>John III</v>
      </c>
      <c r="E1235" t="str">
        <f t="shared" si="59"/>
        <v>Howard</v>
      </c>
    </row>
    <row r="1236" spans="1:5" ht="15.6" x14ac:dyDescent="0.3">
      <c r="A1236" s="1" t="s">
        <v>1136</v>
      </c>
      <c r="B1236" s="1" t="s">
        <v>3619</v>
      </c>
      <c r="C1236" t="str">
        <f t="shared" si="57"/>
        <v>Mrs.</v>
      </c>
      <c r="D1236" t="str">
        <f t="shared" si="58"/>
        <v>Sarah M</v>
      </c>
      <c r="E1236" t="str">
        <f t="shared" si="59"/>
        <v>Patrick</v>
      </c>
    </row>
    <row r="1237" spans="1:5" ht="15.6" x14ac:dyDescent="0.3">
      <c r="A1237" s="1" t="s">
        <v>1135</v>
      </c>
      <c r="B1237" s="1" t="s">
        <v>3620</v>
      </c>
      <c r="C1237" t="str">
        <f t="shared" si="57"/>
        <v>Mrs.</v>
      </c>
      <c r="D1237" t="str">
        <f t="shared" si="58"/>
        <v>Kristin C</v>
      </c>
      <c r="E1237" t="str">
        <f t="shared" si="59"/>
        <v>Dacko</v>
      </c>
    </row>
    <row r="1238" spans="1:5" ht="15.6" x14ac:dyDescent="0.3">
      <c r="A1238" s="1" t="s">
        <v>1134</v>
      </c>
      <c r="B1238" s="1" t="s">
        <v>3621</v>
      </c>
      <c r="C1238" t="str">
        <f t="shared" si="57"/>
        <v>Ms.</v>
      </c>
      <c r="D1238" t="str">
        <f t="shared" si="58"/>
        <v>Casey M.</v>
      </c>
      <c r="E1238" t="str">
        <f t="shared" si="59"/>
        <v>Glassey</v>
      </c>
    </row>
    <row r="1239" spans="1:5" ht="15.6" x14ac:dyDescent="0.3">
      <c r="A1239" s="1" t="s">
        <v>1133</v>
      </c>
      <c r="B1239" s="1" t="s">
        <v>3622</v>
      </c>
      <c r="C1239" t="str">
        <f t="shared" si="57"/>
        <v>Mr.</v>
      </c>
      <c r="D1239" t="str">
        <f t="shared" si="58"/>
        <v>Samuel</v>
      </c>
      <c r="E1239" t="str">
        <f t="shared" si="59"/>
        <v>Frechette</v>
      </c>
    </row>
    <row r="1240" spans="1:5" ht="15.6" x14ac:dyDescent="0.3">
      <c r="A1240" s="1" t="s">
        <v>1132</v>
      </c>
      <c r="B1240" s="1" t="s">
        <v>3623</v>
      </c>
      <c r="C1240" t="str">
        <f t="shared" si="57"/>
        <v>Mr.</v>
      </c>
      <c r="D1240" t="str">
        <f t="shared" si="58"/>
        <v>Braulio</v>
      </c>
      <c r="E1240" t="str">
        <f t="shared" si="59"/>
        <v>Benitez</v>
      </c>
    </row>
    <row r="1241" spans="1:5" ht="15.6" x14ac:dyDescent="0.3">
      <c r="A1241" s="1" t="s">
        <v>1131</v>
      </c>
      <c r="B1241" s="1" t="s">
        <v>3624</v>
      </c>
      <c r="C1241" t="str">
        <f t="shared" si="57"/>
        <v>Ms.</v>
      </c>
      <c r="D1241" t="str">
        <f t="shared" si="58"/>
        <v>Anne-Marie</v>
      </c>
      <c r="E1241" t="str">
        <f t="shared" si="59"/>
        <v>Gauthier</v>
      </c>
    </row>
    <row r="1242" spans="1:5" ht="15.6" x14ac:dyDescent="0.3">
      <c r="A1242" s="1" t="s">
        <v>1130</v>
      </c>
      <c r="B1242" s="1" t="s">
        <v>3625</v>
      </c>
      <c r="C1242" t="str">
        <f t="shared" si="57"/>
        <v>Mr.</v>
      </c>
      <c r="D1242" t="str">
        <f t="shared" si="58"/>
        <v>Samuel K.</v>
      </c>
      <c r="E1242" t="str">
        <f t="shared" si="59"/>
        <v>Fazioli</v>
      </c>
    </row>
    <row r="1243" spans="1:5" ht="15.6" x14ac:dyDescent="0.3">
      <c r="A1243" s="1" t="s">
        <v>1129</v>
      </c>
      <c r="B1243" s="1" t="s">
        <v>3626</v>
      </c>
      <c r="C1243" t="str">
        <f t="shared" si="57"/>
        <v>Mrs.</v>
      </c>
      <c r="D1243" t="str">
        <f t="shared" si="58"/>
        <v>Yuki</v>
      </c>
      <c r="E1243" t="str">
        <f t="shared" si="59"/>
        <v>Chorney</v>
      </c>
    </row>
    <row r="1244" spans="1:5" ht="15.6" x14ac:dyDescent="0.3">
      <c r="A1244" s="1" t="s">
        <v>1128</v>
      </c>
      <c r="B1244" s="1" t="s">
        <v>3627</v>
      </c>
      <c r="C1244" t="str">
        <f t="shared" si="57"/>
        <v>Mr.</v>
      </c>
      <c r="D1244" t="str">
        <f t="shared" si="58"/>
        <v>Rafer</v>
      </c>
      <c r="E1244" t="str">
        <f t="shared" si="59"/>
        <v>Dannenhauer</v>
      </c>
    </row>
    <row r="1245" spans="1:5" ht="15.6" x14ac:dyDescent="0.3">
      <c r="A1245" s="1" t="s">
        <v>1127</v>
      </c>
      <c r="B1245" s="1" t="s">
        <v>3628</v>
      </c>
      <c r="C1245" t="str">
        <f t="shared" si="57"/>
        <v>Ms.</v>
      </c>
      <c r="D1245" t="str">
        <f t="shared" si="58"/>
        <v>Claire</v>
      </c>
      <c r="E1245" t="str">
        <f t="shared" si="59"/>
        <v>McComb</v>
      </c>
    </row>
    <row r="1246" spans="1:5" ht="15.6" x14ac:dyDescent="0.3">
      <c r="A1246" s="1" t="s">
        <v>1126</v>
      </c>
      <c r="B1246" s="1" t="s">
        <v>3629</v>
      </c>
      <c r="C1246" t="str">
        <f t="shared" si="57"/>
        <v>Ms.</v>
      </c>
      <c r="D1246" t="str">
        <f t="shared" si="58"/>
        <v>Erynn J.</v>
      </c>
      <c r="E1246" t="str">
        <f t="shared" si="59"/>
        <v>Blake</v>
      </c>
    </row>
    <row r="1247" spans="1:5" ht="15.6" x14ac:dyDescent="0.3">
      <c r="A1247" s="1" t="s">
        <v>1125</v>
      </c>
      <c r="B1247" s="1" t="s">
        <v>3630</v>
      </c>
      <c r="C1247" t="str">
        <f t="shared" si="57"/>
        <v>Mr.</v>
      </c>
      <c r="D1247" t="str">
        <f t="shared" si="58"/>
        <v>Mahesh</v>
      </c>
      <c r="E1247" t="str">
        <f t="shared" si="59"/>
        <v>Sambasivam</v>
      </c>
    </row>
    <row r="1248" spans="1:5" ht="15.6" x14ac:dyDescent="0.3">
      <c r="A1248" s="1" t="s">
        <v>1124</v>
      </c>
      <c r="B1248" s="1" t="s">
        <v>3631</v>
      </c>
      <c r="C1248" t="str">
        <f t="shared" si="57"/>
        <v>Mr.</v>
      </c>
      <c r="D1248" t="str">
        <f t="shared" si="58"/>
        <v>Stanley</v>
      </c>
      <c r="E1248" t="str">
        <f t="shared" si="59"/>
        <v>Maina</v>
      </c>
    </row>
    <row r="1249" spans="1:5" ht="15.6" x14ac:dyDescent="0.3">
      <c r="A1249" s="1" t="s">
        <v>1123</v>
      </c>
      <c r="B1249" s="1" t="s">
        <v>3632</v>
      </c>
      <c r="C1249" t="str">
        <f t="shared" si="57"/>
        <v>Mr.</v>
      </c>
      <c r="D1249" t="str">
        <f t="shared" si="58"/>
        <v>Gregory</v>
      </c>
      <c r="E1249" t="str">
        <f t="shared" si="59"/>
        <v>Keshian</v>
      </c>
    </row>
    <row r="1250" spans="1:5" ht="15.6" x14ac:dyDescent="0.3">
      <c r="A1250" s="1" t="s">
        <v>1122</v>
      </c>
      <c r="B1250" s="1" t="s">
        <v>3633</v>
      </c>
      <c r="C1250" t="str">
        <f t="shared" si="57"/>
        <v>Mr.</v>
      </c>
      <c r="D1250" t="str">
        <f t="shared" si="58"/>
        <v>Eric</v>
      </c>
      <c r="E1250" t="str">
        <f t="shared" si="59"/>
        <v>Maas</v>
      </c>
    </row>
    <row r="1251" spans="1:5" ht="15.6" x14ac:dyDescent="0.3">
      <c r="A1251" s="1" t="s">
        <v>1121</v>
      </c>
      <c r="B1251" s="1" t="s">
        <v>3634</v>
      </c>
      <c r="C1251" t="str">
        <f t="shared" si="57"/>
        <v>Ms.</v>
      </c>
      <c r="D1251" t="str">
        <f t="shared" si="58"/>
        <v>Rachel M</v>
      </c>
      <c r="E1251" t="str">
        <f t="shared" si="59"/>
        <v>Sinasac</v>
      </c>
    </row>
    <row r="1252" spans="1:5" ht="15.6" x14ac:dyDescent="0.3">
      <c r="A1252" s="1" t="s">
        <v>1120</v>
      </c>
      <c r="B1252" s="1" t="s">
        <v>3635</v>
      </c>
      <c r="C1252" t="str">
        <f t="shared" si="57"/>
        <v>Mr.</v>
      </c>
      <c r="D1252" t="str">
        <f t="shared" si="58"/>
        <v>Fritz</v>
      </c>
      <c r="E1252" t="str">
        <f t="shared" si="59"/>
        <v>Van De Kamp</v>
      </c>
    </row>
    <row r="1253" spans="1:5" ht="15.6" x14ac:dyDescent="0.3">
      <c r="A1253" s="1" t="s">
        <v>1119</v>
      </c>
      <c r="B1253" s="1" t="s">
        <v>3636</v>
      </c>
      <c r="C1253" t="str">
        <f t="shared" si="57"/>
        <v>Mr.</v>
      </c>
      <c r="D1253" t="str">
        <f t="shared" si="58"/>
        <v>Brad</v>
      </c>
      <c r="E1253" t="str">
        <f t="shared" si="59"/>
        <v>Ruffo</v>
      </c>
    </row>
    <row r="1254" spans="1:5" ht="15.6" x14ac:dyDescent="0.3">
      <c r="A1254" s="1" t="s">
        <v>1118</v>
      </c>
      <c r="B1254" s="1" t="s">
        <v>3637</v>
      </c>
      <c r="C1254" t="str">
        <f t="shared" si="57"/>
        <v>Ms.</v>
      </c>
      <c r="D1254" t="str">
        <f t="shared" si="58"/>
        <v>Claire M</v>
      </c>
      <c r="E1254" t="str">
        <f t="shared" si="59"/>
        <v>Long</v>
      </c>
    </row>
    <row r="1255" spans="1:5" ht="15.6" x14ac:dyDescent="0.3">
      <c r="A1255" s="1" t="s">
        <v>1117</v>
      </c>
      <c r="B1255" s="1" t="s">
        <v>3638</v>
      </c>
      <c r="C1255" t="str">
        <f t="shared" si="57"/>
        <v>Mrs.</v>
      </c>
      <c r="D1255" t="str">
        <f t="shared" si="58"/>
        <v>Jennifer</v>
      </c>
      <c r="E1255" t="str">
        <f t="shared" si="59"/>
        <v>Rohde</v>
      </c>
    </row>
    <row r="1256" spans="1:5" ht="15.6" x14ac:dyDescent="0.3">
      <c r="A1256" s="1" t="s">
        <v>1116</v>
      </c>
      <c r="B1256" s="1" t="s">
        <v>3639</v>
      </c>
      <c r="C1256" t="str">
        <f t="shared" si="57"/>
        <v>Ms.</v>
      </c>
      <c r="D1256" t="str">
        <f t="shared" si="58"/>
        <v>Maria S.</v>
      </c>
      <c r="E1256" t="str">
        <f t="shared" si="59"/>
        <v>Bonzi</v>
      </c>
    </row>
    <row r="1257" spans="1:5" ht="15.6" x14ac:dyDescent="0.3">
      <c r="A1257" s="1" t="s">
        <v>1115</v>
      </c>
      <c r="B1257" s="1" t="s">
        <v>3640</v>
      </c>
      <c r="C1257" t="str">
        <f t="shared" si="57"/>
        <v>Ms.</v>
      </c>
      <c r="D1257" t="str">
        <f t="shared" si="58"/>
        <v>Katherine E</v>
      </c>
      <c r="E1257" t="str">
        <f t="shared" si="59"/>
        <v>Moore</v>
      </c>
    </row>
    <row r="1258" spans="1:5" ht="15.6" x14ac:dyDescent="0.3">
      <c r="A1258" s="1" t="s">
        <v>1114</v>
      </c>
      <c r="B1258" s="1" t="s">
        <v>3641</v>
      </c>
      <c r="C1258" t="str">
        <f t="shared" si="57"/>
        <v>Mr.</v>
      </c>
      <c r="D1258" t="str">
        <f t="shared" si="58"/>
        <v>Michael</v>
      </c>
      <c r="E1258" t="str">
        <f t="shared" si="59"/>
        <v>McGrane</v>
      </c>
    </row>
    <row r="1259" spans="1:5" ht="15.6" x14ac:dyDescent="0.3">
      <c r="A1259" s="1" t="s">
        <v>1113</v>
      </c>
      <c r="B1259" s="1" t="s">
        <v>3642</v>
      </c>
      <c r="C1259" t="str">
        <f t="shared" si="57"/>
        <v>Ms.</v>
      </c>
      <c r="D1259" t="str">
        <f t="shared" si="58"/>
        <v>Roxanne</v>
      </c>
      <c r="E1259" t="str">
        <f t="shared" si="59"/>
        <v>Stepnowski</v>
      </c>
    </row>
    <row r="1260" spans="1:5" ht="15.6" x14ac:dyDescent="0.3">
      <c r="A1260" s="1" t="s">
        <v>1112</v>
      </c>
      <c r="B1260" s="1" t="s">
        <v>3643</v>
      </c>
      <c r="C1260" t="str">
        <f t="shared" si="57"/>
        <v>Mr.</v>
      </c>
      <c r="D1260" t="str">
        <f t="shared" si="58"/>
        <v>Israel</v>
      </c>
      <c r="E1260" t="str">
        <f t="shared" si="59"/>
        <v>Merkle</v>
      </c>
    </row>
    <row r="1261" spans="1:5" ht="15.6" x14ac:dyDescent="0.3">
      <c r="A1261" s="1" t="s">
        <v>1111</v>
      </c>
      <c r="B1261" s="1" t="s">
        <v>3644</v>
      </c>
      <c r="C1261" t="str">
        <f t="shared" si="57"/>
        <v>Mr.</v>
      </c>
      <c r="D1261" t="str">
        <f t="shared" si="58"/>
        <v>Samalya</v>
      </c>
      <c r="E1261" t="str">
        <f t="shared" si="59"/>
        <v>Schaefer</v>
      </c>
    </row>
    <row r="1262" spans="1:5" ht="15.6" x14ac:dyDescent="0.3">
      <c r="A1262" s="1" t="s">
        <v>1110</v>
      </c>
      <c r="B1262" s="1" t="s">
        <v>3645</v>
      </c>
      <c r="C1262" t="str">
        <f t="shared" si="57"/>
        <v>Mr.</v>
      </c>
      <c r="D1262" t="str">
        <f t="shared" si="58"/>
        <v>Peter</v>
      </c>
      <c r="E1262" t="str">
        <f t="shared" si="59"/>
        <v>Vigneron</v>
      </c>
    </row>
    <row r="1263" spans="1:5" ht="15.6" x14ac:dyDescent="0.3">
      <c r="A1263" s="1" t="s">
        <v>1109</v>
      </c>
      <c r="B1263" s="1" t="s">
        <v>3646</v>
      </c>
      <c r="C1263" t="str">
        <f t="shared" si="57"/>
        <v>Ms.</v>
      </c>
      <c r="D1263" t="str">
        <f t="shared" si="58"/>
        <v>Alicia</v>
      </c>
      <c r="E1263" t="str">
        <f t="shared" si="59"/>
        <v>Mucci</v>
      </c>
    </row>
    <row r="1264" spans="1:5" ht="15.6" x14ac:dyDescent="0.3">
      <c r="A1264" s="1" t="s">
        <v>1108</v>
      </c>
      <c r="B1264" s="1" t="s">
        <v>3647</v>
      </c>
      <c r="C1264" t="str">
        <f t="shared" si="57"/>
        <v>Ms.</v>
      </c>
      <c r="D1264" t="str">
        <f t="shared" si="58"/>
        <v>Sarah K.</v>
      </c>
      <c r="E1264" t="str">
        <f t="shared" si="59"/>
        <v>MacDonald</v>
      </c>
    </row>
    <row r="1265" spans="1:5" ht="15.6" x14ac:dyDescent="0.3">
      <c r="A1265" s="1" t="s">
        <v>1107</v>
      </c>
      <c r="B1265" s="1" t="s">
        <v>3648</v>
      </c>
      <c r="C1265" t="str">
        <f t="shared" si="57"/>
        <v>Mr.</v>
      </c>
      <c r="D1265" t="str">
        <f t="shared" si="58"/>
        <v>Guomin</v>
      </c>
      <c r="E1265" t="str">
        <f t="shared" si="59"/>
        <v>Deng</v>
      </c>
    </row>
    <row r="1266" spans="1:5" ht="15.6" x14ac:dyDescent="0.3">
      <c r="A1266" s="1" t="s">
        <v>1106</v>
      </c>
      <c r="B1266" s="1" t="s">
        <v>3649</v>
      </c>
      <c r="C1266" t="str">
        <f t="shared" si="57"/>
        <v>Mr.</v>
      </c>
      <c r="D1266" t="str">
        <f t="shared" si="58"/>
        <v>Javier</v>
      </c>
      <c r="E1266" t="str">
        <f t="shared" si="59"/>
        <v>De Mata</v>
      </c>
    </row>
    <row r="1267" spans="1:5" ht="15.6" x14ac:dyDescent="0.3">
      <c r="A1267" s="1" t="s">
        <v>1105</v>
      </c>
      <c r="B1267" s="1" t="s">
        <v>3650</v>
      </c>
      <c r="C1267" t="str">
        <f t="shared" si="57"/>
        <v>Mr.</v>
      </c>
      <c r="D1267" t="str">
        <f t="shared" si="58"/>
        <v>Matt</v>
      </c>
      <c r="E1267" t="str">
        <f t="shared" si="59"/>
        <v>Strickland</v>
      </c>
    </row>
    <row r="1268" spans="1:5" ht="15.6" x14ac:dyDescent="0.3">
      <c r="A1268" s="1" t="s">
        <v>1104</v>
      </c>
      <c r="B1268" s="1" t="s">
        <v>3651</v>
      </c>
      <c r="C1268" t="str">
        <f t="shared" si="57"/>
        <v>Mr.</v>
      </c>
      <c r="D1268" t="str">
        <f t="shared" si="58"/>
        <v>Thomas S</v>
      </c>
      <c r="E1268" t="str">
        <f t="shared" si="59"/>
        <v>Cheney</v>
      </c>
    </row>
    <row r="1269" spans="1:5" ht="15.6" x14ac:dyDescent="0.3">
      <c r="A1269" s="1" t="s">
        <v>1103</v>
      </c>
      <c r="B1269" s="1" t="s">
        <v>3652</v>
      </c>
      <c r="C1269" t="str">
        <f t="shared" si="57"/>
        <v>Ms.</v>
      </c>
      <c r="D1269" t="str">
        <f t="shared" si="58"/>
        <v>Martha Patricia</v>
      </c>
      <c r="E1269" t="str">
        <f t="shared" si="59"/>
        <v>Godoy</v>
      </c>
    </row>
    <row r="1270" spans="1:5" ht="15.6" x14ac:dyDescent="0.3">
      <c r="A1270" s="1" t="s">
        <v>1102</v>
      </c>
      <c r="B1270" s="1" t="s">
        <v>3653</v>
      </c>
      <c r="C1270" t="str">
        <f t="shared" si="57"/>
        <v>Ms.</v>
      </c>
      <c r="D1270" t="str">
        <f t="shared" si="58"/>
        <v>Alicia</v>
      </c>
      <c r="E1270" t="str">
        <f t="shared" si="59"/>
        <v>Rider</v>
      </c>
    </row>
    <row r="1271" spans="1:5" ht="15.6" x14ac:dyDescent="0.3">
      <c r="A1271" s="1" t="s">
        <v>1101</v>
      </c>
      <c r="B1271" s="1" t="s">
        <v>3654</v>
      </c>
      <c r="C1271" t="str">
        <f t="shared" si="57"/>
        <v>Ms.</v>
      </c>
      <c r="D1271" t="str">
        <f t="shared" si="58"/>
        <v>Jennifer V.</v>
      </c>
      <c r="E1271" t="str">
        <f t="shared" si="59"/>
        <v>Evans</v>
      </c>
    </row>
    <row r="1272" spans="1:5" ht="15.6" x14ac:dyDescent="0.3">
      <c r="A1272" s="1" t="s">
        <v>1100</v>
      </c>
      <c r="B1272" s="1" t="s">
        <v>3655</v>
      </c>
      <c r="C1272" t="str">
        <f t="shared" si="57"/>
        <v>Mr.</v>
      </c>
      <c r="D1272" t="str">
        <f t="shared" si="58"/>
        <v>Michael W.</v>
      </c>
      <c r="E1272" t="str">
        <f t="shared" si="59"/>
        <v>Anderson</v>
      </c>
    </row>
    <row r="1273" spans="1:5" ht="15.6" x14ac:dyDescent="0.3">
      <c r="A1273" s="1" t="s">
        <v>1099</v>
      </c>
      <c r="B1273" s="1" t="s">
        <v>3656</v>
      </c>
      <c r="C1273" t="str">
        <f t="shared" si="57"/>
        <v>Mr.</v>
      </c>
      <c r="D1273" t="str">
        <f t="shared" si="58"/>
        <v>Eddie C</v>
      </c>
      <c r="E1273" t="str">
        <f t="shared" si="59"/>
        <v>Walters</v>
      </c>
    </row>
    <row r="1274" spans="1:5" ht="15.6" x14ac:dyDescent="0.3">
      <c r="A1274" s="1" t="s">
        <v>1098</v>
      </c>
      <c r="B1274" s="1" t="s">
        <v>3657</v>
      </c>
      <c r="C1274" t="str">
        <f t="shared" si="57"/>
        <v>Mr.</v>
      </c>
      <c r="D1274" t="str">
        <f t="shared" si="58"/>
        <v>Maxime M</v>
      </c>
      <c r="E1274" t="str">
        <f t="shared" si="59"/>
        <v>Leboeuf</v>
      </c>
    </row>
    <row r="1275" spans="1:5" ht="15.6" x14ac:dyDescent="0.3">
      <c r="A1275" s="1" t="s">
        <v>1097</v>
      </c>
      <c r="B1275" s="1" t="s">
        <v>3658</v>
      </c>
      <c r="C1275" t="str">
        <f t="shared" si="57"/>
        <v>Mr.</v>
      </c>
      <c r="D1275" t="str">
        <f t="shared" si="58"/>
        <v>Mark D</v>
      </c>
      <c r="E1275" t="str">
        <f t="shared" si="59"/>
        <v>Scheibel</v>
      </c>
    </row>
    <row r="1276" spans="1:5" ht="15.6" x14ac:dyDescent="0.3">
      <c r="A1276" s="1" t="s">
        <v>1096</v>
      </c>
      <c r="B1276" s="1" t="s">
        <v>3659</v>
      </c>
      <c r="C1276" t="str">
        <f t="shared" si="57"/>
        <v>Mr.</v>
      </c>
      <c r="D1276" t="str">
        <f t="shared" si="58"/>
        <v>Adam</v>
      </c>
      <c r="E1276" t="str">
        <f t="shared" si="59"/>
        <v>Ritter</v>
      </c>
    </row>
    <row r="1277" spans="1:5" ht="15.6" x14ac:dyDescent="0.3">
      <c r="A1277" s="1" t="s">
        <v>1095</v>
      </c>
      <c r="B1277" s="1" t="s">
        <v>3660</v>
      </c>
      <c r="C1277" t="str">
        <f t="shared" si="57"/>
        <v>Mr.</v>
      </c>
      <c r="D1277" t="str">
        <f t="shared" si="58"/>
        <v>Justin M</v>
      </c>
      <c r="E1277" t="str">
        <f t="shared" si="59"/>
        <v>Deeg</v>
      </c>
    </row>
    <row r="1278" spans="1:5" ht="15.6" x14ac:dyDescent="0.3">
      <c r="A1278" s="1" t="s">
        <v>1094</v>
      </c>
      <c r="B1278" s="1" t="s">
        <v>3661</v>
      </c>
      <c r="C1278" t="str">
        <f t="shared" si="57"/>
        <v>Ms.</v>
      </c>
      <c r="D1278" t="str">
        <f t="shared" si="58"/>
        <v>Svetlana V.</v>
      </c>
      <c r="E1278" t="str">
        <f t="shared" si="59"/>
        <v>Pretot</v>
      </c>
    </row>
    <row r="1279" spans="1:5" ht="15.6" x14ac:dyDescent="0.3">
      <c r="A1279" s="1" t="s">
        <v>1093</v>
      </c>
      <c r="B1279" s="1" t="s">
        <v>3662</v>
      </c>
      <c r="C1279" t="str">
        <f t="shared" si="57"/>
        <v>Ms.</v>
      </c>
      <c r="D1279" t="str">
        <f t="shared" si="58"/>
        <v>Jana L</v>
      </c>
      <c r="E1279" t="str">
        <f t="shared" si="59"/>
        <v>Willsey</v>
      </c>
    </row>
    <row r="1280" spans="1:5" ht="15.6" x14ac:dyDescent="0.3">
      <c r="A1280" s="1" t="s">
        <v>1092</v>
      </c>
      <c r="B1280" s="1" t="s">
        <v>3663</v>
      </c>
      <c r="C1280" t="str">
        <f t="shared" si="57"/>
        <v>Ms.</v>
      </c>
      <c r="D1280" t="str">
        <f t="shared" si="58"/>
        <v>Laura</v>
      </c>
      <c r="E1280" t="str">
        <f t="shared" si="59"/>
        <v>Roach</v>
      </c>
    </row>
    <row r="1281" spans="1:5" ht="15.6" x14ac:dyDescent="0.3">
      <c r="A1281" s="1" t="s">
        <v>1091</v>
      </c>
      <c r="B1281" s="1" t="s">
        <v>3664</v>
      </c>
      <c r="C1281" t="str">
        <f t="shared" si="57"/>
        <v>Mr.</v>
      </c>
      <c r="D1281" t="str">
        <f t="shared" si="58"/>
        <v>Torrey C III</v>
      </c>
      <c r="E1281" t="str">
        <f t="shared" si="59"/>
        <v>Jacobsen</v>
      </c>
    </row>
    <row r="1282" spans="1:5" ht="15.6" x14ac:dyDescent="0.3">
      <c r="A1282" s="1" t="s">
        <v>1090</v>
      </c>
      <c r="B1282" s="1" t="s">
        <v>3665</v>
      </c>
      <c r="C1282" t="str">
        <f t="shared" si="57"/>
        <v>Mr.</v>
      </c>
      <c r="D1282" t="str">
        <f t="shared" si="58"/>
        <v>Paul</v>
      </c>
      <c r="E1282" t="str">
        <f t="shared" si="59"/>
        <v>O'Hora</v>
      </c>
    </row>
    <row r="1283" spans="1:5" ht="15.6" x14ac:dyDescent="0.3">
      <c r="A1283" s="1" t="s">
        <v>1089</v>
      </c>
      <c r="B1283" s="1" t="s">
        <v>3666</v>
      </c>
      <c r="C1283" t="str">
        <f t="shared" ref="C1283:C1346" si="60">TRIM(MID( B1283,FIND(",", B1283)+1,FIND(".", B1283)-FIND(",", B1283)))</f>
        <v>Ms.</v>
      </c>
      <c r="D1283" t="str">
        <f t="shared" ref="D1283:D1346" si="61">TRIM(RIGHT(B1283,LEN(B1283)-FIND(".",B1283)))</f>
        <v>Jennifer D.</v>
      </c>
      <c r="E1283" t="str">
        <f t="shared" ref="E1283:E1346" si="62">LEFT(B1283,FIND(",",B1283)-1)</f>
        <v>Amato</v>
      </c>
    </row>
    <row r="1284" spans="1:5" ht="15.6" x14ac:dyDescent="0.3">
      <c r="A1284" s="1" t="s">
        <v>1088</v>
      </c>
      <c r="B1284" s="1" t="s">
        <v>3667</v>
      </c>
      <c r="C1284" t="str">
        <f t="shared" si="60"/>
        <v>Mr.</v>
      </c>
      <c r="D1284" t="str">
        <f t="shared" si="61"/>
        <v>Erik</v>
      </c>
      <c r="E1284" t="str">
        <f t="shared" si="62"/>
        <v>Reed</v>
      </c>
    </row>
    <row r="1285" spans="1:5" ht="15.6" x14ac:dyDescent="0.3">
      <c r="A1285" s="1" t="s">
        <v>1087</v>
      </c>
      <c r="B1285" s="1" t="s">
        <v>3668</v>
      </c>
      <c r="C1285" t="str">
        <f t="shared" si="60"/>
        <v>Ms.</v>
      </c>
      <c r="D1285" t="str">
        <f t="shared" si="61"/>
        <v>Lana J</v>
      </c>
      <c r="E1285" t="str">
        <f t="shared" si="62"/>
        <v>Wegner</v>
      </c>
    </row>
    <row r="1286" spans="1:5" ht="15.6" x14ac:dyDescent="0.3">
      <c r="A1286" s="1" t="s">
        <v>1086</v>
      </c>
      <c r="B1286" s="1" t="s">
        <v>3669</v>
      </c>
      <c r="C1286" t="str">
        <f t="shared" si="60"/>
        <v>Ms.</v>
      </c>
      <c r="D1286" t="str">
        <f t="shared" si="61"/>
        <v>Rebecca E</v>
      </c>
      <c r="E1286" t="str">
        <f t="shared" si="62"/>
        <v>Bokun</v>
      </c>
    </row>
    <row r="1287" spans="1:5" ht="15.6" x14ac:dyDescent="0.3">
      <c r="A1287" s="1" t="s">
        <v>1085</v>
      </c>
      <c r="B1287" s="1" t="s">
        <v>3670</v>
      </c>
      <c r="C1287" t="str">
        <f t="shared" si="60"/>
        <v>Ms.</v>
      </c>
      <c r="D1287" t="str">
        <f t="shared" si="61"/>
        <v>Katie M.</v>
      </c>
      <c r="E1287" t="str">
        <f t="shared" si="62"/>
        <v>Ainsley</v>
      </c>
    </row>
    <row r="1288" spans="1:5" ht="15.6" x14ac:dyDescent="0.3">
      <c r="A1288" s="1" t="s">
        <v>1084</v>
      </c>
      <c r="B1288" s="1" t="s">
        <v>3671</v>
      </c>
      <c r="C1288" t="str">
        <f t="shared" si="60"/>
        <v>Ms.</v>
      </c>
      <c r="D1288" t="str">
        <f t="shared" si="61"/>
        <v>Elizabeth A.</v>
      </c>
      <c r="E1288" t="str">
        <f t="shared" si="62"/>
        <v>Foster</v>
      </c>
    </row>
    <row r="1289" spans="1:5" ht="15.6" x14ac:dyDescent="0.3">
      <c r="A1289" s="1" t="s">
        <v>1083</v>
      </c>
      <c r="B1289" s="1" t="s">
        <v>3672</v>
      </c>
      <c r="C1289" t="str">
        <f t="shared" si="60"/>
        <v>Ms.</v>
      </c>
      <c r="D1289" t="str">
        <f t="shared" si="61"/>
        <v>Sarah</v>
      </c>
      <c r="E1289" t="str">
        <f t="shared" si="62"/>
        <v>Overpeck</v>
      </c>
    </row>
    <row r="1290" spans="1:5" ht="15.6" x14ac:dyDescent="0.3">
      <c r="A1290" s="1" t="s">
        <v>1082</v>
      </c>
      <c r="B1290" s="1" t="s">
        <v>3673</v>
      </c>
      <c r="C1290" t="str">
        <f t="shared" si="60"/>
        <v>Ms.</v>
      </c>
      <c r="D1290" t="str">
        <f t="shared" si="61"/>
        <v>Annie J.</v>
      </c>
      <c r="E1290" t="str">
        <f t="shared" si="62"/>
        <v>Levine</v>
      </c>
    </row>
    <row r="1291" spans="1:5" ht="15.6" x14ac:dyDescent="0.3">
      <c r="A1291" s="1" t="s">
        <v>1081</v>
      </c>
      <c r="B1291" s="1" t="s">
        <v>3674</v>
      </c>
      <c r="C1291" t="str">
        <f t="shared" si="60"/>
        <v>Ms.</v>
      </c>
      <c r="D1291" t="str">
        <f t="shared" si="61"/>
        <v>Annie</v>
      </c>
      <c r="E1291" t="str">
        <f t="shared" si="62"/>
        <v>Jean</v>
      </c>
    </row>
    <row r="1292" spans="1:5" ht="15.6" x14ac:dyDescent="0.3">
      <c r="A1292" s="1" t="s">
        <v>1080</v>
      </c>
      <c r="B1292" s="1" t="s">
        <v>3675</v>
      </c>
      <c r="C1292" t="str">
        <f t="shared" si="60"/>
        <v>Ms.</v>
      </c>
      <c r="D1292" t="str">
        <f t="shared" si="61"/>
        <v>Lindsey</v>
      </c>
      <c r="E1292" t="str">
        <f t="shared" si="62"/>
        <v>Wild</v>
      </c>
    </row>
    <row r="1293" spans="1:5" ht="15.6" x14ac:dyDescent="0.3">
      <c r="A1293" s="1" t="s">
        <v>1079</v>
      </c>
      <c r="B1293" s="1" t="s">
        <v>3676</v>
      </c>
      <c r="C1293" t="str">
        <f t="shared" si="60"/>
        <v>Ms.</v>
      </c>
      <c r="D1293" t="str">
        <f t="shared" si="61"/>
        <v>Laura</v>
      </c>
      <c r="E1293" t="str">
        <f t="shared" si="62"/>
        <v>Tabor</v>
      </c>
    </row>
    <row r="1294" spans="1:5" ht="15.6" x14ac:dyDescent="0.3">
      <c r="A1294" s="1" t="s">
        <v>1078</v>
      </c>
      <c r="B1294" s="1" t="s">
        <v>3677</v>
      </c>
      <c r="C1294" t="str">
        <f t="shared" si="60"/>
        <v>Ms.</v>
      </c>
      <c r="D1294" t="str">
        <f t="shared" si="61"/>
        <v>Amy T</v>
      </c>
      <c r="E1294" t="str">
        <f t="shared" si="62"/>
        <v>Steffen</v>
      </c>
    </row>
    <row r="1295" spans="1:5" ht="15.6" x14ac:dyDescent="0.3">
      <c r="A1295" s="1" t="s">
        <v>1077</v>
      </c>
      <c r="B1295" s="1" t="s">
        <v>3678</v>
      </c>
      <c r="C1295" t="str">
        <f t="shared" si="60"/>
        <v>Ms.</v>
      </c>
      <c r="D1295" t="str">
        <f t="shared" si="61"/>
        <v>Katarina D</v>
      </c>
      <c r="E1295" t="str">
        <f t="shared" si="62"/>
        <v>Tadich</v>
      </c>
    </row>
    <row r="1296" spans="1:5" ht="15.6" x14ac:dyDescent="0.3">
      <c r="A1296" s="1" t="s">
        <v>1076</v>
      </c>
      <c r="B1296" s="1" t="s">
        <v>3679</v>
      </c>
      <c r="C1296" t="str">
        <f t="shared" si="60"/>
        <v>Mr.</v>
      </c>
      <c r="D1296" t="str">
        <f t="shared" si="61"/>
        <v>B.j.</v>
      </c>
      <c r="E1296" t="str">
        <f t="shared" si="62"/>
        <v>Christenson</v>
      </c>
    </row>
    <row r="1297" spans="1:5" ht="15.6" x14ac:dyDescent="0.3">
      <c r="A1297" s="1" t="s">
        <v>1075</v>
      </c>
      <c r="B1297" s="1" t="s">
        <v>3680</v>
      </c>
      <c r="C1297" t="str">
        <f t="shared" si="60"/>
        <v>Ms.</v>
      </c>
      <c r="D1297" t="str">
        <f t="shared" si="61"/>
        <v>Alison</v>
      </c>
      <c r="E1297" t="str">
        <f t="shared" si="62"/>
        <v>Shell</v>
      </c>
    </row>
    <row r="1298" spans="1:5" ht="15.6" x14ac:dyDescent="0.3">
      <c r="A1298" s="1" t="s">
        <v>1074</v>
      </c>
      <c r="B1298" s="1" t="s">
        <v>3681</v>
      </c>
      <c r="C1298" t="str">
        <f t="shared" si="60"/>
        <v>Mr.</v>
      </c>
      <c r="D1298" t="str">
        <f t="shared" si="61"/>
        <v>Neil K.</v>
      </c>
      <c r="E1298" t="str">
        <f t="shared" si="62"/>
        <v>Rao</v>
      </c>
    </row>
    <row r="1299" spans="1:5" ht="15.6" x14ac:dyDescent="0.3">
      <c r="A1299" s="1" t="s">
        <v>1073</v>
      </c>
      <c r="B1299" s="1" t="s">
        <v>3682</v>
      </c>
      <c r="C1299" t="str">
        <f t="shared" si="60"/>
        <v>Mrs.</v>
      </c>
      <c r="D1299" t="str">
        <f t="shared" si="61"/>
        <v>Anne Hunter</v>
      </c>
      <c r="E1299" t="str">
        <f t="shared" si="62"/>
        <v>Myers</v>
      </c>
    </row>
    <row r="1300" spans="1:5" ht="15.6" x14ac:dyDescent="0.3">
      <c r="A1300" s="1" t="s">
        <v>1072</v>
      </c>
      <c r="B1300" s="1" t="s">
        <v>3683</v>
      </c>
      <c r="C1300" t="str">
        <f t="shared" si="60"/>
        <v>Ms.</v>
      </c>
      <c r="D1300" t="str">
        <f t="shared" si="61"/>
        <v>Sandra</v>
      </c>
      <c r="E1300" t="str">
        <f t="shared" si="62"/>
        <v>McLean</v>
      </c>
    </row>
    <row r="1301" spans="1:5" ht="15.6" x14ac:dyDescent="0.3">
      <c r="A1301" s="1" t="s">
        <v>1071</v>
      </c>
      <c r="B1301" s="1" t="s">
        <v>3684</v>
      </c>
      <c r="C1301" t="str">
        <f t="shared" si="60"/>
        <v>Mr.</v>
      </c>
      <c r="D1301" t="str">
        <f t="shared" si="61"/>
        <v>Robert</v>
      </c>
      <c r="E1301" t="str">
        <f t="shared" si="62"/>
        <v>Gomez</v>
      </c>
    </row>
    <row r="1302" spans="1:5" ht="15.6" x14ac:dyDescent="0.3">
      <c r="A1302" s="1" t="s">
        <v>1070</v>
      </c>
      <c r="B1302" s="1" t="s">
        <v>3685</v>
      </c>
      <c r="C1302" t="str">
        <f t="shared" si="60"/>
        <v>Mr.</v>
      </c>
      <c r="D1302" t="str">
        <f t="shared" si="61"/>
        <v>Rodney</v>
      </c>
      <c r="E1302" t="str">
        <f t="shared" si="62"/>
        <v>Hemingway</v>
      </c>
    </row>
    <row r="1303" spans="1:5" ht="15.6" x14ac:dyDescent="0.3">
      <c r="A1303" s="1" t="s">
        <v>1069</v>
      </c>
      <c r="B1303" s="1" t="s">
        <v>3686</v>
      </c>
      <c r="C1303" t="str">
        <f t="shared" si="60"/>
        <v>Mr.</v>
      </c>
      <c r="D1303" t="str">
        <f t="shared" si="61"/>
        <v>Carl R</v>
      </c>
      <c r="E1303" t="str">
        <f t="shared" si="62"/>
        <v>Pett</v>
      </c>
    </row>
    <row r="1304" spans="1:5" ht="15.6" x14ac:dyDescent="0.3">
      <c r="A1304" s="1" t="s">
        <v>1068</v>
      </c>
      <c r="B1304" s="1" t="s">
        <v>3687</v>
      </c>
      <c r="C1304" t="str">
        <f t="shared" si="60"/>
        <v>Mr.</v>
      </c>
      <c r="D1304" t="str">
        <f t="shared" si="61"/>
        <v>Maximilian</v>
      </c>
      <c r="E1304" t="str">
        <f t="shared" si="62"/>
        <v>Meingast</v>
      </c>
    </row>
    <row r="1305" spans="1:5" ht="15.6" x14ac:dyDescent="0.3">
      <c r="A1305" s="1" t="s">
        <v>1067</v>
      </c>
      <c r="B1305" s="1" t="s">
        <v>3688</v>
      </c>
      <c r="C1305" t="str">
        <f t="shared" si="60"/>
        <v>Mr.</v>
      </c>
      <c r="D1305" t="str">
        <f t="shared" si="61"/>
        <v>Erik</v>
      </c>
      <c r="E1305" t="str">
        <f t="shared" si="62"/>
        <v>McCarthy</v>
      </c>
    </row>
    <row r="1306" spans="1:5" ht="15.6" x14ac:dyDescent="0.3">
      <c r="A1306" s="1" t="s">
        <v>1066</v>
      </c>
      <c r="B1306" s="1" t="s">
        <v>3689</v>
      </c>
      <c r="C1306" t="str">
        <f t="shared" si="60"/>
        <v>Mr.</v>
      </c>
      <c r="D1306" t="str">
        <f t="shared" si="61"/>
        <v>Christopher</v>
      </c>
      <c r="E1306" t="str">
        <f t="shared" si="62"/>
        <v>Boyle</v>
      </c>
    </row>
    <row r="1307" spans="1:5" ht="15.6" x14ac:dyDescent="0.3">
      <c r="A1307" s="1" t="s">
        <v>1065</v>
      </c>
      <c r="B1307" s="1" t="s">
        <v>3690</v>
      </c>
      <c r="C1307" t="str">
        <f t="shared" si="60"/>
        <v>Mr.</v>
      </c>
      <c r="D1307" t="str">
        <f t="shared" si="61"/>
        <v>Eirik</v>
      </c>
      <c r="E1307" t="str">
        <f t="shared" si="62"/>
        <v>Gundersen</v>
      </c>
    </row>
    <row r="1308" spans="1:5" ht="15.6" x14ac:dyDescent="0.3">
      <c r="A1308" s="1" t="s">
        <v>1064</v>
      </c>
      <c r="B1308" s="1" t="s">
        <v>3691</v>
      </c>
      <c r="C1308" t="str">
        <f t="shared" si="60"/>
        <v>Mr.</v>
      </c>
      <c r="D1308" t="str">
        <f t="shared" si="61"/>
        <v>Rik</v>
      </c>
      <c r="E1308" t="str">
        <f t="shared" si="62"/>
        <v>Wolswinkel</v>
      </c>
    </row>
    <row r="1309" spans="1:5" ht="15.6" x14ac:dyDescent="0.3">
      <c r="A1309" s="1" t="s">
        <v>1063</v>
      </c>
      <c r="B1309" s="1" t="s">
        <v>3692</v>
      </c>
      <c r="C1309" t="str">
        <f t="shared" si="60"/>
        <v>Mr.</v>
      </c>
      <c r="D1309" t="str">
        <f t="shared" si="61"/>
        <v>Matthew R</v>
      </c>
      <c r="E1309" t="str">
        <f t="shared" si="62"/>
        <v>Bomberger</v>
      </c>
    </row>
    <row r="1310" spans="1:5" ht="15.6" x14ac:dyDescent="0.3">
      <c r="A1310" s="1" t="s">
        <v>1062</v>
      </c>
      <c r="B1310" s="1" t="s">
        <v>3693</v>
      </c>
      <c r="C1310" t="str">
        <f t="shared" si="60"/>
        <v>Mr.</v>
      </c>
      <c r="D1310" t="str">
        <f t="shared" si="61"/>
        <v>Daniel G</v>
      </c>
      <c r="E1310" t="str">
        <f t="shared" si="62"/>
        <v>Roy</v>
      </c>
    </row>
    <row r="1311" spans="1:5" ht="15.6" x14ac:dyDescent="0.3">
      <c r="A1311" s="1" t="s">
        <v>1061</v>
      </c>
      <c r="B1311" s="1" t="s">
        <v>3694</v>
      </c>
      <c r="C1311" t="str">
        <f t="shared" si="60"/>
        <v>Mr.</v>
      </c>
      <c r="D1311" t="str">
        <f t="shared" si="61"/>
        <v>Yannick</v>
      </c>
      <c r="E1311" t="str">
        <f t="shared" si="62"/>
        <v>Lapierre</v>
      </c>
    </row>
    <row r="1312" spans="1:5" ht="15.6" x14ac:dyDescent="0.3">
      <c r="A1312" s="1" t="s">
        <v>1060</v>
      </c>
      <c r="B1312" s="1" t="s">
        <v>3695</v>
      </c>
      <c r="C1312" t="str">
        <f t="shared" si="60"/>
        <v>Mr.</v>
      </c>
      <c r="D1312" t="str">
        <f t="shared" si="61"/>
        <v>Sean R</v>
      </c>
      <c r="E1312" t="str">
        <f t="shared" si="62"/>
        <v>Beaty</v>
      </c>
    </row>
    <row r="1313" spans="1:5" ht="15.6" x14ac:dyDescent="0.3">
      <c r="A1313" s="1" t="s">
        <v>1059</v>
      </c>
      <c r="B1313" s="1" t="s">
        <v>3696</v>
      </c>
      <c r="C1313" t="str">
        <f t="shared" si="60"/>
        <v>Mr.</v>
      </c>
      <c r="D1313" t="str">
        <f t="shared" si="61"/>
        <v>Peter</v>
      </c>
      <c r="E1313" t="str">
        <f t="shared" si="62"/>
        <v>Hammer</v>
      </c>
    </row>
    <row r="1314" spans="1:5" ht="15.6" x14ac:dyDescent="0.3">
      <c r="A1314" s="1" t="s">
        <v>1058</v>
      </c>
      <c r="B1314" s="1" t="s">
        <v>3697</v>
      </c>
      <c r="C1314" t="str">
        <f t="shared" si="60"/>
        <v>Ms.</v>
      </c>
      <c r="D1314" t="str">
        <f t="shared" si="61"/>
        <v>Sara A.</v>
      </c>
      <c r="E1314" t="str">
        <f t="shared" si="62"/>
        <v>Randolph</v>
      </c>
    </row>
    <row r="1315" spans="1:5" ht="15.6" x14ac:dyDescent="0.3">
      <c r="A1315" s="1" t="s">
        <v>1057</v>
      </c>
      <c r="B1315" s="1" t="s">
        <v>3698</v>
      </c>
      <c r="C1315" t="str">
        <f t="shared" si="60"/>
        <v>Ms.</v>
      </c>
      <c r="D1315" t="str">
        <f t="shared" si="61"/>
        <v>Erin C.</v>
      </c>
      <c r="E1315" t="str">
        <f t="shared" si="62"/>
        <v>Masterson</v>
      </c>
    </row>
    <row r="1316" spans="1:5" ht="15.6" x14ac:dyDescent="0.3">
      <c r="A1316" s="1" t="s">
        <v>1056</v>
      </c>
      <c r="B1316" s="1" t="s">
        <v>3699</v>
      </c>
      <c r="C1316" t="str">
        <f t="shared" si="60"/>
        <v>Mr.</v>
      </c>
      <c r="D1316" t="str">
        <f t="shared" si="61"/>
        <v>Thibaud</v>
      </c>
      <c r="E1316" t="str">
        <f t="shared" si="62"/>
        <v>Friess</v>
      </c>
    </row>
    <row r="1317" spans="1:5" ht="15.6" x14ac:dyDescent="0.3">
      <c r="A1317" s="1" t="s">
        <v>1055</v>
      </c>
      <c r="B1317" s="1" t="s">
        <v>3700</v>
      </c>
      <c r="C1317" t="str">
        <f t="shared" si="60"/>
        <v>Ms.</v>
      </c>
      <c r="D1317" t="str">
        <f t="shared" si="61"/>
        <v>Lisa</v>
      </c>
      <c r="E1317" t="str">
        <f t="shared" si="62"/>
        <v>Mantoni</v>
      </c>
    </row>
    <row r="1318" spans="1:5" ht="15.6" x14ac:dyDescent="0.3">
      <c r="A1318" s="1" t="s">
        <v>1054</v>
      </c>
      <c r="B1318" s="1" t="s">
        <v>3701</v>
      </c>
      <c r="C1318" t="str">
        <f t="shared" si="60"/>
        <v>Ms.</v>
      </c>
      <c r="D1318" t="str">
        <f t="shared" si="61"/>
        <v>Gretchen K.</v>
      </c>
      <c r="E1318" t="str">
        <f t="shared" si="62"/>
        <v>Bodeen</v>
      </c>
    </row>
    <row r="1319" spans="1:5" ht="15.6" x14ac:dyDescent="0.3">
      <c r="A1319" s="1" t="s">
        <v>1053</v>
      </c>
      <c r="B1319" s="1" t="s">
        <v>3702</v>
      </c>
      <c r="C1319" t="str">
        <f t="shared" si="60"/>
        <v>Ms.</v>
      </c>
      <c r="D1319" t="str">
        <f t="shared" si="61"/>
        <v>Martina</v>
      </c>
      <c r="E1319" t="str">
        <f t="shared" si="62"/>
        <v>McPherson</v>
      </c>
    </row>
    <row r="1320" spans="1:5" ht="15.6" x14ac:dyDescent="0.3">
      <c r="A1320" s="1" t="s">
        <v>1052</v>
      </c>
      <c r="B1320" s="1" t="s">
        <v>3703</v>
      </c>
      <c r="C1320" t="str">
        <f t="shared" si="60"/>
        <v>Mr.</v>
      </c>
      <c r="D1320" t="str">
        <f t="shared" si="61"/>
        <v>Dustin J</v>
      </c>
      <c r="E1320" t="str">
        <f t="shared" si="62"/>
        <v>Palko</v>
      </c>
    </row>
    <row r="1321" spans="1:5" ht="15.6" x14ac:dyDescent="0.3">
      <c r="A1321" s="1" t="s">
        <v>1051</v>
      </c>
      <c r="B1321" s="1" t="s">
        <v>3704</v>
      </c>
      <c r="C1321" t="str">
        <f t="shared" si="60"/>
        <v>Ms.</v>
      </c>
      <c r="D1321" t="str">
        <f t="shared" si="61"/>
        <v>Kelsey</v>
      </c>
      <c r="E1321" t="str">
        <f t="shared" si="62"/>
        <v>Breathitt</v>
      </c>
    </row>
    <row r="1322" spans="1:5" ht="15.6" x14ac:dyDescent="0.3">
      <c r="A1322" s="1" t="s">
        <v>1050</v>
      </c>
      <c r="B1322" s="1" t="s">
        <v>3705</v>
      </c>
      <c r="C1322" t="str">
        <f t="shared" si="60"/>
        <v>Mr.</v>
      </c>
      <c r="D1322" t="str">
        <f t="shared" si="61"/>
        <v>Daniel V.</v>
      </c>
      <c r="E1322" t="str">
        <f t="shared" si="62"/>
        <v>Evora</v>
      </c>
    </row>
    <row r="1323" spans="1:5" ht="15.6" x14ac:dyDescent="0.3">
      <c r="A1323" s="1" t="s">
        <v>1049</v>
      </c>
      <c r="B1323" s="1" t="s">
        <v>3706</v>
      </c>
      <c r="C1323" t="str">
        <f t="shared" si="60"/>
        <v>Ms.</v>
      </c>
      <c r="D1323" t="str">
        <f t="shared" si="61"/>
        <v>Saeger</v>
      </c>
      <c r="E1323" t="str">
        <f t="shared" si="62"/>
        <v>Fischer</v>
      </c>
    </row>
    <row r="1324" spans="1:5" ht="15.6" x14ac:dyDescent="0.3">
      <c r="A1324" s="1" t="s">
        <v>1048</v>
      </c>
      <c r="B1324" s="1" t="s">
        <v>3707</v>
      </c>
      <c r="C1324" t="str">
        <f t="shared" si="60"/>
        <v>Ms.</v>
      </c>
      <c r="D1324" t="str">
        <f t="shared" si="61"/>
        <v>Buzunesh</v>
      </c>
      <c r="E1324" t="str">
        <f t="shared" si="62"/>
        <v>Deba</v>
      </c>
    </row>
    <row r="1325" spans="1:5" ht="15.6" x14ac:dyDescent="0.3">
      <c r="A1325" s="1" t="s">
        <v>1047</v>
      </c>
      <c r="B1325" s="1" t="s">
        <v>3708</v>
      </c>
      <c r="C1325" t="str">
        <f t="shared" si="60"/>
        <v>Ms.</v>
      </c>
      <c r="D1325" t="str">
        <f t="shared" si="61"/>
        <v>Mirte</v>
      </c>
      <c r="E1325" t="str">
        <f t="shared" si="62"/>
        <v>Leloup</v>
      </c>
    </row>
    <row r="1326" spans="1:5" ht="15.6" x14ac:dyDescent="0.3">
      <c r="A1326" s="1" t="s">
        <v>1046</v>
      </c>
      <c r="B1326" s="1" t="s">
        <v>3709</v>
      </c>
      <c r="C1326" t="str">
        <f t="shared" si="60"/>
        <v>Ms.</v>
      </c>
      <c r="D1326" t="str">
        <f t="shared" si="61"/>
        <v>Megan</v>
      </c>
      <c r="E1326" t="str">
        <f t="shared" si="62"/>
        <v>Labare</v>
      </c>
    </row>
    <row r="1327" spans="1:5" ht="15.6" x14ac:dyDescent="0.3">
      <c r="A1327" s="1" t="s">
        <v>1045</v>
      </c>
      <c r="B1327" s="1" t="s">
        <v>3710</v>
      </c>
      <c r="C1327" t="str">
        <f t="shared" si="60"/>
        <v>Ms.</v>
      </c>
      <c r="D1327" t="str">
        <f t="shared" si="61"/>
        <v>Kerry A.</v>
      </c>
      <c r="E1327" t="str">
        <f t="shared" si="62"/>
        <v>Arouca</v>
      </c>
    </row>
    <row r="1328" spans="1:5" ht="15.6" x14ac:dyDescent="0.3">
      <c r="A1328" s="1" t="s">
        <v>1044</v>
      </c>
      <c r="B1328" s="1" t="s">
        <v>3711</v>
      </c>
      <c r="C1328" t="str">
        <f t="shared" si="60"/>
        <v>Ms.</v>
      </c>
      <c r="D1328" t="str">
        <f t="shared" si="61"/>
        <v>Kristin</v>
      </c>
      <c r="E1328" t="str">
        <f t="shared" si="62"/>
        <v>Reese</v>
      </c>
    </row>
    <row r="1329" spans="1:5" ht="15.6" x14ac:dyDescent="0.3">
      <c r="A1329" s="1" t="s">
        <v>1043</v>
      </c>
      <c r="B1329" s="1" t="s">
        <v>3712</v>
      </c>
      <c r="C1329" t="str">
        <f t="shared" si="60"/>
        <v>Mr.</v>
      </c>
      <c r="D1329" t="str">
        <f t="shared" si="61"/>
        <v>Christopher R.</v>
      </c>
      <c r="E1329" t="str">
        <f t="shared" si="62"/>
        <v>McCloskey</v>
      </c>
    </row>
    <row r="1330" spans="1:5" ht="15.6" x14ac:dyDescent="0.3">
      <c r="A1330" s="1" t="s">
        <v>1042</v>
      </c>
      <c r="B1330" s="1" t="s">
        <v>3713</v>
      </c>
      <c r="C1330" t="str">
        <f t="shared" si="60"/>
        <v>Mrs.</v>
      </c>
      <c r="D1330" t="str">
        <f t="shared" si="61"/>
        <v>Elizabeth A</v>
      </c>
      <c r="E1330" t="str">
        <f t="shared" si="62"/>
        <v>Tedsen</v>
      </c>
    </row>
    <row r="1331" spans="1:5" ht="15.6" x14ac:dyDescent="0.3">
      <c r="A1331" s="1" t="s">
        <v>1041</v>
      </c>
      <c r="B1331" s="1" t="s">
        <v>3714</v>
      </c>
      <c r="C1331" t="str">
        <f t="shared" si="60"/>
        <v>Mr.</v>
      </c>
      <c r="D1331" t="str">
        <f t="shared" si="61"/>
        <v>Andrew</v>
      </c>
      <c r="E1331" t="str">
        <f t="shared" si="62"/>
        <v>Koehlinger</v>
      </c>
    </row>
    <row r="1332" spans="1:5" ht="15.6" x14ac:dyDescent="0.3">
      <c r="A1332" s="1" t="s">
        <v>1040</v>
      </c>
      <c r="B1332" s="1" t="s">
        <v>3715</v>
      </c>
      <c r="C1332" t="str">
        <f t="shared" si="60"/>
        <v>Ms.</v>
      </c>
      <c r="D1332" t="str">
        <f t="shared" si="61"/>
        <v>Dawn M.</v>
      </c>
      <c r="E1332" t="str">
        <f t="shared" si="62"/>
        <v>Pielechaty</v>
      </c>
    </row>
    <row r="1333" spans="1:5" ht="15.6" x14ac:dyDescent="0.3">
      <c r="A1333" s="1" t="s">
        <v>1039</v>
      </c>
      <c r="B1333" s="1" t="s">
        <v>3716</v>
      </c>
      <c r="C1333" t="str">
        <f t="shared" si="60"/>
        <v>Mr.</v>
      </c>
      <c r="D1333" t="str">
        <f t="shared" si="61"/>
        <v>Jonathan P</v>
      </c>
      <c r="E1333" t="str">
        <f t="shared" si="62"/>
        <v>Korhonen</v>
      </c>
    </row>
    <row r="1334" spans="1:5" ht="15.6" x14ac:dyDescent="0.3">
      <c r="A1334" s="1" t="s">
        <v>1038</v>
      </c>
      <c r="B1334" s="1" t="s">
        <v>3717</v>
      </c>
      <c r="C1334" t="str">
        <f t="shared" si="60"/>
        <v>Mrs.</v>
      </c>
      <c r="D1334" t="str">
        <f t="shared" si="61"/>
        <v>Gina</v>
      </c>
      <c r="E1334" t="str">
        <f t="shared" si="62"/>
        <v>Kehr</v>
      </c>
    </row>
    <row r="1335" spans="1:5" ht="15.6" x14ac:dyDescent="0.3">
      <c r="A1335" s="1" t="s">
        <v>1037</v>
      </c>
      <c r="B1335" s="1" t="s">
        <v>3718</v>
      </c>
      <c r="C1335" t="str">
        <f t="shared" si="60"/>
        <v>Mr.</v>
      </c>
      <c r="D1335" t="str">
        <f t="shared" si="61"/>
        <v>Dino</v>
      </c>
      <c r="E1335" t="str">
        <f t="shared" si="62"/>
        <v>Montagna</v>
      </c>
    </row>
    <row r="1336" spans="1:5" ht="15.6" x14ac:dyDescent="0.3">
      <c r="A1336" s="1" t="s">
        <v>1036</v>
      </c>
      <c r="B1336" s="1" t="s">
        <v>3719</v>
      </c>
      <c r="C1336" t="str">
        <f t="shared" si="60"/>
        <v>Mr.</v>
      </c>
      <c r="D1336" t="str">
        <f t="shared" si="61"/>
        <v>Jan</v>
      </c>
      <c r="E1336" t="str">
        <f t="shared" si="62"/>
        <v>M√ºller</v>
      </c>
    </row>
    <row r="1337" spans="1:5" ht="15.6" x14ac:dyDescent="0.3">
      <c r="A1337" s="1" t="s">
        <v>1035</v>
      </c>
      <c r="B1337" s="1" t="s">
        <v>3720</v>
      </c>
      <c r="C1337" t="str">
        <f t="shared" si="60"/>
        <v>Mr.</v>
      </c>
      <c r="D1337" t="str">
        <f t="shared" si="61"/>
        <v>Jonathan E.</v>
      </c>
      <c r="E1337" t="str">
        <f t="shared" si="62"/>
        <v>Baker</v>
      </c>
    </row>
    <row r="1338" spans="1:5" ht="15.6" x14ac:dyDescent="0.3">
      <c r="A1338" s="1" t="s">
        <v>1034</v>
      </c>
      <c r="B1338" s="1" t="s">
        <v>3721</v>
      </c>
      <c r="C1338" t="str">
        <f t="shared" si="60"/>
        <v>Mr.</v>
      </c>
      <c r="D1338" t="str">
        <f t="shared" si="61"/>
        <v>Mark A</v>
      </c>
      <c r="E1338" t="str">
        <f t="shared" si="62"/>
        <v>Sidebottom</v>
      </c>
    </row>
    <row r="1339" spans="1:5" ht="15.6" x14ac:dyDescent="0.3">
      <c r="A1339" s="1" t="s">
        <v>1033</v>
      </c>
      <c r="B1339" s="1" t="s">
        <v>3722</v>
      </c>
      <c r="C1339" t="str">
        <f t="shared" si="60"/>
        <v>Mrs.</v>
      </c>
      <c r="D1339" t="str">
        <f t="shared" si="61"/>
        <v>Mary</v>
      </c>
      <c r="E1339" t="str">
        <f t="shared" si="62"/>
        <v>Johnson</v>
      </c>
    </row>
    <row r="1340" spans="1:5" ht="15.6" x14ac:dyDescent="0.3">
      <c r="A1340" s="1" t="s">
        <v>1032</v>
      </c>
      <c r="B1340" s="1" t="s">
        <v>3723</v>
      </c>
      <c r="C1340" t="str">
        <f t="shared" si="60"/>
        <v>Mr.</v>
      </c>
      <c r="D1340" t="str">
        <f t="shared" si="61"/>
        <v>Samuel</v>
      </c>
      <c r="E1340" t="str">
        <f t="shared" si="62"/>
        <v>Morris</v>
      </c>
    </row>
    <row r="1341" spans="1:5" ht="15.6" x14ac:dyDescent="0.3">
      <c r="A1341" s="1" t="s">
        <v>1031</v>
      </c>
      <c r="B1341" s="1" t="s">
        <v>3724</v>
      </c>
      <c r="C1341" t="str">
        <f t="shared" si="60"/>
        <v>Mr.</v>
      </c>
      <c r="D1341" t="str">
        <f t="shared" si="61"/>
        <v>Stan J</v>
      </c>
      <c r="E1341" t="str">
        <f t="shared" si="62"/>
        <v>Chaisson</v>
      </c>
    </row>
    <row r="1342" spans="1:5" ht="15.6" x14ac:dyDescent="0.3">
      <c r="A1342" s="1" t="s">
        <v>1030</v>
      </c>
      <c r="B1342" s="1" t="s">
        <v>3725</v>
      </c>
      <c r="C1342" t="str">
        <f t="shared" si="60"/>
        <v>Mrs.</v>
      </c>
      <c r="D1342" t="str">
        <f t="shared" si="61"/>
        <v>Jessica L.</v>
      </c>
      <c r="E1342" t="str">
        <f t="shared" si="62"/>
        <v>Pigott</v>
      </c>
    </row>
    <row r="1343" spans="1:5" ht="15.6" x14ac:dyDescent="0.3">
      <c r="A1343" s="1" t="s">
        <v>1029</v>
      </c>
      <c r="B1343" s="1" t="s">
        <v>3726</v>
      </c>
      <c r="C1343" t="str">
        <f t="shared" si="60"/>
        <v>Ms.</v>
      </c>
      <c r="D1343" t="str">
        <f t="shared" si="61"/>
        <v>Krysta</v>
      </c>
      <c r="E1343" t="str">
        <f t="shared" si="62"/>
        <v>Cochrane</v>
      </c>
    </row>
    <row r="1344" spans="1:5" ht="15.6" x14ac:dyDescent="0.3">
      <c r="A1344" s="1" t="s">
        <v>1028</v>
      </c>
      <c r="B1344" s="1" t="s">
        <v>3727</v>
      </c>
      <c r="C1344" t="str">
        <f t="shared" si="60"/>
        <v>Mrs.</v>
      </c>
      <c r="D1344" t="str">
        <f t="shared" si="61"/>
        <v>Natascia</v>
      </c>
      <c r="E1344" t="str">
        <f t="shared" si="62"/>
        <v>Armitage</v>
      </c>
    </row>
    <row r="1345" spans="1:5" ht="15.6" x14ac:dyDescent="0.3">
      <c r="A1345" s="1" t="s">
        <v>1027</v>
      </c>
      <c r="B1345" s="1" t="s">
        <v>3728</v>
      </c>
      <c r="C1345" t="str">
        <f t="shared" si="60"/>
        <v>Ms.</v>
      </c>
      <c r="D1345" t="str">
        <f t="shared" si="61"/>
        <v>Jenny</v>
      </c>
      <c r="E1345" t="str">
        <f t="shared" si="62"/>
        <v>Shen</v>
      </c>
    </row>
    <row r="1346" spans="1:5" ht="15.6" x14ac:dyDescent="0.3">
      <c r="A1346" s="1" t="s">
        <v>1026</v>
      </c>
      <c r="B1346" s="1" t="s">
        <v>3729</v>
      </c>
      <c r="C1346" t="str">
        <f t="shared" si="60"/>
        <v>Mr.</v>
      </c>
      <c r="D1346" t="str">
        <f t="shared" si="61"/>
        <v>Brian</v>
      </c>
      <c r="E1346" t="str">
        <f t="shared" si="62"/>
        <v>O'Kelly</v>
      </c>
    </row>
    <row r="1347" spans="1:5" ht="15.6" x14ac:dyDescent="0.3">
      <c r="A1347" s="1" t="s">
        <v>1025</v>
      </c>
      <c r="B1347" s="1" t="s">
        <v>3730</v>
      </c>
      <c r="C1347" t="str">
        <f t="shared" ref="C1347:C1410" si="63">TRIM(MID( B1347,FIND(",", B1347)+1,FIND(".", B1347)-FIND(",", B1347)))</f>
        <v>Ms.</v>
      </c>
      <c r="D1347" t="str">
        <f t="shared" ref="D1347:D1410" si="64">TRIM(RIGHT(B1347,LEN(B1347)-FIND(".",B1347)))</f>
        <v>Monica</v>
      </c>
      <c r="E1347" t="str">
        <f t="shared" ref="E1347:E1410" si="65">LEFT(B1347,FIND(",",B1347)-1)</f>
        <v>Huff</v>
      </c>
    </row>
    <row r="1348" spans="1:5" ht="15.6" x14ac:dyDescent="0.3">
      <c r="A1348" s="1" t="s">
        <v>1024</v>
      </c>
      <c r="B1348" s="1" t="s">
        <v>3731</v>
      </c>
      <c r="C1348" t="str">
        <f t="shared" si="63"/>
        <v>Mr.</v>
      </c>
      <c r="D1348" t="str">
        <f t="shared" si="64"/>
        <v>Tyler</v>
      </c>
      <c r="E1348" t="str">
        <f t="shared" si="65"/>
        <v>Dye</v>
      </c>
    </row>
    <row r="1349" spans="1:5" ht="15.6" x14ac:dyDescent="0.3">
      <c r="A1349" s="1" t="s">
        <v>1023</v>
      </c>
      <c r="B1349" s="1" t="s">
        <v>3732</v>
      </c>
      <c r="C1349" t="str">
        <f t="shared" si="63"/>
        <v>Ms.</v>
      </c>
      <c r="D1349" t="str">
        <f t="shared" si="64"/>
        <v>Kelly C</v>
      </c>
      <c r="E1349" t="str">
        <f t="shared" si="65"/>
        <v>Willard</v>
      </c>
    </row>
    <row r="1350" spans="1:5" ht="15.6" x14ac:dyDescent="0.3">
      <c r="A1350" s="1" t="s">
        <v>1022</v>
      </c>
      <c r="B1350" s="1" t="s">
        <v>3733</v>
      </c>
      <c r="C1350" t="str">
        <f t="shared" si="63"/>
        <v>Mrs.</v>
      </c>
      <c r="D1350" t="str">
        <f t="shared" si="64"/>
        <v>Emily</v>
      </c>
      <c r="E1350" t="str">
        <f t="shared" si="65"/>
        <v>D'Addario</v>
      </c>
    </row>
    <row r="1351" spans="1:5" ht="15.6" x14ac:dyDescent="0.3">
      <c r="A1351" s="1" t="s">
        <v>1021</v>
      </c>
      <c r="B1351" s="1" t="s">
        <v>3734</v>
      </c>
      <c r="C1351" t="str">
        <f t="shared" si="63"/>
        <v>Mr.</v>
      </c>
      <c r="D1351" t="str">
        <f t="shared" si="64"/>
        <v>James V</v>
      </c>
      <c r="E1351" t="str">
        <f t="shared" si="65"/>
        <v>Buchanan</v>
      </c>
    </row>
    <row r="1352" spans="1:5" ht="15.6" x14ac:dyDescent="0.3">
      <c r="A1352" s="1" t="s">
        <v>1020</v>
      </c>
      <c r="B1352" s="1" t="s">
        <v>3735</v>
      </c>
      <c r="C1352" t="str">
        <f t="shared" si="63"/>
        <v>Ms.</v>
      </c>
      <c r="D1352" t="str">
        <f t="shared" si="64"/>
        <v>Angie</v>
      </c>
      <c r="E1352" t="str">
        <f t="shared" si="65"/>
        <v>Clark</v>
      </c>
    </row>
    <row r="1353" spans="1:5" ht="15.6" x14ac:dyDescent="0.3">
      <c r="A1353" s="1" t="s">
        <v>1019</v>
      </c>
      <c r="B1353" s="1" t="s">
        <v>3736</v>
      </c>
      <c r="C1353" t="str">
        <f t="shared" si="63"/>
        <v>Mr.</v>
      </c>
      <c r="D1353" t="str">
        <f t="shared" si="64"/>
        <v>Michael J.</v>
      </c>
      <c r="E1353" t="str">
        <f t="shared" si="65"/>
        <v>Waterson</v>
      </c>
    </row>
    <row r="1354" spans="1:5" ht="15.6" x14ac:dyDescent="0.3">
      <c r="A1354" s="1" t="s">
        <v>1018</v>
      </c>
      <c r="B1354" s="1" t="s">
        <v>3737</v>
      </c>
      <c r="C1354" t="str">
        <f t="shared" si="63"/>
        <v>Ms.</v>
      </c>
      <c r="D1354" t="str">
        <f t="shared" si="64"/>
        <v>Sabina</v>
      </c>
      <c r="E1354" t="str">
        <f t="shared" si="65"/>
        <v>Piras</v>
      </c>
    </row>
    <row r="1355" spans="1:5" ht="15.6" x14ac:dyDescent="0.3">
      <c r="A1355" s="1" t="s">
        <v>1017</v>
      </c>
      <c r="B1355" s="1" t="s">
        <v>3738</v>
      </c>
      <c r="C1355" t="str">
        <f t="shared" si="63"/>
        <v>Ms.</v>
      </c>
      <c r="D1355" t="str">
        <f t="shared" si="64"/>
        <v>Amy C</v>
      </c>
      <c r="E1355" t="str">
        <f t="shared" si="65"/>
        <v>Olson</v>
      </c>
    </row>
    <row r="1356" spans="1:5" ht="15.6" x14ac:dyDescent="0.3">
      <c r="A1356" s="1" t="s">
        <v>1016</v>
      </c>
      <c r="B1356" s="1" t="s">
        <v>3739</v>
      </c>
      <c r="C1356" t="str">
        <f t="shared" si="63"/>
        <v>Ms.</v>
      </c>
      <c r="D1356" t="str">
        <f t="shared" si="64"/>
        <v>Victoria U</v>
      </c>
      <c r="E1356" t="str">
        <f t="shared" si="65"/>
        <v>Manfredi</v>
      </c>
    </row>
    <row r="1357" spans="1:5" ht="15.6" x14ac:dyDescent="0.3">
      <c r="A1357" s="1" t="s">
        <v>1015</v>
      </c>
      <c r="B1357" s="1" t="s">
        <v>3740</v>
      </c>
      <c r="C1357" t="str">
        <f t="shared" si="63"/>
        <v>Ms.</v>
      </c>
      <c r="D1357" t="str">
        <f t="shared" si="64"/>
        <v>Amelia B</v>
      </c>
      <c r="E1357" t="str">
        <f t="shared" si="65"/>
        <v>Landberg</v>
      </c>
    </row>
    <row r="1358" spans="1:5" ht="15.6" x14ac:dyDescent="0.3">
      <c r="A1358" s="1" t="s">
        <v>1014</v>
      </c>
      <c r="B1358" s="1" t="s">
        <v>3741</v>
      </c>
      <c r="C1358" t="str">
        <f t="shared" si="63"/>
        <v>Ms.</v>
      </c>
      <c r="D1358" t="str">
        <f t="shared" si="64"/>
        <v>Jackie J</v>
      </c>
      <c r="E1358" t="str">
        <f t="shared" si="65"/>
        <v>Flynn</v>
      </c>
    </row>
    <row r="1359" spans="1:5" ht="15.6" x14ac:dyDescent="0.3">
      <c r="A1359" s="1" t="s">
        <v>1013</v>
      </c>
      <c r="B1359" s="1" t="s">
        <v>3742</v>
      </c>
      <c r="C1359" t="str">
        <f t="shared" si="63"/>
        <v>Mr.</v>
      </c>
      <c r="D1359" t="str">
        <f t="shared" si="64"/>
        <v>Justin</v>
      </c>
      <c r="E1359" t="str">
        <f t="shared" si="65"/>
        <v>Bishop</v>
      </c>
    </row>
    <row r="1360" spans="1:5" ht="15.6" x14ac:dyDescent="0.3">
      <c r="A1360" s="1" t="s">
        <v>1012</v>
      </c>
      <c r="B1360" s="1" t="s">
        <v>3743</v>
      </c>
      <c r="C1360" t="str">
        <f t="shared" si="63"/>
        <v>Ms.</v>
      </c>
      <c r="D1360" t="str">
        <f t="shared" si="64"/>
        <v>Kerry</v>
      </c>
      <c r="E1360" t="str">
        <f t="shared" si="65"/>
        <v>Devitt</v>
      </c>
    </row>
    <row r="1361" spans="1:5" ht="15.6" x14ac:dyDescent="0.3">
      <c r="A1361" s="1" t="s">
        <v>1011</v>
      </c>
      <c r="B1361" s="1" t="s">
        <v>3744</v>
      </c>
      <c r="C1361" t="str">
        <f t="shared" si="63"/>
        <v>Ms.</v>
      </c>
      <c r="D1361" t="str">
        <f t="shared" si="64"/>
        <v>Cindy G.</v>
      </c>
      <c r="E1361" t="str">
        <f t="shared" si="65"/>
        <v>Lynch</v>
      </c>
    </row>
    <row r="1362" spans="1:5" ht="15.6" x14ac:dyDescent="0.3">
      <c r="A1362" s="1" t="s">
        <v>1010</v>
      </c>
      <c r="B1362" s="1" t="s">
        <v>3745</v>
      </c>
      <c r="C1362" t="str">
        <f t="shared" si="63"/>
        <v>Mr.</v>
      </c>
      <c r="D1362" t="str">
        <f t="shared" si="64"/>
        <v>Gennaro</v>
      </c>
      <c r="E1362" t="str">
        <f t="shared" si="65"/>
        <v>Tramontano</v>
      </c>
    </row>
    <row r="1363" spans="1:5" ht="15.6" x14ac:dyDescent="0.3">
      <c r="A1363" s="1" t="s">
        <v>1009</v>
      </c>
      <c r="B1363" s="1" t="s">
        <v>3746</v>
      </c>
      <c r="C1363" t="str">
        <f t="shared" si="63"/>
        <v>Mr.</v>
      </c>
      <c r="D1363" t="str">
        <f t="shared" si="64"/>
        <v>Terry</v>
      </c>
      <c r="E1363" t="str">
        <f t="shared" si="65"/>
        <v>Davidson</v>
      </c>
    </row>
    <row r="1364" spans="1:5" ht="15.6" x14ac:dyDescent="0.3">
      <c r="A1364" s="1" t="s">
        <v>1008</v>
      </c>
      <c r="B1364" s="1" t="s">
        <v>3747</v>
      </c>
      <c r="C1364" t="str">
        <f t="shared" si="63"/>
        <v>Mr.</v>
      </c>
      <c r="D1364" t="str">
        <f t="shared" si="64"/>
        <v>Patrick J</v>
      </c>
      <c r="E1364" t="str">
        <f t="shared" si="65"/>
        <v>Burke</v>
      </c>
    </row>
    <row r="1365" spans="1:5" ht="15.6" x14ac:dyDescent="0.3">
      <c r="A1365" s="1" t="s">
        <v>1007</v>
      </c>
      <c r="B1365" s="1" t="s">
        <v>3748</v>
      </c>
      <c r="C1365" t="str">
        <f t="shared" si="63"/>
        <v>Ms.</v>
      </c>
      <c r="D1365" t="str">
        <f t="shared" si="64"/>
        <v>Keara</v>
      </c>
      <c r="E1365" t="str">
        <f t="shared" si="65"/>
        <v>McGraw</v>
      </c>
    </row>
    <row r="1366" spans="1:5" ht="15.6" x14ac:dyDescent="0.3">
      <c r="A1366" s="1" t="s">
        <v>1006</v>
      </c>
      <c r="B1366" s="1" t="s">
        <v>3749</v>
      </c>
      <c r="C1366" t="str">
        <f t="shared" si="63"/>
        <v>Ms.</v>
      </c>
      <c r="D1366" t="str">
        <f t="shared" si="64"/>
        <v>Nicole</v>
      </c>
      <c r="E1366" t="str">
        <f t="shared" si="65"/>
        <v>Fellure</v>
      </c>
    </row>
    <row r="1367" spans="1:5" ht="15.6" x14ac:dyDescent="0.3">
      <c r="A1367" s="1" t="s">
        <v>1005</v>
      </c>
      <c r="B1367" s="1" t="s">
        <v>3750</v>
      </c>
      <c r="C1367" t="str">
        <f t="shared" si="63"/>
        <v>Mrs.</v>
      </c>
      <c r="D1367" t="str">
        <f t="shared" si="64"/>
        <v>Katena</v>
      </c>
      <c r="E1367" t="str">
        <f t="shared" si="65"/>
        <v>Sanford</v>
      </c>
    </row>
    <row r="1368" spans="1:5" ht="15.6" x14ac:dyDescent="0.3">
      <c r="A1368" s="1" t="s">
        <v>1004</v>
      </c>
      <c r="B1368" s="1" t="s">
        <v>3751</v>
      </c>
      <c r="C1368" t="str">
        <f t="shared" si="63"/>
        <v>Ms.</v>
      </c>
      <c r="D1368" t="str">
        <f t="shared" si="64"/>
        <v>Bean K.</v>
      </c>
      <c r="E1368" t="str">
        <f t="shared" si="65"/>
        <v>Wrenn</v>
      </c>
    </row>
    <row r="1369" spans="1:5" ht="15.6" x14ac:dyDescent="0.3">
      <c r="A1369" s="1" t="s">
        <v>1003</v>
      </c>
      <c r="B1369" s="1" t="s">
        <v>3752</v>
      </c>
      <c r="C1369" t="str">
        <f t="shared" si="63"/>
        <v>Mr.</v>
      </c>
      <c r="D1369" t="str">
        <f t="shared" si="64"/>
        <v>Brian</v>
      </c>
      <c r="E1369" t="str">
        <f t="shared" si="65"/>
        <v>Lindsey</v>
      </c>
    </row>
    <row r="1370" spans="1:5" ht="15.6" x14ac:dyDescent="0.3">
      <c r="A1370" s="1" t="s">
        <v>1002</v>
      </c>
      <c r="B1370" s="1" t="s">
        <v>3753</v>
      </c>
      <c r="C1370" t="str">
        <f t="shared" si="63"/>
        <v>Mr.</v>
      </c>
      <c r="D1370" t="str">
        <f t="shared" si="64"/>
        <v>Jan-Patrick</v>
      </c>
      <c r="E1370" t="str">
        <f t="shared" si="65"/>
        <v>Krueger</v>
      </c>
    </row>
    <row r="1371" spans="1:5" ht="15.6" x14ac:dyDescent="0.3">
      <c r="A1371" s="1" t="s">
        <v>1001</v>
      </c>
      <c r="B1371" s="1" t="s">
        <v>3754</v>
      </c>
      <c r="C1371" t="str">
        <f t="shared" si="63"/>
        <v>Mr.</v>
      </c>
      <c r="D1371" t="str">
        <f t="shared" si="64"/>
        <v>Jesse J</v>
      </c>
      <c r="E1371" t="str">
        <f t="shared" si="65"/>
        <v>Babler</v>
      </c>
    </row>
    <row r="1372" spans="1:5" ht="15.6" x14ac:dyDescent="0.3">
      <c r="A1372" s="1" t="s">
        <v>1000</v>
      </c>
      <c r="B1372" s="1" t="s">
        <v>3755</v>
      </c>
      <c r="C1372" t="str">
        <f t="shared" si="63"/>
        <v>Ms.</v>
      </c>
      <c r="D1372" t="str">
        <f t="shared" si="64"/>
        <v>Lindsey M</v>
      </c>
      <c r="E1372" t="str">
        <f t="shared" si="65"/>
        <v>Brezenski</v>
      </c>
    </row>
    <row r="1373" spans="1:5" ht="15.6" x14ac:dyDescent="0.3">
      <c r="A1373" s="1" t="s">
        <v>999</v>
      </c>
      <c r="B1373" s="1" t="s">
        <v>3756</v>
      </c>
      <c r="C1373" t="str">
        <f t="shared" si="63"/>
        <v>Ms.</v>
      </c>
      <c r="D1373" t="str">
        <f t="shared" si="64"/>
        <v>Marguerite K.</v>
      </c>
      <c r="E1373" t="str">
        <f t="shared" si="65"/>
        <v>Marschner</v>
      </c>
    </row>
    <row r="1374" spans="1:5" ht="15.6" x14ac:dyDescent="0.3">
      <c r="A1374" s="1" t="s">
        <v>998</v>
      </c>
      <c r="B1374" s="1" t="s">
        <v>3757</v>
      </c>
      <c r="C1374" t="str">
        <f t="shared" si="63"/>
        <v>Mr.</v>
      </c>
      <c r="D1374" t="str">
        <f t="shared" si="64"/>
        <v>Travis</v>
      </c>
      <c r="E1374" t="str">
        <f t="shared" si="65"/>
        <v>King</v>
      </c>
    </row>
    <row r="1375" spans="1:5" ht="15.6" x14ac:dyDescent="0.3">
      <c r="A1375" s="1" t="s">
        <v>997</v>
      </c>
      <c r="B1375" s="1" t="s">
        <v>3758</v>
      </c>
      <c r="C1375" t="str">
        <f t="shared" si="63"/>
        <v>Mr.</v>
      </c>
      <c r="D1375" t="str">
        <f t="shared" si="64"/>
        <v>Ricky</v>
      </c>
      <c r="E1375" t="str">
        <f t="shared" si="65"/>
        <v>Montez</v>
      </c>
    </row>
    <row r="1376" spans="1:5" ht="15.6" x14ac:dyDescent="0.3">
      <c r="A1376" s="1" t="s">
        <v>996</v>
      </c>
      <c r="B1376" s="1" t="s">
        <v>3759</v>
      </c>
      <c r="C1376" t="str">
        <f t="shared" si="63"/>
        <v>Mrs.</v>
      </c>
      <c r="D1376" t="str">
        <f t="shared" si="64"/>
        <v>Colleen L.</v>
      </c>
      <c r="E1376" t="str">
        <f t="shared" si="65"/>
        <v>Campbell</v>
      </c>
    </row>
    <row r="1377" spans="1:5" ht="15.6" x14ac:dyDescent="0.3">
      <c r="A1377" s="1" t="s">
        <v>995</v>
      </c>
      <c r="B1377" s="1" t="s">
        <v>3760</v>
      </c>
      <c r="C1377" t="str">
        <f t="shared" si="63"/>
        <v>Mr.</v>
      </c>
      <c r="D1377" t="str">
        <f t="shared" si="64"/>
        <v>Charlie A</v>
      </c>
      <c r="E1377" t="str">
        <f t="shared" si="65"/>
        <v>Hurt</v>
      </c>
    </row>
    <row r="1378" spans="1:5" ht="15.6" x14ac:dyDescent="0.3">
      <c r="A1378" s="1" t="s">
        <v>994</v>
      </c>
      <c r="B1378" s="1" t="s">
        <v>3761</v>
      </c>
      <c r="C1378" t="str">
        <f t="shared" si="63"/>
        <v>Mr.</v>
      </c>
      <c r="D1378" t="str">
        <f t="shared" si="64"/>
        <v>Rick</v>
      </c>
      <c r="E1378" t="str">
        <f t="shared" si="65"/>
        <v>Garey</v>
      </c>
    </row>
    <row r="1379" spans="1:5" ht="15.6" x14ac:dyDescent="0.3">
      <c r="A1379" s="1" t="s">
        <v>993</v>
      </c>
      <c r="B1379" s="1" t="s">
        <v>3762</v>
      </c>
      <c r="C1379" t="str">
        <f t="shared" si="63"/>
        <v>Ms.</v>
      </c>
      <c r="D1379" t="str">
        <f t="shared" si="64"/>
        <v>Lauren C</v>
      </c>
      <c r="E1379" t="str">
        <f t="shared" si="65"/>
        <v>Reddy</v>
      </c>
    </row>
    <row r="1380" spans="1:5" ht="15.6" x14ac:dyDescent="0.3">
      <c r="A1380" s="1" t="s">
        <v>992</v>
      </c>
      <c r="B1380" s="1" t="s">
        <v>3763</v>
      </c>
      <c r="C1380" t="str">
        <f t="shared" si="63"/>
        <v>Mr.</v>
      </c>
      <c r="D1380" t="str">
        <f t="shared" si="64"/>
        <v>Daniel</v>
      </c>
      <c r="E1380" t="str">
        <f t="shared" si="65"/>
        <v>Mueller</v>
      </c>
    </row>
    <row r="1381" spans="1:5" ht="15.6" x14ac:dyDescent="0.3">
      <c r="A1381" s="1" t="s">
        <v>991</v>
      </c>
      <c r="B1381" s="1" t="s">
        <v>3764</v>
      </c>
      <c r="C1381" t="str">
        <f t="shared" si="63"/>
        <v>Mr.</v>
      </c>
      <c r="D1381" t="str">
        <f t="shared" si="64"/>
        <v>Jaime</v>
      </c>
      <c r="E1381" t="str">
        <f t="shared" si="65"/>
        <v>Julia</v>
      </c>
    </row>
    <row r="1382" spans="1:5" ht="15.6" x14ac:dyDescent="0.3">
      <c r="A1382" s="1" t="s">
        <v>990</v>
      </c>
      <c r="B1382" s="1" t="s">
        <v>3765</v>
      </c>
      <c r="C1382" t="str">
        <f t="shared" si="63"/>
        <v>Mr.</v>
      </c>
      <c r="D1382" t="str">
        <f t="shared" si="64"/>
        <v>Erik R</v>
      </c>
      <c r="E1382" t="str">
        <f t="shared" si="65"/>
        <v>Uribe</v>
      </c>
    </row>
    <row r="1383" spans="1:5" ht="15.6" x14ac:dyDescent="0.3">
      <c r="A1383" s="1" t="s">
        <v>989</v>
      </c>
      <c r="B1383" s="1" t="s">
        <v>3766</v>
      </c>
      <c r="C1383" t="str">
        <f t="shared" si="63"/>
        <v>Ms.</v>
      </c>
      <c r="D1383" t="str">
        <f t="shared" si="64"/>
        <v>Katie</v>
      </c>
      <c r="E1383" t="str">
        <f t="shared" si="65"/>
        <v>Hand</v>
      </c>
    </row>
    <row r="1384" spans="1:5" ht="15.6" x14ac:dyDescent="0.3">
      <c r="A1384" s="1" t="s">
        <v>988</v>
      </c>
      <c r="B1384" s="1" t="s">
        <v>3767</v>
      </c>
      <c r="C1384" t="str">
        <f t="shared" si="63"/>
        <v>Mr.</v>
      </c>
      <c r="D1384" t="str">
        <f t="shared" si="64"/>
        <v>Thomas A</v>
      </c>
      <c r="E1384" t="str">
        <f t="shared" si="65"/>
        <v>Petersen</v>
      </c>
    </row>
    <row r="1385" spans="1:5" ht="15.6" x14ac:dyDescent="0.3">
      <c r="A1385" s="1" t="s">
        <v>987</v>
      </c>
      <c r="B1385" s="1" t="s">
        <v>3768</v>
      </c>
      <c r="C1385" t="str">
        <f t="shared" si="63"/>
        <v>Mr.</v>
      </c>
      <c r="D1385" t="str">
        <f t="shared" si="64"/>
        <v>Jean-Marc</v>
      </c>
      <c r="E1385" t="str">
        <f t="shared" si="65"/>
        <v>Mac-Thiong</v>
      </c>
    </row>
    <row r="1386" spans="1:5" ht="15.6" x14ac:dyDescent="0.3">
      <c r="A1386" s="1" t="s">
        <v>986</v>
      </c>
      <c r="B1386" s="1" t="s">
        <v>3769</v>
      </c>
      <c r="C1386" t="str">
        <f t="shared" si="63"/>
        <v>Ms.</v>
      </c>
      <c r="D1386" t="str">
        <f t="shared" si="64"/>
        <v>Kerry L</v>
      </c>
      <c r="E1386" t="str">
        <f t="shared" si="65"/>
        <v>Walker</v>
      </c>
    </row>
    <row r="1387" spans="1:5" ht="15.6" x14ac:dyDescent="0.3">
      <c r="A1387" s="1" t="s">
        <v>985</v>
      </c>
      <c r="B1387" s="1" t="s">
        <v>3770</v>
      </c>
      <c r="C1387" t="str">
        <f t="shared" si="63"/>
        <v>Mr.</v>
      </c>
      <c r="D1387" t="str">
        <f t="shared" si="64"/>
        <v>Ulrich</v>
      </c>
      <c r="E1387" t="str">
        <f t="shared" si="65"/>
        <v>Steidl</v>
      </c>
    </row>
    <row r="1388" spans="1:5" ht="15.6" x14ac:dyDescent="0.3">
      <c r="A1388" s="1" t="s">
        <v>984</v>
      </c>
      <c r="B1388" s="1" t="s">
        <v>3771</v>
      </c>
      <c r="C1388" t="str">
        <f t="shared" si="63"/>
        <v>Mr.</v>
      </c>
      <c r="D1388" t="str">
        <f t="shared" si="64"/>
        <v>Justin P</v>
      </c>
      <c r="E1388" t="str">
        <f t="shared" si="65"/>
        <v>Rose</v>
      </c>
    </row>
    <row r="1389" spans="1:5" ht="15.6" x14ac:dyDescent="0.3">
      <c r="A1389" s="1" t="s">
        <v>983</v>
      </c>
      <c r="B1389" s="1" t="s">
        <v>3772</v>
      </c>
      <c r="C1389" t="str">
        <f t="shared" si="63"/>
        <v>Ms.</v>
      </c>
      <c r="D1389" t="str">
        <f t="shared" si="64"/>
        <v>Hannah E.</v>
      </c>
      <c r="E1389" t="str">
        <f t="shared" si="65"/>
        <v>Alderfer</v>
      </c>
    </row>
    <row r="1390" spans="1:5" ht="15.6" x14ac:dyDescent="0.3">
      <c r="A1390" s="1" t="s">
        <v>982</v>
      </c>
      <c r="B1390" s="1" t="s">
        <v>3773</v>
      </c>
      <c r="C1390" t="str">
        <f t="shared" si="63"/>
        <v>Mr.</v>
      </c>
      <c r="D1390" t="str">
        <f t="shared" si="64"/>
        <v>David</v>
      </c>
      <c r="E1390" t="str">
        <f t="shared" si="65"/>
        <v>Ryland</v>
      </c>
    </row>
    <row r="1391" spans="1:5" ht="15.6" x14ac:dyDescent="0.3">
      <c r="A1391" s="1" t="s">
        <v>981</v>
      </c>
      <c r="B1391" s="1" t="s">
        <v>3774</v>
      </c>
      <c r="C1391" t="str">
        <f t="shared" si="63"/>
        <v>Mr.</v>
      </c>
      <c r="D1391" t="str">
        <f t="shared" si="64"/>
        <v>Jim</v>
      </c>
      <c r="E1391" t="str">
        <f t="shared" si="65"/>
        <v>Bethea</v>
      </c>
    </row>
    <row r="1392" spans="1:5" ht="15.6" x14ac:dyDescent="0.3">
      <c r="A1392" s="1" t="s">
        <v>980</v>
      </c>
      <c r="B1392" s="1" t="s">
        <v>3775</v>
      </c>
      <c r="C1392" t="str">
        <f t="shared" si="63"/>
        <v>Mr.</v>
      </c>
      <c r="D1392" t="str">
        <f t="shared" si="64"/>
        <v>Joseph P</v>
      </c>
      <c r="E1392" t="str">
        <f t="shared" si="65"/>
        <v>Kelly</v>
      </c>
    </row>
    <row r="1393" spans="1:5" ht="15.6" x14ac:dyDescent="0.3">
      <c r="A1393" s="1" t="s">
        <v>979</v>
      </c>
      <c r="B1393" s="1" t="s">
        <v>3776</v>
      </c>
      <c r="C1393" t="str">
        <f t="shared" si="63"/>
        <v>Mr.</v>
      </c>
      <c r="D1393" t="str">
        <f t="shared" si="64"/>
        <v>Michael</v>
      </c>
      <c r="E1393" t="str">
        <f t="shared" si="65"/>
        <v>Blois</v>
      </c>
    </row>
    <row r="1394" spans="1:5" ht="15.6" x14ac:dyDescent="0.3">
      <c r="A1394" s="1" t="s">
        <v>978</v>
      </c>
      <c r="B1394" s="1" t="s">
        <v>3777</v>
      </c>
      <c r="C1394" t="str">
        <f t="shared" si="63"/>
        <v>Ms.</v>
      </c>
      <c r="D1394" t="str">
        <f t="shared" si="64"/>
        <v>Gina M</v>
      </c>
      <c r="E1394" t="str">
        <f t="shared" si="65"/>
        <v>Dayton</v>
      </c>
    </row>
    <row r="1395" spans="1:5" ht="15.6" x14ac:dyDescent="0.3">
      <c r="A1395" s="1" t="s">
        <v>977</v>
      </c>
      <c r="B1395" s="1" t="s">
        <v>3778</v>
      </c>
      <c r="C1395" t="str">
        <f t="shared" si="63"/>
        <v>Ms.</v>
      </c>
      <c r="D1395" t="str">
        <f t="shared" si="64"/>
        <v>Shantel C.</v>
      </c>
      <c r="E1395" t="str">
        <f t="shared" si="65"/>
        <v>Cloud</v>
      </c>
    </row>
    <row r="1396" spans="1:5" ht="15.6" x14ac:dyDescent="0.3">
      <c r="A1396" s="1" t="s">
        <v>976</v>
      </c>
      <c r="B1396" s="1" t="s">
        <v>3779</v>
      </c>
      <c r="C1396" t="str">
        <f t="shared" si="63"/>
        <v>Mr.</v>
      </c>
      <c r="D1396" t="str">
        <f t="shared" si="64"/>
        <v>Brian</v>
      </c>
      <c r="E1396" t="str">
        <f t="shared" si="65"/>
        <v>Betournay</v>
      </c>
    </row>
    <row r="1397" spans="1:5" ht="15.6" x14ac:dyDescent="0.3">
      <c r="A1397" s="1" t="s">
        <v>975</v>
      </c>
      <c r="B1397" s="1" t="s">
        <v>3780</v>
      </c>
      <c r="C1397" t="str">
        <f t="shared" si="63"/>
        <v>Mr.</v>
      </c>
      <c r="D1397" t="str">
        <f t="shared" si="64"/>
        <v>Brian</v>
      </c>
      <c r="E1397" t="str">
        <f t="shared" si="65"/>
        <v>Temple</v>
      </c>
    </row>
    <row r="1398" spans="1:5" ht="15.6" x14ac:dyDescent="0.3">
      <c r="A1398" s="1" t="s">
        <v>974</v>
      </c>
      <c r="B1398" s="1" t="s">
        <v>3781</v>
      </c>
      <c r="C1398" t="str">
        <f t="shared" si="63"/>
        <v>Ms.</v>
      </c>
      <c r="D1398" t="str">
        <f t="shared" si="64"/>
        <v>Jessica R</v>
      </c>
      <c r="E1398" t="str">
        <f t="shared" si="65"/>
        <v>Rollie</v>
      </c>
    </row>
    <row r="1399" spans="1:5" ht="15.6" x14ac:dyDescent="0.3">
      <c r="A1399" s="1" t="s">
        <v>973</v>
      </c>
      <c r="B1399" s="1" t="s">
        <v>3782</v>
      </c>
      <c r="C1399" t="str">
        <f t="shared" si="63"/>
        <v>Mrs.</v>
      </c>
      <c r="D1399" t="str">
        <f t="shared" si="64"/>
        <v>Robyn</v>
      </c>
      <c r="E1399" t="str">
        <f t="shared" si="65"/>
        <v>Roybal</v>
      </c>
    </row>
    <row r="1400" spans="1:5" ht="15.6" x14ac:dyDescent="0.3">
      <c r="A1400" s="1" t="s">
        <v>972</v>
      </c>
      <c r="B1400" s="1" t="s">
        <v>3783</v>
      </c>
      <c r="C1400" t="str">
        <f t="shared" si="63"/>
        <v>Ms.</v>
      </c>
      <c r="D1400" t="str">
        <f t="shared" si="64"/>
        <v>Ashley</v>
      </c>
      <c r="E1400" t="str">
        <f t="shared" si="65"/>
        <v>Turgeon</v>
      </c>
    </row>
    <row r="1401" spans="1:5" ht="15.6" x14ac:dyDescent="0.3">
      <c r="A1401" s="1" t="s">
        <v>971</v>
      </c>
      <c r="B1401" s="1" t="s">
        <v>3784</v>
      </c>
      <c r="C1401" t="str">
        <f t="shared" si="63"/>
        <v>Ms.</v>
      </c>
      <c r="D1401" t="str">
        <f t="shared" si="64"/>
        <v>Dana</v>
      </c>
      <c r="E1401" t="str">
        <f t="shared" si="65"/>
        <v>Deingenis</v>
      </c>
    </row>
    <row r="1402" spans="1:5" ht="15.6" x14ac:dyDescent="0.3">
      <c r="A1402" s="1" t="s">
        <v>970</v>
      </c>
      <c r="B1402" s="1" t="s">
        <v>3785</v>
      </c>
      <c r="C1402" t="str">
        <f t="shared" si="63"/>
        <v>Ms.</v>
      </c>
      <c r="D1402" t="str">
        <f t="shared" si="64"/>
        <v>Jessica F.</v>
      </c>
      <c r="E1402" t="str">
        <f t="shared" si="65"/>
        <v>Hodge</v>
      </c>
    </row>
    <row r="1403" spans="1:5" ht="15.6" x14ac:dyDescent="0.3">
      <c r="A1403" s="1" t="s">
        <v>969</v>
      </c>
      <c r="B1403" s="1" t="s">
        <v>3786</v>
      </c>
      <c r="C1403" t="str">
        <f t="shared" si="63"/>
        <v>Ms.</v>
      </c>
      <c r="D1403" t="str">
        <f t="shared" si="64"/>
        <v>Lindsey</v>
      </c>
      <c r="E1403" t="str">
        <f t="shared" si="65"/>
        <v>Gibbs</v>
      </c>
    </row>
    <row r="1404" spans="1:5" ht="15.6" x14ac:dyDescent="0.3">
      <c r="A1404" s="1" t="s">
        <v>968</v>
      </c>
      <c r="B1404" s="1" t="s">
        <v>3787</v>
      </c>
      <c r="C1404" t="str">
        <f t="shared" si="63"/>
        <v>Ms.</v>
      </c>
      <c r="D1404" t="str">
        <f t="shared" si="64"/>
        <v>Kelly A</v>
      </c>
      <c r="E1404" t="str">
        <f t="shared" si="65"/>
        <v>Trom</v>
      </c>
    </row>
    <row r="1405" spans="1:5" ht="15.6" x14ac:dyDescent="0.3">
      <c r="A1405" s="1" t="s">
        <v>967</v>
      </c>
      <c r="B1405" s="1" t="s">
        <v>3788</v>
      </c>
      <c r="C1405" t="str">
        <f t="shared" si="63"/>
        <v>Ms.</v>
      </c>
      <c r="D1405" t="str">
        <f t="shared" si="64"/>
        <v>Brooke E</v>
      </c>
      <c r="E1405" t="str">
        <f t="shared" si="65"/>
        <v>Sizer</v>
      </c>
    </row>
    <row r="1406" spans="1:5" ht="15.6" x14ac:dyDescent="0.3">
      <c r="A1406" s="1" t="s">
        <v>966</v>
      </c>
      <c r="B1406" s="1" t="s">
        <v>3789</v>
      </c>
      <c r="C1406" t="str">
        <f t="shared" si="63"/>
        <v>Ms.</v>
      </c>
      <c r="D1406" t="str">
        <f t="shared" si="64"/>
        <v>Katelyn E.</v>
      </c>
      <c r="E1406" t="str">
        <f t="shared" si="65"/>
        <v>Ellison</v>
      </c>
    </row>
    <row r="1407" spans="1:5" ht="15.6" x14ac:dyDescent="0.3">
      <c r="A1407" s="1" t="s">
        <v>965</v>
      </c>
      <c r="B1407" s="1" t="s">
        <v>3790</v>
      </c>
      <c r="C1407" t="str">
        <f t="shared" si="63"/>
        <v>Mr.</v>
      </c>
      <c r="D1407" t="str">
        <f t="shared" si="64"/>
        <v>Adam</v>
      </c>
      <c r="E1407" t="str">
        <f t="shared" si="65"/>
        <v>Sulkowski</v>
      </c>
    </row>
    <row r="1408" spans="1:5" ht="15.6" x14ac:dyDescent="0.3">
      <c r="A1408" s="1" t="s">
        <v>964</v>
      </c>
      <c r="B1408" s="1" t="s">
        <v>3791</v>
      </c>
      <c r="C1408" t="str">
        <f t="shared" si="63"/>
        <v>Ms.</v>
      </c>
      <c r="D1408" t="str">
        <f t="shared" si="64"/>
        <v>Dana</v>
      </c>
      <c r="E1408" t="str">
        <f t="shared" si="65"/>
        <v>Maringo</v>
      </c>
    </row>
    <row r="1409" spans="1:5" ht="15.6" x14ac:dyDescent="0.3">
      <c r="A1409" s="1" t="s">
        <v>963</v>
      </c>
      <c r="B1409" s="1" t="s">
        <v>3792</v>
      </c>
      <c r="C1409" t="str">
        <f t="shared" si="63"/>
        <v>Mr.</v>
      </c>
      <c r="D1409" t="str">
        <f t="shared" si="64"/>
        <v>Eric W</v>
      </c>
      <c r="E1409" t="str">
        <f t="shared" si="65"/>
        <v>Lattin</v>
      </c>
    </row>
    <row r="1410" spans="1:5" ht="15.6" x14ac:dyDescent="0.3">
      <c r="A1410" s="1" t="s">
        <v>962</v>
      </c>
      <c r="B1410" s="1" t="s">
        <v>3793</v>
      </c>
      <c r="C1410" t="str">
        <f t="shared" si="63"/>
        <v>Mr.</v>
      </c>
      <c r="D1410" t="str">
        <f t="shared" si="64"/>
        <v>Matthew D</v>
      </c>
      <c r="E1410" t="str">
        <f t="shared" si="65"/>
        <v>Deblander</v>
      </c>
    </row>
    <row r="1411" spans="1:5" ht="15.6" x14ac:dyDescent="0.3">
      <c r="A1411" s="1" t="s">
        <v>961</v>
      </c>
      <c r="B1411" s="1" t="s">
        <v>3794</v>
      </c>
      <c r="C1411" t="str">
        <f t="shared" ref="C1411:C1474" si="66">TRIM(MID( B1411,FIND(",", B1411)+1,FIND(".", B1411)-FIND(",", B1411)))</f>
        <v>Mr.</v>
      </c>
      <c r="D1411" t="str">
        <f t="shared" ref="D1411:D1474" si="67">TRIM(RIGHT(B1411,LEN(B1411)-FIND(".",B1411)))</f>
        <v>Eoghan</v>
      </c>
      <c r="E1411" t="str">
        <f t="shared" ref="E1411:E1474" si="68">LEFT(B1411,FIND(",",B1411)-1)</f>
        <v>O'Neill</v>
      </c>
    </row>
    <row r="1412" spans="1:5" ht="15.6" x14ac:dyDescent="0.3">
      <c r="A1412" s="1" t="s">
        <v>960</v>
      </c>
      <c r="B1412" s="1" t="s">
        <v>3795</v>
      </c>
      <c r="C1412" t="str">
        <f t="shared" si="66"/>
        <v>Ms.</v>
      </c>
      <c r="D1412" t="str">
        <f t="shared" si="67"/>
        <v>Pamela W</v>
      </c>
      <c r="E1412" t="str">
        <f t="shared" si="68"/>
        <v>Davis</v>
      </c>
    </row>
    <row r="1413" spans="1:5" ht="15.6" x14ac:dyDescent="0.3">
      <c r="A1413" s="1" t="s">
        <v>959</v>
      </c>
      <c r="B1413" s="1" t="s">
        <v>3796</v>
      </c>
      <c r="C1413" t="str">
        <f t="shared" si="66"/>
        <v>Ms.</v>
      </c>
      <c r="D1413" t="str">
        <f t="shared" si="67"/>
        <v>Lindsey M.</v>
      </c>
      <c r="E1413" t="str">
        <f t="shared" si="68"/>
        <v>Stanek</v>
      </c>
    </row>
    <row r="1414" spans="1:5" ht="15.6" x14ac:dyDescent="0.3">
      <c r="A1414" s="1" t="s">
        <v>958</v>
      </c>
      <c r="B1414" s="1" t="s">
        <v>3797</v>
      </c>
      <c r="C1414" t="str">
        <f t="shared" si="66"/>
        <v>Ms.</v>
      </c>
      <c r="D1414" t="str">
        <f t="shared" si="67"/>
        <v>Kassie</v>
      </c>
      <c r="E1414" t="str">
        <f t="shared" si="68"/>
        <v>Harris</v>
      </c>
    </row>
    <row r="1415" spans="1:5" ht="15.6" x14ac:dyDescent="0.3">
      <c r="A1415" s="1" t="s">
        <v>957</v>
      </c>
      <c r="B1415" s="1" t="s">
        <v>3798</v>
      </c>
      <c r="C1415" t="str">
        <f t="shared" si="66"/>
        <v>Mr.</v>
      </c>
      <c r="D1415" t="str">
        <f t="shared" si="67"/>
        <v>Matthew</v>
      </c>
      <c r="E1415" t="str">
        <f t="shared" si="68"/>
        <v>Manning</v>
      </c>
    </row>
    <row r="1416" spans="1:5" ht="15.6" x14ac:dyDescent="0.3">
      <c r="A1416" s="1" t="s">
        <v>956</v>
      </c>
      <c r="B1416" s="1" t="s">
        <v>3799</v>
      </c>
      <c r="C1416" t="str">
        <f t="shared" si="66"/>
        <v>Mr.</v>
      </c>
      <c r="D1416" t="str">
        <f t="shared" si="67"/>
        <v>Ruben Dario</v>
      </c>
      <c r="E1416" t="str">
        <f t="shared" si="68"/>
        <v>Barrera Munoz</v>
      </c>
    </row>
    <row r="1417" spans="1:5" ht="15.6" x14ac:dyDescent="0.3">
      <c r="A1417" s="1" t="s">
        <v>955</v>
      </c>
      <c r="B1417" s="1" t="s">
        <v>3800</v>
      </c>
      <c r="C1417" t="str">
        <f t="shared" si="66"/>
        <v>Mr.</v>
      </c>
      <c r="D1417" t="str">
        <f t="shared" si="67"/>
        <v>Kevin</v>
      </c>
      <c r="E1417" t="str">
        <f t="shared" si="68"/>
        <v>Schauwaers</v>
      </c>
    </row>
    <row r="1418" spans="1:5" ht="15.6" x14ac:dyDescent="0.3">
      <c r="A1418" s="1" t="s">
        <v>954</v>
      </c>
      <c r="B1418" s="1" t="s">
        <v>3801</v>
      </c>
      <c r="C1418" t="str">
        <f t="shared" si="66"/>
        <v>Ms.</v>
      </c>
      <c r="D1418" t="str">
        <f t="shared" si="67"/>
        <v>Lindsay M</v>
      </c>
      <c r="E1418" t="str">
        <f t="shared" si="68"/>
        <v>Hartman</v>
      </c>
    </row>
    <row r="1419" spans="1:5" ht="15.6" x14ac:dyDescent="0.3">
      <c r="A1419" s="1" t="s">
        <v>953</v>
      </c>
      <c r="B1419" s="1" t="s">
        <v>3802</v>
      </c>
      <c r="C1419" t="str">
        <f t="shared" si="66"/>
        <v>Mrs.</v>
      </c>
      <c r="D1419" t="str">
        <f t="shared" si="67"/>
        <v>Amanda</v>
      </c>
      <c r="E1419" t="str">
        <f t="shared" si="68"/>
        <v>Fire</v>
      </c>
    </row>
    <row r="1420" spans="1:5" ht="15.6" x14ac:dyDescent="0.3">
      <c r="A1420" s="1" t="s">
        <v>952</v>
      </c>
      <c r="B1420" s="1" t="s">
        <v>3803</v>
      </c>
      <c r="C1420" t="str">
        <f t="shared" si="66"/>
        <v>Mr.</v>
      </c>
      <c r="D1420" t="str">
        <f t="shared" si="67"/>
        <v>James</v>
      </c>
      <c r="E1420" t="str">
        <f t="shared" si="68"/>
        <v>Waliaula</v>
      </c>
    </row>
    <row r="1421" spans="1:5" ht="15.6" x14ac:dyDescent="0.3">
      <c r="A1421" s="1" t="s">
        <v>951</v>
      </c>
      <c r="B1421" s="1" t="s">
        <v>3804</v>
      </c>
      <c r="C1421" t="str">
        <f t="shared" si="66"/>
        <v>Mr.</v>
      </c>
      <c r="D1421" t="str">
        <f t="shared" si="67"/>
        <v>Samuel H.</v>
      </c>
      <c r="E1421" t="str">
        <f t="shared" si="68"/>
        <v>Blackshear</v>
      </c>
    </row>
    <row r="1422" spans="1:5" ht="15.6" x14ac:dyDescent="0.3">
      <c r="A1422" s="1" t="s">
        <v>950</v>
      </c>
      <c r="B1422" s="1" t="s">
        <v>3805</v>
      </c>
      <c r="C1422" t="str">
        <f t="shared" si="66"/>
        <v>Ms.</v>
      </c>
      <c r="D1422" t="str">
        <f t="shared" si="67"/>
        <v>Jenni</v>
      </c>
      <c r="E1422" t="str">
        <f t="shared" si="68"/>
        <v>Nettik</v>
      </c>
    </row>
    <row r="1423" spans="1:5" ht="15.6" x14ac:dyDescent="0.3">
      <c r="A1423" s="1" t="s">
        <v>949</v>
      </c>
      <c r="B1423" s="1" t="s">
        <v>3806</v>
      </c>
      <c r="C1423" t="str">
        <f t="shared" si="66"/>
        <v>Mr.</v>
      </c>
      <c r="D1423" t="str">
        <f t="shared" si="67"/>
        <v>Estuardo F</v>
      </c>
      <c r="E1423" t="str">
        <f t="shared" si="68"/>
        <v>Novales</v>
      </c>
    </row>
    <row r="1424" spans="1:5" ht="15.6" x14ac:dyDescent="0.3">
      <c r="A1424" s="1" t="s">
        <v>948</v>
      </c>
      <c r="B1424" s="1" t="s">
        <v>3807</v>
      </c>
      <c r="C1424" t="str">
        <f t="shared" si="66"/>
        <v>Mr.</v>
      </c>
      <c r="D1424" t="str">
        <f t="shared" si="67"/>
        <v>Brett</v>
      </c>
      <c r="E1424" t="str">
        <f t="shared" si="68"/>
        <v>Rosauer</v>
      </c>
    </row>
    <row r="1425" spans="1:5" ht="15.6" x14ac:dyDescent="0.3">
      <c r="A1425" s="1" t="s">
        <v>947</v>
      </c>
      <c r="B1425" s="1" t="s">
        <v>3808</v>
      </c>
      <c r="C1425" t="str">
        <f t="shared" si="66"/>
        <v>Ms.</v>
      </c>
      <c r="D1425" t="str">
        <f t="shared" si="67"/>
        <v>Sharon E.</v>
      </c>
      <c r="E1425" t="str">
        <f t="shared" si="68"/>
        <v>Ryder</v>
      </c>
    </row>
    <row r="1426" spans="1:5" ht="15.6" x14ac:dyDescent="0.3">
      <c r="A1426" s="1" t="s">
        <v>946</v>
      </c>
      <c r="B1426" s="1" t="s">
        <v>3809</v>
      </c>
      <c r="C1426" t="str">
        <f t="shared" si="66"/>
        <v>Mr.</v>
      </c>
      <c r="D1426" t="str">
        <f t="shared" si="67"/>
        <v>Jacob W√¶ver</v>
      </c>
      <c r="E1426" t="str">
        <f t="shared" si="68"/>
        <v>Larsen</v>
      </c>
    </row>
    <row r="1427" spans="1:5" ht="15.6" x14ac:dyDescent="0.3">
      <c r="A1427" s="1" t="s">
        <v>945</v>
      </c>
      <c r="B1427" s="1" t="s">
        <v>3810</v>
      </c>
      <c r="C1427" t="str">
        <f t="shared" si="66"/>
        <v>Mr.</v>
      </c>
      <c r="D1427" t="str">
        <f t="shared" si="67"/>
        <v>Scott</v>
      </c>
      <c r="E1427" t="str">
        <f t="shared" si="68"/>
        <v>Keate</v>
      </c>
    </row>
    <row r="1428" spans="1:5" ht="15.6" x14ac:dyDescent="0.3">
      <c r="A1428" s="1" t="s">
        <v>944</v>
      </c>
      <c r="B1428" s="1" t="s">
        <v>3811</v>
      </c>
      <c r="C1428" t="str">
        <f t="shared" si="66"/>
        <v>Ms.</v>
      </c>
      <c r="D1428" t="str">
        <f t="shared" si="67"/>
        <v>Brooke S.</v>
      </c>
      <c r="E1428" t="str">
        <f t="shared" si="68"/>
        <v>Williams</v>
      </c>
    </row>
    <row r="1429" spans="1:5" ht="15.6" x14ac:dyDescent="0.3">
      <c r="A1429" s="1" t="s">
        <v>943</v>
      </c>
      <c r="B1429" s="1" t="s">
        <v>3812</v>
      </c>
      <c r="C1429" t="str">
        <f t="shared" si="66"/>
        <v>Ms.</v>
      </c>
      <c r="D1429" t="str">
        <f t="shared" si="67"/>
        <v>Kaye A.</v>
      </c>
      <c r="E1429" t="str">
        <f t="shared" si="68"/>
        <v>Starosciak</v>
      </c>
    </row>
    <row r="1430" spans="1:5" ht="15.6" x14ac:dyDescent="0.3">
      <c r="A1430" s="1" t="s">
        <v>942</v>
      </c>
      <c r="B1430" s="1" t="s">
        <v>3813</v>
      </c>
      <c r="C1430" t="str">
        <f t="shared" si="66"/>
        <v>Ms.</v>
      </c>
      <c r="D1430" t="str">
        <f t="shared" si="67"/>
        <v>Carolyn</v>
      </c>
      <c r="E1430" t="str">
        <f t="shared" si="68"/>
        <v>Smith</v>
      </c>
    </row>
    <row r="1431" spans="1:5" ht="15.6" x14ac:dyDescent="0.3">
      <c r="A1431" s="1" t="s">
        <v>941</v>
      </c>
      <c r="B1431" s="1" t="s">
        <v>3814</v>
      </c>
      <c r="C1431" t="str">
        <f t="shared" si="66"/>
        <v>Mr.</v>
      </c>
      <c r="D1431" t="str">
        <f t="shared" si="67"/>
        <v>Daniel C.</v>
      </c>
      <c r="E1431" t="str">
        <f t="shared" si="68"/>
        <v>Henderson</v>
      </c>
    </row>
    <row r="1432" spans="1:5" ht="15.6" x14ac:dyDescent="0.3">
      <c r="A1432" s="1" t="s">
        <v>940</v>
      </c>
      <c r="B1432" s="1" t="s">
        <v>3815</v>
      </c>
      <c r="C1432" t="str">
        <f t="shared" si="66"/>
        <v>Mrs.</v>
      </c>
      <c r="D1432" t="str">
        <f t="shared" si="67"/>
        <v>Laurie A</v>
      </c>
      <c r="E1432" t="str">
        <f t="shared" si="68"/>
        <v>Winkelman</v>
      </c>
    </row>
    <row r="1433" spans="1:5" ht="15.6" x14ac:dyDescent="0.3">
      <c r="A1433" s="1" t="s">
        <v>939</v>
      </c>
      <c r="B1433" s="1" t="s">
        <v>3816</v>
      </c>
      <c r="C1433" t="str">
        <f t="shared" si="66"/>
        <v>Ms.</v>
      </c>
      <c r="D1433" t="str">
        <f t="shared" si="67"/>
        <v>Nicole</v>
      </c>
      <c r="E1433" t="str">
        <f t="shared" si="68"/>
        <v>Monette</v>
      </c>
    </row>
    <row r="1434" spans="1:5" ht="15.6" x14ac:dyDescent="0.3">
      <c r="A1434" s="1" t="s">
        <v>938</v>
      </c>
      <c r="B1434" s="1" t="s">
        <v>3817</v>
      </c>
      <c r="C1434" t="str">
        <f t="shared" si="66"/>
        <v>Ms.</v>
      </c>
      <c r="D1434" t="str">
        <f t="shared" si="67"/>
        <v>Shelby</v>
      </c>
      <c r="E1434" t="str">
        <f t="shared" si="68"/>
        <v>Kramer</v>
      </c>
    </row>
    <row r="1435" spans="1:5" ht="15.6" x14ac:dyDescent="0.3">
      <c r="A1435" s="1" t="s">
        <v>937</v>
      </c>
      <c r="B1435" s="1" t="s">
        <v>3818</v>
      </c>
      <c r="C1435" t="str">
        <f t="shared" si="66"/>
        <v>Ms.</v>
      </c>
      <c r="D1435" t="str">
        <f t="shared" si="67"/>
        <v>Allison</v>
      </c>
      <c r="E1435" t="str">
        <f t="shared" si="68"/>
        <v>Goldstein</v>
      </c>
    </row>
    <row r="1436" spans="1:5" ht="15.6" x14ac:dyDescent="0.3">
      <c r="A1436" s="1" t="s">
        <v>936</v>
      </c>
      <c r="B1436" s="1" t="s">
        <v>3819</v>
      </c>
      <c r="C1436" t="str">
        <f t="shared" si="66"/>
        <v>Ms.</v>
      </c>
      <c r="D1436" t="str">
        <f t="shared" si="67"/>
        <v>Leticia</v>
      </c>
      <c r="E1436" t="str">
        <f t="shared" si="68"/>
        <v>Gonzalez</v>
      </c>
    </row>
    <row r="1437" spans="1:5" ht="15.6" x14ac:dyDescent="0.3">
      <c r="A1437" s="1" t="s">
        <v>935</v>
      </c>
      <c r="B1437" s="1" t="s">
        <v>3820</v>
      </c>
      <c r="C1437" t="str">
        <f t="shared" si="66"/>
        <v>Mr.</v>
      </c>
      <c r="D1437" t="str">
        <f t="shared" si="67"/>
        <v>John S.</v>
      </c>
      <c r="E1437" t="str">
        <f t="shared" si="68"/>
        <v>Barrett</v>
      </c>
    </row>
    <row r="1438" spans="1:5" ht="15.6" x14ac:dyDescent="0.3">
      <c r="A1438" s="1" t="s">
        <v>934</v>
      </c>
      <c r="B1438" s="1" t="s">
        <v>3821</v>
      </c>
      <c r="C1438" t="str">
        <f t="shared" si="66"/>
        <v>Ms.</v>
      </c>
      <c r="D1438" t="str">
        <f t="shared" si="67"/>
        <v>April</v>
      </c>
      <c r="E1438" t="str">
        <f t="shared" si="68"/>
        <v>Irwin</v>
      </c>
    </row>
    <row r="1439" spans="1:5" ht="15.6" x14ac:dyDescent="0.3">
      <c r="A1439" s="1" t="s">
        <v>933</v>
      </c>
      <c r="B1439" s="1" t="s">
        <v>3822</v>
      </c>
      <c r="C1439" t="str">
        <f t="shared" si="66"/>
        <v>Ms.</v>
      </c>
      <c r="D1439" t="str">
        <f t="shared" si="67"/>
        <v>Ashley N.</v>
      </c>
      <c r="E1439" t="str">
        <f t="shared" si="68"/>
        <v>Glenn</v>
      </c>
    </row>
    <row r="1440" spans="1:5" ht="15.6" x14ac:dyDescent="0.3">
      <c r="A1440" s="1" t="s">
        <v>932</v>
      </c>
      <c r="B1440" s="1" t="s">
        <v>3823</v>
      </c>
      <c r="C1440" t="str">
        <f t="shared" si="66"/>
        <v>Ms.</v>
      </c>
      <c r="D1440" t="str">
        <f t="shared" si="67"/>
        <v>Madeleine</v>
      </c>
      <c r="E1440" t="str">
        <f t="shared" si="68"/>
        <v>O'Meara</v>
      </c>
    </row>
    <row r="1441" spans="1:5" ht="15.6" x14ac:dyDescent="0.3">
      <c r="A1441" s="1" t="s">
        <v>931</v>
      </c>
      <c r="B1441" s="1" t="s">
        <v>3824</v>
      </c>
      <c r="C1441" t="str">
        <f t="shared" si="66"/>
        <v>Ms.</v>
      </c>
      <c r="D1441" t="str">
        <f t="shared" si="67"/>
        <v>Nelly S</v>
      </c>
      <c r="E1441" t="str">
        <f t="shared" si="68"/>
        <v>Budrow</v>
      </c>
    </row>
    <row r="1442" spans="1:5" ht="15.6" x14ac:dyDescent="0.3">
      <c r="A1442" s="1" t="s">
        <v>930</v>
      </c>
      <c r="B1442" s="1" t="s">
        <v>3825</v>
      </c>
      <c r="C1442" t="str">
        <f t="shared" si="66"/>
        <v>Ms.</v>
      </c>
      <c r="D1442" t="str">
        <f t="shared" si="67"/>
        <v>Meredith S</v>
      </c>
      <c r="E1442" t="str">
        <f t="shared" si="68"/>
        <v>Anderson</v>
      </c>
    </row>
    <row r="1443" spans="1:5" ht="15.6" x14ac:dyDescent="0.3">
      <c r="A1443" s="1" t="s">
        <v>929</v>
      </c>
      <c r="B1443" s="1" t="s">
        <v>3826</v>
      </c>
      <c r="C1443" t="str">
        <f t="shared" si="66"/>
        <v>Mr.</v>
      </c>
      <c r="D1443" t="str">
        <f t="shared" si="67"/>
        <v>Kevin</v>
      </c>
      <c r="E1443" t="str">
        <f t="shared" si="68"/>
        <v>Douglas</v>
      </c>
    </row>
    <row r="1444" spans="1:5" ht="15.6" x14ac:dyDescent="0.3">
      <c r="A1444" s="1" t="s">
        <v>928</v>
      </c>
      <c r="B1444" s="1" t="s">
        <v>3827</v>
      </c>
      <c r="C1444" t="str">
        <f t="shared" si="66"/>
        <v>Ms.</v>
      </c>
      <c r="D1444" t="str">
        <f t="shared" si="67"/>
        <v>Lisa</v>
      </c>
      <c r="E1444" t="str">
        <f t="shared" si="68"/>
        <v>Tecklenburg</v>
      </c>
    </row>
    <row r="1445" spans="1:5" ht="15.6" x14ac:dyDescent="0.3">
      <c r="A1445" s="1" t="s">
        <v>927</v>
      </c>
      <c r="B1445" s="1" t="s">
        <v>3828</v>
      </c>
      <c r="C1445" t="str">
        <f t="shared" si="66"/>
        <v>Ms.</v>
      </c>
      <c r="D1445" t="str">
        <f t="shared" si="67"/>
        <v>Katherine A</v>
      </c>
      <c r="E1445" t="str">
        <f t="shared" si="68"/>
        <v>Baker</v>
      </c>
    </row>
    <row r="1446" spans="1:5" ht="15.6" x14ac:dyDescent="0.3">
      <c r="A1446" s="1" t="s">
        <v>926</v>
      </c>
      <c r="B1446" s="1" t="s">
        <v>3829</v>
      </c>
      <c r="C1446" t="str">
        <f t="shared" si="66"/>
        <v>Mr.</v>
      </c>
      <c r="D1446" t="str">
        <f t="shared" si="67"/>
        <v>Steve</v>
      </c>
      <c r="E1446" t="str">
        <f t="shared" si="68"/>
        <v>Schenck</v>
      </c>
    </row>
    <row r="1447" spans="1:5" ht="15.6" x14ac:dyDescent="0.3">
      <c r="A1447" s="1" t="s">
        <v>925</v>
      </c>
      <c r="B1447" s="1" t="s">
        <v>3830</v>
      </c>
      <c r="C1447" t="str">
        <f t="shared" si="66"/>
        <v>Ms.</v>
      </c>
      <c r="D1447" t="str">
        <f t="shared" si="67"/>
        <v>Kate L.</v>
      </c>
      <c r="E1447" t="str">
        <f t="shared" si="68"/>
        <v>Johnson</v>
      </c>
    </row>
    <row r="1448" spans="1:5" ht="15.6" x14ac:dyDescent="0.3">
      <c r="A1448" s="1" t="s">
        <v>924</v>
      </c>
      <c r="B1448" s="1" t="s">
        <v>3831</v>
      </c>
      <c r="C1448" t="str">
        <f t="shared" si="66"/>
        <v>Ms.</v>
      </c>
      <c r="D1448" t="str">
        <f t="shared" si="67"/>
        <v>Beth</v>
      </c>
      <c r="E1448" t="str">
        <f t="shared" si="68"/>
        <v>Blendell</v>
      </c>
    </row>
    <row r="1449" spans="1:5" ht="15.6" x14ac:dyDescent="0.3">
      <c r="A1449" s="1" t="s">
        <v>923</v>
      </c>
      <c r="B1449" s="1" t="s">
        <v>3832</v>
      </c>
      <c r="C1449" t="str">
        <f t="shared" si="66"/>
        <v>Ms.</v>
      </c>
      <c r="D1449" t="str">
        <f t="shared" si="67"/>
        <v>Katharine</v>
      </c>
      <c r="E1449" t="str">
        <f t="shared" si="68"/>
        <v>Parodi</v>
      </c>
    </row>
    <row r="1450" spans="1:5" ht="15.6" x14ac:dyDescent="0.3">
      <c r="A1450" s="1" t="s">
        <v>922</v>
      </c>
      <c r="B1450" s="1" t="s">
        <v>3833</v>
      </c>
      <c r="C1450" t="str">
        <f t="shared" si="66"/>
        <v>Ms.</v>
      </c>
      <c r="D1450" t="str">
        <f t="shared" si="67"/>
        <v>Heather L</v>
      </c>
      <c r="E1450" t="str">
        <f t="shared" si="68"/>
        <v>Morgan</v>
      </c>
    </row>
    <row r="1451" spans="1:5" ht="15.6" x14ac:dyDescent="0.3">
      <c r="A1451" s="1" t="s">
        <v>921</v>
      </c>
      <c r="B1451" s="1" t="s">
        <v>3834</v>
      </c>
      <c r="C1451" t="str">
        <f t="shared" si="66"/>
        <v>Ms.</v>
      </c>
      <c r="D1451" t="str">
        <f t="shared" si="67"/>
        <v>Desiree</v>
      </c>
      <c r="E1451" t="str">
        <f t="shared" si="68"/>
        <v>Linden</v>
      </c>
    </row>
    <row r="1452" spans="1:5" ht="15.6" x14ac:dyDescent="0.3">
      <c r="A1452" s="1" t="s">
        <v>920</v>
      </c>
      <c r="B1452" s="1" t="s">
        <v>3835</v>
      </c>
      <c r="C1452" t="str">
        <f t="shared" si="66"/>
        <v>Mr.</v>
      </c>
      <c r="D1452" t="str">
        <f t="shared" si="67"/>
        <v>Peter B.</v>
      </c>
      <c r="E1452" t="str">
        <f t="shared" si="68"/>
        <v>Horning</v>
      </c>
    </row>
    <row r="1453" spans="1:5" ht="15.6" x14ac:dyDescent="0.3">
      <c r="A1453" s="1" t="s">
        <v>919</v>
      </c>
      <c r="B1453" s="1" t="s">
        <v>3836</v>
      </c>
      <c r="C1453" t="str">
        <f t="shared" si="66"/>
        <v>Mr.</v>
      </c>
      <c r="D1453" t="str">
        <f t="shared" si="67"/>
        <v>Adam</v>
      </c>
      <c r="E1453" t="str">
        <f t="shared" si="68"/>
        <v>Goode</v>
      </c>
    </row>
    <row r="1454" spans="1:5" ht="15.6" x14ac:dyDescent="0.3">
      <c r="A1454" s="1" t="s">
        <v>918</v>
      </c>
      <c r="B1454" s="1" t="s">
        <v>3837</v>
      </c>
      <c r="C1454" t="str">
        <f t="shared" si="66"/>
        <v>Mr.</v>
      </c>
      <c r="D1454" t="str">
        <f t="shared" si="67"/>
        <v>Jeremy J</v>
      </c>
      <c r="E1454" t="str">
        <f t="shared" si="68"/>
        <v>Doden</v>
      </c>
    </row>
    <row r="1455" spans="1:5" ht="15.6" x14ac:dyDescent="0.3">
      <c r="A1455" s="1" t="s">
        <v>917</v>
      </c>
      <c r="B1455" s="1" t="s">
        <v>3838</v>
      </c>
      <c r="C1455" t="str">
        <f t="shared" si="66"/>
        <v>Mr.</v>
      </c>
      <c r="D1455" t="str">
        <f t="shared" si="67"/>
        <v>Adam C</v>
      </c>
      <c r="E1455" t="str">
        <f t="shared" si="68"/>
        <v>Groff</v>
      </c>
    </row>
    <row r="1456" spans="1:5" ht="15.6" x14ac:dyDescent="0.3">
      <c r="A1456" s="1" t="s">
        <v>916</v>
      </c>
      <c r="B1456" s="1" t="s">
        <v>3839</v>
      </c>
      <c r="C1456" t="str">
        <f t="shared" si="66"/>
        <v>Mr.</v>
      </c>
      <c r="D1456" t="str">
        <f t="shared" si="67"/>
        <v>Jon</v>
      </c>
      <c r="E1456" t="str">
        <f t="shared" si="68"/>
        <v>Kuehler</v>
      </c>
    </row>
    <row r="1457" spans="1:5" ht="15.6" x14ac:dyDescent="0.3">
      <c r="A1457" s="1" t="s">
        <v>915</v>
      </c>
      <c r="B1457" s="1" t="s">
        <v>3840</v>
      </c>
      <c r="C1457" t="str">
        <f t="shared" si="66"/>
        <v>Mr.</v>
      </c>
      <c r="D1457" t="str">
        <f t="shared" si="67"/>
        <v>Steven J</v>
      </c>
      <c r="E1457" t="str">
        <f t="shared" si="68"/>
        <v>Daniels</v>
      </c>
    </row>
    <row r="1458" spans="1:5" ht="15.6" x14ac:dyDescent="0.3">
      <c r="A1458" s="1" t="s">
        <v>914</v>
      </c>
      <c r="B1458" s="1" t="s">
        <v>3841</v>
      </c>
      <c r="C1458" t="str">
        <f t="shared" si="66"/>
        <v>Ms.</v>
      </c>
      <c r="D1458" t="str">
        <f t="shared" si="67"/>
        <v>Jessica P.</v>
      </c>
      <c r="E1458" t="str">
        <f t="shared" si="68"/>
        <v>Gibby</v>
      </c>
    </row>
    <row r="1459" spans="1:5" ht="15.6" x14ac:dyDescent="0.3">
      <c r="A1459" s="1" t="s">
        <v>913</v>
      </c>
      <c r="B1459" s="1" t="s">
        <v>3842</v>
      </c>
      <c r="C1459" t="str">
        <f t="shared" si="66"/>
        <v>Ms.</v>
      </c>
      <c r="D1459" t="str">
        <f t="shared" si="67"/>
        <v>Ashley</v>
      </c>
      <c r="E1459" t="str">
        <f t="shared" si="68"/>
        <v>Busa</v>
      </c>
    </row>
    <row r="1460" spans="1:5" ht="15.6" x14ac:dyDescent="0.3">
      <c r="A1460" s="1" t="s">
        <v>912</v>
      </c>
      <c r="B1460" s="1" t="s">
        <v>3843</v>
      </c>
      <c r="C1460" t="str">
        <f t="shared" si="66"/>
        <v>Mr.</v>
      </c>
      <c r="D1460" t="str">
        <f t="shared" si="67"/>
        <v>Arturo H.</v>
      </c>
      <c r="E1460" t="str">
        <f t="shared" si="68"/>
        <v>Moyo</v>
      </c>
    </row>
    <row r="1461" spans="1:5" ht="15.6" x14ac:dyDescent="0.3">
      <c r="A1461" s="1" t="s">
        <v>911</v>
      </c>
      <c r="B1461" s="1" t="s">
        <v>3844</v>
      </c>
      <c r="C1461" t="str">
        <f t="shared" si="66"/>
        <v>Mr.</v>
      </c>
      <c r="D1461" t="str">
        <f t="shared" si="67"/>
        <v>Ketil</v>
      </c>
      <c r="E1461" t="str">
        <f t="shared" si="68"/>
        <v>Horn</v>
      </c>
    </row>
    <row r="1462" spans="1:5" ht="15.6" x14ac:dyDescent="0.3">
      <c r="A1462" s="1" t="s">
        <v>910</v>
      </c>
      <c r="B1462" s="1" t="s">
        <v>3845</v>
      </c>
      <c r="C1462" t="str">
        <f t="shared" si="66"/>
        <v>Ms.</v>
      </c>
      <c r="D1462" t="str">
        <f t="shared" si="67"/>
        <v>Katie</v>
      </c>
      <c r="E1462" t="str">
        <f t="shared" si="68"/>
        <v>Bien</v>
      </c>
    </row>
    <row r="1463" spans="1:5" ht="15.6" x14ac:dyDescent="0.3">
      <c r="A1463" s="1" t="s">
        <v>909</v>
      </c>
      <c r="B1463" s="1" t="s">
        <v>3846</v>
      </c>
      <c r="C1463" t="str">
        <f t="shared" si="66"/>
        <v>Ms.</v>
      </c>
      <c r="D1463" t="str">
        <f t="shared" si="67"/>
        <v>Christi</v>
      </c>
      <c r="E1463" t="str">
        <f t="shared" si="68"/>
        <v>O'Connor</v>
      </c>
    </row>
    <row r="1464" spans="1:5" ht="15.6" x14ac:dyDescent="0.3">
      <c r="A1464" s="1" t="s">
        <v>908</v>
      </c>
      <c r="B1464" s="1" t="s">
        <v>3847</v>
      </c>
      <c r="C1464" t="str">
        <f t="shared" si="66"/>
        <v>Mr.</v>
      </c>
      <c r="D1464" t="str">
        <f t="shared" si="67"/>
        <v>Alan</v>
      </c>
      <c r="E1464" t="str">
        <f t="shared" si="68"/>
        <v>Ash</v>
      </c>
    </row>
    <row r="1465" spans="1:5" ht="15.6" x14ac:dyDescent="0.3">
      <c r="A1465" s="1" t="s">
        <v>907</v>
      </c>
      <c r="B1465" s="1" t="s">
        <v>3848</v>
      </c>
      <c r="C1465" t="str">
        <f t="shared" si="66"/>
        <v>Mr.</v>
      </c>
      <c r="D1465" t="str">
        <f t="shared" si="67"/>
        <v>Edivaldo B. Sr.</v>
      </c>
      <c r="E1465" t="str">
        <f t="shared" si="68"/>
        <v>Do Prado</v>
      </c>
    </row>
    <row r="1466" spans="1:5" ht="15.6" x14ac:dyDescent="0.3">
      <c r="A1466" s="1" t="s">
        <v>906</v>
      </c>
      <c r="B1466" s="1" t="s">
        <v>3849</v>
      </c>
      <c r="C1466" t="str">
        <f t="shared" si="66"/>
        <v>Ms.</v>
      </c>
      <c r="D1466" t="str">
        <f t="shared" si="67"/>
        <v>Eve</v>
      </c>
      <c r="E1466" t="str">
        <f t="shared" si="68"/>
        <v>Phillips</v>
      </c>
    </row>
    <row r="1467" spans="1:5" ht="15.6" x14ac:dyDescent="0.3">
      <c r="A1467" s="1" t="s">
        <v>905</v>
      </c>
      <c r="B1467" s="1" t="s">
        <v>3850</v>
      </c>
      <c r="C1467" t="str">
        <f t="shared" si="66"/>
        <v>Mr.</v>
      </c>
      <c r="D1467" t="str">
        <f t="shared" si="67"/>
        <v>Devin</v>
      </c>
      <c r="E1467" t="str">
        <f t="shared" si="68"/>
        <v>Kelly</v>
      </c>
    </row>
    <row r="1468" spans="1:5" ht="15.6" x14ac:dyDescent="0.3">
      <c r="A1468" s="1" t="s">
        <v>904</v>
      </c>
      <c r="B1468" s="1" t="s">
        <v>3851</v>
      </c>
      <c r="C1468" t="str">
        <f t="shared" si="66"/>
        <v>Mr.</v>
      </c>
      <c r="D1468" t="str">
        <f t="shared" si="67"/>
        <v>Shaun R</v>
      </c>
      <c r="E1468" t="str">
        <f t="shared" si="68"/>
        <v>Dever</v>
      </c>
    </row>
    <row r="1469" spans="1:5" ht="15.6" x14ac:dyDescent="0.3">
      <c r="A1469" s="1" t="s">
        <v>903</v>
      </c>
      <c r="B1469" s="1" t="s">
        <v>3852</v>
      </c>
      <c r="C1469" t="str">
        <f t="shared" si="66"/>
        <v>Mr.</v>
      </c>
      <c r="D1469" t="str">
        <f t="shared" si="67"/>
        <v>Adrian</v>
      </c>
      <c r="E1469" t="str">
        <f t="shared" si="68"/>
        <v>Horvath</v>
      </c>
    </row>
    <row r="1470" spans="1:5" ht="15.6" x14ac:dyDescent="0.3">
      <c r="A1470" s="1" t="s">
        <v>902</v>
      </c>
      <c r="B1470" s="1" t="s">
        <v>3853</v>
      </c>
      <c r="C1470" t="str">
        <f t="shared" si="66"/>
        <v>Mr.</v>
      </c>
      <c r="D1470" t="str">
        <f t="shared" si="67"/>
        <v>Andrew</v>
      </c>
      <c r="E1470" t="str">
        <f t="shared" si="68"/>
        <v>Danner</v>
      </c>
    </row>
    <row r="1471" spans="1:5" ht="15.6" x14ac:dyDescent="0.3">
      <c r="A1471" s="1" t="s">
        <v>901</v>
      </c>
      <c r="B1471" s="1" t="s">
        <v>3854</v>
      </c>
      <c r="C1471" t="str">
        <f t="shared" si="66"/>
        <v>Ms.</v>
      </c>
      <c r="D1471" t="str">
        <f t="shared" si="67"/>
        <v>Mallory</v>
      </c>
      <c r="E1471" t="str">
        <f t="shared" si="68"/>
        <v>Weiss</v>
      </c>
    </row>
    <row r="1472" spans="1:5" ht="15.6" x14ac:dyDescent="0.3">
      <c r="A1472" s="1" t="s">
        <v>900</v>
      </c>
      <c r="B1472" s="1" t="s">
        <v>3855</v>
      </c>
      <c r="C1472" t="str">
        <f t="shared" si="66"/>
        <v>Mr.</v>
      </c>
      <c r="D1472" t="str">
        <f t="shared" si="67"/>
        <v>Shawn E</v>
      </c>
      <c r="E1472" t="str">
        <f t="shared" si="68"/>
        <v>D'Andrea</v>
      </c>
    </row>
    <row r="1473" spans="1:5" ht="15.6" x14ac:dyDescent="0.3">
      <c r="A1473" s="1" t="s">
        <v>899</v>
      </c>
      <c r="B1473" s="1" t="s">
        <v>3856</v>
      </c>
      <c r="C1473" t="str">
        <f t="shared" si="66"/>
        <v>Ms.</v>
      </c>
      <c r="D1473" t="str">
        <f t="shared" si="67"/>
        <v>Sarah E</v>
      </c>
      <c r="E1473" t="str">
        <f t="shared" si="68"/>
        <v>Olesky</v>
      </c>
    </row>
    <row r="1474" spans="1:5" ht="15.6" x14ac:dyDescent="0.3">
      <c r="A1474" s="1" t="s">
        <v>898</v>
      </c>
      <c r="B1474" s="1" t="s">
        <v>3857</v>
      </c>
      <c r="C1474" t="str">
        <f t="shared" si="66"/>
        <v>Mr.</v>
      </c>
      <c r="D1474" t="str">
        <f t="shared" si="67"/>
        <v>Josh</v>
      </c>
      <c r="E1474" t="str">
        <f t="shared" si="68"/>
        <v>Whitcraft</v>
      </c>
    </row>
    <row r="1475" spans="1:5" ht="15.6" x14ac:dyDescent="0.3">
      <c r="A1475" s="1" t="s">
        <v>897</v>
      </c>
      <c r="B1475" s="1" t="s">
        <v>3858</v>
      </c>
      <c r="C1475" t="str">
        <f t="shared" ref="C1475:C1538" si="69">TRIM(MID( B1475,FIND(",", B1475)+1,FIND(".", B1475)-FIND(",", B1475)))</f>
        <v>Mr.</v>
      </c>
      <c r="D1475" t="str">
        <f t="shared" ref="D1475:D1538" si="70">TRIM(RIGHT(B1475,LEN(B1475)-FIND(".",B1475)))</f>
        <v>Johann A</v>
      </c>
      <c r="E1475" t="str">
        <f t="shared" ref="E1475:E1538" si="71">LEFT(B1475,FIND(",",B1475)-1)</f>
        <v>Salazar</v>
      </c>
    </row>
    <row r="1476" spans="1:5" ht="15.6" x14ac:dyDescent="0.3">
      <c r="A1476" s="1" t="s">
        <v>896</v>
      </c>
      <c r="B1476" s="1" t="s">
        <v>3859</v>
      </c>
      <c r="C1476" t="str">
        <f t="shared" si="69"/>
        <v>Ms.</v>
      </c>
      <c r="D1476" t="str">
        <f t="shared" si="70"/>
        <v>Robin M.</v>
      </c>
      <c r="E1476" t="str">
        <f t="shared" si="71"/>
        <v>Todd</v>
      </c>
    </row>
    <row r="1477" spans="1:5" ht="15.6" x14ac:dyDescent="0.3">
      <c r="A1477" s="1" t="s">
        <v>895</v>
      </c>
      <c r="B1477" s="1" t="s">
        <v>3860</v>
      </c>
      <c r="C1477" t="str">
        <f t="shared" si="69"/>
        <v>Mr.</v>
      </c>
      <c r="D1477" t="str">
        <f t="shared" si="70"/>
        <v>Kyle K</v>
      </c>
      <c r="E1477" t="str">
        <f t="shared" si="71"/>
        <v>Pond</v>
      </c>
    </row>
    <row r="1478" spans="1:5" ht="15.6" x14ac:dyDescent="0.3">
      <c r="A1478" s="1" t="s">
        <v>894</v>
      </c>
      <c r="B1478" s="1" t="s">
        <v>3861</v>
      </c>
      <c r="C1478" t="str">
        <f t="shared" si="69"/>
        <v>Ms.</v>
      </c>
      <c r="D1478" t="str">
        <f t="shared" si="70"/>
        <v>Alison</v>
      </c>
      <c r="E1478" t="str">
        <f t="shared" si="71"/>
        <v>Egan</v>
      </c>
    </row>
    <row r="1479" spans="1:5" ht="15.6" x14ac:dyDescent="0.3">
      <c r="A1479" s="1" t="s">
        <v>893</v>
      </c>
      <c r="B1479" s="1" t="s">
        <v>3862</v>
      </c>
      <c r="C1479" t="str">
        <f t="shared" si="69"/>
        <v>Mr.</v>
      </c>
      <c r="D1479" t="str">
        <f t="shared" si="70"/>
        <v>Michael A.</v>
      </c>
      <c r="E1479" t="str">
        <f t="shared" si="71"/>
        <v>Bersani</v>
      </c>
    </row>
    <row r="1480" spans="1:5" ht="15.6" x14ac:dyDescent="0.3">
      <c r="A1480" s="1" t="s">
        <v>892</v>
      </c>
      <c r="B1480" s="1" t="s">
        <v>3863</v>
      </c>
      <c r="C1480" t="str">
        <f t="shared" si="69"/>
        <v>Mr.</v>
      </c>
      <c r="D1480" t="str">
        <f t="shared" si="70"/>
        <v>Byron A</v>
      </c>
      <c r="E1480" t="str">
        <f t="shared" si="71"/>
        <v>Creech</v>
      </c>
    </row>
    <row r="1481" spans="1:5" ht="15.6" x14ac:dyDescent="0.3">
      <c r="A1481" s="1" t="s">
        <v>891</v>
      </c>
      <c r="B1481" s="1" t="s">
        <v>3864</v>
      </c>
      <c r="C1481" t="str">
        <f t="shared" si="69"/>
        <v>Ms.</v>
      </c>
      <c r="D1481" t="str">
        <f t="shared" si="70"/>
        <v>Carine A</v>
      </c>
      <c r="E1481" t="str">
        <f t="shared" si="71"/>
        <v>Sudres</v>
      </c>
    </row>
    <row r="1482" spans="1:5" ht="15.6" x14ac:dyDescent="0.3">
      <c r="A1482" s="1" t="s">
        <v>890</v>
      </c>
      <c r="B1482" s="1" t="s">
        <v>3865</v>
      </c>
      <c r="C1482" t="str">
        <f t="shared" si="69"/>
        <v>Mr.</v>
      </c>
      <c r="D1482" t="str">
        <f t="shared" si="70"/>
        <v>Nathaniel</v>
      </c>
      <c r="E1482" t="str">
        <f t="shared" si="71"/>
        <v>Couture</v>
      </c>
    </row>
    <row r="1483" spans="1:5" ht="15.6" x14ac:dyDescent="0.3">
      <c r="A1483" s="1" t="s">
        <v>889</v>
      </c>
      <c r="B1483" s="1" t="s">
        <v>3866</v>
      </c>
      <c r="C1483" t="str">
        <f t="shared" si="69"/>
        <v>Ms.</v>
      </c>
      <c r="D1483" t="str">
        <f t="shared" si="70"/>
        <v>Lindsay A.</v>
      </c>
      <c r="E1483" t="str">
        <f t="shared" si="71"/>
        <v>Willard</v>
      </c>
    </row>
    <row r="1484" spans="1:5" ht="15.6" x14ac:dyDescent="0.3">
      <c r="A1484" s="1" t="s">
        <v>888</v>
      </c>
      <c r="B1484" s="1" t="s">
        <v>3867</v>
      </c>
      <c r="C1484" t="str">
        <f t="shared" si="69"/>
        <v>Mr.</v>
      </c>
      <c r="D1484" t="str">
        <f t="shared" si="70"/>
        <v>Justin R</v>
      </c>
      <c r="E1484" t="str">
        <f t="shared" si="71"/>
        <v>Patronick</v>
      </c>
    </row>
    <row r="1485" spans="1:5" ht="15.6" x14ac:dyDescent="0.3">
      <c r="A1485" s="1" t="s">
        <v>887</v>
      </c>
      <c r="B1485" s="1" t="s">
        <v>3868</v>
      </c>
      <c r="C1485" t="str">
        <f t="shared" si="69"/>
        <v>Ms.</v>
      </c>
      <c r="D1485" t="str">
        <f t="shared" si="70"/>
        <v>Casey</v>
      </c>
      <c r="E1485" t="str">
        <f t="shared" si="71"/>
        <v>Depasquale</v>
      </c>
    </row>
    <row r="1486" spans="1:5" ht="15.6" x14ac:dyDescent="0.3">
      <c r="A1486" s="1" t="s">
        <v>886</v>
      </c>
      <c r="B1486" s="1" t="s">
        <v>3869</v>
      </c>
      <c r="C1486" t="str">
        <f t="shared" si="69"/>
        <v>Ms.</v>
      </c>
      <c r="D1486" t="str">
        <f t="shared" si="70"/>
        <v>Amanda L</v>
      </c>
      <c r="E1486" t="str">
        <f t="shared" si="71"/>
        <v>Lavergne</v>
      </c>
    </row>
    <row r="1487" spans="1:5" ht="15.6" x14ac:dyDescent="0.3">
      <c r="A1487" s="1" t="s">
        <v>885</v>
      </c>
      <c r="B1487" s="1" t="s">
        <v>3870</v>
      </c>
      <c r="C1487" t="str">
        <f t="shared" si="69"/>
        <v>Ms.</v>
      </c>
      <c r="D1487" t="str">
        <f t="shared" si="70"/>
        <v>Ayako N.</v>
      </c>
      <c r="E1487" t="str">
        <f t="shared" si="71"/>
        <v>Kawakami</v>
      </c>
    </row>
    <row r="1488" spans="1:5" ht="15.6" x14ac:dyDescent="0.3">
      <c r="A1488" s="1" t="s">
        <v>884</v>
      </c>
      <c r="B1488" s="1" t="s">
        <v>3871</v>
      </c>
      <c r="C1488" t="str">
        <f t="shared" si="69"/>
        <v>Ms.</v>
      </c>
      <c r="D1488" t="str">
        <f t="shared" si="70"/>
        <v>Emilee</v>
      </c>
      <c r="E1488" t="str">
        <f t="shared" si="71"/>
        <v>Gonsalves</v>
      </c>
    </row>
    <row r="1489" spans="1:5" ht="15.6" x14ac:dyDescent="0.3">
      <c r="A1489" s="1" t="s">
        <v>883</v>
      </c>
      <c r="B1489" s="1" t="s">
        <v>3872</v>
      </c>
      <c r="C1489" t="str">
        <f t="shared" si="69"/>
        <v>Mr.</v>
      </c>
      <c r="D1489" t="str">
        <f t="shared" si="70"/>
        <v>Stephen M</v>
      </c>
      <c r="E1489" t="str">
        <f t="shared" si="71"/>
        <v>Peck</v>
      </c>
    </row>
    <row r="1490" spans="1:5" ht="15.6" x14ac:dyDescent="0.3">
      <c r="A1490" s="1" t="s">
        <v>882</v>
      </c>
      <c r="B1490" s="1" t="s">
        <v>3873</v>
      </c>
      <c r="C1490" t="str">
        <f t="shared" si="69"/>
        <v>Ms.</v>
      </c>
      <c r="D1490" t="str">
        <f t="shared" si="70"/>
        <v>Annemarie A</v>
      </c>
      <c r="E1490" t="str">
        <f t="shared" si="71"/>
        <v>Aure</v>
      </c>
    </row>
    <row r="1491" spans="1:5" ht="15.6" x14ac:dyDescent="0.3">
      <c r="A1491" s="1" t="s">
        <v>881</v>
      </c>
      <c r="B1491" s="1" t="s">
        <v>3874</v>
      </c>
      <c r="C1491" t="str">
        <f t="shared" si="69"/>
        <v>Ms.</v>
      </c>
      <c r="D1491" t="str">
        <f t="shared" si="70"/>
        <v>Ashley R</v>
      </c>
      <c r="E1491" t="str">
        <f t="shared" si="71"/>
        <v>Mattingly</v>
      </c>
    </row>
    <row r="1492" spans="1:5" ht="15.6" x14ac:dyDescent="0.3">
      <c r="A1492" s="1" t="s">
        <v>880</v>
      </c>
      <c r="B1492" s="1" t="s">
        <v>3875</v>
      </c>
      <c r="C1492" t="str">
        <f t="shared" si="69"/>
        <v>Ms.</v>
      </c>
      <c r="D1492" t="str">
        <f t="shared" si="70"/>
        <v>Leslie A</v>
      </c>
      <c r="E1492" t="str">
        <f t="shared" si="71"/>
        <v>Stelpflug</v>
      </c>
    </row>
    <row r="1493" spans="1:5" ht="15.6" x14ac:dyDescent="0.3">
      <c r="A1493" s="1" t="s">
        <v>879</v>
      </c>
      <c r="B1493" s="1" t="s">
        <v>3876</v>
      </c>
      <c r="C1493" t="str">
        <f t="shared" si="69"/>
        <v>Mr.</v>
      </c>
      <c r="D1493" t="str">
        <f t="shared" si="70"/>
        <v>Mauricio J. Sr.</v>
      </c>
      <c r="E1493" t="str">
        <f t="shared" si="71"/>
        <v>Sanchez Antognini</v>
      </c>
    </row>
    <row r="1494" spans="1:5" ht="15.6" x14ac:dyDescent="0.3">
      <c r="A1494" s="1" t="s">
        <v>878</v>
      </c>
      <c r="B1494" s="1" t="s">
        <v>3877</v>
      </c>
      <c r="C1494" t="str">
        <f t="shared" si="69"/>
        <v>Mr.</v>
      </c>
      <c r="D1494" t="str">
        <f t="shared" si="70"/>
        <v>Kieran</v>
      </c>
      <c r="E1494" t="str">
        <f t="shared" si="71"/>
        <v>Condon</v>
      </c>
    </row>
    <row r="1495" spans="1:5" ht="15.6" x14ac:dyDescent="0.3">
      <c r="A1495" s="1" t="s">
        <v>877</v>
      </c>
      <c r="B1495" s="1" t="s">
        <v>3878</v>
      </c>
      <c r="C1495" t="str">
        <f t="shared" si="69"/>
        <v>Ms.</v>
      </c>
      <c r="D1495" t="str">
        <f t="shared" si="70"/>
        <v>Elizabeth A</v>
      </c>
      <c r="E1495" t="str">
        <f t="shared" si="71"/>
        <v>Magato</v>
      </c>
    </row>
    <row r="1496" spans="1:5" ht="15.6" x14ac:dyDescent="0.3">
      <c r="A1496" s="1" t="s">
        <v>876</v>
      </c>
      <c r="B1496" s="1" t="s">
        <v>3879</v>
      </c>
      <c r="C1496" t="str">
        <f t="shared" si="69"/>
        <v>Mr.</v>
      </c>
      <c r="D1496" t="str">
        <f t="shared" si="70"/>
        <v>Zeke M.</v>
      </c>
      <c r="E1496" t="str">
        <f t="shared" si="71"/>
        <v>Dombrowski</v>
      </c>
    </row>
    <row r="1497" spans="1:5" ht="15.6" x14ac:dyDescent="0.3">
      <c r="A1497" s="1" t="s">
        <v>875</v>
      </c>
      <c r="B1497" s="1" t="s">
        <v>3880</v>
      </c>
      <c r="C1497" t="str">
        <f t="shared" si="69"/>
        <v>Mr.</v>
      </c>
      <c r="D1497" t="str">
        <f t="shared" si="70"/>
        <v>Chip</v>
      </c>
      <c r="E1497" t="str">
        <f t="shared" si="71"/>
        <v>Ohara</v>
      </c>
    </row>
    <row r="1498" spans="1:5" ht="15.6" x14ac:dyDescent="0.3">
      <c r="A1498" s="1" t="s">
        <v>874</v>
      </c>
      <c r="B1498" s="1" t="s">
        <v>3881</v>
      </c>
      <c r="C1498" t="str">
        <f t="shared" si="69"/>
        <v>Mr.</v>
      </c>
      <c r="D1498" t="str">
        <f t="shared" si="70"/>
        <v>Miguel Angel Sr.</v>
      </c>
      <c r="E1498" t="str">
        <f t="shared" si="71"/>
        <v>Cifuentes Fetiva</v>
      </c>
    </row>
    <row r="1499" spans="1:5" ht="15.6" x14ac:dyDescent="0.3">
      <c r="A1499" s="1" t="s">
        <v>873</v>
      </c>
      <c r="B1499" s="1" t="s">
        <v>3882</v>
      </c>
      <c r="C1499" t="str">
        <f t="shared" si="69"/>
        <v>Mr.</v>
      </c>
      <c r="D1499" t="str">
        <f t="shared" si="70"/>
        <v>Brian</v>
      </c>
      <c r="E1499" t="str">
        <f t="shared" si="71"/>
        <v>Keno</v>
      </c>
    </row>
    <row r="1500" spans="1:5" ht="15.6" x14ac:dyDescent="0.3">
      <c r="A1500" s="1" t="s">
        <v>872</v>
      </c>
      <c r="B1500" s="1" t="s">
        <v>3883</v>
      </c>
      <c r="C1500" t="str">
        <f t="shared" si="69"/>
        <v>Ms.</v>
      </c>
      <c r="D1500" t="str">
        <f t="shared" si="70"/>
        <v>Meghan</v>
      </c>
      <c r="E1500" t="str">
        <f t="shared" si="71"/>
        <v>Bruce</v>
      </c>
    </row>
    <row r="1501" spans="1:5" ht="15.6" x14ac:dyDescent="0.3">
      <c r="A1501" s="1" t="s">
        <v>871</v>
      </c>
      <c r="B1501" s="1" t="s">
        <v>3884</v>
      </c>
      <c r="C1501" t="str">
        <f t="shared" si="69"/>
        <v>Ms.</v>
      </c>
      <c r="D1501" t="str">
        <f t="shared" si="70"/>
        <v>Meredith L.</v>
      </c>
      <c r="E1501" t="str">
        <f t="shared" si="71"/>
        <v>Lorch</v>
      </c>
    </row>
    <row r="1502" spans="1:5" ht="15.6" x14ac:dyDescent="0.3">
      <c r="A1502" s="1" t="s">
        <v>870</v>
      </c>
      <c r="B1502" s="1" t="s">
        <v>3885</v>
      </c>
      <c r="C1502" t="str">
        <f t="shared" si="69"/>
        <v>Mrs.</v>
      </c>
      <c r="D1502" t="str">
        <f t="shared" si="70"/>
        <v>Millicent M</v>
      </c>
      <c r="E1502" t="str">
        <f t="shared" si="71"/>
        <v>Sullivan</v>
      </c>
    </row>
    <row r="1503" spans="1:5" ht="15.6" x14ac:dyDescent="0.3">
      <c r="A1503" s="1" t="s">
        <v>869</v>
      </c>
      <c r="B1503" s="1" t="s">
        <v>3886</v>
      </c>
      <c r="C1503" t="str">
        <f t="shared" si="69"/>
        <v>Ms.</v>
      </c>
      <c r="D1503" t="str">
        <f t="shared" si="70"/>
        <v>Kathleen</v>
      </c>
      <c r="E1503" t="str">
        <f t="shared" si="71"/>
        <v>Cave</v>
      </c>
    </row>
    <row r="1504" spans="1:5" ht="15.6" x14ac:dyDescent="0.3">
      <c r="A1504" s="1" t="s">
        <v>868</v>
      </c>
      <c r="B1504" s="1" t="s">
        <v>3887</v>
      </c>
      <c r="C1504" t="str">
        <f t="shared" si="69"/>
        <v>Ms.</v>
      </c>
      <c r="D1504" t="str">
        <f t="shared" si="70"/>
        <v>Kimberly K</v>
      </c>
      <c r="E1504" t="str">
        <f t="shared" si="71"/>
        <v>Gudenkauf</v>
      </c>
    </row>
    <row r="1505" spans="1:5" ht="15.6" x14ac:dyDescent="0.3">
      <c r="A1505" s="1" t="s">
        <v>867</v>
      </c>
      <c r="B1505" s="1" t="s">
        <v>3888</v>
      </c>
      <c r="C1505" t="str">
        <f t="shared" si="69"/>
        <v>Mr.</v>
      </c>
      <c r="D1505" t="str">
        <f t="shared" si="70"/>
        <v>Justin C</v>
      </c>
      <c r="E1505" t="str">
        <f t="shared" si="71"/>
        <v>Thomas</v>
      </c>
    </row>
    <row r="1506" spans="1:5" ht="15.6" x14ac:dyDescent="0.3">
      <c r="A1506" s="1" t="s">
        <v>866</v>
      </c>
      <c r="B1506" s="1" t="s">
        <v>3889</v>
      </c>
      <c r="C1506" t="str">
        <f t="shared" si="69"/>
        <v>Mr.</v>
      </c>
      <c r="D1506" t="str">
        <f t="shared" si="70"/>
        <v>Tristan P.</v>
      </c>
      <c r="E1506" t="str">
        <f t="shared" si="71"/>
        <v>Holley</v>
      </c>
    </row>
    <row r="1507" spans="1:5" ht="15.6" x14ac:dyDescent="0.3">
      <c r="A1507" s="1" t="s">
        <v>865</v>
      </c>
      <c r="B1507" s="1" t="s">
        <v>3890</v>
      </c>
      <c r="C1507" t="str">
        <f t="shared" si="69"/>
        <v>Ms.</v>
      </c>
      <c r="D1507" t="str">
        <f t="shared" si="70"/>
        <v>Traci A</v>
      </c>
      <c r="E1507" t="str">
        <f t="shared" si="71"/>
        <v>Kemble</v>
      </c>
    </row>
    <row r="1508" spans="1:5" ht="15.6" x14ac:dyDescent="0.3">
      <c r="A1508" s="1" t="s">
        <v>864</v>
      </c>
      <c r="B1508" s="1" t="s">
        <v>3891</v>
      </c>
      <c r="C1508" t="str">
        <f t="shared" si="69"/>
        <v>Mr.</v>
      </c>
      <c r="D1508" t="str">
        <f t="shared" si="70"/>
        <v>Justin P</v>
      </c>
      <c r="E1508" t="str">
        <f t="shared" si="71"/>
        <v>Bentley</v>
      </c>
    </row>
    <row r="1509" spans="1:5" ht="15.6" x14ac:dyDescent="0.3">
      <c r="A1509" s="1" t="s">
        <v>863</v>
      </c>
      <c r="B1509" s="1" t="s">
        <v>3892</v>
      </c>
      <c r="C1509" t="str">
        <f t="shared" si="69"/>
        <v>Mr.</v>
      </c>
      <c r="D1509" t="str">
        <f t="shared" si="70"/>
        <v>Logan M</v>
      </c>
      <c r="E1509" t="str">
        <f t="shared" si="71"/>
        <v>Jones</v>
      </c>
    </row>
    <row r="1510" spans="1:5" ht="15.6" x14ac:dyDescent="0.3">
      <c r="A1510" s="1" t="s">
        <v>862</v>
      </c>
      <c r="B1510" s="1" t="s">
        <v>3893</v>
      </c>
      <c r="C1510" t="str">
        <f t="shared" si="69"/>
        <v>Mr.</v>
      </c>
      <c r="D1510" t="str">
        <f t="shared" si="70"/>
        <v>Sebastien</v>
      </c>
      <c r="E1510" t="str">
        <f t="shared" si="71"/>
        <v>Tremblay</v>
      </c>
    </row>
    <row r="1511" spans="1:5" ht="15.6" x14ac:dyDescent="0.3">
      <c r="A1511" s="1" t="s">
        <v>861</v>
      </c>
      <c r="B1511" s="1" t="s">
        <v>3894</v>
      </c>
      <c r="C1511" t="str">
        <f t="shared" si="69"/>
        <v>Ms.</v>
      </c>
      <c r="D1511" t="str">
        <f t="shared" si="70"/>
        <v>Tiffany A</v>
      </c>
      <c r="E1511" t="str">
        <f t="shared" si="71"/>
        <v>Bellucci</v>
      </c>
    </row>
    <row r="1512" spans="1:5" ht="15.6" x14ac:dyDescent="0.3">
      <c r="A1512" s="1" t="s">
        <v>860</v>
      </c>
      <c r="B1512" s="1" t="s">
        <v>3895</v>
      </c>
      <c r="C1512" t="str">
        <f t="shared" si="69"/>
        <v>Mr.</v>
      </c>
      <c r="D1512" t="str">
        <f t="shared" si="70"/>
        <v>Matthew</v>
      </c>
      <c r="E1512" t="str">
        <f t="shared" si="71"/>
        <v>Collins</v>
      </c>
    </row>
    <row r="1513" spans="1:5" ht="15.6" x14ac:dyDescent="0.3">
      <c r="A1513" s="1" t="s">
        <v>859</v>
      </c>
      <c r="B1513" s="1" t="s">
        <v>3896</v>
      </c>
      <c r="C1513" t="str">
        <f t="shared" si="69"/>
        <v>Mr.</v>
      </c>
      <c r="D1513" t="str">
        <f t="shared" si="70"/>
        <v>Luke</v>
      </c>
      <c r="E1513" t="str">
        <f t="shared" si="71"/>
        <v>Gillman</v>
      </c>
    </row>
    <row r="1514" spans="1:5" ht="15.6" x14ac:dyDescent="0.3">
      <c r="A1514" s="1" t="s">
        <v>858</v>
      </c>
      <c r="B1514" s="1" t="s">
        <v>3897</v>
      </c>
      <c r="C1514" t="str">
        <f t="shared" si="69"/>
        <v>Ms.</v>
      </c>
      <c r="D1514" t="str">
        <f t="shared" si="70"/>
        <v>Leigh</v>
      </c>
      <c r="E1514" t="str">
        <f t="shared" si="71"/>
        <v>West</v>
      </c>
    </row>
    <row r="1515" spans="1:5" ht="15.6" x14ac:dyDescent="0.3">
      <c r="A1515" s="1" t="s">
        <v>857</v>
      </c>
      <c r="B1515" s="1" t="s">
        <v>3898</v>
      </c>
      <c r="C1515" t="str">
        <f t="shared" si="69"/>
        <v>Mr.</v>
      </c>
      <c r="D1515" t="str">
        <f t="shared" si="70"/>
        <v>Yosuke</v>
      </c>
      <c r="E1515" t="str">
        <f t="shared" si="71"/>
        <v>Chida</v>
      </c>
    </row>
    <row r="1516" spans="1:5" ht="15.6" x14ac:dyDescent="0.3">
      <c r="A1516" s="1" t="s">
        <v>856</v>
      </c>
      <c r="B1516" s="1" t="s">
        <v>3899</v>
      </c>
      <c r="C1516" t="str">
        <f t="shared" si="69"/>
        <v>Mr.</v>
      </c>
      <c r="D1516" t="str">
        <f t="shared" si="70"/>
        <v>Matthew</v>
      </c>
      <c r="E1516" t="str">
        <f t="shared" si="71"/>
        <v>Reisenauer</v>
      </c>
    </row>
    <row r="1517" spans="1:5" ht="15.6" x14ac:dyDescent="0.3">
      <c r="A1517" s="1" t="s">
        <v>855</v>
      </c>
      <c r="B1517" s="1" t="s">
        <v>3900</v>
      </c>
      <c r="C1517" t="str">
        <f t="shared" si="69"/>
        <v>Mr.</v>
      </c>
      <c r="D1517" t="str">
        <f t="shared" si="70"/>
        <v>Jacob</v>
      </c>
      <c r="E1517" t="str">
        <f t="shared" si="71"/>
        <v>Rosenberg-Wohl</v>
      </c>
    </row>
    <row r="1518" spans="1:5" ht="15.6" x14ac:dyDescent="0.3">
      <c r="A1518" s="1" t="s">
        <v>854</v>
      </c>
      <c r="B1518" s="1" t="s">
        <v>3901</v>
      </c>
      <c r="C1518" t="str">
        <f t="shared" si="69"/>
        <v>Ms.</v>
      </c>
      <c r="D1518" t="str">
        <f t="shared" si="70"/>
        <v>Jodi</v>
      </c>
      <c r="E1518" t="str">
        <f t="shared" si="71"/>
        <v>Theriault</v>
      </c>
    </row>
    <row r="1519" spans="1:5" ht="15.6" x14ac:dyDescent="0.3">
      <c r="A1519" s="1" t="s">
        <v>853</v>
      </c>
      <c r="B1519" s="1" t="s">
        <v>3902</v>
      </c>
      <c r="C1519" t="str">
        <f t="shared" si="69"/>
        <v>Ms.</v>
      </c>
      <c r="D1519" t="str">
        <f t="shared" si="70"/>
        <v>Lauren</v>
      </c>
      <c r="E1519" t="str">
        <f t="shared" si="71"/>
        <v>Manuel</v>
      </c>
    </row>
    <row r="1520" spans="1:5" ht="15.6" x14ac:dyDescent="0.3">
      <c r="A1520" s="1" t="s">
        <v>852</v>
      </c>
      <c r="B1520" s="1" t="s">
        <v>3903</v>
      </c>
      <c r="C1520" t="str">
        <f t="shared" si="69"/>
        <v>Ms.</v>
      </c>
      <c r="D1520" t="str">
        <f t="shared" si="70"/>
        <v>Misti C</v>
      </c>
      <c r="E1520" t="str">
        <f t="shared" si="71"/>
        <v>Demko</v>
      </c>
    </row>
    <row r="1521" spans="1:5" ht="15.6" x14ac:dyDescent="0.3">
      <c r="A1521" s="1" t="s">
        <v>851</v>
      </c>
      <c r="B1521" s="1" t="s">
        <v>3904</v>
      </c>
      <c r="C1521" t="str">
        <f t="shared" si="69"/>
        <v>Ms.</v>
      </c>
      <c r="D1521" t="str">
        <f t="shared" si="70"/>
        <v>Angela J</v>
      </c>
      <c r="E1521" t="str">
        <f t="shared" si="71"/>
        <v>Battaglia</v>
      </c>
    </row>
    <row r="1522" spans="1:5" ht="15.6" x14ac:dyDescent="0.3">
      <c r="A1522" s="1" t="s">
        <v>850</v>
      </c>
      <c r="B1522" s="1" t="s">
        <v>3905</v>
      </c>
      <c r="C1522" t="str">
        <f t="shared" si="69"/>
        <v>Mr.</v>
      </c>
      <c r="D1522" t="str">
        <f t="shared" si="70"/>
        <v>Jonathan D.</v>
      </c>
      <c r="E1522" t="str">
        <f t="shared" si="71"/>
        <v>Follo</v>
      </c>
    </row>
    <row r="1523" spans="1:5" ht="15.6" x14ac:dyDescent="0.3">
      <c r="A1523" s="1" t="s">
        <v>849</v>
      </c>
      <c r="B1523" s="1" t="s">
        <v>3906</v>
      </c>
      <c r="C1523" t="str">
        <f t="shared" si="69"/>
        <v>Ms.</v>
      </c>
      <c r="D1523" t="str">
        <f t="shared" si="70"/>
        <v>Victoria</v>
      </c>
      <c r="E1523" t="str">
        <f t="shared" si="71"/>
        <v>Barana</v>
      </c>
    </row>
    <row r="1524" spans="1:5" ht="15.6" x14ac:dyDescent="0.3">
      <c r="A1524" s="1" t="s">
        <v>848</v>
      </c>
      <c r="B1524" s="1" t="s">
        <v>3907</v>
      </c>
      <c r="C1524" t="str">
        <f t="shared" si="69"/>
        <v>Mr.</v>
      </c>
      <c r="D1524" t="str">
        <f t="shared" si="70"/>
        <v>Adrian R.</v>
      </c>
      <c r="E1524" t="str">
        <f t="shared" si="71"/>
        <v>Lysaght</v>
      </c>
    </row>
    <row r="1525" spans="1:5" ht="15.6" x14ac:dyDescent="0.3">
      <c r="A1525" s="1" t="s">
        <v>847</v>
      </c>
      <c r="B1525" s="1" t="s">
        <v>3908</v>
      </c>
      <c r="C1525" t="str">
        <f t="shared" si="69"/>
        <v>Mr.</v>
      </c>
      <c r="D1525" t="str">
        <f t="shared" si="70"/>
        <v>Andrew</v>
      </c>
      <c r="E1525" t="str">
        <f t="shared" si="71"/>
        <v>Chalmers</v>
      </c>
    </row>
    <row r="1526" spans="1:5" ht="15.6" x14ac:dyDescent="0.3">
      <c r="A1526" s="1" t="s">
        <v>846</v>
      </c>
      <c r="B1526" s="1" t="s">
        <v>3909</v>
      </c>
      <c r="C1526" t="str">
        <f t="shared" si="69"/>
        <v>Mr.</v>
      </c>
      <c r="D1526" t="str">
        <f t="shared" si="70"/>
        <v>Jason A.</v>
      </c>
      <c r="E1526" t="str">
        <f t="shared" si="71"/>
        <v>Phillippi</v>
      </c>
    </row>
    <row r="1527" spans="1:5" ht="15.6" x14ac:dyDescent="0.3">
      <c r="A1527" s="1" t="s">
        <v>845</v>
      </c>
      <c r="B1527" s="1" t="s">
        <v>3910</v>
      </c>
      <c r="C1527" t="str">
        <f t="shared" si="69"/>
        <v>Ms.</v>
      </c>
      <c r="D1527" t="str">
        <f t="shared" si="70"/>
        <v>Rachel</v>
      </c>
      <c r="E1527" t="str">
        <f t="shared" si="71"/>
        <v>MacPherson</v>
      </c>
    </row>
    <row r="1528" spans="1:5" ht="15.6" x14ac:dyDescent="0.3">
      <c r="A1528" s="1" t="s">
        <v>844</v>
      </c>
      <c r="B1528" s="1" t="s">
        <v>3911</v>
      </c>
      <c r="C1528" t="str">
        <f t="shared" si="69"/>
        <v>Ms.</v>
      </c>
      <c r="D1528" t="str">
        <f t="shared" si="70"/>
        <v>Susan</v>
      </c>
      <c r="E1528" t="str">
        <f t="shared" si="71"/>
        <v>Delfidio</v>
      </c>
    </row>
    <row r="1529" spans="1:5" ht="15.6" x14ac:dyDescent="0.3">
      <c r="A1529" s="1" t="s">
        <v>843</v>
      </c>
      <c r="B1529" s="1" t="s">
        <v>3912</v>
      </c>
      <c r="C1529" t="str">
        <f t="shared" si="69"/>
        <v>Mr.</v>
      </c>
      <c r="D1529" t="str">
        <f t="shared" si="70"/>
        <v>Cameron M.</v>
      </c>
      <c r="E1529" t="str">
        <f t="shared" si="71"/>
        <v>Cummings</v>
      </c>
    </row>
    <row r="1530" spans="1:5" ht="15.6" x14ac:dyDescent="0.3">
      <c r="A1530" s="1" t="s">
        <v>842</v>
      </c>
      <c r="B1530" s="1" t="s">
        <v>3913</v>
      </c>
      <c r="C1530" t="str">
        <f t="shared" si="69"/>
        <v>Ms.</v>
      </c>
      <c r="D1530" t="str">
        <f t="shared" si="70"/>
        <v>Claudia A.</v>
      </c>
      <c r="E1530" t="str">
        <f t="shared" si="71"/>
        <v>Schroegel</v>
      </c>
    </row>
    <row r="1531" spans="1:5" ht="15.6" x14ac:dyDescent="0.3">
      <c r="A1531" s="1" t="s">
        <v>841</v>
      </c>
      <c r="B1531" s="1" t="s">
        <v>3914</v>
      </c>
      <c r="C1531" t="str">
        <f t="shared" si="69"/>
        <v>Ms.</v>
      </c>
      <c r="D1531" t="str">
        <f t="shared" si="70"/>
        <v>Kate</v>
      </c>
      <c r="E1531" t="str">
        <f t="shared" si="71"/>
        <v>Williams</v>
      </c>
    </row>
    <row r="1532" spans="1:5" ht="15.6" x14ac:dyDescent="0.3">
      <c r="A1532" s="1" t="s">
        <v>840</v>
      </c>
      <c r="B1532" s="1" t="s">
        <v>3915</v>
      </c>
      <c r="C1532" t="str">
        <f t="shared" si="69"/>
        <v>Ms.</v>
      </c>
      <c r="D1532" t="str">
        <f t="shared" si="70"/>
        <v>Nicole M.</v>
      </c>
      <c r="E1532" t="str">
        <f t="shared" si="71"/>
        <v>Casey</v>
      </c>
    </row>
    <row r="1533" spans="1:5" ht="15.6" x14ac:dyDescent="0.3">
      <c r="A1533" s="1" t="s">
        <v>839</v>
      </c>
      <c r="B1533" s="1" t="s">
        <v>3916</v>
      </c>
      <c r="C1533" t="str">
        <f t="shared" si="69"/>
        <v>Mr.</v>
      </c>
      <c r="D1533" t="str">
        <f t="shared" si="70"/>
        <v>Jack</v>
      </c>
      <c r="E1533" t="str">
        <f t="shared" si="71"/>
        <v>Randall</v>
      </c>
    </row>
    <row r="1534" spans="1:5" ht="15.6" x14ac:dyDescent="0.3">
      <c r="A1534" s="1" t="s">
        <v>838</v>
      </c>
      <c r="B1534" s="1" t="s">
        <v>3917</v>
      </c>
      <c r="C1534" t="str">
        <f t="shared" si="69"/>
        <v>Mr.</v>
      </c>
      <c r="D1534" t="str">
        <f t="shared" si="70"/>
        <v>Gregory</v>
      </c>
      <c r="E1534" t="str">
        <f t="shared" si="71"/>
        <v>Doyon</v>
      </c>
    </row>
    <row r="1535" spans="1:5" ht="15.6" x14ac:dyDescent="0.3">
      <c r="A1535" s="1" t="s">
        <v>837</v>
      </c>
      <c r="B1535" s="1" t="s">
        <v>3918</v>
      </c>
      <c r="C1535" t="str">
        <f t="shared" si="69"/>
        <v>Ms.</v>
      </c>
      <c r="D1535" t="str">
        <f t="shared" si="70"/>
        <v>Rebecca</v>
      </c>
      <c r="E1535" t="str">
        <f t="shared" si="71"/>
        <v>Sankey</v>
      </c>
    </row>
    <row r="1536" spans="1:5" ht="15.6" x14ac:dyDescent="0.3">
      <c r="A1536" s="1" t="s">
        <v>836</v>
      </c>
      <c r="B1536" s="1" t="s">
        <v>3919</v>
      </c>
      <c r="C1536" t="str">
        <f t="shared" si="69"/>
        <v>Mr.</v>
      </c>
      <c r="D1536" t="str">
        <f t="shared" si="70"/>
        <v>Adam</v>
      </c>
      <c r="E1536" t="str">
        <f t="shared" si="71"/>
        <v>Stilgenbauer</v>
      </c>
    </row>
    <row r="1537" spans="1:5" ht="15.6" x14ac:dyDescent="0.3">
      <c r="A1537" s="1" t="s">
        <v>835</v>
      </c>
      <c r="B1537" s="1" t="s">
        <v>3920</v>
      </c>
      <c r="C1537" t="str">
        <f t="shared" si="69"/>
        <v>Mr.</v>
      </c>
      <c r="D1537" t="str">
        <f t="shared" si="70"/>
        <v>Ryan</v>
      </c>
      <c r="E1537" t="str">
        <f t="shared" si="71"/>
        <v>Jaskiewicz</v>
      </c>
    </row>
    <row r="1538" spans="1:5" ht="15.6" x14ac:dyDescent="0.3">
      <c r="A1538" s="1" t="s">
        <v>834</v>
      </c>
      <c r="B1538" s="1" t="s">
        <v>3921</v>
      </c>
      <c r="C1538" t="str">
        <f t="shared" si="69"/>
        <v>Ms.</v>
      </c>
      <c r="D1538" t="str">
        <f t="shared" si="70"/>
        <v>Jackie K.</v>
      </c>
      <c r="E1538" t="str">
        <f t="shared" si="71"/>
        <v>Deppen</v>
      </c>
    </row>
    <row r="1539" spans="1:5" ht="15.6" x14ac:dyDescent="0.3">
      <c r="A1539" s="1" t="s">
        <v>833</v>
      </c>
      <c r="B1539" s="1" t="s">
        <v>3922</v>
      </c>
      <c r="C1539" t="str">
        <f t="shared" ref="C1539:C1602" si="72">TRIM(MID( B1539,FIND(",", B1539)+1,FIND(".", B1539)-FIND(",", B1539)))</f>
        <v>Mr.</v>
      </c>
      <c r="D1539" t="str">
        <f t="shared" ref="D1539:D1602" si="73">TRIM(RIGHT(B1539,LEN(B1539)-FIND(".",B1539)))</f>
        <v>Chris</v>
      </c>
      <c r="E1539" t="str">
        <f t="shared" ref="E1539:E1602" si="74">LEFT(B1539,FIND(",",B1539)-1)</f>
        <v>Hine</v>
      </c>
    </row>
    <row r="1540" spans="1:5" ht="15.6" x14ac:dyDescent="0.3">
      <c r="A1540" s="1" t="s">
        <v>832</v>
      </c>
      <c r="B1540" s="1" t="s">
        <v>3923</v>
      </c>
      <c r="C1540" t="str">
        <f t="shared" si="72"/>
        <v>Mr.</v>
      </c>
      <c r="D1540" t="str">
        <f t="shared" si="73"/>
        <v>Tyler C</v>
      </c>
      <c r="E1540" t="str">
        <f t="shared" si="74"/>
        <v>Mathews</v>
      </c>
    </row>
    <row r="1541" spans="1:5" ht="15.6" x14ac:dyDescent="0.3">
      <c r="A1541" s="1" t="s">
        <v>831</v>
      </c>
      <c r="B1541" s="1" t="s">
        <v>3924</v>
      </c>
      <c r="C1541" t="str">
        <f t="shared" si="72"/>
        <v>Ms.</v>
      </c>
      <c r="D1541" t="str">
        <f t="shared" si="73"/>
        <v>Yoshie</v>
      </c>
      <c r="E1541" t="str">
        <f t="shared" si="74"/>
        <v>Yabu</v>
      </c>
    </row>
    <row r="1542" spans="1:5" ht="15.6" x14ac:dyDescent="0.3">
      <c r="A1542" s="1" t="s">
        <v>830</v>
      </c>
      <c r="B1542" s="1" t="s">
        <v>3925</v>
      </c>
      <c r="C1542" t="str">
        <f t="shared" si="72"/>
        <v>Ms.</v>
      </c>
      <c r="D1542" t="str">
        <f t="shared" si="73"/>
        <v>Lauren A</v>
      </c>
      <c r="E1542" t="str">
        <f t="shared" si="74"/>
        <v>Strang</v>
      </c>
    </row>
    <row r="1543" spans="1:5" ht="15.6" x14ac:dyDescent="0.3">
      <c r="A1543" s="1" t="s">
        <v>829</v>
      </c>
      <c r="B1543" s="1" t="s">
        <v>3926</v>
      </c>
      <c r="C1543" t="str">
        <f t="shared" si="72"/>
        <v>Mr.</v>
      </c>
      <c r="D1543" t="str">
        <f t="shared" si="73"/>
        <v>Mason D.</v>
      </c>
      <c r="E1543" t="str">
        <f t="shared" si="74"/>
        <v>Frank</v>
      </c>
    </row>
    <row r="1544" spans="1:5" ht="15.6" x14ac:dyDescent="0.3">
      <c r="A1544" s="1" t="s">
        <v>828</v>
      </c>
      <c r="B1544" s="1" t="s">
        <v>3927</v>
      </c>
      <c r="C1544" t="str">
        <f t="shared" si="72"/>
        <v>Mr.</v>
      </c>
      <c r="D1544" t="str">
        <f t="shared" si="73"/>
        <v>Ryan</v>
      </c>
      <c r="E1544" t="str">
        <f t="shared" si="74"/>
        <v>Shanley</v>
      </c>
    </row>
    <row r="1545" spans="1:5" ht="15.6" x14ac:dyDescent="0.3">
      <c r="A1545" s="1" t="s">
        <v>827</v>
      </c>
      <c r="B1545" s="1" t="s">
        <v>3928</v>
      </c>
      <c r="C1545" t="str">
        <f t="shared" si="72"/>
        <v>Mr.</v>
      </c>
      <c r="D1545" t="str">
        <f t="shared" si="73"/>
        <v>Arturo</v>
      </c>
      <c r="E1545" t="str">
        <f t="shared" si="74"/>
        <v>Mancebo Garcia</v>
      </c>
    </row>
    <row r="1546" spans="1:5" ht="15.6" x14ac:dyDescent="0.3">
      <c r="A1546" s="1" t="s">
        <v>826</v>
      </c>
      <c r="B1546" s="1" t="s">
        <v>3929</v>
      </c>
      <c r="C1546" t="str">
        <f t="shared" si="72"/>
        <v>Mr.</v>
      </c>
      <c r="D1546" t="str">
        <f t="shared" si="73"/>
        <v>Jake</v>
      </c>
      <c r="E1546" t="str">
        <f t="shared" si="74"/>
        <v>Keehan</v>
      </c>
    </row>
    <row r="1547" spans="1:5" ht="15.6" x14ac:dyDescent="0.3">
      <c r="A1547" s="1" t="s">
        <v>825</v>
      </c>
      <c r="B1547" s="1" t="s">
        <v>3930</v>
      </c>
      <c r="C1547" t="str">
        <f t="shared" si="72"/>
        <v>Ms.</v>
      </c>
      <c r="D1547" t="str">
        <f t="shared" si="73"/>
        <v>Sarah E</v>
      </c>
      <c r="E1547" t="str">
        <f t="shared" si="74"/>
        <v>Mahaney</v>
      </c>
    </row>
    <row r="1548" spans="1:5" ht="15.6" x14ac:dyDescent="0.3">
      <c r="A1548" s="1" t="s">
        <v>824</v>
      </c>
      <c r="B1548" s="1" t="s">
        <v>3931</v>
      </c>
      <c r="C1548" t="str">
        <f t="shared" si="72"/>
        <v>Ms.</v>
      </c>
      <c r="D1548" t="str">
        <f t="shared" si="73"/>
        <v>Alison L.</v>
      </c>
      <c r="E1548" t="str">
        <f t="shared" si="74"/>
        <v>Nolan</v>
      </c>
    </row>
    <row r="1549" spans="1:5" ht="15.6" x14ac:dyDescent="0.3">
      <c r="A1549" s="1" t="s">
        <v>823</v>
      </c>
      <c r="B1549" s="1" t="s">
        <v>3932</v>
      </c>
      <c r="C1549" t="str">
        <f t="shared" si="72"/>
        <v>Ms.</v>
      </c>
      <c r="D1549" t="str">
        <f t="shared" si="73"/>
        <v>Karen A.</v>
      </c>
      <c r="E1549" t="str">
        <f t="shared" si="74"/>
        <v>Sobrino</v>
      </c>
    </row>
    <row r="1550" spans="1:5" ht="15.6" x14ac:dyDescent="0.3">
      <c r="A1550" s="1" t="s">
        <v>822</v>
      </c>
      <c r="B1550" s="1" t="s">
        <v>3933</v>
      </c>
      <c r="C1550" t="str">
        <f t="shared" si="72"/>
        <v>Mr.</v>
      </c>
      <c r="D1550" t="str">
        <f t="shared" si="73"/>
        <v>Thomas R. Jr.</v>
      </c>
      <c r="E1550" t="str">
        <f t="shared" si="74"/>
        <v>Gennaro</v>
      </c>
    </row>
    <row r="1551" spans="1:5" ht="15.6" x14ac:dyDescent="0.3">
      <c r="A1551" s="1" t="s">
        <v>821</v>
      </c>
      <c r="B1551" s="1" t="s">
        <v>3934</v>
      </c>
      <c r="C1551" t="str">
        <f t="shared" si="72"/>
        <v>Ms.</v>
      </c>
      <c r="D1551" t="str">
        <f t="shared" si="73"/>
        <v>Stephanie W.</v>
      </c>
      <c r="E1551" t="str">
        <f t="shared" si="74"/>
        <v>Mayer</v>
      </c>
    </row>
    <row r="1552" spans="1:5" ht="15.6" x14ac:dyDescent="0.3">
      <c r="A1552" s="1" t="s">
        <v>820</v>
      </c>
      <c r="B1552" s="1" t="s">
        <v>3935</v>
      </c>
      <c r="C1552" t="str">
        <f t="shared" si="72"/>
        <v>Mr.</v>
      </c>
      <c r="D1552" t="str">
        <f t="shared" si="73"/>
        <v>Ezra</v>
      </c>
      <c r="E1552" t="str">
        <f t="shared" si="74"/>
        <v>Becker</v>
      </c>
    </row>
    <row r="1553" spans="1:5" ht="15.6" x14ac:dyDescent="0.3">
      <c r="A1553" s="1" t="s">
        <v>819</v>
      </c>
      <c r="B1553" s="1" t="s">
        <v>3936</v>
      </c>
      <c r="C1553" t="str">
        <f t="shared" si="72"/>
        <v>Mr.</v>
      </c>
      <c r="D1553" t="str">
        <f t="shared" si="73"/>
        <v>Jim</v>
      </c>
      <c r="E1553" t="str">
        <f t="shared" si="74"/>
        <v>Moore</v>
      </c>
    </row>
    <row r="1554" spans="1:5" ht="15.6" x14ac:dyDescent="0.3">
      <c r="A1554" s="1" t="s">
        <v>818</v>
      </c>
      <c r="B1554" s="1" t="s">
        <v>3937</v>
      </c>
      <c r="C1554" t="str">
        <f t="shared" si="72"/>
        <v>Mr.</v>
      </c>
      <c r="D1554" t="str">
        <f t="shared" si="73"/>
        <v>Ari L.</v>
      </c>
      <c r="E1554" t="str">
        <f t="shared" si="74"/>
        <v>Platt</v>
      </c>
    </row>
    <row r="1555" spans="1:5" ht="15.6" x14ac:dyDescent="0.3">
      <c r="A1555" s="1" t="s">
        <v>817</v>
      </c>
      <c r="B1555" s="1" t="s">
        <v>3938</v>
      </c>
      <c r="C1555" t="str">
        <f t="shared" si="72"/>
        <v>Ms.</v>
      </c>
      <c r="D1555" t="str">
        <f t="shared" si="73"/>
        <v>Fanny</v>
      </c>
      <c r="E1555" t="str">
        <f t="shared" si="74"/>
        <v>Brodeur</v>
      </c>
    </row>
    <row r="1556" spans="1:5" ht="15.6" x14ac:dyDescent="0.3">
      <c r="A1556" s="1" t="s">
        <v>816</v>
      </c>
      <c r="B1556" s="1" t="s">
        <v>3939</v>
      </c>
      <c r="C1556" t="str">
        <f t="shared" si="72"/>
        <v>Ms.</v>
      </c>
      <c r="D1556" t="str">
        <f t="shared" si="73"/>
        <v>Heather</v>
      </c>
      <c r="E1556" t="str">
        <f t="shared" si="74"/>
        <v>Knight Pech</v>
      </c>
    </row>
    <row r="1557" spans="1:5" ht="15.6" x14ac:dyDescent="0.3">
      <c r="A1557" s="1" t="s">
        <v>815</v>
      </c>
      <c r="B1557" s="1" t="s">
        <v>3940</v>
      </c>
      <c r="C1557" t="str">
        <f t="shared" si="72"/>
        <v>Mr.</v>
      </c>
      <c r="D1557" t="str">
        <f t="shared" si="73"/>
        <v>Peter W. Sr.</v>
      </c>
      <c r="E1557" t="str">
        <f t="shared" si="74"/>
        <v>Richter</v>
      </c>
    </row>
    <row r="1558" spans="1:5" ht="15.6" x14ac:dyDescent="0.3">
      <c r="A1558" s="1" t="s">
        <v>814</v>
      </c>
      <c r="B1558" s="1" t="s">
        <v>3941</v>
      </c>
      <c r="C1558" t="str">
        <f t="shared" si="72"/>
        <v>Ms.</v>
      </c>
      <c r="D1558" t="str">
        <f t="shared" si="73"/>
        <v>Catherine A</v>
      </c>
      <c r="E1558" t="str">
        <f t="shared" si="74"/>
        <v>Jubinski</v>
      </c>
    </row>
    <row r="1559" spans="1:5" ht="15.6" x14ac:dyDescent="0.3">
      <c r="A1559" s="1" t="s">
        <v>813</v>
      </c>
      <c r="B1559" s="1" t="s">
        <v>3942</v>
      </c>
      <c r="C1559" t="str">
        <f t="shared" si="72"/>
        <v>Ms.</v>
      </c>
      <c r="D1559" t="str">
        <f t="shared" si="73"/>
        <v>Kelly A</v>
      </c>
      <c r="E1559" t="str">
        <f t="shared" si="74"/>
        <v>Wall</v>
      </c>
    </row>
    <row r="1560" spans="1:5" ht="15.6" x14ac:dyDescent="0.3">
      <c r="A1560" s="1" t="s">
        <v>812</v>
      </c>
      <c r="B1560" s="1" t="s">
        <v>3943</v>
      </c>
      <c r="C1560" t="str">
        <f t="shared" si="72"/>
        <v>Ms.</v>
      </c>
      <c r="D1560" t="str">
        <f t="shared" si="73"/>
        <v>Janel N.</v>
      </c>
      <c r="E1560" t="str">
        <f t="shared" si="74"/>
        <v>McKay</v>
      </c>
    </row>
    <row r="1561" spans="1:5" ht="15.6" x14ac:dyDescent="0.3">
      <c r="A1561" s="1" t="s">
        <v>811</v>
      </c>
      <c r="B1561" s="1" t="s">
        <v>3944</v>
      </c>
      <c r="C1561" t="str">
        <f t="shared" si="72"/>
        <v>Ms.</v>
      </c>
      <c r="D1561" t="str">
        <f t="shared" si="73"/>
        <v>Yann Kai</v>
      </c>
      <c r="E1561" t="str">
        <f t="shared" si="74"/>
        <v>Oh</v>
      </c>
    </row>
    <row r="1562" spans="1:5" ht="15.6" x14ac:dyDescent="0.3">
      <c r="A1562" s="1" t="s">
        <v>810</v>
      </c>
      <c r="B1562" s="1" t="s">
        <v>3945</v>
      </c>
      <c r="C1562" t="str">
        <f t="shared" si="72"/>
        <v>Mr.</v>
      </c>
      <c r="D1562" t="str">
        <f t="shared" si="73"/>
        <v>Zachary R.</v>
      </c>
      <c r="E1562" t="str">
        <f t="shared" si="74"/>
        <v>Kessell</v>
      </c>
    </row>
    <row r="1563" spans="1:5" ht="15.6" x14ac:dyDescent="0.3">
      <c r="A1563" s="1" t="s">
        <v>809</v>
      </c>
      <c r="B1563" s="1" t="s">
        <v>3946</v>
      </c>
      <c r="C1563" t="str">
        <f t="shared" si="72"/>
        <v>Mr.</v>
      </c>
      <c r="D1563" t="str">
        <f t="shared" si="73"/>
        <v>Alejandro Sr.</v>
      </c>
      <c r="E1563" t="str">
        <f t="shared" si="74"/>
        <v>Hidalgo Zambrano</v>
      </c>
    </row>
    <row r="1564" spans="1:5" ht="15.6" x14ac:dyDescent="0.3">
      <c r="A1564" s="1" t="s">
        <v>808</v>
      </c>
      <c r="B1564" s="1" t="s">
        <v>3947</v>
      </c>
      <c r="C1564" t="str">
        <f t="shared" si="72"/>
        <v>Mr.</v>
      </c>
      <c r="D1564" t="str">
        <f t="shared" si="73"/>
        <v>Nicholas R.</v>
      </c>
      <c r="E1564" t="str">
        <f t="shared" si="74"/>
        <v>Caprario</v>
      </c>
    </row>
    <row r="1565" spans="1:5" ht="15.6" x14ac:dyDescent="0.3">
      <c r="A1565" s="1" t="s">
        <v>807</v>
      </c>
      <c r="B1565" s="1" t="s">
        <v>3948</v>
      </c>
      <c r="C1565" t="str">
        <f t="shared" si="72"/>
        <v>Mr.</v>
      </c>
      <c r="D1565" t="str">
        <f t="shared" si="73"/>
        <v>Paul</v>
      </c>
      <c r="E1565" t="str">
        <f t="shared" si="74"/>
        <v>Ryan</v>
      </c>
    </row>
    <row r="1566" spans="1:5" ht="15.6" x14ac:dyDescent="0.3">
      <c r="A1566" s="1" t="s">
        <v>806</v>
      </c>
      <c r="B1566" s="1" t="s">
        <v>3949</v>
      </c>
      <c r="C1566" t="str">
        <f t="shared" si="72"/>
        <v>Mr.</v>
      </c>
      <c r="D1566" t="str">
        <f t="shared" si="73"/>
        <v>Michael D</v>
      </c>
      <c r="E1566" t="str">
        <f t="shared" si="74"/>
        <v>Hoffman</v>
      </c>
    </row>
    <row r="1567" spans="1:5" ht="15.6" x14ac:dyDescent="0.3">
      <c r="A1567" s="1" t="s">
        <v>805</v>
      </c>
      <c r="B1567" s="1" t="s">
        <v>3950</v>
      </c>
      <c r="C1567" t="str">
        <f t="shared" si="72"/>
        <v>Ms.</v>
      </c>
      <c r="D1567" t="str">
        <f t="shared" si="73"/>
        <v>Marina</v>
      </c>
      <c r="E1567" t="str">
        <f t="shared" si="74"/>
        <v>Wong</v>
      </c>
    </row>
    <row r="1568" spans="1:5" ht="15.6" x14ac:dyDescent="0.3">
      <c r="A1568" s="1" t="s">
        <v>804</v>
      </c>
      <c r="B1568" s="1" t="s">
        <v>3951</v>
      </c>
      <c r="C1568" t="str">
        <f t="shared" si="72"/>
        <v>Ms.</v>
      </c>
      <c r="D1568" t="str">
        <f t="shared" si="73"/>
        <v>Caroline</v>
      </c>
      <c r="E1568" t="str">
        <f t="shared" si="74"/>
        <v>Lea</v>
      </c>
    </row>
    <row r="1569" spans="1:5" ht="15.6" x14ac:dyDescent="0.3">
      <c r="A1569" s="1" t="s">
        <v>803</v>
      </c>
      <c r="B1569" s="1" t="s">
        <v>3952</v>
      </c>
      <c r="C1569" t="str">
        <f t="shared" si="72"/>
        <v>Mr.</v>
      </c>
      <c r="D1569" t="str">
        <f t="shared" si="73"/>
        <v>Ross P</v>
      </c>
      <c r="E1569" t="str">
        <f t="shared" si="74"/>
        <v>Patterson</v>
      </c>
    </row>
    <row r="1570" spans="1:5" ht="15.6" x14ac:dyDescent="0.3">
      <c r="A1570" s="1" t="s">
        <v>802</v>
      </c>
      <c r="B1570" s="1" t="s">
        <v>3953</v>
      </c>
      <c r="C1570" t="str">
        <f t="shared" si="72"/>
        <v>Ms.</v>
      </c>
      <c r="D1570" t="str">
        <f t="shared" si="73"/>
        <v>Aoife</v>
      </c>
      <c r="E1570" t="str">
        <f t="shared" si="74"/>
        <v>Quigley</v>
      </c>
    </row>
    <row r="1571" spans="1:5" ht="15.6" x14ac:dyDescent="0.3">
      <c r="A1571" s="1" t="s">
        <v>801</v>
      </c>
      <c r="B1571" s="1" t="s">
        <v>3954</v>
      </c>
      <c r="C1571" t="str">
        <f t="shared" si="72"/>
        <v>Mr.</v>
      </c>
      <c r="D1571" t="str">
        <f t="shared" si="73"/>
        <v>Wesley</v>
      </c>
      <c r="E1571" t="str">
        <f t="shared" si="74"/>
        <v>Korir</v>
      </c>
    </row>
    <row r="1572" spans="1:5" ht="15.6" x14ac:dyDescent="0.3">
      <c r="A1572" s="1" t="s">
        <v>800</v>
      </c>
      <c r="B1572" s="1" t="s">
        <v>3955</v>
      </c>
      <c r="C1572" t="str">
        <f t="shared" si="72"/>
        <v>Ms.</v>
      </c>
      <c r="D1572" t="str">
        <f t="shared" si="73"/>
        <v>Rebecca J</v>
      </c>
      <c r="E1572" t="str">
        <f t="shared" si="74"/>
        <v>Downs</v>
      </c>
    </row>
    <row r="1573" spans="1:5" ht="15.6" x14ac:dyDescent="0.3">
      <c r="A1573" s="1" t="s">
        <v>799</v>
      </c>
      <c r="B1573" s="1" t="s">
        <v>3956</v>
      </c>
      <c r="C1573" t="str">
        <f t="shared" si="72"/>
        <v>Mr.</v>
      </c>
      <c r="D1573" t="str">
        <f t="shared" si="73"/>
        <v>Barry P.</v>
      </c>
      <c r="E1573" t="str">
        <f t="shared" si="74"/>
        <v>Young</v>
      </c>
    </row>
    <row r="1574" spans="1:5" ht="15.6" x14ac:dyDescent="0.3">
      <c r="A1574" s="1" t="s">
        <v>798</v>
      </c>
      <c r="B1574" s="1" t="s">
        <v>3957</v>
      </c>
      <c r="C1574" t="str">
        <f t="shared" si="72"/>
        <v>Mr.</v>
      </c>
      <c r="D1574" t="str">
        <f t="shared" si="73"/>
        <v>Maciej</v>
      </c>
      <c r="E1574" t="str">
        <f t="shared" si="74"/>
        <v>Zywek</v>
      </c>
    </row>
    <row r="1575" spans="1:5" ht="15.6" x14ac:dyDescent="0.3">
      <c r="A1575" s="1" t="s">
        <v>797</v>
      </c>
      <c r="B1575" s="1" t="s">
        <v>3958</v>
      </c>
      <c r="C1575" t="str">
        <f t="shared" si="72"/>
        <v>Mr.</v>
      </c>
      <c r="D1575" t="str">
        <f t="shared" si="73"/>
        <v>Jerry D.</v>
      </c>
      <c r="E1575" t="str">
        <f t="shared" si="74"/>
        <v>Faulkner</v>
      </c>
    </row>
    <row r="1576" spans="1:5" ht="15.6" x14ac:dyDescent="0.3">
      <c r="A1576" s="1" t="s">
        <v>796</v>
      </c>
      <c r="B1576" s="1" t="s">
        <v>3959</v>
      </c>
      <c r="C1576" t="str">
        <f t="shared" si="72"/>
        <v>Mr.</v>
      </c>
      <c r="D1576" t="str">
        <f t="shared" si="73"/>
        <v>Eric A.</v>
      </c>
      <c r="E1576" t="str">
        <f t="shared" si="74"/>
        <v>Erspamer</v>
      </c>
    </row>
    <row r="1577" spans="1:5" ht="15.6" x14ac:dyDescent="0.3">
      <c r="A1577" s="1" t="s">
        <v>795</v>
      </c>
      <c r="B1577" s="1" t="s">
        <v>3960</v>
      </c>
      <c r="C1577" t="str">
        <f t="shared" si="72"/>
        <v>Ms.</v>
      </c>
      <c r="D1577" t="str">
        <f t="shared" si="73"/>
        <v>Cathi</v>
      </c>
      <c r="E1577" t="str">
        <f t="shared" si="74"/>
        <v>Campbell</v>
      </c>
    </row>
    <row r="1578" spans="1:5" ht="15.6" x14ac:dyDescent="0.3">
      <c r="A1578" s="1" t="s">
        <v>794</v>
      </c>
      <c r="B1578" s="1" t="s">
        <v>3961</v>
      </c>
      <c r="C1578" t="str">
        <f t="shared" si="72"/>
        <v>Mr.</v>
      </c>
      <c r="D1578" t="str">
        <f t="shared" si="73"/>
        <v>Alex M</v>
      </c>
      <c r="E1578" t="str">
        <f t="shared" si="74"/>
        <v>Addison</v>
      </c>
    </row>
    <row r="1579" spans="1:5" ht="15.6" x14ac:dyDescent="0.3">
      <c r="A1579" s="1" t="s">
        <v>793</v>
      </c>
      <c r="B1579" s="1" t="s">
        <v>3962</v>
      </c>
      <c r="C1579" t="str">
        <f t="shared" si="72"/>
        <v>Mr.</v>
      </c>
      <c r="D1579" t="str">
        <f t="shared" si="73"/>
        <v>Liang</v>
      </c>
      <c r="E1579" t="str">
        <f t="shared" si="74"/>
        <v>Wu</v>
      </c>
    </row>
    <row r="1580" spans="1:5" ht="15.6" x14ac:dyDescent="0.3">
      <c r="A1580" s="1" t="s">
        <v>792</v>
      </c>
      <c r="B1580" s="1" t="s">
        <v>3963</v>
      </c>
      <c r="C1580" t="str">
        <f t="shared" si="72"/>
        <v>Ms.</v>
      </c>
      <c r="D1580" t="str">
        <f t="shared" si="73"/>
        <v>Lexy</v>
      </c>
      <c r="E1580" t="str">
        <f t="shared" si="74"/>
        <v>Millett</v>
      </c>
    </row>
    <row r="1581" spans="1:5" ht="15.6" x14ac:dyDescent="0.3">
      <c r="A1581" s="1" t="s">
        <v>791</v>
      </c>
      <c r="B1581" s="1" t="s">
        <v>3964</v>
      </c>
      <c r="C1581" t="str">
        <f t="shared" si="72"/>
        <v>Mr.</v>
      </c>
      <c r="D1581" t="str">
        <f t="shared" si="73"/>
        <v>Michael</v>
      </c>
      <c r="E1581" t="str">
        <f t="shared" si="74"/>
        <v>Bosl</v>
      </c>
    </row>
    <row r="1582" spans="1:5" ht="15.6" x14ac:dyDescent="0.3">
      <c r="A1582" s="1" t="s">
        <v>790</v>
      </c>
      <c r="B1582" s="1" t="s">
        <v>3965</v>
      </c>
      <c r="C1582" t="str">
        <f t="shared" si="72"/>
        <v>Mr.</v>
      </c>
      <c r="D1582" t="str">
        <f t="shared" si="73"/>
        <v>Samuel L</v>
      </c>
      <c r="E1582" t="str">
        <f t="shared" si="74"/>
        <v>Goldberg</v>
      </c>
    </row>
    <row r="1583" spans="1:5" ht="15.6" x14ac:dyDescent="0.3">
      <c r="A1583" s="1" t="s">
        <v>789</v>
      </c>
      <c r="B1583" s="1" t="s">
        <v>3966</v>
      </c>
      <c r="C1583" t="str">
        <f t="shared" si="72"/>
        <v>Mr.</v>
      </c>
      <c r="D1583" t="str">
        <f t="shared" si="73"/>
        <v>Spencer A.</v>
      </c>
      <c r="E1583" t="str">
        <f t="shared" si="74"/>
        <v>Kelley</v>
      </c>
    </row>
    <row r="1584" spans="1:5" ht="15.6" x14ac:dyDescent="0.3">
      <c r="A1584" s="1" t="s">
        <v>788</v>
      </c>
      <c r="B1584" s="1" t="s">
        <v>3967</v>
      </c>
      <c r="C1584" t="str">
        <f t="shared" si="72"/>
        <v>Mrs.</v>
      </c>
      <c r="D1584" t="str">
        <f t="shared" si="73"/>
        <v>Rochelle</v>
      </c>
      <c r="E1584" t="str">
        <f t="shared" si="74"/>
        <v>Johnston</v>
      </c>
    </row>
    <row r="1585" spans="1:5" ht="15.6" x14ac:dyDescent="0.3">
      <c r="A1585" s="1" t="s">
        <v>787</v>
      </c>
      <c r="B1585" s="1" t="s">
        <v>3968</v>
      </c>
      <c r="C1585" t="str">
        <f t="shared" si="72"/>
        <v>Ms.</v>
      </c>
      <c r="D1585" t="str">
        <f t="shared" si="73"/>
        <v>Paula</v>
      </c>
      <c r="E1585" t="str">
        <f t="shared" si="74"/>
        <v>Keating</v>
      </c>
    </row>
    <row r="1586" spans="1:5" ht="15.6" x14ac:dyDescent="0.3">
      <c r="A1586" s="1" t="s">
        <v>786</v>
      </c>
      <c r="B1586" s="1" t="s">
        <v>3969</v>
      </c>
      <c r="C1586" t="str">
        <f t="shared" si="72"/>
        <v>Mrs.</v>
      </c>
      <c r="D1586" t="str">
        <f t="shared" si="73"/>
        <v>Madeline E.</v>
      </c>
      <c r="E1586" t="str">
        <f t="shared" si="74"/>
        <v>Duhon</v>
      </c>
    </row>
    <row r="1587" spans="1:5" ht="15.6" x14ac:dyDescent="0.3">
      <c r="A1587" s="1" t="s">
        <v>785</v>
      </c>
      <c r="B1587" s="1" t="s">
        <v>3970</v>
      </c>
      <c r="C1587" t="str">
        <f t="shared" si="72"/>
        <v>Ms.</v>
      </c>
      <c r="D1587" t="str">
        <f t="shared" si="73"/>
        <v>Maria Isabel</v>
      </c>
      <c r="E1587" t="str">
        <f t="shared" si="74"/>
        <v>Briseno</v>
      </c>
    </row>
    <row r="1588" spans="1:5" ht="15.6" x14ac:dyDescent="0.3">
      <c r="A1588" s="1" t="s">
        <v>784</v>
      </c>
      <c r="B1588" s="1" t="s">
        <v>3971</v>
      </c>
      <c r="C1588" t="str">
        <f t="shared" si="72"/>
        <v>Mr.</v>
      </c>
      <c r="D1588" t="str">
        <f t="shared" si="73"/>
        <v>Arthur M.</v>
      </c>
      <c r="E1588" t="str">
        <f t="shared" si="74"/>
        <v>Besse</v>
      </c>
    </row>
    <row r="1589" spans="1:5" ht="15.6" x14ac:dyDescent="0.3">
      <c r="A1589" s="1" t="s">
        <v>783</v>
      </c>
      <c r="B1589" s="1" t="s">
        <v>3972</v>
      </c>
      <c r="C1589" t="str">
        <f t="shared" si="72"/>
        <v>Mr.</v>
      </c>
      <c r="D1589" t="str">
        <f t="shared" si="73"/>
        <v>Joseph R.</v>
      </c>
      <c r="E1589" t="str">
        <f t="shared" si="74"/>
        <v>Shillings</v>
      </c>
    </row>
    <row r="1590" spans="1:5" ht="15.6" x14ac:dyDescent="0.3">
      <c r="A1590" s="1" t="s">
        <v>782</v>
      </c>
      <c r="B1590" s="1" t="s">
        <v>3973</v>
      </c>
      <c r="C1590" t="str">
        <f t="shared" si="72"/>
        <v>Ms.</v>
      </c>
      <c r="D1590" t="str">
        <f t="shared" si="73"/>
        <v>Sachiko</v>
      </c>
      <c r="E1590" t="str">
        <f t="shared" si="74"/>
        <v>Tate</v>
      </c>
    </row>
    <row r="1591" spans="1:5" ht="15.6" x14ac:dyDescent="0.3">
      <c r="A1591" s="1" t="s">
        <v>781</v>
      </c>
      <c r="B1591" s="1" t="s">
        <v>3974</v>
      </c>
      <c r="C1591" t="str">
        <f t="shared" si="72"/>
        <v>Mr.</v>
      </c>
      <c r="D1591" t="str">
        <f t="shared" si="73"/>
        <v>Christopher</v>
      </c>
      <c r="E1591" t="str">
        <f t="shared" si="74"/>
        <v>Arsenault</v>
      </c>
    </row>
    <row r="1592" spans="1:5" ht="15.6" x14ac:dyDescent="0.3">
      <c r="A1592" s="1" t="s">
        <v>780</v>
      </c>
      <c r="B1592" s="1" t="s">
        <v>3975</v>
      </c>
      <c r="C1592" t="str">
        <f t="shared" si="72"/>
        <v>Mr.</v>
      </c>
      <c r="D1592" t="str">
        <f t="shared" si="73"/>
        <v>Joseph</v>
      </c>
      <c r="E1592" t="str">
        <f t="shared" si="74"/>
        <v>Hengoed</v>
      </c>
    </row>
    <row r="1593" spans="1:5" ht="15.6" x14ac:dyDescent="0.3">
      <c r="A1593" s="1" t="s">
        <v>779</v>
      </c>
      <c r="B1593" s="1" t="s">
        <v>3976</v>
      </c>
      <c r="C1593" t="str">
        <f t="shared" si="72"/>
        <v>Mr.</v>
      </c>
      <c r="D1593" t="str">
        <f t="shared" si="73"/>
        <v>Lawrence</v>
      </c>
      <c r="E1593" t="str">
        <f t="shared" si="74"/>
        <v>Aller</v>
      </c>
    </row>
    <row r="1594" spans="1:5" ht="15.6" x14ac:dyDescent="0.3">
      <c r="A1594" s="1" t="s">
        <v>778</v>
      </c>
      <c r="B1594" s="1" t="s">
        <v>3977</v>
      </c>
      <c r="C1594" t="str">
        <f t="shared" si="72"/>
        <v>Mrs.</v>
      </c>
      <c r="D1594" t="str">
        <f t="shared" si="73"/>
        <v>Katie</v>
      </c>
      <c r="E1594" t="str">
        <f t="shared" si="74"/>
        <v>Pisano</v>
      </c>
    </row>
    <row r="1595" spans="1:5" ht="15.6" x14ac:dyDescent="0.3">
      <c r="A1595" s="1" t="s">
        <v>777</v>
      </c>
      <c r="B1595" s="1" t="s">
        <v>3978</v>
      </c>
      <c r="C1595" t="str">
        <f t="shared" si="72"/>
        <v>Mr.</v>
      </c>
      <c r="D1595" t="str">
        <f t="shared" si="73"/>
        <v>Ruben</v>
      </c>
      <c r="E1595" t="str">
        <f t="shared" si="74"/>
        <v>Sanca</v>
      </c>
    </row>
    <row r="1596" spans="1:5" ht="15.6" x14ac:dyDescent="0.3">
      <c r="A1596" s="1" t="s">
        <v>776</v>
      </c>
      <c r="B1596" s="1" t="s">
        <v>3979</v>
      </c>
      <c r="C1596" t="str">
        <f t="shared" si="72"/>
        <v>Ms.</v>
      </c>
      <c r="D1596" t="str">
        <f t="shared" si="73"/>
        <v>Sarah</v>
      </c>
      <c r="E1596" t="str">
        <f t="shared" si="74"/>
        <v>Bond</v>
      </c>
    </row>
    <row r="1597" spans="1:5" ht="15.6" x14ac:dyDescent="0.3">
      <c r="A1597" s="1" t="s">
        <v>775</v>
      </c>
      <c r="B1597" s="1" t="s">
        <v>3980</v>
      </c>
      <c r="C1597" t="str">
        <f t="shared" si="72"/>
        <v>Mrs.</v>
      </c>
      <c r="D1597" t="str">
        <f t="shared" si="73"/>
        <v>Angela R.</v>
      </c>
      <c r="E1597" t="str">
        <f t="shared" si="74"/>
        <v>Carron</v>
      </c>
    </row>
    <row r="1598" spans="1:5" ht="15.6" x14ac:dyDescent="0.3">
      <c r="A1598" s="1" t="s">
        <v>774</v>
      </c>
      <c r="B1598" s="1" t="s">
        <v>3981</v>
      </c>
      <c r="C1598" t="str">
        <f t="shared" si="72"/>
        <v>Mr.</v>
      </c>
      <c r="D1598" t="str">
        <f t="shared" si="73"/>
        <v>Chatham</v>
      </c>
      <c r="E1598" t="str">
        <f t="shared" si="74"/>
        <v>Ellwanger</v>
      </c>
    </row>
    <row r="1599" spans="1:5" ht="15.6" x14ac:dyDescent="0.3">
      <c r="A1599" s="1" t="s">
        <v>773</v>
      </c>
      <c r="B1599" s="1" t="s">
        <v>3982</v>
      </c>
      <c r="C1599" t="str">
        <f t="shared" si="72"/>
        <v>Mr.</v>
      </c>
      <c r="D1599" t="str">
        <f t="shared" si="73"/>
        <v>Derek</v>
      </c>
      <c r="E1599" t="str">
        <f t="shared" si="74"/>
        <v>Hanson</v>
      </c>
    </row>
    <row r="1600" spans="1:5" ht="15.6" x14ac:dyDescent="0.3">
      <c r="A1600" s="1" t="s">
        <v>772</v>
      </c>
      <c r="B1600" s="1" t="s">
        <v>3983</v>
      </c>
      <c r="C1600" t="str">
        <f t="shared" si="72"/>
        <v>Mr.</v>
      </c>
      <c r="D1600" t="str">
        <f t="shared" si="73"/>
        <v>Kalvin J.</v>
      </c>
      <c r="E1600" t="str">
        <f t="shared" si="74"/>
        <v>Tucker</v>
      </c>
    </row>
    <row r="1601" spans="1:5" ht="15.6" x14ac:dyDescent="0.3">
      <c r="A1601" s="1" t="s">
        <v>771</v>
      </c>
      <c r="B1601" s="1" t="s">
        <v>3984</v>
      </c>
      <c r="C1601" t="str">
        <f t="shared" si="72"/>
        <v>Mr.</v>
      </c>
      <c r="D1601" t="str">
        <f t="shared" si="73"/>
        <v>Dave</v>
      </c>
      <c r="E1601" t="str">
        <f t="shared" si="74"/>
        <v>Counts</v>
      </c>
    </row>
    <row r="1602" spans="1:5" ht="15.6" x14ac:dyDescent="0.3">
      <c r="A1602" s="1" t="s">
        <v>770</v>
      </c>
      <c r="B1602" s="1" t="s">
        <v>3985</v>
      </c>
      <c r="C1602" t="str">
        <f t="shared" si="72"/>
        <v>Ms.</v>
      </c>
      <c r="D1602" t="str">
        <f t="shared" si="73"/>
        <v>Barbara G.</v>
      </c>
      <c r="E1602" t="str">
        <f t="shared" si="74"/>
        <v>Carson</v>
      </c>
    </row>
    <row r="1603" spans="1:5" ht="15.6" x14ac:dyDescent="0.3">
      <c r="A1603" s="1" t="s">
        <v>769</v>
      </c>
      <c r="B1603" s="1" t="s">
        <v>3986</v>
      </c>
      <c r="C1603" t="str">
        <f t="shared" ref="C1603:C1666" si="75">TRIM(MID( B1603,FIND(",", B1603)+1,FIND(".", B1603)-FIND(",", B1603)))</f>
        <v>Mr.</v>
      </c>
      <c r="D1603" t="str">
        <f t="shared" ref="D1603:D1666" si="76">TRIM(RIGHT(B1603,LEN(B1603)-FIND(".",B1603)))</f>
        <v>Skylar</v>
      </c>
      <c r="E1603" t="str">
        <f t="shared" ref="E1603:E1666" si="77">LEFT(B1603,FIND(",",B1603)-1)</f>
        <v>Haines</v>
      </c>
    </row>
    <row r="1604" spans="1:5" ht="15.6" x14ac:dyDescent="0.3">
      <c r="A1604" s="1" t="s">
        <v>768</v>
      </c>
      <c r="B1604" s="1" t="s">
        <v>3987</v>
      </c>
      <c r="C1604" t="str">
        <f t="shared" si="75"/>
        <v>Mr.</v>
      </c>
      <c r="D1604" t="str">
        <f t="shared" si="76"/>
        <v>Nick</v>
      </c>
      <c r="E1604" t="str">
        <f t="shared" si="77"/>
        <v>Schnabel</v>
      </c>
    </row>
    <row r="1605" spans="1:5" ht="15.6" x14ac:dyDescent="0.3">
      <c r="A1605" s="1" t="s">
        <v>767</v>
      </c>
      <c r="B1605" s="1" t="s">
        <v>3988</v>
      </c>
      <c r="C1605" t="str">
        <f t="shared" si="75"/>
        <v>Mr.</v>
      </c>
      <c r="D1605" t="str">
        <f t="shared" si="76"/>
        <v>Sunny S</v>
      </c>
      <c r="E1605" t="str">
        <f t="shared" si="77"/>
        <v>Thind</v>
      </c>
    </row>
    <row r="1606" spans="1:5" ht="15.6" x14ac:dyDescent="0.3">
      <c r="A1606" s="1" t="s">
        <v>766</v>
      </c>
      <c r="B1606" s="1" t="s">
        <v>3989</v>
      </c>
      <c r="C1606" t="str">
        <f t="shared" si="75"/>
        <v>Mrs.</v>
      </c>
      <c r="D1606" t="str">
        <f t="shared" si="76"/>
        <v>Anne-Marie</v>
      </c>
      <c r="E1606" t="str">
        <f t="shared" si="77"/>
        <v>Simon</v>
      </c>
    </row>
    <row r="1607" spans="1:5" ht="15.6" x14ac:dyDescent="0.3">
      <c r="A1607" s="1" t="s">
        <v>765</v>
      </c>
      <c r="B1607" s="1" t="s">
        <v>3990</v>
      </c>
      <c r="C1607" t="str">
        <f t="shared" si="75"/>
        <v>Mr.</v>
      </c>
      <c r="D1607" t="str">
        <f t="shared" si="76"/>
        <v>Nicholas</v>
      </c>
      <c r="E1607" t="str">
        <f t="shared" si="77"/>
        <v>Arciniaga</v>
      </c>
    </row>
    <row r="1608" spans="1:5" ht="15.6" x14ac:dyDescent="0.3">
      <c r="A1608" s="1" t="s">
        <v>764</v>
      </c>
      <c r="B1608" s="1" t="s">
        <v>3991</v>
      </c>
      <c r="C1608" t="str">
        <f t="shared" si="75"/>
        <v>Mr.</v>
      </c>
      <c r="D1608" t="str">
        <f t="shared" si="76"/>
        <v>Scott M.</v>
      </c>
      <c r="E1608" t="str">
        <f t="shared" si="77"/>
        <v>Ryan</v>
      </c>
    </row>
    <row r="1609" spans="1:5" ht="15.6" x14ac:dyDescent="0.3">
      <c r="A1609" s="1" t="s">
        <v>763</v>
      </c>
      <c r="B1609" s="1" t="s">
        <v>3992</v>
      </c>
      <c r="C1609" t="str">
        <f t="shared" si="75"/>
        <v>Ms.</v>
      </c>
      <c r="D1609" t="str">
        <f t="shared" si="76"/>
        <v>Marisa A</v>
      </c>
      <c r="E1609" t="str">
        <f t="shared" si="77"/>
        <v>Lizak</v>
      </c>
    </row>
    <row r="1610" spans="1:5" ht="15.6" x14ac:dyDescent="0.3">
      <c r="A1610" s="1" t="s">
        <v>762</v>
      </c>
      <c r="B1610" s="1" t="s">
        <v>3993</v>
      </c>
      <c r="C1610" t="str">
        <f t="shared" si="75"/>
        <v>Ms.</v>
      </c>
      <c r="D1610" t="str">
        <f t="shared" si="76"/>
        <v>Katie</v>
      </c>
      <c r="E1610" t="str">
        <f t="shared" si="77"/>
        <v>Howery</v>
      </c>
    </row>
    <row r="1611" spans="1:5" ht="15.6" x14ac:dyDescent="0.3">
      <c r="A1611" s="1" t="s">
        <v>761</v>
      </c>
      <c r="B1611" s="1" t="s">
        <v>3994</v>
      </c>
      <c r="C1611" t="str">
        <f t="shared" si="75"/>
        <v>Ms.</v>
      </c>
      <c r="D1611" t="str">
        <f t="shared" si="76"/>
        <v>Amy L</v>
      </c>
      <c r="E1611" t="str">
        <f t="shared" si="77"/>
        <v>Crain</v>
      </c>
    </row>
    <row r="1612" spans="1:5" ht="15.6" x14ac:dyDescent="0.3">
      <c r="A1612" s="1" t="s">
        <v>760</v>
      </c>
      <c r="B1612" s="1" t="s">
        <v>3995</v>
      </c>
      <c r="C1612" t="str">
        <f t="shared" si="75"/>
        <v>Ms.</v>
      </c>
      <c r="D1612" t="str">
        <f t="shared" si="76"/>
        <v>Jenna M</v>
      </c>
      <c r="E1612" t="str">
        <f t="shared" si="77"/>
        <v>Hotze</v>
      </c>
    </row>
    <row r="1613" spans="1:5" ht="15.6" x14ac:dyDescent="0.3">
      <c r="A1613" s="1" t="s">
        <v>759</v>
      </c>
      <c r="B1613" s="1" t="s">
        <v>3996</v>
      </c>
      <c r="C1613" t="str">
        <f t="shared" si="75"/>
        <v>Ms.</v>
      </c>
      <c r="D1613" t="str">
        <f t="shared" si="76"/>
        <v>Elizabeth M.</v>
      </c>
      <c r="E1613" t="str">
        <f t="shared" si="77"/>
        <v>Chauhan</v>
      </c>
    </row>
    <row r="1614" spans="1:5" ht="15.6" x14ac:dyDescent="0.3">
      <c r="A1614" s="1" t="s">
        <v>758</v>
      </c>
      <c r="B1614" s="1" t="s">
        <v>3997</v>
      </c>
      <c r="C1614" t="str">
        <f t="shared" si="75"/>
        <v>Mr.</v>
      </c>
      <c r="D1614" t="str">
        <f t="shared" si="76"/>
        <v>Lyazid</v>
      </c>
      <c r="E1614" t="str">
        <f t="shared" si="77"/>
        <v>Raab</v>
      </c>
    </row>
    <row r="1615" spans="1:5" ht="15.6" x14ac:dyDescent="0.3">
      <c r="A1615" s="1" t="s">
        <v>757</v>
      </c>
      <c r="B1615" s="1" t="s">
        <v>3998</v>
      </c>
      <c r="C1615" t="str">
        <f t="shared" si="75"/>
        <v>Ms.</v>
      </c>
      <c r="D1615" t="str">
        <f t="shared" si="76"/>
        <v>Lindsey A.</v>
      </c>
      <c r="E1615" t="str">
        <f t="shared" si="77"/>
        <v>McKown</v>
      </c>
    </row>
    <row r="1616" spans="1:5" ht="15.6" x14ac:dyDescent="0.3">
      <c r="A1616" s="1" t="s">
        <v>756</v>
      </c>
      <c r="B1616" s="1" t="s">
        <v>3999</v>
      </c>
      <c r="C1616" t="str">
        <f t="shared" si="75"/>
        <v>Mr.</v>
      </c>
      <c r="D1616" t="str">
        <f t="shared" si="76"/>
        <v>Chris</v>
      </c>
      <c r="E1616" t="str">
        <f t="shared" si="77"/>
        <v>Schiemann</v>
      </c>
    </row>
    <row r="1617" spans="1:5" ht="15.6" x14ac:dyDescent="0.3">
      <c r="A1617" s="1" t="s">
        <v>755</v>
      </c>
      <c r="B1617" s="1" t="s">
        <v>4000</v>
      </c>
      <c r="C1617" t="str">
        <f t="shared" si="75"/>
        <v>Ms.</v>
      </c>
      <c r="D1617" t="str">
        <f t="shared" si="76"/>
        <v>Jennifer A</v>
      </c>
      <c r="E1617" t="str">
        <f t="shared" si="77"/>
        <v>Cress</v>
      </c>
    </row>
    <row r="1618" spans="1:5" ht="15.6" x14ac:dyDescent="0.3">
      <c r="A1618" s="1" t="s">
        <v>754</v>
      </c>
      <c r="B1618" s="1" t="s">
        <v>4001</v>
      </c>
      <c r="C1618" t="str">
        <f t="shared" si="75"/>
        <v>Mr.</v>
      </c>
      <c r="D1618" t="str">
        <f t="shared" si="76"/>
        <v>Leif S.</v>
      </c>
      <c r="E1618" t="str">
        <f t="shared" si="77"/>
        <v>Mawson</v>
      </c>
    </row>
    <row r="1619" spans="1:5" ht="15.6" x14ac:dyDescent="0.3">
      <c r="A1619" s="1" t="s">
        <v>753</v>
      </c>
      <c r="B1619" s="1" t="s">
        <v>4002</v>
      </c>
      <c r="C1619" t="str">
        <f t="shared" si="75"/>
        <v>Ms.</v>
      </c>
      <c r="D1619" t="str">
        <f t="shared" si="76"/>
        <v>Stephanie A</v>
      </c>
      <c r="E1619" t="str">
        <f t="shared" si="77"/>
        <v>Wigginton</v>
      </c>
    </row>
    <row r="1620" spans="1:5" ht="15.6" x14ac:dyDescent="0.3">
      <c r="A1620" s="1" t="s">
        <v>752</v>
      </c>
      <c r="B1620" s="1" t="s">
        <v>4003</v>
      </c>
      <c r="C1620" t="str">
        <f t="shared" si="75"/>
        <v>Mr.</v>
      </c>
      <c r="D1620" t="str">
        <f t="shared" si="76"/>
        <v>Bo</v>
      </c>
      <c r="E1620" t="str">
        <f t="shared" si="77"/>
        <v>Wang</v>
      </c>
    </row>
    <row r="1621" spans="1:5" ht="15.6" x14ac:dyDescent="0.3">
      <c r="A1621" s="1" t="s">
        <v>751</v>
      </c>
      <c r="B1621" s="1" t="s">
        <v>4004</v>
      </c>
      <c r="C1621" t="str">
        <f t="shared" si="75"/>
        <v>Ms.</v>
      </c>
      <c r="D1621" t="str">
        <f t="shared" si="76"/>
        <v>Leah</v>
      </c>
      <c r="E1621" t="str">
        <f t="shared" si="77"/>
        <v>Schroeder</v>
      </c>
    </row>
    <row r="1622" spans="1:5" ht="15.6" x14ac:dyDescent="0.3">
      <c r="A1622" s="1" t="s">
        <v>750</v>
      </c>
      <c r="B1622" s="1" t="s">
        <v>4005</v>
      </c>
      <c r="C1622" t="str">
        <f t="shared" si="75"/>
        <v>Ms.</v>
      </c>
      <c r="D1622" t="str">
        <f t="shared" si="76"/>
        <v>Kara Lynne</v>
      </c>
      <c r="E1622" t="str">
        <f t="shared" si="77"/>
        <v>Leonard</v>
      </c>
    </row>
    <row r="1623" spans="1:5" ht="15.6" x14ac:dyDescent="0.3">
      <c r="A1623" s="1" t="s">
        <v>749</v>
      </c>
      <c r="B1623" s="1" t="s">
        <v>4006</v>
      </c>
      <c r="C1623" t="str">
        <f t="shared" si="75"/>
        <v>Mr.</v>
      </c>
      <c r="D1623" t="str">
        <f t="shared" si="76"/>
        <v>Jeffrey</v>
      </c>
      <c r="E1623" t="str">
        <f t="shared" si="77"/>
        <v>Tissue</v>
      </c>
    </row>
    <row r="1624" spans="1:5" ht="15.6" x14ac:dyDescent="0.3">
      <c r="A1624" s="1" t="s">
        <v>748</v>
      </c>
      <c r="B1624" s="1" t="s">
        <v>4007</v>
      </c>
      <c r="C1624" t="str">
        <f t="shared" si="75"/>
        <v>Mr.</v>
      </c>
      <c r="D1624" t="str">
        <f t="shared" si="76"/>
        <v>Justin</v>
      </c>
      <c r="E1624" t="str">
        <f t="shared" si="77"/>
        <v>Wood</v>
      </c>
    </row>
    <row r="1625" spans="1:5" ht="15.6" x14ac:dyDescent="0.3">
      <c r="A1625" s="1" t="s">
        <v>747</v>
      </c>
      <c r="B1625" s="1" t="s">
        <v>4008</v>
      </c>
      <c r="C1625" t="str">
        <f t="shared" si="75"/>
        <v>Ms.</v>
      </c>
      <c r="D1625" t="str">
        <f t="shared" si="76"/>
        <v>Emily</v>
      </c>
      <c r="E1625" t="str">
        <f t="shared" si="77"/>
        <v>Denny</v>
      </c>
    </row>
    <row r="1626" spans="1:5" ht="15.6" x14ac:dyDescent="0.3">
      <c r="A1626" s="1" t="s">
        <v>746</v>
      </c>
      <c r="B1626" s="1" t="s">
        <v>4009</v>
      </c>
      <c r="C1626" t="str">
        <f t="shared" si="75"/>
        <v>Ms.</v>
      </c>
      <c r="D1626" t="str">
        <f t="shared" si="76"/>
        <v>Rebecca</v>
      </c>
      <c r="E1626" t="str">
        <f t="shared" si="77"/>
        <v>Testa</v>
      </c>
    </row>
    <row r="1627" spans="1:5" ht="15.6" x14ac:dyDescent="0.3">
      <c r="A1627" s="1" t="s">
        <v>745</v>
      </c>
      <c r="B1627" s="1" t="s">
        <v>4010</v>
      </c>
      <c r="C1627" t="str">
        <f t="shared" si="75"/>
        <v>Mrs.</v>
      </c>
      <c r="D1627" t="str">
        <f t="shared" si="76"/>
        <v>Allie</v>
      </c>
      <c r="E1627" t="str">
        <f t="shared" si="77"/>
        <v>Mooney</v>
      </c>
    </row>
    <row r="1628" spans="1:5" ht="15.6" x14ac:dyDescent="0.3">
      <c r="A1628" s="1" t="s">
        <v>744</v>
      </c>
      <c r="B1628" s="1" t="s">
        <v>4011</v>
      </c>
      <c r="C1628" t="str">
        <f t="shared" si="75"/>
        <v>Ms.</v>
      </c>
      <c r="D1628" t="str">
        <f t="shared" si="76"/>
        <v>Trasi</v>
      </c>
      <c r="E1628" t="str">
        <f t="shared" si="77"/>
        <v>Buchholtz</v>
      </c>
    </row>
    <row r="1629" spans="1:5" ht="15.6" x14ac:dyDescent="0.3">
      <c r="A1629" s="1" t="s">
        <v>743</v>
      </c>
      <c r="B1629" s="1" t="s">
        <v>4012</v>
      </c>
      <c r="C1629" t="str">
        <f t="shared" si="75"/>
        <v>Mr.</v>
      </c>
      <c r="D1629" t="str">
        <f t="shared" si="76"/>
        <v>Kevin</v>
      </c>
      <c r="E1629" t="str">
        <f t="shared" si="77"/>
        <v>Hoyt</v>
      </c>
    </row>
    <row r="1630" spans="1:5" ht="15.6" x14ac:dyDescent="0.3">
      <c r="A1630" s="1" t="s">
        <v>742</v>
      </c>
      <c r="B1630" s="1" t="s">
        <v>4013</v>
      </c>
      <c r="C1630" t="str">
        <f t="shared" si="75"/>
        <v>Mr.</v>
      </c>
      <c r="D1630" t="str">
        <f t="shared" si="76"/>
        <v>Fernando</v>
      </c>
      <c r="E1630" t="str">
        <f t="shared" si="77"/>
        <v>Cabada</v>
      </c>
    </row>
    <row r="1631" spans="1:5" ht="15.6" x14ac:dyDescent="0.3">
      <c r="A1631" s="1" t="s">
        <v>741</v>
      </c>
      <c r="B1631" s="1" t="s">
        <v>4014</v>
      </c>
      <c r="C1631" t="str">
        <f t="shared" si="75"/>
        <v>Ms.</v>
      </c>
      <c r="D1631" t="str">
        <f t="shared" si="76"/>
        <v>Ieva</v>
      </c>
      <c r="E1631" t="str">
        <f t="shared" si="77"/>
        <v>Lobaciute</v>
      </c>
    </row>
    <row r="1632" spans="1:5" ht="15.6" x14ac:dyDescent="0.3">
      <c r="A1632" s="1" t="s">
        <v>740</v>
      </c>
      <c r="B1632" s="1" t="s">
        <v>4015</v>
      </c>
      <c r="C1632" t="str">
        <f t="shared" si="75"/>
        <v>Mr.</v>
      </c>
      <c r="D1632" t="str">
        <f t="shared" si="76"/>
        <v>Chris</v>
      </c>
      <c r="E1632" t="str">
        <f t="shared" si="77"/>
        <v>Dawes</v>
      </c>
    </row>
    <row r="1633" spans="1:5" ht="15.6" x14ac:dyDescent="0.3">
      <c r="A1633" s="1" t="s">
        <v>739</v>
      </c>
      <c r="B1633" s="1" t="s">
        <v>4016</v>
      </c>
      <c r="C1633" t="str">
        <f t="shared" si="75"/>
        <v>Mr.</v>
      </c>
      <c r="D1633" t="str">
        <f t="shared" si="76"/>
        <v>Drew L.</v>
      </c>
      <c r="E1633" t="str">
        <f t="shared" si="77"/>
        <v>Deppen</v>
      </c>
    </row>
    <row r="1634" spans="1:5" ht="15.6" x14ac:dyDescent="0.3">
      <c r="A1634" s="1" t="s">
        <v>738</v>
      </c>
      <c r="B1634" s="1" t="s">
        <v>4017</v>
      </c>
      <c r="C1634" t="str">
        <f t="shared" si="75"/>
        <v>Ms.</v>
      </c>
      <c r="D1634" t="str">
        <f t="shared" si="76"/>
        <v>Christina</v>
      </c>
      <c r="E1634" t="str">
        <f t="shared" si="77"/>
        <v>Oberndorfer</v>
      </c>
    </row>
    <row r="1635" spans="1:5" ht="15.6" x14ac:dyDescent="0.3">
      <c r="A1635" s="1" t="s">
        <v>737</v>
      </c>
      <c r="B1635" s="1" t="s">
        <v>4018</v>
      </c>
      <c r="C1635" t="str">
        <f t="shared" si="75"/>
        <v>Mr.</v>
      </c>
      <c r="D1635" t="str">
        <f t="shared" si="76"/>
        <v>Alexander G</v>
      </c>
      <c r="E1635" t="str">
        <f t="shared" si="77"/>
        <v>Hetherington</v>
      </c>
    </row>
    <row r="1636" spans="1:5" ht="15.6" x14ac:dyDescent="0.3">
      <c r="A1636" s="1" t="s">
        <v>736</v>
      </c>
      <c r="B1636" s="1" t="s">
        <v>4019</v>
      </c>
      <c r="C1636" t="str">
        <f t="shared" si="75"/>
        <v>Ms.</v>
      </c>
      <c r="D1636" t="str">
        <f t="shared" si="76"/>
        <v>Meaghan</v>
      </c>
      <c r="E1636" t="str">
        <f t="shared" si="77"/>
        <v>Murray</v>
      </c>
    </row>
    <row r="1637" spans="1:5" ht="15.6" x14ac:dyDescent="0.3">
      <c r="A1637" s="1" t="s">
        <v>735</v>
      </c>
      <c r="B1637" s="1" t="s">
        <v>4020</v>
      </c>
      <c r="C1637" t="str">
        <f t="shared" si="75"/>
        <v>Ms.</v>
      </c>
      <c r="D1637" t="str">
        <f t="shared" si="76"/>
        <v>Kristin</v>
      </c>
      <c r="E1637" t="str">
        <f t="shared" si="77"/>
        <v>Higden</v>
      </c>
    </row>
    <row r="1638" spans="1:5" ht="15.6" x14ac:dyDescent="0.3">
      <c r="A1638" s="1" t="s">
        <v>734</v>
      </c>
      <c r="B1638" s="1" t="s">
        <v>4021</v>
      </c>
      <c r="C1638" t="str">
        <f t="shared" si="75"/>
        <v>Ms.</v>
      </c>
      <c r="D1638" t="str">
        <f t="shared" si="76"/>
        <v>Andrea K.</v>
      </c>
      <c r="E1638" t="str">
        <f t="shared" si="77"/>
        <v>Rediger</v>
      </c>
    </row>
    <row r="1639" spans="1:5" ht="15.6" x14ac:dyDescent="0.3">
      <c r="A1639" s="1" t="s">
        <v>733</v>
      </c>
      <c r="B1639" s="1" t="s">
        <v>4022</v>
      </c>
      <c r="C1639" t="str">
        <f t="shared" si="75"/>
        <v>Ms.</v>
      </c>
      <c r="D1639" t="str">
        <f t="shared" si="76"/>
        <v>Kris</v>
      </c>
      <c r="E1639" t="str">
        <f t="shared" si="77"/>
        <v>Huff</v>
      </c>
    </row>
    <row r="1640" spans="1:5" ht="15.6" x14ac:dyDescent="0.3">
      <c r="A1640" s="1" t="s">
        <v>732</v>
      </c>
      <c r="B1640" s="1" t="s">
        <v>4023</v>
      </c>
      <c r="C1640" t="str">
        <f t="shared" si="75"/>
        <v>Mr.</v>
      </c>
      <c r="D1640" t="str">
        <f t="shared" si="76"/>
        <v>Alden W</v>
      </c>
      <c r="E1640" t="str">
        <f t="shared" si="77"/>
        <v>Hall</v>
      </c>
    </row>
    <row r="1641" spans="1:5" ht="15.6" x14ac:dyDescent="0.3">
      <c r="A1641" s="1" t="s">
        <v>731</v>
      </c>
      <c r="B1641" s="1" t="s">
        <v>4024</v>
      </c>
      <c r="C1641" t="str">
        <f t="shared" si="75"/>
        <v>Ms.</v>
      </c>
      <c r="D1641" t="str">
        <f t="shared" si="76"/>
        <v>Suzanne M</v>
      </c>
      <c r="E1641" t="str">
        <f t="shared" si="77"/>
        <v>Grise</v>
      </c>
    </row>
    <row r="1642" spans="1:5" ht="15.6" x14ac:dyDescent="0.3">
      <c r="A1642" s="1" t="s">
        <v>730</v>
      </c>
      <c r="B1642" s="1" t="s">
        <v>4025</v>
      </c>
      <c r="C1642" t="str">
        <f t="shared" si="75"/>
        <v>Ms.</v>
      </c>
      <c r="D1642" t="str">
        <f t="shared" si="76"/>
        <v>Heidi Z.</v>
      </c>
      <c r="E1642" t="str">
        <f t="shared" si="77"/>
        <v>Skildum</v>
      </c>
    </row>
    <row r="1643" spans="1:5" ht="15.6" x14ac:dyDescent="0.3">
      <c r="A1643" s="1" t="s">
        <v>729</v>
      </c>
      <c r="B1643" s="1" t="s">
        <v>4026</v>
      </c>
      <c r="C1643" t="str">
        <f t="shared" si="75"/>
        <v>Ms.</v>
      </c>
      <c r="D1643" t="str">
        <f t="shared" si="76"/>
        <v>Carolyn</v>
      </c>
      <c r="E1643" t="str">
        <f t="shared" si="77"/>
        <v>Yang</v>
      </c>
    </row>
    <row r="1644" spans="1:5" ht="15.6" x14ac:dyDescent="0.3">
      <c r="A1644" s="1" t="s">
        <v>728</v>
      </c>
      <c r="B1644" s="1" t="s">
        <v>4027</v>
      </c>
      <c r="C1644" t="str">
        <f t="shared" si="75"/>
        <v>Ms.</v>
      </c>
      <c r="D1644" t="str">
        <f t="shared" si="76"/>
        <v>Sabine</v>
      </c>
      <c r="E1644" t="str">
        <f t="shared" si="77"/>
        <v>Fischer-Daly</v>
      </c>
    </row>
    <row r="1645" spans="1:5" ht="15.6" x14ac:dyDescent="0.3">
      <c r="A1645" s="1" t="s">
        <v>727</v>
      </c>
      <c r="B1645" s="1" t="s">
        <v>4028</v>
      </c>
      <c r="C1645" t="str">
        <f t="shared" si="75"/>
        <v>Mr.</v>
      </c>
      <c r="D1645" t="str">
        <f t="shared" si="76"/>
        <v>Bobby</v>
      </c>
      <c r="E1645" t="str">
        <f t="shared" si="77"/>
        <v>Asher</v>
      </c>
    </row>
    <row r="1646" spans="1:5" ht="15.6" x14ac:dyDescent="0.3">
      <c r="A1646" s="1" t="s">
        <v>726</v>
      </c>
      <c r="B1646" s="1" t="s">
        <v>4029</v>
      </c>
      <c r="C1646" t="str">
        <f t="shared" si="75"/>
        <v>Mr.</v>
      </c>
      <c r="D1646" t="str">
        <f t="shared" si="76"/>
        <v>Fan</v>
      </c>
      <c r="E1646" t="str">
        <f t="shared" si="77"/>
        <v>Zhou</v>
      </c>
    </row>
    <row r="1647" spans="1:5" ht="15.6" x14ac:dyDescent="0.3">
      <c r="A1647" s="1" t="s">
        <v>725</v>
      </c>
      <c r="B1647" s="1" t="s">
        <v>4030</v>
      </c>
      <c r="C1647" t="str">
        <f t="shared" si="75"/>
        <v>Mrs.</v>
      </c>
      <c r="D1647" t="str">
        <f t="shared" si="76"/>
        <v>Rachel M</v>
      </c>
      <c r="E1647" t="str">
        <f t="shared" si="77"/>
        <v>Rudder</v>
      </c>
    </row>
    <row r="1648" spans="1:5" ht="15.6" x14ac:dyDescent="0.3">
      <c r="A1648" s="1" t="s">
        <v>724</v>
      </c>
      <c r="B1648" s="1" t="s">
        <v>4031</v>
      </c>
      <c r="C1648" t="str">
        <f t="shared" si="75"/>
        <v>Mr.</v>
      </c>
      <c r="D1648" t="str">
        <f t="shared" si="76"/>
        <v>Greg</v>
      </c>
      <c r="E1648" t="str">
        <f t="shared" si="77"/>
        <v>Cartmell</v>
      </c>
    </row>
    <row r="1649" spans="1:5" ht="15.6" x14ac:dyDescent="0.3">
      <c r="A1649" s="1" t="s">
        <v>723</v>
      </c>
      <c r="B1649" s="1" t="s">
        <v>4032</v>
      </c>
      <c r="C1649" t="str">
        <f t="shared" si="75"/>
        <v>Mr.</v>
      </c>
      <c r="D1649" t="str">
        <f t="shared" si="76"/>
        <v>Dan</v>
      </c>
      <c r="E1649" t="str">
        <f t="shared" si="77"/>
        <v>Troland</v>
      </c>
    </row>
    <row r="1650" spans="1:5" ht="15.6" x14ac:dyDescent="0.3">
      <c r="A1650" s="1" t="s">
        <v>722</v>
      </c>
      <c r="B1650" s="1" t="s">
        <v>4033</v>
      </c>
      <c r="C1650" t="str">
        <f t="shared" si="75"/>
        <v>Ms.</v>
      </c>
      <c r="D1650" t="str">
        <f t="shared" si="76"/>
        <v>Jennifer A</v>
      </c>
      <c r="E1650" t="str">
        <f t="shared" si="77"/>
        <v>Hall</v>
      </c>
    </row>
    <row r="1651" spans="1:5" ht="15.6" x14ac:dyDescent="0.3">
      <c r="A1651" s="1" t="s">
        <v>721</v>
      </c>
      <c r="B1651" s="1" t="s">
        <v>4034</v>
      </c>
      <c r="C1651" t="str">
        <f t="shared" si="75"/>
        <v>Mrs.</v>
      </c>
      <c r="D1651" t="str">
        <f t="shared" si="76"/>
        <v>Jessica</v>
      </c>
      <c r="E1651" t="str">
        <f t="shared" si="77"/>
        <v>Berg</v>
      </c>
    </row>
    <row r="1652" spans="1:5" ht="15.6" x14ac:dyDescent="0.3">
      <c r="A1652" s="1" t="s">
        <v>720</v>
      </c>
      <c r="B1652" s="1" t="s">
        <v>4035</v>
      </c>
      <c r="C1652" t="str">
        <f t="shared" si="75"/>
        <v>Mr.</v>
      </c>
      <c r="D1652" t="str">
        <f t="shared" si="76"/>
        <v>Chaiwat</v>
      </c>
      <c r="E1652" t="str">
        <f t="shared" si="77"/>
        <v>Engtrakul</v>
      </c>
    </row>
    <row r="1653" spans="1:5" ht="15.6" x14ac:dyDescent="0.3">
      <c r="A1653" s="1" t="s">
        <v>719</v>
      </c>
      <c r="B1653" s="1" t="s">
        <v>4036</v>
      </c>
      <c r="C1653" t="str">
        <f t="shared" si="75"/>
        <v>Ms.</v>
      </c>
      <c r="D1653" t="str">
        <f t="shared" si="76"/>
        <v>Kerri</v>
      </c>
      <c r="E1653" t="str">
        <f t="shared" si="77"/>
        <v>Leonhardt</v>
      </c>
    </row>
    <row r="1654" spans="1:5" ht="15.6" x14ac:dyDescent="0.3">
      <c r="A1654" s="1" t="s">
        <v>718</v>
      </c>
      <c r="B1654" s="1" t="s">
        <v>4037</v>
      </c>
      <c r="C1654" t="str">
        <f t="shared" si="75"/>
        <v>Ms.</v>
      </c>
      <c r="D1654" t="str">
        <f t="shared" si="76"/>
        <v>Lisa</v>
      </c>
      <c r="E1654" t="str">
        <f t="shared" si="77"/>
        <v>Goetz</v>
      </c>
    </row>
    <row r="1655" spans="1:5" ht="15.6" x14ac:dyDescent="0.3">
      <c r="A1655" s="1" t="s">
        <v>717</v>
      </c>
      <c r="B1655" s="1" t="s">
        <v>4038</v>
      </c>
      <c r="C1655" t="str">
        <f t="shared" si="75"/>
        <v>Mr.</v>
      </c>
      <c r="D1655" t="str">
        <f t="shared" si="76"/>
        <v>Nicholas G</v>
      </c>
      <c r="E1655" t="str">
        <f t="shared" si="77"/>
        <v>Cacharelis</v>
      </c>
    </row>
    <row r="1656" spans="1:5" ht="15.6" x14ac:dyDescent="0.3">
      <c r="A1656" s="1" t="s">
        <v>716</v>
      </c>
      <c r="B1656" s="1" t="s">
        <v>4039</v>
      </c>
      <c r="C1656" t="str">
        <f t="shared" si="75"/>
        <v>Mr.</v>
      </c>
      <c r="D1656" t="str">
        <f t="shared" si="76"/>
        <v>Vasilis S</v>
      </c>
      <c r="E1656" t="str">
        <f t="shared" si="77"/>
        <v>Kariolis</v>
      </c>
    </row>
    <row r="1657" spans="1:5" ht="15.6" x14ac:dyDescent="0.3">
      <c r="A1657" s="1" t="s">
        <v>715</v>
      </c>
      <c r="B1657" s="1" t="s">
        <v>4040</v>
      </c>
      <c r="C1657" t="str">
        <f t="shared" si="75"/>
        <v>Mr.</v>
      </c>
      <c r="D1657" t="str">
        <f t="shared" si="76"/>
        <v>Michael P</v>
      </c>
      <c r="E1657" t="str">
        <f t="shared" si="77"/>
        <v>Zelwin</v>
      </c>
    </row>
    <row r="1658" spans="1:5" ht="15.6" x14ac:dyDescent="0.3">
      <c r="A1658" s="1" t="s">
        <v>714</v>
      </c>
      <c r="B1658" s="1" t="s">
        <v>4041</v>
      </c>
      <c r="C1658" t="str">
        <f t="shared" si="75"/>
        <v>Ms.</v>
      </c>
      <c r="D1658" t="str">
        <f t="shared" si="76"/>
        <v>Colleen C.</v>
      </c>
      <c r="E1658" t="str">
        <f t="shared" si="77"/>
        <v>Barry</v>
      </c>
    </row>
    <row r="1659" spans="1:5" ht="15.6" x14ac:dyDescent="0.3">
      <c r="A1659" s="1" t="s">
        <v>713</v>
      </c>
      <c r="B1659" s="1" t="s">
        <v>4042</v>
      </c>
      <c r="C1659" t="str">
        <f t="shared" si="75"/>
        <v>Mrs.</v>
      </c>
      <c r="D1659" t="str">
        <f t="shared" si="76"/>
        <v>Annika</v>
      </c>
      <c r="E1659" t="str">
        <f t="shared" si="77"/>
        <v>Bannon</v>
      </c>
    </row>
    <row r="1660" spans="1:5" ht="15.6" x14ac:dyDescent="0.3">
      <c r="A1660" s="1" t="s">
        <v>712</v>
      </c>
      <c r="B1660" s="1" t="s">
        <v>4043</v>
      </c>
      <c r="C1660" t="str">
        <f t="shared" si="75"/>
        <v>Ms.</v>
      </c>
      <c r="D1660" t="str">
        <f t="shared" si="76"/>
        <v>Kelly</v>
      </c>
      <c r="E1660" t="str">
        <f t="shared" si="77"/>
        <v>Chang</v>
      </c>
    </row>
    <row r="1661" spans="1:5" ht="15.6" x14ac:dyDescent="0.3">
      <c r="A1661" s="1" t="s">
        <v>711</v>
      </c>
      <c r="B1661" s="1" t="s">
        <v>4044</v>
      </c>
      <c r="C1661" t="str">
        <f t="shared" si="75"/>
        <v>Mr.</v>
      </c>
      <c r="D1661" t="str">
        <f t="shared" si="76"/>
        <v>Nicholas C.</v>
      </c>
      <c r="E1661" t="str">
        <f t="shared" si="77"/>
        <v>Vetter</v>
      </c>
    </row>
    <row r="1662" spans="1:5" ht="15.6" x14ac:dyDescent="0.3">
      <c r="A1662" s="1" t="s">
        <v>710</v>
      </c>
      <c r="B1662" s="1" t="s">
        <v>4045</v>
      </c>
      <c r="C1662" t="str">
        <f t="shared" si="75"/>
        <v>Mrs.</v>
      </c>
      <c r="D1662" t="str">
        <f t="shared" si="76"/>
        <v>Kelly K</v>
      </c>
      <c r="E1662" t="str">
        <f t="shared" si="77"/>
        <v>Jablonski</v>
      </c>
    </row>
    <row r="1663" spans="1:5" ht="15.6" x14ac:dyDescent="0.3">
      <c r="A1663" s="1" t="s">
        <v>709</v>
      </c>
      <c r="B1663" s="1" t="s">
        <v>4046</v>
      </c>
      <c r="C1663" t="str">
        <f t="shared" si="75"/>
        <v>Mr.</v>
      </c>
      <c r="D1663" t="str">
        <f t="shared" si="76"/>
        <v>Andrew</v>
      </c>
      <c r="E1663" t="str">
        <f t="shared" si="77"/>
        <v>Jakubowitch</v>
      </c>
    </row>
    <row r="1664" spans="1:5" ht="15.6" x14ac:dyDescent="0.3">
      <c r="A1664" s="1" t="s">
        <v>708</v>
      </c>
      <c r="B1664" s="1" t="s">
        <v>4047</v>
      </c>
      <c r="C1664" t="str">
        <f t="shared" si="75"/>
        <v>Ms.</v>
      </c>
      <c r="D1664" t="str">
        <f t="shared" si="76"/>
        <v>Hannah</v>
      </c>
      <c r="E1664" t="str">
        <f t="shared" si="77"/>
        <v>Altshuler</v>
      </c>
    </row>
    <row r="1665" spans="1:5" ht="15.6" x14ac:dyDescent="0.3">
      <c r="A1665" s="1" t="s">
        <v>707</v>
      </c>
      <c r="B1665" s="1" t="s">
        <v>4048</v>
      </c>
      <c r="C1665" t="str">
        <f t="shared" si="75"/>
        <v>Mr.</v>
      </c>
      <c r="D1665" t="str">
        <f t="shared" si="76"/>
        <v>Patricio Sr.</v>
      </c>
      <c r="E1665" t="str">
        <f t="shared" si="77"/>
        <v>Ugarte</v>
      </c>
    </row>
    <row r="1666" spans="1:5" ht="15.6" x14ac:dyDescent="0.3">
      <c r="A1666" s="1" t="s">
        <v>706</v>
      </c>
      <c r="B1666" s="1" t="s">
        <v>4049</v>
      </c>
      <c r="C1666" t="str">
        <f t="shared" si="75"/>
        <v>Mr.</v>
      </c>
      <c r="D1666" t="str">
        <f t="shared" si="76"/>
        <v>Robert B</v>
      </c>
      <c r="E1666" t="str">
        <f t="shared" si="77"/>
        <v>Tusso</v>
      </c>
    </row>
    <row r="1667" spans="1:5" ht="15.6" x14ac:dyDescent="0.3">
      <c r="A1667" s="1" t="s">
        <v>705</v>
      </c>
      <c r="B1667" s="1" t="s">
        <v>4050</v>
      </c>
      <c r="C1667" t="str">
        <f t="shared" ref="C1667:C1730" si="78">TRIM(MID( B1667,FIND(",", B1667)+1,FIND(".", B1667)-FIND(",", B1667)))</f>
        <v>Mr.</v>
      </c>
      <c r="D1667" t="str">
        <f t="shared" ref="D1667:D1730" si="79">TRIM(RIGHT(B1667,LEN(B1667)-FIND(".",B1667)))</f>
        <v>Benjamin M</v>
      </c>
      <c r="E1667" t="str">
        <f t="shared" ref="E1667:E1730" si="80">LEFT(B1667,FIND(",",B1667)-1)</f>
        <v>Johnson</v>
      </c>
    </row>
    <row r="1668" spans="1:5" ht="15.6" x14ac:dyDescent="0.3">
      <c r="A1668" s="1" t="s">
        <v>704</v>
      </c>
      <c r="B1668" s="1" t="s">
        <v>4051</v>
      </c>
      <c r="C1668" t="str">
        <f t="shared" si="78"/>
        <v>Mr.</v>
      </c>
      <c r="D1668" t="str">
        <f t="shared" si="79"/>
        <v>Robert</v>
      </c>
      <c r="E1668" t="str">
        <f t="shared" si="80"/>
        <v>Landry</v>
      </c>
    </row>
    <row r="1669" spans="1:5" ht="15.6" x14ac:dyDescent="0.3">
      <c r="A1669" s="1" t="s">
        <v>703</v>
      </c>
      <c r="B1669" s="1" t="s">
        <v>4052</v>
      </c>
      <c r="C1669" t="str">
        <f t="shared" si="78"/>
        <v>Mr.</v>
      </c>
      <c r="D1669" t="str">
        <f t="shared" si="79"/>
        <v>Eric R.</v>
      </c>
      <c r="E1669" t="str">
        <f t="shared" si="80"/>
        <v>McDonald</v>
      </c>
    </row>
    <row r="1670" spans="1:5" ht="15.6" x14ac:dyDescent="0.3">
      <c r="A1670" s="1" t="s">
        <v>702</v>
      </c>
      <c r="B1670" s="1" t="s">
        <v>4053</v>
      </c>
      <c r="C1670" t="str">
        <f t="shared" si="78"/>
        <v>Mr.</v>
      </c>
      <c r="D1670" t="str">
        <f t="shared" si="79"/>
        <v>Matthew</v>
      </c>
      <c r="E1670" t="str">
        <f t="shared" si="80"/>
        <v>Dunlap</v>
      </c>
    </row>
    <row r="1671" spans="1:5" ht="15.6" x14ac:dyDescent="0.3">
      <c r="A1671" s="1" t="s">
        <v>701</v>
      </c>
      <c r="B1671" s="1" t="s">
        <v>4054</v>
      </c>
      <c r="C1671" t="str">
        <f t="shared" si="78"/>
        <v>Mr.</v>
      </c>
      <c r="D1671" t="str">
        <f t="shared" si="79"/>
        <v>Bob R</v>
      </c>
      <c r="E1671" t="str">
        <f t="shared" si="80"/>
        <v>Larue</v>
      </c>
    </row>
    <row r="1672" spans="1:5" ht="15.6" x14ac:dyDescent="0.3">
      <c r="A1672" s="1" t="s">
        <v>700</v>
      </c>
      <c r="B1672" s="1" t="s">
        <v>4055</v>
      </c>
      <c r="C1672" t="str">
        <f t="shared" si="78"/>
        <v>Ms.</v>
      </c>
      <c r="D1672" t="str">
        <f t="shared" si="79"/>
        <v>Stephanie J.</v>
      </c>
      <c r="E1672" t="str">
        <f t="shared" si="80"/>
        <v>Hodge</v>
      </c>
    </row>
    <row r="1673" spans="1:5" ht="15.6" x14ac:dyDescent="0.3">
      <c r="A1673" s="1" t="s">
        <v>699</v>
      </c>
      <c r="B1673" s="1" t="s">
        <v>4056</v>
      </c>
      <c r="C1673" t="str">
        <f t="shared" si="78"/>
        <v>Mr.</v>
      </c>
      <c r="D1673" t="str">
        <f t="shared" si="79"/>
        <v>Jake</v>
      </c>
      <c r="E1673" t="str">
        <f t="shared" si="80"/>
        <v>Marcus</v>
      </c>
    </row>
    <row r="1674" spans="1:5" ht="15.6" x14ac:dyDescent="0.3">
      <c r="A1674" s="1" t="s">
        <v>698</v>
      </c>
      <c r="B1674" s="1" t="s">
        <v>4057</v>
      </c>
      <c r="C1674" t="str">
        <f t="shared" si="78"/>
        <v>Ms.</v>
      </c>
      <c r="D1674" t="str">
        <f t="shared" si="79"/>
        <v>Alison L.</v>
      </c>
      <c r="E1674" t="str">
        <f t="shared" si="80"/>
        <v>Daubert</v>
      </c>
    </row>
    <row r="1675" spans="1:5" ht="15.6" x14ac:dyDescent="0.3">
      <c r="A1675" s="1" t="s">
        <v>697</v>
      </c>
      <c r="B1675" s="1" t="s">
        <v>4058</v>
      </c>
      <c r="C1675" t="str">
        <f t="shared" si="78"/>
        <v>Ms.</v>
      </c>
      <c r="D1675" t="str">
        <f t="shared" si="79"/>
        <v>Lindsay M</v>
      </c>
      <c r="E1675" t="str">
        <f t="shared" si="80"/>
        <v>Close</v>
      </c>
    </row>
    <row r="1676" spans="1:5" ht="15.6" x14ac:dyDescent="0.3">
      <c r="A1676" s="1" t="s">
        <v>696</v>
      </c>
      <c r="B1676" s="1" t="s">
        <v>4059</v>
      </c>
      <c r="C1676" t="str">
        <f t="shared" si="78"/>
        <v>Mr.</v>
      </c>
      <c r="D1676" t="str">
        <f t="shared" si="79"/>
        <v>Guillaume</v>
      </c>
      <c r="E1676" t="str">
        <f t="shared" si="80"/>
        <v>Roels</v>
      </c>
    </row>
    <row r="1677" spans="1:5" ht="15.6" x14ac:dyDescent="0.3">
      <c r="A1677" s="1" t="s">
        <v>695</v>
      </c>
      <c r="B1677" s="1" t="s">
        <v>4060</v>
      </c>
      <c r="C1677" t="str">
        <f t="shared" si="78"/>
        <v>Ms.</v>
      </c>
      <c r="D1677" t="str">
        <f t="shared" si="79"/>
        <v>Kaylee</v>
      </c>
      <c r="E1677" t="str">
        <f t="shared" si="80"/>
        <v>Venosky</v>
      </c>
    </row>
    <row r="1678" spans="1:5" ht="15.6" x14ac:dyDescent="0.3">
      <c r="A1678" s="1" t="s">
        <v>694</v>
      </c>
      <c r="B1678" s="1" t="s">
        <v>4061</v>
      </c>
      <c r="C1678" t="str">
        <f t="shared" si="78"/>
        <v>Ms.</v>
      </c>
      <c r="D1678" t="str">
        <f t="shared" si="79"/>
        <v>Theresa</v>
      </c>
      <c r="E1678" t="str">
        <f t="shared" si="80"/>
        <v>Gosnell</v>
      </c>
    </row>
    <row r="1679" spans="1:5" ht="15.6" x14ac:dyDescent="0.3">
      <c r="A1679" s="1" t="s">
        <v>693</v>
      </c>
      <c r="B1679" s="1" t="s">
        <v>4062</v>
      </c>
      <c r="C1679" t="str">
        <f t="shared" si="78"/>
        <v>Mr.</v>
      </c>
      <c r="D1679" t="str">
        <f t="shared" si="79"/>
        <v>Travis G.</v>
      </c>
      <c r="E1679" t="str">
        <f t="shared" si="80"/>
        <v>Chewning-Kulick</v>
      </c>
    </row>
    <row r="1680" spans="1:5" ht="15.6" x14ac:dyDescent="0.3">
      <c r="A1680" s="1" t="s">
        <v>692</v>
      </c>
      <c r="B1680" s="1" t="s">
        <v>4063</v>
      </c>
      <c r="C1680" t="str">
        <f t="shared" si="78"/>
        <v>Ms.</v>
      </c>
      <c r="D1680" t="str">
        <f t="shared" si="79"/>
        <v>Emma L.</v>
      </c>
      <c r="E1680" t="str">
        <f t="shared" si="80"/>
        <v>McCarron</v>
      </c>
    </row>
    <row r="1681" spans="1:5" ht="15.6" x14ac:dyDescent="0.3">
      <c r="A1681" s="1" t="s">
        <v>691</v>
      </c>
      <c r="B1681" s="1" t="s">
        <v>4064</v>
      </c>
      <c r="C1681" t="str">
        <f t="shared" si="78"/>
        <v>Ms.</v>
      </c>
      <c r="D1681" t="str">
        <f t="shared" si="79"/>
        <v>Linda</v>
      </c>
      <c r="E1681" t="str">
        <f t="shared" si="80"/>
        <v>Manion</v>
      </c>
    </row>
    <row r="1682" spans="1:5" ht="15.6" x14ac:dyDescent="0.3">
      <c r="A1682" s="1" t="s">
        <v>690</v>
      </c>
      <c r="B1682" s="1" t="s">
        <v>4065</v>
      </c>
      <c r="C1682" t="str">
        <f t="shared" si="78"/>
        <v>Mr.</v>
      </c>
      <c r="D1682" t="str">
        <f t="shared" si="79"/>
        <v>Owen R</v>
      </c>
      <c r="E1682" t="str">
        <f t="shared" si="80"/>
        <v>Strong</v>
      </c>
    </row>
    <row r="1683" spans="1:5" ht="15.6" x14ac:dyDescent="0.3">
      <c r="A1683" s="1" t="s">
        <v>689</v>
      </c>
      <c r="B1683" s="1" t="s">
        <v>4066</v>
      </c>
      <c r="C1683" t="str">
        <f t="shared" si="78"/>
        <v>Mr.</v>
      </c>
      <c r="D1683" t="str">
        <f t="shared" si="79"/>
        <v>Jacob</v>
      </c>
      <c r="E1683" t="str">
        <f t="shared" si="80"/>
        <v>Leblanc</v>
      </c>
    </row>
    <row r="1684" spans="1:5" ht="15.6" x14ac:dyDescent="0.3">
      <c r="A1684" s="1" t="s">
        <v>688</v>
      </c>
      <c r="B1684" s="1" t="s">
        <v>4067</v>
      </c>
      <c r="C1684" t="str">
        <f t="shared" si="78"/>
        <v>Ms.</v>
      </c>
      <c r="D1684" t="str">
        <f t="shared" si="79"/>
        <v>Jacqueline</v>
      </c>
      <c r="E1684" t="str">
        <f t="shared" si="80"/>
        <v>Palmer</v>
      </c>
    </row>
    <row r="1685" spans="1:5" ht="15.6" x14ac:dyDescent="0.3">
      <c r="A1685" s="1" t="s">
        <v>687</v>
      </c>
      <c r="B1685" s="1" t="s">
        <v>4068</v>
      </c>
      <c r="C1685" t="str">
        <f t="shared" si="78"/>
        <v>Mr.</v>
      </c>
      <c r="D1685" t="str">
        <f t="shared" si="79"/>
        <v>Yefeng</v>
      </c>
      <c r="E1685" t="str">
        <f t="shared" si="80"/>
        <v>Shen</v>
      </c>
    </row>
    <row r="1686" spans="1:5" ht="15.6" x14ac:dyDescent="0.3">
      <c r="A1686" s="1" t="s">
        <v>686</v>
      </c>
      <c r="B1686" s="1" t="s">
        <v>4069</v>
      </c>
      <c r="C1686" t="str">
        <f t="shared" si="78"/>
        <v>Mr.</v>
      </c>
      <c r="D1686" t="str">
        <f t="shared" si="79"/>
        <v>Thomas J</v>
      </c>
      <c r="E1686" t="str">
        <f t="shared" si="80"/>
        <v>Goldsby</v>
      </c>
    </row>
    <row r="1687" spans="1:5" ht="15.6" x14ac:dyDescent="0.3">
      <c r="A1687" s="1" t="s">
        <v>685</v>
      </c>
      <c r="B1687" s="1" t="s">
        <v>4070</v>
      </c>
      <c r="C1687" t="str">
        <f t="shared" si="78"/>
        <v>Mr.</v>
      </c>
      <c r="D1687" t="str">
        <f t="shared" si="79"/>
        <v>Ken</v>
      </c>
      <c r="E1687" t="str">
        <f t="shared" si="80"/>
        <v>Whitney</v>
      </c>
    </row>
    <row r="1688" spans="1:5" ht="15.6" x14ac:dyDescent="0.3">
      <c r="A1688" s="1" t="s">
        <v>684</v>
      </c>
      <c r="B1688" s="1" t="s">
        <v>4071</v>
      </c>
      <c r="C1688" t="str">
        <f t="shared" si="78"/>
        <v>Ms.</v>
      </c>
      <c r="D1688" t="str">
        <f t="shared" si="79"/>
        <v>Annie E</v>
      </c>
      <c r="E1688" t="str">
        <f t="shared" si="80"/>
        <v>Mahoney</v>
      </c>
    </row>
    <row r="1689" spans="1:5" ht="15.6" x14ac:dyDescent="0.3">
      <c r="A1689" s="1" t="s">
        <v>683</v>
      </c>
      <c r="B1689" s="1" t="s">
        <v>4072</v>
      </c>
      <c r="C1689" t="str">
        <f t="shared" si="78"/>
        <v>Mrs.</v>
      </c>
      <c r="D1689" t="str">
        <f t="shared" si="79"/>
        <v>Noel K.</v>
      </c>
      <c r="E1689" t="str">
        <f t="shared" si="80"/>
        <v>McCracken</v>
      </c>
    </row>
    <row r="1690" spans="1:5" ht="15.6" x14ac:dyDescent="0.3">
      <c r="A1690" s="1" t="s">
        <v>682</v>
      </c>
      <c r="B1690" s="1" t="s">
        <v>4073</v>
      </c>
      <c r="C1690" t="str">
        <f t="shared" si="78"/>
        <v>Mr.</v>
      </c>
      <c r="D1690" t="str">
        <f t="shared" si="79"/>
        <v>Mark S</v>
      </c>
      <c r="E1690" t="str">
        <f t="shared" si="80"/>
        <v>Spewak</v>
      </c>
    </row>
    <row r="1691" spans="1:5" ht="15.6" x14ac:dyDescent="0.3">
      <c r="A1691" s="1" t="s">
        <v>681</v>
      </c>
      <c r="B1691" s="1" t="s">
        <v>4074</v>
      </c>
      <c r="C1691" t="str">
        <f t="shared" si="78"/>
        <v>Ms.</v>
      </c>
      <c r="D1691" t="str">
        <f t="shared" si="79"/>
        <v>Federica</v>
      </c>
      <c r="E1691" t="str">
        <f t="shared" si="80"/>
        <v>Cottini</v>
      </c>
    </row>
    <row r="1692" spans="1:5" ht="15.6" x14ac:dyDescent="0.3">
      <c r="A1692" s="1" t="s">
        <v>680</v>
      </c>
      <c r="B1692" s="1" t="s">
        <v>4075</v>
      </c>
      <c r="C1692" t="str">
        <f t="shared" si="78"/>
        <v>Ms.</v>
      </c>
      <c r="D1692" t="str">
        <f t="shared" si="79"/>
        <v>Pamela L</v>
      </c>
      <c r="E1692" t="str">
        <f t="shared" si="80"/>
        <v>Findlay</v>
      </c>
    </row>
    <row r="1693" spans="1:5" ht="15.6" x14ac:dyDescent="0.3">
      <c r="A1693" s="1" t="s">
        <v>679</v>
      </c>
      <c r="B1693" s="1" t="s">
        <v>4076</v>
      </c>
      <c r="C1693" t="str">
        <f t="shared" si="78"/>
        <v>Mr.</v>
      </c>
      <c r="D1693" t="str">
        <f t="shared" si="79"/>
        <v>Andrew W.</v>
      </c>
      <c r="E1693" t="str">
        <f t="shared" si="80"/>
        <v>Strasburg</v>
      </c>
    </row>
    <row r="1694" spans="1:5" ht="15.6" x14ac:dyDescent="0.3">
      <c r="A1694" s="1" t="s">
        <v>678</v>
      </c>
      <c r="B1694" s="1" t="s">
        <v>4077</v>
      </c>
      <c r="C1694" t="str">
        <f t="shared" si="78"/>
        <v>Mr.</v>
      </c>
      <c r="D1694" t="str">
        <f t="shared" si="79"/>
        <v>Randall</v>
      </c>
      <c r="E1694" t="str">
        <f t="shared" si="80"/>
        <v>Adams</v>
      </c>
    </row>
    <row r="1695" spans="1:5" ht="15.6" x14ac:dyDescent="0.3">
      <c r="A1695" s="1" t="s">
        <v>677</v>
      </c>
      <c r="B1695" s="1" t="s">
        <v>4078</v>
      </c>
      <c r="C1695" t="str">
        <f t="shared" si="78"/>
        <v>Ms.</v>
      </c>
      <c r="D1695" t="str">
        <f t="shared" si="79"/>
        <v>Tracy L</v>
      </c>
      <c r="E1695" t="str">
        <f t="shared" si="80"/>
        <v>Deeter</v>
      </c>
    </row>
    <row r="1696" spans="1:5" ht="15.6" x14ac:dyDescent="0.3">
      <c r="A1696" s="1" t="s">
        <v>676</v>
      </c>
      <c r="B1696" s="1" t="s">
        <v>4079</v>
      </c>
      <c r="C1696" t="str">
        <f t="shared" si="78"/>
        <v>Ms.</v>
      </c>
      <c r="D1696" t="str">
        <f t="shared" si="79"/>
        <v>Azelie</v>
      </c>
      <c r="E1696" t="str">
        <f t="shared" si="80"/>
        <v>Arpin</v>
      </c>
    </row>
    <row r="1697" spans="1:5" ht="15.6" x14ac:dyDescent="0.3">
      <c r="A1697" s="1" t="s">
        <v>675</v>
      </c>
      <c r="B1697" s="1" t="s">
        <v>4080</v>
      </c>
      <c r="C1697" t="str">
        <f t="shared" si="78"/>
        <v>Ms.</v>
      </c>
      <c r="D1697" t="str">
        <f t="shared" si="79"/>
        <v>Monica M.</v>
      </c>
      <c r="E1697" t="str">
        <f t="shared" si="80"/>
        <v>Schoeneck</v>
      </c>
    </row>
    <row r="1698" spans="1:5" ht="15.6" x14ac:dyDescent="0.3">
      <c r="A1698" s="1" t="s">
        <v>674</v>
      </c>
      <c r="B1698" s="1" t="s">
        <v>4081</v>
      </c>
      <c r="C1698" t="str">
        <f t="shared" si="78"/>
        <v>Ms.</v>
      </c>
      <c r="D1698" t="str">
        <f t="shared" si="79"/>
        <v>Katarina K.</v>
      </c>
      <c r="E1698" t="str">
        <f t="shared" si="80"/>
        <v>Mueller</v>
      </c>
    </row>
    <row r="1699" spans="1:5" ht="15.6" x14ac:dyDescent="0.3">
      <c r="A1699" s="1" t="s">
        <v>673</v>
      </c>
      <c r="B1699" s="1" t="s">
        <v>4082</v>
      </c>
      <c r="C1699" t="str">
        <f t="shared" si="78"/>
        <v>Ms.</v>
      </c>
      <c r="D1699" t="str">
        <f t="shared" si="79"/>
        <v>Jamie L.</v>
      </c>
      <c r="E1699" t="str">
        <f t="shared" si="80"/>
        <v>Willits</v>
      </c>
    </row>
    <row r="1700" spans="1:5" ht="15.6" x14ac:dyDescent="0.3">
      <c r="A1700" s="1" t="s">
        <v>672</v>
      </c>
      <c r="B1700" s="1" t="s">
        <v>4083</v>
      </c>
      <c r="C1700" t="str">
        <f t="shared" si="78"/>
        <v>Mr.</v>
      </c>
      <c r="D1700" t="str">
        <f t="shared" si="79"/>
        <v>Brian</v>
      </c>
      <c r="E1700" t="str">
        <f t="shared" si="80"/>
        <v>Syring</v>
      </c>
    </row>
    <row r="1701" spans="1:5" ht="15.6" x14ac:dyDescent="0.3">
      <c r="A1701" s="1" t="s">
        <v>671</v>
      </c>
      <c r="B1701" s="1" t="s">
        <v>4084</v>
      </c>
      <c r="C1701" t="str">
        <f t="shared" si="78"/>
        <v>Ms.</v>
      </c>
      <c r="D1701" t="str">
        <f t="shared" si="79"/>
        <v>Stacey L.</v>
      </c>
      <c r="E1701" t="str">
        <f t="shared" si="80"/>
        <v>Strike</v>
      </c>
    </row>
    <row r="1702" spans="1:5" ht="15.6" x14ac:dyDescent="0.3">
      <c r="A1702" s="1" t="s">
        <v>670</v>
      </c>
      <c r="B1702" s="1" t="s">
        <v>4085</v>
      </c>
      <c r="C1702" t="str">
        <f t="shared" si="78"/>
        <v>Mr.</v>
      </c>
      <c r="D1702" t="str">
        <f t="shared" si="79"/>
        <v>Stephen</v>
      </c>
      <c r="E1702" t="str">
        <f t="shared" si="80"/>
        <v>Hennigar</v>
      </c>
    </row>
    <row r="1703" spans="1:5" ht="15.6" x14ac:dyDescent="0.3">
      <c r="A1703" s="1" t="s">
        <v>669</v>
      </c>
      <c r="B1703" s="1" t="s">
        <v>4086</v>
      </c>
      <c r="C1703" t="str">
        <f t="shared" si="78"/>
        <v>Mr.</v>
      </c>
      <c r="D1703" t="str">
        <f t="shared" si="79"/>
        <v>Joshua</v>
      </c>
      <c r="E1703" t="str">
        <f t="shared" si="80"/>
        <v>May</v>
      </c>
    </row>
    <row r="1704" spans="1:5" ht="15.6" x14ac:dyDescent="0.3">
      <c r="A1704" s="1" t="s">
        <v>668</v>
      </c>
      <c r="B1704" s="1" t="s">
        <v>4087</v>
      </c>
      <c r="C1704" t="str">
        <f t="shared" si="78"/>
        <v>Mr.</v>
      </c>
      <c r="D1704" t="str">
        <f t="shared" si="79"/>
        <v>Josh</v>
      </c>
      <c r="E1704" t="str">
        <f t="shared" si="80"/>
        <v>Metcalf</v>
      </c>
    </row>
    <row r="1705" spans="1:5" ht="15.6" x14ac:dyDescent="0.3">
      <c r="A1705" s="1" t="s">
        <v>667</v>
      </c>
      <c r="B1705" s="1" t="s">
        <v>4088</v>
      </c>
      <c r="C1705" t="str">
        <f t="shared" si="78"/>
        <v>Ms.</v>
      </c>
      <c r="D1705" t="str">
        <f t="shared" si="79"/>
        <v>Heather</v>
      </c>
      <c r="E1705" t="str">
        <f t="shared" si="80"/>
        <v>Tiska</v>
      </c>
    </row>
    <row r="1706" spans="1:5" ht="15.6" x14ac:dyDescent="0.3">
      <c r="A1706" s="1" t="s">
        <v>666</v>
      </c>
      <c r="B1706" s="1" t="s">
        <v>4089</v>
      </c>
      <c r="C1706" t="str">
        <f t="shared" si="78"/>
        <v>Mr.</v>
      </c>
      <c r="D1706" t="str">
        <f t="shared" si="79"/>
        <v>James C.</v>
      </c>
      <c r="E1706" t="str">
        <f t="shared" si="80"/>
        <v>McDonough</v>
      </c>
    </row>
    <row r="1707" spans="1:5" ht="15.6" x14ac:dyDescent="0.3">
      <c r="A1707" s="1" t="s">
        <v>665</v>
      </c>
      <c r="B1707" s="1" t="s">
        <v>4090</v>
      </c>
      <c r="C1707" t="str">
        <f t="shared" si="78"/>
        <v>Ms.</v>
      </c>
      <c r="D1707" t="str">
        <f t="shared" si="79"/>
        <v>Kim</v>
      </c>
      <c r="E1707" t="str">
        <f t="shared" si="80"/>
        <v>Fairley</v>
      </c>
    </row>
    <row r="1708" spans="1:5" ht="15.6" x14ac:dyDescent="0.3">
      <c r="A1708" s="1" t="s">
        <v>664</v>
      </c>
      <c r="B1708" s="1" t="s">
        <v>4091</v>
      </c>
      <c r="C1708" t="str">
        <f t="shared" si="78"/>
        <v>Ms.</v>
      </c>
      <c r="D1708" t="str">
        <f t="shared" si="79"/>
        <v>Marie E.</v>
      </c>
      <c r="E1708" t="str">
        <f t="shared" si="80"/>
        <v>Barnett</v>
      </c>
    </row>
    <row r="1709" spans="1:5" ht="15.6" x14ac:dyDescent="0.3">
      <c r="A1709" s="1" t="s">
        <v>663</v>
      </c>
      <c r="B1709" s="1" t="s">
        <v>4092</v>
      </c>
      <c r="C1709" t="str">
        <f t="shared" si="78"/>
        <v>Mr.</v>
      </c>
      <c r="D1709" t="str">
        <f t="shared" si="79"/>
        <v>Dariusz</v>
      </c>
      <c r="E1709" t="str">
        <f t="shared" si="80"/>
        <v>Piasta</v>
      </c>
    </row>
    <row r="1710" spans="1:5" ht="15.6" x14ac:dyDescent="0.3">
      <c r="A1710" s="1" t="s">
        <v>662</v>
      </c>
      <c r="B1710" s="1" t="s">
        <v>4093</v>
      </c>
      <c r="C1710" t="str">
        <f t="shared" si="78"/>
        <v>Ms.</v>
      </c>
      <c r="D1710" t="str">
        <f t="shared" si="79"/>
        <v>Jessica E.</v>
      </c>
      <c r="E1710" t="str">
        <f t="shared" si="80"/>
        <v>Mueller</v>
      </c>
    </row>
    <row r="1711" spans="1:5" ht="15.6" x14ac:dyDescent="0.3">
      <c r="A1711" s="1" t="s">
        <v>661</v>
      </c>
      <c r="B1711" s="1" t="s">
        <v>4094</v>
      </c>
      <c r="C1711" t="str">
        <f t="shared" si="78"/>
        <v>Ms.</v>
      </c>
      <c r="D1711" t="str">
        <f t="shared" si="79"/>
        <v>Kristen</v>
      </c>
      <c r="E1711" t="str">
        <f t="shared" si="80"/>
        <v>Olsen</v>
      </c>
    </row>
    <row r="1712" spans="1:5" ht="15.6" x14ac:dyDescent="0.3">
      <c r="A1712" s="1" t="s">
        <v>660</v>
      </c>
      <c r="B1712" s="1" t="s">
        <v>4095</v>
      </c>
      <c r="C1712" t="str">
        <f t="shared" si="78"/>
        <v>Mr.</v>
      </c>
      <c r="D1712" t="str">
        <f t="shared" si="79"/>
        <v>Jose Guadalupe P. Sr.</v>
      </c>
      <c r="E1712" t="str">
        <f t="shared" si="80"/>
        <v>De Jesus</v>
      </c>
    </row>
    <row r="1713" spans="1:5" ht="15.6" x14ac:dyDescent="0.3">
      <c r="A1713" s="1" t="s">
        <v>659</v>
      </c>
      <c r="B1713" s="1" t="s">
        <v>4096</v>
      </c>
      <c r="C1713" t="str">
        <f t="shared" si="78"/>
        <v>Ms.</v>
      </c>
      <c r="D1713" t="str">
        <f t="shared" si="79"/>
        <v>Cynthia</v>
      </c>
      <c r="E1713" t="str">
        <f t="shared" si="80"/>
        <v>Bartus</v>
      </c>
    </row>
    <row r="1714" spans="1:5" ht="15.6" x14ac:dyDescent="0.3">
      <c r="A1714" s="1" t="s">
        <v>658</v>
      </c>
      <c r="B1714" s="1" t="s">
        <v>4097</v>
      </c>
      <c r="C1714" t="str">
        <f t="shared" si="78"/>
        <v>Mr.</v>
      </c>
      <c r="D1714" t="str">
        <f t="shared" si="79"/>
        <v>Tyler</v>
      </c>
      <c r="E1714" t="str">
        <f t="shared" si="80"/>
        <v>Stevens</v>
      </c>
    </row>
    <row r="1715" spans="1:5" ht="15.6" x14ac:dyDescent="0.3">
      <c r="A1715" s="1" t="s">
        <v>657</v>
      </c>
      <c r="B1715" s="1" t="s">
        <v>4098</v>
      </c>
      <c r="C1715" t="str">
        <f t="shared" si="78"/>
        <v>Ms.</v>
      </c>
      <c r="D1715" t="str">
        <f t="shared" si="79"/>
        <v>Holly J</v>
      </c>
      <c r="E1715" t="str">
        <f t="shared" si="80"/>
        <v>Rich</v>
      </c>
    </row>
    <row r="1716" spans="1:5" ht="15.6" x14ac:dyDescent="0.3">
      <c r="A1716" s="1" t="s">
        <v>656</v>
      </c>
      <c r="B1716" s="1" t="s">
        <v>4099</v>
      </c>
      <c r="C1716" t="str">
        <f t="shared" si="78"/>
        <v>Ms.</v>
      </c>
      <c r="D1716" t="str">
        <f t="shared" si="79"/>
        <v>Kristen</v>
      </c>
      <c r="E1716" t="str">
        <f t="shared" si="80"/>
        <v>Fayter</v>
      </c>
    </row>
    <row r="1717" spans="1:5" ht="15.6" x14ac:dyDescent="0.3">
      <c r="A1717" s="1" t="s">
        <v>655</v>
      </c>
      <c r="B1717" s="1" t="s">
        <v>4100</v>
      </c>
      <c r="C1717" t="str">
        <f t="shared" si="78"/>
        <v>Mr.</v>
      </c>
      <c r="D1717" t="str">
        <f t="shared" si="79"/>
        <v>Thomas</v>
      </c>
      <c r="E1717" t="str">
        <f t="shared" si="80"/>
        <v>Parise</v>
      </c>
    </row>
    <row r="1718" spans="1:5" ht="15.6" x14ac:dyDescent="0.3">
      <c r="A1718" s="1" t="s">
        <v>654</v>
      </c>
      <c r="B1718" s="1" t="s">
        <v>4101</v>
      </c>
      <c r="C1718" t="str">
        <f t="shared" si="78"/>
        <v>Ms.</v>
      </c>
      <c r="D1718" t="str">
        <f t="shared" si="79"/>
        <v>Tricity M</v>
      </c>
      <c r="E1718" t="str">
        <f t="shared" si="80"/>
        <v>Andrew</v>
      </c>
    </row>
    <row r="1719" spans="1:5" ht="15.6" x14ac:dyDescent="0.3">
      <c r="A1719" s="1" t="s">
        <v>653</v>
      </c>
      <c r="B1719" s="1" t="s">
        <v>4102</v>
      </c>
      <c r="C1719" t="str">
        <f t="shared" si="78"/>
        <v>Ms.</v>
      </c>
      <c r="D1719" t="str">
        <f t="shared" si="79"/>
        <v>Sarah A</v>
      </c>
      <c r="E1719" t="str">
        <f t="shared" si="80"/>
        <v>Gryniewicz</v>
      </c>
    </row>
    <row r="1720" spans="1:5" ht="15.6" x14ac:dyDescent="0.3">
      <c r="A1720" s="1" t="s">
        <v>652</v>
      </c>
      <c r="B1720" s="1" t="s">
        <v>4103</v>
      </c>
      <c r="C1720" t="str">
        <f t="shared" si="78"/>
        <v>Ms.</v>
      </c>
      <c r="D1720" t="str">
        <f t="shared" si="79"/>
        <v>Lisa M.</v>
      </c>
      <c r="E1720" t="str">
        <f t="shared" si="80"/>
        <v>Panora</v>
      </c>
    </row>
    <row r="1721" spans="1:5" ht="15.6" x14ac:dyDescent="0.3">
      <c r="A1721" s="1" t="s">
        <v>651</v>
      </c>
      <c r="B1721" s="1" t="s">
        <v>4104</v>
      </c>
      <c r="C1721" t="str">
        <f t="shared" si="78"/>
        <v>Ms.</v>
      </c>
      <c r="D1721" t="str">
        <f t="shared" si="79"/>
        <v>Tracy A.</v>
      </c>
      <c r="E1721" t="str">
        <f t="shared" si="80"/>
        <v>Woodward</v>
      </c>
    </row>
    <row r="1722" spans="1:5" ht="15.6" x14ac:dyDescent="0.3">
      <c r="A1722" s="1" t="s">
        <v>650</v>
      </c>
      <c r="B1722" s="1" t="s">
        <v>4105</v>
      </c>
      <c r="C1722" t="str">
        <f t="shared" si="78"/>
        <v>Mr.</v>
      </c>
      <c r="D1722" t="str">
        <f t="shared" si="79"/>
        <v>Patrick</v>
      </c>
      <c r="E1722" t="str">
        <f t="shared" si="80"/>
        <v>Lambe</v>
      </c>
    </row>
    <row r="1723" spans="1:5" ht="15.6" x14ac:dyDescent="0.3">
      <c r="A1723" s="1" t="s">
        <v>649</v>
      </c>
      <c r="B1723" s="1" t="s">
        <v>4106</v>
      </c>
      <c r="C1723" t="str">
        <f t="shared" si="78"/>
        <v>Mr.</v>
      </c>
      <c r="D1723" t="str">
        <f t="shared" si="79"/>
        <v>Trent</v>
      </c>
      <c r="E1723" t="str">
        <f t="shared" si="80"/>
        <v>Casto</v>
      </c>
    </row>
    <row r="1724" spans="1:5" ht="15.6" x14ac:dyDescent="0.3">
      <c r="A1724" s="1" t="s">
        <v>648</v>
      </c>
      <c r="B1724" s="1" t="s">
        <v>4107</v>
      </c>
      <c r="C1724" t="str">
        <f t="shared" si="78"/>
        <v>Ms.</v>
      </c>
      <c r="D1724" t="str">
        <f t="shared" si="79"/>
        <v>Julie</v>
      </c>
      <c r="E1724" t="str">
        <f t="shared" si="80"/>
        <v>Martelli</v>
      </c>
    </row>
    <row r="1725" spans="1:5" ht="15.6" x14ac:dyDescent="0.3">
      <c r="A1725" s="1" t="s">
        <v>647</v>
      </c>
      <c r="B1725" s="1" t="s">
        <v>4108</v>
      </c>
      <c r="C1725" t="str">
        <f t="shared" si="78"/>
        <v>Mr.</v>
      </c>
      <c r="D1725" t="str">
        <f t="shared" si="79"/>
        <v>Sawomir</v>
      </c>
      <c r="E1725" t="str">
        <f t="shared" si="80"/>
        <v>Naskret</v>
      </c>
    </row>
    <row r="1726" spans="1:5" ht="15.6" x14ac:dyDescent="0.3">
      <c r="A1726" s="1" t="s">
        <v>646</v>
      </c>
      <c r="B1726" s="1" t="s">
        <v>4109</v>
      </c>
      <c r="C1726" t="str">
        <f t="shared" si="78"/>
        <v>Ms.</v>
      </c>
      <c r="D1726" t="str">
        <f t="shared" si="79"/>
        <v>Micah</v>
      </c>
      <c r="E1726" t="str">
        <f t="shared" si="80"/>
        <v>Morgan</v>
      </c>
    </row>
    <row r="1727" spans="1:5" ht="15.6" x14ac:dyDescent="0.3">
      <c r="A1727" s="1" t="s">
        <v>645</v>
      </c>
      <c r="B1727" s="1" t="s">
        <v>4110</v>
      </c>
      <c r="C1727" t="str">
        <f t="shared" si="78"/>
        <v>Ms.</v>
      </c>
      <c r="D1727" t="str">
        <f t="shared" si="79"/>
        <v>Kelly H.</v>
      </c>
      <c r="E1727" t="str">
        <f t="shared" si="80"/>
        <v>Maloney</v>
      </c>
    </row>
    <row r="1728" spans="1:5" ht="15.6" x14ac:dyDescent="0.3">
      <c r="A1728" s="1" t="s">
        <v>644</v>
      </c>
      <c r="B1728" s="1" t="s">
        <v>4111</v>
      </c>
      <c r="C1728" t="str">
        <f t="shared" si="78"/>
        <v>Ms.</v>
      </c>
      <c r="D1728" t="str">
        <f t="shared" si="79"/>
        <v>Lindsay M.</v>
      </c>
      <c r="E1728" t="str">
        <f t="shared" si="80"/>
        <v>Amherst</v>
      </c>
    </row>
    <row r="1729" spans="1:5" ht="15.6" x14ac:dyDescent="0.3">
      <c r="A1729" s="1" t="s">
        <v>643</v>
      </c>
      <c r="B1729" s="1" t="s">
        <v>4112</v>
      </c>
      <c r="C1729" t="str">
        <f t="shared" si="78"/>
        <v>Mr.</v>
      </c>
      <c r="D1729" t="str">
        <f t="shared" si="79"/>
        <v>Austen G</v>
      </c>
      <c r="E1729" t="str">
        <f t="shared" si="80"/>
        <v>Davenport</v>
      </c>
    </row>
    <row r="1730" spans="1:5" ht="15.6" x14ac:dyDescent="0.3">
      <c r="A1730" s="1" t="s">
        <v>642</v>
      </c>
      <c r="B1730" s="1" t="s">
        <v>4113</v>
      </c>
      <c r="C1730" t="str">
        <f t="shared" si="78"/>
        <v>Mr.</v>
      </c>
      <c r="D1730" t="str">
        <f t="shared" si="79"/>
        <v>Tory J.</v>
      </c>
      <c r="E1730" t="str">
        <f t="shared" si="80"/>
        <v>Johansen</v>
      </c>
    </row>
    <row r="1731" spans="1:5" ht="15.6" x14ac:dyDescent="0.3">
      <c r="A1731" s="1" t="s">
        <v>641</v>
      </c>
      <c r="B1731" s="1" t="s">
        <v>4114</v>
      </c>
      <c r="C1731" t="str">
        <f t="shared" ref="C1731:C1794" si="81">TRIM(MID( B1731,FIND(",", B1731)+1,FIND(".", B1731)-FIND(",", B1731)))</f>
        <v>Mr.</v>
      </c>
      <c r="D1731" t="str">
        <f t="shared" ref="D1731:D1794" si="82">TRIM(RIGHT(B1731,LEN(B1731)-FIND(".",B1731)))</f>
        <v>Robert J.</v>
      </c>
      <c r="E1731" t="str">
        <f t="shared" ref="E1731:E1794" si="83">LEFT(B1731,FIND(",",B1731)-1)</f>
        <v>Bond</v>
      </c>
    </row>
    <row r="1732" spans="1:5" ht="15.6" x14ac:dyDescent="0.3">
      <c r="A1732" s="1" t="s">
        <v>640</v>
      </c>
      <c r="B1732" s="1" t="s">
        <v>4115</v>
      </c>
      <c r="C1732" t="str">
        <f t="shared" si="81"/>
        <v>Ms.</v>
      </c>
      <c r="D1732" t="str">
        <f t="shared" si="82"/>
        <v>Steph</v>
      </c>
      <c r="E1732" t="str">
        <f t="shared" si="83"/>
        <v>Reilly</v>
      </c>
    </row>
    <row r="1733" spans="1:5" ht="15.6" x14ac:dyDescent="0.3">
      <c r="A1733" s="1" t="s">
        <v>639</v>
      </c>
      <c r="B1733" s="1" t="s">
        <v>4116</v>
      </c>
      <c r="C1733" t="str">
        <f t="shared" si="81"/>
        <v>Ms.</v>
      </c>
      <c r="D1733" t="str">
        <f t="shared" si="82"/>
        <v>Kate</v>
      </c>
      <c r="E1733" t="str">
        <f t="shared" si="83"/>
        <v>Chandler</v>
      </c>
    </row>
    <row r="1734" spans="1:5" ht="15.6" x14ac:dyDescent="0.3">
      <c r="A1734" s="1" t="s">
        <v>638</v>
      </c>
      <c r="B1734" s="1" t="s">
        <v>4117</v>
      </c>
      <c r="C1734" t="str">
        <f t="shared" si="81"/>
        <v>Ms.</v>
      </c>
      <c r="D1734" t="str">
        <f t="shared" si="82"/>
        <v>Kristina</v>
      </c>
      <c r="E1734" t="str">
        <f t="shared" si="83"/>
        <v>Kaufmann</v>
      </c>
    </row>
    <row r="1735" spans="1:5" ht="15.6" x14ac:dyDescent="0.3">
      <c r="A1735" s="1" t="s">
        <v>637</v>
      </c>
      <c r="B1735" s="1" t="s">
        <v>4118</v>
      </c>
      <c r="C1735" t="str">
        <f t="shared" si="81"/>
        <v>Ms.</v>
      </c>
      <c r="D1735" t="str">
        <f t="shared" si="82"/>
        <v>Flo</v>
      </c>
      <c r="E1735" t="str">
        <f t="shared" si="83"/>
        <v>Barnes-Zurkinden</v>
      </c>
    </row>
    <row r="1736" spans="1:5" ht="15.6" x14ac:dyDescent="0.3">
      <c r="A1736" s="1" t="s">
        <v>636</v>
      </c>
      <c r="B1736" s="1" t="s">
        <v>4119</v>
      </c>
      <c r="C1736" t="str">
        <f t="shared" si="81"/>
        <v>Mrs.</v>
      </c>
      <c r="D1736" t="str">
        <f t="shared" si="82"/>
        <v>Sarah P.</v>
      </c>
      <c r="E1736" t="str">
        <f t="shared" si="83"/>
        <v>Wolter</v>
      </c>
    </row>
    <row r="1737" spans="1:5" ht="15.6" x14ac:dyDescent="0.3">
      <c r="A1737" s="1" t="s">
        <v>635</v>
      </c>
      <c r="B1737" s="1" t="s">
        <v>4120</v>
      </c>
      <c r="C1737" t="str">
        <f t="shared" si="81"/>
        <v>Ms.</v>
      </c>
      <c r="D1737" t="str">
        <f t="shared" si="82"/>
        <v>Anabel</v>
      </c>
      <c r="E1737" t="str">
        <f t="shared" si="83"/>
        <v>Pearson</v>
      </c>
    </row>
    <row r="1738" spans="1:5" ht="15.6" x14ac:dyDescent="0.3">
      <c r="A1738" s="1" t="s">
        <v>634</v>
      </c>
      <c r="B1738" s="1" t="s">
        <v>4121</v>
      </c>
      <c r="C1738" t="str">
        <f t="shared" si="81"/>
        <v>Mr.</v>
      </c>
      <c r="D1738" t="str">
        <f t="shared" si="82"/>
        <v>Ian</v>
      </c>
      <c r="E1738" t="str">
        <f t="shared" si="83"/>
        <v>Thomas</v>
      </c>
    </row>
    <row r="1739" spans="1:5" ht="15.6" x14ac:dyDescent="0.3">
      <c r="A1739" s="1" t="s">
        <v>633</v>
      </c>
      <c r="B1739" s="1" t="s">
        <v>4122</v>
      </c>
      <c r="C1739" t="str">
        <f t="shared" si="81"/>
        <v>Mr.</v>
      </c>
      <c r="D1739" t="str">
        <f t="shared" si="82"/>
        <v>Alex</v>
      </c>
      <c r="E1739" t="str">
        <f t="shared" si="83"/>
        <v>Leon</v>
      </c>
    </row>
    <row r="1740" spans="1:5" ht="15.6" x14ac:dyDescent="0.3">
      <c r="A1740" s="1" t="s">
        <v>631</v>
      </c>
      <c r="B1740" s="1" t="s">
        <v>4123</v>
      </c>
      <c r="C1740" t="str">
        <f t="shared" si="81"/>
        <v>Mr.</v>
      </c>
      <c r="D1740" t="str">
        <f t="shared" si="82"/>
        <v>Richard J</v>
      </c>
      <c r="E1740" t="str">
        <f t="shared" si="83"/>
        <v>Marriott</v>
      </c>
    </row>
    <row r="1741" spans="1:5" ht="15.6" x14ac:dyDescent="0.3">
      <c r="A1741" s="1" t="s">
        <v>630</v>
      </c>
      <c r="B1741" s="1" t="s">
        <v>4124</v>
      </c>
      <c r="C1741" t="str">
        <f t="shared" si="81"/>
        <v>Ms.</v>
      </c>
      <c r="D1741" t="str">
        <f t="shared" si="82"/>
        <v>Jacqueline N.</v>
      </c>
      <c r="E1741" t="str">
        <f t="shared" si="83"/>
        <v>Wilkins</v>
      </c>
    </row>
    <row r="1742" spans="1:5" ht="15.6" x14ac:dyDescent="0.3">
      <c r="A1742" s="1" t="s">
        <v>629</v>
      </c>
      <c r="B1742" s="1" t="s">
        <v>4125</v>
      </c>
      <c r="C1742" t="str">
        <f t="shared" si="81"/>
        <v>Ms.</v>
      </c>
      <c r="D1742" t="str">
        <f t="shared" si="82"/>
        <v>Cindy</v>
      </c>
      <c r="E1742" t="str">
        <f t="shared" si="83"/>
        <v>Saiter</v>
      </c>
    </row>
    <row r="1743" spans="1:5" ht="15.6" x14ac:dyDescent="0.3">
      <c r="A1743" s="1" t="s">
        <v>628</v>
      </c>
      <c r="B1743" s="1" t="s">
        <v>4126</v>
      </c>
      <c r="C1743" t="str">
        <f t="shared" si="81"/>
        <v>Ms.</v>
      </c>
      <c r="D1743" t="str">
        <f t="shared" si="82"/>
        <v>Marcia</v>
      </c>
      <c r="E1743" t="str">
        <f t="shared" si="83"/>
        <v>Winrow</v>
      </c>
    </row>
    <row r="1744" spans="1:5" ht="15.6" x14ac:dyDescent="0.3">
      <c r="A1744" s="1" t="s">
        <v>627</v>
      </c>
      <c r="B1744" s="1" t="s">
        <v>4127</v>
      </c>
      <c r="C1744" t="str">
        <f t="shared" si="81"/>
        <v>Ms.</v>
      </c>
      <c r="D1744" t="str">
        <f t="shared" si="82"/>
        <v>Samantha R.</v>
      </c>
      <c r="E1744" t="str">
        <f t="shared" si="83"/>
        <v>Gries</v>
      </c>
    </row>
    <row r="1745" spans="1:5" ht="15.6" x14ac:dyDescent="0.3">
      <c r="A1745" s="1" t="s">
        <v>626</v>
      </c>
      <c r="B1745" s="1" t="s">
        <v>4128</v>
      </c>
      <c r="C1745" t="str">
        <f t="shared" si="81"/>
        <v>Ms.</v>
      </c>
      <c r="D1745" t="str">
        <f t="shared" si="82"/>
        <v>Katie</v>
      </c>
      <c r="E1745" t="str">
        <f t="shared" si="83"/>
        <v>Strohschein</v>
      </c>
    </row>
    <row r="1746" spans="1:5" ht="15.6" x14ac:dyDescent="0.3">
      <c r="A1746" s="1" t="s">
        <v>625</v>
      </c>
      <c r="B1746" s="1" t="s">
        <v>4129</v>
      </c>
      <c r="C1746" t="str">
        <f t="shared" si="81"/>
        <v>Mr.</v>
      </c>
      <c r="D1746" t="str">
        <f t="shared" si="82"/>
        <v>John P</v>
      </c>
      <c r="E1746" t="str">
        <f t="shared" si="83"/>
        <v>Berger</v>
      </c>
    </row>
    <row r="1747" spans="1:5" ht="15.6" x14ac:dyDescent="0.3">
      <c r="A1747" s="1" t="s">
        <v>624</v>
      </c>
      <c r="B1747" s="1" t="s">
        <v>4130</v>
      </c>
      <c r="C1747" t="str">
        <f t="shared" si="81"/>
        <v>Ms.</v>
      </c>
      <c r="D1747" t="str">
        <f t="shared" si="82"/>
        <v>Rachel</v>
      </c>
      <c r="E1747" t="str">
        <f t="shared" si="83"/>
        <v>Coogan</v>
      </c>
    </row>
    <row r="1748" spans="1:5" ht="15.6" x14ac:dyDescent="0.3">
      <c r="A1748" s="1" t="s">
        <v>623</v>
      </c>
      <c r="B1748" s="1" t="s">
        <v>4131</v>
      </c>
      <c r="C1748" t="str">
        <f t="shared" si="81"/>
        <v>Ms.</v>
      </c>
      <c r="D1748" t="str">
        <f t="shared" si="82"/>
        <v>Isabelle</v>
      </c>
      <c r="E1748" t="str">
        <f t="shared" si="83"/>
        <v>Gagnon</v>
      </c>
    </row>
    <row r="1749" spans="1:5" ht="15.6" x14ac:dyDescent="0.3">
      <c r="A1749" s="1" t="s">
        <v>622</v>
      </c>
      <c r="B1749" s="1" t="s">
        <v>4132</v>
      </c>
      <c r="C1749" t="str">
        <f t="shared" si="81"/>
        <v>Mr.</v>
      </c>
      <c r="D1749" t="str">
        <f t="shared" si="82"/>
        <v>Neil</v>
      </c>
      <c r="E1749" t="str">
        <f t="shared" si="83"/>
        <v>Pearson</v>
      </c>
    </row>
    <row r="1750" spans="1:5" ht="15.6" x14ac:dyDescent="0.3">
      <c r="A1750" s="1" t="s">
        <v>621</v>
      </c>
      <c r="B1750" s="1" t="s">
        <v>4133</v>
      </c>
      <c r="C1750" t="str">
        <f t="shared" si="81"/>
        <v>Mr.</v>
      </c>
      <c r="D1750" t="str">
        <f t="shared" si="82"/>
        <v>Tom</v>
      </c>
      <c r="E1750" t="str">
        <f t="shared" si="83"/>
        <v>Brian</v>
      </c>
    </row>
    <row r="1751" spans="1:5" ht="15.6" x14ac:dyDescent="0.3">
      <c r="A1751" s="1" t="s">
        <v>620</v>
      </c>
      <c r="B1751" s="1" t="s">
        <v>4134</v>
      </c>
      <c r="C1751" t="str">
        <f t="shared" si="81"/>
        <v>Mr.</v>
      </c>
      <c r="D1751" t="str">
        <f t="shared" si="82"/>
        <v>Nathan</v>
      </c>
      <c r="E1751" t="str">
        <f t="shared" si="83"/>
        <v>Brown</v>
      </c>
    </row>
    <row r="1752" spans="1:5" ht="15.6" x14ac:dyDescent="0.3">
      <c r="A1752" s="1" t="s">
        <v>619</v>
      </c>
      <c r="B1752" s="1" t="s">
        <v>4135</v>
      </c>
      <c r="C1752" t="str">
        <f t="shared" si="81"/>
        <v>Mrs.</v>
      </c>
      <c r="D1752" t="str">
        <f t="shared" si="82"/>
        <v>Kelli N</v>
      </c>
      <c r="E1752" t="str">
        <f t="shared" si="83"/>
        <v>Fox</v>
      </c>
    </row>
    <row r="1753" spans="1:5" ht="15.6" x14ac:dyDescent="0.3">
      <c r="A1753" s="1" t="s">
        <v>618</v>
      </c>
      <c r="B1753" s="1" t="s">
        <v>4136</v>
      </c>
      <c r="C1753" t="str">
        <f t="shared" si="81"/>
        <v>Mr.</v>
      </c>
      <c r="D1753" t="str">
        <f t="shared" si="82"/>
        <v>Scott M.</v>
      </c>
      <c r="E1753" t="str">
        <f t="shared" si="83"/>
        <v>Traver</v>
      </c>
    </row>
    <row r="1754" spans="1:5" ht="15.6" x14ac:dyDescent="0.3">
      <c r="A1754" s="1" t="s">
        <v>617</v>
      </c>
      <c r="B1754" s="1" t="s">
        <v>4137</v>
      </c>
      <c r="C1754" t="str">
        <f t="shared" si="81"/>
        <v>Mr.</v>
      </c>
      <c r="D1754" t="str">
        <f t="shared" si="82"/>
        <v>Grant A</v>
      </c>
      <c r="E1754" t="str">
        <f t="shared" si="83"/>
        <v>Quick</v>
      </c>
    </row>
    <row r="1755" spans="1:5" ht="15.6" x14ac:dyDescent="0.3">
      <c r="A1755" s="1" t="s">
        <v>616</v>
      </c>
      <c r="B1755" s="1" t="s">
        <v>4138</v>
      </c>
      <c r="C1755" t="str">
        <f t="shared" si="81"/>
        <v>Mr.</v>
      </c>
      <c r="D1755" t="str">
        <f t="shared" si="82"/>
        <v>Jonathan C</v>
      </c>
      <c r="E1755" t="str">
        <f t="shared" si="83"/>
        <v>Scott</v>
      </c>
    </row>
    <row r="1756" spans="1:5" ht="15.6" x14ac:dyDescent="0.3">
      <c r="A1756" s="1" t="s">
        <v>615</v>
      </c>
      <c r="B1756" s="1" t="s">
        <v>4139</v>
      </c>
      <c r="C1756" t="str">
        <f t="shared" si="81"/>
        <v>Ms.</v>
      </c>
      <c r="D1756" t="str">
        <f t="shared" si="82"/>
        <v>Rachael M.</v>
      </c>
      <c r="E1756" t="str">
        <f t="shared" si="83"/>
        <v>Theriot</v>
      </c>
    </row>
    <row r="1757" spans="1:5" ht="15.6" x14ac:dyDescent="0.3">
      <c r="A1757" s="1" t="s">
        <v>614</v>
      </c>
      <c r="B1757" s="1" t="s">
        <v>4140</v>
      </c>
      <c r="C1757" t="str">
        <f t="shared" si="81"/>
        <v>Ms.</v>
      </c>
      <c r="D1757" t="str">
        <f t="shared" si="82"/>
        <v>Pilar</v>
      </c>
      <c r="E1757" t="str">
        <f t="shared" si="83"/>
        <v>Michalis</v>
      </c>
    </row>
    <row r="1758" spans="1:5" ht="15.6" x14ac:dyDescent="0.3">
      <c r="A1758" s="1" t="s">
        <v>613</v>
      </c>
      <c r="B1758" s="1" t="s">
        <v>4141</v>
      </c>
      <c r="C1758" t="str">
        <f t="shared" si="81"/>
        <v>Mr.</v>
      </c>
      <c r="D1758" t="str">
        <f t="shared" si="82"/>
        <v>Kyle M</v>
      </c>
      <c r="E1758" t="str">
        <f t="shared" si="83"/>
        <v>Hall</v>
      </c>
    </row>
    <row r="1759" spans="1:5" ht="15.6" x14ac:dyDescent="0.3">
      <c r="A1759" s="1" t="s">
        <v>612</v>
      </c>
      <c r="B1759" s="1" t="s">
        <v>4142</v>
      </c>
      <c r="C1759" t="str">
        <f t="shared" si="81"/>
        <v>Mrs.</v>
      </c>
      <c r="D1759" t="str">
        <f t="shared" si="82"/>
        <v>Christie</v>
      </c>
      <c r="E1759" t="str">
        <f t="shared" si="83"/>
        <v>Tjong Clemons</v>
      </c>
    </row>
    <row r="1760" spans="1:5" ht="15.6" x14ac:dyDescent="0.3">
      <c r="A1760" s="1" t="s">
        <v>611</v>
      </c>
      <c r="B1760" s="1" t="s">
        <v>4143</v>
      </c>
      <c r="C1760" t="str">
        <f t="shared" si="81"/>
        <v>Mr.</v>
      </c>
      <c r="D1760" t="str">
        <f t="shared" si="82"/>
        <v>David A.</v>
      </c>
      <c r="E1760" t="str">
        <f t="shared" si="83"/>
        <v>Palma</v>
      </c>
    </row>
    <row r="1761" spans="1:5" ht="15.6" x14ac:dyDescent="0.3">
      <c r="A1761" s="1" t="s">
        <v>610</v>
      </c>
      <c r="B1761" s="1" t="s">
        <v>4144</v>
      </c>
      <c r="C1761" t="str">
        <f t="shared" si="81"/>
        <v>Mr.</v>
      </c>
      <c r="D1761" t="str">
        <f t="shared" si="82"/>
        <v>Masahiro</v>
      </c>
      <c r="E1761" t="str">
        <f t="shared" si="83"/>
        <v>Takaoka</v>
      </c>
    </row>
    <row r="1762" spans="1:5" ht="15.6" x14ac:dyDescent="0.3">
      <c r="A1762" s="1" t="s">
        <v>609</v>
      </c>
      <c r="B1762" s="1" t="s">
        <v>4145</v>
      </c>
      <c r="C1762" t="str">
        <f t="shared" si="81"/>
        <v>Mr.</v>
      </c>
      <c r="D1762" t="str">
        <f t="shared" si="82"/>
        <v>Logan B.</v>
      </c>
      <c r="E1762" t="str">
        <f t="shared" si="83"/>
        <v>Sherman</v>
      </c>
    </row>
    <row r="1763" spans="1:5" ht="15.6" x14ac:dyDescent="0.3">
      <c r="A1763" s="1" t="s">
        <v>608</v>
      </c>
      <c r="B1763" s="1" t="s">
        <v>4146</v>
      </c>
      <c r="C1763" t="str">
        <f t="shared" si="81"/>
        <v>Ms.</v>
      </c>
      <c r="D1763" t="str">
        <f t="shared" si="82"/>
        <v>Stephanie L.</v>
      </c>
      <c r="E1763" t="str">
        <f t="shared" si="83"/>
        <v>Andre</v>
      </c>
    </row>
    <row r="1764" spans="1:5" ht="15.6" x14ac:dyDescent="0.3">
      <c r="A1764" s="1" t="s">
        <v>607</v>
      </c>
      <c r="B1764" s="1" t="s">
        <v>4147</v>
      </c>
      <c r="C1764" t="str">
        <f t="shared" si="81"/>
        <v>Ms.</v>
      </c>
      <c r="D1764" t="str">
        <f t="shared" si="82"/>
        <v>Angela H</v>
      </c>
      <c r="E1764" t="str">
        <f t="shared" si="83"/>
        <v>Switt</v>
      </c>
    </row>
    <row r="1765" spans="1:5" ht="15.6" x14ac:dyDescent="0.3">
      <c r="A1765" s="1" t="s">
        <v>606</v>
      </c>
      <c r="B1765" s="1" t="s">
        <v>4148</v>
      </c>
      <c r="C1765" t="str">
        <f t="shared" si="81"/>
        <v>Ms.</v>
      </c>
      <c r="D1765" t="str">
        <f t="shared" si="82"/>
        <v>Britt K</v>
      </c>
      <c r="E1765" t="str">
        <f t="shared" si="83"/>
        <v>Erickson</v>
      </c>
    </row>
    <row r="1766" spans="1:5" ht="15.6" x14ac:dyDescent="0.3">
      <c r="A1766" s="1" t="s">
        <v>605</v>
      </c>
      <c r="B1766" s="1" t="s">
        <v>4149</v>
      </c>
      <c r="C1766" t="str">
        <f t="shared" si="81"/>
        <v>Ms.</v>
      </c>
      <c r="D1766" t="str">
        <f t="shared" si="82"/>
        <v>Joyce R.</v>
      </c>
      <c r="E1766" t="str">
        <f t="shared" si="83"/>
        <v>Miller</v>
      </c>
    </row>
    <row r="1767" spans="1:5" ht="15.6" x14ac:dyDescent="0.3">
      <c r="A1767" s="1" t="s">
        <v>604</v>
      </c>
      <c r="B1767" s="1" t="s">
        <v>4150</v>
      </c>
      <c r="C1767" t="str">
        <f t="shared" si="81"/>
        <v>Mr.</v>
      </c>
      <c r="D1767" t="str">
        <f t="shared" si="82"/>
        <v>Ben</v>
      </c>
      <c r="E1767" t="str">
        <f t="shared" si="83"/>
        <v>Whitbeck</v>
      </c>
    </row>
    <row r="1768" spans="1:5" ht="15.6" x14ac:dyDescent="0.3">
      <c r="A1768" s="1" t="s">
        <v>603</v>
      </c>
      <c r="B1768" s="1" t="s">
        <v>4151</v>
      </c>
      <c r="C1768" t="str">
        <f t="shared" si="81"/>
        <v>Ms.</v>
      </c>
      <c r="D1768" t="str">
        <f t="shared" si="82"/>
        <v>Sarah M.</v>
      </c>
      <c r="E1768" t="str">
        <f t="shared" si="83"/>
        <v>Auer</v>
      </c>
    </row>
    <row r="1769" spans="1:5" ht="15.6" x14ac:dyDescent="0.3">
      <c r="A1769" s="1" t="s">
        <v>602</v>
      </c>
      <c r="B1769" s="1" t="s">
        <v>4152</v>
      </c>
      <c r="C1769" t="str">
        <f t="shared" si="81"/>
        <v>Ms.</v>
      </c>
      <c r="D1769" t="str">
        <f t="shared" si="82"/>
        <v>Sarah</v>
      </c>
      <c r="E1769" t="str">
        <f t="shared" si="83"/>
        <v>Attar</v>
      </c>
    </row>
    <row r="1770" spans="1:5" ht="15.6" x14ac:dyDescent="0.3">
      <c r="A1770" s="1" t="s">
        <v>601</v>
      </c>
      <c r="B1770" s="1" t="s">
        <v>4153</v>
      </c>
      <c r="C1770" t="str">
        <f t="shared" si="81"/>
        <v>Ms.</v>
      </c>
      <c r="D1770" t="str">
        <f t="shared" si="82"/>
        <v>Katie</v>
      </c>
      <c r="E1770" t="str">
        <f t="shared" si="83"/>
        <v>Misuraca</v>
      </c>
    </row>
    <row r="1771" spans="1:5" ht="15.6" x14ac:dyDescent="0.3">
      <c r="A1771" s="1" t="s">
        <v>600</v>
      </c>
      <c r="B1771" s="1" t="s">
        <v>4154</v>
      </c>
      <c r="C1771" t="str">
        <f t="shared" si="81"/>
        <v>Ms.</v>
      </c>
      <c r="D1771" t="str">
        <f t="shared" si="82"/>
        <v>Michaela L</v>
      </c>
      <c r="E1771" t="str">
        <f t="shared" si="83"/>
        <v>Spannaus</v>
      </c>
    </row>
    <row r="1772" spans="1:5" ht="15.6" x14ac:dyDescent="0.3">
      <c r="A1772" s="1" t="s">
        <v>599</v>
      </c>
      <c r="B1772" s="1" t="s">
        <v>4155</v>
      </c>
      <c r="C1772" t="str">
        <f t="shared" si="81"/>
        <v>Ms.</v>
      </c>
      <c r="D1772" t="str">
        <f t="shared" si="82"/>
        <v>Shalaleh</v>
      </c>
      <c r="E1772" t="str">
        <f t="shared" si="83"/>
        <v>Tarbiat</v>
      </c>
    </row>
    <row r="1773" spans="1:5" ht="15.6" x14ac:dyDescent="0.3">
      <c r="A1773" s="1" t="s">
        <v>598</v>
      </c>
      <c r="B1773" s="1" t="s">
        <v>4156</v>
      </c>
      <c r="C1773" t="str">
        <f t="shared" si="81"/>
        <v>Ms.</v>
      </c>
      <c r="D1773" t="str">
        <f t="shared" si="82"/>
        <v>Karen</v>
      </c>
      <c r="E1773" t="str">
        <f t="shared" si="83"/>
        <v>Pulkkinen</v>
      </c>
    </row>
    <row r="1774" spans="1:5" ht="15.6" x14ac:dyDescent="0.3">
      <c r="A1774" s="1" t="s">
        <v>597</v>
      </c>
      <c r="B1774" s="1" t="s">
        <v>4157</v>
      </c>
      <c r="C1774" t="str">
        <f t="shared" si="81"/>
        <v>Ms.</v>
      </c>
      <c r="D1774" t="str">
        <f t="shared" si="82"/>
        <v>Zuzana</v>
      </c>
      <c r="E1774" t="str">
        <f t="shared" si="83"/>
        <v>Trnovcova</v>
      </c>
    </row>
    <row r="1775" spans="1:5" ht="15.6" x14ac:dyDescent="0.3">
      <c r="A1775" s="1" t="s">
        <v>596</v>
      </c>
      <c r="B1775" s="1" t="s">
        <v>4158</v>
      </c>
      <c r="C1775" t="str">
        <f t="shared" si="81"/>
        <v>Mr.</v>
      </c>
      <c r="D1775" t="str">
        <f t="shared" si="82"/>
        <v>Daniel J.</v>
      </c>
      <c r="E1775" t="str">
        <f t="shared" si="83"/>
        <v>Anthony</v>
      </c>
    </row>
    <row r="1776" spans="1:5" ht="15.6" x14ac:dyDescent="0.3">
      <c r="A1776" s="1" t="s">
        <v>595</v>
      </c>
      <c r="B1776" s="1" t="s">
        <v>4159</v>
      </c>
      <c r="C1776" t="str">
        <f t="shared" si="81"/>
        <v>Ms.</v>
      </c>
      <c r="D1776" t="str">
        <f t="shared" si="82"/>
        <v>Alexandra</v>
      </c>
      <c r="E1776" t="str">
        <f t="shared" si="83"/>
        <v>Hetrick</v>
      </c>
    </row>
    <row r="1777" spans="1:5" ht="15.6" x14ac:dyDescent="0.3">
      <c r="A1777" s="1" t="s">
        <v>594</v>
      </c>
      <c r="B1777" s="1" t="s">
        <v>4160</v>
      </c>
      <c r="C1777" t="str">
        <f t="shared" si="81"/>
        <v>Ms.</v>
      </c>
      <c r="D1777" t="str">
        <f t="shared" si="82"/>
        <v>Jessica</v>
      </c>
      <c r="E1777" t="str">
        <f t="shared" si="83"/>
        <v>Stern</v>
      </c>
    </row>
    <row r="1778" spans="1:5" ht="15.6" x14ac:dyDescent="0.3">
      <c r="A1778" s="1" t="s">
        <v>593</v>
      </c>
      <c r="B1778" s="1" t="s">
        <v>4161</v>
      </c>
      <c r="C1778" t="str">
        <f t="shared" si="81"/>
        <v>Mr.</v>
      </c>
      <c r="D1778" t="str">
        <f t="shared" si="82"/>
        <v>Matthew M</v>
      </c>
      <c r="E1778" t="str">
        <f t="shared" si="83"/>
        <v>Newman</v>
      </c>
    </row>
    <row r="1779" spans="1:5" ht="15.6" x14ac:dyDescent="0.3">
      <c r="A1779" s="1" t="s">
        <v>592</v>
      </c>
      <c r="B1779" s="1" t="s">
        <v>4162</v>
      </c>
      <c r="C1779" t="str">
        <f t="shared" si="81"/>
        <v>Ms.</v>
      </c>
      <c r="D1779" t="str">
        <f t="shared" si="82"/>
        <v>Nadine A.</v>
      </c>
      <c r="E1779" t="str">
        <f t="shared" si="83"/>
        <v>Reasoner</v>
      </c>
    </row>
    <row r="1780" spans="1:5" ht="15.6" x14ac:dyDescent="0.3">
      <c r="A1780" s="1" t="s">
        <v>591</v>
      </c>
      <c r="B1780" s="1" t="s">
        <v>4163</v>
      </c>
      <c r="C1780" t="str">
        <f t="shared" si="81"/>
        <v>Mr.</v>
      </c>
      <c r="D1780" t="str">
        <f t="shared" si="82"/>
        <v>Peter J. Jr.</v>
      </c>
      <c r="E1780" t="str">
        <f t="shared" si="83"/>
        <v>Mone</v>
      </c>
    </row>
    <row r="1781" spans="1:5" ht="15.6" x14ac:dyDescent="0.3">
      <c r="A1781" s="1" t="s">
        <v>590</v>
      </c>
      <c r="B1781" s="1" t="s">
        <v>4164</v>
      </c>
      <c r="C1781" t="str">
        <f t="shared" si="81"/>
        <v>Ms.</v>
      </c>
      <c r="D1781" t="str">
        <f t="shared" si="82"/>
        <v>Colleen M</v>
      </c>
      <c r="E1781" t="str">
        <f t="shared" si="83"/>
        <v>Powers</v>
      </c>
    </row>
    <row r="1782" spans="1:5" ht="15.6" x14ac:dyDescent="0.3">
      <c r="A1782" s="1" t="s">
        <v>589</v>
      </c>
      <c r="B1782" s="1" t="s">
        <v>4165</v>
      </c>
      <c r="C1782" t="str">
        <f t="shared" si="81"/>
        <v>Ms.</v>
      </c>
      <c r="D1782" t="str">
        <f t="shared" si="82"/>
        <v>Julie A.</v>
      </c>
      <c r="E1782" t="str">
        <f t="shared" si="83"/>
        <v>Ulery</v>
      </c>
    </row>
    <row r="1783" spans="1:5" ht="15.6" x14ac:dyDescent="0.3">
      <c r="A1783" s="1" t="s">
        <v>588</v>
      </c>
      <c r="B1783" s="1" t="s">
        <v>4166</v>
      </c>
      <c r="C1783" t="str">
        <f t="shared" si="81"/>
        <v>Mr.</v>
      </c>
      <c r="D1783" t="str">
        <f t="shared" si="82"/>
        <v>Douglas W</v>
      </c>
      <c r="E1783" t="str">
        <f t="shared" si="83"/>
        <v>Haines</v>
      </c>
    </row>
    <row r="1784" spans="1:5" ht="15.6" x14ac:dyDescent="0.3">
      <c r="A1784" s="1" t="s">
        <v>587</v>
      </c>
      <c r="B1784" s="1" t="s">
        <v>4167</v>
      </c>
      <c r="C1784" t="str">
        <f t="shared" si="81"/>
        <v>Ms.</v>
      </c>
      <c r="D1784" t="str">
        <f t="shared" si="82"/>
        <v>Catherine</v>
      </c>
      <c r="E1784" t="str">
        <f t="shared" si="83"/>
        <v>Airoldi</v>
      </c>
    </row>
    <row r="1785" spans="1:5" ht="15.6" x14ac:dyDescent="0.3">
      <c r="A1785" s="1" t="s">
        <v>586</v>
      </c>
      <c r="B1785" s="1" t="s">
        <v>4168</v>
      </c>
      <c r="C1785" t="str">
        <f t="shared" si="81"/>
        <v>Mr.</v>
      </c>
      <c r="D1785" t="str">
        <f t="shared" si="82"/>
        <v>James A</v>
      </c>
      <c r="E1785" t="str">
        <f t="shared" si="83"/>
        <v>Mattis</v>
      </c>
    </row>
    <row r="1786" spans="1:5" ht="15.6" x14ac:dyDescent="0.3">
      <c r="A1786" s="1" t="s">
        <v>585</v>
      </c>
      <c r="B1786" s="1" t="s">
        <v>4169</v>
      </c>
      <c r="C1786" t="str">
        <f t="shared" si="81"/>
        <v>Mr.</v>
      </c>
      <c r="D1786" t="str">
        <f t="shared" si="82"/>
        <v>Youngseong</v>
      </c>
      <c r="E1786" t="str">
        <f t="shared" si="83"/>
        <v>Cho</v>
      </c>
    </row>
    <row r="1787" spans="1:5" ht="15.6" x14ac:dyDescent="0.3">
      <c r="A1787" s="1" t="s">
        <v>584</v>
      </c>
      <c r="B1787" s="1" t="s">
        <v>4170</v>
      </c>
      <c r="C1787" t="str">
        <f t="shared" si="81"/>
        <v>Mr.</v>
      </c>
      <c r="D1787" t="str">
        <f t="shared" si="82"/>
        <v>John</v>
      </c>
      <c r="E1787" t="str">
        <f t="shared" si="83"/>
        <v>Reumann</v>
      </c>
    </row>
    <row r="1788" spans="1:5" ht="15.6" x14ac:dyDescent="0.3">
      <c r="A1788" s="1" t="s">
        <v>583</v>
      </c>
      <c r="B1788" s="1" t="s">
        <v>4171</v>
      </c>
      <c r="C1788" t="str">
        <f t="shared" si="81"/>
        <v>Mr.</v>
      </c>
      <c r="D1788" t="str">
        <f t="shared" si="82"/>
        <v>Brandon S.</v>
      </c>
      <c r="E1788" t="str">
        <f t="shared" si="83"/>
        <v>Cooper</v>
      </c>
    </row>
    <row r="1789" spans="1:5" ht="15.6" x14ac:dyDescent="0.3">
      <c r="A1789" s="1" t="s">
        <v>582</v>
      </c>
      <c r="B1789" s="1" t="s">
        <v>4172</v>
      </c>
      <c r="C1789" t="str">
        <f t="shared" si="81"/>
        <v>Mr.</v>
      </c>
      <c r="D1789" t="str">
        <f t="shared" si="82"/>
        <v>Sean P</v>
      </c>
      <c r="E1789" t="str">
        <f t="shared" si="83"/>
        <v>Kennedy</v>
      </c>
    </row>
    <row r="1790" spans="1:5" ht="15.6" x14ac:dyDescent="0.3">
      <c r="A1790" s="1" t="s">
        <v>581</v>
      </c>
      <c r="B1790" s="1" t="s">
        <v>4173</v>
      </c>
      <c r="C1790" t="str">
        <f t="shared" si="81"/>
        <v>Mr.</v>
      </c>
      <c r="D1790" t="str">
        <f t="shared" si="82"/>
        <v>Scott</v>
      </c>
      <c r="E1790" t="str">
        <f t="shared" si="83"/>
        <v>Cichon</v>
      </c>
    </row>
    <row r="1791" spans="1:5" ht="15.6" x14ac:dyDescent="0.3">
      <c r="A1791" s="1" t="s">
        <v>580</v>
      </c>
      <c r="B1791" s="1" t="s">
        <v>4174</v>
      </c>
      <c r="C1791" t="str">
        <f t="shared" si="81"/>
        <v>Mr.</v>
      </c>
      <c r="D1791" t="str">
        <f t="shared" si="82"/>
        <v>Janez</v>
      </c>
      <c r="E1791" t="str">
        <f t="shared" si="83"/>
        <v>Maroevic</v>
      </c>
    </row>
    <row r="1792" spans="1:5" ht="15.6" x14ac:dyDescent="0.3">
      <c r="A1792" s="1" t="s">
        <v>579</v>
      </c>
      <c r="B1792" s="1" t="s">
        <v>4175</v>
      </c>
      <c r="C1792" t="str">
        <f t="shared" si="81"/>
        <v>Mr.</v>
      </c>
      <c r="D1792" t="str">
        <f t="shared" si="82"/>
        <v>John I. Jr.</v>
      </c>
      <c r="E1792" t="str">
        <f t="shared" si="83"/>
        <v>Martin</v>
      </c>
    </row>
    <row r="1793" spans="1:5" ht="15.6" x14ac:dyDescent="0.3">
      <c r="A1793" s="1" t="s">
        <v>578</v>
      </c>
      <c r="B1793" s="1" t="s">
        <v>4176</v>
      </c>
      <c r="C1793" t="str">
        <f t="shared" si="81"/>
        <v>Ms.</v>
      </c>
      <c r="D1793" t="str">
        <f t="shared" si="82"/>
        <v>Heather</v>
      </c>
      <c r="E1793" t="str">
        <f t="shared" si="83"/>
        <v>Schulz</v>
      </c>
    </row>
    <row r="1794" spans="1:5" ht="15.6" x14ac:dyDescent="0.3">
      <c r="A1794" s="1" t="s">
        <v>577</v>
      </c>
      <c r="B1794" s="1" t="s">
        <v>4177</v>
      </c>
      <c r="C1794" t="str">
        <f t="shared" si="81"/>
        <v>Mr.</v>
      </c>
      <c r="D1794" t="str">
        <f t="shared" si="82"/>
        <v>Michael</v>
      </c>
      <c r="E1794" t="str">
        <f t="shared" si="83"/>
        <v>Capriolo</v>
      </c>
    </row>
    <row r="1795" spans="1:5" ht="15.6" x14ac:dyDescent="0.3">
      <c r="A1795" s="1" t="s">
        <v>576</v>
      </c>
      <c r="B1795" s="1" t="s">
        <v>4178</v>
      </c>
      <c r="C1795" t="str">
        <f t="shared" ref="C1795:C1858" si="84">TRIM(MID( B1795,FIND(",", B1795)+1,FIND(".", B1795)-FIND(",", B1795)))</f>
        <v>Ms.</v>
      </c>
      <c r="D1795" t="str">
        <f t="shared" ref="D1795:D1858" si="85">TRIM(RIGHT(B1795,LEN(B1795)-FIND(".",B1795)))</f>
        <v>Kathleen</v>
      </c>
      <c r="E1795" t="str">
        <f t="shared" ref="E1795:E1858" si="86">LEFT(B1795,FIND(",",B1795)-1)</f>
        <v>Borleis</v>
      </c>
    </row>
    <row r="1796" spans="1:5" ht="15.6" x14ac:dyDescent="0.3">
      <c r="A1796" s="1" t="s">
        <v>575</v>
      </c>
      <c r="B1796" s="1" t="s">
        <v>4179</v>
      </c>
      <c r="C1796" t="str">
        <f t="shared" si="84"/>
        <v>Mr.</v>
      </c>
      <c r="D1796" t="str">
        <f t="shared" si="85"/>
        <v>Ryan M</v>
      </c>
      <c r="E1796" t="str">
        <f t="shared" si="86"/>
        <v>Kramer</v>
      </c>
    </row>
    <row r="1797" spans="1:5" ht="15.6" x14ac:dyDescent="0.3">
      <c r="A1797" s="1" t="s">
        <v>574</v>
      </c>
      <c r="B1797" s="1" t="s">
        <v>4180</v>
      </c>
      <c r="C1797" t="str">
        <f t="shared" si="84"/>
        <v>Ms.</v>
      </c>
      <c r="D1797" t="str">
        <f t="shared" si="85"/>
        <v>Sara</v>
      </c>
      <c r="E1797" t="str">
        <f t="shared" si="86"/>
        <v>Conrad</v>
      </c>
    </row>
    <row r="1798" spans="1:5" ht="15.6" x14ac:dyDescent="0.3">
      <c r="A1798" s="1" t="s">
        <v>573</v>
      </c>
      <c r="B1798" s="1" t="s">
        <v>4181</v>
      </c>
      <c r="C1798" t="str">
        <f t="shared" si="84"/>
        <v>Mr.</v>
      </c>
      <c r="D1798" t="str">
        <f t="shared" si="85"/>
        <v>Deniz</v>
      </c>
      <c r="E1798" t="str">
        <f t="shared" si="86"/>
        <v>Karakoyunlu</v>
      </c>
    </row>
    <row r="1799" spans="1:5" ht="15.6" x14ac:dyDescent="0.3">
      <c r="A1799" s="1" t="s">
        <v>572</v>
      </c>
      <c r="B1799" s="1" t="s">
        <v>4182</v>
      </c>
      <c r="C1799" t="str">
        <f t="shared" si="84"/>
        <v>Ms.</v>
      </c>
      <c r="D1799" t="str">
        <f t="shared" si="85"/>
        <v>Shannon L.</v>
      </c>
      <c r="E1799" t="str">
        <f t="shared" si="86"/>
        <v>Desrosiers</v>
      </c>
    </row>
    <row r="1800" spans="1:5" ht="15.6" x14ac:dyDescent="0.3">
      <c r="A1800" s="1" t="s">
        <v>571</v>
      </c>
      <c r="B1800" s="1" t="s">
        <v>4183</v>
      </c>
      <c r="C1800" t="str">
        <f t="shared" si="84"/>
        <v>Ms.</v>
      </c>
      <c r="D1800" t="str">
        <f t="shared" si="85"/>
        <v>Kaitlin M.</v>
      </c>
      <c r="E1800" t="str">
        <f t="shared" si="86"/>
        <v>O'Mara</v>
      </c>
    </row>
    <row r="1801" spans="1:5" ht="15.6" x14ac:dyDescent="0.3">
      <c r="A1801" s="1" t="s">
        <v>570</v>
      </c>
      <c r="B1801" s="1" t="s">
        <v>4184</v>
      </c>
      <c r="C1801" t="str">
        <f t="shared" si="84"/>
        <v>Mr.</v>
      </c>
      <c r="D1801" t="str">
        <f t="shared" si="85"/>
        <v>Alfredo</v>
      </c>
      <c r="E1801" t="str">
        <f t="shared" si="86"/>
        <v>Shabot Marcos</v>
      </c>
    </row>
    <row r="1802" spans="1:5" ht="15.6" x14ac:dyDescent="0.3">
      <c r="A1802" s="1" t="s">
        <v>569</v>
      </c>
      <c r="B1802" s="1" t="s">
        <v>4185</v>
      </c>
      <c r="C1802" t="str">
        <f t="shared" si="84"/>
        <v>Ms.</v>
      </c>
      <c r="D1802" t="str">
        <f t="shared" si="85"/>
        <v>Kristen</v>
      </c>
      <c r="E1802" t="str">
        <f t="shared" si="86"/>
        <v>Comment</v>
      </c>
    </row>
    <row r="1803" spans="1:5" ht="15.6" x14ac:dyDescent="0.3">
      <c r="A1803" s="1" t="s">
        <v>568</v>
      </c>
      <c r="B1803" s="1" t="s">
        <v>4186</v>
      </c>
      <c r="C1803" t="str">
        <f t="shared" si="84"/>
        <v>Mr.</v>
      </c>
      <c r="D1803" t="str">
        <f t="shared" si="85"/>
        <v>Daniel</v>
      </c>
      <c r="E1803" t="str">
        <f t="shared" si="86"/>
        <v>Moss</v>
      </c>
    </row>
    <row r="1804" spans="1:5" ht="15.6" x14ac:dyDescent="0.3">
      <c r="A1804" s="1" t="s">
        <v>567</v>
      </c>
      <c r="B1804" s="1" t="s">
        <v>4187</v>
      </c>
      <c r="C1804" t="str">
        <f t="shared" si="84"/>
        <v>Mr.</v>
      </c>
      <c r="D1804" t="str">
        <f t="shared" si="85"/>
        <v>Jonathan</v>
      </c>
      <c r="E1804" t="str">
        <f t="shared" si="86"/>
        <v>Guzman</v>
      </c>
    </row>
    <row r="1805" spans="1:5" ht="15.6" x14ac:dyDescent="0.3">
      <c r="A1805" s="1" t="s">
        <v>566</v>
      </c>
      <c r="B1805" s="1" t="s">
        <v>4188</v>
      </c>
      <c r="C1805" t="str">
        <f t="shared" si="84"/>
        <v>Mr.</v>
      </c>
      <c r="D1805" t="str">
        <f t="shared" si="85"/>
        <v>Troy</v>
      </c>
      <c r="E1805" t="str">
        <f t="shared" si="86"/>
        <v>Cox</v>
      </c>
    </row>
    <row r="1806" spans="1:5" ht="15.6" x14ac:dyDescent="0.3">
      <c r="A1806" s="1" t="s">
        <v>565</v>
      </c>
      <c r="B1806" s="1" t="s">
        <v>4189</v>
      </c>
      <c r="C1806" t="str">
        <f t="shared" si="84"/>
        <v>Mr.</v>
      </c>
      <c r="D1806" t="str">
        <f t="shared" si="85"/>
        <v>Daniel C</v>
      </c>
      <c r="E1806" t="str">
        <f t="shared" si="86"/>
        <v>Clash</v>
      </c>
    </row>
    <row r="1807" spans="1:5" ht="15.6" x14ac:dyDescent="0.3">
      <c r="A1807" s="1" t="s">
        <v>564</v>
      </c>
      <c r="B1807" s="1" t="s">
        <v>4190</v>
      </c>
      <c r="C1807" t="str">
        <f t="shared" si="84"/>
        <v>Ms.</v>
      </c>
      <c r="D1807" t="str">
        <f t="shared" si="85"/>
        <v>Lauren</v>
      </c>
      <c r="E1807" t="str">
        <f t="shared" si="86"/>
        <v>Blankenship</v>
      </c>
    </row>
    <row r="1808" spans="1:5" ht="15.6" x14ac:dyDescent="0.3">
      <c r="A1808" s="1" t="s">
        <v>563</v>
      </c>
      <c r="B1808" s="1" t="s">
        <v>4191</v>
      </c>
      <c r="C1808" t="str">
        <f t="shared" si="84"/>
        <v>Ms.</v>
      </c>
      <c r="D1808" t="str">
        <f t="shared" si="85"/>
        <v>Jennefer</v>
      </c>
      <c r="E1808" t="str">
        <f t="shared" si="86"/>
        <v>Lloyd</v>
      </c>
    </row>
    <row r="1809" spans="1:5" ht="15.6" x14ac:dyDescent="0.3">
      <c r="A1809" s="1" t="s">
        <v>562</v>
      </c>
      <c r="B1809" s="1" t="s">
        <v>4192</v>
      </c>
      <c r="C1809" t="str">
        <f t="shared" si="84"/>
        <v>Ms.</v>
      </c>
      <c r="D1809" t="str">
        <f t="shared" si="85"/>
        <v>Tracey L.</v>
      </c>
      <c r="E1809" t="str">
        <f t="shared" si="86"/>
        <v>Kong</v>
      </c>
    </row>
    <row r="1810" spans="1:5" ht="15.6" x14ac:dyDescent="0.3">
      <c r="A1810" s="1" t="s">
        <v>561</v>
      </c>
      <c r="B1810" s="1" t="s">
        <v>4193</v>
      </c>
      <c r="C1810" t="str">
        <f t="shared" si="84"/>
        <v>Ms.</v>
      </c>
      <c r="D1810" t="str">
        <f t="shared" si="85"/>
        <v>Ashley</v>
      </c>
      <c r="E1810" t="str">
        <f t="shared" si="86"/>
        <v>Benson</v>
      </c>
    </row>
    <row r="1811" spans="1:5" ht="15.6" x14ac:dyDescent="0.3">
      <c r="A1811" s="1" t="s">
        <v>560</v>
      </c>
      <c r="B1811" s="1" t="s">
        <v>4194</v>
      </c>
      <c r="C1811" t="str">
        <f t="shared" si="84"/>
        <v>Ms.</v>
      </c>
      <c r="D1811" t="str">
        <f t="shared" si="85"/>
        <v>Cindy</v>
      </c>
      <c r="E1811" t="str">
        <f t="shared" si="86"/>
        <v>Huntington</v>
      </c>
    </row>
    <row r="1812" spans="1:5" ht="15.6" x14ac:dyDescent="0.3">
      <c r="A1812" s="1" t="s">
        <v>559</v>
      </c>
      <c r="B1812" s="1" t="s">
        <v>4195</v>
      </c>
      <c r="C1812" t="str">
        <f t="shared" si="84"/>
        <v>Ms.</v>
      </c>
      <c r="D1812" t="str">
        <f t="shared" si="85"/>
        <v>Esther</v>
      </c>
      <c r="E1812" t="str">
        <f t="shared" si="86"/>
        <v>Kendall</v>
      </c>
    </row>
    <row r="1813" spans="1:5" ht="15.6" x14ac:dyDescent="0.3">
      <c r="A1813" s="1" t="s">
        <v>558</v>
      </c>
      <c r="B1813" s="1" t="s">
        <v>4196</v>
      </c>
      <c r="C1813" t="str">
        <f t="shared" si="84"/>
        <v>Ms.</v>
      </c>
      <c r="D1813" t="str">
        <f t="shared" si="85"/>
        <v>Jackie</v>
      </c>
      <c r="E1813" t="str">
        <f t="shared" si="86"/>
        <v>Gast</v>
      </c>
    </row>
    <row r="1814" spans="1:5" ht="15.6" x14ac:dyDescent="0.3">
      <c r="A1814" s="1" t="s">
        <v>557</v>
      </c>
      <c r="B1814" s="1" t="s">
        <v>4197</v>
      </c>
      <c r="C1814" t="str">
        <f t="shared" si="84"/>
        <v>Mr.</v>
      </c>
      <c r="D1814" t="str">
        <f t="shared" si="85"/>
        <v>Timothy P.</v>
      </c>
      <c r="E1814" t="str">
        <f t="shared" si="86"/>
        <v>Scanlin</v>
      </c>
    </row>
    <row r="1815" spans="1:5" ht="15.6" x14ac:dyDescent="0.3">
      <c r="A1815" s="1" t="s">
        <v>556</v>
      </c>
      <c r="B1815" s="1" t="s">
        <v>4198</v>
      </c>
      <c r="C1815" t="str">
        <f t="shared" si="84"/>
        <v>Ms.</v>
      </c>
      <c r="D1815" t="str">
        <f t="shared" si="85"/>
        <v>Lauren</v>
      </c>
      <c r="E1815" t="str">
        <f t="shared" si="86"/>
        <v>Philbrook</v>
      </c>
    </row>
    <row r="1816" spans="1:5" ht="15.6" x14ac:dyDescent="0.3">
      <c r="A1816" s="1" t="s">
        <v>555</v>
      </c>
      <c r="B1816" s="1" t="s">
        <v>4199</v>
      </c>
      <c r="C1816" t="str">
        <f t="shared" si="84"/>
        <v>Mr.</v>
      </c>
      <c r="D1816" t="str">
        <f t="shared" si="85"/>
        <v>Benjamin</v>
      </c>
      <c r="E1816" t="str">
        <f t="shared" si="86"/>
        <v>Cowan</v>
      </c>
    </row>
    <row r="1817" spans="1:5" ht="15.6" x14ac:dyDescent="0.3">
      <c r="A1817" s="1" t="s">
        <v>554</v>
      </c>
      <c r="B1817" s="1" t="s">
        <v>4200</v>
      </c>
      <c r="C1817" t="str">
        <f t="shared" si="84"/>
        <v>Mr.</v>
      </c>
      <c r="D1817" t="str">
        <f t="shared" si="85"/>
        <v>Hugo M</v>
      </c>
      <c r="E1817" t="str">
        <f t="shared" si="86"/>
        <v>Sousa</v>
      </c>
    </row>
    <row r="1818" spans="1:5" ht="15.6" x14ac:dyDescent="0.3">
      <c r="A1818" s="1" t="s">
        <v>553</v>
      </c>
      <c r="B1818" s="1" t="s">
        <v>4201</v>
      </c>
      <c r="C1818" t="str">
        <f t="shared" si="84"/>
        <v>Mr.</v>
      </c>
      <c r="D1818" t="str">
        <f t="shared" si="85"/>
        <v>Daniel J. Jr.</v>
      </c>
      <c r="E1818" t="str">
        <f t="shared" si="86"/>
        <v>Stanton</v>
      </c>
    </row>
    <row r="1819" spans="1:5" ht="15.6" x14ac:dyDescent="0.3">
      <c r="A1819" s="1" t="s">
        <v>552</v>
      </c>
      <c r="B1819" s="1" t="s">
        <v>4202</v>
      </c>
      <c r="C1819" t="str">
        <f t="shared" si="84"/>
        <v>Mr.</v>
      </c>
      <c r="D1819" t="str">
        <f t="shared" si="85"/>
        <v>Justin R</v>
      </c>
      <c r="E1819" t="str">
        <f t="shared" si="86"/>
        <v>Mollak</v>
      </c>
    </row>
    <row r="1820" spans="1:5" ht="15.6" x14ac:dyDescent="0.3">
      <c r="A1820" s="1" t="s">
        <v>551</v>
      </c>
      <c r="B1820" s="1" t="s">
        <v>4203</v>
      </c>
      <c r="C1820" t="str">
        <f t="shared" si="84"/>
        <v>Mr.</v>
      </c>
      <c r="D1820" t="str">
        <f t="shared" si="85"/>
        <v>Colin</v>
      </c>
      <c r="E1820" t="str">
        <f t="shared" si="86"/>
        <v>Bell</v>
      </c>
    </row>
    <row r="1821" spans="1:5" ht="15.6" x14ac:dyDescent="0.3">
      <c r="A1821" s="1" t="s">
        <v>550</v>
      </c>
      <c r="B1821" s="1" t="s">
        <v>4204</v>
      </c>
      <c r="C1821" t="str">
        <f t="shared" si="84"/>
        <v>Mr.</v>
      </c>
      <c r="D1821" t="str">
        <f t="shared" si="85"/>
        <v>Rob</v>
      </c>
      <c r="E1821" t="str">
        <f t="shared" si="86"/>
        <v>Weston</v>
      </c>
    </row>
    <row r="1822" spans="1:5" ht="15.6" x14ac:dyDescent="0.3">
      <c r="A1822" s="1" t="s">
        <v>549</v>
      </c>
      <c r="B1822" s="1" t="s">
        <v>4205</v>
      </c>
      <c r="C1822" t="str">
        <f t="shared" si="84"/>
        <v>Mr.</v>
      </c>
      <c r="D1822" t="str">
        <f t="shared" si="85"/>
        <v>Patrick</v>
      </c>
      <c r="E1822" t="str">
        <f t="shared" si="86"/>
        <v>Rabuzzi</v>
      </c>
    </row>
    <row r="1823" spans="1:5" ht="15.6" x14ac:dyDescent="0.3">
      <c r="A1823" s="1" t="s">
        <v>548</v>
      </c>
      <c r="B1823" s="1" t="s">
        <v>4206</v>
      </c>
      <c r="C1823" t="str">
        <f t="shared" si="84"/>
        <v>Mr.</v>
      </c>
      <c r="D1823" t="str">
        <f t="shared" si="85"/>
        <v>Austin D</v>
      </c>
      <c r="E1823" t="str">
        <f t="shared" si="86"/>
        <v>Hendrix</v>
      </c>
    </row>
    <row r="1824" spans="1:5" ht="15.6" x14ac:dyDescent="0.3">
      <c r="A1824" s="1" t="s">
        <v>547</v>
      </c>
      <c r="B1824" s="1" t="s">
        <v>4207</v>
      </c>
      <c r="C1824" t="str">
        <f t="shared" si="84"/>
        <v>Ms.</v>
      </c>
      <c r="D1824" t="str">
        <f t="shared" si="85"/>
        <v>Brittany</v>
      </c>
      <c r="E1824" t="str">
        <f t="shared" si="86"/>
        <v>Van Nielen</v>
      </c>
    </row>
    <row r="1825" spans="1:5" ht="15.6" x14ac:dyDescent="0.3">
      <c r="A1825" s="1" t="s">
        <v>546</v>
      </c>
      <c r="B1825" s="1" t="s">
        <v>4208</v>
      </c>
      <c r="C1825" t="str">
        <f t="shared" si="84"/>
        <v>Mr.</v>
      </c>
      <c r="D1825" t="str">
        <f t="shared" si="85"/>
        <v>Matthew T</v>
      </c>
      <c r="E1825" t="str">
        <f t="shared" si="86"/>
        <v>Blanton</v>
      </c>
    </row>
    <row r="1826" spans="1:5" ht="15.6" x14ac:dyDescent="0.3">
      <c r="A1826" s="1" t="s">
        <v>545</v>
      </c>
      <c r="B1826" s="1" t="s">
        <v>4209</v>
      </c>
      <c r="C1826" t="str">
        <f t="shared" si="84"/>
        <v>Ms.</v>
      </c>
      <c r="D1826" t="str">
        <f t="shared" si="85"/>
        <v>Becky G.</v>
      </c>
      <c r="E1826" t="str">
        <f t="shared" si="86"/>
        <v>Schout</v>
      </c>
    </row>
    <row r="1827" spans="1:5" ht="15.6" x14ac:dyDescent="0.3">
      <c r="A1827" s="1" t="s">
        <v>544</v>
      </c>
      <c r="B1827" s="1" t="s">
        <v>4210</v>
      </c>
      <c r="C1827" t="str">
        <f t="shared" si="84"/>
        <v>Ms.</v>
      </c>
      <c r="D1827" t="str">
        <f t="shared" si="85"/>
        <v>Virginie</v>
      </c>
      <c r="E1827" t="str">
        <f t="shared" si="86"/>
        <v>Schmaltz</v>
      </c>
    </row>
    <row r="1828" spans="1:5" ht="15.6" x14ac:dyDescent="0.3">
      <c r="A1828" s="1" t="s">
        <v>543</v>
      </c>
      <c r="B1828" s="1" t="s">
        <v>4211</v>
      </c>
      <c r="C1828" t="str">
        <f t="shared" si="84"/>
        <v>Ms.</v>
      </c>
      <c r="D1828" t="str">
        <f t="shared" si="85"/>
        <v>Allison A</v>
      </c>
      <c r="E1828" t="str">
        <f t="shared" si="86"/>
        <v>Eagen</v>
      </c>
    </row>
    <row r="1829" spans="1:5" ht="15.6" x14ac:dyDescent="0.3">
      <c r="A1829" s="1" t="s">
        <v>542</v>
      </c>
      <c r="B1829" s="1" t="s">
        <v>4212</v>
      </c>
      <c r="C1829" t="str">
        <f t="shared" si="84"/>
        <v>Ms.</v>
      </c>
      <c r="D1829" t="str">
        <f t="shared" si="85"/>
        <v>Julie</v>
      </c>
      <c r="E1829" t="str">
        <f t="shared" si="86"/>
        <v>Rotramel</v>
      </c>
    </row>
    <row r="1830" spans="1:5" ht="15.6" x14ac:dyDescent="0.3">
      <c r="A1830" s="1" t="s">
        <v>541</v>
      </c>
      <c r="B1830" s="1" t="s">
        <v>4213</v>
      </c>
      <c r="C1830" t="str">
        <f t="shared" si="84"/>
        <v>Ms.</v>
      </c>
      <c r="D1830" t="str">
        <f t="shared" si="85"/>
        <v>Katherine</v>
      </c>
      <c r="E1830" t="str">
        <f t="shared" si="86"/>
        <v>Prevost</v>
      </c>
    </row>
    <row r="1831" spans="1:5" ht="15.6" x14ac:dyDescent="0.3">
      <c r="A1831" s="1" t="s">
        <v>540</v>
      </c>
      <c r="B1831" s="1" t="s">
        <v>4214</v>
      </c>
      <c r="C1831" t="str">
        <f t="shared" si="84"/>
        <v>Mr.</v>
      </c>
      <c r="D1831" t="str">
        <f t="shared" si="85"/>
        <v>Caleb</v>
      </c>
      <c r="E1831" t="str">
        <f t="shared" si="86"/>
        <v>Boyd</v>
      </c>
    </row>
    <row r="1832" spans="1:5" ht="15.6" x14ac:dyDescent="0.3">
      <c r="A1832" s="1" t="s">
        <v>539</v>
      </c>
      <c r="B1832" s="1" t="s">
        <v>4215</v>
      </c>
      <c r="C1832" t="str">
        <f t="shared" si="84"/>
        <v>Ms.</v>
      </c>
      <c r="D1832" t="str">
        <f t="shared" si="85"/>
        <v>Jaime</v>
      </c>
      <c r="E1832" t="str">
        <f t="shared" si="86"/>
        <v>Dawes</v>
      </c>
    </row>
    <row r="1833" spans="1:5" ht="15.6" x14ac:dyDescent="0.3">
      <c r="A1833" s="1" t="s">
        <v>538</v>
      </c>
      <c r="B1833" s="1" t="s">
        <v>4216</v>
      </c>
      <c r="C1833" t="str">
        <f t="shared" si="84"/>
        <v>Ms.</v>
      </c>
      <c r="D1833" t="str">
        <f t="shared" si="85"/>
        <v>Hannah</v>
      </c>
      <c r="E1833" t="str">
        <f t="shared" si="86"/>
        <v>Jennings</v>
      </c>
    </row>
    <row r="1834" spans="1:5" ht="15.6" x14ac:dyDescent="0.3">
      <c r="A1834" s="1" t="s">
        <v>537</v>
      </c>
      <c r="B1834" s="1" t="s">
        <v>4217</v>
      </c>
      <c r="C1834" t="str">
        <f t="shared" si="84"/>
        <v>Mr.</v>
      </c>
      <c r="D1834" t="str">
        <f t="shared" si="85"/>
        <v>Zachariah</v>
      </c>
      <c r="E1834" t="str">
        <f t="shared" si="86"/>
        <v>Nyambaso</v>
      </c>
    </row>
    <row r="1835" spans="1:5" ht="15.6" x14ac:dyDescent="0.3">
      <c r="A1835" s="1" t="s">
        <v>536</v>
      </c>
      <c r="B1835" s="1" t="s">
        <v>4218</v>
      </c>
      <c r="C1835" t="str">
        <f t="shared" si="84"/>
        <v>Ms.</v>
      </c>
      <c r="D1835" t="str">
        <f t="shared" si="85"/>
        <v>Patricia A</v>
      </c>
      <c r="E1835" t="str">
        <f t="shared" si="86"/>
        <v>Shaffer</v>
      </c>
    </row>
    <row r="1836" spans="1:5" ht="15.6" x14ac:dyDescent="0.3">
      <c r="A1836" s="1" t="s">
        <v>534</v>
      </c>
      <c r="B1836" s="1" t="s">
        <v>4219</v>
      </c>
      <c r="C1836" t="str">
        <f t="shared" si="84"/>
        <v>Mrs.</v>
      </c>
      <c r="D1836" t="str">
        <f t="shared" si="85"/>
        <v>Elizabeth A.</v>
      </c>
      <c r="E1836" t="str">
        <f t="shared" si="86"/>
        <v>Corkum</v>
      </c>
    </row>
    <row r="1837" spans="1:5" ht="15.6" x14ac:dyDescent="0.3">
      <c r="A1837" s="1" t="s">
        <v>533</v>
      </c>
      <c r="B1837" s="1" t="s">
        <v>4220</v>
      </c>
      <c r="C1837" t="str">
        <f t="shared" si="84"/>
        <v>Mr.</v>
      </c>
      <c r="D1837" t="str">
        <f t="shared" si="85"/>
        <v>Benjamin</v>
      </c>
      <c r="E1837" t="str">
        <f t="shared" si="86"/>
        <v>Pedersen</v>
      </c>
    </row>
    <row r="1838" spans="1:5" ht="15.6" x14ac:dyDescent="0.3">
      <c r="A1838" s="1" t="s">
        <v>532</v>
      </c>
      <c r="B1838" s="1" t="s">
        <v>4221</v>
      </c>
      <c r="C1838" t="str">
        <f t="shared" si="84"/>
        <v>Mr.</v>
      </c>
      <c r="D1838" t="str">
        <f t="shared" si="85"/>
        <v>Breno</v>
      </c>
      <c r="E1838" t="str">
        <f t="shared" si="86"/>
        <v>Melo</v>
      </c>
    </row>
    <row r="1839" spans="1:5" ht="15.6" x14ac:dyDescent="0.3">
      <c r="A1839" s="1" t="s">
        <v>531</v>
      </c>
      <c r="B1839" s="1" t="s">
        <v>4222</v>
      </c>
      <c r="C1839" t="str">
        <f t="shared" si="84"/>
        <v>Mr.</v>
      </c>
      <c r="D1839" t="str">
        <f t="shared" si="85"/>
        <v>Takaya</v>
      </c>
      <c r="E1839" t="str">
        <f t="shared" si="86"/>
        <v>Sakamoto</v>
      </c>
    </row>
    <row r="1840" spans="1:5" ht="15.6" x14ac:dyDescent="0.3">
      <c r="A1840" s="1" t="s">
        <v>530</v>
      </c>
      <c r="B1840" s="1" t="s">
        <v>4223</v>
      </c>
      <c r="C1840" t="str">
        <f t="shared" si="84"/>
        <v>Mr.</v>
      </c>
      <c r="D1840" t="str">
        <f t="shared" si="85"/>
        <v>Thomas IV</v>
      </c>
      <c r="E1840" t="str">
        <f t="shared" si="86"/>
        <v>McMahon</v>
      </c>
    </row>
    <row r="1841" spans="1:5" ht="15.6" x14ac:dyDescent="0.3">
      <c r="A1841" s="1" t="s">
        <v>529</v>
      </c>
      <c r="B1841" s="1" t="s">
        <v>4224</v>
      </c>
      <c r="C1841" t="str">
        <f t="shared" si="84"/>
        <v>Mr.</v>
      </c>
      <c r="D1841" t="str">
        <f t="shared" si="85"/>
        <v>Bradley E</v>
      </c>
      <c r="E1841" t="str">
        <f t="shared" si="86"/>
        <v>Harris</v>
      </c>
    </row>
    <row r="1842" spans="1:5" ht="15.6" x14ac:dyDescent="0.3">
      <c r="A1842" s="1" t="s">
        <v>528</v>
      </c>
      <c r="B1842" s="1" t="s">
        <v>4225</v>
      </c>
      <c r="C1842" t="str">
        <f t="shared" si="84"/>
        <v>Ms.</v>
      </c>
      <c r="D1842" t="str">
        <f t="shared" si="85"/>
        <v>Megan</v>
      </c>
      <c r="E1842" t="str">
        <f t="shared" si="86"/>
        <v>Lombardo</v>
      </c>
    </row>
    <row r="1843" spans="1:5" ht="15.6" x14ac:dyDescent="0.3">
      <c r="A1843" s="1" t="s">
        <v>527</v>
      </c>
      <c r="B1843" s="1" t="s">
        <v>4226</v>
      </c>
      <c r="C1843" t="str">
        <f t="shared" si="84"/>
        <v>Ms.</v>
      </c>
      <c r="D1843" t="str">
        <f t="shared" si="85"/>
        <v>Ruby J</v>
      </c>
      <c r="E1843" t="str">
        <f t="shared" si="86"/>
        <v>Bode</v>
      </c>
    </row>
    <row r="1844" spans="1:5" ht="15.6" x14ac:dyDescent="0.3">
      <c r="A1844" s="1" t="s">
        <v>526</v>
      </c>
      <c r="B1844" s="1" t="s">
        <v>4227</v>
      </c>
      <c r="C1844" t="str">
        <f t="shared" si="84"/>
        <v>Mr.</v>
      </c>
      <c r="D1844" t="str">
        <f t="shared" si="85"/>
        <v>Bart</v>
      </c>
      <c r="E1844" t="str">
        <f t="shared" si="86"/>
        <v>Johnson</v>
      </c>
    </row>
    <row r="1845" spans="1:5" ht="15.6" x14ac:dyDescent="0.3">
      <c r="A1845" s="1" t="s">
        <v>525</v>
      </c>
      <c r="B1845" s="1" t="s">
        <v>4228</v>
      </c>
      <c r="C1845" t="str">
        <f t="shared" si="84"/>
        <v>Mr.</v>
      </c>
      <c r="D1845" t="str">
        <f t="shared" si="85"/>
        <v>Robert A.</v>
      </c>
      <c r="E1845" t="str">
        <f t="shared" si="86"/>
        <v>Norcross</v>
      </c>
    </row>
    <row r="1846" spans="1:5" ht="15.6" x14ac:dyDescent="0.3">
      <c r="A1846" s="1" t="s">
        <v>524</v>
      </c>
      <c r="B1846" s="1" t="s">
        <v>4229</v>
      </c>
      <c r="C1846" t="str">
        <f t="shared" si="84"/>
        <v>Mr.</v>
      </c>
      <c r="D1846" t="str">
        <f t="shared" si="85"/>
        <v>Adam</v>
      </c>
      <c r="E1846" t="str">
        <f t="shared" si="86"/>
        <v>Lazrus</v>
      </c>
    </row>
    <row r="1847" spans="1:5" ht="15.6" x14ac:dyDescent="0.3">
      <c r="A1847" s="1" t="s">
        <v>523</v>
      </c>
      <c r="B1847" s="1" t="s">
        <v>4230</v>
      </c>
      <c r="C1847" t="str">
        <f t="shared" si="84"/>
        <v>Mr.</v>
      </c>
      <c r="D1847" t="str">
        <f t="shared" si="85"/>
        <v>Yemane Adhane</v>
      </c>
      <c r="E1847" t="str">
        <f t="shared" si="86"/>
        <v>Tsegay</v>
      </c>
    </row>
    <row r="1848" spans="1:5" ht="15.6" x14ac:dyDescent="0.3">
      <c r="A1848" s="1" t="s">
        <v>522</v>
      </c>
      <c r="B1848" s="1" t="s">
        <v>4231</v>
      </c>
      <c r="C1848" t="str">
        <f t="shared" si="84"/>
        <v>Mr.</v>
      </c>
      <c r="D1848" t="str">
        <f t="shared" si="85"/>
        <v>Jesse A.</v>
      </c>
      <c r="E1848" t="str">
        <f t="shared" si="86"/>
        <v>Schneider</v>
      </c>
    </row>
    <row r="1849" spans="1:5" ht="15.6" x14ac:dyDescent="0.3">
      <c r="A1849" s="1" t="s">
        <v>521</v>
      </c>
      <c r="B1849" s="1" t="s">
        <v>4232</v>
      </c>
      <c r="C1849" t="str">
        <f t="shared" si="84"/>
        <v>Mr.</v>
      </c>
      <c r="D1849" t="str">
        <f t="shared" si="85"/>
        <v>Bird</v>
      </c>
      <c r="E1849" t="str">
        <f t="shared" si="86"/>
        <v>Loreto</v>
      </c>
    </row>
    <row r="1850" spans="1:5" ht="15.6" x14ac:dyDescent="0.3">
      <c r="A1850" s="1" t="s">
        <v>520</v>
      </c>
      <c r="B1850" s="1" t="s">
        <v>4233</v>
      </c>
      <c r="C1850" t="str">
        <f t="shared" si="84"/>
        <v>Mr.</v>
      </c>
      <c r="D1850" t="str">
        <f t="shared" si="85"/>
        <v>Patrick M.</v>
      </c>
      <c r="E1850" t="str">
        <f t="shared" si="86"/>
        <v>Callahan</v>
      </c>
    </row>
    <row r="1851" spans="1:5" ht="15.6" x14ac:dyDescent="0.3">
      <c r="A1851" s="1" t="s">
        <v>519</v>
      </c>
      <c r="B1851" s="1" t="s">
        <v>4234</v>
      </c>
      <c r="C1851" t="str">
        <f t="shared" si="84"/>
        <v>Mr.</v>
      </c>
      <c r="D1851" t="str">
        <f t="shared" si="85"/>
        <v>Kyle</v>
      </c>
      <c r="E1851" t="str">
        <f t="shared" si="86"/>
        <v>Timko</v>
      </c>
    </row>
    <row r="1852" spans="1:5" ht="15.6" x14ac:dyDescent="0.3">
      <c r="A1852" s="1" t="s">
        <v>518</v>
      </c>
      <c r="B1852" s="1" t="s">
        <v>4235</v>
      </c>
      <c r="C1852" t="str">
        <f t="shared" si="84"/>
        <v>Mr.</v>
      </c>
      <c r="D1852" t="str">
        <f t="shared" si="85"/>
        <v>Ryan</v>
      </c>
      <c r="E1852" t="str">
        <f t="shared" si="86"/>
        <v>Achatz</v>
      </c>
    </row>
    <row r="1853" spans="1:5" ht="15.6" x14ac:dyDescent="0.3">
      <c r="A1853" s="1" t="s">
        <v>517</v>
      </c>
      <c r="B1853" s="1" t="s">
        <v>4236</v>
      </c>
      <c r="C1853" t="str">
        <f t="shared" si="84"/>
        <v>Mr.</v>
      </c>
      <c r="D1853" t="str">
        <f t="shared" si="85"/>
        <v>Yuri</v>
      </c>
      <c r="E1853" t="str">
        <f t="shared" si="86"/>
        <v>Horwitz</v>
      </c>
    </row>
    <row r="1854" spans="1:5" ht="15.6" x14ac:dyDescent="0.3">
      <c r="A1854" s="1" t="s">
        <v>515</v>
      </c>
      <c r="B1854" s="1" t="s">
        <v>4237</v>
      </c>
      <c r="C1854" t="str">
        <f t="shared" si="84"/>
        <v>Mr.</v>
      </c>
      <c r="D1854" t="str">
        <f t="shared" si="85"/>
        <v>Ryan</v>
      </c>
      <c r="E1854" t="str">
        <f t="shared" si="86"/>
        <v>Gordyan</v>
      </c>
    </row>
    <row r="1855" spans="1:5" ht="15.6" x14ac:dyDescent="0.3">
      <c r="A1855" s="1" t="s">
        <v>514</v>
      </c>
      <c r="B1855" s="1" t="s">
        <v>4238</v>
      </c>
      <c r="C1855" t="str">
        <f t="shared" si="84"/>
        <v>Ms.</v>
      </c>
      <c r="D1855" t="str">
        <f t="shared" si="85"/>
        <v>Debbie</v>
      </c>
      <c r="E1855" t="str">
        <f t="shared" si="86"/>
        <v>Hetherington</v>
      </c>
    </row>
    <row r="1856" spans="1:5" ht="15.6" x14ac:dyDescent="0.3">
      <c r="A1856" s="1" t="s">
        <v>513</v>
      </c>
      <c r="B1856" s="1" t="s">
        <v>4239</v>
      </c>
      <c r="C1856" t="str">
        <f t="shared" si="84"/>
        <v>Mr.</v>
      </c>
      <c r="D1856" t="str">
        <f t="shared" si="85"/>
        <v>Mark D</v>
      </c>
      <c r="E1856" t="str">
        <f t="shared" si="86"/>
        <v>Thompson</v>
      </c>
    </row>
    <row r="1857" spans="1:5" ht="15.6" x14ac:dyDescent="0.3">
      <c r="A1857" s="1" t="s">
        <v>512</v>
      </c>
      <c r="B1857" s="1" t="s">
        <v>4240</v>
      </c>
      <c r="C1857" t="str">
        <f t="shared" si="84"/>
        <v>Mr.</v>
      </c>
      <c r="D1857" t="str">
        <f t="shared" si="85"/>
        <v>Christopher</v>
      </c>
      <c r="E1857" t="str">
        <f t="shared" si="86"/>
        <v>Battoo</v>
      </c>
    </row>
    <row r="1858" spans="1:5" ht="15.6" x14ac:dyDescent="0.3">
      <c r="A1858" s="1" t="s">
        <v>511</v>
      </c>
      <c r="B1858" s="1" t="s">
        <v>4241</v>
      </c>
      <c r="C1858" t="str">
        <f t="shared" si="84"/>
        <v>Ms.</v>
      </c>
      <c r="D1858" t="str">
        <f t="shared" si="85"/>
        <v>Daniell L</v>
      </c>
      <c r="E1858" t="str">
        <f t="shared" si="86"/>
        <v>Barker</v>
      </c>
    </row>
    <row r="1859" spans="1:5" ht="15.6" x14ac:dyDescent="0.3">
      <c r="A1859" s="1" t="s">
        <v>510</v>
      </c>
      <c r="B1859" s="1" t="s">
        <v>4242</v>
      </c>
      <c r="C1859" t="str">
        <f t="shared" ref="C1859:C1922" si="87">TRIM(MID( B1859,FIND(",", B1859)+1,FIND(".", B1859)-FIND(",", B1859)))</f>
        <v>Mr.</v>
      </c>
      <c r="D1859" t="str">
        <f t="shared" ref="D1859:D1922" si="88">TRIM(RIGHT(B1859,LEN(B1859)-FIND(".",B1859)))</f>
        <v>Janne</v>
      </c>
      <c r="E1859" t="str">
        <f t="shared" ref="E1859:E1922" si="89">LEFT(B1859,FIND(",",B1859)-1)</f>
        <v>Saarnilehto</v>
      </c>
    </row>
    <row r="1860" spans="1:5" ht="15.6" x14ac:dyDescent="0.3">
      <c r="A1860" s="1" t="s">
        <v>509</v>
      </c>
      <c r="B1860" s="1" t="s">
        <v>4243</v>
      </c>
      <c r="C1860" t="str">
        <f t="shared" si="87"/>
        <v>Ms.</v>
      </c>
      <c r="D1860" t="str">
        <f t="shared" si="88"/>
        <v>Martina</v>
      </c>
      <c r="E1860" t="str">
        <f t="shared" si="89"/>
        <v>Morton</v>
      </c>
    </row>
    <row r="1861" spans="1:5" ht="15.6" x14ac:dyDescent="0.3">
      <c r="A1861" s="1" t="s">
        <v>508</v>
      </c>
      <c r="B1861" s="1" t="s">
        <v>4244</v>
      </c>
      <c r="C1861" t="str">
        <f t="shared" si="87"/>
        <v>Ms.</v>
      </c>
      <c r="D1861" t="str">
        <f t="shared" si="88"/>
        <v>Elizabeth L</v>
      </c>
      <c r="E1861" t="str">
        <f t="shared" si="89"/>
        <v>Thomas</v>
      </c>
    </row>
    <row r="1862" spans="1:5" ht="15.6" x14ac:dyDescent="0.3">
      <c r="A1862" s="1" t="s">
        <v>507</v>
      </c>
      <c r="B1862" s="1" t="s">
        <v>4245</v>
      </c>
      <c r="C1862" t="str">
        <f t="shared" si="87"/>
        <v>Ms.</v>
      </c>
      <c r="D1862" t="str">
        <f t="shared" si="88"/>
        <v>Stephanie C.</v>
      </c>
      <c r="E1862" t="str">
        <f t="shared" si="89"/>
        <v>Hillman</v>
      </c>
    </row>
    <row r="1863" spans="1:5" ht="15.6" x14ac:dyDescent="0.3">
      <c r="A1863" s="1" t="s">
        <v>506</v>
      </c>
      <c r="B1863" s="1" t="s">
        <v>4246</v>
      </c>
      <c r="C1863" t="str">
        <f t="shared" si="87"/>
        <v>Ms.</v>
      </c>
      <c r="D1863" t="str">
        <f t="shared" si="88"/>
        <v>Katie</v>
      </c>
      <c r="E1863" t="str">
        <f t="shared" si="89"/>
        <v>Edwards</v>
      </c>
    </row>
    <row r="1864" spans="1:5" ht="15.6" x14ac:dyDescent="0.3">
      <c r="A1864" s="1" t="s">
        <v>505</v>
      </c>
      <c r="B1864" s="1" t="s">
        <v>4247</v>
      </c>
      <c r="C1864" t="str">
        <f t="shared" si="87"/>
        <v>Ms.</v>
      </c>
      <c r="D1864" t="str">
        <f t="shared" si="88"/>
        <v>Callie</v>
      </c>
      <c r="E1864" t="str">
        <f t="shared" si="89"/>
        <v>Bartel</v>
      </c>
    </row>
    <row r="1865" spans="1:5" ht="15.6" x14ac:dyDescent="0.3">
      <c r="A1865" s="1" t="s">
        <v>504</v>
      </c>
      <c r="B1865" s="1" t="s">
        <v>4248</v>
      </c>
      <c r="C1865" t="str">
        <f t="shared" si="87"/>
        <v>Ms.</v>
      </c>
      <c r="D1865" t="str">
        <f t="shared" si="88"/>
        <v>Inna</v>
      </c>
      <c r="E1865" t="str">
        <f t="shared" si="89"/>
        <v>Potekhina</v>
      </c>
    </row>
    <row r="1866" spans="1:5" ht="15.6" x14ac:dyDescent="0.3">
      <c r="A1866" s="1" t="s">
        <v>503</v>
      </c>
      <c r="B1866" s="1" t="s">
        <v>4249</v>
      </c>
      <c r="C1866" t="str">
        <f t="shared" si="87"/>
        <v>Ms.</v>
      </c>
      <c r="D1866" t="str">
        <f t="shared" si="88"/>
        <v>Mary K.</v>
      </c>
      <c r="E1866" t="str">
        <f t="shared" si="89"/>
        <v>Kelly</v>
      </c>
    </row>
    <row r="1867" spans="1:5" ht="15.6" x14ac:dyDescent="0.3">
      <c r="A1867" s="1" t="s">
        <v>502</v>
      </c>
      <c r="B1867" s="1" t="s">
        <v>4250</v>
      </c>
      <c r="C1867" t="str">
        <f t="shared" si="87"/>
        <v>Mr.</v>
      </c>
      <c r="D1867" t="str">
        <f t="shared" si="88"/>
        <v>Samuel M.</v>
      </c>
      <c r="E1867" t="str">
        <f t="shared" si="89"/>
        <v>Lapp</v>
      </c>
    </row>
    <row r="1868" spans="1:5" ht="15.6" x14ac:dyDescent="0.3">
      <c r="A1868" s="1" t="s">
        <v>501</v>
      </c>
      <c r="B1868" s="1" t="s">
        <v>4251</v>
      </c>
      <c r="C1868" t="str">
        <f t="shared" si="87"/>
        <v>Ms.</v>
      </c>
      <c r="D1868" t="str">
        <f t="shared" si="88"/>
        <v>Kimberly</v>
      </c>
      <c r="E1868" t="str">
        <f t="shared" si="89"/>
        <v>Burke</v>
      </c>
    </row>
    <row r="1869" spans="1:5" ht="15.6" x14ac:dyDescent="0.3">
      <c r="A1869" s="1" t="s">
        <v>500</v>
      </c>
      <c r="B1869" s="1" t="s">
        <v>4252</v>
      </c>
      <c r="C1869" t="str">
        <f t="shared" si="87"/>
        <v>Mr.</v>
      </c>
      <c r="D1869" t="str">
        <f t="shared" si="88"/>
        <v>Tom J.</v>
      </c>
      <c r="E1869" t="str">
        <f t="shared" si="89"/>
        <v>Barry</v>
      </c>
    </row>
    <row r="1870" spans="1:5" ht="15.6" x14ac:dyDescent="0.3">
      <c r="A1870" s="1" t="s">
        <v>499</v>
      </c>
      <c r="B1870" s="1" t="s">
        <v>4253</v>
      </c>
      <c r="C1870" t="str">
        <f t="shared" si="87"/>
        <v>Mr.</v>
      </c>
      <c r="D1870" t="str">
        <f t="shared" si="88"/>
        <v>Zachary</v>
      </c>
      <c r="E1870" t="str">
        <f t="shared" si="89"/>
        <v>McCormick</v>
      </c>
    </row>
    <row r="1871" spans="1:5" ht="15.6" x14ac:dyDescent="0.3">
      <c r="A1871" s="1" t="s">
        <v>498</v>
      </c>
      <c r="B1871" s="1" t="s">
        <v>4254</v>
      </c>
      <c r="C1871" t="str">
        <f t="shared" si="87"/>
        <v>Mr.</v>
      </c>
      <c r="D1871" t="str">
        <f t="shared" si="88"/>
        <v>Dane</v>
      </c>
      <c r="E1871" t="str">
        <f t="shared" si="89"/>
        <v>McElroy</v>
      </c>
    </row>
    <row r="1872" spans="1:5" ht="15.6" x14ac:dyDescent="0.3">
      <c r="A1872" s="1" t="s">
        <v>497</v>
      </c>
      <c r="B1872" s="1" t="s">
        <v>4255</v>
      </c>
      <c r="C1872" t="str">
        <f t="shared" si="87"/>
        <v>Mr.</v>
      </c>
      <c r="D1872" t="str">
        <f t="shared" si="88"/>
        <v>Dougie J</v>
      </c>
      <c r="E1872" t="str">
        <f t="shared" si="89"/>
        <v>Coffed</v>
      </c>
    </row>
    <row r="1873" spans="1:5" ht="15.6" x14ac:dyDescent="0.3">
      <c r="A1873" s="1" t="s">
        <v>496</v>
      </c>
      <c r="B1873" s="1" t="s">
        <v>4256</v>
      </c>
      <c r="C1873" t="str">
        <f t="shared" si="87"/>
        <v>Mr.</v>
      </c>
      <c r="D1873" t="str">
        <f t="shared" si="88"/>
        <v>Jeremiah H</v>
      </c>
      <c r="E1873" t="str">
        <f t="shared" si="89"/>
        <v>Estes</v>
      </c>
    </row>
    <row r="1874" spans="1:5" ht="15.6" x14ac:dyDescent="0.3">
      <c r="A1874" s="1" t="s">
        <v>495</v>
      </c>
      <c r="B1874" s="1" t="s">
        <v>4257</v>
      </c>
      <c r="C1874" t="str">
        <f t="shared" si="87"/>
        <v>Mr.</v>
      </c>
      <c r="D1874" t="str">
        <f t="shared" si="88"/>
        <v>Ashley J.</v>
      </c>
      <c r="E1874" t="str">
        <f t="shared" si="89"/>
        <v>Miles</v>
      </c>
    </row>
    <row r="1875" spans="1:5" ht="15.6" x14ac:dyDescent="0.3">
      <c r="A1875" s="1" t="s">
        <v>494</v>
      </c>
      <c r="B1875" s="1" t="s">
        <v>4258</v>
      </c>
      <c r="C1875" t="str">
        <f t="shared" si="87"/>
        <v>Mr.</v>
      </c>
      <c r="D1875" t="str">
        <f t="shared" si="88"/>
        <v>Turner J.</v>
      </c>
      <c r="E1875" t="str">
        <f t="shared" si="89"/>
        <v>Zamore</v>
      </c>
    </row>
    <row r="1876" spans="1:5" ht="15.6" x14ac:dyDescent="0.3">
      <c r="A1876" s="1" t="s">
        <v>493</v>
      </c>
      <c r="B1876" s="1" t="s">
        <v>4259</v>
      </c>
      <c r="C1876" t="str">
        <f t="shared" si="87"/>
        <v>Mr.</v>
      </c>
      <c r="D1876" t="str">
        <f t="shared" si="88"/>
        <v>Roger</v>
      </c>
      <c r="E1876" t="str">
        <f t="shared" si="89"/>
        <v>Donaghy</v>
      </c>
    </row>
    <row r="1877" spans="1:5" ht="15.6" x14ac:dyDescent="0.3">
      <c r="A1877" s="1" t="s">
        <v>492</v>
      </c>
      <c r="B1877" s="1" t="s">
        <v>4260</v>
      </c>
      <c r="C1877" t="str">
        <f t="shared" si="87"/>
        <v>Ms.</v>
      </c>
      <c r="D1877" t="str">
        <f t="shared" si="88"/>
        <v>Pamela</v>
      </c>
      <c r="E1877" t="str">
        <f t="shared" si="89"/>
        <v>Kennedy</v>
      </c>
    </row>
    <row r="1878" spans="1:5" ht="15.6" x14ac:dyDescent="0.3">
      <c r="A1878" s="1" t="s">
        <v>491</v>
      </c>
      <c r="B1878" s="1" t="s">
        <v>4261</v>
      </c>
      <c r="C1878" t="str">
        <f t="shared" si="87"/>
        <v>Ms.</v>
      </c>
      <c r="D1878" t="str">
        <f t="shared" si="88"/>
        <v>Allison M.</v>
      </c>
      <c r="E1878" t="str">
        <f t="shared" si="89"/>
        <v>Fiorini</v>
      </c>
    </row>
    <row r="1879" spans="1:5" ht="15.6" x14ac:dyDescent="0.3">
      <c r="A1879" s="1" t="s">
        <v>490</v>
      </c>
      <c r="B1879" s="1" t="s">
        <v>4262</v>
      </c>
      <c r="C1879" t="str">
        <f t="shared" si="87"/>
        <v>Mrs.</v>
      </c>
      <c r="D1879" t="str">
        <f t="shared" si="88"/>
        <v>Katherine H.</v>
      </c>
      <c r="E1879" t="str">
        <f t="shared" si="89"/>
        <v>Alexander</v>
      </c>
    </row>
    <row r="1880" spans="1:5" ht="15.6" x14ac:dyDescent="0.3">
      <c r="A1880" s="1" t="s">
        <v>489</v>
      </c>
      <c r="B1880" s="1" t="s">
        <v>4263</v>
      </c>
      <c r="C1880" t="str">
        <f t="shared" si="87"/>
        <v>Ms.</v>
      </c>
      <c r="D1880" t="str">
        <f t="shared" si="88"/>
        <v>Robin</v>
      </c>
      <c r="E1880" t="str">
        <f t="shared" si="89"/>
        <v>Watkins</v>
      </c>
    </row>
    <row r="1881" spans="1:5" ht="15.6" x14ac:dyDescent="0.3">
      <c r="A1881" s="1" t="s">
        <v>488</v>
      </c>
      <c r="B1881" s="1" t="s">
        <v>4264</v>
      </c>
      <c r="C1881" t="str">
        <f t="shared" si="87"/>
        <v>Ms.</v>
      </c>
      <c r="D1881" t="str">
        <f t="shared" si="88"/>
        <v>Terri</v>
      </c>
      <c r="E1881" t="str">
        <f t="shared" si="89"/>
        <v>Cassel</v>
      </c>
    </row>
    <row r="1882" spans="1:5" ht="15.6" x14ac:dyDescent="0.3">
      <c r="A1882" s="1" t="s">
        <v>487</v>
      </c>
      <c r="B1882" s="1" t="s">
        <v>4265</v>
      </c>
      <c r="C1882" t="str">
        <f t="shared" si="87"/>
        <v>Mr.</v>
      </c>
      <c r="D1882" t="str">
        <f t="shared" si="88"/>
        <v>Eddie</v>
      </c>
      <c r="E1882" t="str">
        <f t="shared" si="89"/>
        <v>Ferguson</v>
      </c>
    </row>
    <row r="1883" spans="1:5" ht="15.6" x14ac:dyDescent="0.3">
      <c r="A1883" s="1" t="s">
        <v>486</v>
      </c>
      <c r="B1883" s="1" t="s">
        <v>4266</v>
      </c>
      <c r="C1883" t="str">
        <f t="shared" si="87"/>
        <v>Ms.</v>
      </c>
      <c r="D1883" t="str">
        <f t="shared" si="88"/>
        <v>Pamela</v>
      </c>
      <c r="E1883" t="str">
        <f t="shared" si="89"/>
        <v>O'Sullivan</v>
      </c>
    </row>
    <row r="1884" spans="1:5" ht="15.6" x14ac:dyDescent="0.3">
      <c r="A1884" s="1" t="s">
        <v>485</v>
      </c>
      <c r="B1884" s="1" t="s">
        <v>4267</v>
      </c>
      <c r="C1884" t="str">
        <f t="shared" si="87"/>
        <v>Ms.</v>
      </c>
      <c r="D1884" t="str">
        <f t="shared" si="88"/>
        <v>Joyce</v>
      </c>
      <c r="E1884" t="str">
        <f t="shared" si="89"/>
        <v>Chepkirui</v>
      </c>
    </row>
    <row r="1885" spans="1:5" ht="15.6" x14ac:dyDescent="0.3">
      <c r="A1885" s="1" t="s">
        <v>484</v>
      </c>
      <c r="B1885" s="1" t="s">
        <v>4268</v>
      </c>
      <c r="C1885" t="str">
        <f t="shared" si="87"/>
        <v>Ms.</v>
      </c>
      <c r="D1885" t="str">
        <f t="shared" si="88"/>
        <v>Alison W.</v>
      </c>
      <c r="E1885" t="str">
        <f t="shared" si="89"/>
        <v>Gurney</v>
      </c>
    </row>
    <row r="1886" spans="1:5" ht="15.6" x14ac:dyDescent="0.3">
      <c r="A1886" s="1" t="s">
        <v>483</v>
      </c>
      <c r="B1886" s="1" t="s">
        <v>4269</v>
      </c>
      <c r="C1886" t="str">
        <f t="shared" si="87"/>
        <v>Ms.</v>
      </c>
      <c r="D1886" t="str">
        <f t="shared" si="88"/>
        <v>Tammara C</v>
      </c>
      <c r="E1886" t="str">
        <f t="shared" si="89"/>
        <v>Francis</v>
      </c>
    </row>
    <row r="1887" spans="1:5" ht="15.6" x14ac:dyDescent="0.3">
      <c r="A1887" s="1" t="s">
        <v>482</v>
      </c>
      <c r="B1887" s="1" t="s">
        <v>4270</v>
      </c>
      <c r="C1887" t="str">
        <f t="shared" si="87"/>
        <v>Ms.</v>
      </c>
      <c r="D1887" t="str">
        <f t="shared" si="88"/>
        <v>Dorota</v>
      </c>
      <c r="E1887" t="str">
        <f t="shared" si="89"/>
        <v>Gruca</v>
      </c>
    </row>
    <row r="1888" spans="1:5" ht="15.6" x14ac:dyDescent="0.3">
      <c r="A1888" s="1" t="s">
        <v>481</v>
      </c>
      <c r="B1888" s="1" t="s">
        <v>4271</v>
      </c>
      <c r="C1888" t="str">
        <f t="shared" si="87"/>
        <v>Mr.</v>
      </c>
      <c r="D1888" t="str">
        <f t="shared" si="88"/>
        <v>Jose Norberto Sr.</v>
      </c>
      <c r="E1888" t="str">
        <f t="shared" si="89"/>
        <v>Rojas Alvarez</v>
      </c>
    </row>
    <row r="1889" spans="1:5" ht="15.6" x14ac:dyDescent="0.3">
      <c r="A1889" s="1" t="s">
        <v>480</v>
      </c>
      <c r="B1889" s="1" t="s">
        <v>4272</v>
      </c>
      <c r="C1889" t="str">
        <f t="shared" si="87"/>
        <v>Mr.</v>
      </c>
      <c r="D1889" t="str">
        <f t="shared" si="88"/>
        <v>Peter</v>
      </c>
      <c r="E1889" t="str">
        <f t="shared" si="89"/>
        <v>Denton</v>
      </c>
    </row>
    <row r="1890" spans="1:5" ht="15.6" x14ac:dyDescent="0.3">
      <c r="A1890" s="1" t="s">
        <v>479</v>
      </c>
      <c r="B1890" s="1" t="s">
        <v>4273</v>
      </c>
      <c r="C1890" t="str">
        <f t="shared" si="87"/>
        <v>Mr.</v>
      </c>
      <c r="D1890" t="str">
        <f t="shared" si="88"/>
        <v>Bryant</v>
      </c>
      <c r="E1890" t="str">
        <f t="shared" si="89"/>
        <v>Mason</v>
      </c>
    </row>
    <row r="1891" spans="1:5" ht="15.6" x14ac:dyDescent="0.3">
      <c r="A1891" s="1" t="s">
        <v>478</v>
      </c>
      <c r="B1891" s="1" t="s">
        <v>4274</v>
      </c>
      <c r="C1891" t="str">
        <f t="shared" si="87"/>
        <v>Ms.</v>
      </c>
      <c r="D1891" t="str">
        <f t="shared" si="88"/>
        <v>Christina</v>
      </c>
      <c r="E1891" t="str">
        <f t="shared" si="89"/>
        <v>Trout</v>
      </c>
    </row>
    <row r="1892" spans="1:5" ht="15.6" x14ac:dyDescent="0.3">
      <c r="A1892" s="1" t="s">
        <v>477</v>
      </c>
      <c r="B1892" s="1" t="s">
        <v>4275</v>
      </c>
      <c r="C1892" t="str">
        <f t="shared" si="87"/>
        <v>Mr.</v>
      </c>
      <c r="D1892" t="str">
        <f t="shared" si="88"/>
        <v>John</v>
      </c>
      <c r="E1892" t="str">
        <f t="shared" si="89"/>
        <v>Gilbert</v>
      </c>
    </row>
    <row r="1893" spans="1:5" ht="15.6" x14ac:dyDescent="0.3">
      <c r="A1893" s="1" t="s">
        <v>476</v>
      </c>
      <c r="B1893" s="1" t="s">
        <v>4276</v>
      </c>
      <c r="C1893" t="str">
        <f t="shared" si="87"/>
        <v>Mr.</v>
      </c>
      <c r="D1893" t="str">
        <f t="shared" si="88"/>
        <v>Eduardo</v>
      </c>
      <c r="E1893" t="str">
        <f t="shared" si="89"/>
        <v>Chong</v>
      </c>
    </row>
    <row r="1894" spans="1:5" ht="15.6" x14ac:dyDescent="0.3">
      <c r="A1894" s="1" t="s">
        <v>475</v>
      </c>
      <c r="B1894" s="1" t="s">
        <v>4277</v>
      </c>
      <c r="C1894" t="str">
        <f t="shared" si="87"/>
        <v>Ms.</v>
      </c>
      <c r="D1894" t="str">
        <f t="shared" si="88"/>
        <v>Laura M.</v>
      </c>
      <c r="E1894" t="str">
        <f t="shared" si="89"/>
        <v>Henry</v>
      </c>
    </row>
    <row r="1895" spans="1:5" ht="15.6" x14ac:dyDescent="0.3">
      <c r="A1895" s="1" t="s">
        <v>474</v>
      </c>
      <c r="B1895" s="1" t="s">
        <v>4278</v>
      </c>
      <c r="C1895" t="str">
        <f t="shared" si="87"/>
        <v>Mr.</v>
      </c>
      <c r="D1895" t="str">
        <f t="shared" si="88"/>
        <v>Charlie</v>
      </c>
      <c r="E1895" t="str">
        <f t="shared" si="89"/>
        <v>Brenneman</v>
      </c>
    </row>
    <row r="1896" spans="1:5" ht="15.6" x14ac:dyDescent="0.3">
      <c r="A1896" s="1" t="s">
        <v>473</v>
      </c>
      <c r="B1896" s="1" t="s">
        <v>4279</v>
      </c>
      <c r="C1896" t="str">
        <f t="shared" si="87"/>
        <v>Ms.</v>
      </c>
      <c r="D1896" t="str">
        <f t="shared" si="88"/>
        <v>Melissa D.</v>
      </c>
      <c r="E1896" t="str">
        <f t="shared" si="89"/>
        <v>Kemp</v>
      </c>
    </row>
    <row r="1897" spans="1:5" ht="15.6" x14ac:dyDescent="0.3">
      <c r="A1897" s="1" t="s">
        <v>472</v>
      </c>
      <c r="B1897" s="1" t="s">
        <v>4280</v>
      </c>
      <c r="C1897" t="str">
        <f t="shared" si="87"/>
        <v>Mr.</v>
      </c>
      <c r="D1897" t="str">
        <f t="shared" si="88"/>
        <v>Dan C. Jr.</v>
      </c>
      <c r="E1897" t="str">
        <f t="shared" si="89"/>
        <v>Wilson</v>
      </c>
    </row>
    <row r="1898" spans="1:5" ht="15.6" x14ac:dyDescent="0.3">
      <c r="A1898" s="1" t="s">
        <v>471</v>
      </c>
      <c r="B1898" s="1" t="s">
        <v>4281</v>
      </c>
      <c r="C1898" t="str">
        <f t="shared" si="87"/>
        <v>Mr.</v>
      </c>
      <c r="D1898" t="str">
        <f t="shared" si="88"/>
        <v>Matthew</v>
      </c>
      <c r="E1898" t="str">
        <f t="shared" si="89"/>
        <v>Hillyard</v>
      </c>
    </row>
    <row r="1899" spans="1:5" ht="15.6" x14ac:dyDescent="0.3">
      <c r="A1899" s="1" t="s">
        <v>470</v>
      </c>
      <c r="B1899" s="1" t="s">
        <v>4282</v>
      </c>
      <c r="C1899" t="str">
        <f t="shared" si="87"/>
        <v>Mr.</v>
      </c>
      <c r="D1899" t="str">
        <f t="shared" si="88"/>
        <v>Wesley C.</v>
      </c>
      <c r="E1899" t="str">
        <f t="shared" si="89"/>
        <v>Turner</v>
      </c>
    </row>
    <row r="1900" spans="1:5" ht="15.6" x14ac:dyDescent="0.3">
      <c r="A1900" s="1" t="s">
        <v>469</v>
      </c>
      <c r="B1900" s="1" t="s">
        <v>4283</v>
      </c>
      <c r="C1900" t="str">
        <f t="shared" si="87"/>
        <v>Mr.</v>
      </c>
      <c r="D1900" t="str">
        <f t="shared" si="88"/>
        <v>Christopher</v>
      </c>
      <c r="E1900" t="str">
        <f t="shared" si="89"/>
        <v>Benestad</v>
      </c>
    </row>
    <row r="1901" spans="1:5" ht="15.6" x14ac:dyDescent="0.3">
      <c r="A1901" s="1" t="s">
        <v>468</v>
      </c>
      <c r="B1901" s="1" t="s">
        <v>4284</v>
      </c>
      <c r="C1901" t="str">
        <f t="shared" si="87"/>
        <v>Ms.</v>
      </c>
      <c r="D1901" t="str">
        <f t="shared" si="88"/>
        <v>Jessica</v>
      </c>
      <c r="E1901" t="str">
        <f t="shared" si="89"/>
        <v>Gonzales</v>
      </c>
    </row>
    <row r="1902" spans="1:5" ht="15.6" x14ac:dyDescent="0.3">
      <c r="A1902" s="1" t="s">
        <v>467</v>
      </c>
      <c r="B1902" s="1" t="s">
        <v>4285</v>
      </c>
      <c r="C1902" t="str">
        <f t="shared" si="87"/>
        <v>Ms.</v>
      </c>
      <c r="D1902" t="str">
        <f t="shared" si="88"/>
        <v>Christin</v>
      </c>
      <c r="E1902" t="str">
        <f t="shared" si="89"/>
        <v>Newman</v>
      </c>
    </row>
    <row r="1903" spans="1:5" ht="15.6" x14ac:dyDescent="0.3">
      <c r="A1903" s="1" t="s">
        <v>466</v>
      </c>
      <c r="B1903" s="1" t="s">
        <v>4286</v>
      </c>
      <c r="C1903" t="str">
        <f t="shared" si="87"/>
        <v>Ms.</v>
      </c>
      <c r="D1903" t="str">
        <f t="shared" si="88"/>
        <v>Sara</v>
      </c>
      <c r="E1903" t="str">
        <f t="shared" si="89"/>
        <v>Sayre</v>
      </c>
    </row>
    <row r="1904" spans="1:5" ht="15.6" x14ac:dyDescent="0.3">
      <c r="A1904" s="1" t="s">
        <v>465</v>
      </c>
      <c r="B1904" s="1" t="s">
        <v>4287</v>
      </c>
      <c r="C1904" t="str">
        <f t="shared" si="87"/>
        <v>Ms.</v>
      </c>
      <c r="D1904" t="str">
        <f t="shared" si="88"/>
        <v>Elizabeth</v>
      </c>
      <c r="E1904" t="str">
        <f t="shared" si="89"/>
        <v>Panke</v>
      </c>
    </row>
    <row r="1905" spans="1:5" ht="15.6" x14ac:dyDescent="0.3">
      <c r="A1905" s="1" t="s">
        <v>464</v>
      </c>
      <c r="B1905" s="1" t="s">
        <v>4288</v>
      </c>
      <c r="C1905" t="str">
        <f t="shared" si="87"/>
        <v>Ms.</v>
      </c>
      <c r="D1905" t="str">
        <f t="shared" si="88"/>
        <v>Margaret P.</v>
      </c>
      <c r="E1905" t="str">
        <f t="shared" si="89"/>
        <v>Brennan</v>
      </c>
    </row>
    <row r="1906" spans="1:5" ht="15.6" x14ac:dyDescent="0.3">
      <c r="A1906" s="1" t="s">
        <v>463</v>
      </c>
      <c r="B1906" s="1" t="s">
        <v>4289</v>
      </c>
      <c r="C1906" t="str">
        <f t="shared" si="87"/>
        <v>Ms.</v>
      </c>
      <c r="D1906" t="str">
        <f t="shared" si="88"/>
        <v>Tiffany K</v>
      </c>
      <c r="E1906" t="str">
        <f t="shared" si="89"/>
        <v>Ngo</v>
      </c>
    </row>
    <row r="1907" spans="1:5" ht="15.6" x14ac:dyDescent="0.3">
      <c r="A1907" s="1" t="s">
        <v>462</v>
      </c>
      <c r="B1907" s="1" t="s">
        <v>4290</v>
      </c>
      <c r="C1907" t="str">
        <f t="shared" si="87"/>
        <v>Mr.</v>
      </c>
      <c r="D1907" t="str">
        <f t="shared" si="88"/>
        <v>David M.</v>
      </c>
      <c r="E1907" t="str">
        <f t="shared" si="89"/>
        <v>Guerdan</v>
      </c>
    </row>
    <row r="1908" spans="1:5" ht="15.6" x14ac:dyDescent="0.3">
      <c r="A1908" s="1" t="s">
        <v>461</v>
      </c>
      <c r="B1908" s="1" t="s">
        <v>4291</v>
      </c>
      <c r="C1908" t="str">
        <f t="shared" si="87"/>
        <v>Ms.</v>
      </c>
      <c r="D1908" t="str">
        <f t="shared" si="88"/>
        <v>Christine E</v>
      </c>
      <c r="E1908" t="str">
        <f t="shared" si="89"/>
        <v>Shaw</v>
      </c>
    </row>
    <row r="1909" spans="1:5" ht="15.6" x14ac:dyDescent="0.3">
      <c r="A1909" s="1" t="s">
        <v>460</v>
      </c>
      <c r="B1909" s="1" t="s">
        <v>4292</v>
      </c>
      <c r="C1909" t="str">
        <f t="shared" si="87"/>
        <v>Ms.</v>
      </c>
      <c r="D1909" t="str">
        <f t="shared" si="88"/>
        <v>Donna</v>
      </c>
      <c r="E1909" t="str">
        <f t="shared" si="89"/>
        <v>Mills-Honarvar</v>
      </c>
    </row>
    <row r="1910" spans="1:5" ht="15.6" x14ac:dyDescent="0.3">
      <c r="A1910" s="1" t="s">
        <v>459</v>
      </c>
      <c r="B1910" s="1" t="s">
        <v>4293</v>
      </c>
      <c r="C1910" t="str">
        <f t="shared" si="87"/>
        <v>Mr.</v>
      </c>
      <c r="D1910" t="str">
        <f t="shared" si="88"/>
        <v>Rod</v>
      </c>
      <c r="E1910" t="str">
        <f t="shared" si="89"/>
        <v>Farvard</v>
      </c>
    </row>
    <row r="1911" spans="1:5" ht="15.6" x14ac:dyDescent="0.3">
      <c r="A1911" s="1" t="s">
        <v>458</v>
      </c>
      <c r="B1911" s="1" t="s">
        <v>4294</v>
      </c>
      <c r="C1911" t="str">
        <f t="shared" si="87"/>
        <v>Mr.</v>
      </c>
      <c r="D1911" t="str">
        <f t="shared" si="88"/>
        <v>Joe</v>
      </c>
      <c r="E1911" t="str">
        <f t="shared" si="89"/>
        <v>Kelly</v>
      </c>
    </row>
    <row r="1912" spans="1:5" ht="15.6" x14ac:dyDescent="0.3">
      <c r="A1912" s="1" t="s">
        <v>457</v>
      </c>
      <c r="B1912" s="1" t="s">
        <v>4295</v>
      </c>
      <c r="C1912" t="str">
        <f t="shared" si="87"/>
        <v>Ms.</v>
      </c>
      <c r="D1912" t="str">
        <f t="shared" si="88"/>
        <v>Kayleigh</v>
      </c>
      <c r="E1912" t="str">
        <f t="shared" si="89"/>
        <v>Skinner</v>
      </c>
    </row>
    <row r="1913" spans="1:5" ht="15.6" x14ac:dyDescent="0.3">
      <c r="A1913" s="1" t="s">
        <v>456</v>
      </c>
      <c r="B1913" s="1" t="s">
        <v>4296</v>
      </c>
      <c r="C1913" t="str">
        <f t="shared" si="87"/>
        <v>Mr.</v>
      </c>
      <c r="D1913" t="str">
        <f t="shared" si="88"/>
        <v>Lorcan A.</v>
      </c>
      <c r="E1913" t="str">
        <f t="shared" si="89"/>
        <v>Murphy</v>
      </c>
    </row>
    <row r="1914" spans="1:5" ht="15.6" x14ac:dyDescent="0.3">
      <c r="A1914" s="1" t="s">
        <v>455</v>
      </c>
      <c r="B1914" s="1" t="s">
        <v>4297</v>
      </c>
      <c r="C1914" t="str">
        <f t="shared" si="87"/>
        <v>Mr.</v>
      </c>
      <c r="D1914" t="str">
        <f t="shared" si="88"/>
        <v>Billy</v>
      </c>
      <c r="E1914" t="str">
        <f t="shared" si="89"/>
        <v>Shue</v>
      </c>
    </row>
    <row r="1915" spans="1:5" ht="15.6" x14ac:dyDescent="0.3">
      <c r="A1915" s="1" t="s">
        <v>454</v>
      </c>
      <c r="B1915" s="1" t="s">
        <v>4298</v>
      </c>
      <c r="C1915" t="str">
        <f t="shared" si="87"/>
        <v>Mr.</v>
      </c>
      <c r="D1915" t="str">
        <f t="shared" si="88"/>
        <v>Paul M.</v>
      </c>
      <c r="E1915" t="str">
        <f t="shared" si="89"/>
        <v>Reilly</v>
      </c>
    </row>
    <row r="1916" spans="1:5" ht="15.6" x14ac:dyDescent="0.3">
      <c r="A1916" s="1" t="s">
        <v>453</v>
      </c>
      <c r="B1916" s="1" t="s">
        <v>4299</v>
      </c>
      <c r="C1916" t="str">
        <f t="shared" si="87"/>
        <v>Ms.</v>
      </c>
      <c r="D1916" t="str">
        <f t="shared" si="88"/>
        <v>Brenda M.</v>
      </c>
      <c r="E1916" t="str">
        <f t="shared" si="89"/>
        <v>Blinn</v>
      </c>
    </row>
    <row r="1917" spans="1:5" ht="15.6" x14ac:dyDescent="0.3">
      <c r="A1917" s="1" t="s">
        <v>452</v>
      </c>
      <c r="B1917" s="1" t="s">
        <v>4300</v>
      </c>
      <c r="C1917" t="str">
        <f t="shared" si="87"/>
        <v>Mr.</v>
      </c>
      <c r="D1917" t="str">
        <f t="shared" si="88"/>
        <v>Jeff H</v>
      </c>
      <c r="E1917" t="str">
        <f t="shared" si="89"/>
        <v>Duyn</v>
      </c>
    </row>
    <row r="1918" spans="1:5" ht="15.6" x14ac:dyDescent="0.3">
      <c r="A1918" s="1" t="s">
        <v>451</v>
      </c>
      <c r="B1918" s="1" t="s">
        <v>4301</v>
      </c>
      <c r="C1918" t="str">
        <f t="shared" si="87"/>
        <v>Mr.</v>
      </c>
      <c r="D1918" t="str">
        <f t="shared" si="88"/>
        <v>Michael</v>
      </c>
      <c r="E1918" t="str">
        <f t="shared" si="89"/>
        <v>Wardian</v>
      </c>
    </row>
    <row r="1919" spans="1:5" ht="15.6" x14ac:dyDescent="0.3">
      <c r="A1919" s="1" t="s">
        <v>450</v>
      </c>
      <c r="B1919" s="1" t="s">
        <v>4302</v>
      </c>
      <c r="C1919" t="str">
        <f t="shared" si="87"/>
        <v>Mr.</v>
      </c>
      <c r="D1919" t="str">
        <f t="shared" si="88"/>
        <v>Jan</v>
      </c>
      <c r="E1919" t="str">
        <f t="shared" si="89"/>
        <v>Heuninck</v>
      </c>
    </row>
    <row r="1920" spans="1:5" ht="15.6" x14ac:dyDescent="0.3">
      <c r="A1920" s="1" t="s">
        <v>449</v>
      </c>
      <c r="B1920" s="1" t="s">
        <v>4303</v>
      </c>
      <c r="C1920" t="str">
        <f t="shared" si="87"/>
        <v>Mr.</v>
      </c>
      <c r="D1920" t="str">
        <f t="shared" si="88"/>
        <v>Bernard</v>
      </c>
      <c r="E1920" t="str">
        <f t="shared" si="89"/>
        <v>Kipyego</v>
      </c>
    </row>
    <row r="1921" spans="1:5" ht="15.6" x14ac:dyDescent="0.3">
      <c r="A1921" s="1" t="s">
        <v>448</v>
      </c>
      <c r="B1921" s="1" t="s">
        <v>4304</v>
      </c>
      <c r="C1921" t="str">
        <f t="shared" si="87"/>
        <v>Mr.</v>
      </c>
      <c r="D1921" t="str">
        <f t="shared" si="88"/>
        <v>Craig</v>
      </c>
      <c r="E1921" t="str">
        <f t="shared" si="89"/>
        <v>Kuehl</v>
      </c>
    </row>
    <row r="1922" spans="1:5" ht="15.6" x14ac:dyDescent="0.3">
      <c r="A1922" s="1" t="s">
        <v>447</v>
      </c>
      <c r="B1922" s="1" t="s">
        <v>4305</v>
      </c>
      <c r="C1922" t="str">
        <f t="shared" si="87"/>
        <v>Mrs.</v>
      </c>
      <c r="D1922" t="str">
        <f t="shared" si="88"/>
        <v>Bryn</v>
      </c>
      <c r="E1922" t="str">
        <f t="shared" si="89"/>
        <v>Burkholder</v>
      </c>
    </row>
    <row r="1923" spans="1:5" ht="15.6" x14ac:dyDescent="0.3">
      <c r="A1923" s="1" t="s">
        <v>446</v>
      </c>
      <c r="B1923" s="1" t="s">
        <v>4306</v>
      </c>
      <c r="C1923" t="str">
        <f t="shared" ref="C1923:C1986" si="90">TRIM(MID( B1923,FIND(",", B1923)+1,FIND(".", B1923)-FIND(",", B1923)))</f>
        <v>Mr.</v>
      </c>
      <c r="D1923" t="str">
        <f t="shared" ref="D1923:D1986" si="91">TRIM(RIGHT(B1923,LEN(B1923)-FIND(".",B1923)))</f>
        <v>Michael</v>
      </c>
      <c r="E1923" t="str">
        <f t="shared" ref="E1923:E1986" si="92">LEFT(B1923,FIND(",",B1923)-1)</f>
        <v>Stadolnik</v>
      </c>
    </row>
    <row r="1924" spans="1:5" ht="15.6" x14ac:dyDescent="0.3">
      <c r="A1924" s="1" t="s">
        <v>445</v>
      </c>
      <c r="B1924" s="1" t="s">
        <v>4307</v>
      </c>
      <c r="C1924" t="str">
        <f t="shared" si="90"/>
        <v>Mr.</v>
      </c>
      <c r="D1924" t="str">
        <f t="shared" si="91"/>
        <v>Benjamin</v>
      </c>
      <c r="E1924" t="str">
        <f t="shared" si="92"/>
        <v>Shields</v>
      </c>
    </row>
    <row r="1925" spans="1:5" ht="15.6" x14ac:dyDescent="0.3">
      <c r="A1925" s="1" t="s">
        <v>444</v>
      </c>
      <c r="B1925" s="1" t="s">
        <v>4308</v>
      </c>
      <c r="C1925" t="str">
        <f t="shared" si="90"/>
        <v>Mr.</v>
      </c>
      <c r="D1925" t="str">
        <f t="shared" si="91"/>
        <v>Jay</v>
      </c>
      <c r="E1925" t="str">
        <f t="shared" si="92"/>
        <v>Margolis</v>
      </c>
    </row>
    <row r="1926" spans="1:5" ht="15.6" x14ac:dyDescent="0.3">
      <c r="A1926" s="1" t="s">
        <v>443</v>
      </c>
      <c r="B1926" s="1" t="s">
        <v>4309</v>
      </c>
      <c r="C1926" t="str">
        <f t="shared" si="90"/>
        <v>Mr.</v>
      </c>
      <c r="D1926" t="str">
        <f t="shared" si="91"/>
        <v>William</v>
      </c>
      <c r="E1926" t="str">
        <f t="shared" si="92"/>
        <v>Uffenbeck</v>
      </c>
    </row>
    <row r="1927" spans="1:5" ht="15.6" x14ac:dyDescent="0.3">
      <c r="A1927" s="1" t="s">
        <v>442</v>
      </c>
      <c r="B1927" s="1" t="s">
        <v>4310</v>
      </c>
      <c r="C1927" t="str">
        <f t="shared" si="90"/>
        <v>Ms.</v>
      </c>
      <c r="D1927" t="str">
        <f t="shared" si="91"/>
        <v>Shelley</v>
      </c>
      <c r="E1927" t="str">
        <f t="shared" si="92"/>
        <v>Brake</v>
      </c>
    </row>
    <row r="1928" spans="1:5" ht="15.6" x14ac:dyDescent="0.3">
      <c r="A1928" s="1" t="s">
        <v>441</v>
      </c>
      <c r="B1928" s="1" t="s">
        <v>4311</v>
      </c>
      <c r="C1928" t="str">
        <f t="shared" si="90"/>
        <v>Ms.</v>
      </c>
      <c r="D1928" t="str">
        <f t="shared" si="91"/>
        <v>Jekaterina</v>
      </c>
      <c r="E1928" t="str">
        <f t="shared" si="92"/>
        <v>Stepanova</v>
      </c>
    </row>
    <row r="1929" spans="1:5" ht="15.6" x14ac:dyDescent="0.3">
      <c r="A1929" s="1" t="s">
        <v>440</v>
      </c>
      <c r="B1929" s="1" t="s">
        <v>4312</v>
      </c>
      <c r="C1929" t="str">
        <f t="shared" si="90"/>
        <v>Mr.</v>
      </c>
      <c r="D1929" t="str">
        <f t="shared" si="91"/>
        <v>Daniel</v>
      </c>
      <c r="E1929" t="str">
        <f t="shared" si="92"/>
        <v>Verdi</v>
      </c>
    </row>
    <row r="1930" spans="1:5" ht="15.6" x14ac:dyDescent="0.3">
      <c r="A1930" s="1" t="s">
        <v>439</v>
      </c>
      <c r="B1930" s="1" t="s">
        <v>4313</v>
      </c>
      <c r="C1930" t="str">
        <f t="shared" si="90"/>
        <v>Ms.</v>
      </c>
      <c r="D1930" t="str">
        <f t="shared" si="91"/>
        <v>Pauline</v>
      </c>
      <c r="E1930" t="str">
        <f t="shared" si="92"/>
        <v>McLean</v>
      </c>
    </row>
    <row r="1931" spans="1:5" ht="15.6" x14ac:dyDescent="0.3">
      <c r="A1931" s="1" t="s">
        <v>438</v>
      </c>
      <c r="B1931" s="1" t="s">
        <v>4314</v>
      </c>
      <c r="C1931" t="str">
        <f t="shared" si="90"/>
        <v>Ms.</v>
      </c>
      <c r="D1931" t="str">
        <f t="shared" si="91"/>
        <v>Colleen</v>
      </c>
      <c r="E1931" t="str">
        <f t="shared" si="92"/>
        <v>Ryan</v>
      </c>
    </row>
    <row r="1932" spans="1:5" ht="15.6" x14ac:dyDescent="0.3">
      <c r="A1932" s="1" t="s">
        <v>437</v>
      </c>
      <c r="B1932" s="1" t="s">
        <v>4315</v>
      </c>
      <c r="C1932" t="str">
        <f t="shared" si="90"/>
        <v>Ms.</v>
      </c>
      <c r="D1932" t="str">
        <f t="shared" si="91"/>
        <v>Aleah K</v>
      </c>
      <c r="E1932" t="str">
        <f t="shared" si="92"/>
        <v>Mickelson</v>
      </c>
    </row>
    <row r="1933" spans="1:5" ht="15.6" x14ac:dyDescent="0.3">
      <c r="A1933" s="1" t="s">
        <v>436</v>
      </c>
      <c r="B1933" s="1" t="s">
        <v>4316</v>
      </c>
      <c r="C1933" t="str">
        <f t="shared" si="90"/>
        <v>Ms.</v>
      </c>
      <c r="D1933" t="str">
        <f t="shared" si="91"/>
        <v>Mare</v>
      </c>
      <c r="E1933" t="str">
        <f t="shared" si="92"/>
        <v>Dibaba</v>
      </c>
    </row>
    <row r="1934" spans="1:5" ht="15.6" x14ac:dyDescent="0.3">
      <c r="A1934" s="1" t="s">
        <v>435</v>
      </c>
      <c r="B1934" s="1" t="s">
        <v>4317</v>
      </c>
      <c r="C1934" t="str">
        <f t="shared" si="90"/>
        <v>Mr.</v>
      </c>
      <c r="D1934" t="str">
        <f t="shared" si="91"/>
        <v>Kevin</v>
      </c>
      <c r="E1934" t="str">
        <f t="shared" si="92"/>
        <v>Shilling</v>
      </c>
    </row>
    <row r="1935" spans="1:5" ht="15.6" x14ac:dyDescent="0.3">
      <c r="A1935" s="1" t="s">
        <v>434</v>
      </c>
      <c r="B1935" s="1" t="s">
        <v>4318</v>
      </c>
      <c r="C1935" t="str">
        <f t="shared" si="90"/>
        <v>Ms.</v>
      </c>
      <c r="D1935" t="str">
        <f t="shared" si="91"/>
        <v>Jessica</v>
      </c>
      <c r="E1935" t="str">
        <f t="shared" si="92"/>
        <v>Bashaw</v>
      </c>
    </row>
    <row r="1936" spans="1:5" ht="15.6" x14ac:dyDescent="0.3">
      <c r="A1936" s="1" t="s">
        <v>433</v>
      </c>
      <c r="B1936" s="1" t="s">
        <v>4319</v>
      </c>
      <c r="C1936" t="str">
        <f t="shared" si="90"/>
        <v>Ms.</v>
      </c>
      <c r="D1936" t="str">
        <f t="shared" si="91"/>
        <v>Amanda R</v>
      </c>
      <c r="E1936" t="str">
        <f t="shared" si="92"/>
        <v>Jacob</v>
      </c>
    </row>
    <row r="1937" spans="1:5" ht="15.6" x14ac:dyDescent="0.3">
      <c r="A1937" s="1" t="s">
        <v>432</v>
      </c>
      <c r="B1937" s="1" t="s">
        <v>4320</v>
      </c>
      <c r="C1937" t="str">
        <f t="shared" si="90"/>
        <v>Mr.</v>
      </c>
      <c r="D1937" t="str">
        <f t="shared" si="91"/>
        <v>Murray W.</v>
      </c>
      <c r="E1937" t="str">
        <f t="shared" si="92"/>
        <v>McCutcheon</v>
      </c>
    </row>
    <row r="1938" spans="1:5" ht="15.6" x14ac:dyDescent="0.3">
      <c r="A1938" s="1" t="s">
        <v>431</v>
      </c>
      <c r="B1938" s="1" t="s">
        <v>4321</v>
      </c>
      <c r="C1938" t="str">
        <f t="shared" si="90"/>
        <v>Mrs.</v>
      </c>
      <c r="D1938" t="str">
        <f t="shared" si="91"/>
        <v>Meghan P.</v>
      </c>
      <c r="E1938" t="str">
        <f t="shared" si="92"/>
        <v>Connor</v>
      </c>
    </row>
    <row r="1939" spans="1:5" ht="15.6" x14ac:dyDescent="0.3">
      <c r="A1939" s="1" t="s">
        <v>430</v>
      </c>
      <c r="B1939" s="1" t="s">
        <v>4322</v>
      </c>
      <c r="C1939" t="str">
        <f t="shared" si="90"/>
        <v>Mr.</v>
      </c>
      <c r="D1939" t="str">
        <f t="shared" si="91"/>
        <v>David</v>
      </c>
      <c r="E1939" t="str">
        <f t="shared" si="92"/>
        <v>May</v>
      </c>
    </row>
    <row r="1940" spans="1:5" ht="15.6" x14ac:dyDescent="0.3">
      <c r="A1940" s="1" t="s">
        <v>429</v>
      </c>
      <c r="B1940" s="1" t="s">
        <v>4323</v>
      </c>
      <c r="C1940" t="str">
        <f t="shared" si="90"/>
        <v>Mr.</v>
      </c>
      <c r="D1940" t="str">
        <f t="shared" si="91"/>
        <v>Seth</v>
      </c>
      <c r="E1940" t="str">
        <f t="shared" si="92"/>
        <v>Geoghegan</v>
      </c>
    </row>
    <row r="1941" spans="1:5" ht="15.6" x14ac:dyDescent="0.3">
      <c r="A1941" s="1" t="s">
        <v>428</v>
      </c>
      <c r="B1941" s="1" t="s">
        <v>4324</v>
      </c>
      <c r="C1941" t="str">
        <f t="shared" si="90"/>
        <v>Mr.</v>
      </c>
      <c r="D1941" t="str">
        <f t="shared" si="91"/>
        <v>Michael P.</v>
      </c>
      <c r="E1941" t="str">
        <f t="shared" si="92"/>
        <v>McGinn</v>
      </c>
    </row>
    <row r="1942" spans="1:5" ht="15.6" x14ac:dyDescent="0.3">
      <c r="A1942" s="1" t="s">
        <v>427</v>
      </c>
      <c r="B1942" s="1" t="s">
        <v>4325</v>
      </c>
      <c r="C1942" t="str">
        <f t="shared" si="90"/>
        <v>Mr.</v>
      </c>
      <c r="D1942" t="str">
        <f t="shared" si="91"/>
        <v>Russell M</v>
      </c>
      <c r="E1942" t="str">
        <f t="shared" si="92"/>
        <v>Jones</v>
      </c>
    </row>
    <row r="1943" spans="1:5" ht="15.6" x14ac:dyDescent="0.3">
      <c r="A1943" s="1" t="s">
        <v>426</v>
      </c>
      <c r="B1943" s="1" t="s">
        <v>4326</v>
      </c>
      <c r="C1943" t="str">
        <f t="shared" si="90"/>
        <v>Mr.</v>
      </c>
      <c r="D1943" t="str">
        <f t="shared" si="91"/>
        <v>Martin</v>
      </c>
      <c r="E1943" t="str">
        <f t="shared" si="92"/>
        <v>Quinteros</v>
      </c>
    </row>
    <row r="1944" spans="1:5" ht="15.6" x14ac:dyDescent="0.3">
      <c r="A1944" s="1" t="s">
        <v>425</v>
      </c>
      <c r="B1944" s="1" t="s">
        <v>4327</v>
      </c>
      <c r="C1944" t="str">
        <f t="shared" si="90"/>
        <v>Mr.</v>
      </c>
      <c r="D1944" t="str">
        <f t="shared" si="91"/>
        <v>Michael</v>
      </c>
      <c r="E1944" t="str">
        <f t="shared" si="92"/>
        <v>Loenser</v>
      </c>
    </row>
    <row r="1945" spans="1:5" ht="15.6" x14ac:dyDescent="0.3">
      <c r="A1945" s="1" t="s">
        <v>424</v>
      </c>
      <c r="B1945" s="1" t="s">
        <v>4328</v>
      </c>
      <c r="C1945" t="str">
        <f t="shared" si="90"/>
        <v>Mr.</v>
      </c>
      <c r="D1945" t="str">
        <f t="shared" si="91"/>
        <v>Miles</v>
      </c>
      <c r="E1945" t="str">
        <f t="shared" si="92"/>
        <v>Aitken</v>
      </c>
    </row>
    <row r="1946" spans="1:5" ht="15.6" x14ac:dyDescent="0.3">
      <c r="A1946" s="1" t="s">
        <v>423</v>
      </c>
      <c r="B1946" s="1" t="s">
        <v>4329</v>
      </c>
      <c r="C1946" t="str">
        <f t="shared" si="90"/>
        <v>Ms.</v>
      </c>
      <c r="D1946" t="str">
        <f t="shared" si="91"/>
        <v>Amanda</v>
      </c>
      <c r="E1946" t="str">
        <f t="shared" si="92"/>
        <v>Furrer</v>
      </c>
    </row>
    <row r="1947" spans="1:5" ht="15.6" x14ac:dyDescent="0.3">
      <c r="A1947" s="1" t="s">
        <v>422</v>
      </c>
      <c r="B1947" s="1" t="s">
        <v>4330</v>
      </c>
      <c r="C1947" t="str">
        <f t="shared" si="90"/>
        <v>Mr.</v>
      </c>
      <c r="D1947" t="str">
        <f t="shared" si="91"/>
        <v>Roger</v>
      </c>
      <c r="E1947" t="str">
        <f t="shared" si="92"/>
        <v>Konigs</v>
      </c>
    </row>
    <row r="1948" spans="1:5" ht="15.6" x14ac:dyDescent="0.3">
      <c r="A1948" s="1" t="s">
        <v>421</v>
      </c>
      <c r="B1948" s="1" t="s">
        <v>4331</v>
      </c>
      <c r="C1948" t="str">
        <f t="shared" si="90"/>
        <v>Mr.</v>
      </c>
      <c r="D1948" t="str">
        <f t="shared" si="91"/>
        <v>Brock J</v>
      </c>
      <c r="E1948" t="str">
        <f t="shared" si="92"/>
        <v>Tesdahl</v>
      </c>
    </row>
    <row r="1949" spans="1:5" ht="15.6" x14ac:dyDescent="0.3">
      <c r="A1949" s="1" t="s">
        <v>420</v>
      </c>
      <c r="B1949" s="1" t="s">
        <v>4332</v>
      </c>
      <c r="C1949" t="str">
        <f t="shared" si="90"/>
        <v>Mr.</v>
      </c>
      <c r="D1949" t="str">
        <f t="shared" si="91"/>
        <v>Stephen F.</v>
      </c>
      <c r="E1949" t="str">
        <f t="shared" si="92"/>
        <v>Engel</v>
      </c>
    </row>
    <row r="1950" spans="1:5" ht="15.6" x14ac:dyDescent="0.3">
      <c r="A1950" s="1" t="s">
        <v>419</v>
      </c>
      <c r="B1950" s="1" t="s">
        <v>4333</v>
      </c>
      <c r="C1950" t="str">
        <f t="shared" si="90"/>
        <v>Ms.</v>
      </c>
      <c r="D1950" t="str">
        <f t="shared" si="91"/>
        <v>Missy</v>
      </c>
      <c r="E1950" t="str">
        <f t="shared" si="92"/>
        <v>Kuck</v>
      </c>
    </row>
    <row r="1951" spans="1:5" ht="15.6" x14ac:dyDescent="0.3">
      <c r="A1951" s="1" t="s">
        <v>418</v>
      </c>
      <c r="B1951" s="1" t="s">
        <v>4334</v>
      </c>
      <c r="C1951" t="str">
        <f t="shared" si="90"/>
        <v>Mr.</v>
      </c>
      <c r="D1951" t="str">
        <f t="shared" si="91"/>
        <v>William</v>
      </c>
      <c r="E1951" t="str">
        <f t="shared" si="92"/>
        <v>Dillon</v>
      </c>
    </row>
    <row r="1952" spans="1:5" ht="15.6" x14ac:dyDescent="0.3">
      <c r="A1952" s="1" t="s">
        <v>417</v>
      </c>
      <c r="B1952" s="1" t="s">
        <v>4335</v>
      </c>
      <c r="C1952" t="str">
        <f t="shared" si="90"/>
        <v>Ms.</v>
      </c>
      <c r="D1952" t="str">
        <f t="shared" si="91"/>
        <v>Lauren M</v>
      </c>
      <c r="E1952" t="str">
        <f t="shared" si="92"/>
        <v>Neuschel</v>
      </c>
    </row>
    <row r="1953" spans="1:5" ht="15.6" x14ac:dyDescent="0.3">
      <c r="A1953" s="1" t="s">
        <v>416</v>
      </c>
      <c r="B1953" s="1" t="s">
        <v>4336</v>
      </c>
      <c r="C1953" t="str">
        <f t="shared" si="90"/>
        <v>Mr.</v>
      </c>
      <c r="D1953" t="str">
        <f t="shared" si="91"/>
        <v>Apolo U.</v>
      </c>
      <c r="E1953" t="str">
        <f t="shared" si="92"/>
        <v>Rosales Ramirez</v>
      </c>
    </row>
    <row r="1954" spans="1:5" ht="15.6" x14ac:dyDescent="0.3">
      <c r="A1954" s="1" t="s">
        <v>415</v>
      </c>
      <c r="B1954" s="1" t="s">
        <v>4337</v>
      </c>
      <c r="C1954" t="str">
        <f t="shared" si="90"/>
        <v>Mr.</v>
      </c>
      <c r="D1954" t="str">
        <f t="shared" si="91"/>
        <v>Alfons</v>
      </c>
      <c r="E1954" t="str">
        <f t="shared" si="92"/>
        <v>Marquez</v>
      </c>
    </row>
    <row r="1955" spans="1:5" ht="15.6" x14ac:dyDescent="0.3">
      <c r="A1955" s="1" t="s">
        <v>414</v>
      </c>
      <c r="B1955" s="1" t="s">
        <v>4338</v>
      </c>
      <c r="C1955" t="str">
        <f t="shared" si="90"/>
        <v>Ms.</v>
      </c>
      <c r="D1955" t="str">
        <f t="shared" si="91"/>
        <v>Amber</v>
      </c>
      <c r="E1955" t="str">
        <f t="shared" si="92"/>
        <v>Green</v>
      </c>
    </row>
    <row r="1956" spans="1:5" ht="15.6" x14ac:dyDescent="0.3">
      <c r="A1956" s="1" t="s">
        <v>413</v>
      </c>
      <c r="B1956" s="1" t="s">
        <v>4339</v>
      </c>
      <c r="C1956" t="str">
        <f t="shared" si="90"/>
        <v>Ms.</v>
      </c>
      <c r="D1956" t="str">
        <f t="shared" si="91"/>
        <v>Leah C.</v>
      </c>
      <c r="E1956" t="str">
        <f t="shared" si="92"/>
        <v>Schubel</v>
      </c>
    </row>
    <row r="1957" spans="1:5" ht="15.6" x14ac:dyDescent="0.3">
      <c r="A1957" s="1" t="s">
        <v>412</v>
      </c>
      <c r="B1957" s="1" t="s">
        <v>4340</v>
      </c>
      <c r="C1957" t="str">
        <f t="shared" si="90"/>
        <v>Ms.</v>
      </c>
      <c r="D1957" t="str">
        <f t="shared" si="91"/>
        <v>Lilia</v>
      </c>
      <c r="E1957" t="str">
        <f t="shared" si="92"/>
        <v>Jimenez</v>
      </c>
    </row>
    <row r="1958" spans="1:5" ht="15.6" x14ac:dyDescent="0.3">
      <c r="A1958" s="1" t="s">
        <v>411</v>
      </c>
      <c r="B1958" s="1" t="s">
        <v>4341</v>
      </c>
      <c r="C1958" t="str">
        <f t="shared" si="90"/>
        <v>Mr.</v>
      </c>
      <c r="D1958" t="str">
        <f t="shared" si="91"/>
        <v>Danny</v>
      </c>
      <c r="E1958" t="str">
        <f t="shared" si="92"/>
        <v>Zimny-Schmitt</v>
      </c>
    </row>
    <row r="1959" spans="1:5" ht="15.6" x14ac:dyDescent="0.3">
      <c r="A1959" s="1" t="s">
        <v>410</v>
      </c>
      <c r="B1959" s="1" t="s">
        <v>4342</v>
      </c>
      <c r="C1959" t="str">
        <f t="shared" si="90"/>
        <v>Ms.</v>
      </c>
      <c r="D1959" t="str">
        <f t="shared" si="91"/>
        <v>Lauren</v>
      </c>
      <c r="E1959" t="str">
        <f t="shared" si="92"/>
        <v>Hill</v>
      </c>
    </row>
    <row r="1960" spans="1:5" ht="15.6" x14ac:dyDescent="0.3">
      <c r="A1960" s="1" t="s">
        <v>409</v>
      </c>
      <c r="B1960" s="1" t="s">
        <v>4343</v>
      </c>
      <c r="C1960" t="str">
        <f t="shared" si="90"/>
        <v>Ms.</v>
      </c>
      <c r="D1960" t="str">
        <f t="shared" si="91"/>
        <v>Courtney</v>
      </c>
      <c r="E1960" t="str">
        <f t="shared" si="92"/>
        <v>Brohart</v>
      </c>
    </row>
    <row r="1961" spans="1:5" ht="15.6" x14ac:dyDescent="0.3">
      <c r="A1961" s="1" t="s">
        <v>408</v>
      </c>
      <c r="B1961" s="1" t="s">
        <v>4344</v>
      </c>
      <c r="C1961" t="str">
        <f t="shared" si="90"/>
        <v>Ms.</v>
      </c>
      <c r="D1961" t="str">
        <f t="shared" si="91"/>
        <v>Elizabeth</v>
      </c>
      <c r="E1961" t="str">
        <f t="shared" si="92"/>
        <v>Ryan</v>
      </c>
    </row>
    <row r="1962" spans="1:5" ht="15.6" x14ac:dyDescent="0.3">
      <c r="A1962" s="1" t="s">
        <v>407</v>
      </c>
      <c r="B1962" s="1" t="s">
        <v>4345</v>
      </c>
      <c r="C1962" t="str">
        <f t="shared" si="90"/>
        <v>Ms.</v>
      </c>
      <c r="D1962" t="str">
        <f t="shared" si="91"/>
        <v>Satomi</v>
      </c>
      <c r="E1962" t="str">
        <f t="shared" si="92"/>
        <v>Oka</v>
      </c>
    </row>
    <row r="1963" spans="1:5" ht="15.6" x14ac:dyDescent="0.3">
      <c r="A1963" s="1" t="s">
        <v>406</v>
      </c>
      <c r="B1963" s="1" t="s">
        <v>4346</v>
      </c>
      <c r="C1963" t="str">
        <f t="shared" si="90"/>
        <v>Mr.</v>
      </c>
      <c r="D1963" t="str">
        <f t="shared" si="91"/>
        <v>Matthew D</v>
      </c>
      <c r="E1963" t="str">
        <f t="shared" si="92"/>
        <v>Newman</v>
      </c>
    </row>
    <row r="1964" spans="1:5" ht="15.6" x14ac:dyDescent="0.3">
      <c r="A1964" s="1" t="s">
        <v>405</v>
      </c>
      <c r="B1964" s="1" t="s">
        <v>4347</v>
      </c>
      <c r="C1964" t="str">
        <f t="shared" si="90"/>
        <v>Mr.</v>
      </c>
      <c r="D1964" t="str">
        <f t="shared" si="91"/>
        <v>Peter T II</v>
      </c>
      <c r="E1964" t="str">
        <f t="shared" si="92"/>
        <v>Metzger</v>
      </c>
    </row>
    <row r="1965" spans="1:5" ht="15.6" x14ac:dyDescent="0.3">
      <c r="A1965" s="1" t="s">
        <v>404</v>
      </c>
      <c r="B1965" s="1" t="s">
        <v>4348</v>
      </c>
      <c r="C1965" t="str">
        <f t="shared" si="90"/>
        <v>Mr.</v>
      </c>
      <c r="D1965" t="str">
        <f t="shared" si="91"/>
        <v>Manuel</v>
      </c>
      <c r="E1965" t="str">
        <f t="shared" si="92"/>
        <v>Gonzalez</v>
      </c>
    </row>
    <row r="1966" spans="1:5" ht="15.6" x14ac:dyDescent="0.3">
      <c r="A1966" s="1" t="s">
        <v>403</v>
      </c>
      <c r="B1966" s="1" t="s">
        <v>4349</v>
      </c>
      <c r="C1966" t="str">
        <f t="shared" si="90"/>
        <v>Ms.</v>
      </c>
      <c r="D1966" t="str">
        <f t="shared" si="91"/>
        <v>Kindsey P.</v>
      </c>
      <c r="E1966" t="str">
        <f t="shared" si="92"/>
        <v>Vaughn</v>
      </c>
    </row>
    <row r="1967" spans="1:5" ht="15.6" x14ac:dyDescent="0.3">
      <c r="A1967" s="1" t="s">
        <v>402</v>
      </c>
      <c r="B1967" s="1" t="s">
        <v>4350</v>
      </c>
      <c r="C1967" t="str">
        <f t="shared" si="90"/>
        <v>Mr.</v>
      </c>
      <c r="D1967" t="str">
        <f t="shared" si="91"/>
        <v>Thomas G.</v>
      </c>
      <c r="E1967" t="str">
        <f t="shared" si="92"/>
        <v>Clifford</v>
      </c>
    </row>
    <row r="1968" spans="1:5" ht="15.6" x14ac:dyDescent="0.3">
      <c r="A1968" s="1" t="s">
        <v>401</v>
      </c>
      <c r="B1968" s="1" t="s">
        <v>4351</v>
      </c>
      <c r="C1968" t="str">
        <f t="shared" si="90"/>
        <v>Mr.</v>
      </c>
      <c r="D1968" t="str">
        <f t="shared" si="91"/>
        <v>Kyle S</v>
      </c>
      <c r="E1968" t="str">
        <f t="shared" si="92"/>
        <v>Petty</v>
      </c>
    </row>
    <row r="1969" spans="1:5" ht="15.6" x14ac:dyDescent="0.3">
      <c r="A1969" s="1" t="s">
        <v>400</v>
      </c>
      <c r="B1969" s="1" t="s">
        <v>4352</v>
      </c>
      <c r="C1969" t="str">
        <f t="shared" si="90"/>
        <v>Mr.</v>
      </c>
      <c r="D1969" t="str">
        <f t="shared" si="91"/>
        <v>Alexander J.</v>
      </c>
      <c r="E1969" t="str">
        <f t="shared" si="92"/>
        <v>Sanford</v>
      </c>
    </row>
    <row r="1970" spans="1:5" ht="15.6" x14ac:dyDescent="0.3">
      <c r="A1970" s="1" t="s">
        <v>399</v>
      </c>
      <c r="B1970" s="1" t="s">
        <v>4353</v>
      </c>
      <c r="C1970" t="str">
        <f t="shared" si="90"/>
        <v>Mr.</v>
      </c>
      <c r="D1970" t="str">
        <f t="shared" si="91"/>
        <v>Dustin L</v>
      </c>
      <c r="E1970" t="str">
        <f t="shared" si="92"/>
        <v>Sprague</v>
      </c>
    </row>
    <row r="1971" spans="1:5" ht="15.6" x14ac:dyDescent="0.3">
      <c r="A1971" s="1" t="s">
        <v>398</v>
      </c>
      <c r="B1971" s="1" t="s">
        <v>4354</v>
      </c>
      <c r="C1971" t="str">
        <f t="shared" si="90"/>
        <v>Mrs.</v>
      </c>
      <c r="D1971" t="str">
        <f t="shared" si="91"/>
        <v>Chloe</v>
      </c>
      <c r="E1971" t="str">
        <f t="shared" si="92"/>
        <v>Lasseron</v>
      </c>
    </row>
    <row r="1972" spans="1:5" ht="15.6" x14ac:dyDescent="0.3">
      <c r="A1972" s="1" t="s">
        <v>397</v>
      </c>
      <c r="B1972" s="1" t="s">
        <v>4355</v>
      </c>
      <c r="C1972" t="str">
        <f t="shared" si="90"/>
        <v>Ms.</v>
      </c>
      <c r="D1972" t="str">
        <f t="shared" si="91"/>
        <v>Cailtlin</v>
      </c>
      <c r="E1972" t="str">
        <f t="shared" si="92"/>
        <v>Bushong</v>
      </c>
    </row>
    <row r="1973" spans="1:5" ht="15.6" x14ac:dyDescent="0.3">
      <c r="A1973" s="1" t="s">
        <v>396</v>
      </c>
      <c r="B1973" s="1" t="s">
        <v>4356</v>
      </c>
      <c r="C1973" t="str">
        <f t="shared" si="90"/>
        <v>Mr.</v>
      </c>
      <c r="D1973" t="str">
        <f t="shared" si="91"/>
        <v>Joshua</v>
      </c>
      <c r="E1973" t="str">
        <f t="shared" si="92"/>
        <v>Dennison</v>
      </c>
    </row>
    <row r="1974" spans="1:5" ht="15.6" x14ac:dyDescent="0.3">
      <c r="A1974" s="1" t="s">
        <v>395</v>
      </c>
      <c r="B1974" s="1" t="s">
        <v>4357</v>
      </c>
      <c r="C1974" t="str">
        <f t="shared" si="90"/>
        <v>Mr.</v>
      </c>
      <c r="D1974" t="str">
        <f t="shared" si="91"/>
        <v>Chuy</v>
      </c>
      <c r="E1974" t="str">
        <f t="shared" si="92"/>
        <v>Lira</v>
      </c>
    </row>
    <row r="1975" spans="1:5" ht="15.6" x14ac:dyDescent="0.3">
      <c r="A1975" s="1" t="s">
        <v>394</v>
      </c>
      <c r="B1975" s="1" t="s">
        <v>4358</v>
      </c>
      <c r="C1975" t="str">
        <f t="shared" si="90"/>
        <v>Ms.</v>
      </c>
      <c r="D1975" t="str">
        <f t="shared" si="91"/>
        <v>Laurie B</v>
      </c>
      <c r="E1975" t="str">
        <f t="shared" si="92"/>
        <v>Nahigian</v>
      </c>
    </row>
    <row r="1976" spans="1:5" ht="15.6" x14ac:dyDescent="0.3">
      <c r="A1976" s="1" t="s">
        <v>393</v>
      </c>
      <c r="B1976" s="1" t="s">
        <v>4359</v>
      </c>
      <c r="C1976" t="str">
        <f t="shared" si="90"/>
        <v>Ms.</v>
      </c>
      <c r="D1976" t="str">
        <f t="shared" si="91"/>
        <v>Rachel B.</v>
      </c>
      <c r="E1976" t="str">
        <f t="shared" si="92"/>
        <v>Cackett</v>
      </c>
    </row>
    <row r="1977" spans="1:5" ht="15.6" x14ac:dyDescent="0.3">
      <c r="A1977" s="1" t="s">
        <v>392</v>
      </c>
      <c r="B1977" s="1" t="s">
        <v>4360</v>
      </c>
      <c r="C1977" t="str">
        <f t="shared" si="90"/>
        <v>Ms.</v>
      </c>
      <c r="D1977" t="str">
        <f t="shared" si="91"/>
        <v>Liza</v>
      </c>
      <c r="E1977" t="str">
        <f t="shared" si="92"/>
        <v>Hunter-Galvan</v>
      </c>
    </row>
    <row r="1978" spans="1:5" ht="15.6" x14ac:dyDescent="0.3">
      <c r="A1978" s="1" t="s">
        <v>391</v>
      </c>
      <c r="B1978" s="1" t="s">
        <v>4361</v>
      </c>
      <c r="C1978" t="str">
        <f t="shared" si="90"/>
        <v>Ms.</v>
      </c>
      <c r="D1978" t="str">
        <f t="shared" si="91"/>
        <v>Lindsey</v>
      </c>
      <c r="E1978" t="str">
        <f t="shared" si="92"/>
        <v>Pierret</v>
      </c>
    </row>
    <row r="1979" spans="1:5" ht="15.6" x14ac:dyDescent="0.3">
      <c r="A1979" s="1" t="s">
        <v>390</v>
      </c>
      <c r="B1979" s="1" t="s">
        <v>4362</v>
      </c>
      <c r="C1979" t="str">
        <f t="shared" si="90"/>
        <v>Ms.</v>
      </c>
      <c r="D1979" t="str">
        <f t="shared" si="91"/>
        <v>Lindsay E.</v>
      </c>
      <c r="E1979" t="str">
        <f t="shared" si="92"/>
        <v>White</v>
      </c>
    </row>
    <row r="1980" spans="1:5" ht="15.6" x14ac:dyDescent="0.3">
      <c r="A1980" s="1" t="s">
        <v>389</v>
      </c>
      <c r="B1980" s="1" t="s">
        <v>4363</v>
      </c>
      <c r="C1980" t="str">
        <f t="shared" si="90"/>
        <v>Ms.</v>
      </c>
      <c r="D1980" t="str">
        <f t="shared" si="91"/>
        <v>Kathleen M.</v>
      </c>
      <c r="E1980" t="str">
        <f t="shared" si="92"/>
        <v>O'Neil</v>
      </c>
    </row>
    <row r="1981" spans="1:5" ht="15.6" x14ac:dyDescent="0.3">
      <c r="A1981" s="1" t="s">
        <v>388</v>
      </c>
      <c r="B1981" s="1" t="s">
        <v>4364</v>
      </c>
      <c r="C1981" t="str">
        <f t="shared" si="90"/>
        <v>Ms.</v>
      </c>
      <c r="D1981" t="str">
        <f t="shared" si="91"/>
        <v>Aya</v>
      </c>
      <c r="E1981" t="str">
        <f t="shared" si="92"/>
        <v>Leitz</v>
      </c>
    </row>
    <row r="1982" spans="1:5" ht="15.6" x14ac:dyDescent="0.3">
      <c r="A1982" s="1" t="s">
        <v>387</v>
      </c>
      <c r="B1982" s="1" t="s">
        <v>4365</v>
      </c>
      <c r="C1982" t="str">
        <f t="shared" si="90"/>
        <v>Ms.</v>
      </c>
      <c r="D1982" t="str">
        <f t="shared" si="91"/>
        <v>Carolyn R</v>
      </c>
      <c r="E1982" t="str">
        <f t="shared" si="92"/>
        <v>Durfee</v>
      </c>
    </row>
    <row r="1983" spans="1:5" ht="15.6" x14ac:dyDescent="0.3">
      <c r="A1983" s="1" t="s">
        <v>386</v>
      </c>
      <c r="B1983" s="1" t="s">
        <v>4366</v>
      </c>
      <c r="C1983" t="str">
        <f t="shared" si="90"/>
        <v>Ms.</v>
      </c>
      <c r="D1983" t="str">
        <f t="shared" si="91"/>
        <v>Bethany</v>
      </c>
      <c r="E1983" t="str">
        <f t="shared" si="92"/>
        <v>Maylone</v>
      </c>
    </row>
    <row r="1984" spans="1:5" ht="15.6" x14ac:dyDescent="0.3">
      <c r="A1984" s="1" t="s">
        <v>385</v>
      </c>
      <c r="B1984" s="1" t="s">
        <v>4367</v>
      </c>
      <c r="C1984" t="str">
        <f t="shared" si="90"/>
        <v>Ms.</v>
      </c>
      <c r="D1984" t="str">
        <f t="shared" si="91"/>
        <v>Holly A</v>
      </c>
      <c r="E1984" t="str">
        <f t="shared" si="92"/>
        <v>Reiland</v>
      </c>
    </row>
    <row r="1985" spans="1:5" ht="15.6" x14ac:dyDescent="0.3">
      <c r="A1985" s="1" t="s">
        <v>384</v>
      </c>
      <c r="B1985" s="1" t="s">
        <v>4368</v>
      </c>
      <c r="C1985" t="str">
        <f t="shared" si="90"/>
        <v>Mr.</v>
      </c>
      <c r="D1985" t="str">
        <f t="shared" si="91"/>
        <v>Ping</v>
      </c>
      <c r="E1985" t="str">
        <f t="shared" si="92"/>
        <v>Hu</v>
      </c>
    </row>
    <row r="1986" spans="1:5" ht="15.6" x14ac:dyDescent="0.3">
      <c r="A1986" s="1" t="s">
        <v>383</v>
      </c>
      <c r="B1986" s="1" t="s">
        <v>4369</v>
      </c>
      <c r="C1986" t="str">
        <f t="shared" si="90"/>
        <v>Mr.</v>
      </c>
      <c r="D1986" t="str">
        <f t="shared" si="91"/>
        <v>Tim</v>
      </c>
      <c r="E1986" t="str">
        <f t="shared" si="92"/>
        <v>Lessek</v>
      </c>
    </row>
    <row r="1987" spans="1:5" ht="15.6" x14ac:dyDescent="0.3">
      <c r="A1987" s="1" t="s">
        <v>382</v>
      </c>
      <c r="B1987" s="1" t="s">
        <v>4370</v>
      </c>
      <c r="C1987" t="str">
        <f t="shared" ref="C1987:C2050" si="93">TRIM(MID( B1987,FIND(",", B1987)+1,FIND(".", B1987)-FIND(",", B1987)))</f>
        <v>Mr.</v>
      </c>
      <c r="D1987" t="str">
        <f t="shared" ref="D1987:D2050" si="94">TRIM(RIGHT(B1987,LEN(B1987)-FIND(".",B1987)))</f>
        <v>John</v>
      </c>
      <c r="E1987" t="str">
        <f t="shared" ref="E1987:E2050" si="95">LEFT(B1987,FIND(",",B1987)-1)</f>
        <v>Colavincenzo</v>
      </c>
    </row>
    <row r="1988" spans="1:5" ht="15.6" x14ac:dyDescent="0.3">
      <c r="A1988" s="1" t="s">
        <v>381</v>
      </c>
      <c r="B1988" s="1" t="s">
        <v>4371</v>
      </c>
      <c r="C1988" t="str">
        <f t="shared" si="93"/>
        <v>Mrs.</v>
      </c>
      <c r="D1988" t="str">
        <f t="shared" si="94"/>
        <v>Cynthia</v>
      </c>
      <c r="E1988" t="str">
        <f t="shared" si="95"/>
        <v>Mendez-Karr</v>
      </c>
    </row>
    <row r="1989" spans="1:5" ht="15.6" x14ac:dyDescent="0.3">
      <c r="A1989" s="1" t="s">
        <v>380</v>
      </c>
      <c r="B1989" s="1" t="s">
        <v>4372</v>
      </c>
      <c r="C1989" t="str">
        <f t="shared" si="93"/>
        <v>Mr.</v>
      </c>
      <c r="D1989" t="str">
        <f t="shared" si="94"/>
        <v>Emmett</v>
      </c>
      <c r="E1989" t="str">
        <f t="shared" si="95"/>
        <v>Saulnier</v>
      </c>
    </row>
    <row r="1990" spans="1:5" ht="15.6" x14ac:dyDescent="0.3">
      <c r="A1990" s="1" t="s">
        <v>379</v>
      </c>
      <c r="B1990" s="1" t="s">
        <v>4373</v>
      </c>
      <c r="C1990" t="str">
        <f t="shared" si="93"/>
        <v>Ms.</v>
      </c>
      <c r="D1990" t="str">
        <f t="shared" si="94"/>
        <v>Kate</v>
      </c>
      <c r="E1990" t="str">
        <f t="shared" si="95"/>
        <v>Schoonover</v>
      </c>
    </row>
    <row r="1991" spans="1:5" ht="15.6" x14ac:dyDescent="0.3">
      <c r="A1991" s="1" t="s">
        <v>378</v>
      </c>
      <c r="B1991" s="1" t="s">
        <v>4374</v>
      </c>
      <c r="C1991" t="str">
        <f t="shared" si="93"/>
        <v>Mr.</v>
      </c>
      <c r="D1991" t="str">
        <f t="shared" si="94"/>
        <v>Christopher L.</v>
      </c>
      <c r="E1991" t="str">
        <f t="shared" si="95"/>
        <v>Hass</v>
      </c>
    </row>
    <row r="1992" spans="1:5" ht="15.6" x14ac:dyDescent="0.3">
      <c r="A1992" s="1" t="s">
        <v>377</v>
      </c>
      <c r="B1992" s="1" t="s">
        <v>4375</v>
      </c>
      <c r="C1992" t="str">
        <f t="shared" si="93"/>
        <v>Mr.</v>
      </c>
      <c r="D1992" t="str">
        <f t="shared" si="94"/>
        <v>Christopher P.</v>
      </c>
      <c r="E1992" t="str">
        <f t="shared" si="95"/>
        <v>Cadotte</v>
      </c>
    </row>
    <row r="1993" spans="1:5" ht="15.6" x14ac:dyDescent="0.3">
      <c r="A1993" s="1" t="s">
        <v>376</v>
      </c>
      <c r="B1993" s="1" t="s">
        <v>4376</v>
      </c>
      <c r="C1993" t="str">
        <f t="shared" si="93"/>
        <v>Mr.</v>
      </c>
      <c r="D1993" t="str">
        <f t="shared" si="94"/>
        <v>Christopher W</v>
      </c>
      <c r="E1993" t="str">
        <f t="shared" si="95"/>
        <v>Cacciapaglia</v>
      </c>
    </row>
    <row r="1994" spans="1:5" ht="15.6" x14ac:dyDescent="0.3">
      <c r="A1994" s="1" t="s">
        <v>375</v>
      </c>
      <c r="B1994" s="1" t="s">
        <v>4377</v>
      </c>
      <c r="C1994" t="str">
        <f t="shared" si="93"/>
        <v>Mr.</v>
      </c>
      <c r="D1994" t="str">
        <f t="shared" si="94"/>
        <v>Norman H.</v>
      </c>
      <c r="E1994" t="str">
        <f t="shared" si="95"/>
        <v>Mininger</v>
      </c>
    </row>
    <row r="1995" spans="1:5" ht="15.6" x14ac:dyDescent="0.3">
      <c r="A1995" s="1" t="s">
        <v>374</v>
      </c>
      <c r="B1995" s="1" t="s">
        <v>4378</v>
      </c>
      <c r="C1995" t="str">
        <f t="shared" si="93"/>
        <v>Ms.</v>
      </c>
      <c r="D1995" t="str">
        <f t="shared" si="94"/>
        <v>Susan</v>
      </c>
      <c r="E1995" t="str">
        <f t="shared" si="95"/>
        <v>Mayo</v>
      </c>
    </row>
    <row r="1996" spans="1:5" ht="15.6" x14ac:dyDescent="0.3">
      <c r="A1996" s="1" t="s">
        <v>373</v>
      </c>
      <c r="B1996" s="1" t="s">
        <v>4379</v>
      </c>
      <c r="C1996" t="str">
        <f t="shared" si="93"/>
        <v>Ms.</v>
      </c>
      <c r="D1996" t="str">
        <f t="shared" si="94"/>
        <v>Tatyana K</v>
      </c>
      <c r="E1996" t="str">
        <f t="shared" si="95"/>
        <v>Zicko</v>
      </c>
    </row>
    <row r="1997" spans="1:5" ht="15.6" x14ac:dyDescent="0.3">
      <c r="A1997" s="1" t="s">
        <v>372</v>
      </c>
      <c r="B1997" s="1" t="s">
        <v>4380</v>
      </c>
      <c r="C1997" t="str">
        <f t="shared" si="93"/>
        <v>Ms.</v>
      </c>
      <c r="D1997" t="str">
        <f t="shared" si="94"/>
        <v>Chrissy</v>
      </c>
      <c r="E1997" t="str">
        <f t="shared" si="95"/>
        <v>Graham</v>
      </c>
    </row>
    <row r="1998" spans="1:5" ht="15.6" x14ac:dyDescent="0.3">
      <c r="A1998" s="1" t="s">
        <v>371</v>
      </c>
      <c r="B1998" s="1" t="s">
        <v>4381</v>
      </c>
      <c r="C1998" t="str">
        <f t="shared" si="93"/>
        <v>Ms.</v>
      </c>
      <c r="D1998" t="str">
        <f t="shared" si="94"/>
        <v>Carrie</v>
      </c>
      <c r="E1998" t="str">
        <f t="shared" si="95"/>
        <v>Boland</v>
      </c>
    </row>
    <row r="1999" spans="1:5" ht="15.6" x14ac:dyDescent="0.3">
      <c r="A1999" s="1" t="s">
        <v>370</v>
      </c>
      <c r="B1999" s="1" t="s">
        <v>4382</v>
      </c>
      <c r="C1999" t="str">
        <f t="shared" si="93"/>
        <v>Ms.</v>
      </c>
      <c r="D1999" t="str">
        <f t="shared" si="94"/>
        <v>Halle</v>
      </c>
      <c r="E1999" t="str">
        <f t="shared" si="95"/>
        <v>Cupp</v>
      </c>
    </row>
    <row r="2000" spans="1:5" ht="15.6" x14ac:dyDescent="0.3">
      <c r="A2000" s="1" t="s">
        <v>369</v>
      </c>
      <c r="B2000" s="1" t="s">
        <v>4383</v>
      </c>
      <c r="C2000" t="str">
        <f t="shared" si="93"/>
        <v>Ms.</v>
      </c>
      <c r="D2000" t="str">
        <f t="shared" si="94"/>
        <v>Carolyn</v>
      </c>
      <c r="E2000" t="str">
        <f t="shared" si="95"/>
        <v>Shaw</v>
      </c>
    </row>
    <row r="2001" spans="1:5" ht="15.6" x14ac:dyDescent="0.3">
      <c r="A2001" s="1" t="s">
        <v>368</v>
      </c>
      <c r="B2001" s="1" t="s">
        <v>4384</v>
      </c>
      <c r="C2001" t="str">
        <f t="shared" si="93"/>
        <v>Ms.</v>
      </c>
      <c r="D2001" t="str">
        <f t="shared" si="94"/>
        <v>Tara D.</v>
      </c>
      <c r="E2001" t="str">
        <f t="shared" si="95"/>
        <v>Klassen</v>
      </c>
    </row>
    <row r="2002" spans="1:5" ht="15.6" x14ac:dyDescent="0.3">
      <c r="A2002" s="1" t="s">
        <v>367</v>
      </c>
      <c r="B2002" s="1" t="s">
        <v>4385</v>
      </c>
      <c r="C2002" t="str">
        <f t="shared" si="93"/>
        <v>Mr.</v>
      </c>
      <c r="D2002" t="str">
        <f t="shared" si="94"/>
        <v>Rasim M</v>
      </c>
      <c r="E2002" t="str">
        <f t="shared" si="95"/>
        <v>Musal</v>
      </c>
    </row>
    <row r="2003" spans="1:5" ht="15.6" x14ac:dyDescent="0.3">
      <c r="A2003" s="1" t="s">
        <v>366</v>
      </c>
      <c r="B2003" s="1" t="s">
        <v>4386</v>
      </c>
      <c r="C2003" t="str">
        <f t="shared" si="93"/>
        <v>Ms.</v>
      </c>
      <c r="D2003" t="str">
        <f t="shared" si="94"/>
        <v>Dina</v>
      </c>
      <c r="E2003" t="str">
        <f t="shared" si="95"/>
        <v>Kitayama</v>
      </c>
    </row>
    <row r="2004" spans="1:5" ht="15.6" x14ac:dyDescent="0.3">
      <c r="A2004" s="1" t="s">
        <v>365</v>
      </c>
      <c r="B2004" s="1" t="s">
        <v>4387</v>
      </c>
      <c r="C2004" t="str">
        <f t="shared" si="93"/>
        <v>Ms.</v>
      </c>
      <c r="D2004" t="str">
        <f t="shared" si="94"/>
        <v>Lisa</v>
      </c>
      <c r="E2004" t="str">
        <f t="shared" si="95"/>
        <v>Altman</v>
      </c>
    </row>
    <row r="2005" spans="1:5" ht="15.6" x14ac:dyDescent="0.3">
      <c r="A2005" s="1" t="s">
        <v>364</v>
      </c>
      <c r="B2005" s="1" t="s">
        <v>4388</v>
      </c>
      <c r="C2005" t="str">
        <f t="shared" si="93"/>
        <v>Ms.</v>
      </c>
      <c r="D2005" t="str">
        <f t="shared" si="94"/>
        <v>Caitrin</v>
      </c>
      <c r="E2005" t="str">
        <f t="shared" si="95"/>
        <v>Demchko</v>
      </c>
    </row>
    <row r="2006" spans="1:5" ht="15.6" x14ac:dyDescent="0.3">
      <c r="A2006" s="1" t="s">
        <v>363</v>
      </c>
      <c r="B2006" s="1" t="s">
        <v>4389</v>
      </c>
      <c r="C2006" t="str">
        <f t="shared" si="93"/>
        <v>Ms.</v>
      </c>
      <c r="D2006" t="str">
        <f t="shared" si="94"/>
        <v>Adriana S</v>
      </c>
      <c r="E2006" t="str">
        <f t="shared" si="95"/>
        <v>Wild</v>
      </c>
    </row>
    <row r="2007" spans="1:5" ht="15.6" x14ac:dyDescent="0.3">
      <c r="A2007" s="1" t="s">
        <v>362</v>
      </c>
      <c r="B2007" s="1" t="s">
        <v>4390</v>
      </c>
      <c r="C2007" t="str">
        <f t="shared" si="93"/>
        <v>Ms.</v>
      </c>
      <c r="D2007" t="str">
        <f t="shared" si="94"/>
        <v>Megan</v>
      </c>
      <c r="E2007" t="str">
        <f t="shared" si="95"/>
        <v>Betts</v>
      </c>
    </row>
    <row r="2008" spans="1:5" ht="15.6" x14ac:dyDescent="0.3">
      <c r="A2008" s="1" t="s">
        <v>361</v>
      </c>
      <c r="B2008" s="1" t="s">
        <v>4391</v>
      </c>
      <c r="C2008" t="str">
        <f t="shared" si="93"/>
        <v>Mrs.</v>
      </c>
      <c r="D2008" t="str">
        <f t="shared" si="94"/>
        <v>Kristen M</v>
      </c>
      <c r="E2008" t="str">
        <f t="shared" si="95"/>
        <v>Martin</v>
      </c>
    </row>
    <row r="2009" spans="1:5" ht="15.6" x14ac:dyDescent="0.3">
      <c r="A2009" s="1" t="s">
        <v>360</v>
      </c>
      <c r="B2009" s="1" t="s">
        <v>4392</v>
      </c>
      <c r="C2009" t="str">
        <f t="shared" si="93"/>
        <v>Ms.</v>
      </c>
      <c r="D2009" t="str">
        <f t="shared" si="94"/>
        <v>Alix</v>
      </c>
      <c r="E2009" t="str">
        <f t="shared" si="95"/>
        <v>Vandeventer</v>
      </c>
    </row>
    <row r="2010" spans="1:5" ht="15.6" x14ac:dyDescent="0.3">
      <c r="A2010" s="1" t="s">
        <v>359</v>
      </c>
      <c r="B2010" s="1" t="s">
        <v>4393</v>
      </c>
      <c r="C2010" t="str">
        <f t="shared" si="93"/>
        <v>Mr.</v>
      </c>
      <c r="D2010" t="str">
        <f t="shared" si="94"/>
        <v>Kakushin</v>
      </c>
      <c r="E2010" t="str">
        <f t="shared" si="95"/>
        <v>Hirano</v>
      </c>
    </row>
    <row r="2011" spans="1:5" ht="15.6" x14ac:dyDescent="0.3">
      <c r="A2011" s="1" t="s">
        <v>358</v>
      </c>
      <c r="B2011" s="1" t="s">
        <v>4394</v>
      </c>
      <c r="C2011" t="str">
        <f t="shared" si="93"/>
        <v>Mr.</v>
      </c>
      <c r="D2011" t="str">
        <f t="shared" si="94"/>
        <v>Michael J</v>
      </c>
      <c r="E2011" t="str">
        <f t="shared" si="95"/>
        <v>Davi</v>
      </c>
    </row>
    <row r="2012" spans="1:5" ht="15.6" x14ac:dyDescent="0.3">
      <c r="A2012" s="1" t="s">
        <v>357</v>
      </c>
      <c r="B2012" s="1" t="s">
        <v>4395</v>
      </c>
      <c r="C2012" t="str">
        <f t="shared" si="93"/>
        <v>Mr.</v>
      </c>
      <c r="D2012" t="str">
        <f t="shared" si="94"/>
        <v>Bradley</v>
      </c>
      <c r="E2012" t="str">
        <f t="shared" si="95"/>
        <v>Sloan</v>
      </c>
    </row>
    <row r="2013" spans="1:5" ht="15.6" x14ac:dyDescent="0.3">
      <c r="A2013" s="1" t="s">
        <v>355</v>
      </c>
      <c r="B2013" s="1" t="s">
        <v>4396</v>
      </c>
      <c r="C2013" t="str">
        <f t="shared" si="93"/>
        <v>Mr.</v>
      </c>
      <c r="D2013" t="str">
        <f t="shared" si="94"/>
        <v>Matt</v>
      </c>
      <c r="E2013" t="str">
        <f t="shared" si="95"/>
        <v>Homich</v>
      </c>
    </row>
    <row r="2014" spans="1:5" ht="15.6" x14ac:dyDescent="0.3">
      <c r="A2014" s="1" t="s">
        <v>354</v>
      </c>
      <c r="B2014" s="1" t="s">
        <v>4397</v>
      </c>
      <c r="C2014" t="str">
        <f t="shared" si="93"/>
        <v>Ms.</v>
      </c>
      <c r="D2014" t="str">
        <f t="shared" si="94"/>
        <v>Amanda C.</v>
      </c>
      <c r="E2014" t="str">
        <f t="shared" si="95"/>
        <v>Bell</v>
      </c>
    </row>
    <row r="2015" spans="1:5" ht="15.6" x14ac:dyDescent="0.3">
      <c r="A2015" s="1" t="s">
        <v>353</v>
      </c>
      <c r="B2015" s="1" t="s">
        <v>4398</v>
      </c>
      <c r="C2015" t="str">
        <f t="shared" si="93"/>
        <v>Mr.</v>
      </c>
      <c r="D2015" t="str">
        <f t="shared" si="94"/>
        <v>Valur</v>
      </c>
      <c r="E2015" t="str">
        <f t="shared" si="95"/>
        <v>Kristjansson</v>
      </c>
    </row>
    <row r="2016" spans="1:5" ht="15.6" x14ac:dyDescent="0.3">
      <c r="A2016" s="1" t="s">
        <v>352</v>
      </c>
      <c r="B2016" s="1" t="s">
        <v>4399</v>
      </c>
      <c r="C2016" t="str">
        <f t="shared" si="93"/>
        <v>Ms.</v>
      </c>
      <c r="D2016" t="str">
        <f t="shared" si="94"/>
        <v>Erica J</v>
      </c>
      <c r="E2016" t="str">
        <f t="shared" si="95"/>
        <v>Pitman</v>
      </c>
    </row>
    <row r="2017" spans="1:5" ht="15.6" x14ac:dyDescent="0.3">
      <c r="A2017" s="1" t="s">
        <v>351</v>
      </c>
      <c r="B2017" s="1" t="s">
        <v>4400</v>
      </c>
      <c r="C2017" t="str">
        <f t="shared" si="93"/>
        <v>Mr.</v>
      </c>
      <c r="D2017" t="str">
        <f t="shared" si="94"/>
        <v>Stephen F.</v>
      </c>
      <c r="E2017" t="str">
        <f t="shared" si="95"/>
        <v>Curley</v>
      </c>
    </row>
    <row r="2018" spans="1:5" ht="15.6" x14ac:dyDescent="0.3">
      <c r="A2018" s="1" t="s">
        <v>350</v>
      </c>
      <c r="B2018" s="1" t="s">
        <v>4401</v>
      </c>
      <c r="C2018" t="str">
        <f t="shared" si="93"/>
        <v>Ms.</v>
      </c>
      <c r="D2018" t="str">
        <f t="shared" si="94"/>
        <v>Lissa</v>
      </c>
      <c r="E2018" t="str">
        <f t="shared" si="95"/>
        <v>Zimmer</v>
      </c>
    </row>
    <row r="2019" spans="1:5" ht="15.6" x14ac:dyDescent="0.3">
      <c r="A2019" s="1" t="s">
        <v>349</v>
      </c>
      <c r="B2019" s="1" t="s">
        <v>4402</v>
      </c>
      <c r="C2019" t="str">
        <f t="shared" si="93"/>
        <v>Ms.</v>
      </c>
      <c r="D2019" t="str">
        <f t="shared" si="94"/>
        <v>Megan</v>
      </c>
      <c r="E2019" t="str">
        <f t="shared" si="95"/>
        <v>Granski</v>
      </c>
    </row>
    <row r="2020" spans="1:5" ht="15.6" x14ac:dyDescent="0.3">
      <c r="A2020" s="1" t="s">
        <v>348</v>
      </c>
      <c r="B2020" s="1" t="s">
        <v>4403</v>
      </c>
      <c r="C2020" t="str">
        <f t="shared" si="93"/>
        <v>Ms.</v>
      </c>
      <c r="D2020" t="str">
        <f t="shared" si="94"/>
        <v>Alyson</v>
      </c>
      <c r="E2020" t="str">
        <f t="shared" si="95"/>
        <v>Dunn</v>
      </c>
    </row>
    <row r="2021" spans="1:5" ht="15.6" x14ac:dyDescent="0.3">
      <c r="A2021" s="1" t="s">
        <v>347</v>
      </c>
      <c r="B2021" s="1" t="s">
        <v>4404</v>
      </c>
      <c r="C2021" t="str">
        <f t="shared" si="93"/>
        <v>Mr.</v>
      </c>
      <c r="D2021" t="str">
        <f t="shared" si="94"/>
        <v>Chance B</v>
      </c>
      <c r="E2021" t="str">
        <f t="shared" si="95"/>
        <v>Regina</v>
      </c>
    </row>
    <row r="2022" spans="1:5" ht="15.6" x14ac:dyDescent="0.3">
      <c r="A2022" s="1" t="s">
        <v>346</v>
      </c>
      <c r="B2022" s="1" t="s">
        <v>4405</v>
      </c>
      <c r="C2022" t="str">
        <f t="shared" si="93"/>
        <v>Mr.</v>
      </c>
      <c r="D2022" t="str">
        <f t="shared" si="94"/>
        <v>Sean P</v>
      </c>
      <c r="E2022" t="str">
        <f t="shared" si="95"/>
        <v>O'Connor</v>
      </c>
    </row>
    <row r="2023" spans="1:5" ht="15.6" x14ac:dyDescent="0.3">
      <c r="A2023" s="1" t="s">
        <v>345</v>
      </c>
      <c r="B2023" s="1" t="s">
        <v>4406</v>
      </c>
      <c r="C2023" t="str">
        <f t="shared" si="93"/>
        <v>Ms.</v>
      </c>
      <c r="D2023" t="str">
        <f t="shared" si="94"/>
        <v>Therese</v>
      </c>
      <c r="E2023" t="str">
        <f t="shared" si="95"/>
        <v>Howe</v>
      </c>
    </row>
    <row r="2024" spans="1:5" ht="15.6" x14ac:dyDescent="0.3">
      <c r="A2024" s="1" t="s">
        <v>344</v>
      </c>
      <c r="B2024" s="1" t="s">
        <v>4407</v>
      </c>
      <c r="C2024" t="str">
        <f t="shared" si="93"/>
        <v>Mr.</v>
      </c>
      <c r="D2024" t="str">
        <f t="shared" si="94"/>
        <v>Beau</v>
      </c>
      <c r="E2024" t="str">
        <f t="shared" si="95"/>
        <v>Atwater</v>
      </c>
    </row>
    <row r="2025" spans="1:5" ht="15.6" x14ac:dyDescent="0.3">
      <c r="A2025" s="1" t="s">
        <v>343</v>
      </c>
      <c r="B2025" s="1" t="s">
        <v>4408</v>
      </c>
      <c r="C2025" t="str">
        <f t="shared" si="93"/>
        <v>Ms.</v>
      </c>
      <c r="D2025" t="str">
        <f t="shared" si="94"/>
        <v>Kelsey M</v>
      </c>
      <c r="E2025" t="str">
        <f t="shared" si="95"/>
        <v>Gurganus</v>
      </c>
    </row>
    <row r="2026" spans="1:5" ht="15.6" x14ac:dyDescent="0.3">
      <c r="A2026" s="1" t="s">
        <v>342</v>
      </c>
      <c r="B2026" s="1" t="s">
        <v>4409</v>
      </c>
      <c r="C2026" t="str">
        <f t="shared" si="93"/>
        <v>Ms.</v>
      </c>
      <c r="D2026" t="str">
        <f t="shared" si="94"/>
        <v>Gretchen</v>
      </c>
      <c r="E2026" t="str">
        <f t="shared" si="95"/>
        <v>Holden</v>
      </c>
    </row>
    <row r="2027" spans="1:5" ht="15.6" x14ac:dyDescent="0.3">
      <c r="A2027" s="1" t="s">
        <v>341</v>
      </c>
      <c r="B2027" s="1" t="s">
        <v>4410</v>
      </c>
      <c r="C2027" t="str">
        <f t="shared" si="93"/>
        <v>Mr.</v>
      </c>
      <c r="D2027" t="str">
        <f t="shared" si="94"/>
        <v>Nicholas E.</v>
      </c>
      <c r="E2027" t="str">
        <f t="shared" si="95"/>
        <v>Parton</v>
      </c>
    </row>
    <row r="2028" spans="1:5" ht="15.6" x14ac:dyDescent="0.3">
      <c r="A2028" s="1" t="s">
        <v>340</v>
      </c>
      <c r="B2028" s="1" t="s">
        <v>4411</v>
      </c>
      <c r="C2028" t="str">
        <f t="shared" si="93"/>
        <v>Ms.</v>
      </c>
      <c r="D2028" t="str">
        <f t="shared" si="94"/>
        <v>Deborah</v>
      </c>
      <c r="E2028" t="str">
        <f t="shared" si="95"/>
        <v>Downs</v>
      </c>
    </row>
    <row r="2029" spans="1:5" ht="15.6" x14ac:dyDescent="0.3">
      <c r="A2029" s="1" t="s">
        <v>339</v>
      </c>
      <c r="B2029" s="1" t="s">
        <v>4412</v>
      </c>
      <c r="C2029" t="str">
        <f t="shared" si="93"/>
        <v>Mr.</v>
      </c>
      <c r="D2029" t="str">
        <f t="shared" si="94"/>
        <v>Chuck W. Jr.</v>
      </c>
      <c r="E2029" t="str">
        <f t="shared" si="95"/>
        <v>Dent</v>
      </c>
    </row>
    <row r="2030" spans="1:5" ht="15.6" x14ac:dyDescent="0.3">
      <c r="A2030" s="1" t="s">
        <v>338</v>
      </c>
      <c r="B2030" s="1" t="s">
        <v>4413</v>
      </c>
      <c r="C2030" t="str">
        <f t="shared" si="93"/>
        <v>Mr.</v>
      </c>
      <c r="D2030" t="str">
        <f t="shared" si="94"/>
        <v>Daniel</v>
      </c>
      <c r="E2030" t="str">
        <f t="shared" si="95"/>
        <v>Ranti</v>
      </c>
    </row>
    <row r="2031" spans="1:5" ht="15.6" x14ac:dyDescent="0.3">
      <c r="A2031" s="1" t="s">
        <v>337</v>
      </c>
      <c r="B2031" s="1" t="s">
        <v>4414</v>
      </c>
      <c r="C2031" t="str">
        <f t="shared" si="93"/>
        <v>Ms.</v>
      </c>
      <c r="D2031" t="str">
        <f t="shared" si="94"/>
        <v>Amany</v>
      </c>
      <c r="E2031" t="str">
        <f t="shared" si="95"/>
        <v>Ishaq</v>
      </c>
    </row>
    <row r="2032" spans="1:5" ht="15.6" x14ac:dyDescent="0.3">
      <c r="A2032" s="1" t="s">
        <v>336</v>
      </c>
      <c r="B2032" s="1" t="s">
        <v>4415</v>
      </c>
      <c r="C2032" t="str">
        <f t="shared" si="93"/>
        <v>Ms.</v>
      </c>
      <c r="D2032" t="str">
        <f t="shared" si="94"/>
        <v>Kipling</v>
      </c>
      <c r="E2032" t="str">
        <f t="shared" si="95"/>
        <v>Wiles</v>
      </c>
    </row>
    <row r="2033" spans="1:5" ht="15.6" x14ac:dyDescent="0.3">
      <c r="A2033" s="1" t="s">
        <v>335</v>
      </c>
      <c r="B2033" s="1" t="s">
        <v>4416</v>
      </c>
      <c r="C2033" t="str">
        <f t="shared" si="93"/>
        <v>Mr.</v>
      </c>
      <c r="D2033" t="str">
        <f t="shared" si="94"/>
        <v>Duncan</v>
      </c>
      <c r="E2033" t="str">
        <f t="shared" si="95"/>
        <v>Roberts</v>
      </c>
    </row>
    <row r="2034" spans="1:5" ht="15.6" x14ac:dyDescent="0.3">
      <c r="A2034" s="1" t="s">
        <v>334</v>
      </c>
      <c r="B2034" s="1" t="s">
        <v>4417</v>
      </c>
      <c r="C2034" t="str">
        <f t="shared" si="93"/>
        <v>Mr.</v>
      </c>
      <c r="D2034" t="str">
        <f t="shared" si="94"/>
        <v>Louis C.</v>
      </c>
      <c r="E2034" t="str">
        <f t="shared" si="95"/>
        <v>Serafini</v>
      </c>
    </row>
    <row r="2035" spans="1:5" ht="15.6" x14ac:dyDescent="0.3">
      <c r="A2035" s="1" t="s">
        <v>333</v>
      </c>
      <c r="B2035" s="1" t="s">
        <v>4418</v>
      </c>
      <c r="C2035" t="str">
        <f t="shared" si="93"/>
        <v>Mr.</v>
      </c>
      <c r="D2035" t="str">
        <f t="shared" si="94"/>
        <v>Daniel J</v>
      </c>
      <c r="E2035" t="str">
        <f t="shared" si="95"/>
        <v>Button</v>
      </c>
    </row>
    <row r="2036" spans="1:5" ht="15.6" x14ac:dyDescent="0.3">
      <c r="A2036" s="1" t="s">
        <v>332</v>
      </c>
      <c r="B2036" s="1" t="s">
        <v>4419</v>
      </c>
      <c r="C2036" t="str">
        <f t="shared" si="93"/>
        <v>Ms.</v>
      </c>
      <c r="D2036" t="str">
        <f t="shared" si="94"/>
        <v>Ildiko M.</v>
      </c>
      <c r="E2036" t="str">
        <f t="shared" si="95"/>
        <v>Gaal</v>
      </c>
    </row>
    <row r="2037" spans="1:5" ht="15.6" x14ac:dyDescent="0.3">
      <c r="A2037" s="1" t="s">
        <v>331</v>
      </c>
      <c r="B2037" s="1" t="s">
        <v>4420</v>
      </c>
      <c r="C2037" t="str">
        <f t="shared" si="93"/>
        <v>Ms.</v>
      </c>
      <c r="D2037" t="str">
        <f t="shared" si="94"/>
        <v>Melinda E.</v>
      </c>
      <c r="E2037" t="str">
        <f t="shared" si="95"/>
        <v>Liptak</v>
      </c>
    </row>
    <row r="2038" spans="1:5" ht="15.6" x14ac:dyDescent="0.3">
      <c r="A2038" s="1" t="s">
        <v>330</v>
      </c>
      <c r="B2038" s="1" t="s">
        <v>4421</v>
      </c>
      <c r="C2038" t="str">
        <f t="shared" si="93"/>
        <v>Ms.</v>
      </c>
      <c r="D2038" t="str">
        <f t="shared" si="94"/>
        <v>Ashley M</v>
      </c>
      <c r="E2038" t="str">
        <f t="shared" si="95"/>
        <v>Kellam</v>
      </c>
    </row>
    <row r="2039" spans="1:5" ht="15.6" x14ac:dyDescent="0.3">
      <c r="A2039" s="1" t="s">
        <v>329</v>
      </c>
      <c r="B2039" s="1" t="s">
        <v>4422</v>
      </c>
      <c r="C2039" t="str">
        <f t="shared" si="93"/>
        <v>Ms.</v>
      </c>
      <c r="D2039" t="str">
        <f t="shared" si="94"/>
        <v>Stephanie</v>
      </c>
      <c r="E2039" t="str">
        <f t="shared" si="95"/>
        <v>Gordon</v>
      </c>
    </row>
    <row r="2040" spans="1:5" ht="15.6" x14ac:dyDescent="0.3">
      <c r="A2040" s="1" t="s">
        <v>328</v>
      </c>
      <c r="B2040" s="1" t="s">
        <v>4423</v>
      </c>
      <c r="C2040" t="str">
        <f t="shared" si="93"/>
        <v>Mr.</v>
      </c>
      <c r="D2040" t="str">
        <f t="shared" si="94"/>
        <v>Sean P.</v>
      </c>
      <c r="E2040" t="str">
        <f t="shared" si="95"/>
        <v>Hyland</v>
      </c>
    </row>
    <row r="2041" spans="1:5" ht="15.6" x14ac:dyDescent="0.3">
      <c r="A2041" s="1" t="s">
        <v>327</v>
      </c>
      <c r="B2041" s="1" t="s">
        <v>4424</v>
      </c>
      <c r="C2041" t="str">
        <f t="shared" si="93"/>
        <v>Ms.</v>
      </c>
      <c r="D2041" t="str">
        <f t="shared" si="94"/>
        <v>Emily G</v>
      </c>
      <c r="E2041" t="str">
        <f t="shared" si="95"/>
        <v>Wagoner</v>
      </c>
    </row>
    <row r="2042" spans="1:5" ht="15.6" x14ac:dyDescent="0.3">
      <c r="A2042" s="1" t="s">
        <v>326</v>
      </c>
      <c r="B2042" s="1" t="s">
        <v>4425</v>
      </c>
      <c r="C2042" t="str">
        <f t="shared" si="93"/>
        <v>Mr.</v>
      </c>
      <c r="D2042" t="str">
        <f t="shared" si="94"/>
        <v>Malcolm</v>
      </c>
      <c r="E2042" t="str">
        <f t="shared" si="95"/>
        <v>Thomas</v>
      </c>
    </row>
    <row r="2043" spans="1:5" ht="15.6" x14ac:dyDescent="0.3">
      <c r="A2043" s="1" t="s">
        <v>325</v>
      </c>
      <c r="B2043" s="1" t="s">
        <v>4426</v>
      </c>
      <c r="C2043" t="str">
        <f t="shared" si="93"/>
        <v>Mr.</v>
      </c>
      <c r="D2043" t="str">
        <f t="shared" si="94"/>
        <v>Danilo</v>
      </c>
      <c r="E2043" t="str">
        <f t="shared" si="95"/>
        <v>Goffi</v>
      </c>
    </row>
    <row r="2044" spans="1:5" ht="15.6" x14ac:dyDescent="0.3">
      <c r="A2044" s="1" t="s">
        <v>324</v>
      </c>
      <c r="B2044" s="1" t="s">
        <v>4427</v>
      </c>
      <c r="C2044" t="str">
        <f t="shared" si="93"/>
        <v>Mr.</v>
      </c>
      <c r="D2044" t="str">
        <f t="shared" si="94"/>
        <v>Mikko</v>
      </c>
      <c r="E2044" t="str">
        <f t="shared" si="95"/>
        <v>Salovaara</v>
      </c>
    </row>
    <row r="2045" spans="1:5" ht="15.6" x14ac:dyDescent="0.3">
      <c r="A2045" s="1" t="s">
        <v>323</v>
      </c>
      <c r="B2045" s="1" t="s">
        <v>4428</v>
      </c>
      <c r="C2045" t="str">
        <f t="shared" si="93"/>
        <v>Ms.</v>
      </c>
      <c r="D2045" t="str">
        <f t="shared" si="94"/>
        <v>Paula C.</v>
      </c>
      <c r="E2045" t="str">
        <f t="shared" si="95"/>
        <v>Reid</v>
      </c>
    </row>
    <row r="2046" spans="1:5" ht="15.6" x14ac:dyDescent="0.3">
      <c r="A2046" s="1" t="s">
        <v>322</v>
      </c>
      <c r="B2046" s="1" t="s">
        <v>4429</v>
      </c>
      <c r="C2046" t="str">
        <f t="shared" si="93"/>
        <v>Ms.</v>
      </c>
      <c r="D2046" t="str">
        <f t="shared" si="94"/>
        <v>Kirsten N.</v>
      </c>
      <c r="E2046" t="str">
        <f t="shared" si="95"/>
        <v>Allan</v>
      </c>
    </row>
    <row r="2047" spans="1:5" ht="15.6" x14ac:dyDescent="0.3">
      <c r="A2047" s="1" t="s">
        <v>321</v>
      </c>
      <c r="B2047" s="1" t="s">
        <v>4430</v>
      </c>
      <c r="C2047" t="str">
        <f t="shared" si="93"/>
        <v>Ms.</v>
      </c>
      <c r="D2047" t="str">
        <f t="shared" si="94"/>
        <v>Christy</v>
      </c>
      <c r="E2047" t="str">
        <f t="shared" si="95"/>
        <v>McLaughlin</v>
      </c>
    </row>
    <row r="2048" spans="1:5" ht="15.6" x14ac:dyDescent="0.3">
      <c r="A2048" s="1" t="s">
        <v>320</v>
      </c>
      <c r="B2048" s="1" t="s">
        <v>4431</v>
      </c>
      <c r="C2048" t="str">
        <f t="shared" si="93"/>
        <v>Ms.</v>
      </c>
      <c r="D2048" t="str">
        <f t="shared" si="94"/>
        <v>Jennifer</v>
      </c>
      <c r="E2048" t="str">
        <f t="shared" si="95"/>
        <v>Lee</v>
      </c>
    </row>
    <row r="2049" spans="1:5" ht="15.6" x14ac:dyDescent="0.3">
      <c r="A2049" s="1" t="s">
        <v>319</v>
      </c>
      <c r="B2049" s="1" t="s">
        <v>4432</v>
      </c>
      <c r="C2049" t="str">
        <f t="shared" si="93"/>
        <v>Ms.</v>
      </c>
      <c r="D2049" t="str">
        <f t="shared" si="94"/>
        <v>Jingjing</v>
      </c>
      <c r="E2049" t="str">
        <f t="shared" si="95"/>
        <v>Tang</v>
      </c>
    </row>
    <row r="2050" spans="1:5" ht="15.6" x14ac:dyDescent="0.3">
      <c r="A2050" s="1" t="s">
        <v>318</v>
      </c>
      <c r="B2050" s="1" t="s">
        <v>4433</v>
      </c>
      <c r="C2050" t="str">
        <f t="shared" si="93"/>
        <v>Mr.</v>
      </c>
      <c r="D2050" t="str">
        <f t="shared" si="94"/>
        <v>Morgan</v>
      </c>
      <c r="E2050" t="str">
        <f t="shared" si="95"/>
        <v>Kennedy</v>
      </c>
    </row>
    <row r="2051" spans="1:5" ht="15.6" x14ac:dyDescent="0.3">
      <c r="A2051" s="1" t="s">
        <v>317</v>
      </c>
      <c r="B2051" s="1" t="s">
        <v>4434</v>
      </c>
      <c r="C2051" t="str">
        <f t="shared" ref="C2051:C2114" si="96">TRIM(MID( B2051,FIND(",", B2051)+1,FIND(".", B2051)-FIND(",", B2051)))</f>
        <v>Mr.</v>
      </c>
      <c r="D2051" t="str">
        <f t="shared" ref="D2051:D2114" si="97">TRIM(RIGHT(B2051,LEN(B2051)-FIND(".",B2051)))</f>
        <v>Patrick J.</v>
      </c>
      <c r="E2051" t="str">
        <f t="shared" ref="E2051:E2114" si="98">LEFT(B2051,FIND(",",B2051)-1)</f>
        <v>Condon</v>
      </c>
    </row>
    <row r="2052" spans="1:5" ht="15.6" x14ac:dyDescent="0.3">
      <c r="A2052" s="1" t="s">
        <v>316</v>
      </c>
      <c r="B2052" s="1" t="s">
        <v>4435</v>
      </c>
      <c r="C2052" t="str">
        <f t="shared" si="96"/>
        <v>Mr.</v>
      </c>
      <c r="D2052" t="str">
        <f t="shared" si="97"/>
        <v>Frankline</v>
      </c>
      <c r="E2052" t="str">
        <f t="shared" si="98"/>
        <v>Chepkwony</v>
      </c>
    </row>
    <row r="2053" spans="1:5" ht="15.6" x14ac:dyDescent="0.3">
      <c r="A2053" s="1" t="s">
        <v>315</v>
      </c>
      <c r="B2053" s="1" t="s">
        <v>4436</v>
      </c>
      <c r="C2053" t="str">
        <f t="shared" si="96"/>
        <v>Ms.</v>
      </c>
      <c r="D2053" t="str">
        <f t="shared" si="97"/>
        <v>Laura T.</v>
      </c>
      <c r="E2053" t="str">
        <f t="shared" si="98"/>
        <v>Rodriguez</v>
      </c>
    </row>
    <row r="2054" spans="1:5" ht="15.6" x14ac:dyDescent="0.3">
      <c r="A2054" s="1" t="s">
        <v>314</v>
      </c>
      <c r="B2054" s="1" t="s">
        <v>4437</v>
      </c>
      <c r="C2054" t="str">
        <f t="shared" si="96"/>
        <v>Ms.</v>
      </c>
      <c r="D2054" t="str">
        <f t="shared" si="97"/>
        <v>Natalia</v>
      </c>
      <c r="E2054" t="str">
        <f t="shared" si="98"/>
        <v>Szynkarczuk</v>
      </c>
    </row>
    <row r="2055" spans="1:5" ht="15.6" x14ac:dyDescent="0.3">
      <c r="A2055" s="1" t="s">
        <v>313</v>
      </c>
      <c r="B2055" s="1" t="s">
        <v>4438</v>
      </c>
      <c r="C2055" t="str">
        <f t="shared" si="96"/>
        <v>Ms.</v>
      </c>
      <c r="D2055" t="str">
        <f t="shared" si="97"/>
        <v>Jennifer L.</v>
      </c>
      <c r="E2055" t="str">
        <f t="shared" si="98"/>
        <v>Brill</v>
      </c>
    </row>
    <row r="2056" spans="1:5" ht="15.6" x14ac:dyDescent="0.3">
      <c r="A2056" s="1" t="s">
        <v>312</v>
      </c>
      <c r="B2056" s="1" t="s">
        <v>4439</v>
      </c>
      <c r="C2056" t="str">
        <f t="shared" si="96"/>
        <v>Ms.</v>
      </c>
      <c r="D2056" t="str">
        <f t="shared" si="97"/>
        <v>Brooke</v>
      </c>
      <c r="E2056" t="str">
        <f t="shared" si="98"/>
        <v>Adams</v>
      </c>
    </row>
    <row r="2057" spans="1:5" ht="15.6" x14ac:dyDescent="0.3">
      <c r="A2057" s="1" t="s">
        <v>311</v>
      </c>
      <c r="B2057" s="1" t="s">
        <v>4440</v>
      </c>
      <c r="C2057" t="str">
        <f t="shared" si="96"/>
        <v>Mr.</v>
      </c>
      <c r="D2057" t="str">
        <f t="shared" si="97"/>
        <v>Jeremy M</v>
      </c>
      <c r="E2057" t="str">
        <f t="shared" si="98"/>
        <v>Nunn</v>
      </c>
    </row>
    <row r="2058" spans="1:5" ht="15.6" x14ac:dyDescent="0.3">
      <c r="A2058" s="1" t="s">
        <v>310</v>
      </c>
      <c r="B2058" s="1" t="s">
        <v>4441</v>
      </c>
      <c r="C2058" t="str">
        <f t="shared" si="96"/>
        <v>Ms.</v>
      </c>
      <c r="D2058" t="str">
        <f t="shared" si="97"/>
        <v>Megan L.</v>
      </c>
      <c r="E2058" t="str">
        <f t="shared" si="98"/>
        <v>Blair</v>
      </c>
    </row>
    <row r="2059" spans="1:5" ht="15.6" x14ac:dyDescent="0.3">
      <c r="A2059" s="1" t="s">
        <v>309</v>
      </c>
      <c r="B2059" s="1" t="s">
        <v>4442</v>
      </c>
      <c r="C2059" t="str">
        <f t="shared" si="96"/>
        <v>Mr.</v>
      </c>
      <c r="D2059" t="str">
        <f t="shared" si="97"/>
        <v>Bryan</v>
      </c>
      <c r="E2059" t="str">
        <f t="shared" si="98"/>
        <v>Sharkey</v>
      </c>
    </row>
    <row r="2060" spans="1:5" ht="15.6" x14ac:dyDescent="0.3">
      <c r="A2060" s="1" t="s">
        <v>308</v>
      </c>
      <c r="B2060" s="1" t="s">
        <v>4443</v>
      </c>
      <c r="C2060" t="str">
        <f t="shared" si="96"/>
        <v>Ms.</v>
      </c>
      <c r="D2060" t="str">
        <f t="shared" si="97"/>
        <v>Marny</v>
      </c>
      <c r="E2060" t="str">
        <f t="shared" si="98"/>
        <v>Scalard</v>
      </c>
    </row>
    <row r="2061" spans="1:5" ht="15.6" x14ac:dyDescent="0.3">
      <c r="A2061" s="1" t="s">
        <v>307</v>
      </c>
      <c r="B2061" s="1" t="s">
        <v>4444</v>
      </c>
      <c r="C2061" t="str">
        <f t="shared" si="96"/>
        <v>Mr.</v>
      </c>
      <c r="D2061" t="str">
        <f t="shared" si="97"/>
        <v>Marc</v>
      </c>
      <c r="E2061" t="str">
        <f t="shared" si="98"/>
        <v>Burget</v>
      </c>
    </row>
    <row r="2062" spans="1:5" ht="15.6" x14ac:dyDescent="0.3">
      <c r="A2062" s="1" t="s">
        <v>306</v>
      </c>
      <c r="B2062" s="1" t="s">
        <v>4445</v>
      </c>
      <c r="C2062" t="str">
        <f t="shared" si="96"/>
        <v>Mr.</v>
      </c>
      <c r="D2062" t="str">
        <f t="shared" si="97"/>
        <v>Benjamin L</v>
      </c>
      <c r="E2062" t="str">
        <f t="shared" si="98"/>
        <v>English</v>
      </c>
    </row>
    <row r="2063" spans="1:5" ht="15.6" x14ac:dyDescent="0.3">
      <c r="A2063" s="1" t="s">
        <v>305</v>
      </c>
      <c r="B2063" s="1" t="s">
        <v>4446</v>
      </c>
      <c r="C2063" t="str">
        <f t="shared" si="96"/>
        <v>Mr.</v>
      </c>
      <c r="D2063" t="str">
        <f t="shared" si="97"/>
        <v>Rob G</v>
      </c>
      <c r="E2063" t="str">
        <f t="shared" si="98"/>
        <v>Hampton</v>
      </c>
    </row>
    <row r="2064" spans="1:5" ht="15.6" x14ac:dyDescent="0.3">
      <c r="A2064" s="1" t="s">
        <v>304</v>
      </c>
      <c r="B2064" s="1" t="s">
        <v>4447</v>
      </c>
      <c r="C2064" t="str">
        <f t="shared" si="96"/>
        <v>Ms.</v>
      </c>
      <c r="D2064" t="str">
        <f t="shared" si="97"/>
        <v>Stefanie A</v>
      </c>
      <c r="E2064" t="str">
        <f t="shared" si="98"/>
        <v>Flynn</v>
      </c>
    </row>
    <row r="2065" spans="1:5" ht="15.6" x14ac:dyDescent="0.3">
      <c r="A2065" s="1" t="s">
        <v>303</v>
      </c>
      <c r="B2065" s="1" t="s">
        <v>4448</v>
      </c>
      <c r="C2065" t="str">
        <f t="shared" si="96"/>
        <v>Ms.</v>
      </c>
      <c r="D2065" t="str">
        <f t="shared" si="97"/>
        <v>Stephanie</v>
      </c>
      <c r="E2065" t="str">
        <f t="shared" si="98"/>
        <v>Knast</v>
      </c>
    </row>
    <row r="2066" spans="1:5" ht="15.6" x14ac:dyDescent="0.3">
      <c r="A2066" s="1" t="s">
        <v>302</v>
      </c>
      <c r="B2066" s="1" t="s">
        <v>4449</v>
      </c>
      <c r="C2066" t="str">
        <f t="shared" si="96"/>
        <v>Ms.</v>
      </c>
      <c r="D2066" t="str">
        <f t="shared" si="97"/>
        <v>Caroline F.</v>
      </c>
      <c r="E2066" t="str">
        <f t="shared" si="98"/>
        <v>Lucas</v>
      </c>
    </row>
    <row r="2067" spans="1:5" ht="15.6" x14ac:dyDescent="0.3">
      <c r="A2067" s="1" t="s">
        <v>301</v>
      </c>
      <c r="B2067" s="1" t="s">
        <v>4450</v>
      </c>
      <c r="C2067" t="str">
        <f t="shared" si="96"/>
        <v>Ms.</v>
      </c>
      <c r="D2067" t="str">
        <f t="shared" si="97"/>
        <v>Julia J.</v>
      </c>
      <c r="E2067" t="str">
        <f t="shared" si="98"/>
        <v>Thomas</v>
      </c>
    </row>
    <row r="2068" spans="1:5" ht="15.6" x14ac:dyDescent="0.3">
      <c r="A2068" s="1" t="s">
        <v>299</v>
      </c>
      <c r="B2068" s="1" t="s">
        <v>4451</v>
      </c>
      <c r="C2068" t="str">
        <f t="shared" si="96"/>
        <v>Mr.</v>
      </c>
      <c r="D2068" t="str">
        <f t="shared" si="97"/>
        <v>Jack</v>
      </c>
      <c r="E2068" t="str">
        <f t="shared" si="98"/>
        <v>Cherewatti</v>
      </c>
    </row>
    <row r="2069" spans="1:5" ht="15.6" x14ac:dyDescent="0.3">
      <c r="A2069" s="1" t="s">
        <v>298</v>
      </c>
      <c r="B2069" s="1" t="s">
        <v>4452</v>
      </c>
      <c r="C2069" t="str">
        <f t="shared" si="96"/>
        <v>Mr.</v>
      </c>
      <c r="D2069" t="str">
        <f t="shared" si="97"/>
        <v>Bernat</v>
      </c>
      <c r="E2069" t="str">
        <f t="shared" si="98"/>
        <v>Olle</v>
      </c>
    </row>
    <row r="2070" spans="1:5" ht="15.6" x14ac:dyDescent="0.3">
      <c r="A2070" s="1" t="s">
        <v>297</v>
      </c>
      <c r="B2070" s="1" t="s">
        <v>4453</v>
      </c>
      <c r="C2070" t="str">
        <f t="shared" si="96"/>
        <v>Mr.</v>
      </c>
      <c r="D2070" t="str">
        <f t="shared" si="97"/>
        <v>Hicham</v>
      </c>
      <c r="E2070" t="str">
        <f t="shared" si="98"/>
        <v>Hamsi</v>
      </c>
    </row>
    <row r="2071" spans="1:5" ht="15.6" x14ac:dyDescent="0.3">
      <c r="A2071" s="1" t="s">
        <v>296</v>
      </c>
      <c r="B2071" s="1" t="s">
        <v>4454</v>
      </c>
      <c r="C2071" t="str">
        <f t="shared" si="96"/>
        <v>Ms.</v>
      </c>
      <c r="D2071" t="str">
        <f t="shared" si="97"/>
        <v>Sarah</v>
      </c>
      <c r="E2071" t="str">
        <f t="shared" si="98"/>
        <v>Finnegan</v>
      </c>
    </row>
    <row r="2072" spans="1:5" ht="15.6" x14ac:dyDescent="0.3">
      <c r="A2072" s="1" t="s">
        <v>295</v>
      </c>
      <c r="B2072" s="1" t="s">
        <v>4455</v>
      </c>
      <c r="C2072" t="str">
        <f t="shared" si="96"/>
        <v>Mr.</v>
      </c>
      <c r="D2072" t="str">
        <f t="shared" si="97"/>
        <v>Anthony S</v>
      </c>
      <c r="E2072" t="str">
        <f t="shared" si="98"/>
        <v>Walsh</v>
      </c>
    </row>
    <row r="2073" spans="1:5" ht="15.6" x14ac:dyDescent="0.3">
      <c r="A2073" s="1" t="s">
        <v>294</v>
      </c>
      <c r="B2073" s="1" t="s">
        <v>4456</v>
      </c>
      <c r="C2073" t="str">
        <f t="shared" si="96"/>
        <v>Ms.</v>
      </c>
      <c r="D2073" t="str">
        <f t="shared" si="97"/>
        <v>Elisabetta</v>
      </c>
      <c r="E2073" t="str">
        <f t="shared" si="98"/>
        <v>Villa</v>
      </c>
    </row>
    <row r="2074" spans="1:5" ht="15.6" x14ac:dyDescent="0.3">
      <c r="A2074" s="1" t="s">
        <v>293</v>
      </c>
      <c r="B2074" s="1" t="s">
        <v>4457</v>
      </c>
      <c r="C2074" t="str">
        <f t="shared" si="96"/>
        <v>Mr.</v>
      </c>
      <c r="D2074" t="str">
        <f t="shared" si="97"/>
        <v>Trevor N.</v>
      </c>
      <c r="E2074" t="str">
        <f t="shared" si="98"/>
        <v>Cable</v>
      </c>
    </row>
    <row r="2075" spans="1:5" ht="15.6" x14ac:dyDescent="0.3">
      <c r="A2075" s="1" t="s">
        <v>292</v>
      </c>
      <c r="B2075" s="1" t="s">
        <v>4458</v>
      </c>
      <c r="C2075" t="str">
        <f t="shared" si="96"/>
        <v>Ms.</v>
      </c>
      <c r="D2075" t="str">
        <f t="shared" si="97"/>
        <v>Nancy</v>
      </c>
      <c r="E2075" t="str">
        <f t="shared" si="98"/>
        <v>Eiring</v>
      </c>
    </row>
    <row r="2076" spans="1:5" ht="15.6" x14ac:dyDescent="0.3">
      <c r="A2076" s="1" t="s">
        <v>291</v>
      </c>
      <c r="B2076" s="1" t="s">
        <v>4459</v>
      </c>
      <c r="C2076" t="str">
        <f t="shared" si="96"/>
        <v>Ms.</v>
      </c>
      <c r="D2076" t="str">
        <f t="shared" si="97"/>
        <v>Allison R.</v>
      </c>
      <c r="E2076" t="str">
        <f t="shared" si="98"/>
        <v>Connor</v>
      </c>
    </row>
    <row r="2077" spans="1:5" ht="15.6" x14ac:dyDescent="0.3">
      <c r="A2077" s="1" t="s">
        <v>290</v>
      </c>
      <c r="B2077" s="1" t="s">
        <v>4460</v>
      </c>
      <c r="C2077" t="str">
        <f t="shared" si="96"/>
        <v>Mr.</v>
      </c>
      <c r="D2077" t="str">
        <f t="shared" si="97"/>
        <v>Robert J.</v>
      </c>
      <c r="E2077" t="str">
        <f t="shared" si="98"/>
        <v>Friedman</v>
      </c>
    </row>
    <row r="2078" spans="1:5" ht="15.6" x14ac:dyDescent="0.3">
      <c r="A2078" s="1" t="s">
        <v>289</v>
      </c>
      <c r="B2078" s="1" t="s">
        <v>4461</v>
      </c>
      <c r="C2078" t="str">
        <f t="shared" si="96"/>
        <v>Mr.</v>
      </c>
      <c r="D2078" t="str">
        <f t="shared" si="97"/>
        <v>Nicholas</v>
      </c>
      <c r="E2078" t="str">
        <f t="shared" si="98"/>
        <v>Croker</v>
      </c>
    </row>
    <row r="2079" spans="1:5" ht="15.6" x14ac:dyDescent="0.3">
      <c r="A2079" s="1" t="s">
        <v>288</v>
      </c>
      <c r="B2079" s="1" t="s">
        <v>4462</v>
      </c>
      <c r="C2079" t="str">
        <f t="shared" si="96"/>
        <v>Mr.</v>
      </c>
      <c r="D2079" t="str">
        <f t="shared" si="97"/>
        <v>Kevin L</v>
      </c>
      <c r="E2079" t="str">
        <f t="shared" si="98"/>
        <v>Beganics</v>
      </c>
    </row>
    <row r="2080" spans="1:5" ht="15.6" x14ac:dyDescent="0.3">
      <c r="A2080" s="1" t="s">
        <v>287</v>
      </c>
      <c r="B2080" s="1" t="s">
        <v>4463</v>
      </c>
      <c r="C2080" t="str">
        <f t="shared" si="96"/>
        <v>Mr.</v>
      </c>
      <c r="D2080" t="str">
        <f t="shared" si="97"/>
        <v>Bryan</v>
      </c>
      <c r="E2080" t="str">
        <f t="shared" si="98"/>
        <v>Huberty</v>
      </c>
    </row>
    <row r="2081" spans="1:5" ht="15.6" x14ac:dyDescent="0.3">
      <c r="A2081" s="1" t="s">
        <v>286</v>
      </c>
      <c r="B2081" s="1" t="s">
        <v>4464</v>
      </c>
      <c r="C2081" t="str">
        <f t="shared" si="96"/>
        <v>Ms.</v>
      </c>
      <c r="D2081" t="str">
        <f t="shared" si="97"/>
        <v>Janae N.</v>
      </c>
      <c r="E2081" t="str">
        <f t="shared" si="98"/>
        <v>Jacobs</v>
      </c>
    </row>
    <row r="2082" spans="1:5" ht="15.6" x14ac:dyDescent="0.3">
      <c r="A2082" s="1" t="s">
        <v>285</v>
      </c>
      <c r="B2082" s="1" t="s">
        <v>4465</v>
      </c>
      <c r="C2082" t="str">
        <f t="shared" si="96"/>
        <v>Ms.</v>
      </c>
      <c r="D2082" t="str">
        <f t="shared" si="97"/>
        <v>Audrey</v>
      </c>
      <c r="E2082" t="str">
        <f t="shared" si="98"/>
        <v>Hazlehurst</v>
      </c>
    </row>
    <row r="2083" spans="1:5" ht="15.6" x14ac:dyDescent="0.3">
      <c r="A2083" s="1" t="s">
        <v>284</v>
      </c>
      <c r="B2083" s="1" t="s">
        <v>4466</v>
      </c>
      <c r="C2083" t="str">
        <f t="shared" si="96"/>
        <v>Ms.</v>
      </c>
      <c r="D2083" t="str">
        <f t="shared" si="97"/>
        <v>Laura</v>
      </c>
      <c r="E2083" t="str">
        <f t="shared" si="98"/>
        <v>Marin</v>
      </c>
    </row>
    <row r="2084" spans="1:5" ht="15.6" x14ac:dyDescent="0.3">
      <c r="A2084" s="1" t="s">
        <v>283</v>
      </c>
      <c r="B2084" s="1" t="s">
        <v>4467</v>
      </c>
      <c r="C2084" t="str">
        <f t="shared" si="96"/>
        <v>Ms.</v>
      </c>
      <c r="D2084" t="str">
        <f t="shared" si="97"/>
        <v>Nicole F</v>
      </c>
      <c r="E2084" t="str">
        <f t="shared" si="98"/>
        <v>Dear</v>
      </c>
    </row>
    <row r="2085" spans="1:5" ht="15.6" x14ac:dyDescent="0.3">
      <c r="A2085" s="1" t="s">
        <v>282</v>
      </c>
      <c r="B2085" s="1" t="s">
        <v>4468</v>
      </c>
      <c r="C2085" t="str">
        <f t="shared" si="96"/>
        <v>Ms.</v>
      </c>
      <c r="D2085" t="str">
        <f t="shared" si="97"/>
        <v>Krista L</v>
      </c>
      <c r="E2085" t="str">
        <f t="shared" si="98"/>
        <v>Lederer</v>
      </c>
    </row>
    <row r="2086" spans="1:5" ht="15.6" x14ac:dyDescent="0.3">
      <c r="A2086" s="1" t="s">
        <v>281</v>
      </c>
      <c r="B2086" s="1" t="s">
        <v>4469</v>
      </c>
      <c r="C2086" t="str">
        <f t="shared" si="96"/>
        <v>Ms.</v>
      </c>
      <c r="D2086" t="str">
        <f t="shared" si="97"/>
        <v>Denise</v>
      </c>
      <c r="E2086" t="str">
        <f t="shared" si="98"/>
        <v>Robson</v>
      </c>
    </row>
    <row r="2087" spans="1:5" ht="15.6" x14ac:dyDescent="0.3">
      <c r="A2087" s="1" t="s">
        <v>280</v>
      </c>
      <c r="B2087" s="1" t="s">
        <v>4470</v>
      </c>
      <c r="C2087" t="str">
        <f t="shared" si="96"/>
        <v>Mr.</v>
      </c>
      <c r="D2087" t="str">
        <f t="shared" si="97"/>
        <v>Ariel</v>
      </c>
      <c r="E2087" t="str">
        <f t="shared" si="98"/>
        <v>Galvan</v>
      </c>
    </row>
    <row r="2088" spans="1:5" ht="15.6" x14ac:dyDescent="0.3">
      <c r="A2088" s="1" t="s">
        <v>279</v>
      </c>
      <c r="B2088" s="1" t="s">
        <v>4471</v>
      </c>
      <c r="C2088" t="str">
        <f t="shared" si="96"/>
        <v>Mr.</v>
      </c>
      <c r="D2088" t="str">
        <f t="shared" si="97"/>
        <v>Jeremy</v>
      </c>
      <c r="E2088" t="str">
        <f t="shared" si="98"/>
        <v>Walsh</v>
      </c>
    </row>
    <row r="2089" spans="1:5" ht="15.6" x14ac:dyDescent="0.3">
      <c r="A2089" s="1" t="s">
        <v>278</v>
      </c>
      <c r="B2089" s="1" t="s">
        <v>4472</v>
      </c>
      <c r="C2089" t="str">
        <f t="shared" si="96"/>
        <v>Ms.</v>
      </c>
      <c r="D2089" t="str">
        <f t="shared" si="97"/>
        <v>Rosalie</v>
      </c>
      <c r="E2089" t="str">
        <f t="shared" si="98"/>
        <v>Teeuwen</v>
      </c>
    </row>
    <row r="2090" spans="1:5" ht="15.6" x14ac:dyDescent="0.3">
      <c r="A2090" s="1" t="s">
        <v>277</v>
      </c>
      <c r="B2090" s="1" t="s">
        <v>4473</v>
      </c>
      <c r="C2090" t="str">
        <f t="shared" si="96"/>
        <v>Mr.</v>
      </c>
      <c r="D2090" t="str">
        <f t="shared" si="97"/>
        <v>Jay</v>
      </c>
      <c r="E2090" t="str">
        <f t="shared" si="98"/>
        <v>List</v>
      </c>
    </row>
    <row r="2091" spans="1:5" ht="15.6" x14ac:dyDescent="0.3">
      <c r="A2091" s="1" t="s">
        <v>275</v>
      </c>
      <c r="B2091" s="1" t="s">
        <v>4474</v>
      </c>
      <c r="C2091" t="str">
        <f t="shared" si="96"/>
        <v>Mr.</v>
      </c>
      <c r="D2091" t="str">
        <f t="shared" si="97"/>
        <v>Vitaliy</v>
      </c>
      <c r="E2091" t="str">
        <f t="shared" si="98"/>
        <v>Shafar</v>
      </c>
    </row>
    <row r="2092" spans="1:5" ht="15.6" x14ac:dyDescent="0.3">
      <c r="A2092" s="1" t="s">
        <v>274</v>
      </c>
      <c r="B2092" s="1" t="s">
        <v>4475</v>
      </c>
      <c r="C2092" t="str">
        <f t="shared" si="96"/>
        <v>Mr.</v>
      </c>
      <c r="D2092" t="str">
        <f t="shared" si="97"/>
        <v>Benjamin W.</v>
      </c>
      <c r="E2092" t="str">
        <f t="shared" si="98"/>
        <v>Copenhaver</v>
      </c>
    </row>
    <row r="2093" spans="1:5" ht="15.6" x14ac:dyDescent="0.3">
      <c r="A2093" s="1" t="s">
        <v>273</v>
      </c>
      <c r="B2093" s="1" t="s">
        <v>4476</v>
      </c>
      <c r="C2093" t="str">
        <f t="shared" si="96"/>
        <v>Mr.</v>
      </c>
      <c r="D2093" t="str">
        <f t="shared" si="97"/>
        <v>Jesse</v>
      </c>
      <c r="E2093" t="str">
        <f t="shared" si="98"/>
        <v>Stump</v>
      </c>
    </row>
    <row r="2094" spans="1:5" ht="15.6" x14ac:dyDescent="0.3">
      <c r="A2094" s="1" t="s">
        <v>272</v>
      </c>
      <c r="B2094" s="1" t="s">
        <v>4477</v>
      </c>
      <c r="C2094" t="str">
        <f t="shared" si="96"/>
        <v>Mr.</v>
      </c>
      <c r="D2094" t="str">
        <f t="shared" si="97"/>
        <v>Mark</v>
      </c>
      <c r="E2094" t="str">
        <f t="shared" si="98"/>
        <v>Wehrman</v>
      </c>
    </row>
    <row r="2095" spans="1:5" ht="15.6" x14ac:dyDescent="0.3">
      <c r="A2095" s="1" t="s">
        <v>271</v>
      </c>
      <c r="B2095" s="1" t="s">
        <v>4478</v>
      </c>
      <c r="C2095" t="str">
        <f t="shared" si="96"/>
        <v>Ms.</v>
      </c>
      <c r="D2095" t="str">
        <f t="shared" si="97"/>
        <v>Lauren</v>
      </c>
      <c r="E2095" t="str">
        <f t="shared" si="98"/>
        <v>Sischo</v>
      </c>
    </row>
    <row r="2096" spans="1:5" ht="15.6" x14ac:dyDescent="0.3">
      <c r="A2096" s="1" t="s">
        <v>270</v>
      </c>
      <c r="B2096" s="1" t="s">
        <v>4479</v>
      </c>
      <c r="C2096" t="str">
        <f t="shared" si="96"/>
        <v>Mr.</v>
      </c>
      <c r="D2096" t="str">
        <f t="shared" si="97"/>
        <v>Massimiliano</v>
      </c>
      <c r="E2096" t="str">
        <f t="shared" si="98"/>
        <v>Fonti</v>
      </c>
    </row>
    <row r="2097" spans="1:5" ht="15.6" x14ac:dyDescent="0.3">
      <c r="A2097" s="1" t="s">
        <v>269</v>
      </c>
      <c r="B2097" s="1" t="s">
        <v>4480</v>
      </c>
      <c r="C2097" t="str">
        <f t="shared" si="96"/>
        <v>Mr.</v>
      </c>
      <c r="D2097" t="str">
        <f t="shared" si="97"/>
        <v>Josh</v>
      </c>
      <c r="E2097" t="str">
        <f t="shared" si="98"/>
        <v>Merlis</v>
      </c>
    </row>
    <row r="2098" spans="1:5" ht="15.6" x14ac:dyDescent="0.3">
      <c r="A2098" s="1" t="s">
        <v>268</v>
      </c>
      <c r="B2098" s="1" t="s">
        <v>4481</v>
      </c>
      <c r="C2098" t="str">
        <f t="shared" si="96"/>
        <v>Mr.</v>
      </c>
      <c r="D2098" t="str">
        <f t="shared" si="97"/>
        <v>Kiyokatsu</v>
      </c>
      <c r="E2098" t="str">
        <f t="shared" si="98"/>
        <v>Hasegawa</v>
      </c>
    </row>
    <row r="2099" spans="1:5" ht="15.6" x14ac:dyDescent="0.3">
      <c r="A2099" s="1" t="s">
        <v>267</v>
      </c>
      <c r="B2099" s="1" t="s">
        <v>4482</v>
      </c>
      <c r="C2099" t="str">
        <f t="shared" si="96"/>
        <v>Ms.</v>
      </c>
      <c r="D2099" t="str">
        <f t="shared" si="97"/>
        <v>Amanda L</v>
      </c>
      <c r="E2099" t="str">
        <f t="shared" si="98"/>
        <v>Haselden</v>
      </c>
    </row>
    <row r="2100" spans="1:5" ht="15.6" x14ac:dyDescent="0.3">
      <c r="A2100" s="1" t="s">
        <v>266</v>
      </c>
      <c r="B2100" s="1" t="s">
        <v>4483</v>
      </c>
      <c r="C2100" t="str">
        <f t="shared" si="96"/>
        <v>Mr.</v>
      </c>
      <c r="D2100" t="str">
        <f t="shared" si="97"/>
        <v>Matthew</v>
      </c>
      <c r="E2100" t="str">
        <f t="shared" si="98"/>
        <v>Simonson</v>
      </c>
    </row>
    <row r="2101" spans="1:5" ht="15.6" x14ac:dyDescent="0.3">
      <c r="A2101" s="1" t="s">
        <v>265</v>
      </c>
      <c r="B2101" s="1" t="s">
        <v>4484</v>
      </c>
      <c r="C2101" t="str">
        <f t="shared" si="96"/>
        <v>Ms.</v>
      </c>
      <c r="D2101" t="str">
        <f t="shared" si="97"/>
        <v>Julia M</v>
      </c>
      <c r="E2101" t="str">
        <f t="shared" si="98"/>
        <v>Montag</v>
      </c>
    </row>
    <row r="2102" spans="1:5" ht="15.6" x14ac:dyDescent="0.3">
      <c r="A2102" s="1" t="s">
        <v>264</v>
      </c>
      <c r="B2102" s="1" t="s">
        <v>4485</v>
      </c>
      <c r="C2102" t="str">
        <f t="shared" si="96"/>
        <v>Ms.</v>
      </c>
      <c r="D2102" t="str">
        <f t="shared" si="97"/>
        <v>Rhea</v>
      </c>
      <c r="E2102" t="str">
        <f t="shared" si="98"/>
        <v>Deroian</v>
      </c>
    </row>
    <row r="2103" spans="1:5" ht="15.6" x14ac:dyDescent="0.3">
      <c r="A2103" s="1" t="s">
        <v>263</v>
      </c>
      <c r="B2103" s="1" t="s">
        <v>4486</v>
      </c>
      <c r="C2103" t="str">
        <f t="shared" si="96"/>
        <v>Mr.</v>
      </c>
      <c r="D2103" t="str">
        <f t="shared" si="97"/>
        <v>Justin</v>
      </c>
      <c r="E2103" t="str">
        <f t="shared" si="98"/>
        <v>Goetz</v>
      </c>
    </row>
    <row r="2104" spans="1:5" ht="15.6" x14ac:dyDescent="0.3">
      <c r="A2104" s="1" t="s">
        <v>262</v>
      </c>
      <c r="B2104" s="1" t="s">
        <v>4487</v>
      </c>
      <c r="C2104" t="str">
        <f t="shared" si="96"/>
        <v>Mr.</v>
      </c>
      <c r="D2104" t="str">
        <f t="shared" si="97"/>
        <v>Shamus M.</v>
      </c>
      <c r="E2104" t="str">
        <f t="shared" si="98"/>
        <v>Brady</v>
      </c>
    </row>
    <row r="2105" spans="1:5" ht="15.6" x14ac:dyDescent="0.3">
      <c r="A2105" s="1" t="s">
        <v>261</v>
      </c>
      <c r="B2105" s="1" t="s">
        <v>4488</v>
      </c>
      <c r="C2105" t="str">
        <f t="shared" si="96"/>
        <v>Mr.</v>
      </c>
      <c r="D2105" t="str">
        <f t="shared" si="97"/>
        <v>Mike</v>
      </c>
      <c r="E2105" t="str">
        <f t="shared" si="98"/>
        <v>Moran</v>
      </c>
    </row>
    <row r="2106" spans="1:5" ht="15.6" x14ac:dyDescent="0.3">
      <c r="A2106" s="1" t="s">
        <v>260</v>
      </c>
      <c r="B2106" s="1" t="s">
        <v>4489</v>
      </c>
      <c r="C2106" t="str">
        <f t="shared" si="96"/>
        <v>Ms.</v>
      </c>
      <c r="D2106" t="str">
        <f t="shared" si="97"/>
        <v>Mary Beth</v>
      </c>
      <c r="E2106" t="str">
        <f t="shared" si="98"/>
        <v>Strickler</v>
      </c>
    </row>
    <row r="2107" spans="1:5" ht="15.6" x14ac:dyDescent="0.3">
      <c r="A2107" s="1" t="s">
        <v>259</v>
      </c>
      <c r="B2107" s="1" t="s">
        <v>4490</v>
      </c>
      <c r="C2107" t="str">
        <f t="shared" si="96"/>
        <v>Ms.</v>
      </c>
      <c r="D2107" t="str">
        <f t="shared" si="97"/>
        <v>Erin</v>
      </c>
      <c r="E2107" t="str">
        <f t="shared" si="98"/>
        <v>Simone</v>
      </c>
    </row>
    <row r="2108" spans="1:5" ht="15.6" x14ac:dyDescent="0.3">
      <c r="A2108" s="1" t="s">
        <v>258</v>
      </c>
      <c r="B2108" s="1" t="s">
        <v>4491</v>
      </c>
      <c r="C2108" t="str">
        <f t="shared" si="96"/>
        <v>Ms.</v>
      </c>
      <c r="D2108" t="str">
        <f t="shared" si="97"/>
        <v>Hallie</v>
      </c>
      <c r="E2108" t="str">
        <f t="shared" si="98"/>
        <v>Von Rock</v>
      </c>
    </row>
    <row r="2109" spans="1:5" ht="15.6" x14ac:dyDescent="0.3">
      <c r="A2109" s="1" t="s">
        <v>257</v>
      </c>
      <c r="B2109" s="1" t="s">
        <v>4492</v>
      </c>
      <c r="C2109" t="str">
        <f t="shared" si="96"/>
        <v>Ms.</v>
      </c>
      <c r="D2109" t="str">
        <f t="shared" si="97"/>
        <v>Paige P</v>
      </c>
      <c r="E2109" t="str">
        <f t="shared" si="98"/>
        <v>Woodard</v>
      </c>
    </row>
    <row r="2110" spans="1:5" ht="15.6" x14ac:dyDescent="0.3">
      <c r="A2110" s="1" t="s">
        <v>256</v>
      </c>
      <c r="B2110" s="1" t="s">
        <v>4493</v>
      </c>
      <c r="C2110" t="str">
        <f t="shared" si="96"/>
        <v>Ms.</v>
      </c>
      <c r="D2110" t="str">
        <f t="shared" si="97"/>
        <v>Ji</v>
      </c>
      <c r="E2110" t="str">
        <f t="shared" si="98"/>
        <v>Li</v>
      </c>
    </row>
    <row r="2111" spans="1:5" ht="15.6" x14ac:dyDescent="0.3">
      <c r="A2111" s="1" t="s">
        <v>255</v>
      </c>
      <c r="B2111" s="1" t="s">
        <v>4494</v>
      </c>
      <c r="C2111" t="str">
        <f t="shared" si="96"/>
        <v>Ms.</v>
      </c>
      <c r="D2111" t="str">
        <f t="shared" si="97"/>
        <v>Carissa A</v>
      </c>
      <c r="E2111" t="str">
        <f t="shared" si="98"/>
        <v>Sinda</v>
      </c>
    </row>
    <row r="2112" spans="1:5" ht="15.6" x14ac:dyDescent="0.3">
      <c r="A2112" s="1" t="s">
        <v>254</v>
      </c>
      <c r="B2112" s="1" t="s">
        <v>4495</v>
      </c>
      <c r="C2112" t="str">
        <f t="shared" si="96"/>
        <v>Ms.</v>
      </c>
      <c r="D2112" t="str">
        <f t="shared" si="97"/>
        <v>Mona</v>
      </c>
      <c r="E2112" t="str">
        <f t="shared" si="98"/>
        <v>Rydland</v>
      </c>
    </row>
    <row r="2113" spans="1:5" ht="15.6" x14ac:dyDescent="0.3">
      <c r="A2113" s="1" t="s">
        <v>253</v>
      </c>
      <c r="B2113" s="1" t="s">
        <v>4496</v>
      </c>
      <c r="C2113" t="str">
        <f t="shared" si="96"/>
        <v>Ms.</v>
      </c>
      <c r="D2113" t="str">
        <f t="shared" si="97"/>
        <v>Kristin R.</v>
      </c>
      <c r="E2113" t="str">
        <f t="shared" si="98"/>
        <v>Vespa</v>
      </c>
    </row>
    <row r="2114" spans="1:5" ht="15.6" x14ac:dyDescent="0.3">
      <c r="A2114" s="1" t="s">
        <v>252</v>
      </c>
      <c r="B2114" s="1" t="s">
        <v>4497</v>
      </c>
      <c r="C2114" t="str">
        <f t="shared" si="96"/>
        <v>Ms.</v>
      </c>
      <c r="D2114" t="str">
        <f t="shared" si="97"/>
        <v>Beth</v>
      </c>
      <c r="E2114" t="str">
        <f t="shared" si="98"/>
        <v>Meadows</v>
      </c>
    </row>
    <row r="2115" spans="1:5" ht="15.6" x14ac:dyDescent="0.3">
      <c r="A2115" s="1" t="s">
        <v>251</v>
      </c>
      <c r="B2115" s="1" t="s">
        <v>4498</v>
      </c>
      <c r="C2115" t="str">
        <f t="shared" ref="C2115:C2178" si="99">TRIM(MID( B2115,FIND(",", B2115)+1,FIND(".", B2115)-FIND(",", B2115)))</f>
        <v>Ms.</v>
      </c>
      <c r="D2115" t="str">
        <f t="shared" ref="D2115:D2178" si="100">TRIM(RIGHT(B2115,LEN(B2115)-FIND(".",B2115)))</f>
        <v>Allison</v>
      </c>
      <c r="E2115" t="str">
        <f t="shared" ref="E2115:E2178" si="101">LEFT(B2115,FIND(",",B2115)-1)</f>
        <v>Toppen</v>
      </c>
    </row>
    <row r="2116" spans="1:5" ht="15.6" x14ac:dyDescent="0.3">
      <c r="A2116" s="1" t="s">
        <v>250</v>
      </c>
      <c r="B2116" s="1" t="s">
        <v>4499</v>
      </c>
      <c r="C2116" t="str">
        <f t="shared" si="99"/>
        <v>Ms.</v>
      </c>
      <c r="D2116" t="str">
        <f t="shared" si="100"/>
        <v>Ashley E</v>
      </c>
      <c r="E2116" t="str">
        <f t="shared" si="101"/>
        <v>Ermer</v>
      </c>
    </row>
    <row r="2117" spans="1:5" ht="15.6" x14ac:dyDescent="0.3">
      <c r="A2117" s="1" t="s">
        <v>248</v>
      </c>
      <c r="B2117" s="1" t="s">
        <v>4500</v>
      </c>
      <c r="C2117" t="str">
        <f t="shared" si="99"/>
        <v>Ms.</v>
      </c>
      <c r="D2117" t="str">
        <f t="shared" si="100"/>
        <v>Hilary K.</v>
      </c>
      <c r="E2117" t="str">
        <f t="shared" si="101"/>
        <v>Dionne</v>
      </c>
    </row>
    <row r="2118" spans="1:5" ht="15.6" x14ac:dyDescent="0.3">
      <c r="A2118" s="1" t="s">
        <v>246</v>
      </c>
      <c r="B2118" s="1" t="s">
        <v>4501</v>
      </c>
      <c r="C2118" t="str">
        <f t="shared" si="99"/>
        <v>Ms.</v>
      </c>
      <c r="D2118" t="str">
        <f t="shared" si="100"/>
        <v>Dominique</v>
      </c>
      <c r="E2118" t="str">
        <f t="shared" si="101"/>
        <v>Stasulli</v>
      </c>
    </row>
    <row r="2119" spans="1:5" ht="15.6" x14ac:dyDescent="0.3">
      <c r="A2119" s="1" t="s">
        <v>245</v>
      </c>
      <c r="B2119" s="1" t="s">
        <v>4502</v>
      </c>
      <c r="C2119" t="str">
        <f t="shared" si="99"/>
        <v>Mr.</v>
      </c>
      <c r="D2119" t="str">
        <f t="shared" si="100"/>
        <v>Carlos I</v>
      </c>
      <c r="E2119" t="str">
        <f t="shared" si="101"/>
        <v>Duran</v>
      </c>
    </row>
    <row r="2120" spans="1:5" ht="15.6" x14ac:dyDescent="0.3">
      <c r="A2120" s="1" t="s">
        <v>244</v>
      </c>
      <c r="B2120" s="1" t="s">
        <v>4503</v>
      </c>
      <c r="C2120" t="str">
        <f t="shared" si="99"/>
        <v>Mr.</v>
      </c>
      <c r="D2120" t="str">
        <f t="shared" si="100"/>
        <v>Matthew</v>
      </c>
      <c r="E2120" t="str">
        <f t="shared" si="101"/>
        <v>Klundt</v>
      </c>
    </row>
    <row r="2121" spans="1:5" ht="15.6" x14ac:dyDescent="0.3">
      <c r="A2121" s="1" t="s">
        <v>243</v>
      </c>
      <c r="B2121" s="1" t="s">
        <v>4504</v>
      </c>
      <c r="C2121" t="str">
        <f t="shared" si="99"/>
        <v>Ms.</v>
      </c>
      <c r="D2121" t="str">
        <f t="shared" si="100"/>
        <v>Kara</v>
      </c>
      <c r="E2121" t="str">
        <f t="shared" si="101"/>
        <v>Waters</v>
      </c>
    </row>
    <row r="2122" spans="1:5" ht="15.6" x14ac:dyDescent="0.3">
      <c r="A2122" s="1" t="s">
        <v>242</v>
      </c>
      <c r="B2122" s="1" t="s">
        <v>4505</v>
      </c>
      <c r="C2122" t="str">
        <f t="shared" si="99"/>
        <v>Ms.</v>
      </c>
      <c r="D2122" t="str">
        <f t="shared" si="100"/>
        <v>Sarah S</v>
      </c>
      <c r="E2122" t="str">
        <f t="shared" si="101"/>
        <v>Rusk</v>
      </c>
    </row>
    <row r="2123" spans="1:5" ht="15.6" x14ac:dyDescent="0.3">
      <c r="A2123" s="1" t="s">
        <v>241</v>
      </c>
      <c r="B2123" s="1" t="s">
        <v>4506</v>
      </c>
      <c r="C2123" t="str">
        <f t="shared" si="99"/>
        <v>Ms.</v>
      </c>
      <c r="D2123" t="str">
        <f t="shared" si="100"/>
        <v>Shauna R.</v>
      </c>
      <c r="E2123" t="str">
        <f t="shared" si="101"/>
        <v>Gersbach</v>
      </c>
    </row>
    <row r="2124" spans="1:5" ht="15.6" x14ac:dyDescent="0.3">
      <c r="A2124" s="1" t="s">
        <v>240</v>
      </c>
      <c r="B2124" s="1" t="s">
        <v>4507</v>
      </c>
      <c r="C2124" t="str">
        <f t="shared" si="99"/>
        <v>Ms.</v>
      </c>
      <c r="D2124" t="str">
        <f t="shared" si="100"/>
        <v>Lindsay J.</v>
      </c>
      <c r="E2124" t="str">
        <f t="shared" si="101"/>
        <v>Taylor-Watson</v>
      </c>
    </row>
    <row r="2125" spans="1:5" ht="15.6" x14ac:dyDescent="0.3">
      <c r="A2125" s="1" t="s">
        <v>239</v>
      </c>
      <c r="B2125" s="1" t="s">
        <v>4508</v>
      </c>
      <c r="C2125" t="str">
        <f t="shared" si="99"/>
        <v>Ms.</v>
      </c>
      <c r="D2125" t="str">
        <f t="shared" si="100"/>
        <v>Danya A.</v>
      </c>
      <c r="E2125" t="str">
        <f t="shared" si="101"/>
        <v>Crawford</v>
      </c>
    </row>
    <row r="2126" spans="1:5" ht="15.6" x14ac:dyDescent="0.3">
      <c r="A2126" s="1" t="s">
        <v>238</v>
      </c>
      <c r="B2126" s="1" t="s">
        <v>4509</v>
      </c>
      <c r="C2126" t="str">
        <f t="shared" si="99"/>
        <v>Ms.</v>
      </c>
      <c r="D2126" t="str">
        <f t="shared" si="100"/>
        <v>Lorraine</v>
      </c>
      <c r="E2126" t="str">
        <f t="shared" si="101"/>
        <v>Levitsky</v>
      </c>
    </row>
    <row r="2127" spans="1:5" ht="15.6" x14ac:dyDescent="0.3">
      <c r="A2127" s="1" t="s">
        <v>237</v>
      </c>
      <c r="B2127" s="1" t="s">
        <v>4510</v>
      </c>
      <c r="C2127" t="str">
        <f t="shared" si="99"/>
        <v>Ms.</v>
      </c>
      <c r="D2127" t="str">
        <f t="shared" si="100"/>
        <v>Jennifer L.</v>
      </c>
      <c r="E2127" t="str">
        <f t="shared" si="101"/>
        <v>Carroll</v>
      </c>
    </row>
    <row r="2128" spans="1:5" ht="15.6" x14ac:dyDescent="0.3">
      <c r="A2128" s="1" t="s">
        <v>236</v>
      </c>
      <c r="B2128" s="1" t="s">
        <v>4511</v>
      </c>
      <c r="C2128" t="str">
        <f t="shared" si="99"/>
        <v>Mr.</v>
      </c>
      <c r="D2128" t="str">
        <f t="shared" si="100"/>
        <v>Jesus Sr.</v>
      </c>
      <c r="E2128" t="str">
        <f t="shared" si="101"/>
        <v>Campos</v>
      </c>
    </row>
    <row r="2129" spans="1:5" ht="15.6" x14ac:dyDescent="0.3">
      <c r="A2129" s="1" t="s">
        <v>235</v>
      </c>
      <c r="B2129" s="1" t="s">
        <v>4512</v>
      </c>
      <c r="C2129" t="str">
        <f t="shared" si="99"/>
        <v>Ms.</v>
      </c>
      <c r="D2129" t="str">
        <f t="shared" si="100"/>
        <v>Kristen</v>
      </c>
      <c r="E2129" t="str">
        <f t="shared" si="101"/>
        <v>Flajslik</v>
      </c>
    </row>
    <row r="2130" spans="1:5" ht="15.6" x14ac:dyDescent="0.3">
      <c r="A2130" s="1" t="s">
        <v>234</v>
      </c>
      <c r="B2130" s="1" t="s">
        <v>4513</v>
      </c>
      <c r="C2130" t="str">
        <f t="shared" si="99"/>
        <v>Ms.</v>
      </c>
      <c r="D2130" t="str">
        <f t="shared" si="100"/>
        <v>Catherine C.</v>
      </c>
      <c r="E2130" t="str">
        <f t="shared" si="101"/>
        <v>Chua</v>
      </c>
    </row>
    <row r="2131" spans="1:5" ht="15.6" x14ac:dyDescent="0.3">
      <c r="A2131" s="1" t="s">
        <v>233</v>
      </c>
      <c r="B2131" s="1" t="s">
        <v>4514</v>
      </c>
      <c r="C2131" t="str">
        <f t="shared" si="99"/>
        <v>Ms.</v>
      </c>
      <c r="D2131" t="str">
        <f t="shared" si="100"/>
        <v>Paula</v>
      </c>
      <c r="E2131" t="str">
        <f t="shared" si="101"/>
        <v>Wiltse</v>
      </c>
    </row>
    <row r="2132" spans="1:5" ht="15.6" x14ac:dyDescent="0.3">
      <c r="A2132" s="1" t="s">
        <v>232</v>
      </c>
      <c r="B2132" s="1" t="s">
        <v>4515</v>
      </c>
      <c r="C2132" t="str">
        <f t="shared" si="99"/>
        <v>Ms.</v>
      </c>
      <c r="D2132" t="str">
        <f t="shared" si="100"/>
        <v>Evan</v>
      </c>
      <c r="E2132" t="str">
        <f t="shared" si="101"/>
        <v>Fisher</v>
      </c>
    </row>
    <row r="2133" spans="1:5" ht="15.6" x14ac:dyDescent="0.3">
      <c r="A2133" s="1" t="s">
        <v>231</v>
      </c>
      <c r="B2133" s="1" t="s">
        <v>4516</v>
      </c>
      <c r="C2133" t="str">
        <f t="shared" si="99"/>
        <v>Mr.</v>
      </c>
      <c r="D2133" t="str">
        <f t="shared" si="100"/>
        <v>Nathan J</v>
      </c>
      <c r="E2133" t="str">
        <f t="shared" si="101"/>
        <v>Wilzbacher</v>
      </c>
    </row>
    <row r="2134" spans="1:5" ht="15.6" x14ac:dyDescent="0.3">
      <c r="A2134" s="1" t="s">
        <v>230</v>
      </c>
      <c r="B2134" s="1" t="s">
        <v>4517</v>
      </c>
      <c r="C2134" t="str">
        <f t="shared" si="99"/>
        <v>Ms.</v>
      </c>
      <c r="D2134" t="str">
        <f t="shared" si="100"/>
        <v>Ashley M</v>
      </c>
      <c r="E2134" t="str">
        <f t="shared" si="101"/>
        <v>Thayer</v>
      </c>
    </row>
    <row r="2135" spans="1:5" ht="15.6" x14ac:dyDescent="0.3">
      <c r="A2135" s="1" t="s">
        <v>229</v>
      </c>
      <c r="B2135" s="1" t="s">
        <v>4518</v>
      </c>
      <c r="C2135" t="str">
        <f t="shared" si="99"/>
        <v>Mr.</v>
      </c>
      <c r="D2135" t="str">
        <f t="shared" si="100"/>
        <v>Jason</v>
      </c>
      <c r="E2135" t="str">
        <f t="shared" si="101"/>
        <v>Brosseau</v>
      </c>
    </row>
    <row r="2136" spans="1:5" ht="15.6" x14ac:dyDescent="0.3">
      <c r="A2136" s="1" t="s">
        <v>228</v>
      </c>
      <c r="B2136" s="1" t="s">
        <v>4519</v>
      </c>
      <c r="C2136" t="str">
        <f t="shared" si="99"/>
        <v>Mr.</v>
      </c>
      <c r="D2136" t="str">
        <f t="shared" si="100"/>
        <v>Marshall</v>
      </c>
      <c r="E2136" t="str">
        <f t="shared" si="101"/>
        <v>Phares</v>
      </c>
    </row>
    <row r="2137" spans="1:5" ht="15.6" x14ac:dyDescent="0.3">
      <c r="A2137" s="1" t="s">
        <v>227</v>
      </c>
      <c r="B2137" s="1" t="s">
        <v>4520</v>
      </c>
      <c r="C2137" t="str">
        <f t="shared" si="99"/>
        <v>Mr.</v>
      </c>
      <c r="D2137" t="str">
        <f t="shared" si="100"/>
        <v>Lavar</v>
      </c>
      <c r="E2137" t="str">
        <f t="shared" si="101"/>
        <v>Curley</v>
      </c>
    </row>
    <row r="2138" spans="1:5" ht="15.6" x14ac:dyDescent="0.3">
      <c r="A2138" s="1" t="s">
        <v>226</v>
      </c>
      <c r="B2138" s="1" t="s">
        <v>4521</v>
      </c>
      <c r="C2138" t="str">
        <f t="shared" si="99"/>
        <v>Mr.</v>
      </c>
      <c r="D2138" t="str">
        <f t="shared" si="100"/>
        <v>Charlie T.</v>
      </c>
      <c r="E2138" t="str">
        <f t="shared" si="101"/>
        <v>Johnston</v>
      </c>
    </row>
    <row r="2139" spans="1:5" ht="15.6" x14ac:dyDescent="0.3">
      <c r="A2139" s="1" t="s">
        <v>225</v>
      </c>
      <c r="B2139" s="1" t="s">
        <v>4522</v>
      </c>
      <c r="C2139" t="str">
        <f t="shared" si="99"/>
        <v>Mrs.</v>
      </c>
      <c r="D2139" t="str">
        <f t="shared" si="100"/>
        <v>Lauren</v>
      </c>
      <c r="E2139" t="str">
        <f t="shared" si="101"/>
        <v>Padula</v>
      </c>
    </row>
    <row r="2140" spans="1:5" ht="15.6" x14ac:dyDescent="0.3">
      <c r="A2140" s="1" t="s">
        <v>224</v>
      </c>
      <c r="B2140" s="1" t="s">
        <v>4523</v>
      </c>
      <c r="C2140" t="str">
        <f t="shared" si="99"/>
        <v>Mr.</v>
      </c>
      <c r="D2140" t="str">
        <f t="shared" si="100"/>
        <v>Arthur</v>
      </c>
      <c r="E2140" t="str">
        <f t="shared" si="101"/>
        <v>Gamirov</v>
      </c>
    </row>
    <row r="2141" spans="1:5" ht="15.6" x14ac:dyDescent="0.3">
      <c r="A2141" s="1" t="s">
        <v>223</v>
      </c>
      <c r="B2141" s="1" t="s">
        <v>4524</v>
      </c>
      <c r="C2141" t="str">
        <f t="shared" si="99"/>
        <v>Mr.</v>
      </c>
      <c r="D2141" t="str">
        <f t="shared" si="100"/>
        <v>Thomas</v>
      </c>
      <c r="E2141" t="str">
        <f t="shared" si="101"/>
        <v>Briot</v>
      </c>
    </row>
    <row r="2142" spans="1:5" ht="15.6" x14ac:dyDescent="0.3">
      <c r="A2142" s="1" t="s">
        <v>222</v>
      </c>
      <c r="B2142" s="1" t="s">
        <v>4525</v>
      </c>
      <c r="C2142" t="str">
        <f t="shared" si="99"/>
        <v>Ms.</v>
      </c>
      <c r="D2142" t="str">
        <f t="shared" si="100"/>
        <v>Jennifer</v>
      </c>
      <c r="E2142" t="str">
        <f t="shared" si="101"/>
        <v>De Hueck</v>
      </c>
    </row>
    <row r="2143" spans="1:5" ht="15.6" x14ac:dyDescent="0.3">
      <c r="A2143" s="1" t="s">
        <v>221</v>
      </c>
      <c r="B2143" s="1" t="s">
        <v>4526</v>
      </c>
      <c r="C2143" t="str">
        <f t="shared" si="99"/>
        <v>Ms.</v>
      </c>
      <c r="D2143" t="str">
        <f t="shared" si="100"/>
        <v>Tammy</v>
      </c>
      <c r="E2143" t="str">
        <f t="shared" si="101"/>
        <v>Putt</v>
      </c>
    </row>
    <row r="2144" spans="1:5" ht="15.6" x14ac:dyDescent="0.3">
      <c r="A2144" s="1" t="s">
        <v>220</v>
      </c>
      <c r="B2144" s="1" t="s">
        <v>4527</v>
      </c>
      <c r="C2144" t="str">
        <f t="shared" si="99"/>
        <v>Ms.</v>
      </c>
      <c r="D2144" t="str">
        <f t="shared" si="100"/>
        <v>Lena</v>
      </c>
      <c r="E2144" t="str">
        <f t="shared" si="101"/>
        <v>Deiman</v>
      </c>
    </row>
    <row r="2145" spans="1:5" ht="15.6" x14ac:dyDescent="0.3">
      <c r="A2145" s="1" t="s">
        <v>219</v>
      </c>
      <c r="B2145" s="1" t="s">
        <v>4528</v>
      </c>
      <c r="C2145" t="str">
        <f t="shared" si="99"/>
        <v>Ms.</v>
      </c>
      <c r="D2145" t="str">
        <f t="shared" si="100"/>
        <v>Valentina</v>
      </c>
      <c r="E2145" t="str">
        <f t="shared" si="101"/>
        <v>Bonanni</v>
      </c>
    </row>
    <row r="2146" spans="1:5" ht="15.6" x14ac:dyDescent="0.3">
      <c r="A2146" s="1" t="s">
        <v>218</v>
      </c>
      <c r="B2146" s="1" t="s">
        <v>4529</v>
      </c>
      <c r="C2146" t="str">
        <f t="shared" si="99"/>
        <v>Mr.</v>
      </c>
      <c r="D2146" t="str">
        <f t="shared" si="100"/>
        <v>Russell N.</v>
      </c>
      <c r="E2146" t="str">
        <f t="shared" si="101"/>
        <v>Stein</v>
      </c>
    </row>
    <row r="2147" spans="1:5" ht="15.6" x14ac:dyDescent="0.3">
      <c r="A2147" s="1" t="s">
        <v>217</v>
      </c>
      <c r="B2147" s="1" t="s">
        <v>4530</v>
      </c>
      <c r="C2147" t="str">
        <f t="shared" si="99"/>
        <v>Mr.</v>
      </c>
      <c r="D2147" t="str">
        <f t="shared" si="100"/>
        <v>Scott R.</v>
      </c>
      <c r="E2147" t="str">
        <f t="shared" si="101"/>
        <v>Laumann</v>
      </c>
    </row>
    <row r="2148" spans="1:5" ht="15.6" x14ac:dyDescent="0.3">
      <c r="A2148" s="1" t="s">
        <v>216</v>
      </c>
      <c r="B2148" s="1" t="s">
        <v>4531</v>
      </c>
      <c r="C2148" t="str">
        <f t="shared" si="99"/>
        <v>Mr.</v>
      </c>
      <c r="D2148" t="str">
        <f t="shared" si="100"/>
        <v>Jose Francisco Sr.</v>
      </c>
      <c r="E2148" t="str">
        <f t="shared" si="101"/>
        <v>Galaviz</v>
      </c>
    </row>
    <row r="2149" spans="1:5" ht="15.6" x14ac:dyDescent="0.3">
      <c r="A2149" s="1" t="s">
        <v>215</v>
      </c>
      <c r="B2149" s="1" t="s">
        <v>4532</v>
      </c>
      <c r="C2149" t="str">
        <f t="shared" si="99"/>
        <v>Mr.</v>
      </c>
      <c r="D2149" t="str">
        <f t="shared" si="100"/>
        <v>Paul J</v>
      </c>
      <c r="E2149" t="str">
        <f t="shared" si="101"/>
        <v>Piper</v>
      </c>
    </row>
    <row r="2150" spans="1:5" ht="15.6" x14ac:dyDescent="0.3">
      <c r="A2150" s="1" t="s">
        <v>214</v>
      </c>
      <c r="B2150" s="1" t="s">
        <v>4533</v>
      </c>
      <c r="C2150" t="str">
        <f t="shared" si="99"/>
        <v>Mr.</v>
      </c>
      <c r="D2150" t="str">
        <f t="shared" si="100"/>
        <v>Adam</v>
      </c>
      <c r="E2150" t="str">
        <f t="shared" si="101"/>
        <v>Cantini</v>
      </c>
    </row>
    <row r="2151" spans="1:5" ht="15.6" x14ac:dyDescent="0.3">
      <c r="A2151" s="1" t="s">
        <v>213</v>
      </c>
      <c r="B2151" s="1" t="s">
        <v>4534</v>
      </c>
      <c r="C2151" t="str">
        <f t="shared" si="99"/>
        <v>Mr.</v>
      </c>
      <c r="D2151" t="str">
        <f t="shared" si="100"/>
        <v>Edward J.</v>
      </c>
      <c r="E2151" t="str">
        <f t="shared" si="101"/>
        <v>Hartman</v>
      </c>
    </row>
    <row r="2152" spans="1:5" ht="15.6" x14ac:dyDescent="0.3">
      <c r="A2152" s="1" t="s">
        <v>212</v>
      </c>
      <c r="B2152" s="1" t="s">
        <v>4535</v>
      </c>
      <c r="C2152" t="str">
        <f t="shared" si="99"/>
        <v>Mr.</v>
      </c>
      <c r="D2152" t="str">
        <f t="shared" si="100"/>
        <v>Patrick A.</v>
      </c>
      <c r="E2152" t="str">
        <f t="shared" si="101"/>
        <v>Werhane</v>
      </c>
    </row>
    <row r="2153" spans="1:5" ht="15.6" x14ac:dyDescent="0.3">
      <c r="A2153" s="1" t="s">
        <v>211</v>
      </c>
      <c r="B2153" s="1" t="s">
        <v>4536</v>
      </c>
      <c r="C2153" t="str">
        <f t="shared" si="99"/>
        <v>Mr.</v>
      </c>
      <c r="D2153" t="str">
        <f t="shared" si="100"/>
        <v>Geraint H</v>
      </c>
      <c r="E2153" t="str">
        <f t="shared" si="101"/>
        <v>Davies</v>
      </c>
    </row>
    <row r="2154" spans="1:5" ht="15.6" x14ac:dyDescent="0.3">
      <c r="A2154" s="1" t="s">
        <v>210</v>
      </c>
      <c r="B2154" s="1" t="s">
        <v>4537</v>
      </c>
      <c r="C2154" t="str">
        <f t="shared" si="99"/>
        <v>Mr.</v>
      </c>
      <c r="D2154" t="str">
        <f t="shared" si="100"/>
        <v>Dj</v>
      </c>
      <c r="E2154" t="str">
        <f t="shared" si="101"/>
        <v>Hummel</v>
      </c>
    </row>
    <row r="2155" spans="1:5" ht="15.6" x14ac:dyDescent="0.3">
      <c r="A2155" s="1" t="s">
        <v>209</v>
      </c>
      <c r="B2155" s="1" t="s">
        <v>4538</v>
      </c>
      <c r="C2155" t="str">
        <f t="shared" si="99"/>
        <v>Mr.</v>
      </c>
      <c r="D2155" t="str">
        <f t="shared" si="100"/>
        <v>Zachary A</v>
      </c>
      <c r="E2155" t="str">
        <f t="shared" si="101"/>
        <v>Lutz</v>
      </c>
    </row>
    <row r="2156" spans="1:5" ht="15.6" x14ac:dyDescent="0.3">
      <c r="A2156" s="1" t="s">
        <v>208</v>
      </c>
      <c r="B2156" s="1" t="s">
        <v>4539</v>
      </c>
      <c r="C2156" t="str">
        <f t="shared" si="99"/>
        <v>Mr.</v>
      </c>
      <c r="D2156" t="str">
        <f t="shared" si="100"/>
        <v>Brian W.</v>
      </c>
      <c r="E2156" t="str">
        <f t="shared" si="101"/>
        <v>Waters</v>
      </c>
    </row>
    <row r="2157" spans="1:5" ht="15.6" x14ac:dyDescent="0.3">
      <c r="A2157" s="1" t="s">
        <v>207</v>
      </c>
      <c r="B2157" s="1" t="s">
        <v>4540</v>
      </c>
      <c r="C2157" t="str">
        <f t="shared" si="99"/>
        <v>Mr.</v>
      </c>
      <c r="D2157" t="str">
        <f t="shared" si="100"/>
        <v>Joe</v>
      </c>
      <c r="E2157" t="str">
        <f t="shared" si="101"/>
        <v>Viglienzoni</v>
      </c>
    </row>
    <row r="2158" spans="1:5" ht="15.6" x14ac:dyDescent="0.3">
      <c r="A2158" s="1" t="s">
        <v>206</v>
      </c>
      <c r="B2158" s="1" t="s">
        <v>4541</v>
      </c>
      <c r="C2158" t="str">
        <f t="shared" si="99"/>
        <v>Mr.</v>
      </c>
      <c r="D2158" t="str">
        <f t="shared" si="100"/>
        <v>Stephen</v>
      </c>
      <c r="E2158" t="str">
        <f t="shared" si="101"/>
        <v>Rathbun</v>
      </c>
    </row>
    <row r="2159" spans="1:5" ht="15.6" x14ac:dyDescent="0.3">
      <c r="A2159" s="1" t="s">
        <v>205</v>
      </c>
      <c r="B2159" s="1" t="s">
        <v>4542</v>
      </c>
      <c r="C2159" t="str">
        <f t="shared" si="99"/>
        <v>Ms.</v>
      </c>
      <c r="D2159" t="str">
        <f t="shared" si="100"/>
        <v>Ellen L.</v>
      </c>
      <c r="E2159" t="str">
        <f t="shared" si="101"/>
        <v>crane</v>
      </c>
    </row>
    <row r="2160" spans="1:5" ht="15.6" x14ac:dyDescent="0.3">
      <c r="A2160" s="1" t="s">
        <v>204</v>
      </c>
      <c r="B2160" s="1" t="s">
        <v>4543</v>
      </c>
      <c r="C2160" t="str">
        <f t="shared" si="99"/>
        <v>Ms.</v>
      </c>
      <c r="D2160" t="str">
        <f t="shared" si="100"/>
        <v>Cindy</v>
      </c>
      <c r="E2160" t="str">
        <f t="shared" si="101"/>
        <v>Conant</v>
      </c>
    </row>
    <row r="2161" spans="1:5" ht="15.6" x14ac:dyDescent="0.3">
      <c r="A2161" s="1" t="s">
        <v>203</v>
      </c>
      <c r="B2161" s="1" t="s">
        <v>4544</v>
      </c>
      <c r="C2161" t="str">
        <f t="shared" si="99"/>
        <v>Ms.</v>
      </c>
      <c r="D2161" t="str">
        <f t="shared" si="100"/>
        <v>Abigail R.</v>
      </c>
      <c r="E2161" t="str">
        <f t="shared" si="101"/>
        <v>Huyser-Wierenga</v>
      </c>
    </row>
    <row r="2162" spans="1:5" ht="15.6" x14ac:dyDescent="0.3">
      <c r="A2162" s="1" t="s">
        <v>202</v>
      </c>
      <c r="B2162" s="1" t="s">
        <v>4545</v>
      </c>
      <c r="C2162" t="str">
        <f t="shared" si="99"/>
        <v>Ms.</v>
      </c>
      <c r="D2162" t="str">
        <f t="shared" si="100"/>
        <v>Amy L.</v>
      </c>
      <c r="E2162" t="str">
        <f t="shared" si="101"/>
        <v>Natalini</v>
      </c>
    </row>
    <row r="2163" spans="1:5" ht="15.6" x14ac:dyDescent="0.3">
      <c r="A2163" s="1" t="s">
        <v>201</v>
      </c>
      <c r="B2163" s="1" t="s">
        <v>4546</v>
      </c>
      <c r="C2163" t="str">
        <f t="shared" si="99"/>
        <v>Ms.</v>
      </c>
      <c r="D2163" t="str">
        <f t="shared" si="100"/>
        <v>Amy</v>
      </c>
      <c r="E2163" t="str">
        <f t="shared" si="101"/>
        <v>Robbins</v>
      </c>
    </row>
    <row r="2164" spans="1:5" ht="15.6" x14ac:dyDescent="0.3">
      <c r="A2164" s="1" t="s">
        <v>199</v>
      </c>
      <c r="B2164" s="1" t="s">
        <v>4547</v>
      </c>
      <c r="C2164" t="str">
        <f t="shared" si="99"/>
        <v>Mrs.</v>
      </c>
      <c r="D2164" t="str">
        <f t="shared" si="100"/>
        <v>Grace H</v>
      </c>
      <c r="E2164" t="str">
        <f t="shared" si="101"/>
        <v>Stanislav</v>
      </c>
    </row>
    <row r="2165" spans="1:5" ht="15.6" x14ac:dyDescent="0.3">
      <c r="A2165" s="1" t="s">
        <v>198</v>
      </c>
      <c r="B2165" s="1" t="s">
        <v>4548</v>
      </c>
      <c r="C2165" t="str">
        <f t="shared" si="99"/>
        <v>Ms.</v>
      </c>
      <c r="D2165" t="str">
        <f t="shared" si="100"/>
        <v>Caitie J.</v>
      </c>
      <c r="E2165" t="str">
        <f t="shared" si="101"/>
        <v>Meyer</v>
      </c>
    </row>
    <row r="2166" spans="1:5" ht="15.6" x14ac:dyDescent="0.3">
      <c r="A2166" s="1" t="s">
        <v>197</v>
      </c>
      <c r="B2166" s="1" t="s">
        <v>4549</v>
      </c>
      <c r="C2166" t="str">
        <f t="shared" si="99"/>
        <v>Mr.</v>
      </c>
      <c r="D2166" t="str">
        <f t="shared" si="100"/>
        <v>Benjamin</v>
      </c>
      <c r="E2166" t="str">
        <f t="shared" si="101"/>
        <v>Mears</v>
      </c>
    </row>
    <row r="2167" spans="1:5" ht="15.6" x14ac:dyDescent="0.3">
      <c r="A2167" s="1" t="s">
        <v>196</v>
      </c>
      <c r="B2167" s="1" t="s">
        <v>4550</v>
      </c>
      <c r="C2167" t="str">
        <f t="shared" si="99"/>
        <v>Mr.</v>
      </c>
      <c r="D2167" t="str">
        <f t="shared" si="100"/>
        <v>Ian T</v>
      </c>
      <c r="E2167" t="str">
        <f t="shared" si="101"/>
        <v>Neill</v>
      </c>
    </row>
    <row r="2168" spans="1:5" ht="15.6" x14ac:dyDescent="0.3">
      <c r="A2168" s="1" t="s">
        <v>195</v>
      </c>
      <c r="B2168" s="1" t="s">
        <v>4551</v>
      </c>
      <c r="C2168" t="str">
        <f t="shared" si="99"/>
        <v>Mr.</v>
      </c>
      <c r="D2168" t="str">
        <f t="shared" si="100"/>
        <v>Tadese</v>
      </c>
      <c r="E2168" t="str">
        <f t="shared" si="101"/>
        <v>Tola</v>
      </c>
    </row>
    <row r="2169" spans="1:5" ht="15.6" x14ac:dyDescent="0.3">
      <c r="A2169" s="1" t="s">
        <v>194</v>
      </c>
      <c r="B2169" s="1" t="s">
        <v>4552</v>
      </c>
      <c r="C2169" t="str">
        <f t="shared" si="99"/>
        <v>Mr.</v>
      </c>
      <c r="D2169" t="str">
        <f t="shared" si="100"/>
        <v>Jonathan</v>
      </c>
      <c r="E2169" t="str">
        <f t="shared" si="101"/>
        <v>Briskman</v>
      </c>
    </row>
    <row r="2170" spans="1:5" ht="15.6" x14ac:dyDescent="0.3">
      <c r="A2170" s="1" t="s">
        <v>193</v>
      </c>
      <c r="B2170" s="1" t="s">
        <v>4553</v>
      </c>
      <c r="C2170" t="str">
        <f t="shared" si="99"/>
        <v>Mr.</v>
      </c>
      <c r="D2170" t="str">
        <f t="shared" si="100"/>
        <v>Dathan</v>
      </c>
      <c r="E2170" t="str">
        <f t="shared" si="101"/>
        <v>Ritzenhein</v>
      </c>
    </row>
    <row r="2171" spans="1:5" ht="15.6" x14ac:dyDescent="0.3">
      <c r="A2171" s="1" t="s">
        <v>192</v>
      </c>
      <c r="B2171" s="1" t="s">
        <v>4554</v>
      </c>
      <c r="C2171" t="str">
        <f t="shared" si="99"/>
        <v>Mr.</v>
      </c>
      <c r="D2171" t="str">
        <f t="shared" si="100"/>
        <v>Eric</v>
      </c>
      <c r="E2171" t="str">
        <f t="shared" si="101"/>
        <v>Malkowski</v>
      </c>
    </row>
    <row r="2172" spans="1:5" ht="15.6" x14ac:dyDescent="0.3">
      <c r="A2172" s="1" t="s">
        <v>191</v>
      </c>
      <c r="B2172" s="1" t="s">
        <v>4555</v>
      </c>
      <c r="C2172" t="str">
        <f t="shared" si="99"/>
        <v>Ms.</v>
      </c>
      <c r="D2172" t="str">
        <f t="shared" si="100"/>
        <v>Allison M</v>
      </c>
      <c r="E2172" t="str">
        <f t="shared" si="101"/>
        <v>Andreyko</v>
      </c>
    </row>
    <row r="2173" spans="1:5" ht="15.6" x14ac:dyDescent="0.3">
      <c r="A2173" s="1" t="s">
        <v>190</v>
      </c>
      <c r="B2173" s="1" t="s">
        <v>4556</v>
      </c>
      <c r="C2173" t="str">
        <f t="shared" si="99"/>
        <v>Mr.</v>
      </c>
      <c r="D2173" t="str">
        <f t="shared" si="100"/>
        <v>Paul</v>
      </c>
      <c r="E2173" t="str">
        <f t="shared" si="101"/>
        <v>Landry</v>
      </c>
    </row>
    <row r="2174" spans="1:5" ht="15.6" x14ac:dyDescent="0.3">
      <c r="A2174" s="1" t="s">
        <v>189</v>
      </c>
      <c r="B2174" s="1" t="s">
        <v>4557</v>
      </c>
      <c r="C2174" t="str">
        <f t="shared" si="99"/>
        <v>Mr.</v>
      </c>
      <c r="D2174" t="str">
        <f t="shared" si="100"/>
        <v>Aaron R</v>
      </c>
      <c r="E2174" t="str">
        <f t="shared" si="101"/>
        <v>Lozier</v>
      </c>
    </row>
    <row r="2175" spans="1:5" ht="15.6" x14ac:dyDescent="0.3">
      <c r="A2175" s="1" t="s">
        <v>188</v>
      </c>
      <c r="B2175" s="1" t="s">
        <v>4558</v>
      </c>
      <c r="C2175" t="str">
        <f t="shared" si="99"/>
        <v>Ms.</v>
      </c>
      <c r="D2175" t="str">
        <f t="shared" si="100"/>
        <v>Caitlin H.</v>
      </c>
      <c r="E2175" t="str">
        <f t="shared" si="101"/>
        <v>O'Brien</v>
      </c>
    </row>
    <row r="2176" spans="1:5" ht="15.6" x14ac:dyDescent="0.3">
      <c r="A2176" s="1" t="s">
        <v>187</v>
      </c>
      <c r="B2176" s="1" t="s">
        <v>4559</v>
      </c>
      <c r="C2176" t="str">
        <f t="shared" si="99"/>
        <v>Mr.</v>
      </c>
      <c r="D2176" t="str">
        <f t="shared" si="100"/>
        <v>Harald E.</v>
      </c>
      <c r="E2176" t="str">
        <f t="shared" si="101"/>
        <v>Rodas</v>
      </c>
    </row>
    <row r="2177" spans="1:5" ht="15.6" x14ac:dyDescent="0.3">
      <c r="A2177" s="1" t="s">
        <v>186</v>
      </c>
      <c r="B2177" s="1" t="s">
        <v>4560</v>
      </c>
      <c r="C2177" t="str">
        <f t="shared" si="99"/>
        <v>Ms.</v>
      </c>
      <c r="D2177" t="str">
        <f t="shared" si="100"/>
        <v>Siobhan A.</v>
      </c>
      <c r="E2177" t="str">
        <f t="shared" si="101"/>
        <v>O'Connor</v>
      </c>
    </row>
    <row r="2178" spans="1:5" ht="15.6" x14ac:dyDescent="0.3">
      <c r="A2178" s="1" t="s">
        <v>185</v>
      </c>
      <c r="B2178" s="1" t="s">
        <v>4561</v>
      </c>
      <c r="C2178" t="str">
        <f t="shared" si="99"/>
        <v>Ms.</v>
      </c>
      <c r="D2178" t="str">
        <f t="shared" si="100"/>
        <v>Andrea J.</v>
      </c>
      <c r="E2178" t="str">
        <f t="shared" si="101"/>
        <v>White</v>
      </c>
    </row>
    <row r="2179" spans="1:5" ht="15.6" x14ac:dyDescent="0.3">
      <c r="A2179" s="1" t="s">
        <v>184</v>
      </c>
      <c r="B2179" s="1" t="s">
        <v>4562</v>
      </c>
      <c r="C2179" t="str">
        <f t="shared" ref="C2179:C2242" si="102">TRIM(MID( B2179,FIND(",", B2179)+1,FIND(".", B2179)-FIND(",", B2179)))</f>
        <v>Ms.</v>
      </c>
      <c r="D2179" t="str">
        <f t="shared" ref="D2179:D2242" si="103">TRIM(RIGHT(B2179,LEN(B2179)-FIND(".",B2179)))</f>
        <v>Marie</v>
      </c>
      <c r="E2179" t="str">
        <f t="shared" ref="E2179:E2242" si="104">LEFT(B2179,FIND(",",B2179)-1)</f>
        <v>Davenport</v>
      </c>
    </row>
    <row r="2180" spans="1:5" ht="15.6" x14ac:dyDescent="0.3">
      <c r="A2180" s="1" t="s">
        <v>183</v>
      </c>
      <c r="B2180" s="1" t="s">
        <v>4563</v>
      </c>
      <c r="C2180" t="str">
        <f t="shared" si="102"/>
        <v>Ms.</v>
      </c>
      <c r="D2180" t="str">
        <f t="shared" si="103"/>
        <v>Rachel A.</v>
      </c>
      <c r="E2180" t="str">
        <f t="shared" si="104"/>
        <v>Karmen</v>
      </c>
    </row>
    <row r="2181" spans="1:5" ht="15.6" x14ac:dyDescent="0.3">
      <c r="A2181" s="1" t="s">
        <v>182</v>
      </c>
      <c r="B2181" s="1" t="s">
        <v>4564</v>
      </c>
      <c r="C2181" t="str">
        <f t="shared" si="102"/>
        <v>Ms.</v>
      </c>
      <c r="D2181" t="str">
        <f t="shared" si="103"/>
        <v>Emma</v>
      </c>
      <c r="E2181" t="str">
        <f t="shared" si="104"/>
        <v>Miller</v>
      </c>
    </row>
    <row r="2182" spans="1:5" ht="15.6" x14ac:dyDescent="0.3">
      <c r="A2182" s="1" t="s">
        <v>181</v>
      </c>
      <c r="B2182" s="1" t="s">
        <v>4565</v>
      </c>
      <c r="C2182" t="str">
        <f t="shared" si="102"/>
        <v>Ms.</v>
      </c>
      <c r="D2182" t="str">
        <f t="shared" si="103"/>
        <v>Kiersten</v>
      </c>
      <c r="E2182" t="str">
        <f t="shared" si="104"/>
        <v>Lippmann</v>
      </c>
    </row>
    <row r="2183" spans="1:5" ht="15.6" x14ac:dyDescent="0.3">
      <c r="A2183" s="1" t="s">
        <v>180</v>
      </c>
      <c r="B2183" s="1" t="s">
        <v>4566</v>
      </c>
      <c r="C2183" t="str">
        <f t="shared" si="102"/>
        <v>Ms.</v>
      </c>
      <c r="D2183" t="str">
        <f t="shared" si="103"/>
        <v>Rachael</v>
      </c>
      <c r="E2183" t="str">
        <f t="shared" si="104"/>
        <v>Klehm</v>
      </c>
    </row>
    <row r="2184" spans="1:5" ht="15.6" x14ac:dyDescent="0.3">
      <c r="A2184" s="1" t="s">
        <v>179</v>
      </c>
      <c r="B2184" s="1" t="s">
        <v>4567</v>
      </c>
      <c r="C2184" t="str">
        <f t="shared" si="102"/>
        <v>Mr.</v>
      </c>
      <c r="D2184" t="str">
        <f t="shared" si="103"/>
        <v>Timothy P.</v>
      </c>
      <c r="E2184" t="str">
        <f t="shared" si="104"/>
        <v>Murphy</v>
      </c>
    </row>
    <row r="2185" spans="1:5" ht="15.6" x14ac:dyDescent="0.3">
      <c r="A2185" s="1" t="s">
        <v>178</v>
      </c>
      <c r="B2185" s="1" t="s">
        <v>4568</v>
      </c>
      <c r="C2185" t="str">
        <f t="shared" si="102"/>
        <v>Mr.</v>
      </c>
      <c r="D2185" t="str">
        <f t="shared" si="103"/>
        <v>Lelisa</v>
      </c>
      <c r="E2185" t="str">
        <f t="shared" si="104"/>
        <v>Desisa</v>
      </c>
    </row>
    <row r="2186" spans="1:5" ht="15.6" x14ac:dyDescent="0.3">
      <c r="A2186" s="1" t="s">
        <v>177</v>
      </c>
      <c r="B2186" s="1" t="s">
        <v>4569</v>
      </c>
      <c r="C2186" t="str">
        <f t="shared" si="102"/>
        <v>Mr.</v>
      </c>
      <c r="D2186" t="str">
        <f t="shared" si="103"/>
        <v>Nate</v>
      </c>
      <c r="E2186" t="str">
        <f t="shared" si="104"/>
        <v>Brooks</v>
      </c>
    </row>
    <row r="2187" spans="1:5" ht="15.6" x14ac:dyDescent="0.3">
      <c r="A2187" s="1" t="s">
        <v>176</v>
      </c>
      <c r="B2187" s="1" t="s">
        <v>4570</v>
      </c>
      <c r="C2187" t="str">
        <f t="shared" si="102"/>
        <v>Mr.</v>
      </c>
      <c r="D2187" t="str">
        <f t="shared" si="103"/>
        <v>Chris C.</v>
      </c>
      <c r="E2187" t="str">
        <f t="shared" si="104"/>
        <v>Stone</v>
      </c>
    </row>
    <row r="2188" spans="1:5" ht="15.6" x14ac:dyDescent="0.3">
      <c r="A2188" s="1" t="s">
        <v>175</v>
      </c>
      <c r="B2188" s="1" t="s">
        <v>4571</v>
      </c>
      <c r="C2188" t="str">
        <f t="shared" si="102"/>
        <v>Mr.</v>
      </c>
      <c r="D2188" t="str">
        <f t="shared" si="103"/>
        <v>Scott</v>
      </c>
      <c r="E2188" t="str">
        <f t="shared" si="104"/>
        <v>Weispfennig</v>
      </c>
    </row>
    <row r="2189" spans="1:5" ht="15.6" x14ac:dyDescent="0.3">
      <c r="A2189" s="1" t="s">
        <v>174</v>
      </c>
      <c r="B2189" s="1" t="s">
        <v>4572</v>
      </c>
      <c r="C2189" t="str">
        <f t="shared" si="102"/>
        <v>Mr.</v>
      </c>
      <c r="D2189" t="str">
        <f t="shared" si="103"/>
        <v>Kevin</v>
      </c>
      <c r="E2189" t="str">
        <f t="shared" si="104"/>
        <v>Sorrell</v>
      </c>
    </row>
    <row r="2190" spans="1:5" ht="15.6" x14ac:dyDescent="0.3">
      <c r="A2190" s="1" t="s">
        <v>173</v>
      </c>
      <c r="B2190" s="1" t="s">
        <v>4573</v>
      </c>
      <c r="C2190" t="str">
        <f t="shared" si="102"/>
        <v>Mr.</v>
      </c>
      <c r="D2190" t="str">
        <f t="shared" si="103"/>
        <v>Erik C.</v>
      </c>
      <c r="E2190" t="str">
        <f t="shared" si="104"/>
        <v>Morris</v>
      </c>
    </row>
    <row r="2191" spans="1:5" ht="15.6" x14ac:dyDescent="0.3">
      <c r="A2191" s="1" t="s">
        <v>172</v>
      </c>
      <c r="B2191" s="1" t="s">
        <v>4574</v>
      </c>
      <c r="C2191" t="str">
        <f t="shared" si="102"/>
        <v>Mr.</v>
      </c>
      <c r="D2191" t="str">
        <f t="shared" si="103"/>
        <v>Shawn C</v>
      </c>
      <c r="E2191" t="str">
        <f t="shared" si="104"/>
        <v>Marek</v>
      </c>
    </row>
    <row r="2192" spans="1:5" ht="15.6" x14ac:dyDescent="0.3">
      <c r="A2192" s="1" t="s">
        <v>171</v>
      </c>
      <c r="B2192" s="1" t="s">
        <v>4575</v>
      </c>
      <c r="C2192" t="str">
        <f t="shared" si="102"/>
        <v>Mr.</v>
      </c>
      <c r="D2192" t="str">
        <f t="shared" si="103"/>
        <v>Vajin L.</v>
      </c>
      <c r="E2192" t="str">
        <f t="shared" si="104"/>
        <v>Armstrong</v>
      </c>
    </row>
    <row r="2193" spans="1:5" ht="15.6" x14ac:dyDescent="0.3">
      <c r="A2193" s="1" t="s">
        <v>169</v>
      </c>
      <c r="B2193" s="1" t="s">
        <v>4576</v>
      </c>
      <c r="C2193" t="str">
        <f t="shared" si="102"/>
        <v>Mr.</v>
      </c>
      <c r="D2193" t="str">
        <f t="shared" si="103"/>
        <v>John K. Jr.</v>
      </c>
      <c r="E2193" t="str">
        <f t="shared" si="104"/>
        <v>Werner</v>
      </c>
    </row>
    <row r="2194" spans="1:5" ht="15.6" x14ac:dyDescent="0.3">
      <c r="A2194" s="1" t="s">
        <v>167</v>
      </c>
      <c r="B2194" s="1" t="s">
        <v>4577</v>
      </c>
      <c r="C2194" t="str">
        <f t="shared" si="102"/>
        <v>Mr.</v>
      </c>
      <c r="D2194" t="str">
        <f t="shared" si="103"/>
        <v>Kevin J.</v>
      </c>
      <c r="E2194" t="str">
        <f t="shared" si="104"/>
        <v>Gries</v>
      </c>
    </row>
    <row r="2195" spans="1:5" ht="15.6" x14ac:dyDescent="0.3">
      <c r="A2195" s="1" t="s">
        <v>165</v>
      </c>
      <c r="B2195" s="1" t="s">
        <v>4578</v>
      </c>
      <c r="C2195" t="str">
        <f t="shared" si="102"/>
        <v>Mr.</v>
      </c>
      <c r="D2195" t="str">
        <f t="shared" si="103"/>
        <v>Kirby W.</v>
      </c>
      <c r="E2195" t="str">
        <f t="shared" si="104"/>
        <v>Mills</v>
      </c>
    </row>
    <row r="2196" spans="1:5" ht="15.6" x14ac:dyDescent="0.3">
      <c r="A2196" s="1" t="s">
        <v>163</v>
      </c>
      <c r="B2196" s="1" t="s">
        <v>4579</v>
      </c>
      <c r="C2196" t="str">
        <f t="shared" si="102"/>
        <v>Mr.</v>
      </c>
      <c r="D2196" t="str">
        <f t="shared" si="103"/>
        <v>J A</v>
      </c>
      <c r="E2196" t="str">
        <f t="shared" si="104"/>
        <v>Penny</v>
      </c>
    </row>
    <row r="2197" spans="1:5" ht="15.6" x14ac:dyDescent="0.3">
      <c r="A2197" s="1" t="s">
        <v>162</v>
      </c>
      <c r="B2197" s="1" t="s">
        <v>4580</v>
      </c>
      <c r="C2197" t="str">
        <f t="shared" si="102"/>
        <v>Mr.</v>
      </c>
      <c r="D2197" t="str">
        <f t="shared" si="103"/>
        <v>Dustin G.</v>
      </c>
      <c r="E2197" t="str">
        <f t="shared" si="104"/>
        <v>Hicks</v>
      </c>
    </row>
    <row r="2198" spans="1:5" ht="15.6" x14ac:dyDescent="0.3">
      <c r="A2198" s="1" t="s">
        <v>161</v>
      </c>
      <c r="B2198" s="1" t="s">
        <v>4581</v>
      </c>
      <c r="C2198" t="str">
        <f t="shared" si="102"/>
        <v>Mr.</v>
      </c>
      <c r="D2198" t="str">
        <f t="shared" si="103"/>
        <v>Anthony G</v>
      </c>
      <c r="E2198" t="str">
        <f t="shared" si="104"/>
        <v>Masayesva</v>
      </c>
    </row>
    <row r="2199" spans="1:5" ht="15.6" x14ac:dyDescent="0.3">
      <c r="A2199" s="1" t="s">
        <v>160</v>
      </c>
      <c r="B2199" s="1" t="s">
        <v>4582</v>
      </c>
      <c r="C2199" t="str">
        <f t="shared" si="102"/>
        <v>Mr.</v>
      </c>
      <c r="D2199" t="str">
        <f t="shared" si="103"/>
        <v>Ryan</v>
      </c>
      <c r="E2199" t="str">
        <f t="shared" si="104"/>
        <v>Paavola</v>
      </c>
    </row>
    <row r="2200" spans="1:5" ht="15.6" x14ac:dyDescent="0.3">
      <c r="A2200" s="1" t="s">
        <v>159</v>
      </c>
      <c r="B2200" s="1" t="s">
        <v>4583</v>
      </c>
      <c r="C2200" t="str">
        <f t="shared" si="102"/>
        <v>Mr.</v>
      </c>
      <c r="D2200" t="str">
        <f t="shared" si="103"/>
        <v>Eric N</v>
      </c>
      <c r="E2200" t="str">
        <f t="shared" si="104"/>
        <v>Gehlsen</v>
      </c>
    </row>
    <row r="2201" spans="1:5" ht="15.6" x14ac:dyDescent="0.3">
      <c r="A2201" s="1" t="s">
        <v>158</v>
      </c>
      <c r="B2201" s="1" t="s">
        <v>4584</v>
      </c>
      <c r="C2201" t="str">
        <f t="shared" si="102"/>
        <v>Mr.</v>
      </c>
      <c r="D2201" t="str">
        <f t="shared" si="103"/>
        <v>Connor</v>
      </c>
      <c r="E2201" t="str">
        <f t="shared" si="104"/>
        <v>Roche</v>
      </c>
    </row>
    <row r="2202" spans="1:5" ht="15.6" x14ac:dyDescent="0.3">
      <c r="A2202" s="1" t="s">
        <v>157</v>
      </c>
      <c r="B2202" s="1" t="s">
        <v>4585</v>
      </c>
      <c r="C2202" t="str">
        <f t="shared" si="102"/>
        <v>Mr.</v>
      </c>
      <c r="D2202" t="str">
        <f t="shared" si="103"/>
        <v>Patrick H.</v>
      </c>
      <c r="E2202" t="str">
        <f t="shared" si="104"/>
        <v>Hearn</v>
      </c>
    </row>
    <row r="2203" spans="1:5" ht="15.6" x14ac:dyDescent="0.3">
      <c r="A2203" s="1" t="s">
        <v>156</v>
      </c>
      <c r="B2203" s="1" t="s">
        <v>4586</v>
      </c>
      <c r="C2203" t="str">
        <f t="shared" si="102"/>
        <v>Mr.</v>
      </c>
      <c r="D2203" t="str">
        <f t="shared" si="103"/>
        <v>Tyler</v>
      </c>
      <c r="E2203" t="str">
        <f t="shared" si="104"/>
        <v>Dimson</v>
      </c>
    </row>
    <row r="2204" spans="1:5" ht="15.6" x14ac:dyDescent="0.3">
      <c r="A2204" s="1" t="s">
        <v>155</v>
      </c>
      <c r="B2204" s="1" t="s">
        <v>4587</v>
      </c>
      <c r="C2204" t="str">
        <f t="shared" si="102"/>
        <v>Ms.</v>
      </c>
      <c r="D2204" t="str">
        <f t="shared" si="103"/>
        <v>Deborah L.</v>
      </c>
      <c r="E2204" t="str">
        <f t="shared" si="104"/>
        <v>Slason</v>
      </c>
    </row>
    <row r="2205" spans="1:5" ht="15.6" x14ac:dyDescent="0.3">
      <c r="A2205" s="1" t="s">
        <v>154</v>
      </c>
      <c r="B2205" s="1" t="s">
        <v>4588</v>
      </c>
      <c r="C2205" t="str">
        <f t="shared" si="102"/>
        <v>Ms.</v>
      </c>
      <c r="D2205" t="str">
        <f t="shared" si="103"/>
        <v>Andrea K</v>
      </c>
      <c r="E2205" t="str">
        <f t="shared" si="104"/>
        <v>Gibson</v>
      </c>
    </row>
    <row r="2206" spans="1:5" ht="15.6" x14ac:dyDescent="0.3">
      <c r="A2206" s="1" t="s">
        <v>153</v>
      </c>
      <c r="B2206" s="1" t="s">
        <v>4589</v>
      </c>
      <c r="C2206" t="str">
        <f t="shared" si="102"/>
        <v>Ms.</v>
      </c>
      <c r="D2206" t="str">
        <f t="shared" si="103"/>
        <v>Elleree</v>
      </c>
      <c r="E2206" t="str">
        <f t="shared" si="104"/>
        <v>Erdos</v>
      </c>
    </row>
    <row r="2207" spans="1:5" ht="15.6" x14ac:dyDescent="0.3">
      <c r="A2207" s="1" t="s">
        <v>152</v>
      </c>
      <c r="B2207" s="1" t="s">
        <v>4590</v>
      </c>
      <c r="C2207" t="str">
        <f t="shared" si="102"/>
        <v>Mr.</v>
      </c>
      <c r="D2207" t="str">
        <f t="shared" si="103"/>
        <v>Brandon J</v>
      </c>
      <c r="E2207" t="str">
        <f t="shared" si="104"/>
        <v>Cushman</v>
      </c>
    </row>
    <row r="2208" spans="1:5" ht="15.6" x14ac:dyDescent="0.3">
      <c r="A2208" s="1" t="s">
        <v>151</v>
      </c>
      <c r="B2208" s="1" t="s">
        <v>4591</v>
      </c>
      <c r="C2208" t="str">
        <f t="shared" si="102"/>
        <v>Mr.</v>
      </c>
      <c r="D2208" t="str">
        <f t="shared" si="103"/>
        <v>Steve</v>
      </c>
      <c r="E2208" t="str">
        <f t="shared" si="104"/>
        <v>Hammel</v>
      </c>
    </row>
    <row r="2209" spans="1:5" ht="15.6" x14ac:dyDescent="0.3">
      <c r="A2209" s="1" t="s">
        <v>150</v>
      </c>
      <c r="B2209" s="1" t="s">
        <v>4592</v>
      </c>
      <c r="C2209" t="str">
        <f t="shared" si="102"/>
        <v>Ms.</v>
      </c>
      <c r="D2209" t="str">
        <f t="shared" si="103"/>
        <v>Nina Wavik Sr.</v>
      </c>
      <c r="E2209" t="str">
        <f t="shared" si="104"/>
        <v>Ytterstad</v>
      </c>
    </row>
    <row r="2210" spans="1:5" ht="15.6" x14ac:dyDescent="0.3">
      <c r="A2210" s="1" t="s">
        <v>149</v>
      </c>
      <c r="B2210" s="1" t="s">
        <v>4593</v>
      </c>
      <c r="C2210" t="str">
        <f t="shared" si="102"/>
        <v>Ms.</v>
      </c>
      <c r="D2210" t="str">
        <f t="shared" si="103"/>
        <v>Dani</v>
      </c>
      <c r="E2210" t="str">
        <f t="shared" si="104"/>
        <v>Prince</v>
      </c>
    </row>
    <row r="2211" spans="1:5" ht="15.6" x14ac:dyDescent="0.3">
      <c r="A2211" s="1" t="s">
        <v>148</v>
      </c>
      <c r="B2211" s="1" t="s">
        <v>4594</v>
      </c>
      <c r="C2211" t="str">
        <f t="shared" si="102"/>
        <v>Ms.</v>
      </c>
      <c r="D2211" t="str">
        <f t="shared" si="103"/>
        <v>Jennifer A.</v>
      </c>
      <c r="E2211" t="str">
        <f t="shared" si="104"/>
        <v>Freeman</v>
      </c>
    </row>
    <row r="2212" spans="1:5" ht="15.6" x14ac:dyDescent="0.3">
      <c r="A2212" s="1" t="s">
        <v>147</v>
      </c>
      <c r="B2212" s="1" t="s">
        <v>4595</v>
      </c>
      <c r="C2212" t="str">
        <f t="shared" si="102"/>
        <v>Mr.</v>
      </c>
      <c r="D2212" t="str">
        <f t="shared" si="103"/>
        <v>Martin</v>
      </c>
      <c r="E2212" t="str">
        <f t="shared" si="104"/>
        <v>Petrulak</v>
      </c>
    </row>
    <row r="2213" spans="1:5" ht="15.6" x14ac:dyDescent="0.3">
      <c r="A2213" s="1" t="s">
        <v>146</v>
      </c>
      <c r="B2213" s="1" t="s">
        <v>4596</v>
      </c>
      <c r="C2213" t="str">
        <f t="shared" si="102"/>
        <v>Mr.</v>
      </c>
      <c r="D2213" t="str">
        <f t="shared" si="103"/>
        <v>Steve</v>
      </c>
      <c r="E2213" t="str">
        <f t="shared" si="104"/>
        <v>Lloyd</v>
      </c>
    </row>
    <row r="2214" spans="1:5" ht="15.6" x14ac:dyDescent="0.3">
      <c r="A2214" s="1" t="s">
        <v>145</v>
      </c>
      <c r="B2214" s="1" t="s">
        <v>4597</v>
      </c>
      <c r="C2214" t="str">
        <f t="shared" si="102"/>
        <v>Mr.</v>
      </c>
      <c r="D2214" t="str">
        <f t="shared" si="103"/>
        <v>Christopher</v>
      </c>
      <c r="E2214" t="str">
        <f t="shared" si="104"/>
        <v>Zablocki</v>
      </c>
    </row>
    <row r="2215" spans="1:5" ht="15.6" x14ac:dyDescent="0.3">
      <c r="A2215" s="1" t="s">
        <v>144</v>
      </c>
      <c r="B2215" s="1" t="s">
        <v>4598</v>
      </c>
      <c r="C2215" t="str">
        <f t="shared" si="102"/>
        <v>Ms.</v>
      </c>
      <c r="D2215" t="str">
        <f t="shared" si="103"/>
        <v>Kathryn M.</v>
      </c>
      <c r="E2215" t="str">
        <f t="shared" si="104"/>
        <v>Van Meter</v>
      </c>
    </row>
    <row r="2216" spans="1:5" ht="15.6" x14ac:dyDescent="0.3">
      <c r="A2216" s="1" t="s">
        <v>143</v>
      </c>
      <c r="B2216" s="1" t="s">
        <v>4599</v>
      </c>
      <c r="C2216" t="str">
        <f t="shared" si="102"/>
        <v>Ms.</v>
      </c>
      <c r="D2216" t="str">
        <f t="shared" si="103"/>
        <v>Emily</v>
      </c>
      <c r="E2216" t="str">
        <f t="shared" si="104"/>
        <v>Babay</v>
      </c>
    </row>
    <row r="2217" spans="1:5" ht="15.6" x14ac:dyDescent="0.3">
      <c r="A2217" s="1" t="s">
        <v>142</v>
      </c>
      <c r="B2217" s="1" t="s">
        <v>4600</v>
      </c>
      <c r="C2217" t="str">
        <f t="shared" si="102"/>
        <v>Mr.</v>
      </c>
      <c r="D2217" t="str">
        <f t="shared" si="103"/>
        <v>Trent A</v>
      </c>
      <c r="E2217" t="str">
        <f t="shared" si="104"/>
        <v>Taylor</v>
      </c>
    </row>
    <row r="2218" spans="1:5" ht="15.6" x14ac:dyDescent="0.3">
      <c r="A2218" s="1" t="s">
        <v>141</v>
      </c>
      <c r="B2218" s="1" t="s">
        <v>4601</v>
      </c>
      <c r="C2218" t="str">
        <f t="shared" si="102"/>
        <v>Ms.</v>
      </c>
      <c r="D2218" t="str">
        <f t="shared" si="103"/>
        <v>Jennifer E</v>
      </c>
      <c r="E2218" t="str">
        <f t="shared" si="104"/>
        <v>Smith</v>
      </c>
    </row>
    <row r="2219" spans="1:5" ht="15.6" x14ac:dyDescent="0.3">
      <c r="A2219" s="1" t="s">
        <v>140</v>
      </c>
      <c r="B2219" s="1" t="s">
        <v>4602</v>
      </c>
      <c r="C2219" t="str">
        <f t="shared" si="102"/>
        <v>Ms.</v>
      </c>
      <c r="D2219" t="str">
        <f t="shared" si="103"/>
        <v>Polly</v>
      </c>
      <c r="E2219" t="str">
        <f t="shared" si="104"/>
        <v>Moody</v>
      </c>
    </row>
    <row r="2220" spans="1:5" ht="15.6" x14ac:dyDescent="0.3">
      <c r="A2220" s="1" t="s">
        <v>139</v>
      </c>
      <c r="B2220" s="1" t="s">
        <v>4603</v>
      </c>
      <c r="C2220" t="str">
        <f t="shared" si="102"/>
        <v>Ms.</v>
      </c>
      <c r="D2220" t="str">
        <f t="shared" si="103"/>
        <v>Elizabeth</v>
      </c>
      <c r="E2220" t="str">
        <f t="shared" si="104"/>
        <v>Swierzbinski</v>
      </c>
    </row>
    <row r="2221" spans="1:5" ht="15.6" x14ac:dyDescent="0.3">
      <c r="A2221" s="1" t="s">
        <v>138</v>
      </c>
      <c r="B2221" s="1" t="s">
        <v>4604</v>
      </c>
      <c r="C2221" t="str">
        <f t="shared" si="102"/>
        <v>Ms.</v>
      </c>
      <c r="D2221" t="str">
        <f t="shared" si="103"/>
        <v>Tiffany A.</v>
      </c>
      <c r="E2221" t="str">
        <f t="shared" si="104"/>
        <v>Schwartz</v>
      </c>
    </row>
    <row r="2222" spans="1:5" ht="15.6" x14ac:dyDescent="0.3">
      <c r="A2222" s="1" t="s">
        <v>137</v>
      </c>
      <c r="B2222" s="1" t="s">
        <v>4605</v>
      </c>
      <c r="C2222" t="str">
        <f t="shared" si="102"/>
        <v>Mr.</v>
      </c>
      <c r="D2222" t="str">
        <f t="shared" si="103"/>
        <v>Cole</v>
      </c>
      <c r="E2222" t="str">
        <f t="shared" si="104"/>
        <v>Sanseverino</v>
      </c>
    </row>
    <row r="2223" spans="1:5" ht="15.6" x14ac:dyDescent="0.3">
      <c r="A2223" s="1" t="s">
        <v>136</v>
      </c>
      <c r="B2223" s="1" t="s">
        <v>4606</v>
      </c>
      <c r="C2223" t="str">
        <f t="shared" si="102"/>
        <v>Mr.</v>
      </c>
      <c r="D2223" t="str">
        <f t="shared" si="103"/>
        <v>Matthew T.</v>
      </c>
      <c r="E2223" t="str">
        <f t="shared" si="104"/>
        <v>Lawder</v>
      </c>
    </row>
    <row r="2224" spans="1:5" ht="15.6" x14ac:dyDescent="0.3">
      <c r="A2224" s="1" t="s">
        <v>135</v>
      </c>
      <c r="B2224" s="1" t="s">
        <v>4607</v>
      </c>
      <c r="C2224" t="str">
        <f t="shared" si="102"/>
        <v>Mr.</v>
      </c>
      <c r="D2224" t="str">
        <f t="shared" si="103"/>
        <v>Zachary</v>
      </c>
      <c r="E2224" t="str">
        <f t="shared" si="104"/>
        <v>Young</v>
      </c>
    </row>
    <row r="2225" spans="1:5" ht="15.6" x14ac:dyDescent="0.3">
      <c r="A2225" s="1" t="s">
        <v>134</v>
      </c>
      <c r="B2225" s="1" t="s">
        <v>4608</v>
      </c>
      <c r="C2225" t="str">
        <f t="shared" si="102"/>
        <v>Mr.</v>
      </c>
      <c r="D2225" t="str">
        <f t="shared" si="103"/>
        <v>Matthew T.</v>
      </c>
      <c r="E2225" t="str">
        <f t="shared" si="104"/>
        <v>Hoerner</v>
      </c>
    </row>
    <row r="2226" spans="1:5" ht="15.6" x14ac:dyDescent="0.3">
      <c r="A2226" s="1" t="s">
        <v>133</v>
      </c>
      <c r="B2226" s="1" t="s">
        <v>4609</v>
      </c>
      <c r="C2226" t="str">
        <f t="shared" si="102"/>
        <v>Mr.</v>
      </c>
      <c r="D2226" t="str">
        <f t="shared" si="103"/>
        <v>Pat</v>
      </c>
      <c r="E2226" t="str">
        <f t="shared" si="104"/>
        <v>Benson</v>
      </c>
    </row>
    <row r="2227" spans="1:5" ht="15.6" x14ac:dyDescent="0.3">
      <c r="A2227" s="1" t="s">
        <v>132</v>
      </c>
      <c r="B2227" s="1" t="s">
        <v>4610</v>
      </c>
      <c r="C2227" t="str">
        <f t="shared" si="102"/>
        <v>Ms.</v>
      </c>
      <c r="D2227" t="str">
        <f t="shared" si="103"/>
        <v>Ashley</v>
      </c>
      <c r="E2227" t="str">
        <f t="shared" si="104"/>
        <v>Horton</v>
      </c>
    </row>
    <row r="2228" spans="1:5" ht="15.6" x14ac:dyDescent="0.3">
      <c r="A2228" s="1" t="s">
        <v>131</v>
      </c>
      <c r="B2228" s="1" t="s">
        <v>4611</v>
      </c>
      <c r="C2228" t="str">
        <f t="shared" si="102"/>
        <v>Ms.</v>
      </c>
      <c r="D2228" t="str">
        <f t="shared" si="103"/>
        <v>Elizabeth A.</v>
      </c>
      <c r="E2228" t="str">
        <f t="shared" si="104"/>
        <v>McGraw</v>
      </c>
    </row>
    <row r="2229" spans="1:5" ht="15.6" x14ac:dyDescent="0.3">
      <c r="A2229" s="1" t="s">
        <v>130</v>
      </c>
      <c r="B2229" s="1" t="s">
        <v>4612</v>
      </c>
      <c r="C2229" t="str">
        <f t="shared" si="102"/>
        <v>Ms.</v>
      </c>
      <c r="D2229" t="str">
        <f t="shared" si="103"/>
        <v>Rebecca M.</v>
      </c>
      <c r="E2229" t="str">
        <f t="shared" si="104"/>
        <v>Beaulne</v>
      </c>
    </row>
    <row r="2230" spans="1:5" ht="15.6" x14ac:dyDescent="0.3">
      <c r="A2230" s="1" t="s">
        <v>129</v>
      </c>
      <c r="B2230" s="1" t="s">
        <v>4613</v>
      </c>
      <c r="C2230" t="str">
        <f t="shared" si="102"/>
        <v>Ms.</v>
      </c>
      <c r="D2230" t="str">
        <f t="shared" si="103"/>
        <v>Ruth</v>
      </c>
      <c r="E2230" t="str">
        <f t="shared" si="104"/>
        <v>Lunz</v>
      </c>
    </row>
    <row r="2231" spans="1:5" ht="15.6" x14ac:dyDescent="0.3">
      <c r="A2231" s="1" t="s">
        <v>128</v>
      </c>
      <c r="B2231" s="1" t="s">
        <v>4614</v>
      </c>
      <c r="C2231" t="str">
        <f t="shared" si="102"/>
        <v>Mr.</v>
      </c>
      <c r="D2231" t="str">
        <f t="shared" si="103"/>
        <v>Gregory S</v>
      </c>
      <c r="E2231" t="str">
        <f t="shared" si="104"/>
        <v>Kyle</v>
      </c>
    </row>
    <row r="2232" spans="1:5" ht="15.6" x14ac:dyDescent="0.3">
      <c r="A2232" s="1" t="s">
        <v>127</v>
      </c>
      <c r="B2232" s="1" t="s">
        <v>4615</v>
      </c>
      <c r="C2232" t="str">
        <f t="shared" si="102"/>
        <v>Ms.</v>
      </c>
      <c r="D2232" t="str">
        <f t="shared" si="103"/>
        <v>Alexandra S</v>
      </c>
      <c r="E2232" t="str">
        <f t="shared" si="104"/>
        <v>Brackenwagen</v>
      </c>
    </row>
    <row r="2233" spans="1:5" ht="15.6" x14ac:dyDescent="0.3">
      <c r="A2233" s="1" t="s">
        <v>126</v>
      </c>
      <c r="B2233" s="1" t="s">
        <v>4616</v>
      </c>
      <c r="C2233" t="str">
        <f t="shared" si="102"/>
        <v>Ms.</v>
      </c>
      <c r="D2233" t="str">
        <f t="shared" si="103"/>
        <v>Hillary</v>
      </c>
      <c r="E2233" t="str">
        <f t="shared" si="104"/>
        <v>Schmitt</v>
      </c>
    </row>
    <row r="2234" spans="1:5" ht="15.6" x14ac:dyDescent="0.3">
      <c r="A2234" s="1" t="s">
        <v>125</v>
      </c>
      <c r="B2234" s="1" t="s">
        <v>4617</v>
      </c>
      <c r="C2234" t="str">
        <f t="shared" si="102"/>
        <v>Ms.</v>
      </c>
      <c r="D2234" t="str">
        <f t="shared" si="103"/>
        <v>Amy K.</v>
      </c>
      <c r="E2234" t="str">
        <f t="shared" si="104"/>
        <v>Borden</v>
      </c>
    </row>
    <row r="2235" spans="1:5" ht="15.6" x14ac:dyDescent="0.3">
      <c r="A2235" s="1" t="s">
        <v>124</v>
      </c>
      <c r="B2235" s="1" t="s">
        <v>4618</v>
      </c>
      <c r="C2235" t="str">
        <f t="shared" si="102"/>
        <v>Mr.</v>
      </c>
      <c r="D2235" t="str">
        <f t="shared" si="103"/>
        <v>Scott</v>
      </c>
      <c r="E2235" t="str">
        <f t="shared" si="104"/>
        <v>McLean</v>
      </c>
    </row>
    <row r="2236" spans="1:5" ht="15.6" x14ac:dyDescent="0.3">
      <c r="A2236" s="1" t="s">
        <v>123</v>
      </c>
      <c r="B2236" s="1" t="s">
        <v>4619</v>
      </c>
      <c r="C2236" t="str">
        <f t="shared" si="102"/>
        <v>Mr.</v>
      </c>
      <c r="D2236" t="str">
        <f t="shared" si="103"/>
        <v>John</v>
      </c>
      <c r="E2236" t="str">
        <f t="shared" si="104"/>
        <v>Regan</v>
      </c>
    </row>
    <row r="2237" spans="1:5" ht="15.6" x14ac:dyDescent="0.3">
      <c r="A2237" s="1" t="s">
        <v>122</v>
      </c>
      <c r="B2237" s="1" t="s">
        <v>4620</v>
      </c>
      <c r="C2237" t="str">
        <f t="shared" si="102"/>
        <v>Mr.</v>
      </c>
      <c r="D2237" t="str">
        <f t="shared" si="103"/>
        <v>Maaikel</v>
      </c>
      <c r="E2237" t="str">
        <f t="shared" si="104"/>
        <v>Koenis</v>
      </c>
    </row>
    <row r="2238" spans="1:5" ht="15.6" x14ac:dyDescent="0.3">
      <c r="A2238" s="1" t="s">
        <v>121</v>
      </c>
      <c r="B2238" s="1" t="s">
        <v>4621</v>
      </c>
      <c r="C2238" t="str">
        <f t="shared" si="102"/>
        <v>Mr.</v>
      </c>
      <c r="D2238" t="str">
        <f t="shared" si="103"/>
        <v>Daniel C</v>
      </c>
      <c r="E2238" t="str">
        <f t="shared" si="104"/>
        <v>Kittaka</v>
      </c>
    </row>
    <row r="2239" spans="1:5" ht="15.6" x14ac:dyDescent="0.3">
      <c r="A2239" s="1" t="s">
        <v>120</v>
      </c>
      <c r="B2239" s="1" t="s">
        <v>4622</v>
      </c>
      <c r="C2239" t="str">
        <f t="shared" si="102"/>
        <v>Mr.</v>
      </c>
      <c r="D2239" t="str">
        <f t="shared" si="103"/>
        <v>Christopher S.</v>
      </c>
      <c r="E2239" t="str">
        <f t="shared" si="104"/>
        <v>Concannon</v>
      </c>
    </row>
    <row r="2240" spans="1:5" ht="15.6" x14ac:dyDescent="0.3">
      <c r="A2240" s="1" t="s">
        <v>119</v>
      </c>
      <c r="B2240" s="1" t="s">
        <v>4623</v>
      </c>
      <c r="C2240" t="str">
        <f t="shared" si="102"/>
        <v>Mr.</v>
      </c>
      <c r="D2240" t="str">
        <f t="shared" si="103"/>
        <v>William R</v>
      </c>
      <c r="E2240" t="str">
        <f t="shared" si="104"/>
        <v>Johnson</v>
      </c>
    </row>
    <row r="2241" spans="1:5" ht="15.6" x14ac:dyDescent="0.3">
      <c r="A2241" s="1" t="s">
        <v>118</v>
      </c>
      <c r="B2241" s="1" t="s">
        <v>4624</v>
      </c>
      <c r="C2241" t="str">
        <f t="shared" si="102"/>
        <v>Ms.</v>
      </c>
      <c r="D2241" t="str">
        <f t="shared" si="103"/>
        <v>Lyndsy</v>
      </c>
      <c r="E2241" t="str">
        <f t="shared" si="104"/>
        <v>Schultz</v>
      </c>
    </row>
    <row r="2242" spans="1:5" ht="15.6" x14ac:dyDescent="0.3">
      <c r="A2242" s="1" t="s">
        <v>117</v>
      </c>
      <c r="B2242" s="1" t="s">
        <v>4625</v>
      </c>
      <c r="C2242" t="str">
        <f t="shared" si="102"/>
        <v>Ms.</v>
      </c>
      <c r="D2242" t="str">
        <f t="shared" si="103"/>
        <v>Jessica</v>
      </c>
      <c r="E2242" t="str">
        <f t="shared" si="104"/>
        <v>Brannigan</v>
      </c>
    </row>
    <row r="2243" spans="1:5" ht="15.6" x14ac:dyDescent="0.3">
      <c r="A2243" s="1" t="s">
        <v>116</v>
      </c>
      <c r="B2243" s="1" t="s">
        <v>4626</v>
      </c>
      <c r="C2243" t="str">
        <f t="shared" ref="C2243:C2306" si="105">TRIM(MID( B2243,FIND(",", B2243)+1,FIND(".", B2243)-FIND(",", B2243)))</f>
        <v>Ms.</v>
      </c>
      <c r="D2243" t="str">
        <f t="shared" ref="D2243:D2306" si="106">TRIM(RIGHT(B2243,LEN(B2243)-FIND(".",B2243)))</f>
        <v>Anna</v>
      </c>
      <c r="E2243" t="str">
        <f t="shared" ref="E2243:E2306" si="107">LEFT(B2243,FIND(",",B2243)-1)</f>
        <v>Cavallo</v>
      </c>
    </row>
    <row r="2244" spans="1:5" ht="15.6" x14ac:dyDescent="0.3">
      <c r="A2244" s="1" t="s">
        <v>115</v>
      </c>
      <c r="B2244" s="1" t="s">
        <v>4627</v>
      </c>
      <c r="C2244" t="str">
        <f t="shared" si="105"/>
        <v>Mr.</v>
      </c>
      <c r="D2244" t="str">
        <f t="shared" si="106"/>
        <v>Jordan</v>
      </c>
      <c r="E2244" t="str">
        <f t="shared" si="107"/>
        <v>Chang</v>
      </c>
    </row>
    <row r="2245" spans="1:5" ht="15.6" x14ac:dyDescent="0.3">
      <c r="A2245" s="1" t="s">
        <v>114</v>
      </c>
      <c r="B2245" s="1" t="s">
        <v>4628</v>
      </c>
      <c r="C2245" t="str">
        <f t="shared" si="105"/>
        <v>Mr.</v>
      </c>
      <c r="D2245" t="str">
        <f t="shared" si="106"/>
        <v>Brian</v>
      </c>
      <c r="E2245" t="str">
        <f t="shared" si="107"/>
        <v>Axelrod</v>
      </c>
    </row>
    <row r="2246" spans="1:5" ht="15.6" x14ac:dyDescent="0.3">
      <c r="A2246" s="1" t="s">
        <v>113</v>
      </c>
      <c r="B2246" s="1" t="s">
        <v>4629</v>
      </c>
      <c r="C2246" t="str">
        <f t="shared" si="105"/>
        <v>Ms.</v>
      </c>
      <c r="D2246" t="str">
        <f t="shared" si="106"/>
        <v>Katherine A</v>
      </c>
      <c r="E2246" t="str">
        <f t="shared" si="107"/>
        <v>Davenport</v>
      </c>
    </row>
    <row r="2247" spans="1:5" ht="15.6" x14ac:dyDescent="0.3">
      <c r="A2247" s="1" t="s">
        <v>112</v>
      </c>
      <c r="B2247" s="1" t="s">
        <v>4630</v>
      </c>
      <c r="C2247" t="str">
        <f t="shared" si="105"/>
        <v>Ms.</v>
      </c>
      <c r="D2247" t="str">
        <f t="shared" si="106"/>
        <v>Melanie</v>
      </c>
      <c r="E2247" t="str">
        <f t="shared" si="107"/>
        <v>Roberge</v>
      </c>
    </row>
    <row r="2248" spans="1:5" ht="15.6" x14ac:dyDescent="0.3">
      <c r="A2248" s="1" t="s">
        <v>111</v>
      </c>
      <c r="B2248" s="1" t="s">
        <v>4631</v>
      </c>
      <c r="C2248" t="str">
        <f t="shared" si="105"/>
        <v>Ms.</v>
      </c>
      <c r="D2248" t="str">
        <f t="shared" si="106"/>
        <v>Jessica</v>
      </c>
      <c r="E2248" t="str">
        <f t="shared" si="107"/>
        <v>Schmidt</v>
      </c>
    </row>
    <row r="2249" spans="1:5" ht="15.6" x14ac:dyDescent="0.3">
      <c r="A2249" s="1" t="s">
        <v>110</v>
      </c>
      <c r="B2249" s="1" t="s">
        <v>4632</v>
      </c>
      <c r="C2249" t="str">
        <f t="shared" si="105"/>
        <v>Mr.</v>
      </c>
      <c r="D2249" t="str">
        <f t="shared" si="106"/>
        <v>Eric S</v>
      </c>
      <c r="E2249" t="str">
        <f t="shared" si="107"/>
        <v>Kosters</v>
      </c>
    </row>
    <row r="2250" spans="1:5" ht="15.6" x14ac:dyDescent="0.3">
      <c r="A2250" s="1" t="s">
        <v>109</v>
      </c>
      <c r="B2250" s="1" t="s">
        <v>4633</v>
      </c>
      <c r="C2250" t="str">
        <f t="shared" si="105"/>
        <v>Mr.</v>
      </c>
      <c r="D2250" t="str">
        <f t="shared" si="106"/>
        <v>Joseph</v>
      </c>
      <c r="E2250" t="str">
        <f t="shared" si="107"/>
        <v>Dykes</v>
      </c>
    </row>
    <row r="2251" spans="1:5" ht="15.6" x14ac:dyDescent="0.3">
      <c r="A2251" s="1" t="s">
        <v>108</v>
      </c>
      <c r="B2251" s="1" t="s">
        <v>4634</v>
      </c>
      <c r="C2251" t="str">
        <f t="shared" si="105"/>
        <v>Ms.</v>
      </c>
      <c r="D2251" t="str">
        <f t="shared" si="106"/>
        <v>Mary</v>
      </c>
      <c r="E2251" t="str">
        <f t="shared" si="107"/>
        <v>Velan</v>
      </c>
    </row>
    <row r="2252" spans="1:5" ht="15.6" x14ac:dyDescent="0.3">
      <c r="A2252" s="1" t="s">
        <v>107</v>
      </c>
      <c r="B2252" s="1" t="s">
        <v>4635</v>
      </c>
      <c r="C2252" t="str">
        <f t="shared" si="105"/>
        <v>Ms.</v>
      </c>
      <c r="D2252" t="str">
        <f t="shared" si="106"/>
        <v>Natalie</v>
      </c>
      <c r="E2252" t="str">
        <f t="shared" si="107"/>
        <v>Goolik</v>
      </c>
    </row>
    <row r="2253" spans="1:5" ht="15.6" x14ac:dyDescent="0.3">
      <c r="A2253" s="1" t="s">
        <v>106</v>
      </c>
      <c r="B2253" s="1" t="s">
        <v>4636</v>
      </c>
      <c r="C2253" t="str">
        <f t="shared" si="105"/>
        <v>Mr.</v>
      </c>
      <c r="D2253" t="str">
        <f t="shared" si="106"/>
        <v>Christopher</v>
      </c>
      <c r="E2253" t="str">
        <f t="shared" si="107"/>
        <v>Bain</v>
      </c>
    </row>
    <row r="2254" spans="1:5" ht="15.6" x14ac:dyDescent="0.3">
      <c r="A2254" s="1" t="s">
        <v>105</v>
      </c>
      <c r="B2254" s="1" t="s">
        <v>4637</v>
      </c>
      <c r="C2254" t="str">
        <f t="shared" si="105"/>
        <v>Ms.</v>
      </c>
      <c r="D2254" t="str">
        <f t="shared" si="106"/>
        <v>Sonja</v>
      </c>
      <c r="E2254" t="str">
        <f t="shared" si="107"/>
        <v>Wieck</v>
      </c>
    </row>
    <row r="2255" spans="1:5" ht="15.6" x14ac:dyDescent="0.3">
      <c r="A2255" s="1" t="s">
        <v>104</v>
      </c>
      <c r="B2255" s="1" t="s">
        <v>4638</v>
      </c>
      <c r="C2255" t="str">
        <f t="shared" si="105"/>
        <v>Ms.</v>
      </c>
      <c r="D2255" t="str">
        <f t="shared" si="106"/>
        <v>Alexandra</v>
      </c>
      <c r="E2255" t="str">
        <f t="shared" si="107"/>
        <v>Friel</v>
      </c>
    </row>
    <row r="2256" spans="1:5" ht="15.6" x14ac:dyDescent="0.3">
      <c r="A2256" s="1" t="s">
        <v>103</v>
      </c>
      <c r="B2256" s="1" t="s">
        <v>4639</v>
      </c>
      <c r="C2256" t="str">
        <f t="shared" si="105"/>
        <v>Ms.</v>
      </c>
      <c r="D2256" t="str">
        <f t="shared" si="106"/>
        <v>Martha L.</v>
      </c>
      <c r="E2256" t="str">
        <f t="shared" si="107"/>
        <v>Santandreu</v>
      </c>
    </row>
    <row r="2257" spans="1:5" ht="15.6" x14ac:dyDescent="0.3">
      <c r="A2257" s="1" t="s">
        <v>102</v>
      </c>
      <c r="B2257" s="1" t="s">
        <v>4640</v>
      </c>
      <c r="C2257" t="str">
        <f t="shared" si="105"/>
        <v>Mr.</v>
      </c>
      <c r="D2257" t="str">
        <f t="shared" si="106"/>
        <v>Ryan C.</v>
      </c>
      <c r="E2257" t="str">
        <f t="shared" si="107"/>
        <v>Johnson</v>
      </c>
    </row>
    <row r="2258" spans="1:5" ht="15.6" x14ac:dyDescent="0.3">
      <c r="A2258" s="1" t="s">
        <v>101</v>
      </c>
      <c r="B2258" s="1" t="s">
        <v>4641</v>
      </c>
      <c r="C2258" t="str">
        <f t="shared" si="105"/>
        <v>Mr.</v>
      </c>
      <c r="D2258" t="str">
        <f t="shared" si="106"/>
        <v>Cliff</v>
      </c>
      <c r="E2258" t="str">
        <f t="shared" si="107"/>
        <v>Gerber</v>
      </c>
    </row>
    <row r="2259" spans="1:5" ht="15.6" x14ac:dyDescent="0.3">
      <c r="A2259" s="1" t="s">
        <v>100</v>
      </c>
      <c r="B2259" s="1" t="s">
        <v>4642</v>
      </c>
      <c r="C2259" t="str">
        <f t="shared" si="105"/>
        <v>Mr.</v>
      </c>
      <c r="D2259" t="str">
        <f t="shared" si="106"/>
        <v>Blue</v>
      </c>
      <c r="E2259" t="str">
        <f t="shared" si="107"/>
        <v>Benadum</v>
      </c>
    </row>
    <row r="2260" spans="1:5" ht="15.6" x14ac:dyDescent="0.3">
      <c r="A2260" s="1" t="s">
        <v>99</v>
      </c>
      <c r="B2260" s="1" t="s">
        <v>4643</v>
      </c>
      <c r="C2260" t="str">
        <f t="shared" si="105"/>
        <v>Mr.</v>
      </c>
      <c r="D2260" t="str">
        <f t="shared" si="106"/>
        <v>Jeffrey M</v>
      </c>
      <c r="E2260" t="str">
        <f t="shared" si="107"/>
        <v>Ragazzini</v>
      </c>
    </row>
    <row r="2261" spans="1:5" ht="15.6" x14ac:dyDescent="0.3">
      <c r="A2261" s="1" t="s">
        <v>98</v>
      </c>
      <c r="B2261" s="1" t="s">
        <v>4644</v>
      </c>
      <c r="C2261" t="str">
        <f t="shared" si="105"/>
        <v>Mr.</v>
      </c>
      <c r="D2261" t="str">
        <f t="shared" si="106"/>
        <v>Andrew</v>
      </c>
      <c r="E2261" t="str">
        <f t="shared" si="107"/>
        <v>Kessinger</v>
      </c>
    </row>
    <row r="2262" spans="1:5" ht="15.6" x14ac:dyDescent="0.3">
      <c r="A2262" s="1" t="s">
        <v>97</v>
      </c>
      <c r="B2262" s="1" t="s">
        <v>4645</v>
      </c>
      <c r="C2262" t="str">
        <f t="shared" si="105"/>
        <v>Ms.</v>
      </c>
      <c r="D2262" t="str">
        <f t="shared" si="106"/>
        <v>Julia</v>
      </c>
      <c r="E2262" t="str">
        <f t="shared" si="107"/>
        <v>Bezgin</v>
      </c>
    </row>
    <row r="2263" spans="1:5" ht="15.6" x14ac:dyDescent="0.3">
      <c r="A2263" s="1" t="s">
        <v>96</v>
      </c>
      <c r="B2263" s="1" t="s">
        <v>4646</v>
      </c>
      <c r="C2263" t="str">
        <f t="shared" si="105"/>
        <v>Mr.</v>
      </c>
      <c r="D2263" t="str">
        <f t="shared" si="106"/>
        <v>Daniel</v>
      </c>
      <c r="E2263" t="str">
        <f t="shared" si="107"/>
        <v>Woldesilassie</v>
      </c>
    </row>
    <row r="2264" spans="1:5" ht="15.6" x14ac:dyDescent="0.3">
      <c r="A2264" s="1" t="s">
        <v>95</v>
      </c>
      <c r="B2264" s="1" t="s">
        <v>4647</v>
      </c>
      <c r="C2264" t="str">
        <f t="shared" si="105"/>
        <v>Mr.</v>
      </c>
      <c r="D2264" t="str">
        <f t="shared" si="106"/>
        <v>Jaime</v>
      </c>
      <c r="E2264" t="str">
        <f t="shared" si="107"/>
        <v>Ruiz Herrero</v>
      </c>
    </row>
    <row r="2265" spans="1:5" ht="15.6" x14ac:dyDescent="0.3">
      <c r="A2265" s="1" t="s">
        <v>94</v>
      </c>
      <c r="B2265" s="1" t="s">
        <v>4648</v>
      </c>
      <c r="C2265" t="str">
        <f t="shared" si="105"/>
        <v>Mr.</v>
      </c>
      <c r="D2265" t="str">
        <f t="shared" si="106"/>
        <v>Mohd Syahidan</v>
      </c>
      <c r="E2265" t="str">
        <f t="shared" si="107"/>
        <v>Bin Alias</v>
      </c>
    </row>
    <row r="2266" spans="1:5" ht="15.6" x14ac:dyDescent="0.3">
      <c r="A2266" s="1" t="s">
        <v>93</v>
      </c>
      <c r="B2266" s="1" t="s">
        <v>4649</v>
      </c>
      <c r="C2266" t="str">
        <f t="shared" si="105"/>
        <v>Mr.</v>
      </c>
      <c r="D2266" t="str">
        <f t="shared" si="106"/>
        <v>Matthew</v>
      </c>
      <c r="E2266" t="str">
        <f t="shared" si="107"/>
        <v>Fischer-Daly</v>
      </c>
    </row>
    <row r="2267" spans="1:5" ht="15.6" x14ac:dyDescent="0.3">
      <c r="A2267" s="1" t="s">
        <v>92</v>
      </c>
      <c r="B2267" s="1" t="s">
        <v>4650</v>
      </c>
      <c r="C2267" t="str">
        <f t="shared" si="105"/>
        <v>Ms.</v>
      </c>
      <c r="D2267" t="str">
        <f t="shared" si="106"/>
        <v>Elizabeth S.</v>
      </c>
      <c r="E2267" t="str">
        <f t="shared" si="107"/>
        <v>Pulliam</v>
      </c>
    </row>
    <row r="2268" spans="1:5" ht="15.6" x14ac:dyDescent="0.3">
      <c r="A2268" s="1" t="s">
        <v>91</v>
      </c>
      <c r="B2268" s="1" t="s">
        <v>4651</v>
      </c>
      <c r="C2268" t="str">
        <f t="shared" si="105"/>
        <v>Ms.</v>
      </c>
      <c r="D2268" t="str">
        <f t="shared" si="106"/>
        <v>Katie</v>
      </c>
      <c r="E2268" t="str">
        <f t="shared" si="107"/>
        <v>Guisinger</v>
      </c>
    </row>
    <row r="2269" spans="1:5" ht="15.6" x14ac:dyDescent="0.3">
      <c r="A2269" s="1" t="s">
        <v>90</v>
      </c>
      <c r="B2269" s="1" t="s">
        <v>4652</v>
      </c>
      <c r="C2269" t="str">
        <f t="shared" si="105"/>
        <v>Ms.</v>
      </c>
      <c r="D2269" t="str">
        <f t="shared" si="106"/>
        <v>Christi A.</v>
      </c>
      <c r="E2269" t="str">
        <f t="shared" si="107"/>
        <v>Arnerich</v>
      </c>
    </row>
    <row r="2270" spans="1:5" ht="15.6" x14ac:dyDescent="0.3">
      <c r="A2270" s="1" t="s">
        <v>89</v>
      </c>
      <c r="B2270" s="1" t="s">
        <v>4653</v>
      </c>
      <c r="C2270" t="str">
        <f t="shared" si="105"/>
        <v>Ms.</v>
      </c>
      <c r="D2270" t="str">
        <f t="shared" si="106"/>
        <v>Sandra K.</v>
      </c>
      <c r="E2270" t="str">
        <f t="shared" si="107"/>
        <v>Lynch</v>
      </c>
    </row>
    <row r="2271" spans="1:5" ht="15.6" x14ac:dyDescent="0.3">
      <c r="A2271" s="1" t="s">
        <v>88</v>
      </c>
      <c r="B2271" s="1" t="s">
        <v>4654</v>
      </c>
      <c r="C2271" t="str">
        <f t="shared" si="105"/>
        <v>Ms.</v>
      </c>
      <c r="D2271" t="str">
        <f t="shared" si="106"/>
        <v>Katharine</v>
      </c>
      <c r="E2271" t="str">
        <f t="shared" si="107"/>
        <v>Reilly</v>
      </c>
    </row>
    <row r="2272" spans="1:5" ht="15.6" x14ac:dyDescent="0.3">
      <c r="A2272" s="1" t="s">
        <v>87</v>
      </c>
      <c r="B2272" s="1" t="s">
        <v>4655</v>
      </c>
      <c r="C2272" t="str">
        <f t="shared" si="105"/>
        <v>Mr.</v>
      </c>
      <c r="D2272" t="str">
        <f t="shared" si="106"/>
        <v>Jerome</v>
      </c>
      <c r="E2272" t="str">
        <f t="shared" si="107"/>
        <v>Nolette</v>
      </c>
    </row>
    <row r="2273" spans="1:5" ht="15.6" x14ac:dyDescent="0.3">
      <c r="A2273" s="1" t="s">
        <v>86</v>
      </c>
      <c r="B2273" s="1" t="s">
        <v>4656</v>
      </c>
      <c r="C2273" t="str">
        <f t="shared" si="105"/>
        <v>Ms.</v>
      </c>
      <c r="D2273" t="str">
        <f t="shared" si="106"/>
        <v>Julia R</v>
      </c>
      <c r="E2273" t="str">
        <f t="shared" si="107"/>
        <v>Chabrier</v>
      </c>
    </row>
    <row r="2274" spans="1:5" ht="15.6" x14ac:dyDescent="0.3">
      <c r="A2274" s="1" t="s">
        <v>85</v>
      </c>
      <c r="B2274" s="1" t="s">
        <v>4657</v>
      </c>
      <c r="C2274" t="str">
        <f t="shared" si="105"/>
        <v>Mr.</v>
      </c>
      <c r="D2274" t="str">
        <f t="shared" si="106"/>
        <v>Sean Henry</v>
      </c>
      <c r="E2274" t="str">
        <f t="shared" si="107"/>
        <v>Lee</v>
      </c>
    </row>
    <row r="2275" spans="1:5" ht="15.6" x14ac:dyDescent="0.3">
      <c r="A2275" s="1" t="s">
        <v>84</v>
      </c>
      <c r="B2275" s="1" t="s">
        <v>4658</v>
      </c>
      <c r="C2275" t="str">
        <f t="shared" si="105"/>
        <v>Ms.</v>
      </c>
      <c r="D2275" t="str">
        <f t="shared" si="106"/>
        <v>Rachel A.</v>
      </c>
      <c r="E2275" t="str">
        <f t="shared" si="107"/>
        <v>Knotts</v>
      </c>
    </row>
    <row r="2276" spans="1:5" ht="15.6" x14ac:dyDescent="0.3">
      <c r="A2276" s="1" t="s">
        <v>83</v>
      </c>
      <c r="B2276" s="1" t="s">
        <v>4659</v>
      </c>
      <c r="C2276" t="str">
        <f t="shared" si="105"/>
        <v>Mr.</v>
      </c>
      <c r="D2276" t="str">
        <f t="shared" si="106"/>
        <v>Jim</v>
      </c>
      <c r="E2276" t="str">
        <f t="shared" si="107"/>
        <v>Pultorak</v>
      </c>
    </row>
    <row r="2277" spans="1:5" ht="15.6" x14ac:dyDescent="0.3">
      <c r="A2277" s="1" t="s">
        <v>82</v>
      </c>
      <c r="B2277" s="1" t="s">
        <v>4660</v>
      </c>
      <c r="C2277" t="str">
        <f t="shared" si="105"/>
        <v>Mr.</v>
      </c>
      <c r="D2277" t="str">
        <f t="shared" si="106"/>
        <v>Tim</v>
      </c>
      <c r="E2277" t="str">
        <f t="shared" si="107"/>
        <v>Maxon</v>
      </c>
    </row>
    <row r="2278" spans="1:5" ht="15.6" x14ac:dyDescent="0.3">
      <c r="A2278" s="1" t="s">
        <v>81</v>
      </c>
      <c r="B2278" s="1" t="s">
        <v>4661</v>
      </c>
      <c r="C2278" t="str">
        <f t="shared" si="105"/>
        <v>Ms.</v>
      </c>
      <c r="D2278" t="str">
        <f t="shared" si="106"/>
        <v>Abby L.</v>
      </c>
      <c r="E2278" t="str">
        <f t="shared" si="107"/>
        <v>Kraai</v>
      </c>
    </row>
    <row r="2279" spans="1:5" ht="15.6" x14ac:dyDescent="0.3">
      <c r="A2279" s="1" t="s">
        <v>80</v>
      </c>
      <c r="B2279" s="1" t="s">
        <v>4662</v>
      </c>
      <c r="C2279" t="str">
        <f t="shared" si="105"/>
        <v>Mr.</v>
      </c>
      <c r="D2279" t="str">
        <f t="shared" si="106"/>
        <v>Mark</v>
      </c>
      <c r="E2279" t="str">
        <f t="shared" si="107"/>
        <v>Larosa</v>
      </c>
    </row>
    <row r="2280" spans="1:5" ht="15.6" x14ac:dyDescent="0.3">
      <c r="A2280" s="1" t="s">
        <v>79</v>
      </c>
      <c r="B2280" s="1" t="s">
        <v>4663</v>
      </c>
      <c r="C2280" t="str">
        <f t="shared" si="105"/>
        <v>Mr.</v>
      </c>
      <c r="D2280" t="str">
        <f t="shared" si="106"/>
        <v>Ali</v>
      </c>
      <c r="E2280" t="str">
        <f t="shared" si="107"/>
        <v>King</v>
      </c>
    </row>
    <row r="2281" spans="1:5" ht="15.6" x14ac:dyDescent="0.3">
      <c r="A2281" s="1" t="s">
        <v>78</v>
      </c>
      <c r="B2281" s="1" t="s">
        <v>4664</v>
      </c>
      <c r="C2281" t="str">
        <f t="shared" si="105"/>
        <v>Mr.</v>
      </c>
      <c r="D2281" t="str">
        <f t="shared" si="106"/>
        <v>Joshua</v>
      </c>
      <c r="E2281" t="str">
        <f t="shared" si="107"/>
        <v>Haney</v>
      </c>
    </row>
    <row r="2282" spans="1:5" ht="15.6" x14ac:dyDescent="0.3">
      <c r="A2282" s="1" t="s">
        <v>77</v>
      </c>
      <c r="B2282" s="1" t="s">
        <v>4665</v>
      </c>
      <c r="C2282" t="str">
        <f t="shared" si="105"/>
        <v>Mr.</v>
      </c>
      <c r="D2282" t="str">
        <f t="shared" si="106"/>
        <v>Pierre</v>
      </c>
      <c r="E2282" t="str">
        <f t="shared" si="107"/>
        <v>Boulay</v>
      </c>
    </row>
    <row r="2283" spans="1:5" ht="15.6" x14ac:dyDescent="0.3">
      <c r="A2283" s="1" t="s">
        <v>76</v>
      </c>
      <c r="B2283" s="1" t="s">
        <v>4666</v>
      </c>
      <c r="C2283" t="str">
        <f t="shared" si="105"/>
        <v>Ms.</v>
      </c>
      <c r="D2283" t="str">
        <f t="shared" si="106"/>
        <v>Kate</v>
      </c>
      <c r="E2283" t="str">
        <f t="shared" si="107"/>
        <v>Peters</v>
      </c>
    </row>
    <row r="2284" spans="1:5" ht="15.6" x14ac:dyDescent="0.3">
      <c r="A2284" s="1" t="s">
        <v>75</v>
      </c>
      <c r="B2284" s="1" t="s">
        <v>4667</v>
      </c>
      <c r="C2284" t="str">
        <f t="shared" si="105"/>
        <v>Mr.</v>
      </c>
      <c r="D2284" t="str">
        <f t="shared" si="106"/>
        <v>David</v>
      </c>
      <c r="E2284" t="str">
        <f t="shared" si="107"/>
        <v>Luy</v>
      </c>
    </row>
    <row r="2285" spans="1:5" ht="15.6" x14ac:dyDescent="0.3">
      <c r="A2285" s="1" t="s">
        <v>74</v>
      </c>
      <c r="B2285" s="1" t="s">
        <v>4668</v>
      </c>
      <c r="C2285" t="str">
        <f t="shared" si="105"/>
        <v>Ms.</v>
      </c>
      <c r="D2285" t="str">
        <f t="shared" si="106"/>
        <v>Carla</v>
      </c>
      <c r="E2285" t="str">
        <f t="shared" si="107"/>
        <v>Fava</v>
      </c>
    </row>
    <row r="2286" spans="1:5" ht="15.6" x14ac:dyDescent="0.3">
      <c r="A2286" s="1" t="s">
        <v>73</v>
      </c>
      <c r="B2286" s="1" t="s">
        <v>4669</v>
      </c>
      <c r="C2286" t="str">
        <f t="shared" si="105"/>
        <v>Mr.</v>
      </c>
      <c r="D2286" t="str">
        <f t="shared" si="106"/>
        <v>Alvaro Sr.</v>
      </c>
      <c r="E2286" t="str">
        <f t="shared" si="107"/>
        <v>Montoya</v>
      </c>
    </row>
    <row r="2287" spans="1:5" ht="15.6" x14ac:dyDescent="0.3">
      <c r="A2287" s="1" t="s">
        <v>72</v>
      </c>
      <c r="B2287" s="1" t="s">
        <v>4670</v>
      </c>
      <c r="C2287" t="str">
        <f t="shared" si="105"/>
        <v>Ms.</v>
      </c>
      <c r="D2287" t="str">
        <f t="shared" si="106"/>
        <v>Hope</v>
      </c>
      <c r="E2287" t="str">
        <f t="shared" si="107"/>
        <v>Bain</v>
      </c>
    </row>
    <row r="2288" spans="1:5" ht="15.6" x14ac:dyDescent="0.3">
      <c r="A2288" s="1" t="s">
        <v>71</v>
      </c>
      <c r="B2288" s="1" t="s">
        <v>4671</v>
      </c>
      <c r="C2288" t="str">
        <f t="shared" si="105"/>
        <v>Mr.</v>
      </c>
      <c r="D2288" t="str">
        <f t="shared" si="106"/>
        <v>Mark P.</v>
      </c>
      <c r="E2288" t="str">
        <f t="shared" si="107"/>
        <v>Albertson</v>
      </c>
    </row>
    <row r="2289" spans="1:5" ht="15.6" x14ac:dyDescent="0.3">
      <c r="A2289" s="1" t="s">
        <v>70</v>
      </c>
      <c r="B2289" s="1" t="s">
        <v>4672</v>
      </c>
      <c r="C2289" t="str">
        <f t="shared" si="105"/>
        <v>Ms.</v>
      </c>
      <c r="D2289" t="str">
        <f t="shared" si="106"/>
        <v>Desiree</v>
      </c>
      <c r="E2289" t="str">
        <f t="shared" si="107"/>
        <v>Barger</v>
      </c>
    </row>
    <row r="2290" spans="1:5" ht="15.6" x14ac:dyDescent="0.3">
      <c r="A2290" s="1" t="s">
        <v>69</v>
      </c>
      <c r="B2290" s="1" t="s">
        <v>4673</v>
      </c>
      <c r="C2290" t="str">
        <f t="shared" si="105"/>
        <v>Mr.</v>
      </c>
      <c r="D2290" t="str">
        <f t="shared" si="106"/>
        <v>Mario Jr.</v>
      </c>
      <c r="E2290" t="str">
        <f t="shared" si="107"/>
        <v>Fraioli</v>
      </c>
    </row>
    <row r="2291" spans="1:5" ht="15.6" x14ac:dyDescent="0.3">
      <c r="A2291" s="1" t="s">
        <v>68</v>
      </c>
      <c r="B2291" s="1" t="s">
        <v>4674</v>
      </c>
      <c r="C2291" t="str">
        <f t="shared" si="105"/>
        <v>Mr.</v>
      </c>
      <c r="D2291" t="str">
        <f t="shared" si="106"/>
        <v>Lusapho</v>
      </c>
      <c r="E2291" t="str">
        <f t="shared" si="107"/>
        <v>April</v>
      </c>
    </row>
    <row r="2292" spans="1:5" ht="15.6" x14ac:dyDescent="0.3">
      <c r="A2292" s="1" t="s">
        <v>67</v>
      </c>
      <c r="B2292" s="1" t="s">
        <v>4675</v>
      </c>
      <c r="C2292" t="str">
        <f t="shared" si="105"/>
        <v>Ms.</v>
      </c>
      <c r="D2292" t="str">
        <f t="shared" si="106"/>
        <v>Erin C.</v>
      </c>
      <c r="E2292" t="str">
        <f t="shared" si="107"/>
        <v>King</v>
      </c>
    </row>
    <row r="2293" spans="1:5" ht="15.6" x14ac:dyDescent="0.3">
      <c r="A2293" s="1" t="s">
        <v>66</v>
      </c>
      <c r="B2293" s="1" t="s">
        <v>4676</v>
      </c>
      <c r="C2293" t="str">
        <f t="shared" si="105"/>
        <v>Mr.</v>
      </c>
      <c r="D2293" t="str">
        <f t="shared" si="106"/>
        <v>Alan F</v>
      </c>
      <c r="E2293" t="str">
        <f t="shared" si="107"/>
        <v>Talhelm</v>
      </c>
    </row>
    <row r="2294" spans="1:5" ht="15.6" x14ac:dyDescent="0.3">
      <c r="A2294" s="1" t="s">
        <v>65</v>
      </c>
      <c r="B2294" s="1" t="s">
        <v>4677</v>
      </c>
      <c r="C2294" t="str">
        <f t="shared" si="105"/>
        <v>Mr.</v>
      </c>
      <c r="D2294" t="str">
        <f t="shared" si="106"/>
        <v>Ryan</v>
      </c>
      <c r="E2294" t="str">
        <f t="shared" si="107"/>
        <v>Regnier</v>
      </c>
    </row>
    <row r="2295" spans="1:5" ht="15.6" x14ac:dyDescent="0.3">
      <c r="A2295" s="1" t="s">
        <v>64</v>
      </c>
      <c r="B2295" s="1" t="s">
        <v>4678</v>
      </c>
      <c r="C2295" t="str">
        <f t="shared" si="105"/>
        <v>Ms.</v>
      </c>
      <c r="D2295" t="str">
        <f t="shared" si="106"/>
        <v>Hope</v>
      </c>
      <c r="E2295" t="str">
        <f t="shared" si="107"/>
        <v>Treece</v>
      </c>
    </row>
    <row r="2296" spans="1:5" ht="15.6" x14ac:dyDescent="0.3">
      <c r="A2296" s="1" t="s">
        <v>63</v>
      </c>
      <c r="B2296" s="1" t="s">
        <v>4679</v>
      </c>
      <c r="C2296" t="str">
        <f t="shared" si="105"/>
        <v>Mr.</v>
      </c>
      <c r="D2296" t="str">
        <f t="shared" si="106"/>
        <v>Josh</v>
      </c>
      <c r="E2296" t="str">
        <f t="shared" si="107"/>
        <v>Beisel</v>
      </c>
    </row>
    <row r="2297" spans="1:5" ht="15.6" x14ac:dyDescent="0.3">
      <c r="A2297" s="1" t="s">
        <v>62</v>
      </c>
      <c r="B2297" s="1" t="s">
        <v>4680</v>
      </c>
      <c r="C2297" t="str">
        <f t="shared" si="105"/>
        <v>Mr.</v>
      </c>
      <c r="D2297" t="str">
        <f t="shared" si="106"/>
        <v>Jacob J</v>
      </c>
      <c r="E2297" t="str">
        <f t="shared" si="107"/>
        <v>Enke</v>
      </c>
    </row>
    <row r="2298" spans="1:5" ht="15.6" x14ac:dyDescent="0.3">
      <c r="A2298" s="1" t="s">
        <v>61</v>
      </c>
      <c r="B2298" s="1" t="s">
        <v>4681</v>
      </c>
      <c r="C2298" t="str">
        <f t="shared" si="105"/>
        <v>Mr.</v>
      </c>
      <c r="D2298" t="str">
        <f t="shared" si="106"/>
        <v>Jose Tomas</v>
      </c>
      <c r="E2298" t="str">
        <f t="shared" si="107"/>
        <v>Ruiz-Tagle Barros</v>
      </c>
    </row>
    <row r="2299" spans="1:5" ht="15.6" x14ac:dyDescent="0.3">
      <c r="A2299" s="1" t="s">
        <v>60</v>
      </c>
      <c r="B2299" s="1" t="s">
        <v>4682</v>
      </c>
      <c r="C2299" t="str">
        <f t="shared" si="105"/>
        <v>Ms.</v>
      </c>
      <c r="D2299" t="str">
        <f t="shared" si="106"/>
        <v>Mary Evan</v>
      </c>
      <c r="E2299" t="str">
        <f t="shared" si="107"/>
        <v>Ferrell</v>
      </c>
    </row>
    <row r="2300" spans="1:5" ht="15.6" x14ac:dyDescent="0.3">
      <c r="A2300" s="1" t="s">
        <v>59</v>
      </c>
      <c r="B2300" s="1" t="s">
        <v>4683</v>
      </c>
      <c r="C2300" t="str">
        <f t="shared" si="105"/>
        <v>Mr.</v>
      </c>
      <c r="D2300" t="str">
        <f t="shared" si="106"/>
        <v>Justin K.</v>
      </c>
      <c r="E2300" t="str">
        <f t="shared" si="107"/>
        <v>Gates</v>
      </c>
    </row>
    <row r="2301" spans="1:5" ht="15.6" x14ac:dyDescent="0.3">
      <c r="A2301" s="1" t="s">
        <v>58</v>
      </c>
      <c r="B2301" s="1" t="s">
        <v>4684</v>
      </c>
      <c r="C2301" t="str">
        <f t="shared" si="105"/>
        <v>Mr.</v>
      </c>
      <c r="D2301" t="str">
        <f t="shared" si="106"/>
        <v>Patrick</v>
      </c>
      <c r="E2301" t="str">
        <f t="shared" si="107"/>
        <v>Jeffers</v>
      </c>
    </row>
    <row r="2302" spans="1:5" ht="15.6" x14ac:dyDescent="0.3">
      <c r="A2302" s="1" t="s">
        <v>57</v>
      </c>
      <c r="B2302" s="1" t="s">
        <v>4685</v>
      </c>
      <c r="C2302" t="str">
        <f t="shared" si="105"/>
        <v>Mr.</v>
      </c>
      <c r="D2302" t="str">
        <f t="shared" si="106"/>
        <v>Roman</v>
      </c>
      <c r="E2302" t="str">
        <f t="shared" si="107"/>
        <v>Sulhanek</v>
      </c>
    </row>
    <row r="2303" spans="1:5" ht="15.6" x14ac:dyDescent="0.3">
      <c r="A2303" s="1" t="s">
        <v>56</v>
      </c>
      <c r="B2303" s="1" t="s">
        <v>4686</v>
      </c>
      <c r="C2303" t="str">
        <f t="shared" si="105"/>
        <v>Mr.</v>
      </c>
      <c r="D2303" t="str">
        <f t="shared" si="106"/>
        <v>David</v>
      </c>
      <c r="E2303" t="str">
        <f t="shared" si="107"/>
        <v>Ozahowski</v>
      </c>
    </row>
    <row r="2304" spans="1:5" ht="15.6" x14ac:dyDescent="0.3">
      <c r="A2304" s="1" t="s">
        <v>55</v>
      </c>
      <c r="B2304" s="1" t="s">
        <v>4687</v>
      </c>
      <c r="C2304" t="str">
        <f t="shared" si="105"/>
        <v>Ms.</v>
      </c>
      <c r="D2304" t="str">
        <f t="shared" si="106"/>
        <v>Evelyn L</v>
      </c>
      <c r="E2304" t="str">
        <f t="shared" si="107"/>
        <v>Caron</v>
      </c>
    </row>
    <row r="2305" spans="1:5" ht="15.6" x14ac:dyDescent="0.3">
      <c r="A2305" s="1" t="s">
        <v>54</v>
      </c>
      <c r="B2305" s="1" t="s">
        <v>4688</v>
      </c>
      <c r="C2305" t="str">
        <f t="shared" si="105"/>
        <v>Mr.</v>
      </c>
      <c r="D2305" t="str">
        <f t="shared" si="106"/>
        <v>Jim</v>
      </c>
      <c r="E2305" t="str">
        <f t="shared" si="107"/>
        <v>Fullarton</v>
      </c>
    </row>
    <row r="2306" spans="1:5" ht="15.6" x14ac:dyDescent="0.3">
      <c r="A2306" s="1" t="s">
        <v>53</v>
      </c>
      <c r="B2306" s="1" t="s">
        <v>4689</v>
      </c>
      <c r="C2306" t="str">
        <f t="shared" si="105"/>
        <v>Mr.</v>
      </c>
      <c r="D2306" t="str">
        <f t="shared" si="106"/>
        <v>Matthew S</v>
      </c>
      <c r="E2306" t="str">
        <f t="shared" si="107"/>
        <v>Lindgren</v>
      </c>
    </row>
    <row r="2307" spans="1:5" ht="15.6" x14ac:dyDescent="0.3">
      <c r="A2307" s="1" t="s">
        <v>52</v>
      </c>
      <c r="B2307" s="1" t="s">
        <v>4690</v>
      </c>
      <c r="C2307" t="str">
        <f t="shared" ref="C2307:C2336" si="108">TRIM(MID( B2307,FIND(",", B2307)+1,FIND(".", B2307)-FIND(",", B2307)))</f>
        <v>Mr.</v>
      </c>
      <c r="D2307" t="str">
        <f t="shared" ref="D2307:D2336" si="109">TRIM(RIGHT(B2307,LEN(B2307)-FIND(".",B2307)))</f>
        <v>Kenneth</v>
      </c>
      <c r="E2307" t="str">
        <f t="shared" ref="E2307:E2336" si="110">LEFT(B2307,FIND(",",B2307)-1)</f>
        <v>Akiha</v>
      </c>
    </row>
    <row r="2308" spans="1:5" ht="15.6" x14ac:dyDescent="0.3">
      <c r="A2308" s="1" t="s">
        <v>51</v>
      </c>
      <c r="B2308" s="1" t="s">
        <v>4691</v>
      </c>
      <c r="C2308" t="str">
        <f t="shared" si="108"/>
        <v>Ms.</v>
      </c>
      <c r="D2308" t="str">
        <f t="shared" si="109"/>
        <v>Andrea</v>
      </c>
      <c r="E2308" t="str">
        <f t="shared" si="110"/>
        <v>Sweny</v>
      </c>
    </row>
    <row r="2309" spans="1:5" ht="15.6" x14ac:dyDescent="0.3">
      <c r="A2309" s="1" t="s">
        <v>50</v>
      </c>
      <c r="B2309" s="1" t="s">
        <v>4692</v>
      </c>
      <c r="C2309" t="str">
        <f t="shared" si="108"/>
        <v>Ms.</v>
      </c>
      <c r="D2309" t="str">
        <f t="shared" si="109"/>
        <v>Kristina</v>
      </c>
      <c r="E2309" t="str">
        <f t="shared" si="110"/>
        <v>Tobin</v>
      </c>
    </row>
    <row r="2310" spans="1:5" ht="15.6" x14ac:dyDescent="0.3">
      <c r="A2310" s="1" t="s">
        <v>49</v>
      </c>
      <c r="B2310" s="1" t="s">
        <v>4693</v>
      </c>
      <c r="C2310" t="str">
        <f t="shared" si="108"/>
        <v>Ms.</v>
      </c>
      <c r="D2310" t="str">
        <f t="shared" si="109"/>
        <v>Kristen</v>
      </c>
      <c r="E2310" t="str">
        <f t="shared" si="110"/>
        <v>Pedersen</v>
      </c>
    </row>
    <row r="2311" spans="1:5" ht="15.6" x14ac:dyDescent="0.3">
      <c r="A2311" s="1" t="s">
        <v>48</v>
      </c>
      <c r="B2311" s="1" t="s">
        <v>4694</v>
      </c>
      <c r="C2311" t="str">
        <f t="shared" si="108"/>
        <v>Mr.</v>
      </c>
      <c r="D2311" t="str">
        <f t="shared" si="109"/>
        <v>Matthew</v>
      </c>
      <c r="E2311" t="str">
        <f t="shared" si="110"/>
        <v>Lynch</v>
      </c>
    </row>
    <row r="2312" spans="1:5" ht="15.6" x14ac:dyDescent="0.3">
      <c r="A2312" s="1" t="s">
        <v>47</v>
      </c>
      <c r="B2312" s="1" t="s">
        <v>4695</v>
      </c>
      <c r="C2312" t="str">
        <f t="shared" si="108"/>
        <v>Mrs.</v>
      </c>
      <c r="D2312" t="str">
        <f t="shared" si="109"/>
        <v>Kathleen</v>
      </c>
      <c r="E2312" t="str">
        <f t="shared" si="110"/>
        <v>Keys</v>
      </c>
    </row>
    <row r="2313" spans="1:5" ht="15.6" x14ac:dyDescent="0.3">
      <c r="A2313" s="1" t="s">
        <v>46</v>
      </c>
      <c r="B2313" s="1" t="s">
        <v>4696</v>
      </c>
      <c r="C2313" t="str">
        <f t="shared" si="108"/>
        <v>Ms.</v>
      </c>
      <c r="D2313" t="str">
        <f t="shared" si="109"/>
        <v>Lindsey</v>
      </c>
      <c r="E2313" t="str">
        <f t="shared" si="110"/>
        <v>Wilbur</v>
      </c>
    </row>
    <row r="2314" spans="1:5" ht="15.6" x14ac:dyDescent="0.3">
      <c r="A2314" s="1" t="s">
        <v>45</v>
      </c>
      <c r="B2314" s="1" t="s">
        <v>4697</v>
      </c>
      <c r="C2314" t="str">
        <f t="shared" si="108"/>
        <v>Mr.</v>
      </c>
      <c r="D2314" t="str">
        <f t="shared" si="109"/>
        <v>Robert</v>
      </c>
      <c r="E2314" t="str">
        <f t="shared" si="110"/>
        <v>Ditota</v>
      </c>
    </row>
    <row r="2315" spans="1:5" ht="15.6" x14ac:dyDescent="0.3">
      <c r="A2315" s="1" t="s">
        <v>44</v>
      </c>
      <c r="B2315" s="1" t="s">
        <v>4698</v>
      </c>
      <c r="C2315" t="str">
        <f t="shared" si="108"/>
        <v>Ms.</v>
      </c>
      <c r="D2315" t="str">
        <f t="shared" si="109"/>
        <v>Sarah E.</v>
      </c>
      <c r="E2315" t="str">
        <f t="shared" si="110"/>
        <v>Horbol</v>
      </c>
    </row>
    <row r="2316" spans="1:5" ht="15.6" x14ac:dyDescent="0.3">
      <c r="A2316" s="1" t="s">
        <v>43</v>
      </c>
      <c r="B2316" s="1" t="s">
        <v>4699</v>
      </c>
      <c r="C2316" t="str">
        <f t="shared" si="108"/>
        <v>Ms.</v>
      </c>
      <c r="D2316" t="str">
        <f t="shared" si="109"/>
        <v>Flannery</v>
      </c>
      <c r="E2316" t="str">
        <f t="shared" si="110"/>
        <v>O'Rourke</v>
      </c>
    </row>
    <row r="2317" spans="1:5" ht="15.6" x14ac:dyDescent="0.3">
      <c r="A2317" s="1" t="s">
        <v>41</v>
      </c>
      <c r="B2317" s="1" t="s">
        <v>4700</v>
      </c>
      <c r="C2317" t="str">
        <f t="shared" si="108"/>
        <v>Mr.</v>
      </c>
      <c r="D2317" t="str">
        <f t="shared" si="109"/>
        <v>John T</v>
      </c>
      <c r="E2317" t="str">
        <f t="shared" si="110"/>
        <v>Williams</v>
      </c>
    </row>
    <row r="2318" spans="1:5" ht="15.6" x14ac:dyDescent="0.3">
      <c r="A2318" s="1" t="s">
        <v>40</v>
      </c>
      <c r="B2318" s="1" t="s">
        <v>4701</v>
      </c>
      <c r="C2318" t="str">
        <f t="shared" si="108"/>
        <v>Mr.</v>
      </c>
      <c r="D2318" t="str">
        <f t="shared" si="109"/>
        <v>Koji</v>
      </c>
      <c r="E2318" t="str">
        <f t="shared" si="110"/>
        <v>Murakami</v>
      </c>
    </row>
    <row r="2319" spans="1:5" ht="15.6" x14ac:dyDescent="0.3">
      <c r="A2319" s="1" t="s">
        <v>39</v>
      </c>
      <c r="B2319" s="1" t="s">
        <v>4702</v>
      </c>
      <c r="C2319" t="str">
        <f t="shared" si="108"/>
        <v>Ms.</v>
      </c>
      <c r="D2319" t="str">
        <f t="shared" si="109"/>
        <v>Candice M</v>
      </c>
      <c r="E2319" t="str">
        <f t="shared" si="110"/>
        <v>Gagnon</v>
      </c>
    </row>
    <row r="2320" spans="1:5" ht="15.6" x14ac:dyDescent="0.3">
      <c r="A2320" s="1" t="s">
        <v>38</v>
      </c>
      <c r="B2320" s="1" t="s">
        <v>4703</v>
      </c>
      <c r="C2320" t="str">
        <f t="shared" si="108"/>
        <v>Mr.</v>
      </c>
      <c r="D2320" t="str">
        <f t="shared" si="109"/>
        <v>Theodore A.</v>
      </c>
      <c r="E2320" t="str">
        <f t="shared" si="110"/>
        <v>Petermann</v>
      </c>
    </row>
    <row r="2321" spans="1:5" ht="15.6" x14ac:dyDescent="0.3">
      <c r="A2321" s="1" t="s">
        <v>36</v>
      </c>
      <c r="B2321" s="1" t="s">
        <v>4704</v>
      </c>
      <c r="C2321" t="str">
        <f t="shared" si="108"/>
        <v>Ms.</v>
      </c>
      <c r="D2321" t="str">
        <f t="shared" si="109"/>
        <v>Lindy</v>
      </c>
      <c r="E2321" t="str">
        <f t="shared" si="110"/>
        <v>Graves - Rostro</v>
      </c>
    </row>
    <row r="2322" spans="1:5" ht="15.6" x14ac:dyDescent="0.3">
      <c r="A2322" s="1" t="s">
        <v>34</v>
      </c>
      <c r="B2322" s="1" t="s">
        <v>4705</v>
      </c>
      <c r="C2322" t="str">
        <f t="shared" si="108"/>
        <v>Mr.</v>
      </c>
      <c r="D2322" t="str">
        <f t="shared" si="109"/>
        <v>Thomas</v>
      </c>
      <c r="E2322" t="str">
        <f t="shared" si="110"/>
        <v>Danielson</v>
      </c>
    </row>
    <row r="2323" spans="1:5" ht="15.6" x14ac:dyDescent="0.3">
      <c r="A2323" s="1" t="s">
        <v>33</v>
      </c>
      <c r="B2323" s="1" t="s">
        <v>4706</v>
      </c>
      <c r="C2323" t="str">
        <f t="shared" si="108"/>
        <v>Ms.</v>
      </c>
      <c r="D2323" t="str">
        <f t="shared" si="109"/>
        <v>Holly</v>
      </c>
      <c r="E2323" t="str">
        <f t="shared" si="110"/>
        <v>Street</v>
      </c>
    </row>
    <row r="2324" spans="1:5" ht="15.6" x14ac:dyDescent="0.3">
      <c r="A2324" s="1" t="s">
        <v>32</v>
      </c>
      <c r="B2324" s="1" t="s">
        <v>4707</v>
      </c>
      <c r="C2324" t="str">
        <f t="shared" si="108"/>
        <v>Mr.</v>
      </c>
      <c r="D2324" t="str">
        <f t="shared" si="109"/>
        <v>Matthew</v>
      </c>
      <c r="E2324" t="str">
        <f t="shared" si="110"/>
        <v>Buss</v>
      </c>
    </row>
    <row r="2325" spans="1:5" ht="15.6" x14ac:dyDescent="0.3">
      <c r="A2325" s="1" t="s">
        <v>29</v>
      </c>
      <c r="B2325" s="1" t="s">
        <v>4708</v>
      </c>
      <c r="C2325" t="str">
        <f t="shared" si="108"/>
        <v>Ms.</v>
      </c>
      <c r="D2325" t="str">
        <f t="shared" si="109"/>
        <v>Meghan K</v>
      </c>
      <c r="E2325" t="str">
        <f t="shared" si="110"/>
        <v>Duffy</v>
      </c>
    </row>
    <row r="2326" spans="1:5" ht="15.6" x14ac:dyDescent="0.3">
      <c r="A2326" s="1" t="s">
        <v>28</v>
      </c>
      <c r="B2326" s="1" t="s">
        <v>4709</v>
      </c>
      <c r="C2326" t="str">
        <f t="shared" si="108"/>
        <v>Mr.</v>
      </c>
      <c r="D2326" t="str">
        <f t="shared" si="109"/>
        <v>Fred</v>
      </c>
      <c r="E2326" t="str">
        <f t="shared" si="110"/>
        <v>Hines</v>
      </c>
    </row>
    <row r="2327" spans="1:5" ht="15.6" x14ac:dyDescent="0.3">
      <c r="A2327" s="1" t="s">
        <v>27</v>
      </c>
      <c r="B2327" s="1" t="s">
        <v>4710</v>
      </c>
      <c r="C2327" t="str">
        <f t="shared" si="108"/>
        <v>Mr.</v>
      </c>
      <c r="D2327" t="str">
        <f t="shared" si="109"/>
        <v>Sebastian</v>
      </c>
      <c r="E2327" t="str">
        <f t="shared" si="110"/>
        <v>Castro</v>
      </c>
    </row>
    <row r="2328" spans="1:5" ht="15.6" x14ac:dyDescent="0.3">
      <c r="A2328" s="1" t="s">
        <v>26</v>
      </c>
      <c r="B2328" s="1" t="s">
        <v>4711</v>
      </c>
      <c r="C2328" t="str">
        <f t="shared" si="108"/>
        <v>Ms.</v>
      </c>
      <c r="D2328" t="str">
        <f t="shared" si="109"/>
        <v>Laura</v>
      </c>
      <c r="E2328" t="str">
        <f t="shared" si="110"/>
        <v>Howell</v>
      </c>
    </row>
    <row r="2329" spans="1:5" ht="15.6" x14ac:dyDescent="0.3">
      <c r="A2329" s="1" t="s">
        <v>25</v>
      </c>
      <c r="B2329" s="1" t="s">
        <v>4712</v>
      </c>
      <c r="C2329" t="str">
        <f t="shared" si="108"/>
        <v>Ms.</v>
      </c>
      <c r="D2329" t="str">
        <f t="shared" si="109"/>
        <v>Nicole</v>
      </c>
      <c r="E2329" t="str">
        <f t="shared" si="110"/>
        <v>Avery</v>
      </c>
    </row>
    <row r="2330" spans="1:5" ht="15.6" x14ac:dyDescent="0.3">
      <c r="A2330" s="1" t="s">
        <v>24</v>
      </c>
      <c r="B2330" s="1" t="s">
        <v>4713</v>
      </c>
      <c r="C2330" t="str">
        <f t="shared" si="108"/>
        <v>Ms.</v>
      </c>
      <c r="D2330" t="str">
        <f t="shared" si="109"/>
        <v>Susan E</v>
      </c>
      <c r="E2330" t="str">
        <f t="shared" si="110"/>
        <v>Bohinski</v>
      </c>
    </row>
    <row r="2331" spans="1:5" ht="15.6" x14ac:dyDescent="0.3">
      <c r="A2331" s="1" t="s">
        <v>22</v>
      </c>
      <c r="B2331" s="1" t="s">
        <v>4714</v>
      </c>
      <c r="C2331" t="str">
        <f t="shared" si="108"/>
        <v>Ms.</v>
      </c>
      <c r="D2331" t="str">
        <f t="shared" si="109"/>
        <v>Katy</v>
      </c>
      <c r="E2331" t="str">
        <f t="shared" si="110"/>
        <v>Kohls</v>
      </c>
    </row>
    <row r="2332" spans="1:5" ht="15.6" x14ac:dyDescent="0.3">
      <c r="A2332" s="1" t="s">
        <v>21</v>
      </c>
      <c r="B2332" s="1" t="s">
        <v>4715</v>
      </c>
      <c r="C2332" t="str">
        <f t="shared" si="108"/>
        <v>Mr.</v>
      </c>
      <c r="D2332" t="str">
        <f t="shared" si="109"/>
        <v>Jordan</v>
      </c>
      <c r="E2332" t="str">
        <f t="shared" si="110"/>
        <v>Brietzke</v>
      </c>
    </row>
    <row r="2333" spans="1:5" ht="15.6" x14ac:dyDescent="0.3">
      <c r="A2333" s="1" t="s">
        <v>19</v>
      </c>
      <c r="B2333" s="1" t="s">
        <v>4716</v>
      </c>
      <c r="C2333" t="str">
        <f t="shared" si="108"/>
        <v>Mr.</v>
      </c>
      <c r="D2333" t="str">
        <f t="shared" si="109"/>
        <v>Juan D. Sr.</v>
      </c>
      <c r="E2333" t="str">
        <f t="shared" si="110"/>
        <v>Riveros Gonzalez</v>
      </c>
    </row>
    <row r="2334" spans="1:5" ht="15.6" x14ac:dyDescent="0.3">
      <c r="A2334" s="1" t="s">
        <v>17</v>
      </c>
      <c r="B2334" s="1" t="s">
        <v>4717</v>
      </c>
      <c r="C2334" t="str">
        <f t="shared" si="108"/>
        <v>Ms.</v>
      </c>
      <c r="D2334" t="str">
        <f t="shared" si="109"/>
        <v>Julie</v>
      </c>
      <c r="E2334" t="str">
        <f t="shared" si="110"/>
        <v>Albano</v>
      </c>
    </row>
    <row r="2335" spans="1:5" ht="15.6" x14ac:dyDescent="0.3">
      <c r="A2335" s="1" t="s">
        <v>14</v>
      </c>
      <c r="B2335" s="1" t="s">
        <v>4718</v>
      </c>
      <c r="C2335" t="str">
        <f t="shared" si="108"/>
        <v>Mr.</v>
      </c>
      <c r="D2335" t="str">
        <f t="shared" si="109"/>
        <v>Evan P</v>
      </c>
      <c r="E2335" t="str">
        <f t="shared" si="110"/>
        <v>Rosendahl</v>
      </c>
    </row>
    <row r="2336" spans="1:5" ht="15.6" x14ac:dyDescent="0.3">
      <c r="A2336" s="1" t="s">
        <v>9</v>
      </c>
      <c r="B2336" s="1" t="s">
        <v>4719</v>
      </c>
      <c r="C2336" t="str">
        <f t="shared" si="108"/>
        <v>Mr.</v>
      </c>
      <c r="D2336" t="str">
        <f t="shared" si="109"/>
        <v>Aaron K</v>
      </c>
      <c r="E2336" t="str">
        <f t="shared" si="110"/>
        <v>German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36"/>
  <sheetViews>
    <sheetView workbookViewId="0">
      <selection activeCell="G1" sqref="G1:G1048576"/>
    </sheetView>
  </sheetViews>
  <sheetFormatPr defaultRowHeight="14.4" x14ac:dyDescent="0.3"/>
  <cols>
    <col min="1" max="1" width="12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10" max="10" width="23.21875" customWidth="1"/>
    <col min="11" max="11" width="12.6640625" customWidth="1"/>
    <col min="12" max="12" width="15.44140625" customWidth="1"/>
  </cols>
  <sheetData>
    <row r="1" spans="1:12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12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  <c r="J2" s="8" t="s">
        <v>4727</v>
      </c>
      <c r="K2" s="8" t="s">
        <v>4723</v>
      </c>
      <c r="L2" s="8" t="s">
        <v>4724</v>
      </c>
    </row>
    <row r="3" spans="1:12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  <c r="J3" s="10" t="s">
        <v>4725</v>
      </c>
      <c r="K3" s="9">
        <f>COUNTBLANK(A2:A2336)</f>
        <v>0</v>
      </c>
      <c r="L3" s="9">
        <f>COUNTIF(A1:A2336,"?")</f>
        <v>0</v>
      </c>
    </row>
    <row r="4" spans="1:12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  <c r="J4" s="10" t="s">
        <v>2373</v>
      </c>
      <c r="K4" s="9">
        <f>COUNTBLANK(B2:B2336)</f>
        <v>0</v>
      </c>
      <c r="L4" s="9">
        <f>COUNTIF(B2:B2336,"?")</f>
        <v>0</v>
      </c>
    </row>
    <row r="5" spans="1:12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  <c r="J5" s="10" t="s">
        <v>2374</v>
      </c>
      <c r="K5" s="9">
        <f>COUNTBLANK(C2:C2336)</f>
        <v>0</v>
      </c>
      <c r="L5" s="9">
        <f>COUNTIF(C2:C2336,"?")</f>
        <v>0</v>
      </c>
    </row>
    <row r="6" spans="1:12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  <c r="J6" s="10" t="s">
        <v>4726</v>
      </c>
      <c r="K6" s="9">
        <f>COUNTBLANK(D2:D2336)</f>
        <v>0</v>
      </c>
      <c r="L6" s="9">
        <f>COUNTIF(D2:D2336,"?")</f>
        <v>0</v>
      </c>
    </row>
    <row r="7" spans="1:12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  <c r="J7" s="10" t="s">
        <v>4728</v>
      </c>
      <c r="K7" s="9">
        <f>COUNTBLANK(F2:F2336)</f>
        <v>0</v>
      </c>
      <c r="L7" s="9">
        <f>COUNTIF(F2:F2336,"?")</f>
        <v>0</v>
      </c>
    </row>
    <row r="8" spans="1:12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  <c r="J8" s="10" t="s">
        <v>2378</v>
      </c>
      <c r="K8" s="9">
        <f>COUNTBLANK(G2336)</f>
        <v>0</v>
      </c>
      <c r="L8" s="9">
        <f>COUNTIF(G2:G2336,"?")</f>
        <v>0</v>
      </c>
    </row>
    <row r="9" spans="1:12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  <c r="J9" s="10" t="s">
        <v>2379</v>
      </c>
      <c r="K9">
        <f>COUNTBLANK(H2336)</f>
        <v>0</v>
      </c>
      <c r="L9">
        <f>COUNTIF(H2:H2336,"?")</f>
        <v>2</v>
      </c>
    </row>
    <row r="10" spans="1:12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12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12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12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12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12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12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workbookViewId="0">
      <selection sqref="A1:XFD1"/>
    </sheetView>
  </sheetViews>
  <sheetFormatPr defaultRowHeight="14.4" x14ac:dyDescent="0.3"/>
  <cols>
    <col min="1" max="1" width="12.88671875" bestFit="1" customWidth="1"/>
    <col min="7" max="7" width="13.109375" bestFit="1" customWidth="1"/>
    <col min="11" max="11" width="13.109375" customWidth="1"/>
    <col min="12" max="12" width="14.77734375" customWidth="1"/>
    <col min="13" max="13" width="17.33203125" customWidth="1"/>
  </cols>
  <sheetData>
    <row r="1" spans="1:13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3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  <c r="K2" t="s">
        <v>4727</v>
      </c>
      <c r="L2" t="s">
        <v>4723</v>
      </c>
      <c r="M2" t="s">
        <v>4729</v>
      </c>
    </row>
    <row r="3" spans="1:13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  <c r="K3" s="11" t="s">
        <v>4725</v>
      </c>
      <c r="L3">
        <f>COUNTBLANK(A2:A2344)</f>
        <v>0</v>
      </c>
      <c r="M3">
        <f>COUNTIF(A2:A2344,"?")</f>
        <v>6</v>
      </c>
    </row>
    <row r="4" spans="1:13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K4" s="11" t="s">
        <v>1</v>
      </c>
      <c r="L4">
        <f>COUNTBLANK(B2:B2344)</f>
        <v>0</v>
      </c>
      <c r="M4">
        <f>COUNTIF(B2:B2344,"?")</f>
        <v>2</v>
      </c>
    </row>
    <row r="5" spans="1:13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  <c r="K5" s="11" t="s">
        <v>2</v>
      </c>
      <c r="L5">
        <f>COUNTBLANK(C2:C2344)</f>
        <v>0</v>
      </c>
      <c r="M5">
        <f>COUNTIF(C2:C2344,"?")</f>
        <v>3</v>
      </c>
    </row>
    <row r="6" spans="1:13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  <c r="K6" s="11" t="s">
        <v>3</v>
      </c>
      <c r="L6">
        <f>COUNTBLANK(D2:D2344)</f>
        <v>0</v>
      </c>
      <c r="M6">
        <f>COUNTIF(D2:D2344,"?")</f>
        <v>0</v>
      </c>
    </row>
    <row r="7" spans="1:13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  <c r="K7" s="11" t="s">
        <v>4</v>
      </c>
      <c r="L7">
        <f>COUNTBLANK(E2:E2344)</f>
        <v>0</v>
      </c>
      <c r="M7">
        <f>COUNTIF(E2:E2344,"?")</f>
        <v>0</v>
      </c>
    </row>
    <row r="8" spans="1:13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  <c r="K8" s="11" t="s">
        <v>5</v>
      </c>
      <c r="L8">
        <f>COUNTBLANK(F2:F2344)</f>
        <v>0</v>
      </c>
      <c r="M8">
        <f>COUNTIF(F2:F2344,"?")</f>
        <v>0</v>
      </c>
    </row>
    <row r="9" spans="1:13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  <c r="K9" s="11" t="s">
        <v>4730</v>
      </c>
      <c r="L9">
        <f>COUNTBLANK(G2:G2344)</f>
        <v>0</v>
      </c>
      <c r="M9">
        <f>COUNTIF(G2:G2344,"?")</f>
        <v>1</v>
      </c>
    </row>
    <row r="10" spans="1:13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  <c r="K10" s="11" t="s">
        <v>4731</v>
      </c>
      <c r="L10">
        <f>COUNTBLANK(H2:H2344)</f>
        <v>0</v>
      </c>
      <c r="M10">
        <f>COUNTIF(H2:H2344,"?")</f>
        <v>1</v>
      </c>
    </row>
    <row r="11" spans="1:13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  <c r="K11" s="11" t="s">
        <v>4732</v>
      </c>
      <c r="L11">
        <f>COUNTBLANK(I2:I2344)</f>
        <v>0</v>
      </c>
      <c r="M11">
        <f>COUNTIF(I2:I2344,"?")</f>
        <v>2</v>
      </c>
    </row>
    <row r="12" spans="1:13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13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13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13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13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901E-3842-4BF3-A1EE-9714346DFB72}">
  <dimension ref="A1:M2336"/>
  <sheetViews>
    <sheetView tabSelected="1" workbookViewId="0">
      <selection activeCell="K2" sqref="K2"/>
    </sheetView>
  </sheetViews>
  <sheetFormatPr defaultRowHeight="14.4" x14ac:dyDescent="0.3"/>
  <cols>
    <col min="1" max="1" width="11.88671875" bestFit="1" customWidth="1"/>
    <col min="4" max="4" width="13.6640625" customWidth="1"/>
    <col min="6" max="6" width="15.77734375" customWidth="1"/>
    <col min="7" max="7" width="11.6640625" bestFit="1" customWidth="1"/>
    <col min="8" max="8" width="11.6640625" customWidth="1"/>
    <col min="9" max="9" width="15.109375" bestFit="1" customWidth="1"/>
    <col min="10" max="10" width="13.6640625" bestFit="1" customWidth="1"/>
    <col min="11" max="11" width="24.33203125" bestFit="1" customWidth="1"/>
    <col min="15" max="15" width="11.44140625" customWidth="1"/>
    <col min="16" max="16" width="12.6640625" customWidth="1"/>
    <col min="17" max="17" width="15.44140625" customWidth="1"/>
  </cols>
  <sheetData>
    <row r="1" spans="1:13" ht="18.899999999999999" customHeight="1" x14ac:dyDescent="0.3">
      <c r="A1" s="4" t="s">
        <v>0</v>
      </c>
      <c r="B1" s="4" t="s">
        <v>2373</v>
      </c>
      <c r="C1" s="4" t="s">
        <v>2373</v>
      </c>
      <c r="D1" s="4" t="s">
        <v>4733</v>
      </c>
      <c r="E1" s="4" t="s">
        <v>2374</v>
      </c>
      <c r="F1" s="4" t="s">
        <v>4734</v>
      </c>
      <c r="G1" s="4" t="s">
        <v>2375</v>
      </c>
      <c r="H1" s="4" t="s">
        <v>4726</v>
      </c>
      <c r="I1" s="4" t="s">
        <v>2376</v>
      </c>
      <c r="J1" s="4" t="s">
        <v>2377</v>
      </c>
      <c r="K1" s="4" t="s">
        <v>2378</v>
      </c>
      <c r="L1" s="4" t="s">
        <v>2379</v>
      </c>
      <c r="M1" s="12" t="s">
        <v>2379</v>
      </c>
    </row>
    <row r="2" spans="1:13" x14ac:dyDescent="0.3">
      <c r="A2" t="s">
        <v>2372</v>
      </c>
      <c r="B2">
        <v>47.41</v>
      </c>
      <c r="C2">
        <f>ROUND(B2,1)</f>
        <v>47.4</v>
      </c>
      <c r="D2" t="str" cm="1">
        <f t="array" ref="D2">_xlfn.IFS(C2&lt;18.5,"UNDERWEIGHT",AND(C2&gt;=18.5,C2&lt;=24.9),"NORMAL WEIGHT",AND(C2&gt;=25,C2&lt;=29.9),"OVERWEIGHT",C2&gt;=30,"OBESITY")</f>
        <v>OBESITY</v>
      </c>
      <c r="E2">
        <v>7.47</v>
      </c>
      <c r="F2" t="str" cm="1">
        <f t="array" ref="F2">_xlfn.IFS(E2&lt;5.7,"NORMAL",AND(E2&gt;=5.7,E2&lt;=6.49),"PREDIABETES",E2&gt;=6.5,"DIABETES")</f>
        <v>DIABETES</v>
      </c>
      <c r="G2" t="s">
        <v>2380</v>
      </c>
      <c r="H2" t="str">
        <f>TRIM(PROPER(G2))</f>
        <v>No</v>
      </c>
      <c r="I2" t="s">
        <v>2380</v>
      </c>
      <c r="J2" t="s">
        <v>2380</v>
      </c>
      <c r="K2" s="19" t="s">
        <v>2381</v>
      </c>
      <c r="L2" t="s">
        <v>2382</v>
      </c>
      <c r="M2" t="str">
        <f>TRIM(PROPER(L2))</f>
        <v>Yes</v>
      </c>
    </row>
    <row r="3" spans="1:13" x14ac:dyDescent="0.3">
      <c r="A3" t="s">
        <v>2371</v>
      </c>
      <c r="B3">
        <v>30.36</v>
      </c>
      <c r="C3">
        <f t="shared" ref="C3:C66" si="0">ROUND(B3,1)</f>
        <v>30.4</v>
      </c>
      <c r="D3" t="str" cm="1">
        <f t="array" ref="D3">_xlfn.IFS(C3&lt;18.5,"UNDERWEIGHT",AND(C3&gt;=18.5,C3&lt;=24.9),"NORMAL WEIGHT",AND(C3&gt;=25,C3&lt;=29.9),"OVERWEIGHT",C3&gt;=30,"OBESITY")</f>
        <v>OBESITY</v>
      </c>
      <c r="E3">
        <v>5.77</v>
      </c>
      <c r="F3" t="str" cm="1">
        <f t="array" ref="F3">_xlfn.IFS(E3&lt;5.7,"NORMAL",AND(E3&gt;=5.7,E3&lt;=6.49),"PREDIABETES",E3&gt;=6.5,"DIABETES")</f>
        <v>PREDIABETES</v>
      </c>
      <c r="G3" t="s">
        <v>2380</v>
      </c>
      <c r="H3" t="str">
        <f t="shared" ref="H3:H66" si="1">TRIM(PROPER(G3))</f>
        <v>No</v>
      </c>
      <c r="I3" t="s">
        <v>2380</v>
      </c>
      <c r="J3" t="s">
        <v>2380</v>
      </c>
      <c r="K3" t="s">
        <v>2381</v>
      </c>
      <c r="L3" t="s">
        <v>2382</v>
      </c>
      <c r="M3" t="str">
        <f t="shared" ref="M3:M66" si="2">TRIM(PROPER(L3))</f>
        <v>Yes</v>
      </c>
    </row>
    <row r="4" spans="1:13" x14ac:dyDescent="0.3">
      <c r="A4" t="s">
        <v>2370</v>
      </c>
      <c r="B4">
        <v>34.484999999999999</v>
      </c>
      <c r="C4">
        <f t="shared" si="0"/>
        <v>34.5</v>
      </c>
      <c r="D4" t="str" cm="1">
        <f t="array" ref="D4">_xlfn.IFS(C4&lt;18.5,"UNDERWEIGHT",AND(C4&gt;=18.5,C4&lt;=24.9),"NORMAL WEIGHT",AND(C4&gt;=25,C4&lt;=29.9),"OVERWEIGHT",C4&gt;=30,"OBESITY")</f>
        <v>OBESITY</v>
      </c>
      <c r="E4">
        <v>11.87</v>
      </c>
      <c r="F4" t="str" cm="1">
        <f t="array" ref="F4">_xlfn.IFS(E4&lt;5.7,"NORMAL",AND(E4&gt;=5.7,E4&lt;=6.49),"PREDIABETES",E4&gt;=6.5,"DIABETES")</f>
        <v>DIABETES</v>
      </c>
      <c r="G4" t="s">
        <v>2382</v>
      </c>
      <c r="H4" t="str">
        <f t="shared" si="1"/>
        <v>Yes</v>
      </c>
      <c r="I4" t="s">
        <v>2380</v>
      </c>
      <c r="J4" t="s">
        <v>2380</v>
      </c>
      <c r="K4">
        <v>2</v>
      </c>
      <c r="L4" t="s">
        <v>2382</v>
      </c>
      <c r="M4" t="str">
        <f t="shared" si="2"/>
        <v>Yes</v>
      </c>
    </row>
    <row r="5" spans="1:13" x14ac:dyDescent="0.3">
      <c r="A5" t="s">
        <v>2369</v>
      </c>
      <c r="B5">
        <v>38.094999999999999</v>
      </c>
      <c r="C5">
        <f t="shared" si="0"/>
        <v>38.1</v>
      </c>
      <c r="D5" t="str" cm="1">
        <f t="array" ref="D5">_xlfn.IFS(C5&lt;18.5,"UNDERWEIGHT",AND(C5&gt;=18.5,C5&lt;=24.9),"NORMAL WEIGHT",AND(C5&gt;=25,C5&lt;=29.9),"OVERWEIGHT",C5&gt;=30,"OBESITY")</f>
        <v>OBESITY</v>
      </c>
      <c r="E5">
        <v>6.05</v>
      </c>
      <c r="F5" t="str" cm="1">
        <f t="array" ref="F5">_xlfn.IFS(E5&lt;5.7,"NORMAL",AND(E5&gt;=5.7,E5&lt;=6.49),"PREDIABETES",E5&gt;=6.5,"DIABETES")</f>
        <v>PREDIABETES</v>
      </c>
      <c r="G5" t="s">
        <v>2380</v>
      </c>
      <c r="H5" t="str">
        <f t="shared" si="1"/>
        <v>No</v>
      </c>
      <c r="I5" t="s">
        <v>2380</v>
      </c>
      <c r="J5" t="s">
        <v>2380</v>
      </c>
      <c r="K5" t="s">
        <v>2381</v>
      </c>
      <c r="L5" t="s">
        <v>2382</v>
      </c>
      <c r="M5" t="str">
        <f t="shared" si="2"/>
        <v>Yes</v>
      </c>
    </row>
    <row r="6" spans="1:13" x14ac:dyDescent="0.3">
      <c r="A6" t="s">
        <v>2368</v>
      </c>
      <c r="B6">
        <v>35.53</v>
      </c>
      <c r="C6">
        <f t="shared" si="0"/>
        <v>35.5</v>
      </c>
      <c r="D6" t="str" cm="1">
        <f t="array" ref="D6">_xlfn.IFS(C6&lt;18.5,"UNDERWEIGHT",AND(C6&gt;=18.5,C6&lt;=24.9),"NORMAL WEIGHT",AND(C6&gt;=25,C6&lt;=29.9),"OVERWEIGHT",C6&gt;=30,"OBESITY")</f>
        <v>OBESITY</v>
      </c>
      <c r="E6">
        <v>5.45</v>
      </c>
      <c r="F6" t="str" cm="1">
        <f t="array" ref="F6">_xlfn.IFS(E6&lt;5.7,"NORMAL",AND(E6&gt;=5.7,E6&lt;=6.49),"PREDIABETES",E6&gt;=6.5,"DIABETES")</f>
        <v>NORMAL</v>
      </c>
      <c r="G6" t="s">
        <v>2380</v>
      </c>
      <c r="H6" t="str">
        <f t="shared" si="1"/>
        <v>No</v>
      </c>
      <c r="I6" t="s">
        <v>2380</v>
      </c>
      <c r="J6" t="s">
        <v>2380</v>
      </c>
      <c r="K6" t="s">
        <v>2381</v>
      </c>
      <c r="L6" t="s">
        <v>2382</v>
      </c>
      <c r="M6" t="str">
        <f t="shared" si="2"/>
        <v>Yes</v>
      </c>
    </row>
    <row r="7" spans="1:13" x14ac:dyDescent="0.3">
      <c r="A7" t="s">
        <v>2367</v>
      </c>
      <c r="B7">
        <v>32.799999999999997</v>
      </c>
      <c r="C7">
        <f t="shared" si="0"/>
        <v>32.799999999999997</v>
      </c>
      <c r="D7" t="str" cm="1">
        <f t="array" ref="D7">_xlfn.IFS(C7&lt;18.5,"UNDERWEIGHT",AND(C7&gt;=18.5,C7&lt;=24.9),"NORMAL WEIGHT",AND(C7&gt;=25,C7&lt;=29.9),"OVERWEIGHT",C7&gt;=30,"OBESITY")</f>
        <v>OBESITY</v>
      </c>
      <c r="E7">
        <v>6.59</v>
      </c>
      <c r="F7" t="str" cm="1">
        <f t="array" ref="F7">_xlfn.IFS(E7&lt;5.7,"NORMAL",AND(E7&gt;=5.7,E7&lt;=6.49),"PREDIABETES",E7&gt;=6.5,"DIABETES")</f>
        <v>DIABETES</v>
      </c>
      <c r="G7" t="s">
        <v>2380</v>
      </c>
      <c r="H7" t="str">
        <f t="shared" si="1"/>
        <v>No</v>
      </c>
      <c r="I7" t="s">
        <v>2380</v>
      </c>
      <c r="J7" t="s">
        <v>2380</v>
      </c>
      <c r="K7" t="s">
        <v>2381</v>
      </c>
      <c r="L7" t="s">
        <v>2382</v>
      </c>
      <c r="M7" t="str">
        <f t="shared" si="2"/>
        <v>Yes</v>
      </c>
    </row>
    <row r="8" spans="1:13" x14ac:dyDescent="0.3">
      <c r="A8" t="s">
        <v>2366</v>
      </c>
      <c r="B8">
        <v>36.4</v>
      </c>
      <c r="C8">
        <f t="shared" si="0"/>
        <v>36.4</v>
      </c>
      <c r="D8" t="str" cm="1">
        <f t="array" ref="D8">_xlfn.IFS(C8&lt;18.5,"UNDERWEIGHT",AND(C8&gt;=18.5,C8&lt;=24.9),"NORMAL WEIGHT",AND(C8&gt;=25,C8&lt;=29.9),"OVERWEIGHT",C8&gt;=30,"OBESITY")</f>
        <v>OBESITY</v>
      </c>
      <c r="E8">
        <v>6.07</v>
      </c>
      <c r="F8" t="str" cm="1">
        <f t="array" ref="F8">_xlfn.IFS(E8&lt;5.7,"NORMAL",AND(E8&gt;=5.7,E8&lt;=6.49),"PREDIABETES",E8&gt;=6.5,"DIABETES")</f>
        <v>PREDIABETES</v>
      </c>
      <c r="G8" t="s">
        <v>2380</v>
      </c>
      <c r="H8" t="str">
        <f t="shared" si="1"/>
        <v>No</v>
      </c>
      <c r="I8" t="s">
        <v>2380</v>
      </c>
      <c r="J8" t="s">
        <v>2380</v>
      </c>
      <c r="K8" t="s">
        <v>2381</v>
      </c>
      <c r="L8" t="s">
        <v>2382</v>
      </c>
      <c r="M8" t="str">
        <f t="shared" si="2"/>
        <v>Yes</v>
      </c>
    </row>
    <row r="9" spans="1:13" x14ac:dyDescent="0.3">
      <c r="A9" t="s">
        <v>2365</v>
      </c>
      <c r="B9">
        <v>36.96</v>
      </c>
      <c r="C9">
        <f t="shared" si="0"/>
        <v>37</v>
      </c>
      <c r="D9" t="str" cm="1">
        <f t="array" ref="D9">_xlfn.IFS(C9&lt;18.5,"UNDERWEIGHT",AND(C9&gt;=18.5,C9&lt;=24.9),"NORMAL WEIGHT",AND(C9&gt;=25,C9&lt;=29.9),"OVERWEIGHT",C9&gt;=30,"OBESITY")</f>
        <v>OBESITY</v>
      </c>
      <c r="E9">
        <v>7.93</v>
      </c>
      <c r="F9" t="str" cm="1">
        <f t="array" ref="F9">_xlfn.IFS(E9&lt;5.7,"NORMAL",AND(E9&gt;=5.7,E9&lt;=6.49),"PREDIABETES",E9&gt;=6.5,"DIABETES")</f>
        <v>DIABETES</v>
      </c>
      <c r="G9" t="s">
        <v>2380</v>
      </c>
      <c r="H9" t="str">
        <f t="shared" si="1"/>
        <v>No</v>
      </c>
      <c r="I9" t="s">
        <v>2380</v>
      </c>
      <c r="J9" t="s">
        <v>2380</v>
      </c>
      <c r="K9">
        <v>3</v>
      </c>
      <c r="L9" t="s">
        <v>2382</v>
      </c>
      <c r="M9" t="str">
        <f t="shared" si="2"/>
        <v>Yes</v>
      </c>
    </row>
    <row r="10" spans="1:13" x14ac:dyDescent="0.3">
      <c r="A10" t="s">
        <v>2364</v>
      </c>
      <c r="B10">
        <v>41.14</v>
      </c>
      <c r="C10">
        <f t="shared" si="0"/>
        <v>41.1</v>
      </c>
      <c r="D10" t="str" cm="1">
        <f t="array" ref="D10">_xlfn.IFS(C10&lt;18.5,"UNDERWEIGHT",AND(C10&gt;=18.5,C10&lt;=24.9),"NORMAL WEIGHT",AND(C10&gt;=25,C10&lt;=29.9),"OVERWEIGHT",C10&gt;=30,"OBESITY")</f>
        <v>OBESITY</v>
      </c>
      <c r="E10">
        <v>9.58</v>
      </c>
      <c r="F10" t="str" cm="1">
        <f t="array" ref="F10">_xlfn.IFS(E10&lt;5.7,"NORMAL",AND(E10&gt;=5.7,E10&lt;=6.49),"PREDIABETES",E10&gt;=6.5,"DIABETES")</f>
        <v>DIABETES</v>
      </c>
      <c r="G10" t="s">
        <v>2382</v>
      </c>
      <c r="H10" t="str">
        <f t="shared" si="1"/>
        <v>Yes</v>
      </c>
      <c r="I10" t="s">
        <v>2380</v>
      </c>
      <c r="J10" t="s">
        <v>2383</v>
      </c>
      <c r="K10">
        <v>1</v>
      </c>
      <c r="L10" t="s">
        <v>2382</v>
      </c>
      <c r="M10" t="str">
        <f t="shared" si="2"/>
        <v>Yes</v>
      </c>
    </row>
    <row r="11" spans="1:13" x14ac:dyDescent="0.3">
      <c r="A11" t="s">
        <v>2363</v>
      </c>
      <c r="B11">
        <v>38.06</v>
      </c>
      <c r="C11">
        <f t="shared" si="0"/>
        <v>38.1</v>
      </c>
      <c r="D11" t="str" cm="1">
        <f t="array" ref="D11">_xlfn.IFS(C11&lt;18.5,"UNDERWEIGHT",AND(C11&gt;=18.5,C11&lt;=24.9),"NORMAL WEIGHT",AND(C11&gt;=25,C11&lt;=29.9),"OVERWEIGHT",C11&gt;=30,"OBESITY")</f>
        <v>OBESITY</v>
      </c>
      <c r="E11">
        <v>10.79</v>
      </c>
      <c r="F11" t="str" cm="1">
        <f t="array" ref="F11">_xlfn.IFS(E11&lt;5.7,"NORMAL",AND(E11&gt;=5.7,E11&lt;=6.49),"PREDIABETES",E11&gt;=6.5,"DIABETES")</f>
        <v>DIABETES</v>
      </c>
      <c r="G11" t="s">
        <v>2380</v>
      </c>
      <c r="H11" t="str">
        <f t="shared" si="1"/>
        <v>No</v>
      </c>
      <c r="I11" t="s">
        <v>2380</v>
      </c>
      <c r="J11" t="s">
        <v>2380</v>
      </c>
      <c r="K11" t="s">
        <v>2381</v>
      </c>
      <c r="L11" t="s">
        <v>2382</v>
      </c>
      <c r="M11" t="str">
        <f t="shared" si="2"/>
        <v>Yes</v>
      </c>
    </row>
    <row r="12" spans="1:13" x14ac:dyDescent="0.3">
      <c r="A12" t="s">
        <v>2362</v>
      </c>
      <c r="B12">
        <v>37.700000000000003</v>
      </c>
      <c r="C12">
        <f t="shared" si="0"/>
        <v>37.700000000000003</v>
      </c>
      <c r="D12" t="str" cm="1">
        <f t="array" ref="D12">_xlfn.IFS(C12&lt;18.5,"UNDERWEIGHT",AND(C12&gt;=18.5,C12&lt;=24.9),"NORMAL WEIGHT",AND(C12&gt;=25,C12&lt;=29.9),"OVERWEIGHT",C12&gt;=30,"OBESITY")</f>
        <v>OBESITY</v>
      </c>
      <c r="E12">
        <v>5.96</v>
      </c>
      <c r="F12" t="str" cm="1">
        <f t="array" ref="F12">_xlfn.IFS(E12&lt;5.7,"NORMAL",AND(E12&gt;=5.7,E12&lt;=6.49),"PREDIABETES",E12&gt;=6.5,"DIABETES")</f>
        <v>PREDIABETES</v>
      </c>
      <c r="G12" t="s">
        <v>2382</v>
      </c>
      <c r="H12" t="str">
        <f t="shared" si="1"/>
        <v>Yes</v>
      </c>
      <c r="I12" t="s">
        <v>2380</v>
      </c>
      <c r="J12" t="s">
        <v>2380</v>
      </c>
      <c r="K12">
        <v>2</v>
      </c>
      <c r="L12" t="s">
        <v>2382</v>
      </c>
      <c r="M12" t="str">
        <f t="shared" si="2"/>
        <v>Yes</v>
      </c>
    </row>
    <row r="13" spans="1:13" x14ac:dyDescent="0.3">
      <c r="A13" t="s">
        <v>2361</v>
      </c>
      <c r="B13">
        <v>42.13</v>
      </c>
      <c r="C13">
        <f t="shared" si="0"/>
        <v>42.1</v>
      </c>
      <c r="D13" t="str" cm="1">
        <f t="array" ref="D13">_xlfn.IFS(C13&lt;18.5,"UNDERWEIGHT",AND(C13&gt;=18.5,C13&lt;=24.9),"NORMAL WEIGHT",AND(C13&gt;=25,C13&lt;=29.9),"OVERWEIGHT",C13&gt;=30,"OBESITY")</f>
        <v>OBESITY</v>
      </c>
      <c r="E13">
        <v>11.9</v>
      </c>
      <c r="F13" t="str" cm="1">
        <f t="array" ref="F13">_xlfn.IFS(E13&lt;5.7,"NORMAL",AND(E13&gt;=5.7,E13&lt;=6.49),"PREDIABETES",E13&gt;=6.5,"DIABETES")</f>
        <v>DIABETES</v>
      </c>
      <c r="G13" t="s">
        <v>2380</v>
      </c>
      <c r="H13" t="str">
        <f t="shared" si="1"/>
        <v>No</v>
      </c>
      <c r="I13" t="s">
        <v>2380</v>
      </c>
      <c r="J13" t="s">
        <v>2380</v>
      </c>
      <c r="K13" t="s">
        <v>2381</v>
      </c>
      <c r="L13" t="s">
        <v>2382</v>
      </c>
      <c r="M13" t="str">
        <f t="shared" si="2"/>
        <v>Yes</v>
      </c>
    </row>
    <row r="14" spans="1:13" x14ac:dyDescent="0.3">
      <c r="A14" t="s">
        <v>2360</v>
      </c>
      <c r="B14">
        <v>40.92</v>
      </c>
      <c r="C14">
        <f t="shared" si="0"/>
        <v>40.9</v>
      </c>
      <c r="D14" t="str" cm="1">
        <f t="array" ref="D14">_xlfn.IFS(C14&lt;18.5,"UNDERWEIGHT",AND(C14&gt;=18.5,C14&lt;=24.9),"NORMAL WEIGHT",AND(C14&gt;=25,C14&lt;=29.9),"OVERWEIGHT",C14&gt;=30,"OBESITY")</f>
        <v>OBESITY</v>
      </c>
      <c r="E14">
        <v>8.41</v>
      </c>
      <c r="F14" t="str" cm="1">
        <f t="array" ref="F14">_xlfn.IFS(E14&lt;5.7,"NORMAL",AND(E14&gt;=5.7,E14&lt;=6.49),"PREDIABETES",E14&gt;=6.5,"DIABETES")</f>
        <v>DIABETES</v>
      </c>
      <c r="G14" t="s">
        <v>2380</v>
      </c>
      <c r="H14" t="str">
        <f t="shared" si="1"/>
        <v>No</v>
      </c>
      <c r="I14" t="s">
        <v>2380</v>
      </c>
      <c r="J14" t="s">
        <v>2380</v>
      </c>
      <c r="K14" t="s">
        <v>2381</v>
      </c>
      <c r="L14" t="s">
        <v>2382</v>
      </c>
      <c r="M14" t="str">
        <f t="shared" si="2"/>
        <v>Yes</v>
      </c>
    </row>
    <row r="15" spans="1:13" x14ac:dyDescent="0.3">
      <c r="A15" t="s">
        <v>2359</v>
      </c>
      <c r="B15">
        <v>40.564999999999998</v>
      </c>
      <c r="C15">
        <f t="shared" si="0"/>
        <v>40.6</v>
      </c>
      <c r="D15" t="str" cm="1">
        <f t="array" ref="D15">_xlfn.IFS(C15&lt;18.5,"UNDERWEIGHT",AND(C15&gt;=18.5,C15&lt;=24.9),"NORMAL WEIGHT",AND(C15&gt;=25,C15&lt;=29.9),"OVERWEIGHT",C15&gt;=30,"OBESITY")</f>
        <v>OBESITY</v>
      </c>
      <c r="E15">
        <v>7.02</v>
      </c>
      <c r="F15" t="str" cm="1">
        <f t="array" ref="F15">_xlfn.IFS(E15&lt;5.7,"NORMAL",AND(E15&gt;=5.7,E15&lt;=6.49),"PREDIABETES",E15&gt;=6.5,"DIABETES")</f>
        <v>DIABETES</v>
      </c>
      <c r="G15" t="s">
        <v>2380</v>
      </c>
      <c r="H15" t="str">
        <f t="shared" si="1"/>
        <v>No</v>
      </c>
      <c r="I15" t="s">
        <v>2380</v>
      </c>
      <c r="J15" t="s">
        <v>2380</v>
      </c>
      <c r="K15" t="s">
        <v>2381</v>
      </c>
      <c r="L15" t="s">
        <v>2382</v>
      </c>
      <c r="M15" t="str">
        <f t="shared" si="2"/>
        <v>Yes</v>
      </c>
    </row>
    <row r="16" spans="1:13" x14ac:dyDescent="0.3">
      <c r="A16" t="s">
        <v>2358</v>
      </c>
      <c r="B16">
        <v>36.384999999999998</v>
      </c>
      <c r="C16">
        <f t="shared" si="0"/>
        <v>36.4</v>
      </c>
      <c r="D16" t="str" cm="1">
        <f t="array" ref="D16">_xlfn.IFS(C16&lt;18.5,"UNDERWEIGHT",AND(C16&gt;=18.5,C16&lt;=24.9),"NORMAL WEIGHT",AND(C16&gt;=25,C16&lt;=29.9),"OVERWEIGHT",C16&gt;=30,"OBESITY")</f>
        <v>OBESITY</v>
      </c>
      <c r="E16">
        <v>7.59</v>
      </c>
      <c r="F16" t="str" cm="1">
        <f t="array" ref="F16">_xlfn.IFS(E16&lt;5.7,"NORMAL",AND(E16&gt;=5.7,E16&lt;=6.49),"PREDIABETES",E16&gt;=6.5,"DIABETES")</f>
        <v>DIABETES</v>
      </c>
      <c r="G16" t="s">
        <v>2382</v>
      </c>
      <c r="H16" t="str">
        <f t="shared" si="1"/>
        <v>Yes</v>
      </c>
      <c r="I16" t="s">
        <v>2380</v>
      </c>
      <c r="J16" t="s">
        <v>2380</v>
      </c>
      <c r="K16">
        <v>2</v>
      </c>
      <c r="L16" t="s">
        <v>2382</v>
      </c>
      <c r="M16" t="str">
        <f t="shared" si="2"/>
        <v>Yes</v>
      </c>
    </row>
    <row r="17" spans="1:13" x14ac:dyDescent="0.3">
      <c r="A17" t="s">
        <v>2357</v>
      </c>
      <c r="B17">
        <v>39.9</v>
      </c>
      <c r="C17">
        <f t="shared" si="0"/>
        <v>39.9</v>
      </c>
      <c r="D17" t="str" cm="1">
        <f t="array" ref="D17">_xlfn.IFS(C17&lt;18.5,"UNDERWEIGHT",AND(C17&gt;=18.5,C17&lt;=24.9),"NORMAL WEIGHT",AND(C17&gt;=25,C17&lt;=29.9),"OVERWEIGHT",C17&gt;=30,"OBESITY")</f>
        <v>OBESITY</v>
      </c>
      <c r="E17">
        <v>11.32</v>
      </c>
      <c r="F17" t="str" cm="1">
        <f t="array" ref="F17">_xlfn.IFS(E17&lt;5.7,"NORMAL",AND(E17&gt;=5.7,E17&lt;=6.49),"PREDIABETES",E17&gt;=6.5,"DIABETES")</f>
        <v>DIABETES</v>
      </c>
      <c r="G17" t="s">
        <v>2380</v>
      </c>
      <c r="H17" t="str">
        <f t="shared" si="1"/>
        <v>No</v>
      </c>
      <c r="I17" t="s">
        <v>2380</v>
      </c>
      <c r="J17" t="s">
        <v>2380</v>
      </c>
      <c r="K17" t="s">
        <v>2381</v>
      </c>
      <c r="L17" t="s">
        <v>2382</v>
      </c>
      <c r="M17" t="str">
        <f t="shared" si="2"/>
        <v>Yes</v>
      </c>
    </row>
    <row r="18" spans="1:13" x14ac:dyDescent="0.3">
      <c r="A18" t="s">
        <v>2356</v>
      </c>
      <c r="B18">
        <v>33.799999999999997</v>
      </c>
      <c r="C18">
        <f t="shared" si="0"/>
        <v>33.799999999999997</v>
      </c>
      <c r="D18" t="str" cm="1">
        <f t="array" ref="D18">_xlfn.IFS(C18&lt;18.5,"UNDERWEIGHT",AND(C18&gt;=18.5,C18&lt;=24.9),"NORMAL WEIGHT",AND(C18&gt;=25,C18&lt;=29.9),"OVERWEIGHT",C18&gt;=30,"OBESITY")</f>
        <v>OBESITY</v>
      </c>
      <c r="E18">
        <v>7.67</v>
      </c>
      <c r="F18" t="str" cm="1">
        <f t="array" ref="F18">_xlfn.IFS(E18&lt;5.7,"NORMAL",AND(E18&gt;=5.7,E18&lt;=6.49),"PREDIABETES",E18&gt;=6.5,"DIABETES")</f>
        <v>DIABETES</v>
      </c>
      <c r="G18" t="s">
        <v>2380</v>
      </c>
      <c r="H18" t="str">
        <f t="shared" si="1"/>
        <v>No</v>
      </c>
      <c r="I18" t="s">
        <v>2380</v>
      </c>
      <c r="J18" t="s">
        <v>2380</v>
      </c>
      <c r="K18">
        <v>3</v>
      </c>
      <c r="L18" t="s">
        <v>2382</v>
      </c>
      <c r="M18" t="str">
        <f t="shared" si="2"/>
        <v>Yes</v>
      </c>
    </row>
    <row r="19" spans="1:13" x14ac:dyDescent="0.3">
      <c r="A19" t="s">
        <v>2355</v>
      </c>
      <c r="B19">
        <v>36.765000000000001</v>
      </c>
      <c r="C19">
        <f t="shared" si="0"/>
        <v>36.799999999999997</v>
      </c>
      <c r="D19" t="str" cm="1">
        <f t="array" ref="D19">_xlfn.IFS(C19&lt;18.5,"UNDERWEIGHT",AND(C19&gt;=18.5,C19&lt;=24.9),"NORMAL WEIGHT",AND(C19&gt;=25,C19&lt;=29.9),"OVERWEIGHT",C19&gt;=30,"OBESITY")</f>
        <v>OBESITY</v>
      </c>
      <c r="E19">
        <v>7.29</v>
      </c>
      <c r="F19" t="str" cm="1">
        <f t="array" ref="F19">_xlfn.IFS(E19&lt;5.7,"NORMAL",AND(E19&gt;=5.7,E19&lt;=6.49),"PREDIABETES",E19&gt;=6.5,"DIABETES")</f>
        <v>DIABETES</v>
      </c>
      <c r="G19" t="s">
        <v>2382</v>
      </c>
      <c r="H19" t="str">
        <f t="shared" si="1"/>
        <v>Yes</v>
      </c>
      <c r="I19" t="s">
        <v>2380</v>
      </c>
      <c r="J19" t="s">
        <v>2383</v>
      </c>
      <c r="K19">
        <v>1</v>
      </c>
      <c r="L19" t="s">
        <v>2382</v>
      </c>
      <c r="M19" t="str">
        <f t="shared" si="2"/>
        <v>Yes</v>
      </c>
    </row>
    <row r="20" spans="1:13" x14ac:dyDescent="0.3">
      <c r="A20" t="s">
        <v>2354</v>
      </c>
      <c r="B20">
        <v>36.954999999999998</v>
      </c>
      <c r="C20">
        <f t="shared" si="0"/>
        <v>37</v>
      </c>
      <c r="D20" t="str" cm="1">
        <f t="array" ref="D20">_xlfn.IFS(C20&lt;18.5,"UNDERWEIGHT",AND(C20&gt;=18.5,C20&lt;=24.9),"NORMAL WEIGHT",AND(C20&gt;=25,C20&lt;=29.9),"OVERWEIGHT",C20&gt;=30,"OBESITY")</f>
        <v>OBESITY</v>
      </c>
      <c r="E20">
        <v>4.72</v>
      </c>
      <c r="F20" t="str" cm="1">
        <f t="array" ref="F20">_xlfn.IFS(E20&lt;5.7,"NORMAL",AND(E20&gt;=5.7,E20&lt;=6.49),"PREDIABETES",E20&gt;=6.5,"DIABETES")</f>
        <v>NORMAL</v>
      </c>
      <c r="G20" t="s">
        <v>2382</v>
      </c>
      <c r="H20" t="str">
        <f t="shared" si="1"/>
        <v>Yes</v>
      </c>
      <c r="I20" t="s">
        <v>2380</v>
      </c>
      <c r="J20" t="s">
        <v>2380</v>
      </c>
      <c r="K20">
        <v>1</v>
      </c>
      <c r="L20" t="s">
        <v>2382</v>
      </c>
      <c r="M20" t="str">
        <f t="shared" si="2"/>
        <v>Yes</v>
      </c>
    </row>
    <row r="21" spans="1:13" x14ac:dyDescent="0.3">
      <c r="A21" t="s">
        <v>2353</v>
      </c>
      <c r="B21">
        <v>42.9</v>
      </c>
      <c r="C21">
        <f t="shared" si="0"/>
        <v>42.9</v>
      </c>
      <c r="D21" t="str" cm="1">
        <f t="array" ref="D21">_xlfn.IFS(C21&lt;18.5,"UNDERWEIGHT",AND(C21&gt;=18.5,C21&lt;=24.9),"NORMAL WEIGHT",AND(C21&gt;=25,C21&lt;=29.9),"OVERWEIGHT",C21&gt;=30,"OBESITY")</f>
        <v>OBESITY</v>
      </c>
      <c r="E21">
        <v>11.41</v>
      </c>
      <c r="F21" t="str" cm="1">
        <f t="array" ref="F21">_xlfn.IFS(E21&lt;5.7,"NORMAL",AND(E21&gt;=5.7,E21&lt;=6.49),"PREDIABETES",E21&gt;=6.5,"DIABETES")</f>
        <v>DIABETES</v>
      </c>
      <c r="G21" t="s">
        <v>2380</v>
      </c>
      <c r="H21" t="str">
        <f t="shared" si="1"/>
        <v>No</v>
      </c>
      <c r="I21" t="s">
        <v>2380</v>
      </c>
      <c r="J21" t="s">
        <v>2380</v>
      </c>
      <c r="K21" t="s">
        <v>2381</v>
      </c>
      <c r="L21" t="s">
        <v>2382</v>
      </c>
      <c r="M21" t="str">
        <f t="shared" si="2"/>
        <v>Yes</v>
      </c>
    </row>
    <row r="22" spans="1:13" x14ac:dyDescent="0.3">
      <c r="A22" t="s">
        <v>2352</v>
      </c>
      <c r="B22">
        <v>36.299999999999997</v>
      </c>
      <c r="C22">
        <f t="shared" si="0"/>
        <v>36.299999999999997</v>
      </c>
      <c r="D22" t="str" cm="1">
        <f t="array" ref="D22">_xlfn.IFS(C22&lt;18.5,"UNDERWEIGHT",AND(C22&gt;=18.5,C22&lt;=24.9),"NORMAL WEIGHT",AND(C22&gt;=25,C22&lt;=29.9),"OVERWEIGHT",C22&gt;=30,"OBESITY")</f>
        <v>OBESITY</v>
      </c>
      <c r="E22">
        <v>11.5</v>
      </c>
      <c r="F22" t="str" cm="1">
        <f t="array" ref="F22">_xlfn.IFS(E22&lt;5.7,"NORMAL",AND(E22&gt;=5.7,E22&lt;=6.49),"PREDIABETES",E22&gt;=6.5,"DIABETES")</f>
        <v>DIABETES</v>
      </c>
      <c r="G22" t="s">
        <v>2382</v>
      </c>
      <c r="H22" t="str">
        <f t="shared" si="1"/>
        <v>Yes</v>
      </c>
      <c r="I22" t="s">
        <v>2380</v>
      </c>
      <c r="J22" t="s">
        <v>2380</v>
      </c>
      <c r="K22">
        <v>2</v>
      </c>
      <c r="L22" t="s">
        <v>2382</v>
      </c>
      <c r="M22" t="str">
        <f t="shared" si="2"/>
        <v>Yes</v>
      </c>
    </row>
    <row r="23" spans="1:13" x14ac:dyDescent="0.3">
      <c r="A23" t="s">
        <v>2351</v>
      </c>
      <c r="B23">
        <v>32.200000000000003</v>
      </c>
      <c r="C23">
        <f t="shared" si="0"/>
        <v>32.200000000000003</v>
      </c>
      <c r="D23" t="str" cm="1">
        <f t="array" ref="D23">_xlfn.IFS(C23&lt;18.5,"UNDERWEIGHT",AND(C23&gt;=18.5,C23&lt;=24.9),"NORMAL WEIGHT",AND(C23&gt;=25,C23&lt;=29.9),"OVERWEIGHT",C23&gt;=30,"OBESITY")</f>
        <v>OBESITY</v>
      </c>
      <c r="E23">
        <v>6.22</v>
      </c>
      <c r="F23" t="str" cm="1">
        <f t="array" ref="F23">_xlfn.IFS(E23&lt;5.7,"NORMAL",AND(E23&gt;=5.7,E23&lt;=6.49),"PREDIABETES",E23&gt;=6.5,"DIABETES")</f>
        <v>PREDIABETES</v>
      </c>
      <c r="G23" t="s">
        <v>2382</v>
      </c>
      <c r="H23" t="str">
        <f t="shared" si="1"/>
        <v>Yes</v>
      </c>
      <c r="I23" t="s">
        <v>2380</v>
      </c>
      <c r="J23" t="s">
        <v>2380</v>
      </c>
      <c r="K23">
        <v>2</v>
      </c>
      <c r="L23" t="s">
        <v>2382</v>
      </c>
      <c r="M23" t="str">
        <f t="shared" si="2"/>
        <v>Yes</v>
      </c>
    </row>
    <row r="24" spans="1:13" x14ac:dyDescent="0.3">
      <c r="A24" t="s">
        <v>2350</v>
      </c>
      <c r="B24">
        <v>31.3</v>
      </c>
      <c r="C24">
        <f t="shared" si="0"/>
        <v>31.3</v>
      </c>
      <c r="D24" t="str" cm="1">
        <f t="array" ref="D24">_xlfn.IFS(C24&lt;18.5,"UNDERWEIGHT",AND(C24&gt;=18.5,C24&lt;=24.9),"NORMAL WEIGHT",AND(C24&gt;=25,C24&lt;=29.9),"OVERWEIGHT",C24&gt;=30,"OBESITY")</f>
        <v>OBESITY</v>
      </c>
      <c r="E24">
        <v>11.38</v>
      </c>
      <c r="F24" t="str" cm="1">
        <f t="array" ref="F24">_xlfn.IFS(E24&lt;5.7,"NORMAL",AND(E24&gt;=5.7,E24&lt;=6.49),"PREDIABETES",E24&gt;=6.5,"DIABETES")</f>
        <v>DIABETES</v>
      </c>
      <c r="G24" t="s">
        <v>2380</v>
      </c>
      <c r="H24" t="str">
        <f t="shared" si="1"/>
        <v>No</v>
      </c>
      <c r="I24" t="s">
        <v>2380</v>
      </c>
      <c r="J24" t="s">
        <v>2380</v>
      </c>
      <c r="K24">
        <v>3</v>
      </c>
      <c r="L24" t="s">
        <v>2382</v>
      </c>
      <c r="M24" t="str">
        <f t="shared" si="2"/>
        <v>Yes</v>
      </c>
    </row>
    <row r="25" spans="1:13" x14ac:dyDescent="0.3">
      <c r="A25" t="s">
        <v>2349</v>
      </c>
      <c r="B25">
        <v>41.8</v>
      </c>
      <c r="C25">
        <f t="shared" si="0"/>
        <v>41.8</v>
      </c>
      <c r="D25" t="str" cm="1">
        <f t="array" ref="D25">_xlfn.IFS(C25&lt;18.5,"UNDERWEIGHT",AND(C25&gt;=18.5,C25&lt;=24.9),"NORMAL WEIGHT",AND(C25&gt;=25,C25&lt;=29.9),"OVERWEIGHT",C25&gt;=30,"OBESITY")</f>
        <v>OBESITY</v>
      </c>
      <c r="E25">
        <v>7.89</v>
      </c>
      <c r="F25" t="str" cm="1">
        <f t="array" ref="F25">_xlfn.IFS(E25&lt;5.7,"NORMAL",AND(E25&gt;=5.7,E25&lt;=6.49),"PREDIABETES",E25&gt;=6.5,"DIABETES")</f>
        <v>DIABETES</v>
      </c>
      <c r="G25" t="s">
        <v>2382</v>
      </c>
      <c r="H25" t="str">
        <f t="shared" si="1"/>
        <v>Yes</v>
      </c>
      <c r="I25" t="s">
        <v>2380</v>
      </c>
      <c r="J25" t="s">
        <v>2380</v>
      </c>
      <c r="K25">
        <v>2</v>
      </c>
      <c r="L25" t="s">
        <v>2382</v>
      </c>
      <c r="M25" t="str">
        <f t="shared" si="2"/>
        <v>Yes</v>
      </c>
    </row>
    <row r="26" spans="1:13" x14ac:dyDescent="0.3">
      <c r="A26" t="s">
        <v>2348</v>
      </c>
      <c r="B26">
        <v>35.090000000000003</v>
      </c>
      <c r="C26">
        <f t="shared" si="0"/>
        <v>35.1</v>
      </c>
      <c r="D26" t="str" cm="1">
        <f t="array" ref="D26">_xlfn.IFS(C26&lt;18.5,"UNDERWEIGHT",AND(C26&gt;=18.5,C26&lt;=24.9),"NORMAL WEIGHT",AND(C26&gt;=25,C26&lt;=29.9),"OVERWEIGHT",C26&gt;=30,"OBESITY")</f>
        <v>OBESITY</v>
      </c>
      <c r="E26">
        <v>4.38</v>
      </c>
      <c r="F26" t="str" cm="1">
        <f t="array" ref="F26">_xlfn.IFS(E26&lt;5.7,"NORMAL",AND(E26&gt;=5.7,E26&lt;=6.49),"PREDIABETES",E26&gt;=6.5,"DIABETES")</f>
        <v>NORMAL</v>
      </c>
      <c r="G26" t="s">
        <v>2382</v>
      </c>
      <c r="H26" t="str">
        <f t="shared" si="1"/>
        <v>Yes</v>
      </c>
      <c r="I26" t="s">
        <v>2380</v>
      </c>
      <c r="J26" t="s">
        <v>2380</v>
      </c>
      <c r="K26">
        <v>2</v>
      </c>
      <c r="L26" t="s">
        <v>2382</v>
      </c>
      <c r="M26" t="str">
        <f t="shared" si="2"/>
        <v>Yes</v>
      </c>
    </row>
    <row r="27" spans="1:13" x14ac:dyDescent="0.3">
      <c r="A27" t="s">
        <v>2347</v>
      </c>
      <c r="B27">
        <v>33.880000000000003</v>
      </c>
      <c r="C27">
        <f t="shared" si="0"/>
        <v>33.9</v>
      </c>
      <c r="D27" t="str" cm="1">
        <f t="array" ref="D27">_xlfn.IFS(C27&lt;18.5,"UNDERWEIGHT",AND(C27&gt;=18.5,C27&lt;=24.9),"NORMAL WEIGHT",AND(C27&gt;=25,C27&lt;=29.9),"OVERWEIGHT",C27&gt;=30,"OBESITY")</f>
        <v>OBESITY</v>
      </c>
      <c r="E27">
        <v>7.01</v>
      </c>
      <c r="F27" t="str" cm="1">
        <f t="array" ref="F27">_xlfn.IFS(E27&lt;5.7,"NORMAL",AND(E27&gt;=5.7,E27&lt;=6.49),"PREDIABETES",E27&gt;=6.5,"DIABETES")</f>
        <v>DIABETES</v>
      </c>
      <c r="G27" t="s">
        <v>2380</v>
      </c>
      <c r="H27" t="str">
        <f t="shared" si="1"/>
        <v>No</v>
      </c>
      <c r="I27" t="s">
        <v>2380</v>
      </c>
      <c r="J27" t="s">
        <v>2380</v>
      </c>
      <c r="K27">
        <v>3</v>
      </c>
      <c r="L27" t="s">
        <v>2382</v>
      </c>
      <c r="M27" t="str">
        <f t="shared" si="2"/>
        <v>Yes</v>
      </c>
    </row>
    <row r="28" spans="1:13" x14ac:dyDescent="0.3">
      <c r="A28" t="s">
        <v>2346</v>
      </c>
      <c r="B28">
        <v>30.875</v>
      </c>
      <c r="C28">
        <f t="shared" si="0"/>
        <v>30.9</v>
      </c>
      <c r="D28" t="str" cm="1">
        <f t="array" ref="D28">_xlfn.IFS(C28&lt;18.5,"UNDERWEIGHT",AND(C28&gt;=18.5,C28&lt;=24.9),"NORMAL WEIGHT",AND(C28&gt;=25,C28&lt;=29.9),"OVERWEIGHT",C28&gt;=30,"OBESITY")</f>
        <v>OBESITY</v>
      </c>
      <c r="E28">
        <v>11.88</v>
      </c>
      <c r="F28" t="str" cm="1">
        <f t="array" ref="F28">_xlfn.IFS(E28&lt;5.7,"NORMAL",AND(E28&gt;=5.7,E28&lt;=6.49),"PREDIABETES",E28&gt;=6.5,"DIABETES")</f>
        <v>DIABETES</v>
      </c>
      <c r="G28" t="s">
        <v>2380</v>
      </c>
      <c r="H28" t="str">
        <f t="shared" si="1"/>
        <v>No</v>
      </c>
      <c r="I28" t="s">
        <v>2380</v>
      </c>
      <c r="J28" t="s">
        <v>2380</v>
      </c>
      <c r="K28" t="s">
        <v>2381</v>
      </c>
      <c r="L28" t="s">
        <v>2382</v>
      </c>
      <c r="M28" t="str">
        <f t="shared" si="2"/>
        <v>Yes</v>
      </c>
    </row>
    <row r="29" spans="1:13" x14ac:dyDescent="0.3">
      <c r="A29" t="s">
        <v>2345</v>
      </c>
      <c r="B29">
        <v>36.86</v>
      </c>
      <c r="C29">
        <f t="shared" si="0"/>
        <v>36.9</v>
      </c>
      <c r="D29" t="str" cm="1">
        <f t="array" ref="D29">_xlfn.IFS(C29&lt;18.5,"UNDERWEIGHT",AND(C29&gt;=18.5,C29&lt;=24.9),"NORMAL WEIGHT",AND(C29&gt;=25,C29&lt;=29.9),"OVERWEIGHT",C29&gt;=30,"OBESITY")</f>
        <v>OBESITY</v>
      </c>
      <c r="E29">
        <v>5.19</v>
      </c>
      <c r="F29" t="str" cm="1">
        <f t="array" ref="F29">_xlfn.IFS(E29&lt;5.7,"NORMAL",AND(E29&gt;=5.7,E29&lt;=6.49),"PREDIABETES",E29&gt;=6.5,"DIABETES")</f>
        <v>NORMAL</v>
      </c>
      <c r="G29" t="s">
        <v>2382</v>
      </c>
      <c r="H29" t="str">
        <f t="shared" si="1"/>
        <v>Yes</v>
      </c>
      <c r="I29" t="s">
        <v>2380</v>
      </c>
      <c r="J29" t="s">
        <v>2383</v>
      </c>
      <c r="K29">
        <v>1</v>
      </c>
      <c r="L29" t="s">
        <v>2382</v>
      </c>
      <c r="M29" t="str">
        <f t="shared" si="2"/>
        <v>Yes</v>
      </c>
    </row>
    <row r="30" spans="1:13" x14ac:dyDescent="0.3">
      <c r="A30" t="s">
        <v>2344</v>
      </c>
      <c r="B30">
        <v>35.86</v>
      </c>
      <c r="C30">
        <f t="shared" si="0"/>
        <v>35.9</v>
      </c>
      <c r="D30" t="str" cm="1">
        <f t="array" ref="D30">_xlfn.IFS(C30&lt;18.5,"UNDERWEIGHT",AND(C30&gt;=18.5,C30&lt;=24.9),"NORMAL WEIGHT",AND(C30&gt;=25,C30&lt;=29.9),"OVERWEIGHT",C30&gt;=30,"OBESITY")</f>
        <v>OBESITY</v>
      </c>
      <c r="E30">
        <v>6.74</v>
      </c>
      <c r="F30" t="str" cm="1">
        <f t="array" ref="F30">_xlfn.IFS(E30&lt;5.7,"NORMAL",AND(E30&gt;=5.7,E30&lt;=6.49),"PREDIABETES",E30&gt;=6.5,"DIABETES")</f>
        <v>DIABETES</v>
      </c>
      <c r="G30" t="s">
        <v>2382</v>
      </c>
      <c r="H30" t="str">
        <f t="shared" si="1"/>
        <v>Yes</v>
      </c>
      <c r="I30" t="s">
        <v>2380</v>
      </c>
      <c r="J30" t="s">
        <v>2380</v>
      </c>
      <c r="K30">
        <v>2</v>
      </c>
      <c r="L30" t="s">
        <v>2382</v>
      </c>
      <c r="M30" t="str">
        <f t="shared" si="2"/>
        <v>Yes</v>
      </c>
    </row>
    <row r="31" spans="1:13" x14ac:dyDescent="0.3">
      <c r="A31" t="s">
        <v>2343</v>
      </c>
      <c r="B31">
        <v>37.049999999999997</v>
      </c>
      <c r="C31">
        <f t="shared" si="0"/>
        <v>37.1</v>
      </c>
      <c r="D31" t="str" cm="1">
        <f t="array" ref="D31">_xlfn.IFS(C31&lt;18.5,"UNDERWEIGHT",AND(C31&gt;=18.5,C31&lt;=24.9),"NORMAL WEIGHT",AND(C31&gt;=25,C31&lt;=29.9),"OVERWEIGHT",C31&gt;=30,"OBESITY")</f>
        <v>OBESITY</v>
      </c>
      <c r="E31">
        <v>8.44</v>
      </c>
      <c r="F31" t="str" cm="1">
        <f t="array" ref="F31">_xlfn.IFS(E31&lt;5.7,"NORMAL",AND(E31&gt;=5.7,E31&lt;=6.49),"PREDIABETES",E31&gt;=6.5,"DIABETES")</f>
        <v>DIABETES</v>
      </c>
      <c r="G31" t="s">
        <v>2380</v>
      </c>
      <c r="H31" t="str">
        <f t="shared" si="1"/>
        <v>No</v>
      </c>
      <c r="I31" t="s">
        <v>2380</v>
      </c>
      <c r="J31" t="s">
        <v>2380</v>
      </c>
      <c r="K31" t="s">
        <v>2381</v>
      </c>
      <c r="L31" t="s">
        <v>2382</v>
      </c>
      <c r="M31" t="str">
        <f t="shared" si="2"/>
        <v>Yes</v>
      </c>
    </row>
    <row r="32" spans="1:13" x14ac:dyDescent="0.3">
      <c r="A32" t="s">
        <v>2342</v>
      </c>
      <c r="B32">
        <v>43.89</v>
      </c>
      <c r="C32">
        <f t="shared" si="0"/>
        <v>43.9</v>
      </c>
      <c r="D32" t="str" cm="1">
        <f t="array" ref="D32">_xlfn.IFS(C32&lt;18.5,"UNDERWEIGHT",AND(C32&gt;=18.5,C32&lt;=24.9),"NORMAL WEIGHT",AND(C32&gt;=25,C32&lt;=29.9),"OVERWEIGHT",C32&gt;=30,"OBESITY")</f>
        <v>OBESITY</v>
      </c>
      <c r="E32">
        <v>8.7100000000000009</v>
      </c>
      <c r="F32" t="str" cm="1">
        <f t="array" ref="F32">_xlfn.IFS(E32&lt;5.7,"NORMAL",AND(E32&gt;=5.7,E32&lt;=6.49),"PREDIABETES",E32&gt;=6.5,"DIABETES")</f>
        <v>DIABETES</v>
      </c>
      <c r="G32" t="s">
        <v>2380</v>
      </c>
      <c r="H32" t="str">
        <f t="shared" si="1"/>
        <v>No</v>
      </c>
      <c r="I32" t="s">
        <v>2380</v>
      </c>
      <c r="J32" t="s">
        <v>2380</v>
      </c>
      <c r="K32" t="s">
        <v>2381</v>
      </c>
      <c r="L32" t="s">
        <v>2382</v>
      </c>
      <c r="M32" t="str">
        <f t="shared" si="2"/>
        <v>Yes</v>
      </c>
    </row>
    <row r="33" spans="1:13" x14ac:dyDescent="0.3">
      <c r="A33" t="s">
        <v>2341</v>
      </c>
      <c r="B33">
        <v>42.35</v>
      </c>
      <c r="C33">
        <f t="shared" si="0"/>
        <v>42.4</v>
      </c>
      <c r="D33" t="str" cm="1">
        <f t="array" ref="D33">_xlfn.IFS(C33&lt;18.5,"UNDERWEIGHT",AND(C33&gt;=18.5,C33&lt;=24.9),"NORMAL WEIGHT",AND(C33&gt;=25,C33&lt;=29.9),"OVERWEIGHT",C33&gt;=30,"OBESITY")</f>
        <v>OBESITY</v>
      </c>
      <c r="E33">
        <v>5.08</v>
      </c>
      <c r="F33" t="str" cm="1">
        <f t="array" ref="F33">_xlfn.IFS(E33&lt;5.7,"NORMAL",AND(E33&gt;=5.7,E33&lt;=6.49),"PREDIABETES",E33&gt;=6.5,"DIABETES")</f>
        <v>NORMAL</v>
      </c>
      <c r="G33" t="s">
        <v>2382</v>
      </c>
      <c r="H33" t="str">
        <f t="shared" si="1"/>
        <v>Yes</v>
      </c>
      <c r="I33" t="s">
        <v>2380</v>
      </c>
      <c r="J33" t="s">
        <v>2380</v>
      </c>
      <c r="K33" t="s">
        <v>2381</v>
      </c>
      <c r="L33" t="s">
        <v>2382</v>
      </c>
      <c r="M33" t="str">
        <f t="shared" si="2"/>
        <v>Yes</v>
      </c>
    </row>
    <row r="34" spans="1:13" x14ac:dyDescent="0.3">
      <c r="A34" t="s">
        <v>2340</v>
      </c>
      <c r="B34">
        <v>31.35</v>
      </c>
      <c r="C34">
        <f t="shared" si="0"/>
        <v>31.4</v>
      </c>
      <c r="D34" t="str" cm="1">
        <f t="array" ref="D34">_xlfn.IFS(C34&lt;18.5,"UNDERWEIGHT",AND(C34&gt;=18.5,C34&lt;=24.9),"NORMAL WEIGHT",AND(C34&gt;=25,C34&lt;=29.9),"OVERWEIGHT",C34&gt;=30,"OBESITY")</f>
        <v>OBESITY</v>
      </c>
      <c r="E34">
        <v>6.86</v>
      </c>
      <c r="F34" t="str" cm="1">
        <f t="array" ref="F34">_xlfn.IFS(E34&lt;5.7,"NORMAL",AND(E34&gt;=5.7,E34&lt;=6.49),"PREDIABETES",E34&gt;=6.5,"DIABETES")</f>
        <v>DIABETES</v>
      </c>
      <c r="G34" t="s">
        <v>2380</v>
      </c>
      <c r="H34" t="str">
        <f t="shared" si="1"/>
        <v>No</v>
      </c>
      <c r="I34" t="s">
        <v>2380</v>
      </c>
      <c r="J34" t="s">
        <v>2380</v>
      </c>
      <c r="K34" t="s">
        <v>2381</v>
      </c>
      <c r="L34" t="s">
        <v>2382</v>
      </c>
      <c r="M34" t="str">
        <f t="shared" si="2"/>
        <v>Yes</v>
      </c>
    </row>
    <row r="35" spans="1:13" x14ac:dyDescent="0.3">
      <c r="A35" t="s">
        <v>2339</v>
      </c>
      <c r="B35">
        <v>47.6</v>
      </c>
      <c r="C35">
        <f t="shared" si="0"/>
        <v>47.6</v>
      </c>
      <c r="D35" t="str" cm="1">
        <f t="array" ref="D35">_xlfn.IFS(C35&lt;18.5,"UNDERWEIGHT",AND(C35&gt;=18.5,C35&lt;=24.9),"NORMAL WEIGHT",AND(C35&gt;=25,C35&lt;=29.9),"OVERWEIGHT",C35&gt;=30,"OBESITY")</f>
        <v>OBESITY</v>
      </c>
      <c r="E35">
        <v>5.95</v>
      </c>
      <c r="F35" t="str" cm="1">
        <f t="array" ref="F35">_xlfn.IFS(E35&lt;5.7,"NORMAL",AND(E35&gt;=5.7,E35&lt;=6.49),"PREDIABETES",E35&gt;=6.5,"DIABETES")</f>
        <v>PREDIABETES</v>
      </c>
      <c r="G35" t="s">
        <v>2382</v>
      </c>
      <c r="H35" t="str">
        <f t="shared" si="1"/>
        <v>Yes</v>
      </c>
      <c r="I35" t="s">
        <v>2380</v>
      </c>
      <c r="J35" t="s">
        <v>2380</v>
      </c>
      <c r="K35" t="s">
        <v>2381</v>
      </c>
      <c r="L35" t="s">
        <v>2382</v>
      </c>
      <c r="M35" t="str">
        <f t="shared" si="2"/>
        <v>Yes</v>
      </c>
    </row>
    <row r="36" spans="1:13" x14ac:dyDescent="0.3">
      <c r="A36" t="s">
        <v>2338</v>
      </c>
      <c r="B36">
        <v>46.2</v>
      </c>
      <c r="C36">
        <f t="shared" si="0"/>
        <v>46.2</v>
      </c>
      <c r="D36" t="str" cm="1">
        <f t="array" ref="D36">_xlfn.IFS(C36&lt;18.5,"UNDERWEIGHT",AND(C36&gt;=18.5,C36&lt;=24.9),"NORMAL WEIGHT",AND(C36&gt;=25,C36&lt;=29.9),"OVERWEIGHT",C36&gt;=30,"OBESITY")</f>
        <v>OBESITY</v>
      </c>
      <c r="E36">
        <v>6.09</v>
      </c>
      <c r="F36" t="str" cm="1">
        <f t="array" ref="F36">_xlfn.IFS(E36&lt;5.7,"NORMAL",AND(E36&gt;=5.7,E36&lt;=6.49),"PREDIABETES",E36&gt;=6.5,"DIABETES")</f>
        <v>PREDIABETES</v>
      </c>
      <c r="G36" t="s">
        <v>2380</v>
      </c>
      <c r="H36" t="str">
        <f t="shared" si="1"/>
        <v>No</v>
      </c>
      <c r="I36" t="s">
        <v>2380</v>
      </c>
      <c r="J36" t="s">
        <v>2383</v>
      </c>
      <c r="K36">
        <v>1</v>
      </c>
      <c r="L36" t="s">
        <v>2382</v>
      </c>
      <c r="M36" t="str">
        <f t="shared" si="2"/>
        <v>Yes</v>
      </c>
    </row>
    <row r="37" spans="1:13" x14ac:dyDescent="0.3">
      <c r="A37" t="s">
        <v>2337</v>
      </c>
      <c r="B37">
        <v>32.015000000000001</v>
      </c>
      <c r="C37">
        <f t="shared" si="0"/>
        <v>32</v>
      </c>
      <c r="D37" t="str" cm="1">
        <f t="array" ref="D37">_xlfn.IFS(C37&lt;18.5,"UNDERWEIGHT",AND(C37&gt;=18.5,C37&lt;=24.9),"NORMAL WEIGHT",AND(C37&gt;=25,C37&lt;=29.9),"OVERWEIGHT",C37&gt;=30,"OBESITY")</f>
        <v>OBESITY</v>
      </c>
      <c r="E37">
        <v>11.75</v>
      </c>
      <c r="F37" t="str" cm="1">
        <f t="array" ref="F37">_xlfn.IFS(E37&lt;5.7,"NORMAL",AND(E37&gt;=5.7,E37&lt;=6.49),"PREDIABETES",E37&gt;=6.5,"DIABETES")</f>
        <v>DIABETES</v>
      </c>
      <c r="G37" t="s">
        <v>2380</v>
      </c>
      <c r="H37" t="str">
        <f t="shared" si="1"/>
        <v>No</v>
      </c>
      <c r="I37" t="s">
        <v>2380</v>
      </c>
      <c r="J37" t="s">
        <v>2380</v>
      </c>
      <c r="K37" t="s">
        <v>2381</v>
      </c>
      <c r="L37" t="s">
        <v>2382</v>
      </c>
      <c r="M37" t="str">
        <f t="shared" si="2"/>
        <v>Yes</v>
      </c>
    </row>
    <row r="38" spans="1:13" x14ac:dyDescent="0.3">
      <c r="A38" t="s">
        <v>2336</v>
      </c>
      <c r="B38">
        <v>40.564999999999998</v>
      </c>
      <c r="C38">
        <f t="shared" si="0"/>
        <v>40.6</v>
      </c>
      <c r="D38" t="str" cm="1">
        <f t="array" ref="D38">_xlfn.IFS(C38&lt;18.5,"UNDERWEIGHT",AND(C38&gt;=18.5,C38&lt;=24.9),"NORMAL WEIGHT",AND(C38&gt;=25,C38&lt;=29.9),"OVERWEIGHT",C38&gt;=30,"OBESITY")</f>
        <v>OBESITY</v>
      </c>
      <c r="E38">
        <v>7.37</v>
      </c>
      <c r="F38" t="str" cm="1">
        <f t="array" ref="F38">_xlfn.IFS(E38&lt;5.7,"NORMAL",AND(E38&gt;=5.7,E38&lt;=6.49),"PREDIABETES",E38&gt;=6.5,"DIABETES")</f>
        <v>DIABETES</v>
      </c>
      <c r="G38" t="s">
        <v>2380</v>
      </c>
      <c r="H38" t="str">
        <f t="shared" si="1"/>
        <v>No</v>
      </c>
      <c r="I38" t="s">
        <v>2380</v>
      </c>
      <c r="J38" t="s">
        <v>2380</v>
      </c>
      <c r="K38" t="s">
        <v>2381</v>
      </c>
      <c r="L38" t="s">
        <v>2382</v>
      </c>
      <c r="M38" t="str">
        <f t="shared" si="2"/>
        <v>Yes</v>
      </c>
    </row>
    <row r="39" spans="1:13" x14ac:dyDescent="0.3">
      <c r="A39" t="s">
        <v>2335</v>
      </c>
      <c r="B39">
        <v>32.450000000000003</v>
      </c>
      <c r="C39">
        <f t="shared" si="0"/>
        <v>32.5</v>
      </c>
      <c r="D39" t="str" cm="1">
        <f t="array" ref="D39">_xlfn.IFS(C39&lt;18.5,"UNDERWEIGHT",AND(C39&gt;=18.5,C39&lt;=24.9),"NORMAL WEIGHT",AND(C39&gt;=25,C39&lt;=29.9),"OVERWEIGHT",C39&gt;=30,"OBESITY")</f>
        <v>OBESITY</v>
      </c>
      <c r="E39">
        <v>11.91</v>
      </c>
      <c r="F39" t="str" cm="1">
        <f t="array" ref="F39">_xlfn.IFS(E39&lt;5.7,"NORMAL",AND(E39&gt;=5.7,E39&lt;=6.49),"PREDIABETES",E39&gt;=6.5,"DIABETES")</f>
        <v>DIABETES</v>
      </c>
      <c r="G39" t="s">
        <v>2380</v>
      </c>
      <c r="H39" t="str">
        <f t="shared" si="1"/>
        <v>No</v>
      </c>
      <c r="I39" t="s">
        <v>2380</v>
      </c>
      <c r="J39" t="s">
        <v>2380</v>
      </c>
      <c r="K39" t="s">
        <v>2381</v>
      </c>
      <c r="L39" t="s">
        <v>2382</v>
      </c>
      <c r="M39" t="str">
        <f t="shared" si="2"/>
        <v>Yes</v>
      </c>
    </row>
    <row r="40" spans="1:13" x14ac:dyDescent="0.3">
      <c r="A40" t="s">
        <v>2334</v>
      </c>
      <c r="B40">
        <v>34.96</v>
      </c>
      <c r="C40">
        <f t="shared" si="0"/>
        <v>35</v>
      </c>
      <c r="D40" t="str" cm="1">
        <f t="array" ref="D40">_xlfn.IFS(C40&lt;18.5,"UNDERWEIGHT",AND(C40&gt;=18.5,C40&lt;=24.9),"NORMAL WEIGHT",AND(C40&gt;=25,C40&lt;=29.9),"OVERWEIGHT",C40&gt;=30,"OBESITY")</f>
        <v>OBESITY</v>
      </c>
      <c r="E40">
        <v>6.52</v>
      </c>
      <c r="F40" t="str" cm="1">
        <f t="array" ref="F40">_xlfn.IFS(E40&lt;5.7,"NORMAL",AND(E40&gt;=5.7,E40&lt;=6.49),"PREDIABETES",E40&gt;=6.5,"DIABETES")</f>
        <v>DIABETES</v>
      </c>
      <c r="G40" t="s">
        <v>2380</v>
      </c>
      <c r="H40" t="str">
        <f t="shared" si="1"/>
        <v>No</v>
      </c>
      <c r="I40" t="s">
        <v>2380</v>
      </c>
      <c r="J40" t="s">
        <v>2380</v>
      </c>
      <c r="K40" t="s">
        <v>2381</v>
      </c>
      <c r="L40" t="s">
        <v>2382</v>
      </c>
      <c r="M40" t="str">
        <f t="shared" si="2"/>
        <v>Yes</v>
      </c>
    </row>
    <row r="41" spans="1:13" x14ac:dyDescent="0.3">
      <c r="A41" t="s">
        <v>2333</v>
      </c>
      <c r="B41">
        <v>35.5</v>
      </c>
      <c r="C41">
        <f t="shared" si="0"/>
        <v>35.5</v>
      </c>
      <c r="D41" t="str" cm="1">
        <f t="array" ref="D41">_xlfn.IFS(C41&lt;18.5,"UNDERWEIGHT",AND(C41&gt;=18.5,C41&lt;=24.9),"NORMAL WEIGHT",AND(C41&gt;=25,C41&lt;=29.9),"OVERWEIGHT",C41&gt;=30,"OBESITY")</f>
        <v>OBESITY</v>
      </c>
      <c r="E41">
        <v>5.14</v>
      </c>
      <c r="F41" t="str" cm="1">
        <f t="array" ref="F41">_xlfn.IFS(E41&lt;5.7,"NORMAL",AND(E41&gt;=5.7,E41&lt;=6.49),"PREDIABETES",E41&gt;=6.5,"DIABETES")</f>
        <v>NORMAL</v>
      </c>
      <c r="G41" t="s">
        <v>2380</v>
      </c>
      <c r="H41" t="str">
        <f t="shared" si="1"/>
        <v>No</v>
      </c>
      <c r="I41" t="s">
        <v>2380</v>
      </c>
      <c r="J41" t="s">
        <v>2383</v>
      </c>
      <c r="K41">
        <v>1</v>
      </c>
      <c r="L41" t="s">
        <v>2382</v>
      </c>
      <c r="M41" t="str">
        <f t="shared" si="2"/>
        <v>Yes</v>
      </c>
    </row>
    <row r="42" spans="1:13" x14ac:dyDescent="0.3">
      <c r="A42" t="s">
        <v>2332</v>
      </c>
      <c r="B42">
        <v>52.58</v>
      </c>
      <c r="C42">
        <f t="shared" si="0"/>
        <v>52.6</v>
      </c>
      <c r="D42" t="str" cm="1">
        <f t="array" ref="D42">_xlfn.IFS(C42&lt;18.5,"UNDERWEIGHT",AND(C42&gt;=18.5,C42&lt;=24.9),"NORMAL WEIGHT",AND(C42&gt;=25,C42&lt;=29.9),"OVERWEIGHT",C42&gt;=30,"OBESITY")</f>
        <v>OBESITY</v>
      </c>
      <c r="E42">
        <v>4.1900000000000004</v>
      </c>
      <c r="F42" t="str" cm="1">
        <f t="array" ref="F42">_xlfn.IFS(E42&lt;5.7,"NORMAL",AND(E42&gt;=5.7,E42&lt;=6.49),"PREDIABETES",E42&gt;=6.5,"DIABETES")</f>
        <v>NORMAL</v>
      </c>
      <c r="G42" t="s">
        <v>2380</v>
      </c>
      <c r="H42" t="str">
        <f t="shared" si="1"/>
        <v>No</v>
      </c>
      <c r="I42" t="s">
        <v>2382</v>
      </c>
      <c r="J42" t="s">
        <v>2380</v>
      </c>
      <c r="K42">
        <v>1</v>
      </c>
      <c r="L42" t="s">
        <v>2382</v>
      </c>
      <c r="M42" t="str">
        <f t="shared" si="2"/>
        <v>Yes</v>
      </c>
    </row>
    <row r="43" spans="1:13" x14ac:dyDescent="0.3">
      <c r="A43" t="s">
        <v>2331</v>
      </c>
      <c r="B43">
        <v>35.200000000000003</v>
      </c>
      <c r="C43">
        <f t="shared" si="0"/>
        <v>35.200000000000003</v>
      </c>
      <c r="D43" t="str" cm="1">
        <f t="array" ref="D43">_xlfn.IFS(C43&lt;18.5,"UNDERWEIGHT",AND(C43&gt;=18.5,C43&lt;=24.9),"NORMAL WEIGHT",AND(C43&gt;=25,C43&lt;=29.9),"OVERWEIGHT",C43&gt;=30,"OBESITY")</f>
        <v>OBESITY</v>
      </c>
      <c r="E43">
        <v>11.68</v>
      </c>
      <c r="F43" t="str" cm="1">
        <f t="array" ref="F43">_xlfn.IFS(E43&lt;5.7,"NORMAL",AND(E43&gt;=5.7,E43&lt;=6.49),"PREDIABETES",E43&gt;=6.5,"DIABETES")</f>
        <v>DIABETES</v>
      </c>
      <c r="G43" t="s">
        <v>2382</v>
      </c>
      <c r="H43" t="str">
        <f t="shared" si="1"/>
        <v>Yes</v>
      </c>
      <c r="I43" t="s">
        <v>2380</v>
      </c>
      <c r="J43" t="s">
        <v>2380</v>
      </c>
      <c r="K43" t="s">
        <v>2381</v>
      </c>
      <c r="L43" t="s">
        <v>2382</v>
      </c>
      <c r="M43" t="str">
        <f t="shared" si="2"/>
        <v>Yes</v>
      </c>
    </row>
    <row r="44" spans="1:13" x14ac:dyDescent="0.3">
      <c r="A44" t="s">
        <v>2330</v>
      </c>
      <c r="B44">
        <v>38.06</v>
      </c>
      <c r="C44">
        <f t="shared" si="0"/>
        <v>38.1</v>
      </c>
      <c r="D44" t="str" cm="1">
        <f t="array" ref="D44">_xlfn.IFS(C44&lt;18.5,"UNDERWEIGHT",AND(C44&gt;=18.5,C44&lt;=24.9),"NORMAL WEIGHT",AND(C44&gt;=25,C44&lt;=29.9),"OVERWEIGHT",C44&gt;=30,"OBESITY")</f>
        <v>OBESITY</v>
      </c>
      <c r="E44">
        <v>6.98</v>
      </c>
      <c r="F44" t="str" cm="1">
        <f t="array" ref="F44">_xlfn.IFS(E44&lt;5.7,"NORMAL",AND(E44&gt;=5.7,E44&lt;=6.49),"PREDIABETES",E44&gt;=6.5,"DIABETES")</f>
        <v>DIABETES</v>
      </c>
      <c r="G44" t="s">
        <v>2380</v>
      </c>
      <c r="H44" t="str">
        <f t="shared" si="1"/>
        <v>No</v>
      </c>
      <c r="I44" t="s">
        <v>2380</v>
      </c>
      <c r="J44" t="s">
        <v>2380</v>
      </c>
      <c r="K44" t="s">
        <v>2381</v>
      </c>
      <c r="L44" t="s">
        <v>2382</v>
      </c>
      <c r="M44" t="str">
        <f t="shared" si="2"/>
        <v>Yes</v>
      </c>
    </row>
    <row r="45" spans="1:13" x14ac:dyDescent="0.3">
      <c r="A45" t="s">
        <v>2329</v>
      </c>
      <c r="B45">
        <v>34.21</v>
      </c>
      <c r="C45">
        <f t="shared" si="0"/>
        <v>34.200000000000003</v>
      </c>
      <c r="D45" t="str" cm="1">
        <f t="array" ref="D45">_xlfn.IFS(C45&lt;18.5,"UNDERWEIGHT",AND(C45&gt;=18.5,C45&lt;=24.9),"NORMAL WEIGHT",AND(C45&gt;=25,C45&lt;=29.9),"OVERWEIGHT",C45&gt;=30,"OBESITY")</f>
        <v>OBESITY</v>
      </c>
      <c r="E45">
        <v>8.34</v>
      </c>
      <c r="F45" t="str" cm="1">
        <f t="array" ref="F45">_xlfn.IFS(E45&lt;5.7,"NORMAL",AND(E45&gt;=5.7,E45&lt;=6.49),"PREDIABETES",E45&gt;=6.5,"DIABETES")</f>
        <v>DIABETES</v>
      </c>
      <c r="G45" t="s">
        <v>2380</v>
      </c>
      <c r="H45" t="str">
        <f t="shared" si="1"/>
        <v>No</v>
      </c>
      <c r="I45" t="s">
        <v>2380</v>
      </c>
      <c r="J45" t="s">
        <v>2380</v>
      </c>
      <c r="K45" t="s">
        <v>2381</v>
      </c>
      <c r="L45" t="s">
        <v>2382</v>
      </c>
      <c r="M45" t="str">
        <f t="shared" si="2"/>
        <v>Yes</v>
      </c>
    </row>
    <row r="46" spans="1:13" x14ac:dyDescent="0.3">
      <c r="A46" t="s">
        <v>2328</v>
      </c>
      <c r="B46">
        <v>38.94</v>
      </c>
      <c r="C46">
        <f t="shared" si="0"/>
        <v>38.9</v>
      </c>
      <c r="D46" t="str" cm="1">
        <f t="array" ref="D46">_xlfn.IFS(C46&lt;18.5,"UNDERWEIGHT",AND(C46&gt;=18.5,C46&lt;=24.9),"NORMAL WEIGHT",AND(C46&gt;=25,C46&lt;=29.9),"OVERWEIGHT",C46&gt;=30,"OBESITY")</f>
        <v>OBESITY</v>
      </c>
      <c r="E46">
        <v>8.49</v>
      </c>
      <c r="F46" t="str" cm="1">
        <f t="array" ref="F46">_xlfn.IFS(E46&lt;5.7,"NORMAL",AND(E46&gt;=5.7,E46&lt;=6.49),"PREDIABETES",E46&gt;=6.5,"DIABETES")</f>
        <v>DIABETES</v>
      </c>
      <c r="G46" t="s">
        <v>2382</v>
      </c>
      <c r="H46" t="str">
        <f t="shared" si="1"/>
        <v>Yes</v>
      </c>
      <c r="I46" t="s">
        <v>2380</v>
      </c>
      <c r="J46" t="s">
        <v>2380</v>
      </c>
      <c r="K46">
        <v>1</v>
      </c>
      <c r="L46" t="s">
        <v>2382</v>
      </c>
      <c r="M46" t="str">
        <f t="shared" si="2"/>
        <v>Yes</v>
      </c>
    </row>
    <row r="47" spans="1:13" x14ac:dyDescent="0.3">
      <c r="A47" t="s">
        <v>2327</v>
      </c>
      <c r="B47">
        <v>30.21</v>
      </c>
      <c r="C47">
        <f t="shared" si="0"/>
        <v>30.2</v>
      </c>
      <c r="D47" t="str" cm="1">
        <f t="array" ref="D47">_xlfn.IFS(C47&lt;18.5,"UNDERWEIGHT",AND(C47&gt;=18.5,C47&lt;=24.9),"NORMAL WEIGHT",AND(C47&gt;=25,C47&lt;=29.9),"OVERWEIGHT",C47&gt;=30,"OBESITY")</f>
        <v>OBESITY</v>
      </c>
      <c r="E47">
        <v>5.34</v>
      </c>
      <c r="F47" t="str" cm="1">
        <f t="array" ref="F47">_xlfn.IFS(E47&lt;5.7,"NORMAL",AND(E47&gt;=5.7,E47&lt;=6.49),"PREDIABETES",E47&gt;=6.5,"DIABETES")</f>
        <v>NORMAL</v>
      </c>
      <c r="G47" t="s">
        <v>2382</v>
      </c>
      <c r="H47" t="str">
        <f t="shared" si="1"/>
        <v>Yes</v>
      </c>
      <c r="I47" t="s">
        <v>2380</v>
      </c>
      <c r="J47" t="s">
        <v>2380</v>
      </c>
      <c r="K47">
        <v>1</v>
      </c>
      <c r="L47" t="s">
        <v>2382</v>
      </c>
      <c r="M47" t="str">
        <f t="shared" si="2"/>
        <v>Yes</v>
      </c>
    </row>
    <row r="48" spans="1:13" x14ac:dyDescent="0.3">
      <c r="A48" t="s">
        <v>2326</v>
      </c>
      <c r="B48">
        <v>33.630000000000003</v>
      </c>
      <c r="C48">
        <f t="shared" si="0"/>
        <v>33.6</v>
      </c>
      <c r="D48" t="str" cm="1">
        <f t="array" ref="D48">_xlfn.IFS(C48&lt;18.5,"UNDERWEIGHT",AND(C48&gt;=18.5,C48&lt;=24.9),"NORMAL WEIGHT",AND(C48&gt;=25,C48&lt;=29.9),"OVERWEIGHT",C48&gt;=30,"OBESITY")</f>
        <v>OBESITY</v>
      </c>
      <c r="E48">
        <v>4.43</v>
      </c>
      <c r="F48" t="str" cm="1">
        <f t="array" ref="F48">_xlfn.IFS(E48&lt;5.7,"NORMAL",AND(E48&gt;=5.7,E48&lt;=6.49),"PREDIABETES",E48&gt;=6.5,"DIABETES")</f>
        <v>NORMAL</v>
      </c>
      <c r="G48" t="s">
        <v>2382</v>
      </c>
      <c r="H48" t="str">
        <f t="shared" si="1"/>
        <v>Yes</v>
      </c>
      <c r="I48" t="s">
        <v>2380</v>
      </c>
      <c r="J48" t="s">
        <v>2380</v>
      </c>
      <c r="K48">
        <v>2</v>
      </c>
      <c r="L48" t="s">
        <v>2382</v>
      </c>
      <c r="M48" t="str">
        <f t="shared" si="2"/>
        <v>Yes</v>
      </c>
    </row>
    <row r="49" spans="1:13" x14ac:dyDescent="0.3">
      <c r="A49" t="s">
        <v>2325</v>
      </c>
      <c r="B49">
        <v>40.369999999999997</v>
      </c>
      <c r="C49">
        <f t="shared" si="0"/>
        <v>40.4</v>
      </c>
      <c r="D49" t="str" cm="1">
        <f t="array" ref="D49">_xlfn.IFS(C49&lt;18.5,"UNDERWEIGHT",AND(C49&gt;=18.5,C49&lt;=24.9),"NORMAL WEIGHT",AND(C49&gt;=25,C49&lt;=29.9),"OVERWEIGHT",C49&gt;=30,"OBESITY")</f>
        <v>OBESITY</v>
      </c>
      <c r="E49">
        <v>4.47</v>
      </c>
      <c r="F49" t="str" cm="1">
        <f t="array" ref="F49">_xlfn.IFS(E49&lt;5.7,"NORMAL",AND(E49&gt;=5.7,E49&lt;=6.49),"PREDIABETES",E49&gt;=6.5,"DIABETES")</f>
        <v>NORMAL</v>
      </c>
      <c r="G49" t="s">
        <v>2380</v>
      </c>
      <c r="H49" t="str">
        <f t="shared" si="1"/>
        <v>No</v>
      </c>
      <c r="I49" t="s">
        <v>2380</v>
      </c>
      <c r="J49" t="s">
        <v>2380</v>
      </c>
      <c r="K49" t="s">
        <v>2381</v>
      </c>
      <c r="L49" t="s">
        <v>2382</v>
      </c>
      <c r="M49" t="str">
        <f t="shared" si="2"/>
        <v>Yes</v>
      </c>
    </row>
    <row r="50" spans="1:13" x14ac:dyDescent="0.3">
      <c r="A50" t="s">
        <v>2324</v>
      </c>
      <c r="B50">
        <v>53.09</v>
      </c>
      <c r="C50">
        <f t="shared" si="0"/>
        <v>53.1</v>
      </c>
      <c r="D50" t="str" cm="1">
        <f t="array" ref="D50">_xlfn.IFS(C50&lt;18.5,"UNDERWEIGHT",AND(C50&gt;=18.5,C50&lt;=24.9),"NORMAL WEIGHT",AND(C50&gt;=25,C50&lt;=29.9),"OVERWEIGHT",C50&gt;=30,"OBESITY")</f>
        <v>OBESITY</v>
      </c>
      <c r="E50">
        <v>4.82</v>
      </c>
      <c r="F50" t="str" cm="1">
        <f t="array" ref="F50">_xlfn.IFS(E50&lt;5.7,"NORMAL",AND(E50&gt;=5.7,E50&lt;=6.49),"PREDIABETES",E50&gt;=6.5,"DIABETES")</f>
        <v>NORMAL</v>
      </c>
      <c r="G50" t="s">
        <v>2382</v>
      </c>
      <c r="H50" t="str">
        <f t="shared" si="1"/>
        <v>Yes</v>
      </c>
      <c r="I50" t="s">
        <v>2380</v>
      </c>
      <c r="J50" t="s">
        <v>2380</v>
      </c>
      <c r="K50">
        <v>2</v>
      </c>
      <c r="L50" t="s">
        <v>2382</v>
      </c>
      <c r="M50" t="str">
        <f t="shared" si="2"/>
        <v>Yes</v>
      </c>
    </row>
    <row r="51" spans="1:13" x14ac:dyDescent="0.3">
      <c r="A51" t="s">
        <v>2323</v>
      </c>
      <c r="B51">
        <v>31.79</v>
      </c>
      <c r="C51">
        <f t="shared" si="0"/>
        <v>31.8</v>
      </c>
      <c r="D51" t="str" cm="1">
        <f t="array" ref="D51">_xlfn.IFS(C51&lt;18.5,"UNDERWEIGHT",AND(C51&gt;=18.5,C51&lt;=24.9),"NORMAL WEIGHT",AND(C51&gt;=25,C51&lt;=29.9),"OVERWEIGHT",C51&gt;=30,"OBESITY")</f>
        <v>OBESITY</v>
      </c>
      <c r="E51">
        <v>5.51</v>
      </c>
      <c r="F51" t="str" cm="1">
        <f t="array" ref="F51">_xlfn.IFS(E51&lt;5.7,"NORMAL",AND(E51&gt;=5.7,E51&lt;=6.49),"PREDIABETES",E51&gt;=6.5,"DIABETES")</f>
        <v>NORMAL</v>
      </c>
      <c r="G51" t="s">
        <v>2382</v>
      </c>
      <c r="H51" t="str">
        <f t="shared" si="1"/>
        <v>Yes</v>
      </c>
      <c r="I51" t="s">
        <v>2380</v>
      </c>
      <c r="J51" t="s">
        <v>2380</v>
      </c>
      <c r="K51">
        <v>2</v>
      </c>
      <c r="L51" t="s">
        <v>2382</v>
      </c>
      <c r="M51" t="str">
        <f t="shared" si="2"/>
        <v>Yes</v>
      </c>
    </row>
    <row r="52" spans="1:13" x14ac:dyDescent="0.3">
      <c r="A52" t="s">
        <v>2322</v>
      </c>
      <c r="B52">
        <v>41.895000000000003</v>
      </c>
      <c r="C52">
        <f t="shared" si="0"/>
        <v>41.9</v>
      </c>
      <c r="D52" t="str" cm="1">
        <f t="array" ref="D52">_xlfn.IFS(C52&lt;18.5,"UNDERWEIGHT",AND(C52&gt;=18.5,C52&lt;=24.9),"NORMAL WEIGHT",AND(C52&gt;=25,C52&lt;=29.9),"OVERWEIGHT",C52&gt;=30,"OBESITY")</f>
        <v>OBESITY</v>
      </c>
      <c r="E52">
        <v>10.87</v>
      </c>
      <c r="F52" t="str" cm="1">
        <f t="array" ref="F52">_xlfn.IFS(E52&lt;5.7,"NORMAL",AND(E52&gt;=5.7,E52&lt;=6.49),"PREDIABETES",E52&gt;=6.5,"DIABETES")</f>
        <v>DIABETES</v>
      </c>
      <c r="G52" t="s">
        <v>2382</v>
      </c>
      <c r="H52" t="str">
        <f t="shared" si="1"/>
        <v>Yes</v>
      </c>
      <c r="I52" t="s">
        <v>2380</v>
      </c>
      <c r="J52" t="s">
        <v>2380</v>
      </c>
      <c r="K52">
        <v>1</v>
      </c>
      <c r="L52" t="s">
        <v>2382</v>
      </c>
      <c r="M52" t="str">
        <f t="shared" si="2"/>
        <v>Yes</v>
      </c>
    </row>
    <row r="53" spans="1:13" x14ac:dyDescent="0.3">
      <c r="A53" t="s">
        <v>2321</v>
      </c>
      <c r="B53">
        <v>31.16</v>
      </c>
      <c r="C53">
        <f t="shared" si="0"/>
        <v>31.2</v>
      </c>
      <c r="D53" t="str" cm="1">
        <f t="array" ref="D53">_xlfn.IFS(C53&lt;18.5,"UNDERWEIGHT",AND(C53&gt;=18.5,C53&lt;=24.9),"NORMAL WEIGHT",AND(C53&gt;=25,C53&lt;=29.9),"OVERWEIGHT",C53&gt;=30,"OBESITY")</f>
        <v>OBESITY</v>
      </c>
      <c r="E53">
        <v>9.34</v>
      </c>
      <c r="F53" t="str" cm="1">
        <f t="array" ref="F53">_xlfn.IFS(E53&lt;5.7,"NORMAL",AND(E53&gt;=5.7,E53&lt;=6.49),"PREDIABETES",E53&gt;=6.5,"DIABETES")</f>
        <v>DIABETES</v>
      </c>
      <c r="G53" t="s">
        <v>2380</v>
      </c>
      <c r="H53" t="str">
        <f t="shared" si="1"/>
        <v>No</v>
      </c>
      <c r="I53" t="s">
        <v>2380</v>
      </c>
      <c r="J53" t="s">
        <v>2380</v>
      </c>
      <c r="K53" t="s">
        <v>2381</v>
      </c>
      <c r="L53" t="s">
        <v>2382</v>
      </c>
      <c r="M53" t="str">
        <f t="shared" si="2"/>
        <v>Yes</v>
      </c>
    </row>
    <row r="54" spans="1:13" x14ac:dyDescent="0.3">
      <c r="A54" t="s">
        <v>2320</v>
      </c>
      <c r="B54">
        <v>34.104999999999997</v>
      </c>
      <c r="C54">
        <f t="shared" si="0"/>
        <v>34.1</v>
      </c>
      <c r="D54" t="str" cm="1">
        <f t="array" ref="D54">_xlfn.IFS(C54&lt;18.5,"UNDERWEIGHT",AND(C54&gt;=18.5,C54&lt;=24.9),"NORMAL WEIGHT",AND(C54&gt;=25,C54&lt;=29.9),"OVERWEIGHT",C54&gt;=30,"OBESITY")</f>
        <v>OBESITY</v>
      </c>
      <c r="E54">
        <v>5.03</v>
      </c>
      <c r="F54" t="str" cm="1">
        <f t="array" ref="F54">_xlfn.IFS(E54&lt;5.7,"NORMAL",AND(E54&gt;=5.7,E54&lt;=6.49),"PREDIABETES",E54&gt;=6.5,"DIABETES")</f>
        <v>NORMAL</v>
      </c>
      <c r="G54" t="s">
        <v>2382</v>
      </c>
      <c r="H54" t="str">
        <f t="shared" si="1"/>
        <v>Yes</v>
      </c>
      <c r="I54" t="s">
        <v>2380</v>
      </c>
      <c r="J54" t="s">
        <v>2383</v>
      </c>
      <c r="K54">
        <v>1</v>
      </c>
      <c r="L54" t="s">
        <v>2382</v>
      </c>
      <c r="M54" t="str">
        <f t="shared" si="2"/>
        <v>Yes</v>
      </c>
    </row>
    <row r="55" spans="1:13" x14ac:dyDescent="0.3">
      <c r="A55" t="s">
        <v>2319</v>
      </c>
      <c r="B55">
        <v>51.93</v>
      </c>
      <c r="C55">
        <f t="shared" si="0"/>
        <v>51.9</v>
      </c>
      <c r="D55" t="str" cm="1">
        <f t="array" ref="D55">_xlfn.IFS(C55&lt;18.5,"UNDERWEIGHT",AND(C55&gt;=18.5,C55&lt;=24.9),"NORMAL WEIGHT",AND(C55&gt;=25,C55&lt;=29.9),"OVERWEIGHT",C55&gt;=30,"OBESITY")</f>
        <v>OBESITY</v>
      </c>
      <c r="E55">
        <v>11.05</v>
      </c>
      <c r="F55" t="str" cm="1">
        <f t="array" ref="F55">_xlfn.IFS(E55&lt;5.7,"NORMAL",AND(E55&gt;=5.7,E55&lt;=6.49),"PREDIABETES",E55&gt;=6.5,"DIABETES")</f>
        <v>DIABETES</v>
      </c>
      <c r="G55" t="s">
        <v>2380</v>
      </c>
      <c r="H55" t="str">
        <f t="shared" si="1"/>
        <v>No</v>
      </c>
      <c r="I55" t="s">
        <v>2380</v>
      </c>
      <c r="J55" t="s">
        <v>2380</v>
      </c>
      <c r="K55" t="s">
        <v>2381</v>
      </c>
      <c r="L55" t="s">
        <v>2382</v>
      </c>
      <c r="M55" t="str">
        <f t="shared" si="2"/>
        <v>Yes</v>
      </c>
    </row>
    <row r="56" spans="1:13" x14ac:dyDescent="0.3">
      <c r="A56" t="s">
        <v>2318</v>
      </c>
      <c r="B56">
        <v>38.950000000000003</v>
      </c>
      <c r="C56">
        <f t="shared" si="0"/>
        <v>39</v>
      </c>
      <c r="D56" t="str" cm="1">
        <f t="array" ref="D56">_xlfn.IFS(C56&lt;18.5,"UNDERWEIGHT",AND(C56&gt;=18.5,C56&lt;=24.9),"NORMAL WEIGHT",AND(C56&gt;=25,C56&lt;=29.9),"OVERWEIGHT",C56&gt;=30,"OBESITY")</f>
        <v>OBESITY</v>
      </c>
      <c r="E56">
        <v>11.95</v>
      </c>
      <c r="F56" t="str" cm="1">
        <f t="array" ref="F56">_xlfn.IFS(E56&lt;5.7,"NORMAL",AND(E56&gt;=5.7,E56&lt;=6.49),"PREDIABETES",E56&gt;=6.5,"DIABETES")</f>
        <v>DIABETES</v>
      </c>
      <c r="G56" t="s">
        <v>2380</v>
      </c>
      <c r="H56" t="str">
        <f t="shared" si="1"/>
        <v>No</v>
      </c>
      <c r="I56" t="s">
        <v>2380</v>
      </c>
      <c r="J56" t="s">
        <v>2380</v>
      </c>
      <c r="K56" t="s">
        <v>2381</v>
      </c>
      <c r="L56" t="s">
        <v>2382</v>
      </c>
      <c r="M56" t="str">
        <f t="shared" si="2"/>
        <v>Yes</v>
      </c>
    </row>
    <row r="57" spans="1:13" x14ac:dyDescent="0.3">
      <c r="A57" t="s">
        <v>2317</v>
      </c>
      <c r="B57">
        <v>36.630000000000003</v>
      </c>
      <c r="C57">
        <f t="shared" si="0"/>
        <v>36.6</v>
      </c>
      <c r="D57" t="str" cm="1">
        <f t="array" ref="D57">_xlfn.IFS(C57&lt;18.5,"UNDERWEIGHT",AND(C57&gt;=18.5,C57&lt;=24.9),"NORMAL WEIGHT",AND(C57&gt;=25,C57&lt;=29.9),"OVERWEIGHT",C57&gt;=30,"OBESITY")</f>
        <v>OBESITY</v>
      </c>
      <c r="E57">
        <v>7.72</v>
      </c>
      <c r="F57" t="str" cm="1">
        <f t="array" ref="F57">_xlfn.IFS(E57&lt;5.7,"NORMAL",AND(E57&gt;=5.7,E57&lt;=6.49),"PREDIABETES",E57&gt;=6.5,"DIABETES")</f>
        <v>DIABETES</v>
      </c>
      <c r="G57" t="s">
        <v>2382</v>
      </c>
      <c r="H57" t="str">
        <f t="shared" si="1"/>
        <v>Yes</v>
      </c>
      <c r="I57" t="s">
        <v>2380</v>
      </c>
      <c r="J57" t="s">
        <v>2380</v>
      </c>
      <c r="K57">
        <v>1</v>
      </c>
      <c r="L57" t="s">
        <v>2382</v>
      </c>
      <c r="M57" t="str">
        <f t="shared" si="2"/>
        <v>Yes</v>
      </c>
    </row>
    <row r="58" spans="1:13" x14ac:dyDescent="0.3">
      <c r="A58" t="s">
        <v>2316</v>
      </c>
      <c r="B58">
        <v>34.200000000000003</v>
      </c>
      <c r="C58">
        <f t="shared" si="0"/>
        <v>34.200000000000003</v>
      </c>
      <c r="D58" t="str" cm="1">
        <f t="array" ref="D58">_xlfn.IFS(C58&lt;18.5,"UNDERWEIGHT",AND(C58&gt;=18.5,C58&lt;=24.9),"NORMAL WEIGHT",AND(C58&gt;=25,C58&lt;=29.9),"OVERWEIGHT",C58&gt;=30,"OBESITY")</f>
        <v>OBESITY</v>
      </c>
      <c r="E58">
        <v>5.75</v>
      </c>
      <c r="F58" t="str" cm="1">
        <f t="array" ref="F58">_xlfn.IFS(E58&lt;5.7,"NORMAL",AND(E58&gt;=5.7,E58&lt;=6.49),"PREDIABETES",E58&gt;=6.5,"DIABETES")</f>
        <v>PREDIABETES</v>
      </c>
      <c r="G58" t="s">
        <v>2380</v>
      </c>
      <c r="H58" t="str">
        <f t="shared" si="1"/>
        <v>No</v>
      </c>
      <c r="I58" t="s">
        <v>2380</v>
      </c>
      <c r="J58" t="s">
        <v>2380</v>
      </c>
      <c r="K58">
        <v>2</v>
      </c>
      <c r="L58" t="s">
        <v>2382</v>
      </c>
      <c r="M58" t="str">
        <f t="shared" si="2"/>
        <v>Yes</v>
      </c>
    </row>
    <row r="59" spans="1:13" x14ac:dyDescent="0.3">
      <c r="A59" t="s">
        <v>2315</v>
      </c>
      <c r="B59">
        <v>50.63</v>
      </c>
      <c r="C59">
        <f t="shared" si="0"/>
        <v>50.6</v>
      </c>
      <c r="D59" t="str" cm="1">
        <f t="array" ref="D59">_xlfn.IFS(C59&lt;18.5,"UNDERWEIGHT",AND(C59&gt;=18.5,C59&lt;=24.9),"NORMAL WEIGHT",AND(C59&gt;=25,C59&lt;=29.9),"OVERWEIGHT",C59&gt;=30,"OBESITY")</f>
        <v>OBESITY</v>
      </c>
      <c r="E59">
        <v>11.89</v>
      </c>
      <c r="F59" t="str" cm="1">
        <f t="array" ref="F59">_xlfn.IFS(E59&lt;5.7,"NORMAL",AND(E59&gt;=5.7,E59&lt;=6.49),"PREDIABETES",E59&gt;=6.5,"DIABETES")</f>
        <v>DIABETES</v>
      </c>
      <c r="G59" t="s">
        <v>2380</v>
      </c>
      <c r="H59" t="str">
        <f t="shared" si="1"/>
        <v>No</v>
      </c>
      <c r="I59" t="s">
        <v>2380</v>
      </c>
      <c r="J59" t="s">
        <v>2380</v>
      </c>
      <c r="K59" t="s">
        <v>2381</v>
      </c>
      <c r="L59" t="s">
        <v>2382</v>
      </c>
      <c r="M59" t="str">
        <f t="shared" si="2"/>
        <v>Yes</v>
      </c>
    </row>
    <row r="60" spans="1:13" x14ac:dyDescent="0.3">
      <c r="A60" t="s">
        <v>2314</v>
      </c>
      <c r="B60">
        <v>36.479999999999997</v>
      </c>
      <c r="C60">
        <f t="shared" si="0"/>
        <v>36.5</v>
      </c>
      <c r="D60" t="str" cm="1">
        <f t="array" ref="D60">_xlfn.IFS(C60&lt;18.5,"UNDERWEIGHT",AND(C60&gt;=18.5,C60&lt;=24.9),"NORMAL WEIGHT",AND(C60&gt;=25,C60&lt;=29.9),"OVERWEIGHT",C60&gt;=30,"OBESITY")</f>
        <v>OBESITY</v>
      </c>
      <c r="E60">
        <v>6.2</v>
      </c>
      <c r="F60" t="str" cm="1">
        <f t="array" ref="F60">_xlfn.IFS(E60&lt;5.7,"NORMAL",AND(E60&gt;=5.7,E60&lt;=6.49),"PREDIABETES",E60&gt;=6.5,"DIABETES")</f>
        <v>PREDIABETES</v>
      </c>
      <c r="G60" t="s">
        <v>2380</v>
      </c>
      <c r="H60" t="str">
        <f t="shared" si="1"/>
        <v>No</v>
      </c>
      <c r="I60" t="s">
        <v>2380</v>
      </c>
      <c r="J60" t="s">
        <v>2380</v>
      </c>
      <c r="K60" t="s">
        <v>2381</v>
      </c>
      <c r="L60" t="s">
        <v>2382</v>
      </c>
      <c r="M60" t="str">
        <f t="shared" si="2"/>
        <v>Yes</v>
      </c>
    </row>
    <row r="61" spans="1:13" x14ac:dyDescent="0.3">
      <c r="A61" t="s">
        <v>2313</v>
      </c>
      <c r="B61">
        <v>54.82</v>
      </c>
      <c r="C61">
        <f t="shared" si="0"/>
        <v>54.8</v>
      </c>
      <c r="D61" t="str" cm="1">
        <f t="array" ref="D61">_xlfn.IFS(C61&lt;18.5,"UNDERWEIGHT",AND(C61&gt;=18.5,C61&lt;=24.9),"NORMAL WEIGHT",AND(C61&gt;=25,C61&lt;=29.9),"OVERWEIGHT",C61&gt;=30,"OBESITY")</f>
        <v>OBESITY</v>
      </c>
      <c r="E61">
        <v>10.61</v>
      </c>
      <c r="F61" t="str" cm="1">
        <f t="array" ref="F61">_xlfn.IFS(E61&lt;5.7,"NORMAL",AND(E61&gt;=5.7,E61&lt;=6.49),"PREDIABETES",E61&gt;=6.5,"DIABETES")</f>
        <v>DIABETES</v>
      </c>
      <c r="G61" t="s">
        <v>2380</v>
      </c>
      <c r="H61" t="str">
        <f t="shared" si="1"/>
        <v>No</v>
      </c>
      <c r="I61" t="s">
        <v>2380</v>
      </c>
      <c r="J61" t="s">
        <v>2380</v>
      </c>
      <c r="K61" t="s">
        <v>2381</v>
      </c>
      <c r="L61" t="s">
        <v>2382</v>
      </c>
      <c r="M61" t="str">
        <f t="shared" si="2"/>
        <v>Yes</v>
      </c>
    </row>
    <row r="62" spans="1:13" x14ac:dyDescent="0.3">
      <c r="A62" t="s">
        <v>2312</v>
      </c>
      <c r="B62">
        <v>38.06</v>
      </c>
      <c r="C62">
        <f t="shared" si="0"/>
        <v>38.1</v>
      </c>
      <c r="D62" t="str" cm="1">
        <f t="array" ref="D62">_xlfn.IFS(C62&lt;18.5,"UNDERWEIGHT",AND(C62&gt;=18.5,C62&lt;=24.9),"NORMAL WEIGHT",AND(C62&gt;=25,C62&lt;=29.9),"OVERWEIGHT",C62&gt;=30,"OBESITY")</f>
        <v>OBESITY</v>
      </c>
      <c r="E62">
        <v>6.04</v>
      </c>
      <c r="F62" t="str" cm="1">
        <f t="array" ref="F62">_xlfn.IFS(E62&lt;5.7,"NORMAL",AND(E62&gt;=5.7,E62&lt;=6.49),"PREDIABETES",E62&gt;=6.5,"DIABETES")</f>
        <v>PREDIABETES</v>
      </c>
      <c r="G62" t="s">
        <v>2380</v>
      </c>
      <c r="H62" t="str">
        <f t="shared" si="1"/>
        <v>No</v>
      </c>
      <c r="I62" t="s">
        <v>2380</v>
      </c>
      <c r="J62" t="s">
        <v>2383</v>
      </c>
      <c r="K62">
        <v>1</v>
      </c>
      <c r="L62" t="s">
        <v>2382</v>
      </c>
      <c r="M62" t="str">
        <f t="shared" si="2"/>
        <v>Yes</v>
      </c>
    </row>
    <row r="63" spans="1:13" x14ac:dyDescent="0.3">
      <c r="A63" t="s">
        <v>2311</v>
      </c>
      <c r="B63">
        <v>51.48</v>
      </c>
      <c r="C63">
        <f t="shared" si="0"/>
        <v>51.5</v>
      </c>
      <c r="D63" t="str" cm="1">
        <f t="array" ref="D63">_xlfn.IFS(C63&lt;18.5,"UNDERWEIGHT",AND(C63&gt;=18.5,C63&lt;=24.9),"NORMAL WEIGHT",AND(C63&gt;=25,C63&lt;=29.9),"OVERWEIGHT",C63&gt;=30,"OBESITY")</f>
        <v>OBESITY</v>
      </c>
      <c r="E63">
        <v>9.33</v>
      </c>
      <c r="F63" t="str" cm="1">
        <f t="array" ref="F63">_xlfn.IFS(E63&lt;5.7,"NORMAL",AND(E63&gt;=5.7,E63&lt;=6.49),"PREDIABETES",E63&gt;=6.5,"DIABETES")</f>
        <v>DIABETES</v>
      </c>
      <c r="G63" t="s">
        <v>2382</v>
      </c>
      <c r="H63" t="str">
        <f t="shared" si="1"/>
        <v>Yes</v>
      </c>
      <c r="I63" t="s">
        <v>2380</v>
      </c>
      <c r="J63" t="s">
        <v>2380</v>
      </c>
      <c r="K63" t="s">
        <v>2381</v>
      </c>
      <c r="L63" t="s">
        <v>2382</v>
      </c>
      <c r="M63" t="str">
        <f t="shared" si="2"/>
        <v>Yes</v>
      </c>
    </row>
    <row r="64" spans="1:13" x14ac:dyDescent="0.3">
      <c r="A64" t="s">
        <v>2310</v>
      </c>
      <c r="B64">
        <v>52.06</v>
      </c>
      <c r="C64">
        <f t="shared" si="0"/>
        <v>52.1</v>
      </c>
      <c r="D64" t="str" cm="1">
        <f t="array" ref="D64">_xlfn.IFS(C64&lt;18.5,"UNDERWEIGHT",AND(C64&gt;=18.5,C64&lt;=24.9),"NORMAL WEIGHT",AND(C64&gt;=25,C64&lt;=29.9),"OVERWEIGHT",C64&gt;=30,"OBESITY")</f>
        <v>OBESITY</v>
      </c>
      <c r="E64">
        <v>11.47</v>
      </c>
      <c r="F64" t="str" cm="1">
        <f t="array" ref="F64">_xlfn.IFS(E64&lt;5.7,"NORMAL",AND(E64&gt;=5.7,E64&lt;=6.49),"PREDIABETES",E64&gt;=6.5,"DIABETES")</f>
        <v>DIABETES</v>
      </c>
      <c r="G64" t="s">
        <v>2380</v>
      </c>
      <c r="H64" t="str">
        <f t="shared" si="1"/>
        <v>No</v>
      </c>
      <c r="I64" t="s">
        <v>2380</v>
      </c>
      <c r="J64" t="s">
        <v>2380</v>
      </c>
      <c r="K64" t="s">
        <v>2381</v>
      </c>
      <c r="L64" t="s">
        <v>2382</v>
      </c>
      <c r="M64" t="str">
        <f t="shared" si="2"/>
        <v>Yes</v>
      </c>
    </row>
    <row r="65" spans="1:13" x14ac:dyDescent="0.3">
      <c r="A65" t="s">
        <v>2309</v>
      </c>
      <c r="B65">
        <v>30.684999999999999</v>
      </c>
      <c r="C65">
        <f t="shared" si="0"/>
        <v>30.7</v>
      </c>
      <c r="D65" t="str" cm="1">
        <f t="array" ref="D65">_xlfn.IFS(C65&lt;18.5,"UNDERWEIGHT",AND(C65&gt;=18.5,C65&lt;=24.9),"NORMAL WEIGHT",AND(C65&gt;=25,C65&lt;=29.9),"OVERWEIGHT",C65&gt;=30,"OBESITY")</f>
        <v>OBESITY</v>
      </c>
      <c r="E65">
        <v>7.02</v>
      </c>
      <c r="F65" t="str" cm="1">
        <f t="array" ref="F65">_xlfn.IFS(E65&lt;5.7,"NORMAL",AND(E65&gt;=5.7,E65&lt;=6.49),"PREDIABETES",E65&gt;=6.5,"DIABETES")</f>
        <v>DIABETES</v>
      </c>
      <c r="G65" t="s">
        <v>2382</v>
      </c>
      <c r="H65" t="str">
        <f t="shared" si="1"/>
        <v>Yes</v>
      </c>
      <c r="I65" t="s">
        <v>2380</v>
      </c>
      <c r="J65" t="s">
        <v>2380</v>
      </c>
      <c r="K65" t="s">
        <v>2381</v>
      </c>
      <c r="L65" t="s">
        <v>2382</v>
      </c>
      <c r="M65" t="str">
        <f t="shared" si="2"/>
        <v>Yes</v>
      </c>
    </row>
    <row r="66" spans="1:13" x14ac:dyDescent="0.3">
      <c r="A66" t="s">
        <v>2308</v>
      </c>
      <c r="B66">
        <v>36.08</v>
      </c>
      <c r="C66">
        <f t="shared" si="0"/>
        <v>36.1</v>
      </c>
      <c r="D66" t="str" cm="1">
        <f t="array" ref="D66">_xlfn.IFS(C66&lt;18.5,"UNDERWEIGHT",AND(C66&gt;=18.5,C66&lt;=24.9),"NORMAL WEIGHT",AND(C66&gt;=25,C66&lt;=29.9),"OVERWEIGHT",C66&gt;=30,"OBESITY")</f>
        <v>OBESITY</v>
      </c>
      <c r="E66">
        <v>8.8000000000000007</v>
      </c>
      <c r="F66" t="str" cm="1">
        <f t="array" ref="F66">_xlfn.IFS(E66&lt;5.7,"NORMAL",AND(E66&gt;=5.7,E66&lt;=6.49),"PREDIABETES",E66&gt;=6.5,"DIABETES")</f>
        <v>DIABETES</v>
      </c>
      <c r="G66" t="s">
        <v>2382</v>
      </c>
      <c r="H66" t="str">
        <f t="shared" si="1"/>
        <v>Yes</v>
      </c>
      <c r="I66" t="s">
        <v>2380</v>
      </c>
      <c r="J66" t="s">
        <v>2380</v>
      </c>
      <c r="K66">
        <v>1</v>
      </c>
      <c r="L66" t="s">
        <v>2382</v>
      </c>
      <c r="M66" t="str">
        <f t="shared" si="2"/>
        <v>Yes</v>
      </c>
    </row>
    <row r="67" spans="1:13" x14ac:dyDescent="0.3">
      <c r="A67" t="s">
        <v>2307</v>
      </c>
      <c r="B67">
        <v>54.99</v>
      </c>
      <c r="C67">
        <f t="shared" ref="C67:C130" si="3">ROUND(B67,1)</f>
        <v>55</v>
      </c>
      <c r="D67" t="str" cm="1">
        <f t="array" ref="D67">_xlfn.IFS(C67&lt;18.5,"UNDERWEIGHT",AND(C67&gt;=18.5,C67&lt;=24.9),"NORMAL WEIGHT",AND(C67&gt;=25,C67&lt;=29.9),"OVERWEIGHT",C67&gt;=30,"OBESITY")</f>
        <v>OBESITY</v>
      </c>
      <c r="E67">
        <v>8.68</v>
      </c>
      <c r="F67" t="str" cm="1">
        <f t="array" ref="F67">_xlfn.IFS(E67&lt;5.7,"NORMAL",AND(E67&gt;=5.7,E67&lt;=6.49),"PREDIABETES",E67&gt;=6.5,"DIABETES")</f>
        <v>DIABETES</v>
      </c>
      <c r="G67" t="s">
        <v>2380</v>
      </c>
      <c r="H67" t="str">
        <f t="shared" ref="H67:H130" si="4">TRIM(PROPER(G67))</f>
        <v>No</v>
      </c>
      <c r="I67" t="s">
        <v>2380</v>
      </c>
      <c r="J67" t="s">
        <v>2380</v>
      </c>
      <c r="K67">
        <v>2</v>
      </c>
      <c r="L67" t="s">
        <v>2382</v>
      </c>
      <c r="M67" t="str">
        <f t="shared" ref="M67:M130" si="5">TRIM(PROPER(L67))</f>
        <v>Yes</v>
      </c>
    </row>
    <row r="68" spans="1:13" x14ac:dyDescent="0.3">
      <c r="A68" t="s">
        <v>2306</v>
      </c>
      <c r="B68">
        <v>35.97</v>
      </c>
      <c r="C68">
        <f t="shared" si="3"/>
        <v>36</v>
      </c>
      <c r="D68" t="str" cm="1">
        <f t="array" ref="D68">_xlfn.IFS(C68&lt;18.5,"UNDERWEIGHT",AND(C68&gt;=18.5,C68&lt;=24.9),"NORMAL WEIGHT",AND(C68&gt;=25,C68&lt;=29.9),"OVERWEIGHT",C68&gt;=30,"OBESITY")</f>
        <v>OBESITY</v>
      </c>
      <c r="E68">
        <v>6.12</v>
      </c>
      <c r="F68" t="str" cm="1">
        <f t="array" ref="F68">_xlfn.IFS(E68&lt;5.7,"NORMAL",AND(E68&gt;=5.7,E68&lt;=6.49),"PREDIABETES",E68&gt;=6.5,"DIABETES")</f>
        <v>PREDIABETES</v>
      </c>
      <c r="G68" t="s">
        <v>2380</v>
      </c>
      <c r="H68" t="str">
        <f t="shared" si="4"/>
        <v>No</v>
      </c>
      <c r="I68" t="s">
        <v>2380</v>
      </c>
      <c r="J68" t="s">
        <v>2383</v>
      </c>
      <c r="K68">
        <v>1</v>
      </c>
      <c r="L68" t="s">
        <v>2382</v>
      </c>
      <c r="M68" t="str">
        <f t="shared" si="5"/>
        <v>Yes</v>
      </c>
    </row>
    <row r="69" spans="1:13" x14ac:dyDescent="0.3">
      <c r="A69" t="s">
        <v>2305</v>
      </c>
      <c r="B69">
        <v>45.54</v>
      </c>
      <c r="C69">
        <f t="shared" si="3"/>
        <v>45.5</v>
      </c>
      <c r="D69" t="str" cm="1">
        <f t="array" ref="D69">_xlfn.IFS(C69&lt;18.5,"UNDERWEIGHT",AND(C69&gt;=18.5,C69&lt;=24.9),"NORMAL WEIGHT",AND(C69&gt;=25,C69&lt;=29.9),"OVERWEIGHT",C69&gt;=30,"OBESITY")</f>
        <v>OBESITY</v>
      </c>
      <c r="E69">
        <v>5.4</v>
      </c>
      <c r="F69" t="str" cm="1">
        <f t="array" ref="F69">_xlfn.IFS(E69&lt;5.7,"NORMAL",AND(E69&gt;=5.7,E69&lt;=6.49),"PREDIABETES",E69&gt;=6.5,"DIABETES")</f>
        <v>NORMAL</v>
      </c>
      <c r="G69" t="s">
        <v>2382</v>
      </c>
      <c r="H69" t="str">
        <f t="shared" si="4"/>
        <v>Yes</v>
      </c>
      <c r="I69" t="s">
        <v>2380</v>
      </c>
      <c r="J69" t="s">
        <v>2383</v>
      </c>
      <c r="K69">
        <v>1</v>
      </c>
      <c r="L69" t="s">
        <v>2382</v>
      </c>
      <c r="M69" t="str">
        <f t="shared" si="5"/>
        <v>Yes</v>
      </c>
    </row>
    <row r="70" spans="1:13" x14ac:dyDescent="0.3">
      <c r="A70" t="s">
        <v>2304</v>
      </c>
      <c r="B70">
        <v>35.53</v>
      </c>
      <c r="C70">
        <f t="shared" si="3"/>
        <v>35.5</v>
      </c>
      <c r="D70" t="str" cm="1">
        <f t="array" ref="D70">_xlfn.IFS(C70&lt;18.5,"UNDERWEIGHT",AND(C70&gt;=18.5,C70&lt;=24.9),"NORMAL WEIGHT",AND(C70&gt;=25,C70&lt;=29.9),"OVERWEIGHT",C70&gt;=30,"OBESITY")</f>
        <v>OBESITY</v>
      </c>
      <c r="E70">
        <v>4.3600000000000003</v>
      </c>
      <c r="F70" t="str" cm="1">
        <f t="array" ref="F70">_xlfn.IFS(E70&lt;5.7,"NORMAL",AND(E70&gt;=5.7,E70&lt;=6.49),"PREDIABETES",E70&gt;=6.5,"DIABETES")</f>
        <v>NORMAL</v>
      </c>
      <c r="G70" t="s">
        <v>2382</v>
      </c>
      <c r="H70" t="str">
        <f t="shared" si="4"/>
        <v>Yes</v>
      </c>
      <c r="I70" t="s">
        <v>2380</v>
      </c>
      <c r="J70" t="s">
        <v>2380</v>
      </c>
      <c r="K70" t="s">
        <v>2381</v>
      </c>
      <c r="L70" t="s">
        <v>2382</v>
      </c>
      <c r="M70" t="str">
        <f t="shared" si="5"/>
        <v>Yes</v>
      </c>
    </row>
    <row r="71" spans="1:13" x14ac:dyDescent="0.3">
      <c r="A71" t="s">
        <v>2303</v>
      </c>
      <c r="B71">
        <v>30.8</v>
      </c>
      <c r="C71">
        <f t="shared" si="3"/>
        <v>30.8</v>
      </c>
      <c r="D71" t="str" cm="1">
        <f t="array" ref="D71">_xlfn.IFS(C71&lt;18.5,"UNDERWEIGHT",AND(C71&gt;=18.5,C71&lt;=24.9),"NORMAL WEIGHT",AND(C71&gt;=25,C71&lt;=29.9),"OVERWEIGHT",C71&gt;=30,"OBESITY")</f>
        <v>OBESITY</v>
      </c>
      <c r="E71">
        <v>9.77</v>
      </c>
      <c r="F71" t="str" cm="1">
        <f t="array" ref="F71">_xlfn.IFS(E71&lt;5.7,"NORMAL",AND(E71&gt;=5.7,E71&lt;=6.49),"PREDIABETES",E71&gt;=6.5,"DIABETES")</f>
        <v>DIABETES</v>
      </c>
      <c r="G71" t="s">
        <v>2380</v>
      </c>
      <c r="H71" t="str">
        <f t="shared" si="4"/>
        <v>No</v>
      </c>
      <c r="I71" t="s">
        <v>2380</v>
      </c>
      <c r="J71" t="s">
        <v>2380</v>
      </c>
      <c r="K71" t="s">
        <v>2381</v>
      </c>
      <c r="L71" t="s">
        <v>2382</v>
      </c>
      <c r="M71" t="str">
        <f t="shared" si="5"/>
        <v>Yes</v>
      </c>
    </row>
    <row r="72" spans="1:13" x14ac:dyDescent="0.3">
      <c r="A72" t="s">
        <v>2302</v>
      </c>
      <c r="B72">
        <v>38.39</v>
      </c>
      <c r="C72">
        <f t="shared" si="3"/>
        <v>38.4</v>
      </c>
      <c r="D72" t="str" cm="1">
        <f t="array" ref="D72">_xlfn.IFS(C72&lt;18.5,"UNDERWEIGHT",AND(C72&gt;=18.5,C72&lt;=24.9),"NORMAL WEIGHT",AND(C72&gt;=25,C72&lt;=29.9),"OVERWEIGHT",C72&gt;=30,"OBESITY")</f>
        <v>OBESITY</v>
      </c>
      <c r="E72">
        <v>4.25</v>
      </c>
      <c r="F72" t="str" cm="1">
        <f t="array" ref="F72">_xlfn.IFS(E72&lt;5.7,"NORMAL",AND(E72&gt;=5.7,E72&lt;=6.49),"PREDIABETES",E72&gt;=6.5,"DIABETES")</f>
        <v>NORMAL</v>
      </c>
      <c r="G72" t="s">
        <v>2380</v>
      </c>
      <c r="H72" t="str">
        <f t="shared" si="4"/>
        <v>No</v>
      </c>
      <c r="I72" t="s">
        <v>2380</v>
      </c>
      <c r="J72" t="s">
        <v>2380</v>
      </c>
      <c r="K72">
        <v>1</v>
      </c>
      <c r="L72" t="s">
        <v>2382</v>
      </c>
      <c r="M72" t="str">
        <f t="shared" si="5"/>
        <v>Yes</v>
      </c>
    </row>
    <row r="73" spans="1:13" x14ac:dyDescent="0.3">
      <c r="A73" t="s">
        <v>2301</v>
      </c>
      <c r="B73">
        <v>32.299999999999997</v>
      </c>
      <c r="C73">
        <f t="shared" si="3"/>
        <v>32.299999999999997</v>
      </c>
      <c r="D73" t="str" cm="1">
        <f t="array" ref="D73">_xlfn.IFS(C73&lt;18.5,"UNDERWEIGHT",AND(C73&gt;=18.5,C73&lt;=24.9),"NORMAL WEIGHT",AND(C73&gt;=25,C73&lt;=29.9),"OVERWEIGHT",C73&gt;=30,"OBESITY")</f>
        <v>OBESITY</v>
      </c>
      <c r="E73">
        <v>4.76</v>
      </c>
      <c r="F73" t="str" cm="1">
        <f t="array" ref="F73">_xlfn.IFS(E73&lt;5.7,"NORMAL",AND(E73&gt;=5.7,E73&lt;=6.49),"PREDIABETES",E73&gt;=6.5,"DIABETES")</f>
        <v>NORMAL</v>
      </c>
      <c r="G73" t="s">
        <v>2380</v>
      </c>
      <c r="H73" t="str">
        <f t="shared" si="4"/>
        <v>No</v>
      </c>
      <c r="I73" t="s">
        <v>2380</v>
      </c>
      <c r="J73" t="s">
        <v>2380</v>
      </c>
      <c r="K73">
        <v>2</v>
      </c>
      <c r="L73" t="s">
        <v>2382</v>
      </c>
      <c r="M73" t="str">
        <f t="shared" si="5"/>
        <v>Yes</v>
      </c>
    </row>
    <row r="74" spans="1:13" x14ac:dyDescent="0.3">
      <c r="A74" t="s">
        <v>2300</v>
      </c>
      <c r="B74">
        <v>48.8</v>
      </c>
      <c r="C74">
        <f t="shared" si="3"/>
        <v>48.8</v>
      </c>
      <c r="D74" t="str" cm="1">
        <f t="array" ref="D74">_xlfn.IFS(C74&lt;18.5,"UNDERWEIGHT",AND(C74&gt;=18.5,C74&lt;=24.9),"NORMAL WEIGHT",AND(C74&gt;=25,C74&lt;=29.9),"OVERWEIGHT",C74&gt;=30,"OBESITY")</f>
        <v>OBESITY</v>
      </c>
      <c r="E74">
        <v>6.22</v>
      </c>
      <c r="F74" t="str" cm="1">
        <f t="array" ref="F74">_xlfn.IFS(E74&lt;5.7,"NORMAL",AND(E74&gt;=5.7,E74&lt;=6.49),"PREDIABETES",E74&gt;=6.5,"DIABETES")</f>
        <v>PREDIABETES</v>
      </c>
      <c r="G74" t="s">
        <v>2382</v>
      </c>
      <c r="H74" t="str">
        <f t="shared" si="4"/>
        <v>Yes</v>
      </c>
      <c r="I74" t="s">
        <v>2380</v>
      </c>
      <c r="J74" t="s">
        <v>2380</v>
      </c>
      <c r="K74">
        <v>2</v>
      </c>
      <c r="L74" t="s">
        <v>2382</v>
      </c>
      <c r="M74" t="str">
        <f t="shared" si="5"/>
        <v>Yes</v>
      </c>
    </row>
    <row r="75" spans="1:13" x14ac:dyDescent="0.3">
      <c r="A75" t="s">
        <v>2299</v>
      </c>
      <c r="B75">
        <v>45.5</v>
      </c>
      <c r="C75">
        <f t="shared" si="3"/>
        <v>45.5</v>
      </c>
      <c r="D75" t="str" cm="1">
        <f t="array" ref="D75">_xlfn.IFS(C75&lt;18.5,"UNDERWEIGHT",AND(C75&gt;=18.5,C75&lt;=24.9),"NORMAL WEIGHT",AND(C75&gt;=25,C75&lt;=29.9),"OVERWEIGHT",C75&gt;=30,"OBESITY")</f>
        <v>OBESITY</v>
      </c>
      <c r="E75">
        <v>7.96</v>
      </c>
      <c r="F75" t="str" cm="1">
        <f t="array" ref="F75">_xlfn.IFS(E75&lt;5.7,"NORMAL",AND(E75&gt;=5.7,E75&lt;=6.49),"PREDIABETES",E75&gt;=6.5,"DIABETES")</f>
        <v>DIABETES</v>
      </c>
      <c r="G75" t="s">
        <v>2380</v>
      </c>
      <c r="H75" t="str">
        <f t="shared" si="4"/>
        <v>No</v>
      </c>
      <c r="I75" t="s">
        <v>2380</v>
      </c>
      <c r="J75" t="s">
        <v>2380</v>
      </c>
      <c r="K75" t="s">
        <v>2381</v>
      </c>
      <c r="L75" t="s">
        <v>2382</v>
      </c>
      <c r="M75" t="str">
        <f t="shared" si="5"/>
        <v>Yes</v>
      </c>
    </row>
    <row r="76" spans="1:13" x14ac:dyDescent="0.3">
      <c r="A76" t="s">
        <v>2298</v>
      </c>
      <c r="B76">
        <v>53.61</v>
      </c>
      <c r="C76">
        <f t="shared" si="3"/>
        <v>53.6</v>
      </c>
      <c r="D76" t="str" cm="1">
        <f t="array" ref="D76">_xlfn.IFS(C76&lt;18.5,"UNDERWEIGHT",AND(C76&gt;=18.5,C76&lt;=24.9),"NORMAL WEIGHT",AND(C76&gt;=25,C76&lt;=29.9),"OVERWEIGHT",C76&gt;=30,"OBESITY")</f>
        <v>OBESITY</v>
      </c>
      <c r="E76">
        <v>10.92</v>
      </c>
      <c r="F76" t="str" cm="1">
        <f t="array" ref="F76">_xlfn.IFS(E76&lt;5.7,"NORMAL",AND(E76&gt;=5.7,E76&lt;=6.49),"PREDIABETES",E76&gt;=6.5,"DIABETES")</f>
        <v>DIABETES</v>
      </c>
      <c r="G76" t="s">
        <v>2382</v>
      </c>
      <c r="H76" t="str">
        <f t="shared" si="4"/>
        <v>Yes</v>
      </c>
      <c r="I76" t="s">
        <v>2380</v>
      </c>
      <c r="J76" t="s">
        <v>2380</v>
      </c>
      <c r="K76">
        <v>1</v>
      </c>
      <c r="L76" t="s">
        <v>2382</v>
      </c>
      <c r="M76" t="str">
        <f t="shared" si="5"/>
        <v>Yes</v>
      </c>
    </row>
    <row r="77" spans="1:13" x14ac:dyDescent="0.3">
      <c r="A77" t="s">
        <v>2297</v>
      </c>
      <c r="B77">
        <v>36.19</v>
      </c>
      <c r="C77">
        <f t="shared" si="3"/>
        <v>36.200000000000003</v>
      </c>
      <c r="D77" t="str" cm="1">
        <f t="array" ref="D77">_xlfn.IFS(C77&lt;18.5,"UNDERWEIGHT",AND(C77&gt;=18.5,C77&lt;=24.9),"NORMAL WEIGHT",AND(C77&gt;=25,C77&lt;=29.9),"OVERWEIGHT",C77&gt;=30,"OBESITY")</f>
        <v>OBESITY</v>
      </c>
      <c r="E77">
        <v>11.51</v>
      </c>
      <c r="F77" t="str" cm="1">
        <f t="array" ref="F77">_xlfn.IFS(E77&lt;5.7,"NORMAL",AND(E77&gt;=5.7,E77&lt;=6.49),"PREDIABETES",E77&gt;=6.5,"DIABETES")</f>
        <v>DIABETES</v>
      </c>
      <c r="G77" t="s">
        <v>2382</v>
      </c>
      <c r="H77" t="str">
        <f t="shared" si="4"/>
        <v>Yes</v>
      </c>
      <c r="I77" t="s">
        <v>2380</v>
      </c>
      <c r="J77" t="s">
        <v>2380</v>
      </c>
      <c r="K77">
        <v>1</v>
      </c>
      <c r="L77" t="s">
        <v>2382</v>
      </c>
      <c r="M77" t="str">
        <f t="shared" si="5"/>
        <v>Yes</v>
      </c>
    </row>
    <row r="78" spans="1:13" x14ac:dyDescent="0.3">
      <c r="A78" t="s">
        <v>2296</v>
      </c>
      <c r="B78">
        <v>34.6</v>
      </c>
      <c r="C78">
        <f t="shared" si="3"/>
        <v>34.6</v>
      </c>
      <c r="D78" t="str" cm="1">
        <f t="array" ref="D78">_xlfn.IFS(C78&lt;18.5,"UNDERWEIGHT",AND(C78&gt;=18.5,C78&lt;=24.9),"NORMAL WEIGHT",AND(C78&gt;=25,C78&lt;=29.9),"OVERWEIGHT",C78&gt;=30,"OBESITY")</f>
        <v>OBESITY</v>
      </c>
      <c r="E78">
        <v>5.99</v>
      </c>
      <c r="F78" t="str" cm="1">
        <f t="array" ref="F78">_xlfn.IFS(E78&lt;5.7,"NORMAL",AND(E78&gt;=5.7,E78&lt;=6.49),"PREDIABETES",E78&gt;=6.5,"DIABETES")</f>
        <v>PREDIABETES</v>
      </c>
      <c r="G78" t="s">
        <v>2382</v>
      </c>
      <c r="H78" t="str">
        <f t="shared" si="4"/>
        <v>Yes</v>
      </c>
      <c r="I78" t="s">
        <v>2380</v>
      </c>
      <c r="J78" t="s">
        <v>2380</v>
      </c>
      <c r="K78" t="s">
        <v>2381</v>
      </c>
      <c r="L78" t="s">
        <v>2382</v>
      </c>
      <c r="M78" t="str">
        <f t="shared" si="5"/>
        <v>Yes</v>
      </c>
    </row>
    <row r="79" spans="1:13" x14ac:dyDescent="0.3">
      <c r="A79" t="s">
        <v>2295</v>
      </c>
      <c r="B79">
        <v>54.12</v>
      </c>
      <c r="C79">
        <f t="shared" si="3"/>
        <v>54.1</v>
      </c>
      <c r="D79" t="str" cm="1">
        <f t="array" ref="D79">_xlfn.IFS(C79&lt;18.5,"UNDERWEIGHT",AND(C79&gt;=18.5,C79&lt;=24.9),"NORMAL WEIGHT",AND(C79&gt;=25,C79&lt;=29.9),"OVERWEIGHT",C79&gt;=30,"OBESITY")</f>
        <v>OBESITY</v>
      </c>
      <c r="E79">
        <v>11.57</v>
      </c>
      <c r="F79" t="str" cm="1">
        <f t="array" ref="F79">_xlfn.IFS(E79&lt;5.7,"NORMAL",AND(E79&gt;=5.7,E79&lt;=6.49),"PREDIABETES",E79&gt;=6.5,"DIABETES")</f>
        <v>DIABETES</v>
      </c>
      <c r="G79" t="s">
        <v>2380</v>
      </c>
      <c r="H79" t="str">
        <f t="shared" si="4"/>
        <v>No</v>
      </c>
      <c r="I79" t="s">
        <v>2380</v>
      </c>
      <c r="J79" t="s">
        <v>2380</v>
      </c>
      <c r="K79" t="s">
        <v>2381</v>
      </c>
      <c r="L79" t="s">
        <v>2382</v>
      </c>
      <c r="M79" t="str">
        <f t="shared" si="5"/>
        <v>Yes</v>
      </c>
    </row>
    <row r="80" spans="1:13" x14ac:dyDescent="0.3">
      <c r="A80" t="s">
        <v>2294</v>
      </c>
      <c r="B80">
        <v>48.82</v>
      </c>
      <c r="C80">
        <f t="shared" si="3"/>
        <v>48.8</v>
      </c>
      <c r="D80" t="str" cm="1">
        <f t="array" ref="D80">_xlfn.IFS(C80&lt;18.5,"UNDERWEIGHT",AND(C80&gt;=18.5,C80&lt;=24.9),"NORMAL WEIGHT",AND(C80&gt;=25,C80&lt;=29.9),"OVERWEIGHT",C80&gt;=30,"OBESITY")</f>
        <v>OBESITY</v>
      </c>
      <c r="E80">
        <v>6.67</v>
      </c>
      <c r="F80" t="str" cm="1">
        <f t="array" ref="F80">_xlfn.IFS(E80&lt;5.7,"NORMAL",AND(E80&gt;=5.7,E80&lt;=6.49),"PREDIABETES",E80&gt;=6.5,"DIABETES")</f>
        <v>DIABETES</v>
      </c>
      <c r="G80" t="s">
        <v>2382</v>
      </c>
      <c r="H80" t="str">
        <f t="shared" si="4"/>
        <v>Yes</v>
      </c>
      <c r="I80" t="s">
        <v>2380</v>
      </c>
      <c r="J80" t="s">
        <v>2380</v>
      </c>
      <c r="K80" t="s">
        <v>2381</v>
      </c>
      <c r="L80" t="s">
        <v>2382</v>
      </c>
      <c r="M80" t="str">
        <f t="shared" si="5"/>
        <v>Yes</v>
      </c>
    </row>
    <row r="81" spans="1:13" x14ac:dyDescent="0.3">
      <c r="A81" t="s">
        <v>2293</v>
      </c>
      <c r="B81">
        <v>51.01</v>
      </c>
      <c r="C81">
        <f t="shared" si="3"/>
        <v>51</v>
      </c>
      <c r="D81" t="str" cm="1">
        <f t="array" ref="D81">_xlfn.IFS(C81&lt;18.5,"UNDERWEIGHT",AND(C81&gt;=18.5,C81&lt;=24.9),"NORMAL WEIGHT",AND(C81&gt;=25,C81&lt;=29.9),"OVERWEIGHT",C81&gt;=30,"OBESITY")</f>
        <v>OBESITY</v>
      </c>
      <c r="E81">
        <v>9.1999999999999993</v>
      </c>
      <c r="F81" t="str" cm="1">
        <f t="array" ref="F81">_xlfn.IFS(E81&lt;5.7,"NORMAL",AND(E81&gt;=5.7,E81&lt;=6.49),"PREDIABETES",E81&gt;=6.5,"DIABETES")</f>
        <v>DIABETES</v>
      </c>
      <c r="G81" t="s">
        <v>2380</v>
      </c>
      <c r="H81" t="str">
        <f t="shared" si="4"/>
        <v>No</v>
      </c>
      <c r="I81" t="s">
        <v>2380</v>
      </c>
      <c r="J81" t="s">
        <v>2380</v>
      </c>
      <c r="K81" t="s">
        <v>2381</v>
      </c>
      <c r="L81" t="s">
        <v>2382</v>
      </c>
      <c r="M81" t="str">
        <f t="shared" si="5"/>
        <v>Yes</v>
      </c>
    </row>
    <row r="82" spans="1:13" x14ac:dyDescent="0.3">
      <c r="A82" t="s">
        <v>2292</v>
      </c>
      <c r="B82">
        <v>45.65</v>
      </c>
      <c r="C82">
        <f t="shared" si="3"/>
        <v>45.7</v>
      </c>
      <c r="D82" t="str" cm="1">
        <f t="array" ref="D82">_xlfn.IFS(C82&lt;18.5,"UNDERWEIGHT",AND(C82&gt;=18.5,C82&lt;=24.9),"NORMAL WEIGHT",AND(C82&gt;=25,C82&lt;=29.9),"OVERWEIGHT",C82&gt;=30,"OBESITY")</f>
        <v>OBESITY</v>
      </c>
      <c r="E82">
        <v>5.1100000000000003</v>
      </c>
      <c r="F82" t="str" cm="1">
        <f t="array" ref="F82">_xlfn.IFS(E82&lt;5.7,"NORMAL",AND(E82&gt;=5.7,E82&lt;=6.49),"PREDIABETES",E82&gt;=6.5,"DIABETES")</f>
        <v>NORMAL</v>
      </c>
      <c r="G82" t="s">
        <v>2382</v>
      </c>
      <c r="H82" t="str">
        <f t="shared" si="4"/>
        <v>Yes</v>
      </c>
      <c r="I82" t="s">
        <v>2380</v>
      </c>
      <c r="J82" t="s">
        <v>2380</v>
      </c>
      <c r="K82">
        <v>1</v>
      </c>
      <c r="L82" t="s">
        <v>2382</v>
      </c>
      <c r="M82" t="str">
        <f t="shared" si="5"/>
        <v>Yes</v>
      </c>
    </row>
    <row r="83" spans="1:13" x14ac:dyDescent="0.3">
      <c r="A83" t="s">
        <v>2291</v>
      </c>
      <c r="B83">
        <v>52.9</v>
      </c>
      <c r="C83">
        <f t="shared" si="3"/>
        <v>52.9</v>
      </c>
      <c r="D83" t="str" cm="1">
        <f t="array" ref="D83">_xlfn.IFS(C83&lt;18.5,"UNDERWEIGHT",AND(C83&gt;=18.5,C83&lt;=24.9),"NORMAL WEIGHT",AND(C83&gt;=25,C83&lt;=29.9),"OVERWEIGHT",C83&gt;=30,"OBESITY")</f>
        <v>OBESITY</v>
      </c>
      <c r="E83">
        <v>5.34</v>
      </c>
      <c r="F83" t="str" cm="1">
        <f t="array" ref="F83">_xlfn.IFS(E83&lt;5.7,"NORMAL",AND(E83&gt;=5.7,E83&lt;=6.49),"PREDIABETES",E83&gt;=6.5,"DIABETES")</f>
        <v>NORMAL</v>
      </c>
      <c r="G83" t="s">
        <v>2380</v>
      </c>
      <c r="H83" t="str">
        <f t="shared" si="4"/>
        <v>No</v>
      </c>
      <c r="I83" t="s">
        <v>2380</v>
      </c>
      <c r="J83" t="s">
        <v>2380</v>
      </c>
      <c r="K83" t="s">
        <v>2381</v>
      </c>
      <c r="L83" t="s">
        <v>2382</v>
      </c>
      <c r="M83" t="str">
        <f t="shared" si="5"/>
        <v>Yes</v>
      </c>
    </row>
    <row r="84" spans="1:13" x14ac:dyDescent="0.3">
      <c r="A84" t="s">
        <v>2290</v>
      </c>
      <c r="B84">
        <v>45.41</v>
      </c>
      <c r="C84">
        <f t="shared" si="3"/>
        <v>45.4</v>
      </c>
      <c r="D84" t="str" cm="1">
        <f t="array" ref="D84">_xlfn.IFS(C84&lt;18.5,"UNDERWEIGHT",AND(C84&gt;=18.5,C84&lt;=24.9),"NORMAL WEIGHT",AND(C84&gt;=25,C84&lt;=29.9),"OVERWEIGHT",C84&gt;=30,"OBESITY")</f>
        <v>OBESITY</v>
      </c>
      <c r="E84">
        <v>4.03</v>
      </c>
      <c r="F84" t="str" cm="1">
        <f t="array" ref="F84">_xlfn.IFS(E84&lt;5.7,"NORMAL",AND(E84&gt;=5.7,E84&lt;=6.49),"PREDIABETES",E84&gt;=6.5,"DIABETES")</f>
        <v>NORMAL</v>
      </c>
      <c r="G84" t="s">
        <v>2382</v>
      </c>
      <c r="H84" t="str">
        <f t="shared" si="4"/>
        <v>Yes</v>
      </c>
      <c r="I84" t="s">
        <v>2380</v>
      </c>
      <c r="J84" t="s">
        <v>2380</v>
      </c>
      <c r="K84">
        <v>1</v>
      </c>
      <c r="L84" t="s">
        <v>2382</v>
      </c>
      <c r="M84" t="str">
        <f t="shared" si="5"/>
        <v>Yes</v>
      </c>
    </row>
    <row r="85" spans="1:13" x14ac:dyDescent="0.3">
      <c r="A85" t="s">
        <v>2289</v>
      </c>
      <c r="B85">
        <v>49.41</v>
      </c>
      <c r="C85">
        <f t="shared" si="3"/>
        <v>49.4</v>
      </c>
      <c r="D85" t="str" cm="1">
        <f t="array" ref="D85">_xlfn.IFS(C85&lt;18.5,"UNDERWEIGHT",AND(C85&gt;=18.5,C85&lt;=24.9),"NORMAL WEIGHT",AND(C85&gt;=25,C85&lt;=29.9),"OVERWEIGHT",C85&gt;=30,"OBESITY")</f>
        <v>OBESITY</v>
      </c>
      <c r="E85">
        <v>4.2300000000000004</v>
      </c>
      <c r="F85" t="str" cm="1">
        <f t="array" ref="F85">_xlfn.IFS(E85&lt;5.7,"NORMAL",AND(E85&gt;=5.7,E85&lt;=6.49),"PREDIABETES",E85&gt;=6.5,"DIABETES")</f>
        <v>NORMAL</v>
      </c>
      <c r="G85" t="s">
        <v>2382</v>
      </c>
      <c r="H85" t="str">
        <f t="shared" si="4"/>
        <v>Yes</v>
      </c>
      <c r="I85" t="s">
        <v>2380</v>
      </c>
      <c r="J85" t="s">
        <v>2383</v>
      </c>
      <c r="K85">
        <v>1</v>
      </c>
      <c r="L85" t="s">
        <v>2382</v>
      </c>
      <c r="M85" t="str">
        <f t="shared" si="5"/>
        <v>Yes</v>
      </c>
    </row>
    <row r="86" spans="1:13" x14ac:dyDescent="0.3">
      <c r="A86" t="s">
        <v>2288</v>
      </c>
      <c r="B86">
        <v>31.824999999999999</v>
      </c>
      <c r="C86">
        <f t="shared" si="3"/>
        <v>31.8</v>
      </c>
      <c r="D86" t="str" cm="1">
        <f t="array" ref="D86">_xlfn.IFS(C86&lt;18.5,"UNDERWEIGHT",AND(C86&gt;=18.5,C86&lt;=24.9),"NORMAL WEIGHT",AND(C86&gt;=25,C86&lt;=29.9),"OVERWEIGHT",C86&gt;=30,"OBESITY")</f>
        <v>OBESITY</v>
      </c>
      <c r="E86">
        <v>4.0599999999999996</v>
      </c>
      <c r="F86" t="str" cm="1">
        <f t="array" ref="F86">_xlfn.IFS(E86&lt;5.7,"NORMAL",AND(E86&gt;=5.7,E86&lt;=6.49),"PREDIABETES",E86&gt;=6.5,"DIABETES")</f>
        <v>NORMAL</v>
      </c>
      <c r="G86" t="s">
        <v>2380</v>
      </c>
      <c r="H86" t="str">
        <f t="shared" si="4"/>
        <v>No</v>
      </c>
      <c r="I86" t="s">
        <v>2380</v>
      </c>
      <c r="J86" t="s">
        <v>2380</v>
      </c>
      <c r="K86">
        <v>2</v>
      </c>
      <c r="L86" t="s">
        <v>2382</v>
      </c>
      <c r="M86" t="str">
        <f t="shared" si="5"/>
        <v>Yes</v>
      </c>
    </row>
    <row r="87" spans="1:13" x14ac:dyDescent="0.3">
      <c r="A87" t="s">
        <v>2287</v>
      </c>
      <c r="B87">
        <v>51.28</v>
      </c>
      <c r="C87">
        <f t="shared" si="3"/>
        <v>51.3</v>
      </c>
      <c r="D87" t="str" cm="1">
        <f t="array" ref="D87">_xlfn.IFS(C87&lt;18.5,"UNDERWEIGHT",AND(C87&gt;=18.5,C87&lt;=24.9),"NORMAL WEIGHT",AND(C87&gt;=25,C87&lt;=29.9),"OVERWEIGHT",C87&gt;=30,"OBESITY")</f>
        <v>OBESITY</v>
      </c>
      <c r="E87">
        <v>4.68</v>
      </c>
      <c r="F87" t="str" cm="1">
        <f t="array" ref="F87">_xlfn.IFS(E87&lt;5.7,"NORMAL",AND(E87&gt;=5.7,E87&lt;=6.49),"PREDIABETES",E87&gt;=6.5,"DIABETES")</f>
        <v>NORMAL</v>
      </c>
      <c r="G87" t="s">
        <v>2380</v>
      </c>
      <c r="H87" t="str">
        <f t="shared" si="4"/>
        <v>No</v>
      </c>
      <c r="I87" t="s">
        <v>2380</v>
      </c>
      <c r="J87" t="s">
        <v>2380</v>
      </c>
      <c r="K87">
        <v>2</v>
      </c>
      <c r="L87" t="s">
        <v>2382</v>
      </c>
      <c r="M87" t="str">
        <f t="shared" si="5"/>
        <v>Yes</v>
      </c>
    </row>
    <row r="88" spans="1:13" x14ac:dyDescent="0.3">
      <c r="A88" t="s">
        <v>2286</v>
      </c>
      <c r="B88">
        <v>34.96</v>
      </c>
      <c r="C88">
        <f t="shared" si="3"/>
        <v>35</v>
      </c>
      <c r="D88" t="str" cm="1">
        <f t="array" ref="D88">_xlfn.IFS(C88&lt;18.5,"UNDERWEIGHT",AND(C88&gt;=18.5,C88&lt;=24.9),"NORMAL WEIGHT",AND(C88&gt;=25,C88&lt;=29.9),"OVERWEIGHT",C88&gt;=30,"OBESITY")</f>
        <v>OBESITY</v>
      </c>
      <c r="E88">
        <v>4.34</v>
      </c>
      <c r="F88" t="str" cm="1">
        <f t="array" ref="F88">_xlfn.IFS(E88&lt;5.7,"NORMAL",AND(E88&gt;=5.7,E88&lt;=6.49),"PREDIABETES",E88&gt;=6.5,"DIABETES")</f>
        <v>NORMAL</v>
      </c>
      <c r="G88" t="s">
        <v>2380</v>
      </c>
      <c r="H88" t="str">
        <f t="shared" si="4"/>
        <v>No</v>
      </c>
      <c r="I88" t="s">
        <v>2380</v>
      </c>
      <c r="J88" t="s">
        <v>2383</v>
      </c>
      <c r="K88">
        <v>1</v>
      </c>
      <c r="L88" t="s">
        <v>2382</v>
      </c>
      <c r="M88" t="str">
        <f t="shared" si="5"/>
        <v>Yes</v>
      </c>
    </row>
    <row r="89" spans="1:13" x14ac:dyDescent="0.3">
      <c r="A89" t="s">
        <v>2285</v>
      </c>
      <c r="B89">
        <v>33.11</v>
      </c>
      <c r="C89">
        <f t="shared" si="3"/>
        <v>33.1</v>
      </c>
      <c r="D89" t="str" cm="1">
        <f t="array" ref="D89">_xlfn.IFS(C89&lt;18.5,"UNDERWEIGHT",AND(C89&gt;=18.5,C89&lt;=24.9),"NORMAL WEIGHT",AND(C89&gt;=25,C89&lt;=29.9),"OVERWEIGHT",C89&gt;=30,"OBESITY")</f>
        <v>OBESITY</v>
      </c>
      <c r="E89">
        <v>10.51</v>
      </c>
      <c r="F89" t="str" cm="1">
        <f t="array" ref="F89">_xlfn.IFS(E89&lt;5.7,"NORMAL",AND(E89&gt;=5.7,E89&lt;=6.49),"PREDIABETES",E89&gt;=6.5,"DIABETES")</f>
        <v>DIABETES</v>
      </c>
      <c r="G89" t="s">
        <v>2380</v>
      </c>
      <c r="H89" t="str">
        <f t="shared" si="4"/>
        <v>No</v>
      </c>
      <c r="I89" t="s">
        <v>2380</v>
      </c>
      <c r="J89" t="s">
        <v>2380</v>
      </c>
      <c r="K89" t="s">
        <v>2381</v>
      </c>
      <c r="L89" t="s">
        <v>2382</v>
      </c>
      <c r="M89" t="str">
        <f t="shared" si="5"/>
        <v>Yes</v>
      </c>
    </row>
    <row r="90" spans="1:13" x14ac:dyDescent="0.3">
      <c r="A90" t="s">
        <v>2284</v>
      </c>
      <c r="B90">
        <v>54.74</v>
      </c>
      <c r="C90">
        <f t="shared" si="3"/>
        <v>54.7</v>
      </c>
      <c r="D90" t="str" cm="1">
        <f t="array" ref="D90">_xlfn.IFS(C90&lt;18.5,"UNDERWEIGHT",AND(C90&gt;=18.5,C90&lt;=24.9),"NORMAL WEIGHT",AND(C90&gt;=25,C90&lt;=29.9),"OVERWEIGHT",C90&gt;=30,"OBESITY")</f>
        <v>OBESITY</v>
      </c>
      <c r="E90">
        <v>5.84</v>
      </c>
      <c r="F90" t="str" cm="1">
        <f t="array" ref="F90">_xlfn.IFS(E90&lt;5.7,"NORMAL",AND(E90&gt;=5.7,E90&lt;=6.49),"PREDIABETES",E90&gt;=6.5,"DIABETES")</f>
        <v>PREDIABETES</v>
      </c>
      <c r="G90" t="s">
        <v>2382</v>
      </c>
      <c r="H90" t="str">
        <f t="shared" si="4"/>
        <v>Yes</v>
      </c>
      <c r="I90" t="s">
        <v>2380</v>
      </c>
      <c r="J90" t="s">
        <v>2383</v>
      </c>
      <c r="K90">
        <v>1</v>
      </c>
      <c r="L90" t="s">
        <v>2382</v>
      </c>
      <c r="M90" t="str">
        <f t="shared" si="5"/>
        <v>Yes</v>
      </c>
    </row>
    <row r="91" spans="1:13" x14ac:dyDescent="0.3">
      <c r="A91" t="s">
        <v>2283</v>
      </c>
      <c r="B91">
        <v>32.56</v>
      </c>
      <c r="C91">
        <f t="shared" si="3"/>
        <v>32.6</v>
      </c>
      <c r="D91" t="str" cm="1">
        <f t="array" ref="D91">_xlfn.IFS(C91&lt;18.5,"UNDERWEIGHT",AND(C91&gt;=18.5,C91&lt;=24.9),"NORMAL WEIGHT",AND(C91&gt;=25,C91&lt;=29.9),"OVERWEIGHT",C91&gt;=30,"OBESITY")</f>
        <v>OBESITY</v>
      </c>
      <c r="E91">
        <v>5.41</v>
      </c>
      <c r="F91" t="str" cm="1">
        <f t="array" ref="F91">_xlfn.IFS(E91&lt;5.7,"NORMAL",AND(E91&gt;=5.7,E91&lt;=6.49),"PREDIABETES",E91&gt;=6.5,"DIABETES")</f>
        <v>NORMAL</v>
      </c>
      <c r="G91" t="s">
        <v>2380</v>
      </c>
      <c r="H91" t="str">
        <f t="shared" si="4"/>
        <v>No</v>
      </c>
      <c r="I91" t="s">
        <v>2380</v>
      </c>
      <c r="J91" t="s">
        <v>2383</v>
      </c>
      <c r="K91">
        <v>1</v>
      </c>
      <c r="L91" t="s">
        <v>2382</v>
      </c>
      <c r="M91" t="str">
        <f t="shared" si="5"/>
        <v>Yes</v>
      </c>
    </row>
    <row r="92" spans="1:13" x14ac:dyDescent="0.3">
      <c r="A92" t="s">
        <v>2282</v>
      </c>
      <c r="B92">
        <v>39.049999999999997</v>
      </c>
      <c r="C92">
        <f t="shared" si="3"/>
        <v>39.1</v>
      </c>
      <c r="D92" t="str" cm="1">
        <f t="array" ref="D92">_xlfn.IFS(C92&lt;18.5,"UNDERWEIGHT",AND(C92&gt;=18.5,C92&lt;=24.9),"NORMAL WEIGHT",AND(C92&gt;=25,C92&lt;=29.9),"OVERWEIGHT",C92&gt;=30,"OBESITY")</f>
        <v>OBESITY</v>
      </c>
      <c r="E92">
        <v>6.06</v>
      </c>
      <c r="F92" t="str" cm="1">
        <f t="array" ref="F92">_xlfn.IFS(E92&lt;5.7,"NORMAL",AND(E92&gt;=5.7,E92&lt;=6.49),"PREDIABETES",E92&gt;=6.5,"DIABETES")</f>
        <v>PREDIABETES</v>
      </c>
      <c r="G92" t="s">
        <v>2380</v>
      </c>
      <c r="H92" t="str">
        <f t="shared" si="4"/>
        <v>No</v>
      </c>
      <c r="I92" t="s">
        <v>2380</v>
      </c>
      <c r="J92" t="s">
        <v>2380</v>
      </c>
      <c r="K92">
        <v>1</v>
      </c>
      <c r="L92" t="s">
        <v>2382</v>
      </c>
      <c r="M92" t="str">
        <f t="shared" si="5"/>
        <v>Yes</v>
      </c>
    </row>
    <row r="93" spans="1:13" x14ac:dyDescent="0.3">
      <c r="A93" t="s">
        <v>2281</v>
      </c>
      <c r="B93">
        <v>42.75</v>
      </c>
      <c r="C93">
        <f t="shared" si="3"/>
        <v>42.8</v>
      </c>
      <c r="D93" t="str" cm="1">
        <f t="array" ref="D93">_xlfn.IFS(C93&lt;18.5,"UNDERWEIGHT",AND(C93&gt;=18.5,C93&lt;=24.9),"NORMAL WEIGHT",AND(C93&gt;=25,C93&lt;=29.9),"OVERWEIGHT",C93&gt;=30,"OBESITY")</f>
        <v>OBESITY</v>
      </c>
      <c r="E93">
        <v>4.22</v>
      </c>
      <c r="F93" t="str" cm="1">
        <f t="array" ref="F93">_xlfn.IFS(E93&lt;5.7,"NORMAL",AND(E93&gt;=5.7,E93&lt;=6.49),"PREDIABETES",E93&gt;=6.5,"DIABETES")</f>
        <v>NORMAL</v>
      </c>
      <c r="G93" t="s">
        <v>2380</v>
      </c>
      <c r="H93" t="str">
        <f t="shared" si="4"/>
        <v>No</v>
      </c>
      <c r="I93" t="s">
        <v>2380</v>
      </c>
      <c r="J93" t="s">
        <v>2380</v>
      </c>
      <c r="K93" t="s">
        <v>2381</v>
      </c>
      <c r="L93" t="s">
        <v>2382</v>
      </c>
      <c r="M93" t="str">
        <f t="shared" si="5"/>
        <v>Yes</v>
      </c>
    </row>
    <row r="94" spans="1:13" x14ac:dyDescent="0.3">
      <c r="A94" t="s">
        <v>2280</v>
      </c>
      <c r="B94">
        <v>50.58</v>
      </c>
      <c r="C94">
        <f t="shared" si="3"/>
        <v>50.6</v>
      </c>
      <c r="D94" t="str" cm="1">
        <f t="array" ref="D94">_xlfn.IFS(C94&lt;18.5,"UNDERWEIGHT",AND(C94&gt;=18.5,C94&lt;=24.9),"NORMAL WEIGHT",AND(C94&gt;=25,C94&lt;=29.9),"OVERWEIGHT",C94&gt;=30,"OBESITY")</f>
        <v>OBESITY</v>
      </c>
      <c r="E94">
        <v>5.12</v>
      </c>
      <c r="F94" t="str" cm="1">
        <f t="array" ref="F94">_xlfn.IFS(E94&lt;5.7,"NORMAL",AND(E94&gt;=5.7,E94&lt;=6.49),"PREDIABETES",E94&gt;=6.5,"DIABETES")</f>
        <v>NORMAL</v>
      </c>
      <c r="G94" t="s">
        <v>2380</v>
      </c>
      <c r="H94" t="str">
        <f t="shared" si="4"/>
        <v>No</v>
      </c>
      <c r="I94" t="s">
        <v>2380</v>
      </c>
      <c r="J94" t="s">
        <v>2380</v>
      </c>
      <c r="K94">
        <v>2</v>
      </c>
      <c r="L94" t="s">
        <v>2382</v>
      </c>
      <c r="M94" t="str">
        <f t="shared" si="5"/>
        <v>Yes</v>
      </c>
    </row>
    <row r="95" spans="1:13" x14ac:dyDescent="0.3">
      <c r="A95" t="s">
        <v>2279</v>
      </c>
      <c r="B95">
        <v>30.495000000000001</v>
      </c>
      <c r="C95">
        <f t="shared" si="3"/>
        <v>30.5</v>
      </c>
      <c r="D95" t="str" cm="1">
        <f t="array" ref="D95">_xlfn.IFS(C95&lt;18.5,"UNDERWEIGHT",AND(C95&gt;=18.5,C95&lt;=24.9),"NORMAL WEIGHT",AND(C95&gt;=25,C95&lt;=29.9),"OVERWEIGHT",C95&gt;=30,"OBESITY")</f>
        <v>OBESITY</v>
      </c>
      <c r="E95">
        <v>4.57</v>
      </c>
      <c r="F95" t="str" cm="1">
        <f t="array" ref="F95">_xlfn.IFS(E95&lt;5.7,"NORMAL",AND(E95&gt;=5.7,E95&lt;=6.49),"PREDIABETES",E95&gt;=6.5,"DIABETES")</f>
        <v>NORMAL</v>
      </c>
      <c r="G95" t="s">
        <v>2382</v>
      </c>
      <c r="H95" t="str">
        <f t="shared" si="4"/>
        <v>Yes</v>
      </c>
      <c r="I95" t="s">
        <v>2380</v>
      </c>
      <c r="J95" t="s">
        <v>2380</v>
      </c>
      <c r="K95" t="s">
        <v>2381</v>
      </c>
      <c r="L95" t="s">
        <v>2382</v>
      </c>
      <c r="M95" t="str">
        <f t="shared" si="5"/>
        <v>Yes</v>
      </c>
    </row>
    <row r="96" spans="1:13" x14ac:dyDescent="0.3">
      <c r="A96" t="s">
        <v>2278</v>
      </c>
      <c r="B96">
        <v>48.31</v>
      </c>
      <c r="C96">
        <f t="shared" si="3"/>
        <v>48.3</v>
      </c>
      <c r="D96" t="str" cm="1">
        <f t="array" ref="D96">_xlfn.IFS(C96&lt;18.5,"UNDERWEIGHT",AND(C96&gt;=18.5,C96&lt;=24.9),"NORMAL WEIGHT",AND(C96&gt;=25,C96&lt;=29.9),"OVERWEIGHT",C96&gt;=30,"OBESITY")</f>
        <v>OBESITY</v>
      </c>
      <c r="E96">
        <v>9.58</v>
      </c>
      <c r="F96" t="str" cm="1">
        <f t="array" ref="F96">_xlfn.IFS(E96&lt;5.7,"NORMAL",AND(E96&gt;=5.7,E96&lt;=6.49),"PREDIABETES",E96&gt;=6.5,"DIABETES")</f>
        <v>DIABETES</v>
      </c>
      <c r="G96" t="s">
        <v>2382</v>
      </c>
      <c r="H96" t="str">
        <f t="shared" si="4"/>
        <v>Yes</v>
      </c>
      <c r="I96" t="s">
        <v>2380</v>
      </c>
      <c r="J96" t="s">
        <v>2380</v>
      </c>
      <c r="K96">
        <v>2</v>
      </c>
      <c r="L96" t="s">
        <v>2382</v>
      </c>
      <c r="M96" t="str">
        <f t="shared" si="5"/>
        <v>Yes</v>
      </c>
    </row>
    <row r="97" spans="1:13" x14ac:dyDescent="0.3">
      <c r="A97" t="s">
        <v>2277</v>
      </c>
      <c r="B97">
        <v>48.99</v>
      </c>
      <c r="C97">
        <f t="shared" si="3"/>
        <v>49</v>
      </c>
      <c r="D97" t="str" cm="1">
        <f t="array" ref="D97">_xlfn.IFS(C97&lt;18.5,"UNDERWEIGHT",AND(C97&gt;=18.5,C97&lt;=24.9),"NORMAL WEIGHT",AND(C97&gt;=25,C97&lt;=29.9),"OVERWEIGHT",C97&gt;=30,"OBESITY")</f>
        <v>OBESITY</v>
      </c>
      <c r="E97">
        <v>9.7799999999999994</v>
      </c>
      <c r="F97" t="str" cm="1">
        <f t="array" ref="F97">_xlfn.IFS(E97&lt;5.7,"NORMAL",AND(E97&gt;=5.7,E97&lt;=6.49),"PREDIABETES",E97&gt;=6.5,"DIABETES")</f>
        <v>DIABETES</v>
      </c>
      <c r="G97" t="s">
        <v>2382</v>
      </c>
      <c r="H97" t="str">
        <f t="shared" si="4"/>
        <v>Yes</v>
      </c>
      <c r="I97" t="s">
        <v>2380</v>
      </c>
      <c r="J97" t="s">
        <v>2380</v>
      </c>
      <c r="K97">
        <v>1</v>
      </c>
      <c r="L97" t="s">
        <v>2382</v>
      </c>
      <c r="M97" t="str">
        <f t="shared" si="5"/>
        <v>Yes</v>
      </c>
    </row>
    <row r="98" spans="1:13" x14ac:dyDescent="0.3">
      <c r="A98" t="s">
        <v>2276</v>
      </c>
      <c r="B98">
        <v>38.39</v>
      </c>
      <c r="C98">
        <f t="shared" si="3"/>
        <v>38.4</v>
      </c>
      <c r="D98" t="str" cm="1">
        <f t="array" ref="D98">_xlfn.IFS(C98&lt;18.5,"UNDERWEIGHT",AND(C98&gt;=18.5,C98&lt;=24.9),"NORMAL WEIGHT",AND(C98&gt;=25,C98&lt;=29.9),"OVERWEIGHT",C98&gt;=30,"OBESITY")</f>
        <v>OBESITY</v>
      </c>
      <c r="E98">
        <v>4.1100000000000003</v>
      </c>
      <c r="F98" t="str" cm="1">
        <f t="array" ref="F98">_xlfn.IFS(E98&lt;5.7,"NORMAL",AND(E98&gt;=5.7,E98&lt;=6.49),"PREDIABETES",E98&gt;=6.5,"DIABETES")</f>
        <v>NORMAL</v>
      </c>
      <c r="G98" t="s">
        <v>2382</v>
      </c>
      <c r="H98" t="str">
        <f t="shared" si="4"/>
        <v>Yes</v>
      </c>
      <c r="I98" t="s">
        <v>2380</v>
      </c>
      <c r="J98" t="s">
        <v>2380</v>
      </c>
      <c r="K98" t="s">
        <v>2381</v>
      </c>
      <c r="L98" t="s">
        <v>2382</v>
      </c>
      <c r="M98" t="str">
        <f t="shared" si="5"/>
        <v>Yes</v>
      </c>
    </row>
    <row r="99" spans="1:13" x14ac:dyDescent="0.3">
      <c r="A99" t="s">
        <v>2275</v>
      </c>
      <c r="B99">
        <v>44.34</v>
      </c>
      <c r="C99">
        <f t="shared" si="3"/>
        <v>44.3</v>
      </c>
      <c r="D99" t="str" cm="1">
        <f t="array" ref="D99">_xlfn.IFS(C99&lt;18.5,"UNDERWEIGHT",AND(C99&gt;=18.5,C99&lt;=24.9),"NORMAL WEIGHT",AND(C99&gt;=25,C99&lt;=29.9),"OVERWEIGHT",C99&gt;=30,"OBESITY")</f>
        <v>OBESITY</v>
      </c>
      <c r="E99">
        <v>4.0199999999999996</v>
      </c>
      <c r="F99" t="str" cm="1">
        <f t="array" ref="F99">_xlfn.IFS(E99&lt;5.7,"NORMAL",AND(E99&gt;=5.7,E99&lt;=6.49),"PREDIABETES",E99&gt;=6.5,"DIABETES")</f>
        <v>NORMAL</v>
      </c>
      <c r="G99" t="s">
        <v>2382</v>
      </c>
      <c r="H99" t="str">
        <f t="shared" si="4"/>
        <v>Yes</v>
      </c>
      <c r="I99" t="s">
        <v>2380</v>
      </c>
      <c r="J99" t="s">
        <v>2380</v>
      </c>
      <c r="K99">
        <v>2</v>
      </c>
      <c r="L99" t="s">
        <v>2382</v>
      </c>
      <c r="M99" t="str">
        <f t="shared" si="5"/>
        <v>Yes</v>
      </c>
    </row>
    <row r="100" spans="1:13" x14ac:dyDescent="0.3">
      <c r="A100" t="s">
        <v>2274</v>
      </c>
      <c r="B100">
        <v>41.51</v>
      </c>
      <c r="C100">
        <f t="shared" si="3"/>
        <v>41.5</v>
      </c>
      <c r="D100" t="str" cm="1">
        <f t="array" ref="D100">_xlfn.IFS(C100&lt;18.5,"UNDERWEIGHT",AND(C100&gt;=18.5,C100&lt;=24.9),"NORMAL WEIGHT",AND(C100&gt;=25,C100&lt;=29.9),"OVERWEIGHT",C100&gt;=30,"OBESITY")</f>
        <v>OBESITY</v>
      </c>
      <c r="E100">
        <v>6.92</v>
      </c>
      <c r="F100" t="str" cm="1">
        <f t="array" ref="F100">_xlfn.IFS(E100&lt;5.7,"NORMAL",AND(E100&gt;=5.7,E100&lt;=6.49),"PREDIABETES",E100&gt;=6.5,"DIABETES")</f>
        <v>DIABETES</v>
      </c>
      <c r="G100" t="s">
        <v>2380</v>
      </c>
      <c r="H100" t="str">
        <f t="shared" si="4"/>
        <v>No</v>
      </c>
      <c r="I100" t="s">
        <v>2380</v>
      </c>
      <c r="J100" t="s">
        <v>2380</v>
      </c>
      <c r="K100" t="s">
        <v>2381</v>
      </c>
      <c r="L100" t="s">
        <v>2382</v>
      </c>
      <c r="M100" t="str">
        <f t="shared" si="5"/>
        <v>Yes</v>
      </c>
    </row>
    <row r="101" spans="1:13" x14ac:dyDescent="0.3">
      <c r="A101" t="s">
        <v>2273</v>
      </c>
      <c r="B101">
        <v>48.2</v>
      </c>
      <c r="C101">
        <f t="shared" si="3"/>
        <v>48.2</v>
      </c>
      <c r="D101" t="str" cm="1">
        <f t="array" ref="D101">_xlfn.IFS(C101&lt;18.5,"UNDERWEIGHT",AND(C101&gt;=18.5,C101&lt;=24.9),"NORMAL WEIGHT",AND(C101&gt;=25,C101&lt;=29.9),"OVERWEIGHT",C101&gt;=30,"OBESITY")</f>
        <v>OBESITY</v>
      </c>
      <c r="E101">
        <v>4.84</v>
      </c>
      <c r="F101" t="str" cm="1">
        <f t="array" ref="F101">_xlfn.IFS(E101&lt;5.7,"NORMAL",AND(E101&gt;=5.7,E101&lt;=6.49),"PREDIABETES",E101&gt;=6.5,"DIABETES")</f>
        <v>NORMAL</v>
      </c>
      <c r="G101" t="s">
        <v>2380</v>
      </c>
      <c r="H101" t="str">
        <f t="shared" si="4"/>
        <v>No</v>
      </c>
      <c r="I101" t="s">
        <v>2380</v>
      </c>
      <c r="J101" t="s">
        <v>2380</v>
      </c>
      <c r="K101" t="s">
        <v>2381</v>
      </c>
      <c r="L101" t="s">
        <v>2382</v>
      </c>
      <c r="M101" t="str">
        <f t="shared" si="5"/>
        <v>Yes</v>
      </c>
    </row>
    <row r="102" spans="1:13" x14ac:dyDescent="0.3">
      <c r="A102" t="s">
        <v>2272</v>
      </c>
      <c r="B102">
        <v>35.75</v>
      </c>
      <c r="C102">
        <f t="shared" si="3"/>
        <v>35.799999999999997</v>
      </c>
      <c r="D102" t="str" cm="1">
        <f t="array" ref="D102">_xlfn.IFS(C102&lt;18.5,"UNDERWEIGHT",AND(C102&gt;=18.5,C102&lt;=24.9),"NORMAL WEIGHT",AND(C102&gt;=25,C102&lt;=29.9),"OVERWEIGHT",C102&gt;=30,"OBESITY")</f>
        <v>OBESITY</v>
      </c>
      <c r="E102">
        <v>8</v>
      </c>
      <c r="F102" t="str" cm="1">
        <f t="array" ref="F102">_xlfn.IFS(E102&lt;5.7,"NORMAL",AND(E102&gt;=5.7,E102&lt;=6.49),"PREDIABETES",E102&gt;=6.5,"DIABETES")</f>
        <v>DIABETES</v>
      </c>
      <c r="G102" t="s">
        <v>2382</v>
      </c>
      <c r="H102" t="str">
        <f t="shared" si="4"/>
        <v>Yes</v>
      </c>
      <c r="I102" t="s">
        <v>2380</v>
      </c>
      <c r="J102" t="s">
        <v>2380</v>
      </c>
      <c r="K102" t="s">
        <v>2381</v>
      </c>
      <c r="L102" t="s">
        <v>2382</v>
      </c>
      <c r="M102" t="str">
        <f t="shared" si="5"/>
        <v>Yes</v>
      </c>
    </row>
    <row r="103" spans="1:13" x14ac:dyDescent="0.3">
      <c r="A103" t="s">
        <v>2271</v>
      </c>
      <c r="B103">
        <v>53.81</v>
      </c>
      <c r="C103">
        <f t="shared" si="3"/>
        <v>53.8</v>
      </c>
      <c r="D103" t="str" cm="1">
        <f t="array" ref="D103">_xlfn.IFS(C103&lt;18.5,"UNDERWEIGHT",AND(C103&gt;=18.5,C103&lt;=24.9),"NORMAL WEIGHT",AND(C103&gt;=25,C103&lt;=29.9),"OVERWEIGHT",C103&gt;=30,"OBESITY")</f>
        <v>OBESITY</v>
      </c>
      <c r="E103">
        <v>8.77</v>
      </c>
      <c r="F103" t="str" cm="1">
        <f t="array" ref="F103">_xlfn.IFS(E103&lt;5.7,"NORMAL",AND(E103&gt;=5.7,E103&lt;=6.49),"PREDIABETES",E103&gt;=6.5,"DIABETES")</f>
        <v>DIABETES</v>
      </c>
      <c r="G103" t="s">
        <v>2382</v>
      </c>
      <c r="H103" t="str">
        <f t="shared" si="4"/>
        <v>Yes</v>
      </c>
      <c r="I103" t="s">
        <v>2380</v>
      </c>
      <c r="J103" t="s">
        <v>2380</v>
      </c>
      <c r="K103" t="s">
        <v>2381</v>
      </c>
      <c r="L103" t="s">
        <v>2382</v>
      </c>
      <c r="M103" t="str">
        <f t="shared" si="5"/>
        <v>Yes</v>
      </c>
    </row>
    <row r="104" spans="1:13" x14ac:dyDescent="0.3">
      <c r="A104" t="s">
        <v>2270</v>
      </c>
      <c r="B104">
        <v>49.48</v>
      </c>
      <c r="C104">
        <f t="shared" si="3"/>
        <v>49.5</v>
      </c>
      <c r="D104" t="str" cm="1">
        <f t="array" ref="D104">_xlfn.IFS(C104&lt;18.5,"UNDERWEIGHT",AND(C104&gt;=18.5,C104&lt;=24.9),"NORMAL WEIGHT",AND(C104&gt;=25,C104&lt;=29.9),"OVERWEIGHT",C104&gt;=30,"OBESITY")</f>
        <v>OBESITY</v>
      </c>
      <c r="E104">
        <v>4.96</v>
      </c>
      <c r="F104" t="str" cm="1">
        <f t="array" ref="F104">_xlfn.IFS(E104&lt;5.7,"NORMAL",AND(E104&gt;=5.7,E104&lt;=6.49),"PREDIABETES",E104&gt;=6.5,"DIABETES")</f>
        <v>NORMAL</v>
      </c>
      <c r="G104" t="s">
        <v>2380</v>
      </c>
      <c r="H104" t="str">
        <f t="shared" si="4"/>
        <v>No</v>
      </c>
      <c r="I104" t="s">
        <v>2380</v>
      </c>
      <c r="J104" t="s">
        <v>2383</v>
      </c>
      <c r="K104">
        <v>1</v>
      </c>
      <c r="L104" t="s">
        <v>2382</v>
      </c>
      <c r="M104" t="str">
        <f t="shared" si="5"/>
        <v>Yes</v>
      </c>
    </row>
    <row r="105" spans="1:13" x14ac:dyDescent="0.3">
      <c r="A105" t="s">
        <v>2269</v>
      </c>
      <c r="B105">
        <v>34.1</v>
      </c>
      <c r="C105">
        <f t="shared" si="3"/>
        <v>34.1</v>
      </c>
      <c r="D105" t="str" cm="1">
        <f t="array" ref="D105">_xlfn.IFS(C105&lt;18.5,"UNDERWEIGHT",AND(C105&gt;=18.5,C105&lt;=24.9),"NORMAL WEIGHT",AND(C105&gt;=25,C105&lt;=29.9),"OVERWEIGHT",C105&gt;=30,"OBESITY")</f>
        <v>OBESITY</v>
      </c>
      <c r="E105">
        <v>4.43</v>
      </c>
      <c r="F105" t="str" cm="1">
        <f t="array" ref="F105">_xlfn.IFS(E105&lt;5.7,"NORMAL",AND(E105&gt;=5.7,E105&lt;=6.49),"PREDIABETES",E105&gt;=6.5,"DIABETES")</f>
        <v>NORMAL</v>
      </c>
      <c r="G105" t="s">
        <v>2382</v>
      </c>
      <c r="H105" t="str">
        <f t="shared" si="4"/>
        <v>Yes</v>
      </c>
      <c r="I105" t="s">
        <v>2380</v>
      </c>
      <c r="J105" t="s">
        <v>2380</v>
      </c>
      <c r="K105" t="s">
        <v>2381</v>
      </c>
      <c r="L105" t="s">
        <v>2382</v>
      </c>
      <c r="M105" t="str">
        <f t="shared" si="5"/>
        <v>Yes</v>
      </c>
    </row>
    <row r="106" spans="1:13" x14ac:dyDescent="0.3">
      <c r="A106" t="s">
        <v>2268</v>
      </c>
      <c r="B106">
        <v>35.299999999999997</v>
      </c>
      <c r="C106">
        <f t="shared" si="3"/>
        <v>35.299999999999997</v>
      </c>
      <c r="D106" t="str" cm="1">
        <f t="array" ref="D106">_xlfn.IFS(C106&lt;18.5,"UNDERWEIGHT",AND(C106&gt;=18.5,C106&lt;=24.9),"NORMAL WEIGHT",AND(C106&gt;=25,C106&lt;=29.9),"OVERWEIGHT",C106&gt;=30,"OBESITY")</f>
        <v>OBESITY</v>
      </c>
      <c r="E106">
        <v>5.82</v>
      </c>
      <c r="F106" t="str" cm="1">
        <f t="array" ref="F106">_xlfn.IFS(E106&lt;5.7,"NORMAL",AND(E106&gt;=5.7,E106&lt;=6.49),"PREDIABETES",E106&gt;=6.5,"DIABETES")</f>
        <v>PREDIABETES</v>
      </c>
      <c r="G106" t="s">
        <v>2382</v>
      </c>
      <c r="H106" t="str">
        <f t="shared" si="4"/>
        <v>Yes</v>
      </c>
      <c r="I106" t="s">
        <v>2380</v>
      </c>
      <c r="J106" t="s">
        <v>2383</v>
      </c>
      <c r="K106">
        <v>1</v>
      </c>
      <c r="L106" t="s">
        <v>2382</v>
      </c>
      <c r="M106" t="str">
        <f t="shared" si="5"/>
        <v>Yes</v>
      </c>
    </row>
    <row r="107" spans="1:13" x14ac:dyDescent="0.3">
      <c r="A107" t="s">
        <v>2267</v>
      </c>
      <c r="B107">
        <v>43.83</v>
      </c>
      <c r="C107">
        <f t="shared" si="3"/>
        <v>43.8</v>
      </c>
      <c r="D107" t="str" cm="1">
        <f t="array" ref="D107">_xlfn.IFS(C107&lt;18.5,"UNDERWEIGHT",AND(C107&gt;=18.5,C107&lt;=24.9),"NORMAL WEIGHT",AND(C107&gt;=25,C107&lt;=29.9),"OVERWEIGHT",C107&gt;=30,"OBESITY")</f>
        <v>OBESITY</v>
      </c>
      <c r="E107">
        <v>6.03</v>
      </c>
      <c r="F107" t="str" cm="1">
        <f t="array" ref="F107">_xlfn.IFS(E107&lt;5.7,"NORMAL",AND(E107&gt;=5.7,E107&lt;=6.49),"PREDIABETES",E107&gt;=6.5,"DIABETES")</f>
        <v>PREDIABETES</v>
      </c>
      <c r="G107" t="s">
        <v>2382</v>
      </c>
      <c r="H107" t="str">
        <f t="shared" si="4"/>
        <v>Yes</v>
      </c>
      <c r="I107" t="s">
        <v>2380</v>
      </c>
      <c r="J107" t="s">
        <v>2380</v>
      </c>
      <c r="K107">
        <v>2</v>
      </c>
      <c r="L107" t="s">
        <v>2382</v>
      </c>
      <c r="M107" t="str">
        <f t="shared" si="5"/>
        <v>Yes</v>
      </c>
    </row>
    <row r="108" spans="1:13" x14ac:dyDescent="0.3">
      <c r="A108" t="s">
        <v>2266</v>
      </c>
      <c r="B108">
        <v>50.07</v>
      </c>
      <c r="C108">
        <f t="shared" si="3"/>
        <v>50.1</v>
      </c>
      <c r="D108" t="str" cm="1">
        <f t="array" ref="D108">_xlfn.IFS(C108&lt;18.5,"UNDERWEIGHT",AND(C108&gt;=18.5,C108&lt;=24.9),"NORMAL WEIGHT",AND(C108&gt;=25,C108&lt;=29.9),"OVERWEIGHT",C108&gt;=30,"OBESITY")</f>
        <v>OBESITY</v>
      </c>
      <c r="E108">
        <v>9.27</v>
      </c>
      <c r="F108" t="str" cm="1">
        <f t="array" ref="F108">_xlfn.IFS(E108&lt;5.7,"NORMAL",AND(E108&gt;=5.7,E108&lt;=6.49),"PREDIABETES",E108&gt;=6.5,"DIABETES")</f>
        <v>DIABETES</v>
      </c>
      <c r="G108" t="s">
        <v>2380</v>
      </c>
      <c r="H108" t="str">
        <f t="shared" si="4"/>
        <v>No</v>
      </c>
      <c r="I108" t="s">
        <v>2380</v>
      </c>
      <c r="J108" t="s">
        <v>2380</v>
      </c>
      <c r="K108" t="s">
        <v>2381</v>
      </c>
      <c r="L108" t="s">
        <v>2382</v>
      </c>
      <c r="M108" t="str">
        <f t="shared" si="5"/>
        <v>Yes</v>
      </c>
    </row>
    <row r="109" spans="1:13" x14ac:dyDescent="0.3">
      <c r="A109" t="s">
        <v>2265</v>
      </c>
      <c r="B109">
        <v>32.774999999999999</v>
      </c>
      <c r="C109">
        <f t="shared" si="3"/>
        <v>32.799999999999997</v>
      </c>
      <c r="D109" t="str" cm="1">
        <f t="array" ref="D109">_xlfn.IFS(C109&lt;18.5,"UNDERWEIGHT",AND(C109&gt;=18.5,C109&lt;=24.9),"NORMAL WEIGHT",AND(C109&gt;=25,C109&lt;=29.9),"OVERWEIGHT",C109&gt;=30,"OBESITY")</f>
        <v>OBESITY</v>
      </c>
      <c r="E109">
        <v>5.53</v>
      </c>
      <c r="F109" t="str" cm="1">
        <f t="array" ref="F109">_xlfn.IFS(E109&lt;5.7,"NORMAL",AND(E109&gt;=5.7,E109&lt;=6.49),"PREDIABETES",E109&gt;=6.5,"DIABETES")</f>
        <v>NORMAL</v>
      </c>
      <c r="G109" t="s">
        <v>2380</v>
      </c>
      <c r="H109" t="str">
        <f t="shared" si="4"/>
        <v>No</v>
      </c>
      <c r="I109" t="s">
        <v>2380</v>
      </c>
      <c r="J109" t="s">
        <v>2380</v>
      </c>
      <c r="K109" t="s">
        <v>2381</v>
      </c>
      <c r="L109" t="s">
        <v>2382</v>
      </c>
      <c r="M109" t="str">
        <f t="shared" si="5"/>
        <v>Yes</v>
      </c>
    </row>
    <row r="110" spans="1:13" x14ac:dyDescent="0.3">
      <c r="A110" t="s">
        <v>2264</v>
      </c>
      <c r="B110">
        <v>34.104999999999997</v>
      </c>
      <c r="C110">
        <f t="shared" si="3"/>
        <v>34.1</v>
      </c>
      <c r="D110" t="str" cm="1">
        <f t="array" ref="D110">_xlfn.IFS(C110&lt;18.5,"UNDERWEIGHT",AND(C110&gt;=18.5,C110&lt;=24.9),"NORMAL WEIGHT",AND(C110&gt;=25,C110&lt;=29.9),"OVERWEIGHT",C110&gt;=30,"OBESITY")</f>
        <v>OBESITY</v>
      </c>
      <c r="E110">
        <v>5.07</v>
      </c>
      <c r="F110" t="str" cm="1">
        <f t="array" ref="F110">_xlfn.IFS(E110&lt;5.7,"NORMAL",AND(E110&gt;=5.7,E110&lt;=6.49),"PREDIABETES",E110&gt;=6.5,"DIABETES")</f>
        <v>NORMAL</v>
      </c>
      <c r="G110" t="s">
        <v>2380</v>
      </c>
      <c r="H110" t="str">
        <f t="shared" si="4"/>
        <v>No</v>
      </c>
      <c r="I110" t="s">
        <v>2380</v>
      </c>
      <c r="J110" t="s">
        <v>2380</v>
      </c>
      <c r="K110">
        <v>1</v>
      </c>
      <c r="L110" t="s">
        <v>2382</v>
      </c>
      <c r="M110" t="str">
        <f t="shared" si="5"/>
        <v>Yes</v>
      </c>
    </row>
    <row r="111" spans="1:13" x14ac:dyDescent="0.3">
      <c r="A111" t="s">
        <v>2263</v>
      </c>
      <c r="B111">
        <v>48.93</v>
      </c>
      <c r="C111">
        <f t="shared" si="3"/>
        <v>48.9</v>
      </c>
      <c r="D111" t="str" cm="1">
        <f t="array" ref="D111">_xlfn.IFS(C111&lt;18.5,"UNDERWEIGHT",AND(C111&gt;=18.5,C111&lt;=24.9),"NORMAL WEIGHT",AND(C111&gt;=25,C111&lt;=29.9),"OVERWEIGHT",C111&gt;=30,"OBESITY")</f>
        <v>OBESITY</v>
      </c>
      <c r="E111">
        <v>11.17</v>
      </c>
      <c r="F111" t="str" cm="1">
        <f t="array" ref="F111">_xlfn.IFS(E111&lt;5.7,"NORMAL",AND(E111&gt;=5.7,E111&lt;=6.49),"PREDIABETES",E111&gt;=6.5,"DIABETES")</f>
        <v>DIABETES</v>
      </c>
      <c r="G111" t="s">
        <v>2382</v>
      </c>
      <c r="H111" t="str">
        <f t="shared" si="4"/>
        <v>Yes</v>
      </c>
      <c r="I111" t="s">
        <v>2380</v>
      </c>
      <c r="J111" t="s">
        <v>2380</v>
      </c>
      <c r="K111">
        <v>1</v>
      </c>
      <c r="L111" t="s">
        <v>2382</v>
      </c>
      <c r="M111" t="str">
        <f t="shared" si="5"/>
        <v>Yes</v>
      </c>
    </row>
    <row r="112" spans="1:13" x14ac:dyDescent="0.3">
      <c r="A112" t="s">
        <v>2262</v>
      </c>
      <c r="B112">
        <v>37.07</v>
      </c>
      <c r="C112">
        <f t="shared" si="3"/>
        <v>37.1</v>
      </c>
      <c r="D112" t="str" cm="1">
        <f t="array" ref="D112">_xlfn.IFS(C112&lt;18.5,"UNDERWEIGHT",AND(C112&gt;=18.5,C112&lt;=24.9),"NORMAL WEIGHT",AND(C112&gt;=25,C112&lt;=29.9),"OVERWEIGHT",C112&gt;=30,"OBESITY")</f>
        <v>OBESITY</v>
      </c>
      <c r="E112">
        <v>6.14</v>
      </c>
      <c r="F112" t="str" cm="1">
        <f t="array" ref="F112">_xlfn.IFS(E112&lt;5.7,"NORMAL",AND(E112&gt;=5.7,E112&lt;=6.49),"PREDIABETES",E112&gt;=6.5,"DIABETES")</f>
        <v>PREDIABETES</v>
      </c>
      <c r="G112" t="s">
        <v>2382</v>
      </c>
      <c r="H112" t="str">
        <f t="shared" si="4"/>
        <v>Yes</v>
      </c>
      <c r="I112" t="s">
        <v>2380</v>
      </c>
      <c r="J112" t="s">
        <v>2380</v>
      </c>
      <c r="K112" t="s">
        <v>2381</v>
      </c>
      <c r="L112" t="s">
        <v>2382</v>
      </c>
      <c r="M112" t="str">
        <f t="shared" si="5"/>
        <v>Yes</v>
      </c>
    </row>
    <row r="113" spans="1:13" x14ac:dyDescent="0.3">
      <c r="A113" t="s">
        <v>2261</v>
      </c>
      <c r="B113">
        <v>51.51</v>
      </c>
      <c r="C113">
        <f t="shared" si="3"/>
        <v>51.5</v>
      </c>
      <c r="D113" t="str" cm="1">
        <f t="array" ref="D113">_xlfn.IFS(C113&lt;18.5,"UNDERWEIGHT",AND(C113&gt;=18.5,C113&lt;=24.9),"NORMAL WEIGHT",AND(C113&gt;=25,C113&lt;=29.9),"OVERWEIGHT",C113&gt;=30,"OBESITY")</f>
        <v>OBESITY</v>
      </c>
      <c r="E113">
        <v>6.26</v>
      </c>
      <c r="F113" t="str" cm="1">
        <f t="array" ref="F113">_xlfn.IFS(E113&lt;5.7,"NORMAL",AND(E113&gt;=5.7,E113&lt;=6.49),"PREDIABETES",E113&gt;=6.5,"DIABETES")</f>
        <v>PREDIABETES</v>
      </c>
      <c r="G113" t="s">
        <v>2382</v>
      </c>
      <c r="H113" t="str">
        <f t="shared" si="4"/>
        <v>Yes</v>
      </c>
      <c r="I113" t="s">
        <v>2380</v>
      </c>
      <c r="J113" t="s">
        <v>2383</v>
      </c>
      <c r="K113">
        <v>1</v>
      </c>
      <c r="L113" t="s">
        <v>2382</v>
      </c>
      <c r="M113" t="str">
        <f t="shared" si="5"/>
        <v>Yes</v>
      </c>
    </row>
    <row r="114" spans="1:13" x14ac:dyDescent="0.3">
      <c r="A114" t="s">
        <v>2260</v>
      </c>
      <c r="B114">
        <v>34.799999999999997</v>
      </c>
      <c r="C114">
        <f t="shared" si="3"/>
        <v>34.799999999999997</v>
      </c>
      <c r="D114" t="str" cm="1">
        <f t="array" ref="D114">_xlfn.IFS(C114&lt;18.5,"UNDERWEIGHT",AND(C114&gt;=18.5,C114&lt;=24.9),"NORMAL WEIGHT",AND(C114&gt;=25,C114&lt;=29.9),"OVERWEIGHT",C114&gt;=30,"OBESITY")</f>
        <v>OBESITY</v>
      </c>
      <c r="E114">
        <v>4.72</v>
      </c>
      <c r="F114" t="str" cm="1">
        <f t="array" ref="F114">_xlfn.IFS(E114&lt;5.7,"NORMAL",AND(E114&gt;=5.7,E114&lt;=6.49),"PREDIABETES",E114&gt;=6.5,"DIABETES")</f>
        <v>NORMAL</v>
      </c>
      <c r="G114" t="s">
        <v>2382</v>
      </c>
      <c r="H114" t="str">
        <f t="shared" si="4"/>
        <v>Yes</v>
      </c>
      <c r="I114" t="s">
        <v>2380</v>
      </c>
      <c r="J114" t="s">
        <v>2380</v>
      </c>
      <c r="K114" t="s">
        <v>2381</v>
      </c>
      <c r="L114" t="s">
        <v>2382</v>
      </c>
      <c r="M114" t="str">
        <f t="shared" si="5"/>
        <v>Yes</v>
      </c>
    </row>
    <row r="115" spans="1:13" x14ac:dyDescent="0.3">
      <c r="A115" t="s">
        <v>2259</v>
      </c>
      <c r="B115">
        <v>36.67</v>
      </c>
      <c r="C115">
        <f t="shared" si="3"/>
        <v>36.700000000000003</v>
      </c>
      <c r="D115" t="str" cm="1">
        <f t="array" ref="D115">_xlfn.IFS(C115&lt;18.5,"UNDERWEIGHT",AND(C115&gt;=18.5,C115&lt;=24.9),"NORMAL WEIGHT",AND(C115&gt;=25,C115&lt;=29.9),"OVERWEIGHT",C115&gt;=30,"OBESITY")</f>
        <v>OBESITY</v>
      </c>
      <c r="E115">
        <v>5.18</v>
      </c>
      <c r="F115" t="str" cm="1">
        <f t="array" ref="F115">_xlfn.IFS(E115&lt;5.7,"NORMAL",AND(E115&gt;=5.7,E115&lt;=6.49),"PREDIABETES",E115&gt;=6.5,"DIABETES")</f>
        <v>NORMAL</v>
      </c>
      <c r="G115" t="s">
        <v>2380</v>
      </c>
      <c r="H115" t="str">
        <f t="shared" si="4"/>
        <v>No</v>
      </c>
      <c r="I115" t="s">
        <v>2380</v>
      </c>
      <c r="J115" t="s">
        <v>2380</v>
      </c>
      <c r="K115">
        <v>1</v>
      </c>
      <c r="L115" t="s">
        <v>2382</v>
      </c>
      <c r="M115" t="str">
        <f t="shared" si="5"/>
        <v>Yes</v>
      </c>
    </row>
    <row r="116" spans="1:13" x14ac:dyDescent="0.3">
      <c r="A116" t="s">
        <v>2258</v>
      </c>
      <c r="B116">
        <v>30.9</v>
      </c>
      <c r="C116">
        <f t="shared" si="3"/>
        <v>30.9</v>
      </c>
      <c r="D116" t="str" cm="1">
        <f t="array" ref="D116">_xlfn.IFS(C116&lt;18.5,"UNDERWEIGHT",AND(C116&gt;=18.5,C116&lt;=24.9),"NORMAL WEIGHT",AND(C116&gt;=25,C116&lt;=29.9),"OVERWEIGHT",C116&gt;=30,"OBESITY")</f>
        <v>OBESITY</v>
      </c>
      <c r="E116">
        <v>9.4</v>
      </c>
      <c r="F116" t="str" cm="1">
        <f t="array" ref="F116">_xlfn.IFS(E116&lt;5.7,"NORMAL",AND(E116&gt;=5.7,E116&lt;=6.49),"PREDIABETES",E116&gt;=6.5,"DIABETES")</f>
        <v>DIABETES</v>
      </c>
      <c r="G116" t="s">
        <v>2380</v>
      </c>
      <c r="H116" t="str">
        <f t="shared" si="4"/>
        <v>No</v>
      </c>
      <c r="I116" t="s">
        <v>2380</v>
      </c>
      <c r="J116" t="s">
        <v>2380</v>
      </c>
      <c r="K116">
        <v>2</v>
      </c>
      <c r="L116" t="s">
        <v>2382</v>
      </c>
      <c r="M116" t="str">
        <f t="shared" si="5"/>
        <v>Yes</v>
      </c>
    </row>
    <row r="117" spans="1:13" x14ac:dyDescent="0.3">
      <c r="A117" t="s">
        <v>2257</v>
      </c>
      <c r="B117">
        <v>30.495000000000001</v>
      </c>
      <c r="C117">
        <f t="shared" si="3"/>
        <v>30.5</v>
      </c>
      <c r="D117" t="str" cm="1">
        <f t="array" ref="D117">_xlfn.IFS(C117&lt;18.5,"UNDERWEIGHT",AND(C117&gt;=18.5,C117&lt;=24.9),"NORMAL WEIGHT",AND(C117&gt;=25,C117&lt;=29.9),"OVERWEIGHT",C117&gt;=30,"OBESITY")</f>
        <v>OBESITY</v>
      </c>
      <c r="E117">
        <v>6.29</v>
      </c>
      <c r="F117" t="str" cm="1">
        <f t="array" ref="F117">_xlfn.IFS(E117&lt;5.7,"NORMAL",AND(E117&gt;=5.7,E117&lt;=6.49),"PREDIABETES",E117&gt;=6.5,"DIABETES")</f>
        <v>PREDIABETES</v>
      </c>
      <c r="G117" t="s">
        <v>2380</v>
      </c>
      <c r="H117" t="str">
        <f t="shared" si="4"/>
        <v>No</v>
      </c>
      <c r="I117" t="s">
        <v>2380</v>
      </c>
      <c r="J117" t="s">
        <v>2380</v>
      </c>
      <c r="K117" t="s">
        <v>2381</v>
      </c>
      <c r="L117" t="s">
        <v>2382</v>
      </c>
      <c r="M117" t="str">
        <f t="shared" si="5"/>
        <v>Yes</v>
      </c>
    </row>
    <row r="118" spans="1:13" x14ac:dyDescent="0.3">
      <c r="A118" t="s">
        <v>2256</v>
      </c>
      <c r="B118">
        <v>44.88</v>
      </c>
      <c r="C118">
        <f t="shared" si="3"/>
        <v>44.9</v>
      </c>
      <c r="D118" t="str" cm="1">
        <f t="array" ref="D118">_xlfn.IFS(C118&lt;18.5,"UNDERWEIGHT",AND(C118&gt;=18.5,C118&lt;=24.9),"NORMAL WEIGHT",AND(C118&gt;=25,C118&lt;=29.9),"OVERWEIGHT",C118&gt;=30,"OBESITY")</f>
        <v>OBESITY</v>
      </c>
      <c r="E118">
        <v>6.04</v>
      </c>
      <c r="F118" t="str" cm="1">
        <f t="array" ref="F118">_xlfn.IFS(E118&lt;5.7,"NORMAL",AND(E118&gt;=5.7,E118&lt;=6.49),"PREDIABETES",E118&gt;=6.5,"DIABETES")</f>
        <v>PREDIABETES</v>
      </c>
      <c r="G118" t="s">
        <v>2380</v>
      </c>
      <c r="H118" t="str">
        <f t="shared" si="4"/>
        <v>No</v>
      </c>
      <c r="I118" t="s">
        <v>2380</v>
      </c>
      <c r="J118" t="s">
        <v>2383</v>
      </c>
      <c r="K118">
        <v>1</v>
      </c>
      <c r="L118" t="s">
        <v>2382</v>
      </c>
      <c r="M118" t="str">
        <f t="shared" si="5"/>
        <v>Yes</v>
      </c>
    </row>
    <row r="119" spans="1:13" x14ac:dyDescent="0.3">
      <c r="A119" t="s">
        <v>2255</v>
      </c>
      <c r="B119">
        <v>44.32</v>
      </c>
      <c r="C119">
        <f t="shared" si="3"/>
        <v>44.3</v>
      </c>
      <c r="D119" t="str" cm="1">
        <f t="array" ref="D119">_xlfn.IFS(C119&lt;18.5,"UNDERWEIGHT",AND(C119&gt;=18.5,C119&lt;=24.9),"NORMAL WEIGHT",AND(C119&gt;=25,C119&lt;=29.9),"OVERWEIGHT",C119&gt;=30,"OBESITY")</f>
        <v>OBESITY</v>
      </c>
      <c r="E119">
        <v>10.55</v>
      </c>
      <c r="F119" t="str" cm="1">
        <f t="array" ref="F119">_xlfn.IFS(E119&lt;5.7,"NORMAL",AND(E119&gt;=5.7,E119&lt;=6.49),"PREDIABETES",E119&gt;=6.5,"DIABETES")</f>
        <v>DIABETES</v>
      </c>
      <c r="G119" t="s">
        <v>2380</v>
      </c>
      <c r="H119" t="str">
        <f t="shared" si="4"/>
        <v>No</v>
      </c>
      <c r="I119" t="s">
        <v>2380</v>
      </c>
      <c r="J119" t="s">
        <v>2380</v>
      </c>
      <c r="K119" t="s">
        <v>2381</v>
      </c>
      <c r="L119" t="s">
        <v>2382</v>
      </c>
      <c r="M119" t="str">
        <f t="shared" si="5"/>
        <v>Yes</v>
      </c>
    </row>
    <row r="120" spans="1:13" x14ac:dyDescent="0.3">
      <c r="A120" t="s">
        <v>2254</v>
      </c>
      <c r="B120">
        <v>46.39</v>
      </c>
      <c r="C120">
        <f t="shared" si="3"/>
        <v>46.4</v>
      </c>
      <c r="D120" t="str" cm="1">
        <f t="array" ref="D120">_xlfn.IFS(C120&lt;18.5,"UNDERWEIGHT",AND(C120&gt;=18.5,C120&lt;=24.9),"NORMAL WEIGHT",AND(C120&gt;=25,C120&lt;=29.9),"OVERWEIGHT",C120&gt;=30,"OBESITY")</f>
        <v>OBESITY</v>
      </c>
      <c r="E120">
        <v>5.09</v>
      </c>
      <c r="F120" t="str" cm="1">
        <f t="array" ref="F120">_xlfn.IFS(E120&lt;5.7,"NORMAL",AND(E120&gt;=5.7,E120&lt;=6.49),"PREDIABETES",E120&gt;=6.5,"DIABETES")</f>
        <v>NORMAL</v>
      </c>
      <c r="G120" t="s">
        <v>2380</v>
      </c>
      <c r="H120" t="str">
        <f t="shared" si="4"/>
        <v>No</v>
      </c>
      <c r="I120" t="s">
        <v>2380</v>
      </c>
      <c r="J120" t="s">
        <v>2380</v>
      </c>
      <c r="K120" t="s">
        <v>2381</v>
      </c>
      <c r="L120" t="s">
        <v>2382</v>
      </c>
      <c r="M120" t="str">
        <f t="shared" si="5"/>
        <v>Yes</v>
      </c>
    </row>
    <row r="121" spans="1:13" x14ac:dyDescent="0.3">
      <c r="A121" t="s">
        <v>2253</v>
      </c>
      <c r="B121">
        <v>42.13</v>
      </c>
      <c r="C121">
        <f t="shared" si="3"/>
        <v>42.1</v>
      </c>
      <c r="D121" t="str" cm="1">
        <f t="array" ref="D121">_xlfn.IFS(C121&lt;18.5,"UNDERWEIGHT",AND(C121&gt;=18.5,C121&lt;=24.9),"NORMAL WEIGHT",AND(C121&gt;=25,C121&lt;=29.9),"OVERWEIGHT",C121&gt;=30,"OBESITY")</f>
        <v>OBESITY</v>
      </c>
      <c r="E121">
        <v>5.2</v>
      </c>
      <c r="F121" t="str" cm="1">
        <f t="array" ref="F121">_xlfn.IFS(E121&lt;5.7,"NORMAL",AND(E121&gt;=5.7,E121&lt;=6.49),"PREDIABETES",E121&gt;=6.5,"DIABETES")</f>
        <v>NORMAL</v>
      </c>
      <c r="G121" t="s">
        <v>2382</v>
      </c>
      <c r="H121" t="str">
        <f t="shared" si="4"/>
        <v>Yes</v>
      </c>
      <c r="I121" t="s">
        <v>2380</v>
      </c>
      <c r="J121" t="s">
        <v>2380</v>
      </c>
      <c r="K121">
        <v>1</v>
      </c>
      <c r="L121" t="s">
        <v>2382</v>
      </c>
      <c r="M121" t="str">
        <f t="shared" si="5"/>
        <v>Yes</v>
      </c>
    </row>
    <row r="122" spans="1:13" x14ac:dyDescent="0.3">
      <c r="A122" t="s">
        <v>2252</v>
      </c>
      <c r="B122">
        <v>30.78</v>
      </c>
      <c r="C122">
        <f t="shared" si="3"/>
        <v>30.8</v>
      </c>
      <c r="D122" t="str" cm="1">
        <f t="array" ref="D122">_xlfn.IFS(C122&lt;18.5,"UNDERWEIGHT",AND(C122&gt;=18.5,C122&lt;=24.9),"NORMAL WEIGHT",AND(C122&gt;=25,C122&lt;=29.9),"OVERWEIGHT",C122&gt;=30,"OBESITY")</f>
        <v>OBESITY</v>
      </c>
      <c r="E122">
        <v>8.4499999999999993</v>
      </c>
      <c r="F122" t="str" cm="1">
        <f t="array" ref="F122">_xlfn.IFS(E122&lt;5.7,"NORMAL",AND(E122&gt;=5.7,E122&lt;=6.49),"PREDIABETES",E122&gt;=6.5,"DIABETES")</f>
        <v>DIABETES</v>
      </c>
      <c r="G122" t="s">
        <v>2382</v>
      </c>
      <c r="H122" t="str">
        <f t="shared" si="4"/>
        <v>Yes</v>
      </c>
      <c r="I122" t="s">
        <v>2380</v>
      </c>
      <c r="J122" t="s">
        <v>2380</v>
      </c>
      <c r="K122" t="s">
        <v>2381</v>
      </c>
      <c r="L122" t="s">
        <v>2382</v>
      </c>
      <c r="M122" t="str">
        <f t="shared" si="5"/>
        <v>Yes</v>
      </c>
    </row>
    <row r="123" spans="1:13" x14ac:dyDescent="0.3">
      <c r="A123" t="s">
        <v>2251</v>
      </c>
      <c r="B123">
        <v>31.35</v>
      </c>
      <c r="C123">
        <f t="shared" si="3"/>
        <v>31.4</v>
      </c>
      <c r="D123" t="str" cm="1">
        <f t="array" ref="D123">_xlfn.IFS(C123&lt;18.5,"UNDERWEIGHT",AND(C123&gt;=18.5,C123&lt;=24.9),"NORMAL WEIGHT",AND(C123&gt;=25,C123&lt;=29.9),"OVERWEIGHT",C123&gt;=30,"OBESITY")</f>
        <v>OBESITY</v>
      </c>
      <c r="E123">
        <v>9.5399999999999991</v>
      </c>
      <c r="F123" t="str" cm="1">
        <f t="array" ref="F123">_xlfn.IFS(E123&lt;5.7,"NORMAL",AND(E123&gt;=5.7,E123&lt;=6.49),"PREDIABETES",E123&gt;=6.5,"DIABETES")</f>
        <v>DIABETES</v>
      </c>
      <c r="G123" t="s">
        <v>2380</v>
      </c>
      <c r="H123" t="str">
        <f t="shared" si="4"/>
        <v>No</v>
      </c>
      <c r="I123" t="s">
        <v>2380</v>
      </c>
      <c r="J123" t="s">
        <v>2380</v>
      </c>
      <c r="K123" t="s">
        <v>2381</v>
      </c>
      <c r="L123" t="s">
        <v>2382</v>
      </c>
      <c r="M123" t="str">
        <f t="shared" si="5"/>
        <v>Yes</v>
      </c>
    </row>
    <row r="124" spans="1:13" x14ac:dyDescent="0.3">
      <c r="A124" t="s">
        <v>2250</v>
      </c>
      <c r="B124">
        <v>41.46</v>
      </c>
      <c r="C124">
        <f t="shared" si="3"/>
        <v>41.5</v>
      </c>
      <c r="D124" t="str" cm="1">
        <f t="array" ref="D124">_xlfn.IFS(C124&lt;18.5,"UNDERWEIGHT",AND(C124&gt;=18.5,C124&lt;=24.9),"NORMAL WEIGHT",AND(C124&gt;=25,C124&lt;=29.9),"OVERWEIGHT",C124&gt;=30,"OBESITY")</f>
        <v>OBESITY</v>
      </c>
      <c r="E124">
        <v>4.99</v>
      </c>
      <c r="F124" t="str" cm="1">
        <f t="array" ref="F124">_xlfn.IFS(E124&lt;5.7,"NORMAL",AND(E124&gt;=5.7,E124&lt;=6.49),"PREDIABETES",E124&gt;=6.5,"DIABETES")</f>
        <v>NORMAL</v>
      </c>
      <c r="G124" t="s">
        <v>2382</v>
      </c>
      <c r="H124" t="str">
        <f t="shared" si="4"/>
        <v>Yes</v>
      </c>
      <c r="I124" t="s">
        <v>2380</v>
      </c>
      <c r="J124" t="s">
        <v>2380</v>
      </c>
      <c r="K124">
        <v>2</v>
      </c>
      <c r="L124" t="s">
        <v>2382</v>
      </c>
      <c r="M124" t="str">
        <f t="shared" si="5"/>
        <v>Yes</v>
      </c>
    </row>
    <row r="125" spans="1:13" x14ac:dyDescent="0.3">
      <c r="A125" t="s">
        <v>2249</v>
      </c>
      <c r="B125">
        <v>48</v>
      </c>
      <c r="C125">
        <f t="shared" si="3"/>
        <v>48</v>
      </c>
      <c r="D125" t="str" cm="1">
        <f t="array" ref="D125">_xlfn.IFS(C125&lt;18.5,"UNDERWEIGHT",AND(C125&gt;=18.5,C125&lt;=24.9),"NORMAL WEIGHT",AND(C125&gt;=25,C125&lt;=29.9),"OVERWEIGHT",C125&gt;=30,"OBESITY")</f>
        <v>OBESITY</v>
      </c>
      <c r="E125">
        <v>10.54</v>
      </c>
      <c r="F125" t="str" cm="1">
        <f t="array" ref="F125">_xlfn.IFS(E125&lt;5.7,"NORMAL",AND(E125&gt;=5.7,E125&lt;=6.49),"PREDIABETES",E125&gt;=6.5,"DIABETES")</f>
        <v>DIABETES</v>
      </c>
      <c r="G125" t="s">
        <v>2380</v>
      </c>
      <c r="H125" t="str">
        <f t="shared" si="4"/>
        <v>No</v>
      </c>
      <c r="I125" t="s">
        <v>2380</v>
      </c>
      <c r="J125" t="s">
        <v>2380</v>
      </c>
      <c r="K125" t="s">
        <v>2381</v>
      </c>
      <c r="L125" t="s">
        <v>2382</v>
      </c>
      <c r="M125" t="str">
        <f t="shared" si="5"/>
        <v>Yes</v>
      </c>
    </row>
    <row r="126" spans="1:13" x14ac:dyDescent="0.3">
      <c r="A126" t="s">
        <v>2248</v>
      </c>
      <c r="B126">
        <v>49.13</v>
      </c>
      <c r="C126">
        <f t="shared" si="3"/>
        <v>49.1</v>
      </c>
      <c r="D126" t="str" cm="1">
        <f t="array" ref="D126">_xlfn.IFS(C126&lt;18.5,"UNDERWEIGHT",AND(C126&gt;=18.5,C126&lt;=24.9),"NORMAL WEIGHT",AND(C126&gt;=25,C126&lt;=29.9),"OVERWEIGHT",C126&gt;=30,"OBESITY")</f>
        <v>OBESITY</v>
      </c>
      <c r="E126">
        <v>4.54</v>
      </c>
      <c r="F126" t="str" cm="1">
        <f t="array" ref="F126">_xlfn.IFS(E126&lt;5.7,"NORMAL",AND(E126&gt;=5.7,E126&lt;=6.49),"PREDIABETES",E126&gt;=6.5,"DIABETES")</f>
        <v>NORMAL</v>
      </c>
      <c r="G126" t="s">
        <v>2380</v>
      </c>
      <c r="H126" t="str">
        <f t="shared" si="4"/>
        <v>No</v>
      </c>
      <c r="I126" t="s">
        <v>2380</v>
      </c>
      <c r="J126" t="s">
        <v>2380</v>
      </c>
      <c r="K126" t="s">
        <v>2381</v>
      </c>
      <c r="L126" t="s">
        <v>2382</v>
      </c>
      <c r="M126" t="str">
        <f t="shared" si="5"/>
        <v>Yes</v>
      </c>
    </row>
    <row r="127" spans="1:13" x14ac:dyDescent="0.3">
      <c r="A127" t="s">
        <v>2247</v>
      </c>
      <c r="B127">
        <v>37.799999999999997</v>
      </c>
      <c r="C127">
        <f t="shared" si="3"/>
        <v>37.799999999999997</v>
      </c>
      <c r="D127" t="str" cm="1">
        <f t="array" ref="D127">_xlfn.IFS(C127&lt;18.5,"UNDERWEIGHT",AND(C127&gt;=18.5,C127&lt;=24.9),"NORMAL WEIGHT",AND(C127&gt;=25,C127&lt;=29.9),"OVERWEIGHT",C127&gt;=30,"OBESITY")</f>
        <v>OBESITY</v>
      </c>
      <c r="E127">
        <v>6.29</v>
      </c>
      <c r="F127" t="str" cm="1">
        <f t="array" ref="F127">_xlfn.IFS(E127&lt;5.7,"NORMAL",AND(E127&gt;=5.7,E127&lt;=6.49),"PREDIABETES",E127&gt;=6.5,"DIABETES")</f>
        <v>PREDIABETES</v>
      </c>
      <c r="G127" t="s">
        <v>2380</v>
      </c>
      <c r="H127" t="str">
        <f t="shared" si="4"/>
        <v>No</v>
      </c>
      <c r="I127" t="s">
        <v>2380</v>
      </c>
      <c r="J127" t="s">
        <v>2380</v>
      </c>
      <c r="K127">
        <v>1</v>
      </c>
      <c r="L127" t="s">
        <v>2382</v>
      </c>
      <c r="M127" t="str">
        <f t="shared" si="5"/>
        <v>Yes</v>
      </c>
    </row>
    <row r="128" spans="1:13" x14ac:dyDescent="0.3">
      <c r="A128" t="s">
        <v>2246</v>
      </c>
      <c r="B128">
        <v>38.299999999999997</v>
      </c>
      <c r="C128">
        <f t="shared" si="3"/>
        <v>38.299999999999997</v>
      </c>
      <c r="D128" t="str" cm="1">
        <f t="array" ref="D128">_xlfn.IFS(C128&lt;18.5,"UNDERWEIGHT",AND(C128&gt;=18.5,C128&lt;=24.9),"NORMAL WEIGHT",AND(C128&gt;=25,C128&lt;=29.9),"OVERWEIGHT",C128&gt;=30,"OBESITY")</f>
        <v>OBESITY</v>
      </c>
      <c r="E128">
        <v>9.51</v>
      </c>
      <c r="F128" t="str" cm="1">
        <f t="array" ref="F128">_xlfn.IFS(E128&lt;5.7,"NORMAL",AND(E128&gt;=5.7,E128&lt;=6.49),"PREDIABETES",E128&gt;=6.5,"DIABETES")</f>
        <v>DIABETES</v>
      </c>
      <c r="G128" t="s">
        <v>2380</v>
      </c>
      <c r="H128" t="str">
        <f t="shared" si="4"/>
        <v>No</v>
      </c>
      <c r="I128" t="s">
        <v>2380</v>
      </c>
      <c r="J128" t="s">
        <v>2380</v>
      </c>
      <c r="K128" t="s">
        <v>2381</v>
      </c>
      <c r="L128" t="s">
        <v>2382</v>
      </c>
      <c r="M128" t="str">
        <f t="shared" si="5"/>
        <v>Yes</v>
      </c>
    </row>
    <row r="129" spans="1:13" x14ac:dyDescent="0.3">
      <c r="A129" t="s">
        <v>2245</v>
      </c>
      <c r="B129">
        <v>32.774999999999999</v>
      </c>
      <c r="C129">
        <f t="shared" si="3"/>
        <v>32.799999999999997</v>
      </c>
      <c r="D129" t="str" cm="1">
        <f t="array" ref="D129">_xlfn.IFS(C129&lt;18.5,"UNDERWEIGHT",AND(C129&gt;=18.5,C129&lt;=24.9),"NORMAL WEIGHT",AND(C129&gt;=25,C129&lt;=29.9),"OVERWEIGHT",C129&gt;=30,"OBESITY")</f>
        <v>OBESITY</v>
      </c>
      <c r="E129">
        <v>4.72</v>
      </c>
      <c r="F129" t="str" cm="1">
        <f t="array" ref="F129">_xlfn.IFS(E129&lt;5.7,"NORMAL",AND(E129&gt;=5.7,E129&lt;=6.49),"PREDIABETES",E129&gt;=6.5,"DIABETES")</f>
        <v>NORMAL</v>
      </c>
      <c r="G129" t="s">
        <v>2380</v>
      </c>
      <c r="H129" t="str">
        <f t="shared" si="4"/>
        <v>No</v>
      </c>
      <c r="I129" t="s">
        <v>2380</v>
      </c>
      <c r="J129" t="s">
        <v>2380</v>
      </c>
      <c r="K129" t="s">
        <v>2381</v>
      </c>
      <c r="L129" t="s">
        <v>2382</v>
      </c>
      <c r="M129" t="str">
        <f t="shared" si="5"/>
        <v>Yes</v>
      </c>
    </row>
    <row r="130" spans="1:13" x14ac:dyDescent="0.3">
      <c r="A130" t="s">
        <v>2244</v>
      </c>
      <c r="B130">
        <v>34.200000000000003</v>
      </c>
      <c r="C130">
        <f t="shared" si="3"/>
        <v>34.200000000000003</v>
      </c>
      <c r="D130" t="str" cm="1">
        <f t="array" ref="D130">_xlfn.IFS(C130&lt;18.5,"UNDERWEIGHT",AND(C130&gt;=18.5,C130&lt;=24.9),"NORMAL WEIGHT",AND(C130&gt;=25,C130&lt;=29.9),"OVERWEIGHT",C130&gt;=30,"OBESITY")</f>
        <v>OBESITY</v>
      </c>
      <c r="E130">
        <v>5.91</v>
      </c>
      <c r="F130" t="str" cm="1">
        <f t="array" ref="F130">_xlfn.IFS(E130&lt;5.7,"NORMAL",AND(E130&gt;=5.7,E130&lt;=6.49),"PREDIABETES",E130&gt;=6.5,"DIABETES")</f>
        <v>PREDIABETES</v>
      </c>
      <c r="G130" t="s">
        <v>2382</v>
      </c>
      <c r="H130" t="str">
        <f t="shared" si="4"/>
        <v>Yes</v>
      </c>
      <c r="I130" t="s">
        <v>2380</v>
      </c>
      <c r="J130" t="s">
        <v>2380</v>
      </c>
      <c r="K130" t="s">
        <v>2381</v>
      </c>
      <c r="L130" t="s">
        <v>2382</v>
      </c>
      <c r="M130" t="str">
        <f t="shared" si="5"/>
        <v>Yes</v>
      </c>
    </row>
    <row r="131" spans="1:13" x14ac:dyDescent="0.3">
      <c r="A131" t="s">
        <v>2243</v>
      </c>
      <c r="B131">
        <v>30.2</v>
      </c>
      <c r="C131">
        <f t="shared" ref="C131:C194" si="6">ROUND(B131,1)</f>
        <v>30.2</v>
      </c>
      <c r="D131" t="str" cm="1">
        <f t="array" ref="D131">_xlfn.IFS(C131&lt;18.5,"UNDERWEIGHT",AND(C131&gt;=18.5,C131&lt;=24.9),"NORMAL WEIGHT",AND(C131&gt;=25,C131&lt;=29.9),"OVERWEIGHT",C131&gt;=30,"OBESITY")</f>
        <v>OBESITY</v>
      </c>
      <c r="E131">
        <v>9.58</v>
      </c>
      <c r="F131" t="str" cm="1">
        <f t="array" ref="F131">_xlfn.IFS(E131&lt;5.7,"NORMAL",AND(E131&gt;=5.7,E131&lt;=6.49),"PREDIABETES",E131&gt;=6.5,"DIABETES")</f>
        <v>DIABETES</v>
      </c>
      <c r="G131" t="s">
        <v>2380</v>
      </c>
      <c r="H131" t="str">
        <f t="shared" ref="H131:H194" si="7">TRIM(PROPER(G131))</f>
        <v>No</v>
      </c>
      <c r="I131" t="s">
        <v>2380</v>
      </c>
      <c r="J131" t="s">
        <v>2380</v>
      </c>
      <c r="K131" t="s">
        <v>2381</v>
      </c>
      <c r="L131" t="s">
        <v>2382</v>
      </c>
      <c r="M131" t="str">
        <f t="shared" ref="M131:M194" si="8">TRIM(PROPER(L131))</f>
        <v>Yes</v>
      </c>
    </row>
    <row r="132" spans="1:13" x14ac:dyDescent="0.3">
      <c r="A132" t="s">
        <v>2242</v>
      </c>
      <c r="B132">
        <v>48.32</v>
      </c>
      <c r="C132">
        <f t="shared" si="6"/>
        <v>48.3</v>
      </c>
      <c r="D132" t="str" cm="1">
        <f t="array" ref="D132">_xlfn.IFS(C132&lt;18.5,"UNDERWEIGHT",AND(C132&gt;=18.5,C132&lt;=24.9),"NORMAL WEIGHT",AND(C132&gt;=25,C132&lt;=29.9),"OVERWEIGHT",C132&gt;=30,"OBESITY")</f>
        <v>OBESITY</v>
      </c>
      <c r="E132">
        <v>5.77</v>
      </c>
      <c r="F132" t="str" cm="1">
        <f t="array" ref="F132">_xlfn.IFS(E132&lt;5.7,"NORMAL",AND(E132&gt;=5.7,E132&lt;=6.49),"PREDIABETES",E132&gt;=6.5,"DIABETES")</f>
        <v>PREDIABETES</v>
      </c>
      <c r="G132" t="s">
        <v>2380</v>
      </c>
      <c r="H132" t="str">
        <f t="shared" si="7"/>
        <v>No</v>
      </c>
      <c r="I132" t="s">
        <v>2380</v>
      </c>
      <c r="J132" t="s">
        <v>2380</v>
      </c>
      <c r="K132" t="s">
        <v>2381</v>
      </c>
      <c r="L132" t="s">
        <v>2382</v>
      </c>
      <c r="M132" t="str">
        <f t="shared" si="8"/>
        <v>Yes</v>
      </c>
    </row>
    <row r="133" spans="1:13" x14ac:dyDescent="0.3">
      <c r="A133" t="s">
        <v>2241</v>
      </c>
      <c r="B133">
        <v>44.86</v>
      </c>
      <c r="C133">
        <f t="shared" si="6"/>
        <v>44.9</v>
      </c>
      <c r="D133" t="str" cm="1">
        <f t="array" ref="D133">_xlfn.IFS(C133&lt;18.5,"UNDERWEIGHT",AND(C133&gt;=18.5,C133&lt;=24.9),"NORMAL WEIGHT",AND(C133&gt;=25,C133&lt;=29.9),"OVERWEIGHT",C133&gt;=30,"OBESITY")</f>
        <v>OBESITY</v>
      </c>
      <c r="E133">
        <v>4.38</v>
      </c>
      <c r="F133" t="str" cm="1">
        <f t="array" ref="F133">_xlfn.IFS(E133&lt;5.7,"NORMAL",AND(E133&gt;=5.7,E133&lt;=6.49),"PREDIABETES",E133&gt;=6.5,"DIABETES")</f>
        <v>NORMAL</v>
      </c>
      <c r="G133" t="s">
        <v>2382</v>
      </c>
      <c r="H133" t="str">
        <f t="shared" si="7"/>
        <v>Yes</v>
      </c>
      <c r="I133" t="s">
        <v>2380</v>
      </c>
      <c r="J133" t="s">
        <v>2380</v>
      </c>
      <c r="K133" t="s">
        <v>2381</v>
      </c>
      <c r="L133" t="s">
        <v>2382</v>
      </c>
      <c r="M133" t="str">
        <f t="shared" si="8"/>
        <v>Yes</v>
      </c>
    </row>
    <row r="134" spans="1:13" x14ac:dyDescent="0.3">
      <c r="A134" t="s">
        <v>2240</v>
      </c>
      <c r="B134">
        <v>52.15</v>
      </c>
      <c r="C134">
        <f t="shared" si="6"/>
        <v>52.2</v>
      </c>
      <c r="D134" t="str" cm="1">
        <f t="array" ref="D134">_xlfn.IFS(C134&lt;18.5,"UNDERWEIGHT",AND(C134&gt;=18.5,C134&lt;=24.9),"NORMAL WEIGHT",AND(C134&gt;=25,C134&lt;=29.9),"OVERWEIGHT",C134&gt;=30,"OBESITY")</f>
        <v>OBESITY</v>
      </c>
      <c r="E134">
        <v>5.65</v>
      </c>
      <c r="F134" t="str" cm="1">
        <f t="array" ref="F134">_xlfn.IFS(E134&lt;5.7,"NORMAL",AND(E134&gt;=5.7,E134&lt;=6.49),"PREDIABETES",E134&gt;=6.5,"DIABETES")</f>
        <v>NORMAL</v>
      </c>
      <c r="G134" t="s">
        <v>2380</v>
      </c>
      <c r="H134" t="str">
        <f t="shared" si="7"/>
        <v>No</v>
      </c>
      <c r="I134" t="s">
        <v>2380</v>
      </c>
      <c r="J134" t="s">
        <v>2380</v>
      </c>
      <c r="K134">
        <v>1</v>
      </c>
      <c r="L134" t="s">
        <v>2382</v>
      </c>
      <c r="M134" t="str">
        <f t="shared" si="8"/>
        <v>Yes</v>
      </c>
    </row>
    <row r="135" spans="1:13" x14ac:dyDescent="0.3">
      <c r="A135" t="s">
        <v>2239</v>
      </c>
      <c r="B135">
        <v>41.12</v>
      </c>
      <c r="C135">
        <f t="shared" si="6"/>
        <v>41.1</v>
      </c>
      <c r="D135" t="str" cm="1">
        <f t="array" ref="D135">_xlfn.IFS(C135&lt;18.5,"UNDERWEIGHT",AND(C135&gt;=18.5,C135&lt;=24.9),"NORMAL WEIGHT",AND(C135&gt;=25,C135&lt;=29.9),"OVERWEIGHT",C135&gt;=30,"OBESITY")</f>
        <v>OBESITY</v>
      </c>
      <c r="E135">
        <v>7.54</v>
      </c>
      <c r="F135" t="str" cm="1">
        <f t="array" ref="F135">_xlfn.IFS(E135&lt;5.7,"NORMAL",AND(E135&gt;=5.7,E135&lt;=6.49),"PREDIABETES",E135&gt;=6.5,"DIABETES")</f>
        <v>DIABETES</v>
      </c>
      <c r="G135" t="s">
        <v>2382</v>
      </c>
      <c r="H135" t="str">
        <f t="shared" si="7"/>
        <v>Yes</v>
      </c>
      <c r="I135" t="s">
        <v>2380</v>
      </c>
      <c r="J135" t="s">
        <v>2380</v>
      </c>
      <c r="K135" t="s">
        <v>2381</v>
      </c>
      <c r="L135" t="s">
        <v>2382</v>
      </c>
      <c r="M135" t="str">
        <f t="shared" si="8"/>
        <v>Yes</v>
      </c>
    </row>
    <row r="136" spans="1:13" x14ac:dyDescent="0.3">
      <c r="A136" t="s">
        <v>2238</v>
      </c>
      <c r="B136">
        <v>38.39</v>
      </c>
      <c r="C136">
        <f t="shared" si="6"/>
        <v>38.4</v>
      </c>
      <c r="D136" t="str" cm="1">
        <f t="array" ref="D136">_xlfn.IFS(C136&lt;18.5,"UNDERWEIGHT",AND(C136&gt;=18.5,C136&lt;=24.9),"NORMAL WEIGHT",AND(C136&gt;=25,C136&lt;=29.9),"OVERWEIGHT",C136&gt;=30,"OBESITY")</f>
        <v>OBESITY</v>
      </c>
      <c r="E136">
        <v>5.1100000000000003</v>
      </c>
      <c r="F136" t="str" cm="1">
        <f t="array" ref="F136">_xlfn.IFS(E136&lt;5.7,"NORMAL",AND(E136&gt;=5.7,E136&lt;=6.49),"PREDIABETES",E136&gt;=6.5,"DIABETES")</f>
        <v>NORMAL</v>
      </c>
      <c r="G136" t="s">
        <v>2382</v>
      </c>
      <c r="H136" t="str">
        <f t="shared" si="7"/>
        <v>Yes</v>
      </c>
      <c r="I136" t="s">
        <v>2380</v>
      </c>
      <c r="J136" t="s">
        <v>2380</v>
      </c>
      <c r="K136">
        <v>1</v>
      </c>
      <c r="L136" t="s">
        <v>2382</v>
      </c>
      <c r="M136" t="str">
        <f t="shared" si="8"/>
        <v>Yes</v>
      </c>
    </row>
    <row r="137" spans="1:13" x14ac:dyDescent="0.3">
      <c r="A137" t="s">
        <v>2237</v>
      </c>
      <c r="B137">
        <v>46.85</v>
      </c>
      <c r="C137">
        <f t="shared" si="6"/>
        <v>46.9</v>
      </c>
      <c r="D137" t="str" cm="1">
        <f t="array" ref="D137">_xlfn.IFS(C137&lt;18.5,"UNDERWEIGHT",AND(C137&gt;=18.5,C137&lt;=24.9),"NORMAL WEIGHT",AND(C137&gt;=25,C137&lt;=29.9),"OVERWEIGHT",C137&gt;=30,"OBESITY")</f>
        <v>OBESITY</v>
      </c>
      <c r="E137">
        <v>4.25</v>
      </c>
      <c r="F137" t="str" cm="1">
        <f t="array" ref="F137">_xlfn.IFS(E137&lt;5.7,"NORMAL",AND(E137&gt;=5.7,E137&lt;=6.49),"PREDIABETES",E137&gt;=6.5,"DIABETES")</f>
        <v>NORMAL</v>
      </c>
      <c r="G137" t="s">
        <v>2380</v>
      </c>
      <c r="H137" t="str">
        <f t="shared" si="7"/>
        <v>No</v>
      </c>
      <c r="I137" t="s">
        <v>2380</v>
      </c>
      <c r="J137" t="s">
        <v>2383</v>
      </c>
      <c r="K137">
        <v>1</v>
      </c>
      <c r="L137" t="s">
        <v>2382</v>
      </c>
      <c r="M137" t="str">
        <f t="shared" si="8"/>
        <v>Yes</v>
      </c>
    </row>
    <row r="138" spans="1:13" x14ac:dyDescent="0.3">
      <c r="A138" t="s">
        <v>2236</v>
      </c>
      <c r="B138">
        <v>42.24</v>
      </c>
      <c r="C138">
        <f t="shared" si="6"/>
        <v>42.2</v>
      </c>
      <c r="D138" t="str" cm="1">
        <f t="array" ref="D138">_xlfn.IFS(C138&lt;18.5,"UNDERWEIGHT",AND(C138&gt;=18.5,C138&lt;=24.9),"NORMAL WEIGHT",AND(C138&gt;=25,C138&lt;=29.9),"OVERWEIGHT",C138&gt;=30,"OBESITY")</f>
        <v>OBESITY</v>
      </c>
      <c r="E138">
        <v>5.55</v>
      </c>
      <c r="F138" t="str" cm="1">
        <f t="array" ref="F138">_xlfn.IFS(E138&lt;5.7,"NORMAL",AND(E138&gt;=5.7,E138&lt;=6.49),"PREDIABETES",E138&gt;=6.5,"DIABETES")</f>
        <v>NORMAL</v>
      </c>
      <c r="G138" t="s">
        <v>2380</v>
      </c>
      <c r="H138" t="str">
        <f t="shared" si="7"/>
        <v>No</v>
      </c>
      <c r="I138" t="s">
        <v>2382</v>
      </c>
      <c r="J138" t="s">
        <v>2380</v>
      </c>
      <c r="K138">
        <v>1</v>
      </c>
      <c r="L138" t="s">
        <v>2382</v>
      </c>
      <c r="M138" t="str">
        <f t="shared" si="8"/>
        <v>Yes</v>
      </c>
    </row>
    <row r="139" spans="1:13" x14ac:dyDescent="0.3">
      <c r="A139" t="s">
        <v>2235</v>
      </c>
      <c r="B139">
        <v>34.39</v>
      </c>
      <c r="C139">
        <f t="shared" si="6"/>
        <v>34.4</v>
      </c>
      <c r="D139" t="str" cm="1">
        <f t="array" ref="D139">_xlfn.IFS(C139&lt;18.5,"UNDERWEIGHT",AND(C139&gt;=18.5,C139&lt;=24.9),"NORMAL WEIGHT",AND(C139&gt;=25,C139&lt;=29.9),"OVERWEIGHT",C139&gt;=30,"OBESITY")</f>
        <v>OBESITY</v>
      </c>
      <c r="E139">
        <v>5.78</v>
      </c>
      <c r="F139" t="str" cm="1">
        <f t="array" ref="F139">_xlfn.IFS(E139&lt;5.7,"NORMAL",AND(E139&gt;=5.7,E139&lt;=6.49),"PREDIABETES",E139&gt;=6.5,"DIABETES")</f>
        <v>PREDIABETES</v>
      </c>
      <c r="G139" t="s">
        <v>2380</v>
      </c>
      <c r="H139" t="str">
        <f t="shared" si="7"/>
        <v>No</v>
      </c>
      <c r="I139" t="s">
        <v>2380</v>
      </c>
      <c r="J139" t="s">
        <v>2380</v>
      </c>
      <c r="K139" t="s">
        <v>2381</v>
      </c>
      <c r="L139" t="s">
        <v>2382</v>
      </c>
      <c r="M139" t="str">
        <f t="shared" si="8"/>
        <v>Yes</v>
      </c>
    </row>
    <row r="140" spans="1:13" x14ac:dyDescent="0.3">
      <c r="A140" t="s">
        <v>2234</v>
      </c>
      <c r="B140">
        <v>42.89</v>
      </c>
      <c r="C140">
        <f t="shared" si="6"/>
        <v>42.9</v>
      </c>
      <c r="D140" t="str" cm="1">
        <f t="array" ref="D140">_xlfn.IFS(C140&lt;18.5,"UNDERWEIGHT",AND(C140&gt;=18.5,C140&lt;=24.9),"NORMAL WEIGHT",AND(C140&gt;=25,C140&lt;=29.9),"OVERWEIGHT",C140&gt;=30,"OBESITY")</f>
        <v>OBESITY</v>
      </c>
      <c r="E140">
        <v>5.28</v>
      </c>
      <c r="F140" t="str" cm="1">
        <f t="array" ref="F140">_xlfn.IFS(E140&lt;5.7,"NORMAL",AND(E140&gt;=5.7,E140&lt;=6.49),"PREDIABETES",E140&gt;=6.5,"DIABETES")</f>
        <v>NORMAL</v>
      </c>
      <c r="G140" t="s">
        <v>2382</v>
      </c>
      <c r="H140" t="str">
        <f t="shared" si="7"/>
        <v>Yes</v>
      </c>
      <c r="I140" t="s">
        <v>2380</v>
      </c>
      <c r="J140" t="s">
        <v>2380</v>
      </c>
      <c r="K140" t="s">
        <v>2381</v>
      </c>
      <c r="L140" t="s">
        <v>2382</v>
      </c>
      <c r="M140" t="str">
        <f t="shared" si="8"/>
        <v>Yes</v>
      </c>
    </row>
    <row r="141" spans="1:13" x14ac:dyDescent="0.3">
      <c r="A141" t="s">
        <v>2233</v>
      </c>
      <c r="B141">
        <v>36.299999999999997</v>
      </c>
      <c r="C141">
        <f t="shared" si="6"/>
        <v>36.299999999999997</v>
      </c>
      <c r="D141" t="str" cm="1">
        <f t="array" ref="D141">_xlfn.IFS(C141&lt;18.5,"UNDERWEIGHT",AND(C141&gt;=18.5,C141&lt;=24.9),"NORMAL WEIGHT",AND(C141&gt;=25,C141&lt;=29.9),"OVERWEIGHT",C141&gt;=30,"OBESITY")</f>
        <v>OBESITY</v>
      </c>
      <c r="E141">
        <v>5.39</v>
      </c>
      <c r="F141" t="str" cm="1">
        <f t="array" ref="F141">_xlfn.IFS(E141&lt;5.7,"NORMAL",AND(E141&gt;=5.7,E141&lt;=6.49),"PREDIABETES",E141&gt;=6.5,"DIABETES")</f>
        <v>NORMAL</v>
      </c>
      <c r="G141" t="s">
        <v>2380</v>
      </c>
      <c r="H141" t="str">
        <f t="shared" si="7"/>
        <v>No</v>
      </c>
      <c r="I141" t="s">
        <v>2380</v>
      </c>
      <c r="J141" t="s">
        <v>2380</v>
      </c>
      <c r="K141" t="s">
        <v>2381</v>
      </c>
      <c r="L141" t="s">
        <v>2382</v>
      </c>
      <c r="M141" t="str">
        <f t="shared" si="8"/>
        <v>Yes</v>
      </c>
    </row>
    <row r="142" spans="1:13" x14ac:dyDescent="0.3">
      <c r="A142" t="s">
        <v>2232</v>
      </c>
      <c r="B142">
        <v>35.200000000000003</v>
      </c>
      <c r="C142">
        <f t="shared" si="6"/>
        <v>35.200000000000003</v>
      </c>
      <c r="D142" t="str" cm="1">
        <f t="array" ref="D142">_xlfn.IFS(C142&lt;18.5,"UNDERWEIGHT",AND(C142&gt;=18.5,C142&lt;=24.9),"NORMAL WEIGHT",AND(C142&gt;=25,C142&lt;=29.9),"OVERWEIGHT",C142&gt;=30,"OBESITY")</f>
        <v>OBESITY</v>
      </c>
      <c r="E142">
        <v>8.01</v>
      </c>
      <c r="F142" t="str" cm="1">
        <f t="array" ref="F142">_xlfn.IFS(E142&lt;5.7,"NORMAL",AND(E142&gt;=5.7,E142&lt;=6.49),"PREDIABETES",E142&gt;=6.5,"DIABETES")</f>
        <v>DIABETES</v>
      </c>
      <c r="G142" t="s">
        <v>2382</v>
      </c>
      <c r="H142" t="str">
        <f t="shared" si="7"/>
        <v>Yes</v>
      </c>
      <c r="I142" t="s">
        <v>2380</v>
      </c>
      <c r="J142" t="s">
        <v>2380</v>
      </c>
      <c r="K142">
        <v>1</v>
      </c>
      <c r="L142" t="s">
        <v>2382</v>
      </c>
      <c r="M142" t="str">
        <f t="shared" si="8"/>
        <v>Yes</v>
      </c>
    </row>
    <row r="143" spans="1:13" x14ac:dyDescent="0.3">
      <c r="A143" t="s">
        <v>2231</v>
      </c>
      <c r="B143">
        <v>53.62</v>
      </c>
      <c r="C143">
        <f t="shared" si="6"/>
        <v>53.6</v>
      </c>
      <c r="D143" t="str" cm="1">
        <f t="array" ref="D143">_xlfn.IFS(C143&lt;18.5,"UNDERWEIGHT",AND(C143&gt;=18.5,C143&lt;=24.9),"NORMAL WEIGHT",AND(C143&gt;=25,C143&lt;=29.9),"OVERWEIGHT",C143&gt;=30,"OBESITY")</f>
        <v>OBESITY</v>
      </c>
      <c r="E143">
        <v>5.21</v>
      </c>
      <c r="F143" t="str" cm="1">
        <f t="array" ref="F143">_xlfn.IFS(E143&lt;5.7,"NORMAL",AND(E143&gt;=5.7,E143&lt;=6.49),"PREDIABETES",E143&gt;=6.5,"DIABETES")</f>
        <v>NORMAL</v>
      </c>
      <c r="G143" t="s">
        <v>2380</v>
      </c>
      <c r="H143" t="str">
        <f t="shared" si="7"/>
        <v>No</v>
      </c>
      <c r="I143" t="s">
        <v>2380</v>
      </c>
      <c r="J143" t="s">
        <v>2380</v>
      </c>
      <c r="K143" t="s">
        <v>2381</v>
      </c>
      <c r="L143" t="s">
        <v>2382</v>
      </c>
      <c r="M143" t="str">
        <f t="shared" si="8"/>
        <v>Yes</v>
      </c>
    </row>
    <row r="144" spans="1:13" x14ac:dyDescent="0.3">
      <c r="A144" t="s">
        <v>2230</v>
      </c>
      <c r="B144">
        <v>36.67</v>
      </c>
      <c r="C144">
        <f t="shared" si="6"/>
        <v>36.700000000000003</v>
      </c>
      <c r="D144" t="str" cm="1">
        <f t="array" ref="D144">_xlfn.IFS(C144&lt;18.5,"UNDERWEIGHT",AND(C144&gt;=18.5,C144&lt;=24.9),"NORMAL WEIGHT",AND(C144&gt;=25,C144&lt;=29.9),"OVERWEIGHT",C144&gt;=30,"OBESITY")</f>
        <v>OBESITY</v>
      </c>
      <c r="E144">
        <v>6.27</v>
      </c>
      <c r="F144" t="str" cm="1">
        <f t="array" ref="F144">_xlfn.IFS(E144&lt;5.7,"NORMAL",AND(E144&gt;=5.7,E144&lt;=6.49),"PREDIABETES",E144&gt;=6.5,"DIABETES")</f>
        <v>PREDIABETES</v>
      </c>
      <c r="G144" t="s">
        <v>2380</v>
      </c>
      <c r="H144" t="str">
        <f t="shared" si="7"/>
        <v>No</v>
      </c>
      <c r="I144" t="s">
        <v>2380</v>
      </c>
      <c r="J144" t="s">
        <v>2380</v>
      </c>
      <c r="K144" t="s">
        <v>2381</v>
      </c>
      <c r="L144" t="s">
        <v>2382</v>
      </c>
      <c r="M144" t="str">
        <f t="shared" si="8"/>
        <v>Yes</v>
      </c>
    </row>
    <row r="145" spans="1:13" x14ac:dyDescent="0.3">
      <c r="A145" t="s">
        <v>2229</v>
      </c>
      <c r="B145">
        <v>33.4</v>
      </c>
      <c r="C145">
        <f t="shared" si="6"/>
        <v>33.4</v>
      </c>
      <c r="D145" t="str" cm="1">
        <f t="array" ref="D145">_xlfn.IFS(C145&lt;18.5,"UNDERWEIGHT",AND(C145&gt;=18.5,C145&lt;=24.9),"NORMAL WEIGHT",AND(C145&gt;=25,C145&lt;=29.9),"OVERWEIGHT",C145&gt;=30,"OBESITY")</f>
        <v>OBESITY</v>
      </c>
      <c r="E145">
        <v>10.73</v>
      </c>
      <c r="F145" t="str" cm="1">
        <f t="array" ref="F145">_xlfn.IFS(E145&lt;5.7,"NORMAL",AND(E145&gt;=5.7,E145&lt;=6.49),"PREDIABETES",E145&gt;=6.5,"DIABETES")</f>
        <v>DIABETES</v>
      </c>
      <c r="G145" t="s">
        <v>2382</v>
      </c>
      <c r="H145" t="str">
        <f t="shared" si="7"/>
        <v>Yes</v>
      </c>
      <c r="I145" t="s">
        <v>2380</v>
      </c>
      <c r="J145" t="s">
        <v>2380</v>
      </c>
      <c r="K145">
        <v>1</v>
      </c>
      <c r="L145" t="s">
        <v>2382</v>
      </c>
      <c r="M145" t="str">
        <f t="shared" si="8"/>
        <v>Yes</v>
      </c>
    </row>
    <row r="146" spans="1:13" x14ac:dyDescent="0.3">
      <c r="A146" t="s">
        <v>2228</v>
      </c>
      <c r="B146">
        <v>42.71</v>
      </c>
      <c r="C146">
        <f t="shared" si="6"/>
        <v>42.7</v>
      </c>
      <c r="D146" t="str" cm="1">
        <f t="array" ref="D146">_xlfn.IFS(C146&lt;18.5,"UNDERWEIGHT",AND(C146&gt;=18.5,C146&lt;=24.9),"NORMAL WEIGHT",AND(C146&gt;=25,C146&lt;=29.9),"OVERWEIGHT",C146&gt;=30,"OBESITY")</f>
        <v>OBESITY</v>
      </c>
      <c r="E146">
        <v>10.52</v>
      </c>
      <c r="F146" t="str" cm="1">
        <f t="array" ref="F146">_xlfn.IFS(E146&lt;5.7,"NORMAL",AND(E146&gt;=5.7,E146&lt;=6.49),"PREDIABETES",E146&gt;=6.5,"DIABETES")</f>
        <v>DIABETES</v>
      </c>
      <c r="G146" t="s">
        <v>2380</v>
      </c>
      <c r="H146" t="str">
        <f t="shared" si="7"/>
        <v>No</v>
      </c>
      <c r="I146" t="s">
        <v>2380</v>
      </c>
      <c r="J146" t="s">
        <v>2380</v>
      </c>
      <c r="K146" t="s">
        <v>2381</v>
      </c>
      <c r="L146" t="s">
        <v>2382</v>
      </c>
      <c r="M146" t="str">
        <f t="shared" si="8"/>
        <v>Yes</v>
      </c>
    </row>
    <row r="147" spans="1:13" x14ac:dyDescent="0.3">
      <c r="A147" t="s">
        <v>2227</v>
      </c>
      <c r="B147">
        <v>41.52</v>
      </c>
      <c r="C147">
        <f t="shared" si="6"/>
        <v>41.5</v>
      </c>
      <c r="D147" t="str" cm="1">
        <f t="array" ref="D147">_xlfn.IFS(C147&lt;18.5,"UNDERWEIGHT",AND(C147&gt;=18.5,C147&lt;=24.9),"NORMAL WEIGHT",AND(C147&gt;=25,C147&lt;=29.9),"OVERWEIGHT",C147&gt;=30,"OBESITY")</f>
        <v>OBESITY</v>
      </c>
      <c r="E147">
        <v>11.82</v>
      </c>
      <c r="F147" t="str" cm="1">
        <f t="array" ref="F147">_xlfn.IFS(E147&lt;5.7,"NORMAL",AND(E147&gt;=5.7,E147&lt;=6.49),"PREDIABETES",E147&gt;=6.5,"DIABETES")</f>
        <v>DIABETES</v>
      </c>
      <c r="G147" t="s">
        <v>2382</v>
      </c>
      <c r="H147" t="str">
        <f t="shared" si="7"/>
        <v>Yes</v>
      </c>
      <c r="I147" t="s">
        <v>2380</v>
      </c>
      <c r="J147" t="s">
        <v>2380</v>
      </c>
      <c r="K147">
        <v>2</v>
      </c>
      <c r="L147" t="s">
        <v>2382</v>
      </c>
      <c r="M147" t="str">
        <f t="shared" si="8"/>
        <v>Yes</v>
      </c>
    </row>
    <row r="148" spans="1:13" x14ac:dyDescent="0.3">
      <c r="A148" t="s">
        <v>2226</v>
      </c>
      <c r="B148">
        <v>39.4</v>
      </c>
      <c r="C148">
        <f t="shared" si="6"/>
        <v>39.4</v>
      </c>
      <c r="D148" t="str" cm="1">
        <f t="array" ref="D148">_xlfn.IFS(C148&lt;18.5,"UNDERWEIGHT",AND(C148&gt;=18.5,C148&lt;=24.9),"NORMAL WEIGHT",AND(C148&gt;=25,C148&lt;=29.9),"OVERWEIGHT",C148&gt;=30,"OBESITY")</f>
        <v>OBESITY</v>
      </c>
      <c r="E148">
        <v>6.76</v>
      </c>
      <c r="F148" t="str" cm="1">
        <f t="array" ref="F148">_xlfn.IFS(E148&lt;5.7,"NORMAL",AND(E148&gt;=5.7,E148&lt;=6.49),"PREDIABETES",E148&gt;=6.5,"DIABETES")</f>
        <v>DIABETES</v>
      </c>
      <c r="G148" t="s">
        <v>2380</v>
      </c>
      <c r="H148" t="str">
        <f t="shared" si="7"/>
        <v>No</v>
      </c>
      <c r="I148" t="s">
        <v>2380</v>
      </c>
      <c r="J148" t="s">
        <v>2380</v>
      </c>
      <c r="K148" t="s">
        <v>2381</v>
      </c>
      <c r="L148" t="s">
        <v>2382</v>
      </c>
      <c r="M148" t="str">
        <f t="shared" si="8"/>
        <v>Yes</v>
      </c>
    </row>
    <row r="149" spans="1:13" x14ac:dyDescent="0.3">
      <c r="A149" t="s">
        <v>2225</v>
      </c>
      <c r="B149">
        <v>46.45</v>
      </c>
      <c r="C149">
        <f t="shared" si="6"/>
        <v>46.5</v>
      </c>
      <c r="D149" t="str" cm="1">
        <f t="array" ref="D149">_xlfn.IFS(C149&lt;18.5,"UNDERWEIGHT",AND(C149&gt;=18.5,C149&lt;=24.9),"NORMAL WEIGHT",AND(C149&gt;=25,C149&lt;=29.9),"OVERWEIGHT",C149&gt;=30,"OBESITY")</f>
        <v>OBESITY</v>
      </c>
      <c r="E149">
        <v>5.62</v>
      </c>
      <c r="F149" t="str" cm="1">
        <f t="array" ref="F149">_xlfn.IFS(E149&lt;5.7,"NORMAL",AND(E149&gt;=5.7,E149&lt;=6.49),"PREDIABETES",E149&gt;=6.5,"DIABETES")</f>
        <v>NORMAL</v>
      </c>
      <c r="G149" t="s">
        <v>2380</v>
      </c>
      <c r="H149" t="str">
        <f t="shared" si="7"/>
        <v>No</v>
      </c>
      <c r="I149" t="s">
        <v>2380</v>
      </c>
      <c r="J149" t="s">
        <v>2380</v>
      </c>
      <c r="K149" t="s">
        <v>2381</v>
      </c>
      <c r="L149" t="s">
        <v>2382</v>
      </c>
      <c r="M149" t="str">
        <f t="shared" si="8"/>
        <v>Yes</v>
      </c>
    </row>
    <row r="150" spans="1:13" x14ac:dyDescent="0.3">
      <c r="A150" t="s">
        <v>2224</v>
      </c>
      <c r="B150">
        <v>35.75</v>
      </c>
      <c r="C150">
        <f t="shared" si="6"/>
        <v>35.799999999999997</v>
      </c>
      <c r="D150" t="str" cm="1">
        <f t="array" ref="D150">_xlfn.IFS(C150&lt;18.5,"UNDERWEIGHT",AND(C150&gt;=18.5,C150&lt;=24.9),"NORMAL WEIGHT",AND(C150&gt;=25,C150&lt;=29.9),"OVERWEIGHT",C150&gt;=30,"OBESITY")</f>
        <v>OBESITY</v>
      </c>
      <c r="E150">
        <v>4.1900000000000004</v>
      </c>
      <c r="F150" t="str" cm="1">
        <f t="array" ref="F150">_xlfn.IFS(E150&lt;5.7,"NORMAL",AND(E150&gt;=5.7,E150&lt;=6.49),"PREDIABETES",E150&gt;=6.5,"DIABETES")</f>
        <v>NORMAL</v>
      </c>
      <c r="G150" t="s">
        <v>2380</v>
      </c>
      <c r="H150" t="str">
        <f t="shared" si="7"/>
        <v>No</v>
      </c>
      <c r="I150" t="s">
        <v>2380</v>
      </c>
      <c r="J150" t="s">
        <v>2380</v>
      </c>
      <c r="K150" t="s">
        <v>2381</v>
      </c>
      <c r="L150" t="s">
        <v>2382</v>
      </c>
      <c r="M150" t="str">
        <f t="shared" si="8"/>
        <v>Yes</v>
      </c>
    </row>
    <row r="151" spans="1:13" x14ac:dyDescent="0.3">
      <c r="A151" t="s">
        <v>2223</v>
      </c>
      <c r="B151">
        <v>26.07</v>
      </c>
      <c r="C151">
        <f t="shared" si="6"/>
        <v>26.1</v>
      </c>
      <c r="D151" t="str" cm="1">
        <f t="array" ref="D151">_xlfn.IFS(C151&lt;18.5,"UNDERWEIGHT",AND(C151&gt;=18.5,C151&lt;=24.9),"NORMAL WEIGHT",AND(C151&gt;=25,C151&lt;=29.9),"OVERWEIGHT",C151&gt;=30,"OBESITY")</f>
        <v>OVERWEIGHT</v>
      </c>
      <c r="E151">
        <v>5.32</v>
      </c>
      <c r="F151" t="str" cm="1">
        <f t="array" ref="F151">_xlfn.IFS(E151&lt;5.7,"NORMAL",AND(E151&gt;=5.7,E151&lt;=6.49),"PREDIABETES",E151&gt;=6.5,"DIABETES")</f>
        <v>NORMAL</v>
      </c>
      <c r="G151" t="s">
        <v>2380</v>
      </c>
      <c r="H151" t="str">
        <f t="shared" si="7"/>
        <v>No</v>
      </c>
      <c r="I151" t="s">
        <v>2380</v>
      </c>
      <c r="J151" t="s">
        <v>2380</v>
      </c>
      <c r="K151" t="s">
        <v>2381</v>
      </c>
      <c r="L151" t="s">
        <v>2382</v>
      </c>
      <c r="M151" t="str">
        <f t="shared" si="8"/>
        <v>Yes</v>
      </c>
    </row>
    <row r="152" spans="1:13" x14ac:dyDescent="0.3">
      <c r="A152" t="s">
        <v>2222</v>
      </c>
      <c r="B152">
        <v>36.54</v>
      </c>
      <c r="C152">
        <f t="shared" si="6"/>
        <v>36.5</v>
      </c>
      <c r="D152" t="str" cm="1">
        <f t="array" ref="D152">_xlfn.IFS(C152&lt;18.5,"UNDERWEIGHT",AND(C152&gt;=18.5,C152&lt;=24.9),"NORMAL WEIGHT",AND(C152&gt;=25,C152&lt;=29.9),"OVERWEIGHT",C152&gt;=30,"OBESITY")</f>
        <v>OBESITY</v>
      </c>
      <c r="E152">
        <v>4.46</v>
      </c>
      <c r="F152" t="str" cm="1">
        <f t="array" ref="F152">_xlfn.IFS(E152&lt;5.7,"NORMAL",AND(E152&gt;=5.7,E152&lt;=6.49),"PREDIABETES",E152&gt;=6.5,"DIABETES")</f>
        <v>NORMAL</v>
      </c>
      <c r="G152" t="s">
        <v>2382</v>
      </c>
      <c r="H152" t="str">
        <f t="shared" si="7"/>
        <v>Yes</v>
      </c>
      <c r="I152" t="s">
        <v>2380</v>
      </c>
      <c r="J152" t="s">
        <v>2380</v>
      </c>
      <c r="K152">
        <v>1</v>
      </c>
      <c r="L152" t="s">
        <v>2382</v>
      </c>
      <c r="M152" t="str">
        <f t="shared" si="8"/>
        <v>Yes</v>
      </c>
    </row>
    <row r="153" spans="1:13" x14ac:dyDescent="0.3">
      <c r="A153" t="s">
        <v>2221</v>
      </c>
      <c r="B153">
        <v>51.64</v>
      </c>
      <c r="C153">
        <f t="shared" si="6"/>
        <v>51.6</v>
      </c>
      <c r="D153" t="str" cm="1">
        <f t="array" ref="D153">_xlfn.IFS(C153&lt;18.5,"UNDERWEIGHT",AND(C153&gt;=18.5,C153&lt;=24.9),"NORMAL WEIGHT",AND(C153&gt;=25,C153&lt;=29.9),"OVERWEIGHT",C153&gt;=30,"OBESITY")</f>
        <v>OBESITY</v>
      </c>
      <c r="E153">
        <v>5.65</v>
      </c>
      <c r="F153" t="str" cm="1">
        <f t="array" ref="F153">_xlfn.IFS(E153&lt;5.7,"NORMAL",AND(E153&gt;=5.7,E153&lt;=6.49),"PREDIABETES",E153&gt;=6.5,"DIABETES")</f>
        <v>NORMAL</v>
      </c>
      <c r="G153" t="s">
        <v>2380</v>
      </c>
      <c r="H153" t="str">
        <f t="shared" si="7"/>
        <v>No</v>
      </c>
      <c r="I153" t="s">
        <v>2380</v>
      </c>
      <c r="J153" t="s">
        <v>2380</v>
      </c>
      <c r="K153" t="s">
        <v>2381</v>
      </c>
      <c r="L153" t="s">
        <v>2382</v>
      </c>
      <c r="M153" t="str">
        <f t="shared" si="8"/>
        <v>Yes</v>
      </c>
    </row>
    <row r="154" spans="1:13" x14ac:dyDescent="0.3">
      <c r="A154" t="s">
        <v>2220</v>
      </c>
      <c r="B154">
        <v>42.83</v>
      </c>
      <c r="C154">
        <f t="shared" si="6"/>
        <v>42.8</v>
      </c>
      <c r="D154" t="str" cm="1">
        <f t="array" ref="D154">_xlfn.IFS(C154&lt;18.5,"UNDERWEIGHT",AND(C154&gt;=18.5,C154&lt;=24.9),"NORMAL WEIGHT",AND(C154&gt;=25,C154&lt;=29.9),"OVERWEIGHT",C154&gt;=30,"OBESITY")</f>
        <v>OBESITY</v>
      </c>
      <c r="E154">
        <v>6.04</v>
      </c>
      <c r="F154" t="str" cm="1">
        <f t="array" ref="F154">_xlfn.IFS(E154&lt;5.7,"NORMAL",AND(E154&gt;=5.7,E154&lt;=6.49),"PREDIABETES",E154&gt;=6.5,"DIABETES")</f>
        <v>PREDIABETES</v>
      </c>
      <c r="G154" t="s">
        <v>2380</v>
      </c>
      <c r="H154" t="str">
        <f t="shared" si="7"/>
        <v>No</v>
      </c>
      <c r="I154" t="s">
        <v>2380</v>
      </c>
      <c r="J154" t="s">
        <v>2380</v>
      </c>
      <c r="K154">
        <v>2</v>
      </c>
      <c r="L154" t="s">
        <v>2382</v>
      </c>
      <c r="M154" t="str">
        <f t="shared" si="8"/>
        <v>Yes</v>
      </c>
    </row>
    <row r="155" spans="1:13" x14ac:dyDescent="0.3">
      <c r="A155" t="s">
        <v>2219</v>
      </c>
      <c r="B155">
        <v>40.15</v>
      </c>
      <c r="C155">
        <f t="shared" si="6"/>
        <v>40.200000000000003</v>
      </c>
      <c r="D155" t="str" cm="1">
        <f t="array" ref="D155">_xlfn.IFS(C155&lt;18.5,"UNDERWEIGHT",AND(C155&gt;=18.5,C155&lt;=24.9),"NORMAL WEIGHT",AND(C155&gt;=25,C155&lt;=29.9),"OVERWEIGHT",C155&gt;=30,"OBESITY")</f>
        <v>OBESITY</v>
      </c>
      <c r="E155">
        <v>5.76</v>
      </c>
      <c r="F155" t="str" cm="1">
        <f t="array" ref="F155">_xlfn.IFS(E155&lt;5.7,"NORMAL",AND(E155&gt;=5.7,E155&lt;=6.49),"PREDIABETES",E155&gt;=6.5,"DIABETES")</f>
        <v>PREDIABETES</v>
      </c>
      <c r="G155" t="s">
        <v>2380</v>
      </c>
      <c r="H155" t="str">
        <f t="shared" si="7"/>
        <v>No</v>
      </c>
      <c r="I155" t="s">
        <v>2380</v>
      </c>
      <c r="J155" t="s">
        <v>2380</v>
      </c>
      <c r="K155">
        <v>1</v>
      </c>
      <c r="L155" t="s">
        <v>2382</v>
      </c>
      <c r="M155" t="str">
        <f t="shared" si="8"/>
        <v>Yes</v>
      </c>
    </row>
    <row r="156" spans="1:13" x14ac:dyDescent="0.3">
      <c r="A156" t="s">
        <v>2218</v>
      </c>
      <c r="B156">
        <v>27.8</v>
      </c>
      <c r="C156">
        <f t="shared" si="6"/>
        <v>27.8</v>
      </c>
      <c r="D156" t="str" cm="1">
        <f t="array" ref="D156">_xlfn.IFS(C156&lt;18.5,"UNDERWEIGHT",AND(C156&gt;=18.5,C156&lt;=24.9),"NORMAL WEIGHT",AND(C156&gt;=25,C156&lt;=29.9),"OVERWEIGHT",C156&gt;=30,"OBESITY")</f>
        <v>OVERWEIGHT</v>
      </c>
      <c r="E156">
        <v>4.3600000000000003</v>
      </c>
      <c r="F156" t="str" cm="1">
        <f t="array" ref="F156">_xlfn.IFS(E156&lt;5.7,"NORMAL",AND(E156&gt;=5.7,E156&lt;=6.49),"PREDIABETES",E156&gt;=6.5,"DIABETES")</f>
        <v>NORMAL</v>
      </c>
      <c r="G156" t="s">
        <v>2380</v>
      </c>
      <c r="H156" t="str">
        <f t="shared" si="7"/>
        <v>No</v>
      </c>
      <c r="I156" t="s">
        <v>2380</v>
      </c>
      <c r="J156" t="s">
        <v>2383</v>
      </c>
      <c r="K156">
        <v>1</v>
      </c>
      <c r="L156" t="s">
        <v>2382</v>
      </c>
      <c r="M156" t="str">
        <f t="shared" si="8"/>
        <v>Yes</v>
      </c>
    </row>
    <row r="157" spans="1:13" x14ac:dyDescent="0.3">
      <c r="A157" t="s">
        <v>2217</v>
      </c>
      <c r="B157">
        <v>45.81</v>
      </c>
      <c r="C157">
        <f t="shared" si="6"/>
        <v>45.8</v>
      </c>
      <c r="D157" t="str" cm="1">
        <f t="array" ref="D157">_xlfn.IFS(C157&lt;18.5,"UNDERWEIGHT",AND(C157&gt;=18.5,C157&lt;=24.9),"NORMAL WEIGHT",AND(C157&gt;=25,C157&lt;=29.9),"OVERWEIGHT",C157&gt;=30,"OBESITY")</f>
        <v>OBESITY</v>
      </c>
      <c r="E157">
        <v>4.76</v>
      </c>
      <c r="F157" t="str" cm="1">
        <f t="array" ref="F157">_xlfn.IFS(E157&lt;5.7,"NORMAL",AND(E157&gt;=5.7,E157&lt;=6.49),"PREDIABETES",E157&gt;=6.5,"DIABETES")</f>
        <v>NORMAL</v>
      </c>
      <c r="G157" t="s">
        <v>2382</v>
      </c>
      <c r="H157" t="str">
        <f t="shared" si="7"/>
        <v>Yes</v>
      </c>
      <c r="I157" t="s">
        <v>2380</v>
      </c>
      <c r="J157" t="s">
        <v>2383</v>
      </c>
      <c r="K157">
        <v>1</v>
      </c>
      <c r="L157" t="s">
        <v>2382</v>
      </c>
      <c r="M157" t="str">
        <f t="shared" si="8"/>
        <v>Yes</v>
      </c>
    </row>
    <row r="158" spans="1:13" x14ac:dyDescent="0.3">
      <c r="A158" t="s">
        <v>2216</v>
      </c>
      <c r="B158">
        <v>34.43</v>
      </c>
      <c r="C158">
        <f t="shared" si="6"/>
        <v>34.4</v>
      </c>
      <c r="D158" t="str" cm="1">
        <f t="array" ref="D158">_xlfn.IFS(C158&lt;18.5,"UNDERWEIGHT",AND(C158&gt;=18.5,C158&lt;=24.9),"NORMAL WEIGHT",AND(C158&gt;=25,C158&lt;=29.9),"OVERWEIGHT",C158&gt;=30,"OBESITY")</f>
        <v>OBESITY</v>
      </c>
      <c r="E158">
        <v>10.82</v>
      </c>
      <c r="F158" t="str" cm="1">
        <f t="array" ref="F158">_xlfn.IFS(E158&lt;5.7,"NORMAL",AND(E158&gt;=5.7,E158&lt;=6.49),"PREDIABETES",E158&gt;=6.5,"DIABETES")</f>
        <v>DIABETES</v>
      </c>
      <c r="G158" t="s">
        <v>2382</v>
      </c>
      <c r="H158" t="str">
        <f t="shared" si="7"/>
        <v>Yes</v>
      </c>
      <c r="I158" t="s">
        <v>2380</v>
      </c>
      <c r="J158" t="s">
        <v>2380</v>
      </c>
      <c r="K158">
        <v>1</v>
      </c>
      <c r="L158" t="s">
        <v>2382</v>
      </c>
      <c r="M158" t="str">
        <f t="shared" si="8"/>
        <v>Yes</v>
      </c>
    </row>
    <row r="159" spans="1:13" x14ac:dyDescent="0.3">
      <c r="A159" t="s">
        <v>2215</v>
      </c>
      <c r="B159">
        <v>41.33</v>
      </c>
      <c r="C159">
        <f t="shared" si="6"/>
        <v>41.3</v>
      </c>
      <c r="D159" t="str" cm="1">
        <f t="array" ref="D159">_xlfn.IFS(C159&lt;18.5,"UNDERWEIGHT",AND(C159&gt;=18.5,C159&lt;=24.9),"NORMAL WEIGHT",AND(C159&gt;=25,C159&lt;=29.9),"OVERWEIGHT",C159&gt;=30,"OBESITY")</f>
        <v>OBESITY</v>
      </c>
      <c r="E159">
        <v>4.01</v>
      </c>
      <c r="F159" t="str" cm="1">
        <f t="array" ref="F159">_xlfn.IFS(E159&lt;5.7,"NORMAL",AND(E159&gt;=5.7,E159&lt;=6.49),"PREDIABETES",E159&gt;=6.5,"DIABETES")</f>
        <v>NORMAL</v>
      </c>
      <c r="G159" t="s">
        <v>2382</v>
      </c>
      <c r="H159" t="str">
        <f t="shared" si="7"/>
        <v>Yes</v>
      </c>
      <c r="I159" t="s">
        <v>2380</v>
      </c>
      <c r="J159" t="s">
        <v>2380</v>
      </c>
      <c r="K159" t="s">
        <v>2381</v>
      </c>
      <c r="L159" t="s">
        <v>2382</v>
      </c>
      <c r="M159" t="str">
        <f t="shared" si="8"/>
        <v>Yes</v>
      </c>
    </row>
    <row r="160" spans="1:13" x14ac:dyDescent="0.3">
      <c r="A160" t="s">
        <v>2214</v>
      </c>
      <c r="B160">
        <v>31.92</v>
      </c>
      <c r="C160">
        <f t="shared" si="6"/>
        <v>31.9</v>
      </c>
      <c r="D160" t="str" cm="1">
        <f t="array" ref="D160">_xlfn.IFS(C160&lt;18.5,"UNDERWEIGHT",AND(C160&gt;=18.5,C160&lt;=24.9),"NORMAL WEIGHT",AND(C160&gt;=25,C160&lt;=29.9),"OVERWEIGHT",C160&gt;=30,"OBESITY")</f>
        <v>OBESITY</v>
      </c>
      <c r="E160">
        <v>5.12</v>
      </c>
      <c r="F160" t="str" cm="1">
        <f t="array" ref="F160">_xlfn.IFS(E160&lt;5.7,"NORMAL",AND(E160&gt;=5.7,E160&lt;=6.49),"PREDIABETES",E160&gt;=6.5,"DIABETES")</f>
        <v>NORMAL</v>
      </c>
      <c r="G160" t="s">
        <v>2382</v>
      </c>
      <c r="H160" t="str">
        <f t="shared" si="7"/>
        <v>Yes</v>
      </c>
      <c r="I160" t="s">
        <v>2380</v>
      </c>
      <c r="J160" t="s">
        <v>2380</v>
      </c>
      <c r="K160">
        <v>1</v>
      </c>
      <c r="L160" t="s">
        <v>2382</v>
      </c>
      <c r="M160" t="str">
        <f t="shared" si="8"/>
        <v>Yes</v>
      </c>
    </row>
    <row r="161" spans="1:13" x14ac:dyDescent="0.3">
      <c r="A161" t="s">
        <v>2213</v>
      </c>
      <c r="B161">
        <v>39.799999999999997</v>
      </c>
      <c r="C161">
        <f t="shared" si="6"/>
        <v>39.799999999999997</v>
      </c>
      <c r="D161" t="str" cm="1">
        <f t="array" ref="D161">_xlfn.IFS(C161&lt;18.5,"UNDERWEIGHT",AND(C161&gt;=18.5,C161&lt;=24.9),"NORMAL WEIGHT",AND(C161&gt;=25,C161&lt;=29.9),"OVERWEIGHT",C161&gt;=30,"OBESITY")</f>
        <v>OBESITY</v>
      </c>
      <c r="E161">
        <v>10.54</v>
      </c>
      <c r="F161" t="str" cm="1">
        <f t="array" ref="F161">_xlfn.IFS(E161&lt;5.7,"NORMAL",AND(E161&gt;=5.7,E161&lt;=6.49),"PREDIABETES",E161&gt;=6.5,"DIABETES")</f>
        <v>DIABETES</v>
      </c>
      <c r="G161" t="s">
        <v>2382</v>
      </c>
      <c r="H161" t="str">
        <f t="shared" si="7"/>
        <v>Yes</v>
      </c>
      <c r="I161" t="s">
        <v>2380</v>
      </c>
      <c r="J161" t="s">
        <v>2380</v>
      </c>
      <c r="K161">
        <v>2</v>
      </c>
      <c r="L161" t="s">
        <v>2382</v>
      </c>
      <c r="M161" t="str">
        <f t="shared" si="8"/>
        <v>Yes</v>
      </c>
    </row>
    <row r="162" spans="1:13" x14ac:dyDescent="0.3">
      <c r="A162" t="s">
        <v>2212</v>
      </c>
      <c r="B162">
        <v>42.82</v>
      </c>
      <c r="C162">
        <f t="shared" si="6"/>
        <v>42.8</v>
      </c>
      <c r="D162" t="str" cm="1">
        <f t="array" ref="D162">_xlfn.IFS(C162&lt;18.5,"UNDERWEIGHT",AND(C162&gt;=18.5,C162&lt;=24.9),"NORMAL WEIGHT",AND(C162&gt;=25,C162&lt;=29.9),"OVERWEIGHT",C162&gt;=30,"OBESITY")</f>
        <v>OBESITY</v>
      </c>
      <c r="E162">
        <v>4.21</v>
      </c>
      <c r="F162" t="str" cm="1">
        <f t="array" ref="F162">_xlfn.IFS(E162&lt;5.7,"NORMAL",AND(E162&gt;=5.7,E162&lt;=6.49),"PREDIABETES",E162&gt;=6.5,"DIABETES")</f>
        <v>NORMAL</v>
      </c>
      <c r="G162" t="s">
        <v>2380</v>
      </c>
      <c r="H162" t="str">
        <f t="shared" si="7"/>
        <v>No</v>
      </c>
      <c r="I162" t="s">
        <v>2380</v>
      </c>
      <c r="J162" t="s">
        <v>2380</v>
      </c>
      <c r="K162" t="s">
        <v>2381</v>
      </c>
      <c r="L162" t="s">
        <v>2382</v>
      </c>
      <c r="M162" t="str">
        <f t="shared" si="8"/>
        <v>Yes</v>
      </c>
    </row>
    <row r="163" spans="1:13" x14ac:dyDescent="0.3">
      <c r="A163" t="s">
        <v>2211</v>
      </c>
      <c r="B163">
        <v>33.630000000000003</v>
      </c>
      <c r="C163">
        <f t="shared" si="6"/>
        <v>33.6</v>
      </c>
      <c r="D163" t="str" cm="1">
        <f t="array" ref="D163">_xlfn.IFS(C163&lt;18.5,"UNDERWEIGHT",AND(C163&gt;=18.5,C163&lt;=24.9),"NORMAL WEIGHT",AND(C163&gt;=25,C163&lt;=29.9),"OVERWEIGHT",C163&gt;=30,"OBESITY")</f>
        <v>OBESITY</v>
      </c>
      <c r="E163">
        <v>5.42</v>
      </c>
      <c r="F163" t="str" cm="1">
        <f t="array" ref="F163">_xlfn.IFS(E163&lt;5.7,"NORMAL",AND(E163&gt;=5.7,E163&lt;=6.49),"PREDIABETES",E163&gt;=6.5,"DIABETES")</f>
        <v>NORMAL</v>
      </c>
      <c r="G163" t="s">
        <v>2380</v>
      </c>
      <c r="H163" t="str">
        <f t="shared" si="7"/>
        <v>No</v>
      </c>
      <c r="I163" t="s">
        <v>2380</v>
      </c>
      <c r="J163" t="s">
        <v>2380</v>
      </c>
      <c r="K163" t="s">
        <v>2381</v>
      </c>
      <c r="L163" t="s">
        <v>2382</v>
      </c>
      <c r="M163" t="str">
        <f t="shared" si="8"/>
        <v>Yes</v>
      </c>
    </row>
    <row r="164" spans="1:13" x14ac:dyDescent="0.3">
      <c r="A164" t="s">
        <v>2210</v>
      </c>
      <c r="B164">
        <v>37.07</v>
      </c>
      <c r="C164">
        <f t="shared" si="6"/>
        <v>37.1</v>
      </c>
      <c r="D164" t="str" cm="1">
        <f t="array" ref="D164">_xlfn.IFS(C164&lt;18.5,"UNDERWEIGHT",AND(C164&gt;=18.5,C164&lt;=24.9),"NORMAL WEIGHT",AND(C164&gt;=25,C164&lt;=29.9),"OVERWEIGHT",C164&gt;=30,"OBESITY")</f>
        <v>OBESITY</v>
      </c>
      <c r="E164">
        <v>4.28</v>
      </c>
      <c r="F164" t="str" cm="1">
        <f t="array" ref="F164">_xlfn.IFS(E164&lt;5.7,"NORMAL",AND(E164&gt;=5.7,E164&lt;=6.49),"PREDIABETES",E164&gt;=6.5,"DIABETES")</f>
        <v>NORMAL</v>
      </c>
      <c r="G164" t="s">
        <v>2380</v>
      </c>
      <c r="H164" t="str">
        <f t="shared" si="7"/>
        <v>No</v>
      </c>
      <c r="I164" t="s">
        <v>2382</v>
      </c>
      <c r="J164" t="s">
        <v>2380</v>
      </c>
      <c r="K164">
        <v>1</v>
      </c>
      <c r="L164" t="s">
        <v>2382</v>
      </c>
      <c r="M164" t="str">
        <f t="shared" si="8"/>
        <v>Yes</v>
      </c>
    </row>
    <row r="165" spans="1:13" x14ac:dyDescent="0.3">
      <c r="A165" t="s">
        <v>2209</v>
      </c>
      <c r="B165">
        <v>35.625</v>
      </c>
      <c r="C165">
        <f t="shared" si="6"/>
        <v>35.6</v>
      </c>
      <c r="D165" t="str" cm="1">
        <f t="array" ref="D165">_xlfn.IFS(C165&lt;18.5,"UNDERWEIGHT",AND(C165&gt;=18.5,C165&lt;=24.9),"NORMAL WEIGHT",AND(C165&gt;=25,C165&lt;=29.9),"OVERWEIGHT",C165&gt;=30,"OBESITY")</f>
        <v>OBESITY</v>
      </c>
      <c r="E165">
        <v>8.9</v>
      </c>
      <c r="F165" t="str" cm="1">
        <f t="array" ref="F165">_xlfn.IFS(E165&lt;5.7,"NORMAL",AND(E165&gt;=5.7,E165&lt;=6.49),"PREDIABETES",E165&gt;=6.5,"DIABETES")</f>
        <v>DIABETES</v>
      </c>
      <c r="G165" t="s">
        <v>2380</v>
      </c>
      <c r="H165" t="str">
        <f t="shared" si="7"/>
        <v>No</v>
      </c>
      <c r="I165" t="s">
        <v>2380</v>
      </c>
      <c r="J165" t="s">
        <v>2380</v>
      </c>
      <c r="K165" t="s">
        <v>2381</v>
      </c>
      <c r="L165" t="s">
        <v>2382</v>
      </c>
      <c r="M165" t="str">
        <f t="shared" si="8"/>
        <v>Yes</v>
      </c>
    </row>
    <row r="166" spans="1:13" x14ac:dyDescent="0.3">
      <c r="A166" t="s">
        <v>2208</v>
      </c>
      <c r="B166">
        <v>42.69</v>
      </c>
      <c r="C166">
        <f t="shared" si="6"/>
        <v>42.7</v>
      </c>
      <c r="D166" t="str" cm="1">
        <f t="array" ref="D166">_xlfn.IFS(C166&lt;18.5,"UNDERWEIGHT",AND(C166&gt;=18.5,C166&lt;=24.9),"NORMAL WEIGHT",AND(C166&gt;=25,C166&lt;=29.9),"OVERWEIGHT",C166&gt;=30,"OBESITY")</f>
        <v>OBESITY</v>
      </c>
      <c r="E166">
        <v>4.8899999999999997</v>
      </c>
      <c r="F166" t="str" cm="1">
        <f t="array" ref="F166">_xlfn.IFS(E166&lt;5.7,"NORMAL",AND(E166&gt;=5.7,E166&lt;=6.49),"PREDIABETES",E166&gt;=6.5,"DIABETES")</f>
        <v>NORMAL</v>
      </c>
      <c r="G166" t="s">
        <v>2380</v>
      </c>
      <c r="H166" t="str">
        <f t="shared" si="7"/>
        <v>No</v>
      </c>
      <c r="I166" t="s">
        <v>2380</v>
      </c>
      <c r="J166" t="s">
        <v>2383</v>
      </c>
      <c r="K166">
        <v>1</v>
      </c>
      <c r="L166" t="s">
        <v>2382</v>
      </c>
      <c r="M166" t="str">
        <f t="shared" si="8"/>
        <v>Yes</v>
      </c>
    </row>
    <row r="167" spans="1:13" x14ac:dyDescent="0.3">
      <c r="A167" t="s">
        <v>2207</v>
      </c>
      <c r="B167">
        <v>37.869999999999997</v>
      </c>
      <c r="C167">
        <f t="shared" si="6"/>
        <v>37.9</v>
      </c>
      <c r="D167" t="str" cm="1">
        <f t="array" ref="D167">_xlfn.IFS(C167&lt;18.5,"UNDERWEIGHT",AND(C167&gt;=18.5,C167&lt;=24.9),"NORMAL WEIGHT",AND(C167&gt;=25,C167&lt;=29.9),"OVERWEIGHT",C167&gt;=30,"OBESITY")</f>
        <v>OBESITY</v>
      </c>
      <c r="E167">
        <v>4.29</v>
      </c>
      <c r="F167" t="str" cm="1">
        <f t="array" ref="F167">_xlfn.IFS(E167&lt;5.7,"NORMAL",AND(E167&gt;=5.7,E167&lt;=6.49),"PREDIABETES",E167&gt;=6.5,"DIABETES")</f>
        <v>NORMAL</v>
      </c>
      <c r="G167" t="s">
        <v>2382</v>
      </c>
      <c r="H167" t="str">
        <f t="shared" si="7"/>
        <v>Yes</v>
      </c>
      <c r="I167" t="s">
        <v>2380</v>
      </c>
      <c r="J167" t="s">
        <v>2383</v>
      </c>
      <c r="K167">
        <v>1</v>
      </c>
      <c r="L167" t="s">
        <v>2382</v>
      </c>
      <c r="M167" t="str">
        <f t="shared" si="8"/>
        <v>Yes</v>
      </c>
    </row>
    <row r="168" spans="1:13" x14ac:dyDescent="0.3">
      <c r="A168" t="s">
        <v>2206</v>
      </c>
      <c r="B168">
        <v>40.61</v>
      </c>
      <c r="C168">
        <f t="shared" si="6"/>
        <v>40.6</v>
      </c>
      <c r="D168" t="str" cm="1">
        <f t="array" ref="D168">_xlfn.IFS(C168&lt;18.5,"UNDERWEIGHT",AND(C168&gt;=18.5,C168&lt;=24.9),"NORMAL WEIGHT",AND(C168&gt;=25,C168&lt;=29.9),"OVERWEIGHT",C168&gt;=30,"OBESITY")</f>
        <v>OBESITY</v>
      </c>
      <c r="E168">
        <v>8</v>
      </c>
      <c r="F168" t="str" cm="1">
        <f t="array" ref="F168">_xlfn.IFS(E168&lt;5.7,"NORMAL",AND(E168&gt;=5.7,E168&lt;=6.49),"PREDIABETES",E168&gt;=6.5,"DIABETES")</f>
        <v>DIABETES</v>
      </c>
      <c r="G168" t="s">
        <v>2382</v>
      </c>
      <c r="H168" t="str">
        <f t="shared" si="7"/>
        <v>Yes</v>
      </c>
      <c r="I168" t="s">
        <v>2380</v>
      </c>
      <c r="J168" t="s">
        <v>2380</v>
      </c>
      <c r="K168">
        <v>1</v>
      </c>
      <c r="L168" t="s">
        <v>2382</v>
      </c>
      <c r="M168" t="str">
        <f t="shared" si="8"/>
        <v>Yes</v>
      </c>
    </row>
    <row r="169" spans="1:13" x14ac:dyDescent="0.3">
      <c r="A169" t="s">
        <v>2205</v>
      </c>
      <c r="B169">
        <v>30.78</v>
      </c>
      <c r="C169">
        <f t="shared" si="6"/>
        <v>30.8</v>
      </c>
      <c r="D169" t="str" cm="1">
        <f t="array" ref="D169">_xlfn.IFS(C169&lt;18.5,"UNDERWEIGHT",AND(C169&gt;=18.5,C169&lt;=24.9),"NORMAL WEIGHT",AND(C169&gt;=25,C169&lt;=29.9),"OVERWEIGHT",C169&gt;=30,"OBESITY")</f>
        <v>OBESITY</v>
      </c>
      <c r="E169">
        <v>4.67</v>
      </c>
      <c r="F169" t="str" cm="1">
        <f t="array" ref="F169">_xlfn.IFS(E169&lt;5.7,"NORMAL",AND(E169&gt;=5.7,E169&lt;=6.49),"PREDIABETES",E169&gt;=6.5,"DIABETES")</f>
        <v>NORMAL</v>
      </c>
      <c r="G169" t="s">
        <v>2382</v>
      </c>
      <c r="H169" t="str">
        <f t="shared" si="7"/>
        <v>Yes</v>
      </c>
      <c r="I169" t="s">
        <v>2380</v>
      </c>
      <c r="J169" t="s">
        <v>2380</v>
      </c>
      <c r="K169" t="s">
        <v>2381</v>
      </c>
      <c r="L169" t="s">
        <v>2382</v>
      </c>
      <c r="M169" t="str">
        <f t="shared" si="8"/>
        <v>Yes</v>
      </c>
    </row>
    <row r="170" spans="1:13" x14ac:dyDescent="0.3">
      <c r="A170" t="s">
        <v>2204</v>
      </c>
      <c r="B170">
        <v>49.49</v>
      </c>
      <c r="C170">
        <f t="shared" si="6"/>
        <v>49.5</v>
      </c>
      <c r="D170" t="str" cm="1">
        <f t="array" ref="D170">_xlfn.IFS(C170&lt;18.5,"UNDERWEIGHT",AND(C170&gt;=18.5,C170&lt;=24.9),"NORMAL WEIGHT",AND(C170&gt;=25,C170&lt;=29.9),"OVERWEIGHT",C170&gt;=30,"OBESITY")</f>
        <v>OBESITY</v>
      </c>
      <c r="E170">
        <v>4.5</v>
      </c>
      <c r="F170" t="str" cm="1">
        <f t="array" ref="F170">_xlfn.IFS(E170&lt;5.7,"NORMAL",AND(E170&gt;=5.7,E170&lt;=6.49),"PREDIABETES",E170&gt;=6.5,"DIABETES")</f>
        <v>NORMAL</v>
      </c>
      <c r="G170" t="s">
        <v>2380</v>
      </c>
      <c r="H170" t="str">
        <f t="shared" si="7"/>
        <v>No</v>
      </c>
      <c r="I170" t="s">
        <v>2380</v>
      </c>
      <c r="J170" t="s">
        <v>2380</v>
      </c>
      <c r="K170" t="s">
        <v>2381</v>
      </c>
      <c r="L170" t="s">
        <v>2382</v>
      </c>
      <c r="M170" t="str">
        <f t="shared" si="8"/>
        <v>Yes</v>
      </c>
    </row>
    <row r="171" spans="1:13" x14ac:dyDescent="0.3">
      <c r="A171" t="s">
        <v>2203</v>
      </c>
      <c r="B171">
        <v>37.619999999999997</v>
      </c>
      <c r="C171">
        <f t="shared" si="6"/>
        <v>37.6</v>
      </c>
      <c r="D171" t="str" cm="1">
        <f t="array" ref="D171">_xlfn.IFS(C171&lt;18.5,"UNDERWEIGHT",AND(C171&gt;=18.5,C171&lt;=24.9),"NORMAL WEIGHT",AND(C171&gt;=25,C171&lt;=29.9),"OVERWEIGHT",C171&gt;=30,"OBESITY")</f>
        <v>OBESITY</v>
      </c>
      <c r="E171">
        <v>6.32</v>
      </c>
      <c r="F171" t="str" cm="1">
        <f t="array" ref="F171">_xlfn.IFS(E171&lt;5.7,"NORMAL",AND(E171&gt;=5.7,E171&lt;=6.49),"PREDIABETES",E171&gt;=6.5,"DIABETES")</f>
        <v>PREDIABETES</v>
      </c>
      <c r="G171" t="s">
        <v>2382</v>
      </c>
      <c r="H171" t="str">
        <f t="shared" si="7"/>
        <v>Yes</v>
      </c>
      <c r="I171" t="s">
        <v>2382</v>
      </c>
      <c r="J171" t="s">
        <v>2380</v>
      </c>
      <c r="K171">
        <v>2</v>
      </c>
      <c r="L171" t="s">
        <v>2382</v>
      </c>
      <c r="M171" t="str">
        <f t="shared" si="8"/>
        <v>Yes</v>
      </c>
    </row>
    <row r="172" spans="1:13" x14ac:dyDescent="0.3">
      <c r="A172" t="s">
        <v>2202</v>
      </c>
      <c r="B172">
        <v>36.08</v>
      </c>
      <c r="C172">
        <f t="shared" si="6"/>
        <v>36.1</v>
      </c>
      <c r="D172" t="str" cm="1">
        <f t="array" ref="D172">_xlfn.IFS(C172&lt;18.5,"UNDERWEIGHT",AND(C172&gt;=18.5,C172&lt;=24.9),"NORMAL WEIGHT",AND(C172&gt;=25,C172&lt;=29.9),"OVERWEIGHT",C172&gt;=30,"OBESITY")</f>
        <v>OBESITY</v>
      </c>
      <c r="E172">
        <v>6.1</v>
      </c>
      <c r="F172" t="str" cm="1">
        <f t="array" ref="F172">_xlfn.IFS(E172&lt;5.7,"NORMAL",AND(E172&gt;=5.7,E172&lt;=6.49),"PREDIABETES",E172&gt;=6.5,"DIABETES")</f>
        <v>PREDIABETES</v>
      </c>
      <c r="G172" t="s">
        <v>2382</v>
      </c>
      <c r="H172" t="str">
        <f t="shared" si="7"/>
        <v>Yes</v>
      </c>
      <c r="I172" t="s">
        <v>2380</v>
      </c>
      <c r="J172" t="s">
        <v>2380</v>
      </c>
      <c r="K172">
        <v>1</v>
      </c>
      <c r="L172" t="s">
        <v>2382</v>
      </c>
      <c r="M172" t="str">
        <f t="shared" si="8"/>
        <v>Yes</v>
      </c>
    </row>
    <row r="173" spans="1:13" x14ac:dyDescent="0.3">
      <c r="A173" t="s">
        <v>2201</v>
      </c>
      <c r="B173">
        <v>33.5</v>
      </c>
      <c r="C173">
        <f t="shared" si="6"/>
        <v>33.5</v>
      </c>
      <c r="D173" t="str" cm="1">
        <f t="array" ref="D173">_xlfn.IFS(C173&lt;18.5,"UNDERWEIGHT",AND(C173&gt;=18.5,C173&lt;=24.9),"NORMAL WEIGHT",AND(C173&gt;=25,C173&lt;=29.9),"OVERWEIGHT",C173&gt;=30,"OBESITY")</f>
        <v>OBESITY</v>
      </c>
      <c r="E173">
        <v>5.4</v>
      </c>
      <c r="F173" t="str" cm="1">
        <f t="array" ref="F173">_xlfn.IFS(E173&lt;5.7,"NORMAL",AND(E173&gt;=5.7,E173&lt;=6.49),"PREDIABETES",E173&gt;=6.5,"DIABETES")</f>
        <v>NORMAL</v>
      </c>
      <c r="G173" t="s">
        <v>2380</v>
      </c>
      <c r="H173" t="str">
        <f t="shared" si="7"/>
        <v>No</v>
      </c>
      <c r="I173" t="s">
        <v>2380</v>
      </c>
      <c r="J173" t="s">
        <v>2380</v>
      </c>
      <c r="K173" t="s">
        <v>2381</v>
      </c>
      <c r="L173" t="s">
        <v>2382</v>
      </c>
      <c r="M173" t="str">
        <f t="shared" si="8"/>
        <v>Yes</v>
      </c>
    </row>
    <row r="174" spans="1:13" x14ac:dyDescent="0.3">
      <c r="A174" t="s">
        <v>2200</v>
      </c>
      <c r="B174">
        <v>47.46</v>
      </c>
      <c r="C174">
        <f t="shared" si="6"/>
        <v>47.5</v>
      </c>
      <c r="D174" t="str" cm="1">
        <f t="array" ref="D174">_xlfn.IFS(C174&lt;18.5,"UNDERWEIGHT",AND(C174&gt;=18.5,C174&lt;=24.9),"NORMAL WEIGHT",AND(C174&gt;=25,C174&lt;=29.9),"OVERWEIGHT",C174&gt;=30,"OBESITY")</f>
        <v>OBESITY</v>
      </c>
      <c r="E174">
        <v>6.24</v>
      </c>
      <c r="F174" t="str" cm="1">
        <f t="array" ref="F174">_xlfn.IFS(E174&lt;5.7,"NORMAL",AND(E174&gt;=5.7,E174&lt;=6.49),"PREDIABETES",E174&gt;=6.5,"DIABETES")</f>
        <v>PREDIABETES</v>
      </c>
      <c r="G174" t="s">
        <v>2382</v>
      </c>
      <c r="H174" t="str">
        <f t="shared" si="7"/>
        <v>Yes</v>
      </c>
      <c r="I174" t="s">
        <v>2380</v>
      </c>
      <c r="J174" t="s">
        <v>2380</v>
      </c>
      <c r="K174">
        <v>1</v>
      </c>
      <c r="L174" t="s">
        <v>2382</v>
      </c>
      <c r="M174" t="str">
        <f t="shared" si="8"/>
        <v>Yes</v>
      </c>
    </row>
    <row r="175" spans="1:13" x14ac:dyDescent="0.3">
      <c r="A175" t="s">
        <v>2199</v>
      </c>
      <c r="B175">
        <v>49.24</v>
      </c>
      <c r="C175">
        <f t="shared" si="6"/>
        <v>49.2</v>
      </c>
      <c r="D175" t="str" cm="1">
        <f t="array" ref="D175">_xlfn.IFS(C175&lt;18.5,"UNDERWEIGHT",AND(C175&gt;=18.5,C175&lt;=24.9),"NORMAL WEIGHT",AND(C175&gt;=25,C175&lt;=29.9),"OVERWEIGHT",C175&gt;=30,"OBESITY")</f>
        <v>OBESITY</v>
      </c>
      <c r="E175">
        <v>4.45</v>
      </c>
      <c r="F175" t="str" cm="1">
        <f t="array" ref="F175">_xlfn.IFS(E175&lt;5.7,"NORMAL",AND(E175&gt;=5.7,E175&lt;=6.49),"PREDIABETES",E175&gt;=6.5,"DIABETES")</f>
        <v>NORMAL</v>
      </c>
      <c r="G175" t="s">
        <v>2380</v>
      </c>
      <c r="H175" t="str">
        <f t="shared" si="7"/>
        <v>No</v>
      </c>
      <c r="I175" t="s">
        <v>2380</v>
      </c>
      <c r="J175" t="s">
        <v>2380</v>
      </c>
      <c r="K175" t="s">
        <v>2381</v>
      </c>
      <c r="L175" t="s">
        <v>2382</v>
      </c>
      <c r="M175" t="str">
        <f t="shared" si="8"/>
        <v>Yes</v>
      </c>
    </row>
    <row r="176" spans="1:13" x14ac:dyDescent="0.3">
      <c r="A176" t="s">
        <v>2198</v>
      </c>
      <c r="B176">
        <v>54.4</v>
      </c>
      <c r="C176">
        <f t="shared" si="6"/>
        <v>54.4</v>
      </c>
      <c r="D176" t="str" cm="1">
        <f t="array" ref="D176">_xlfn.IFS(C176&lt;18.5,"UNDERWEIGHT",AND(C176&gt;=18.5,C176&lt;=24.9),"NORMAL WEIGHT",AND(C176&gt;=25,C176&lt;=29.9),"OVERWEIGHT",C176&gt;=30,"OBESITY")</f>
        <v>OBESITY</v>
      </c>
      <c r="E176">
        <v>5.22</v>
      </c>
      <c r="F176" t="str" cm="1">
        <f t="array" ref="F176">_xlfn.IFS(E176&lt;5.7,"NORMAL",AND(E176&gt;=5.7,E176&lt;=6.49),"PREDIABETES",E176&gt;=6.5,"DIABETES")</f>
        <v>NORMAL</v>
      </c>
      <c r="G176" t="s">
        <v>2380</v>
      </c>
      <c r="H176" t="str">
        <f t="shared" si="7"/>
        <v>No</v>
      </c>
      <c r="I176" t="s">
        <v>2380</v>
      </c>
      <c r="J176" t="s">
        <v>2380</v>
      </c>
      <c r="K176">
        <v>1</v>
      </c>
      <c r="L176" t="s">
        <v>2382</v>
      </c>
      <c r="M176" t="str">
        <f t="shared" si="8"/>
        <v>Yes</v>
      </c>
    </row>
    <row r="177" spans="1:13" x14ac:dyDescent="0.3">
      <c r="A177" t="s">
        <v>2197</v>
      </c>
      <c r="B177">
        <v>35.53</v>
      </c>
      <c r="C177">
        <f t="shared" si="6"/>
        <v>35.5</v>
      </c>
      <c r="D177" t="str" cm="1">
        <f t="array" ref="D177">_xlfn.IFS(C177&lt;18.5,"UNDERWEIGHT",AND(C177&gt;=18.5,C177&lt;=24.9),"NORMAL WEIGHT",AND(C177&gt;=25,C177&lt;=29.9),"OVERWEIGHT",C177&gt;=30,"OBESITY")</f>
        <v>OBESITY</v>
      </c>
      <c r="E177">
        <v>4.6100000000000003</v>
      </c>
      <c r="F177" t="str" cm="1">
        <f t="array" ref="F177">_xlfn.IFS(E177&lt;5.7,"NORMAL",AND(E177&gt;=5.7,E177&lt;=6.49),"PREDIABETES",E177&gt;=6.5,"DIABETES")</f>
        <v>NORMAL</v>
      </c>
      <c r="G177" t="s">
        <v>2380</v>
      </c>
      <c r="H177" t="str">
        <f t="shared" si="7"/>
        <v>No</v>
      </c>
      <c r="I177" t="s">
        <v>2380</v>
      </c>
      <c r="J177" t="s">
        <v>2380</v>
      </c>
      <c r="K177">
        <v>1</v>
      </c>
      <c r="L177" t="s">
        <v>2382</v>
      </c>
      <c r="M177" t="str">
        <f t="shared" si="8"/>
        <v>Yes</v>
      </c>
    </row>
    <row r="178" spans="1:13" x14ac:dyDescent="0.3">
      <c r="A178" t="s">
        <v>2196</v>
      </c>
      <c r="B178">
        <v>39.729999999999997</v>
      </c>
      <c r="C178">
        <f t="shared" si="6"/>
        <v>39.700000000000003</v>
      </c>
      <c r="D178" t="str" cm="1">
        <f t="array" ref="D178">_xlfn.IFS(C178&lt;18.5,"UNDERWEIGHT",AND(C178&gt;=18.5,C178&lt;=24.9),"NORMAL WEIGHT",AND(C178&gt;=25,C178&lt;=29.9),"OVERWEIGHT",C178&gt;=30,"OBESITY")</f>
        <v>OBESITY</v>
      </c>
      <c r="E178">
        <v>6.24</v>
      </c>
      <c r="F178" t="str" cm="1">
        <f t="array" ref="F178">_xlfn.IFS(E178&lt;5.7,"NORMAL",AND(E178&gt;=5.7,E178&lt;=6.49),"PREDIABETES",E178&gt;=6.5,"DIABETES")</f>
        <v>PREDIABETES</v>
      </c>
      <c r="G178" t="s">
        <v>2380</v>
      </c>
      <c r="H178" t="str">
        <f t="shared" si="7"/>
        <v>No</v>
      </c>
      <c r="I178" t="s">
        <v>2380</v>
      </c>
      <c r="J178" t="s">
        <v>2380</v>
      </c>
      <c r="K178" t="s">
        <v>2381</v>
      </c>
      <c r="L178" t="s">
        <v>2382</v>
      </c>
      <c r="M178" t="str">
        <f t="shared" si="8"/>
        <v>Yes</v>
      </c>
    </row>
    <row r="179" spans="1:13" x14ac:dyDescent="0.3">
      <c r="A179" t="s">
        <v>2195</v>
      </c>
      <c r="B179">
        <v>35.68</v>
      </c>
      <c r="C179">
        <f t="shared" si="6"/>
        <v>35.700000000000003</v>
      </c>
      <c r="D179" t="str" cm="1">
        <f t="array" ref="D179">_xlfn.IFS(C179&lt;18.5,"UNDERWEIGHT",AND(C179&gt;=18.5,C179&lt;=24.9),"NORMAL WEIGHT",AND(C179&gt;=25,C179&lt;=29.9),"OVERWEIGHT",C179&gt;=30,"OBESITY")</f>
        <v>OBESITY</v>
      </c>
      <c r="E179">
        <v>10.039999999999999</v>
      </c>
      <c r="F179" t="str" cm="1">
        <f t="array" ref="F179">_xlfn.IFS(E179&lt;5.7,"NORMAL",AND(E179&gt;=5.7,E179&lt;=6.49),"PREDIABETES",E179&gt;=6.5,"DIABETES")</f>
        <v>DIABETES</v>
      </c>
      <c r="G179" t="s">
        <v>2380</v>
      </c>
      <c r="H179" t="str">
        <f t="shared" si="7"/>
        <v>No</v>
      </c>
      <c r="I179" t="s">
        <v>2380</v>
      </c>
      <c r="J179" t="s">
        <v>2380</v>
      </c>
      <c r="K179" t="s">
        <v>2381</v>
      </c>
      <c r="L179" t="s">
        <v>2382</v>
      </c>
      <c r="M179" t="str">
        <f t="shared" si="8"/>
        <v>Yes</v>
      </c>
    </row>
    <row r="180" spans="1:13" x14ac:dyDescent="0.3">
      <c r="A180" t="s">
        <v>2194</v>
      </c>
      <c r="B180">
        <v>48.86</v>
      </c>
      <c r="C180">
        <f t="shared" si="6"/>
        <v>48.9</v>
      </c>
      <c r="D180" t="str" cm="1">
        <f t="array" ref="D180">_xlfn.IFS(C180&lt;18.5,"UNDERWEIGHT",AND(C180&gt;=18.5,C180&lt;=24.9),"NORMAL WEIGHT",AND(C180&gt;=25,C180&lt;=29.9),"OVERWEIGHT",C180&gt;=30,"OBESITY")</f>
        <v>OBESITY</v>
      </c>
      <c r="E180">
        <v>6.09</v>
      </c>
      <c r="F180" t="str" cm="1">
        <f t="array" ref="F180">_xlfn.IFS(E180&lt;5.7,"NORMAL",AND(E180&gt;=5.7,E180&lt;=6.49),"PREDIABETES",E180&gt;=6.5,"DIABETES")</f>
        <v>PREDIABETES</v>
      </c>
      <c r="G180" t="s">
        <v>2380</v>
      </c>
      <c r="H180" t="str">
        <f t="shared" si="7"/>
        <v>No</v>
      </c>
      <c r="I180" t="s">
        <v>2380</v>
      </c>
      <c r="J180" t="s">
        <v>2380</v>
      </c>
      <c r="K180" t="s">
        <v>2381</v>
      </c>
      <c r="L180" t="s">
        <v>2382</v>
      </c>
      <c r="M180" t="str">
        <f t="shared" si="8"/>
        <v>Yes</v>
      </c>
    </row>
    <row r="181" spans="1:13" x14ac:dyDescent="0.3">
      <c r="A181" t="s">
        <v>2193</v>
      </c>
      <c r="B181">
        <v>34.799999999999997</v>
      </c>
      <c r="C181">
        <f t="shared" si="6"/>
        <v>34.799999999999997</v>
      </c>
      <c r="D181" t="str" cm="1">
        <f t="array" ref="D181">_xlfn.IFS(C181&lt;18.5,"UNDERWEIGHT",AND(C181&gt;=18.5,C181&lt;=24.9),"NORMAL WEIGHT",AND(C181&gt;=25,C181&lt;=29.9),"OVERWEIGHT",C181&gt;=30,"OBESITY")</f>
        <v>OBESITY</v>
      </c>
      <c r="E181">
        <v>11.4</v>
      </c>
      <c r="F181" t="str" cm="1">
        <f t="array" ref="F181">_xlfn.IFS(E181&lt;5.7,"NORMAL",AND(E181&gt;=5.7,E181&lt;=6.49),"PREDIABETES",E181&gt;=6.5,"DIABETES")</f>
        <v>DIABETES</v>
      </c>
      <c r="G181" t="s">
        <v>2382</v>
      </c>
      <c r="H181" t="str">
        <f t="shared" si="7"/>
        <v>Yes</v>
      </c>
      <c r="I181" t="s">
        <v>2380</v>
      </c>
      <c r="J181" t="s">
        <v>2383</v>
      </c>
      <c r="K181">
        <v>1</v>
      </c>
      <c r="L181" t="s">
        <v>2380</v>
      </c>
      <c r="M181" t="str">
        <f t="shared" si="8"/>
        <v>No</v>
      </c>
    </row>
    <row r="182" spans="1:13" x14ac:dyDescent="0.3">
      <c r="A182" t="s">
        <v>2192</v>
      </c>
      <c r="B182">
        <v>32.49</v>
      </c>
      <c r="C182">
        <f t="shared" si="6"/>
        <v>32.5</v>
      </c>
      <c r="D182" t="str" cm="1">
        <f t="array" ref="D182">_xlfn.IFS(C182&lt;18.5,"UNDERWEIGHT",AND(C182&gt;=18.5,C182&lt;=24.9),"NORMAL WEIGHT",AND(C182&gt;=25,C182&lt;=29.9),"OVERWEIGHT",C182&gt;=30,"OBESITY")</f>
        <v>OBESITY</v>
      </c>
      <c r="E182">
        <v>4.29</v>
      </c>
      <c r="F182" t="str" cm="1">
        <f t="array" ref="F182">_xlfn.IFS(E182&lt;5.7,"NORMAL",AND(E182&gt;=5.7,E182&lt;=6.49),"PREDIABETES",E182&gt;=6.5,"DIABETES")</f>
        <v>NORMAL</v>
      </c>
      <c r="G182" t="s">
        <v>2380</v>
      </c>
      <c r="H182" t="str">
        <f t="shared" si="7"/>
        <v>No</v>
      </c>
      <c r="I182" t="s">
        <v>2380</v>
      </c>
      <c r="J182" t="s">
        <v>2383</v>
      </c>
      <c r="K182">
        <v>1</v>
      </c>
      <c r="L182" t="s">
        <v>2382</v>
      </c>
      <c r="M182" t="str">
        <f t="shared" si="8"/>
        <v>Yes</v>
      </c>
    </row>
    <row r="183" spans="1:13" x14ac:dyDescent="0.3">
      <c r="A183" t="s">
        <v>2191</v>
      </c>
      <c r="B183">
        <v>39</v>
      </c>
      <c r="C183">
        <f t="shared" si="6"/>
        <v>39</v>
      </c>
      <c r="D183" t="str" cm="1">
        <f t="array" ref="D183">_xlfn.IFS(C183&lt;18.5,"UNDERWEIGHT",AND(C183&gt;=18.5,C183&lt;=24.9),"NORMAL WEIGHT",AND(C183&gt;=25,C183&lt;=29.9),"OVERWEIGHT",C183&gt;=30,"OBESITY")</f>
        <v>OBESITY</v>
      </c>
      <c r="E183">
        <v>5.7</v>
      </c>
      <c r="F183" t="str" cm="1">
        <f t="array" ref="F183">_xlfn.IFS(E183&lt;5.7,"NORMAL",AND(E183&gt;=5.7,E183&lt;=6.49),"PREDIABETES",E183&gt;=6.5,"DIABETES")</f>
        <v>PREDIABETES</v>
      </c>
      <c r="G183" t="s">
        <v>2380</v>
      </c>
      <c r="H183" t="str">
        <f t="shared" si="7"/>
        <v>No</v>
      </c>
      <c r="I183" t="s">
        <v>2380</v>
      </c>
      <c r="J183" t="s">
        <v>2380</v>
      </c>
      <c r="K183">
        <v>2</v>
      </c>
      <c r="L183" t="s">
        <v>2382</v>
      </c>
      <c r="M183" t="str">
        <f t="shared" si="8"/>
        <v>Yes</v>
      </c>
    </row>
    <row r="184" spans="1:13" x14ac:dyDescent="0.3">
      <c r="A184" t="s">
        <v>2190</v>
      </c>
      <c r="B184">
        <v>35.299999999999997</v>
      </c>
      <c r="C184">
        <f t="shared" si="6"/>
        <v>35.299999999999997</v>
      </c>
      <c r="D184" t="str" cm="1">
        <f t="array" ref="D184">_xlfn.IFS(C184&lt;18.5,"UNDERWEIGHT",AND(C184&gt;=18.5,C184&lt;=24.9),"NORMAL WEIGHT",AND(C184&gt;=25,C184&lt;=29.9),"OVERWEIGHT",C184&gt;=30,"OBESITY")</f>
        <v>OBESITY</v>
      </c>
      <c r="E184">
        <v>6.09</v>
      </c>
      <c r="F184" t="str" cm="1">
        <f t="array" ref="F184">_xlfn.IFS(E184&lt;5.7,"NORMAL",AND(E184&gt;=5.7,E184&lt;=6.49),"PREDIABETES",E184&gt;=6.5,"DIABETES")</f>
        <v>PREDIABETES</v>
      </c>
      <c r="G184" t="s">
        <v>2380</v>
      </c>
      <c r="H184" t="str">
        <f t="shared" si="7"/>
        <v>No</v>
      </c>
      <c r="I184" t="s">
        <v>2380</v>
      </c>
      <c r="J184" t="s">
        <v>2380</v>
      </c>
      <c r="K184">
        <v>1</v>
      </c>
      <c r="L184" t="s">
        <v>2382</v>
      </c>
      <c r="M184" t="str">
        <f t="shared" si="8"/>
        <v>Yes</v>
      </c>
    </row>
    <row r="185" spans="1:13" x14ac:dyDescent="0.3">
      <c r="A185" t="s">
        <v>2189</v>
      </c>
      <c r="B185">
        <v>33.42</v>
      </c>
      <c r="C185">
        <f t="shared" si="6"/>
        <v>33.4</v>
      </c>
      <c r="D185" t="str" cm="1">
        <f t="array" ref="D185">_xlfn.IFS(C185&lt;18.5,"UNDERWEIGHT",AND(C185&gt;=18.5,C185&lt;=24.9),"NORMAL WEIGHT",AND(C185&gt;=25,C185&lt;=29.9),"OVERWEIGHT",C185&gt;=30,"OBESITY")</f>
        <v>OBESITY</v>
      </c>
      <c r="E185">
        <v>10.67</v>
      </c>
      <c r="F185" t="str" cm="1">
        <f t="array" ref="F185">_xlfn.IFS(E185&lt;5.7,"NORMAL",AND(E185&gt;=5.7,E185&lt;=6.49),"PREDIABETES",E185&gt;=6.5,"DIABETES")</f>
        <v>DIABETES</v>
      </c>
      <c r="G185" t="s">
        <v>2380</v>
      </c>
      <c r="H185" t="str">
        <f t="shared" si="7"/>
        <v>No</v>
      </c>
      <c r="I185" t="s">
        <v>2380</v>
      </c>
      <c r="J185" t="s">
        <v>2380</v>
      </c>
      <c r="K185" t="s">
        <v>2381</v>
      </c>
      <c r="L185" t="s">
        <v>2382</v>
      </c>
      <c r="M185" t="str">
        <f t="shared" si="8"/>
        <v>Yes</v>
      </c>
    </row>
    <row r="186" spans="1:13" x14ac:dyDescent="0.3">
      <c r="A186" t="s">
        <v>2188</v>
      </c>
      <c r="B186">
        <v>37.18</v>
      </c>
      <c r="C186">
        <f t="shared" si="6"/>
        <v>37.200000000000003</v>
      </c>
      <c r="D186" t="str" cm="1">
        <f t="array" ref="D186">_xlfn.IFS(C186&lt;18.5,"UNDERWEIGHT",AND(C186&gt;=18.5,C186&lt;=24.9),"NORMAL WEIGHT",AND(C186&gt;=25,C186&lt;=29.9),"OVERWEIGHT",C186&gt;=30,"OBESITY")</f>
        <v>OBESITY</v>
      </c>
      <c r="E186">
        <v>6.75</v>
      </c>
      <c r="F186" t="str" cm="1">
        <f t="array" ref="F186">_xlfn.IFS(E186&lt;5.7,"NORMAL",AND(E186&gt;=5.7,E186&lt;=6.49),"PREDIABETES",E186&gt;=6.5,"DIABETES")</f>
        <v>DIABETES</v>
      </c>
      <c r="G186" t="s">
        <v>2382</v>
      </c>
      <c r="H186" t="str">
        <f t="shared" si="7"/>
        <v>Yes</v>
      </c>
      <c r="I186" t="s">
        <v>2380</v>
      </c>
      <c r="J186" t="s">
        <v>2380</v>
      </c>
      <c r="K186">
        <v>2</v>
      </c>
      <c r="L186" t="s">
        <v>2382</v>
      </c>
      <c r="M186" t="str">
        <f t="shared" si="8"/>
        <v>Yes</v>
      </c>
    </row>
    <row r="187" spans="1:13" x14ac:dyDescent="0.3">
      <c r="A187" t="s">
        <v>2187</v>
      </c>
      <c r="B187">
        <v>33.33</v>
      </c>
      <c r="C187">
        <f t="shared" si="6"/>
        <v>33.299999999999997</v>
      </c>
      <c r="D187" t="str" cm="1">
        <f t="array" ref="D187">_xlfn.IFS(C187&lt;18.5,"UNDERWEIGHT",AND(C187&gt;=18.5,C187&lt;=24.9),"NORMAL WEIGHT",AND(C187&gt;=25,C187&lt;=29.9),"OVERWEIGHT",C187&gt;=30,"OBESITY")</f>
        <v>OBESITY</v>
      </c>
      <c r="E187">
        <v>9.26</v>
      </c>
      <c r="F187" t="str" cm="1">
        <f t="array" ref="F187">_xlfn.IFS(E187&lt;5.7,"NORMAL",AND(E187&gt;=5.7,E187&lt;=6.49),"PREDIABETES",E187&gt;=6.5,"DIABETES")</f>
        <v>DIABETES</v>
      </c>
      <c r="G187" t="s">
        <v>2382</v>
      </c>
      <c r="H187" t="str">
        <f t="shared" si="7"/>
        <v>Yes</v>
      </c>
      <c r="I187" t="s">
        <v>2380</v>
      </c>
      <c r="J187" t="s">
        <v>2380</v>
      </c>
      <c r="K187">
        <v>2</v>
      </c>
      <c r="L187" t="s">
        <v>2380</v>
      </c>
      <c r="M187" t="str">
        <f t="shared" si="8"/>
        <v>No</v>
      </c>
    </row>
    <row r="188" spans="1:13" x14ac:dyDescent="0.3">
      <c r="A188" t="s">
        <v>2186</v>
      </c>
      <c r="B188">
        <v>53.21</v>
      </c>
      <c r="C188">
        <f t="shared" si="6"/>
        <v>53.2</v>
      </c>
      <c r="D188" t="str" cm="1">
        <f t="array" ref="D188">_xlfn.IFS(C188&lt;18.5,"UNDERWEIGHT",AND(C188&gt;=18.5,C188&lt;=24.9),"NORMAL WEIGHT",AND(C188&gt;=25,C188&lt;=29.9),"OVERWEIGHT",C188&gt;=30,"OBESITY")</f>
        <v>OBESITY</v>
      </c>
      <c r="E188">
        <v>4.2699999999999996</v>
      </c>
      <c r="F188" t="str" cm="1">
        <f t="array" ref="F188">_xlfn.IFS(E188&lt;5.7,"NORMAL",AND(E188&gt;=5.7,E188&lt;=6.49),"PREDIABETES",E188&gt;=6.5,"DIABETES")</f>
        <v>NORMAL</v>
      </c>
      <c r="G188" t="s">
        <v>2380</v>
      </c>
      <c r="H188" t="str">
        <f t="shared" si="7"/>
        <v>No</v>
      </c>
      <c r="I188" t="s">
        <v>2380</v>
      </c>
      <c r="J188" t="s">
        <v>2380</v>
      </c>
      <c r="K188">
        <v>1</v>
      </c>
      <c r="L188" t="s">
        <v>2382</v>
      </c>
      <c r="M188" t="str">
        <f t="shared" si="8"/>
        <v>Yes</v>
      </c>
    </row>
    <row r="189" spans="1:13" x14ac:dyDescent="0.3">
      <c r="A189" t="s">
        <v>2185</v>
      </c>
      <c r="B189">
        <v>38.729999999999997</v>
      </c>
      <c r="C189">
        <f t="shared" si="6"/>
        <v>38.700000000000003</v>
      </c>
      <c r="D189" t="str" cm="1">
        <f t="array" ref="D189">_xlfn.IFS(C189&lt;18.5,"UNDERWEIGHT",AND(C189&gt;=18.5,C189&lt;=24.9),"NORMAL WEIGHT",AND(C189&gt;=25,C189&lt;=29.9),"OVERWEIGHT",C189&gt;=30,"OBESITY")</f>
        <v>OBESITY</v>
      </c>
      <c r="E189">
        <v>11.51</v>
      </c>
      <c r="F189" t="str" cm="1">
        <f t="array" ref="F189">_xlfn.IFS(E189&lt;5.7,"NORMAL",AND(E189&gt;=5.7,E189&lt;=6.49),"PREDIABETES",E189&gt;=6.5,"DIABETES")</f>
        <v>DIABETES</v>
      </c>
      <c r="G189" t="s">
        <v>2380</v>
      </c>
      <c r="H189" t="str">
        <f t="shared" si="7"/>
        <v>No</v>
      </c>
      <c r="I189" t="s">
        <v>2380</v>
      </c>
      <c r="J189" t="s">
        <v>2380</v>
      </c>
      <c r="K189">
        <v>2</v>
      </c>
      <c r="L189" t="s">
        <v>2382</v>
      </c>
      <c r="M189" t="str">
        <f t="shared" si="8"/>
        <v>Yes</v>
      </c>
    </row>
    <row r="190" spans="1:13" x14ac:dyDescent="0.3">
      <c r="A190" t="s">
        <v>2184</v>
      </c>
      <c r="B190">
        <v>29.73</v>
      </c>
      <c r="C190">
        <f t="shared" si="6"/>
        <v>29.7</v>
      </c>
      <c r="D190" t="str" cm="1">
        <f t="array" ref="D190">_xlfn.IFS(C190&lt;18.5,"UNDERWEIGHT",AND(C190&gt;=18.5,C190&lt;=24.9),"NORMAL WEIGHT",AND(C190&gt;=25,C190&lt;=29.9),"OVERWEIGHT",C190&gt;=30,"OBESITY")</f>
        <v>OVERWEIGHT</v>
      </c>
      <c r="E190">
        <v>7.22</v>
      </c>
      <c r="F190" t="str" cm="1">
        <f t="array" ref="F190">_xlfn.IFS(E190&lt;5.7,"NORMAL",AND(E190&gt;=5.7,E190&lt;=6.49),"PREDIABETES",E190&gt;=6.5,"DIABETES")</f>
        <v>DIABETES</v>
      </c>
      <c r="G190" t="s">
        <v>2380</v>
      </c>
      <c r="H190" t="str">
        <f t="shared" si="7"/>
        <v>No</v>
      </c>
      <c r="I190" t="s">
        <v>2380</v>
      </c>
      <c r="J190" t="s">
        <v>2380</v>
      </c>
      <c r="K190" t="s">
        <v>2381</v>
      </c>
      <c r="L190" t="s">
        <v>2382</v>
      </c>
      <c r="M190" t="str">
        <f t="shared" si="8"/>
        <v>Yes</v>
      </c>
    </row>
    <row r="191" spans="1:13" x14ac:dyDescent="0.3">
      <c r="A191" t="s">
        <v>2183</v>
      </c>
      <c r="B191">
        <v>34.700000000000003</v>
      </c>
      <c r="C191">
        <f t="shared" si="6"/>
        <v>34.700000000000003</v>
      </c>
      <c r="D191" t="str" cm="1">
        <f t="array" ref="D191">_xlfn.IFS(C191&lt;18.5,"UNDERWEIGHT",AND(C191&gt;=18.5,C191&lt;=24.9),"NORMAL WEIGHT",AND(C191&gt;=25,C191&lt;=29.9),"OVERWEIGHT",C191&gt;=30,"OBESITY")</f>
        <v>OBESITY</v>
      </c>
      <c r="E191">
        <v>4.37</v>
      </c>
      <c r="F191" t="str" cm="1">
        <f t="array" ref="F191">_xlfn.IFS(E191&lt;5.7,"NORMAL",AND(E191&gt;=5.7,E191&lt;=6.49),"PREDIABETES",E191&gt;=6.5,"DIABETES")</f>
        <v>NORMAL</v>
      </c>
      <c r="G191" t="s">
        <v>2380</v>
      </c>
      <c r="H191" t="str">
        <f t="shared" si="7"/>
        <v>No</v>
      </c>
      <c r="I191" t="s">
        <v>2380</v>
      </c>
      <c r="J191" t="s">
        <v>2383</v>
      </c>
      <c r="K191">
        <v>1</v>
      </c>
      <c r="L191" t="s">
        <v>2382</v>
      </c>
      <c r="M191" t="str">
        <f t="shared" si="8"/>
        <v>Yes</v>
      </c>
    </row>
    <row r="192" spans="1:13" x14ac:dyDescent="0.3">
      <c r="A192" t="s">
        <v>2182</v>
      </c>
      <c r="B192">
        <v>38.28</v>
      </c>
      <c r="C192">
        <f t="shared" si="6"/>
        <v>38.299999999999997</v>
      </c>
      <c r="D192" t="str" cm="1">
        <f t="array" ref="D192">_xlfn.IFS(C192&lt;18.5,"UNDERWEIGHT",AND(C192&gt;=18.5,C192&lt;=24.9),"NORMAL WEIGHT",AND(C192&gt;=25,C192&lt;=29.9),"OVERWEIGHT",C192&gt;=30,"OBESITY")</f>
        <v>OBESITY</v>
      </c>
      <c r="E192">
        <v>11.56</v>
      </c>
      <c r="F192" t="str" cm="1">
        <f t="array" ref="F192">_xlfn.IFS(E192&lt;5.7,"NORMAL",AND(E192&gt;=5.7,E192&lt;=6.49),"PREDIABETES",E192&gt;=6.5,"DIABETES")</f>
        <v>DIABETES</v>
      </c>
      <c r="G192" t="s">
        <v>2382</v>
      </c>
      <c r="H192" t="str">
        <f t="shared" si="7"/>
        <v>Yes</v>
      </c>
      <c r="I192" t="s">
        <v>2380</v>
      </c>
      <c r="J192" t="s">
        <v>2380</v>
      </c>
      <c r="K192">
        <v>1</v>
      </c>
      <c r="L192" t="s">
        <v>2382</v>
      </c>
      <c r="M192" t="str">
        <f t="shared" si="8"/>
        <v>Yes</v>
      </c>
    </row>
    <row r="193" spans="1:13" x14ac:dyDescent="0.3">
      <c r="A193" t="s">
        <v>2181</v>
      </c>
      <c r="B193">
        <v>33.57</v>
      </c>
      <c r="C193">
        <f t="shared" si="6"/>
        <v>33.6</v>
      </c>
      <c r="D193" t="str" cm="1">
        <f t="array" ref="D193">_xlfn.IFS(C193&lt;18.5,"UNDERWEIGHT",AND(C193&gt;=18.5,C193&lt;=24.9),"NORMAL WEIGHT",AND(C193&gt;=25,C193&lt;=29.9),"OVERWEIGHT",C193&gt;=30,"OBESITY")</f>
        <v>OBESITY</v>
      </c>
      <c r="E193">
        <v>8.82</v>
      </c>
      <c r="F193" t="str" cm="1">
        <f t="array" ref="F193">_xlfn.IFS(E193&lt;5.7,"NORMAL",AND(E193&gt;=5.7,E193&lt;=6.49),"PREDIABETES",E193&gt;=6.5,"DIABETES")</f>
        <v>DIABETES</v>
      </c>
      <c r="G193" t="s">
        <v>2382</v>
      </c>
      <c r="H193" t="str">
        <f t="shared" si="7"/>
        <v>Yes</v>
      </c>
      <c r="I193" t="s">
        <v>2380</v>
      </c>
      <c r="J193" t="s">
        <v>2380</v>
      </c>
      <c r="K193" t="s">
        <v>2381</v>
      </c>
      <c r="L193" t="s">
        <v>2382</v>
      </c>
      <c r="M193" t="str">
        <f t="shared" si="8"/>
        <v>Yes</v>
      </c>
    </row>
    <row r="194" spans="1:13" x14ac:dyDescent="0.3">
      <c r="A194" t="s">
        <v>2180</v>
      </c>
      <c r="B194">
        <v>52.06</v>
      </c>
      <c r="C194">
        <f t="shared" si="6"/>
        <v>52.1</v>
      </c>
      <c r="D194" t="str" cm="1">
        <f t="array" ref="D194">_xlfn.IFS(C194&lt;18.5,"UNDERWEIGHT",AND(C194&gt;=18.5,C194&lt;=24.9),"NORMAL WEIGHT",AND(C194&gt;=25,C194&lt;=29.9),"OVERWEIGHT",C194&gt;=30,"OBESITY")</f>
        <v>OBESITY</v>
      </c>
      <c r="E194">
        <v>4.6900000000000004</v>
      </c>
      <c r="F194" t="str" cm="1">
        <f t="array" ref="F194">_xlfn.IFS(E194&lt;5.7,"NORMAL",AND(E194&gt;=5.7,E194&lt;=6.49),"PREDIABETES",E194&gt;=6.5,"DIABETES")</f>
        <v>NORMAL</v>
      </c>
      <c r="G194" t="s">
        <v>2380</v>
      </c>
      <c r="H194" t="str">
        <f t="shared" si="7"/>
        <v>No</v>
      </c>
      <c r="I194" t="s">
        <v>2380</v>
      </c>
      <c r="J194" t="s">
        <v>2380</v>
      </c>
      <c r="K194">
        <v>1</v>
      </c>
      <c r="L194" t="s">
        <v>2382</v>
      </c>
      <c r="M194" t="str">
        <f t="shared" si="8"/>
        <v>Yes</v>
      </c>
    </row>
    <row r="195" spans="1:13" x14ac:dyDescent="0.3">
      <c r="A195" t="s">
        <v>2179</v>
      </c>
      <c r="B195">
        <v>38.17</v>
      </c>
      <c r="C195">
        <f t="shared" ref="C195:C258" si="9">ROUND(B195,1)</f>
        <v>38.200000000000003</v>
      </c>
      <c r="D195" t="str" cm="1">
        <f t="array" ref="D195">_xlfn.IFS(C195&lt;18.5,"UNDERWEIGHT",AND(C195&gt;=18.5,C195&lt;=24.9),"NORMAL WEIGHT",AND(C195&gt;=25,C195&lt;=29.9),"OVERWEIGHT",C195&gt;=30,"OBESITY")</f>
        <v>OBESITY</v>
      </c>
      <c r="E195">
        <v>4.53</v>
      </c>
      <c r="F195" t="str" cm="1">
        <f t="array" ref="F195">_xlfn.IFS(E195&lt;5.7,"NORMAL",AND(E195&gt;=5.7,E195&lt;=6.49),"PREDIABETES",E195&gt;=6.5,"DIABETES")</f>
        <v>NORMAL</v>
      </c>
      <c r="G195" t="s">
        <v>2380</v>
      </c>
      <c r="H195" t="str">
        <f t="shared" ref="H195:H258" si="10">TRIM(PROPER(G195))</f>
        <v>No</v>
      </c>
      <c r="I195" t="s">
        <v>2382</v>
      </c>
      <c r="J195" t="s">
        <v>2380</v>
      </c>
      <c r="K195">
        <v>1</v>
      </c>
      <c r="L195" t="s">
        <v>2382</v>
      </c>
      <c r="M195" t="str">
        <f t="shared" ref="M195:M258" si="11">TRIM(PROPER(L195))</f>
        <v>Yes</v>
      </c>
    </row>
    <row r="196" spans="1:13" x14ac:dyDescent="0.3">
      <c r="A196" t="s">
        <v>2178</v>
      </c>
      <c r="B196">
        <v>36.954999999999998</v>
      </c>
      <c r="C196">
        <f t="shared" si="9"/>
        <v>37</v>
      </c>
      <c r="D196" t="str" cm="1">
        <f t="array" ref="D196">_xlfn.IFS(C196&lt;18.5,"UNDERWEIGHT",AND(C196&gt;=18.5,C196&lt;=24.9),"NORMAL WEIGHT",AND(C196&gt;=25,C196&lt;=29.9),"OVERWEIGHT",C196&gt;=30,"OBESITY")</f>
        <v>OBESITY</v>
      </c>
      <c r="E196">
        <v>5.84</v>
      </c>
      <c r="F196" t="str" cm="1">
        <f t="array" ref="F196">_xlfn.IFS(E196&lt;5.7,"NORMAL",AND(E196&gt;=5.7,E196&lt;=6.49),"PREDIABETES",E196&gt;=6.5,"DIABETES")</f>
        <v>PREDIABETES</v>
      </c>
      <c r="G196" t="s">
        <v>2380</v>
      </c>
      <c r="H196" t="str">
        <f t="shared" si="10"/>
        <v>No</v>
      </c>
      <c r="I196" t="s">
        <v>2380</v>
      </c>
      <c r="J196" t="s">
        <v>2383</v>
      </c>
      <c r="K196">
        <v>1</v>
      </c>
      <c r="L196" t="s">
        <v>2382</v>
      </c>
      <c r="M196" t="str">
        <f t="shared" si="11"/>
        <v>Yes</v>
      </c>
    </row>
    <row r="197" spans="1:13" x14ac:dyDescent="0.3">
      <c r="A197" t="s">
        <v>2177</v>
      </c>
      <c r="B197">
        <v>34.4</v>
      </c>
      <c r="C197">
        <f t="shared" si="9"/>
        <v>34.4</v>
      </c>
      <c r="D197" t="str" cm="1">
        <f t="array" ref="D197">_xlfn.IFS(C197&lt;18.5,"UNDERWEIGHT",AND(C197&gt;=18.5,C197&lt;=24.9),"NORMAL WEIGHT",AND(C197&gt;=25,C197&lt;=29.9),"OVERWEIGHT",C197&gt;=30,"OBESITY")</f>
        <v>OBESITY</v>
      </c>
      <c r="E197">
        <v>4.9000000000000004</v>
      </c>
      <c r="F197" t="str" cm="1">
        <f t="array" ref="F197">_xlfn.IFS(E197&lt;5.7,"NORMAL",AND(E197&gt;=5.7,E197&lt;=6.49),"PREDIABETES",E197&gt;=6.5,"DIABETES")</f>
        <v>NORMAL</v>
      </c>
      <c r="G197" t="s">
        <v>2380</v>
      </c>
      <c r="H197" t="str">
        <f t="shared" si="10"/>
        <v>No</v>
      </c>
      <c r="I197" t="s">
        <v>2380</v>
      </c>
      <c r="J197" t="s">
        <v>2383</v>
      </c>
      <c r="K197">
        <v>1</v>
      </c>
      <c r="L197" t="s">
        <v>2382</v>
      </c>
      <c r="M197" t="str">
        <f t="shared" si="11"/>
        <v>Yes</v>
      </c>
    </row>
    <row r="198" spans="1:13" x14ac:dyDescent="0.3">
      <c r="A198" t="s">
        <v>2176</v>
      </c>
      <c r="B198">
        <v>31.73</v>
      </c>
      <c r="C198">
        <f t="shared" si="9"/>
        <v>31.7</v>
      </c>
      <c r="D198" t="str" cm="1">
        <f t="array" ref="D198">_xlfn.IFS(C198&lt;18.5,"UNDERWEIGHT",AND(C198&gt;=18.5,C198&lt;=24.9),"NORMAL WEIGHT",AND(C198&gt;=25,C198&lt;=29.9),"OVERWEIGHT",C198&gt;=30,"OBESITY")</f>
        <v>OBESITY</v>
      </c>
      <c r="E198">
        <v>4.3</v>
      </c>
      <c r="F198" t="str" cm="1">
        <f t="array" ref="F198">_xlfn.IFS(E198&lt;5.7,"NORMAL",AND(E198&gt;=5.7,E198&lt;=6.49),"PREDIABETES",E198&gt;=6.5,"DIABETES")</f>
        <v>NORMAL</v>
      </c>
      <c r="G198" t="s">
        <v>2380</v>
      </c>
      <c r="H198" t="str">
        <f t="shared" si="10"/>
        <v>No</v>
      </c>
      <c r="I198" t="s">
        <v>2380</v>
      </c>
      <c r="J198" t="s">
        <v>2380</v>
      </c>
      <c r="K198" t="s">
        <v>2381</v>
      </c>
      <c r="L198" t="s">
        <v>2382</v>
      </c>
      <c r="M198" t="str">
        <f t="shared" si="11"/>
        <v>Yes</v>
      </c>
    </row>
    <row r="199" spans="1:13" x14ac:dyDescent="0.3">
      <c r="A199" t="s">
        <v>2175</v>
      </c>
      <c r="B199">
        <v>36.64</v>
      </c>
      <c r="C199">
        <f t="shared" si="9"/>
        <v>36.6</v>
      </c>
      <c r="D199" t="str" cm="1">
        <f t="array" ref="D199">_xlfn.IFS(C199&lt;18.5,"UNDERWEIGHT",AND(C199&gt;=18.5,C199&lt;=24.9),"NORMAL WEIGHT",AND(C199&gt;=25,C199&lt;=29.9),"OVERWEIGHT",C199&gt;=30,"OBESITY")</f>
        <v>OBESITY</v>
      </c>
      <c r="E199">
        <v>11.34</v>
      </c>
      <c r="F199" t="str" cm="1">
        <f t="array" ref="F199">_xlfn.IFS(E199&lt;5.7,"NORMAL",AND(E199&gt;=5.7,E199&lt;=6.49),"PREDIABETES",E199&gt;=6.5,"DIABETES")</f>
        <v>DIABETES</v>
      </c>
      <c r="G199" t="s">
        <v>2380</v>
      </c>
      <c r="H199" t="str">
        <f t="shared" si="10"/>
        <v>No</v>
      </c>
      <c r="I199" t="s">
        <v>2380</v>
      </c>
      <c r="J199" t="s">
        <v>2380</v>
      </c>
      <c r="K199" t="s">
        <v>2381</v>
      </c>
      <c r="L199" t="s">
        <v>2382</v>
      </c>
      <c r="M199" t="str">
        <f t="shared" si="11"/>
        <v>Yes</v>
      </c>
    </row>
    <row r="200" spans="1:13" x14ac:dyDescent="0.3">
      <c r="A200" t="s">
        <v>2174</v>
      </c>
      <c r="B200">
        <v>36.85</v>
      </c>
      <c r="C200">
        <f t="shared" si="9"/>
        <v>36.9</v>
      </c>
      <c r="D200" t="str" cm="1">
        <f t="array" ref="D200">_xlfn.IFS(C200&lt;18.5,"UNDERWEIGHT",AND(C200&gt;=18.5,C200&lt;=24.9),"NORMAL WEIGHT",AND(C200&gt;=25,C200&lt;=29.9),"OVERWEIGHT",C200&gt;=30,"OBESITY")</f>
        <v>OBESITY</v>
      </c>
      <c r="E200">
        <v>5.88</v>
      </c>
      <c r="F200" t="str" cm="1">
        <f t="array" ref="F200">_xlfn.IFS(E200&lt;5.7,"NORMAL",AND(E200&gt;=5.7,E200&lt;=6.49),"PREDIABETES",E200&gt;=6.5,"DIABETES")</f>
        <v>PREDIABETES</v>
      </c>
      <c r="G200" t="s">
        <v>2380</v>
      </c>
      <c r="H200" t="str">
        <f t="shared" si="10"/>
        <v>No</v>
      </c>
      <c r="I200" t="s">
        <v>2382</v>
      </c>
      <c r="J200" t="s">
        <v>2380</v>
      </c>
      <c r="K200">
        <v>1</v>
      </c>
      <c r="L200" t="s">
        <v>2382</v>
      </c>
      <c r="M200" t="str">
        <f t="shared" si="11"/>
        <v>Yes</v>
      </c>
    </row>
    <row r="201" spans="1:13" x14ac:dyDescent="0.3">
      <c r="A201" t="s">
        <v>2173</v>
      </c>
      <c r="B201">
        <v>33.33</v>
      </c>
      <c r="C201">
        <f t="shared" si="9"/>
        <v>33.299999999999997</v>
      </c>
      <c r="D201" t="str" cm="1">
        <f t="array" ref="D201">_xlfn.IFS(C201&lt;18.5,"UNDERWEIGHT",AND(C201&gt;=18.5,C201&lt;=24.9),"NORMAL WEIGHT",AND(C201&gt;=25,C201&lt;=29.9),"OVERWEIGHT",C201&gt;=30,"OBESITY")</f>
        <v>OBESITY</v>
      </c>
      <c r="E201">
        <v>5.01</v>
      </c>
      <c r="F201" t="str" cm="1">
        <f t="array" ref="F201">_xlfn.IFS(E201&lt;5.7,"NORMAL",AND(E201&gt;=5.7,E201&lt;=6.49),"PREDIABETES",E201&gt;=6.5,"DIABETES")</f>
        <v>NORMAL</v>
      </c>
      <c r="G201" t="s">
        <v>2382</v>
      </c>
      <c r="H201" t="str">
        <f t="shared" si="10"/>
        <v>Yes</v>
      </c>
      <c r="I201" t="s">
        <v>2380</v>
      </c>
      <c r="J201" t="s">
        <v>2383</v>
      </c>
      <c r="K201">
        <v>1</v>
      </c>
      <c r="L201" t="s">
        <v>2382</v>
      </c>
      <c r="M201" t="str">
        <f t="shared" si="11"/>
        <v>Yes</v>
      </c>
    </row>
    <row r="202" spans="1:13" x14ac:dyDescent="0.3">
      <c r="A202" t="s">
        <v>2172</v>
      </c>
      <c r="B202">
        <v>39.14</v>
      </c>
      <c r="C202">
        <f t="shared" si="9"/>
        <v>39.1</v>
      </c>
      <c r="D202" t="str" cm="1">
        <f t="array" ref="D202">_xlfn.IFS(C202&lt;18.5,"UNDERWEIGHT",AND(C202&gt;=18.5,C202&lt;=24.9),"NORMAL WEIGHT",AND(C202&gt;=25,C202&lt;=29.9),"OVERWEIGHT",C202&gt;=30,"OBESITY")</f>
        <v>OBESITY</v>
      </c>
      <c r="E202">
        <v>4.4000000000000004</v>
      </c>
      <c r="F202" t="str" cm="1">
        <f t="array" ref="F202">_xlfn.IFS(E202&lt;5.7,"NORMAL",AND(E202&gt;=5.7,E202&lt;=6.49),"PREDIABETES",E202&gt;=6.5,"DIABETES")</f>
        <v>NORMAL</v>
      </c>
      <c r="G202" t="s">
        <v>2380</v>
      </c>
      <c r="H202" t="str">
        <f t="shared" si="10"/>
        <v>No</v>
      </c>
      <c r="I202" t="s">
        <v>2380</v>
      </c>
      <c r="J202" t="s">
        <v>2383</v>
      </c>
      <c r="K202">
        <v>1</v>
      </c>
      <c r="L202" t="s">
        <v>2382</v>
      </c>
      <c r="M202" t="str">
        <f t="shared" si="11"/>
        <v>Yes</v>
      </c>
    </row>
    <row r="203" spans="1:13" x14ac:dyDescent="0.3">
      <c r="A203" t="s">
        <v>2171</v>
      </c>
      <c r="B203">
        <v>32.9</v>
      </c>
      <c r="C203">
        <f t="shared" si="9"/>
        <v>32.9</v>
      </c>
      <c r="D203" t="str" cm="1">
        <f t="array" ref="D203">_xlfn.IFS(C203&lt;18.5,"UNDERWEIGHT",AND(C203&gt;=18.5,C203&lt;=24.9),"NORMAL WEIGHT",AND(C203&gt;=25,C203&lt;=29.9),"OVERWEIGHT",C203&gt;=30,"OBESITY")</f>
        <v>OBESITY</v>
      </c>
      <c r="E203">
        <v>6.26</v>
      </c>
      <c r="F203" t="str" cm="1">
        <f t="array" ref="F203">_xlfn.IFS(E203&lt;5.7,"NORMAL",AND(E203&gt;=5.7,E203&lt;=6.49),"PREDIABETES",E203&gt;=6.5,"DIABETES")</f>
        <v>PREDIABETES</v>
      </c>
      <c r="G203" t="s">
        <v>2382</v>
      </c>
      <c r="H203" t="str">
        <f t="shared" si="10"/>
        <v>Yes</v>
      </c>
      <c r="I203" t="s">
        <v>2380</v>
      </c>
      <c r="J203" t="s">
        <v>2380</v>
      </c>
      <c r="K203" t="s">
        <v>2381</v>
      </c>
      <c r="L203" t="s">
        <v>2382</v>
      </c>
      <c r="M203" t="str">
        <f t="shared" si="11"/>
        <v>Yes</v>
      </c>
    </row>
    <row r="204" spans="1:13" x14ac:dyDescent="0.3">
      <c r="A204" t="s">
        <v>2170</v>
      </c>
      <c r="B204">
        <v>29.78</v>
      </c>
      <c r="C204">
        <f t="shared" si="9"/>
        <v>29.8</v>
      </c>
      <c r="D204" t="str" cm="1">
        <f t="array" ref="D204">_xlfn.IFS(C204&lt;18.5,"UNDERWEIGHT",AND(C204&gt;=18.5,C204&lt;=24.9),"NORMAL WEIGHT",AND(C204&gt;=25,C204&lt;=29.9),"OVERWEIGHT",C204&gt;=30,"OBESITY")</f>
        <v>OVERWEIGHT</v>
      </c>
      <c r="E204">
        <v>10.27</v>
      </c>
      <c r="F204" t="str" cm="1">
        <f t="array" ref="F204">_xlfn.IFS(E204&lt;5.7,"NORMAL",AND(E204&gt;=5.7,E204&lt;=6.49),"PREDIABETES",E204&gt;=6.5,"DIABETES")</f>
        <v>DIABETES</v>
      </c>
      <c r="G204" t="s">
        <v>2382</v>
      </c>
      <c r="H204" t="str">
        <f t="shared" si="10"/>
        <v>Yes</v>
      </c>
      <c r="I204" t="s">
        <v>2380</v>
      </c>
      <c r="J204" t="s">
        <v>2383</v>
      </c>
      <c r="K204">
        <v>1</v>
      </c>
      <c r="L204" t="s">
        <v>2382</v>
      </c>
      <c r="M204" t="str">
        <f t="shared" si="11"/>
        <v>Yes</v>
      </c>
    </row>
    <row r="205" spans="1:13" x14ac:dyDescent="0.3">
      <c r="A205" t="s">
        <v>2169</v>
      </c>
      <c r="B205">
        <v>32.78</v>
      </c>
      <c r="C205">
        <f t="shared" si="9"/>
        <v>32.799999999999997</v>
      </c>
      <c r="D205" t="str" cm="1">
        <f t="array" ref="D205">_xlfn.IFS(C205&lt;18.5,"UNDERWEIGHT",AND(C205&gt;=18.5,C205&lt;=24.9),"NORMAL WEIGHT",AND(C205&gt;=25,C205&lt;=29.9),"OVERWEIGHT",C205&gt;=30,"OBESITY")</f>
        <v>OBESITY</v>
      </c>
      <c r="E205">
        <v>5.27</v>
      </c>
      <c r="F205" t="str" cm="1">
        <f t="array" ref="F205">_xlfn.IFS(E205&lt;5.7,"NORMAL",AND(E205&gt;=5.7,E205&lt;=6.49),"PREDIABETES",E205&gt;=6.5,"DIABETES")</f>
        <v>NORMAL</v>
      </c>
      <c r="G205" t="s">
        <v>2380</v>
      </c>
      <c r="H205" t="str">
        <f t="shared" si="10"/>
        <v>No</v>
      </c>
      <c r="I205" t="s">
        <v>2380</v>
      </c>
      <c r="J205" t="s">
        <v>2380</v>
      </c>
      <c r="K205" t="s">
        <v>2381</v>
      </c>
      <c r="L205" t="s">
        <v>2382</v>
      </c>
      <c r="M205" t="str">
        <f t="shared" si="11"/>
        <v>Yes</v>
      </c>
    </row>
    <row r="206" spans="1:13" x14ac:dyDescent="0.3">
      <c r="A206" t="s">
        <v>2168</v>
      </c>
      <c r="B206">
        <v>41.65</v>
      </c>
      <c r="C206">
        <f t="shared" si="9"/>
        <v>41.7</v>
      </c>
      <c r="D206" t="str" cm="1">
        <f t="array" ref="D206">_xlfn.IFS(C206&lt;18.5,"UNDERWEIGHT",AND(C206&gt;=18.5,C206&lt;=24.9),"NORMAL WEIGHT",AND(C206&gt;=25,C206&lt;=29.9),"OVERWEIGHT",C206&gt;=30,"OBESITY")</f>
        <v>OBESITY</v>
      </c>
      <c r="E206">
        <v>10.73</v>
      </c>
      <c r="F206" t="str" cm="1">
        <f t="array" ref="F206">_xlfn.IFS(E206&lt;5.7,"NORMAL",AND(E206&gt;=5.7,E206&lt;=6.49),"PREDIABETES",E206&gt;=6.5,"DIABETES")</f>
        <v>DIABETES</v>
      </c>
      <c r="G206" t="s">
        <v>2382</v>
      </c>
      <c r="H206" t="str">
        <f t="shared" si="10"/>
        <v>Yes</v>
      </c>
      <c r="I206" t="s">
        <v>2380</v>
      </c>
      <c r="J206" t="s">
        <v>2380</v>
      </c>
      <c r="K206" t="s">
        <v>2381</v>
      </c>
      <c r="L206" t="s">
        <v>2382</v>
      </c>
      <c r="M206" t="str">
        <f t="shared" si="11"/>
        <v>Yes</v>
      </c>
    </row>
    <row r="207" spans="1:13" x14ac:dyDescent="0.3">
      <c r="A207" t="s">
        <v>2167</v>
      </c>
      <c r="B207">
        <v>50.79</v>
      </c>
      <c r="C207">
        <f t="shared" si="9"/>
        <v>50.8</v>
      </c>
      <c r="D207" t="str" cm="1">
        <f t="array" ref="D207">_xlfn.IFS(C207&lt;18.5,"UNDERWEIGHT",AND(C207&gt;=18.5,C207&lt;=24.9),"NORMAL WEIGHT",AND(C207&gt;=25,C207&lt;=29.9),"OVERWEIGHT",C207&gt;=30,"OBESITY")</f>
        <v>OBESITY</v>
      </c>
      <c r="E207">
        <v>4.45</v>
      </c>
      <c r="F207" t="str" cm="1">
        <f t="array" ref="F207">_xlfn.IFS(E207&lt;5.7,"NORMAL",AND(E207&gt;=5.7,E207&lt;=6.49),"PREDIABETES",E207&gt;=6.5,"DIABETES")</f>
        <v>NORMAL</v>
      </c>
      <c r="G207" t="s">
        <v>2380</v>
      </c>
      <c r="H207" t="str">
        <f t="shared" si="10"/>
        <v>No</v>
      </c>
      <c r="I207" t="s">
        <v>2380</v>
      </c>
      <c r="J207" t="s">
        <v>2380</v>
      </c>
      <c r="K207">
        <v>1</v>
      </c>
      <c r="L207" t="s">
        <v>2382</v>
      </c>
      <c r="M207" t="str">
        <f t="shared" si="11"/>
        <v>Yes</v>
      </c>
    </row>
    <row r="208" spans="1:13" x14ac:dyDescent="0.3">
      <c r="A208" t="s">
        <v>2166</v>
      </c>
      <c r="B208">
        <v>35.43</v>
      </c>
      <c r="C208">
        <f t="shared" si="9"/>
        <v>35.4</v>
      </c>
      <c r="D208" t="str" cm="1">
        <f t="array" ref="D208">_xlfn.IFS(C208&lt;18.5,"UNDERWEIGHT",AND(C208&gt;=18.5,C208&lt;=24.9),"NORMAL WEIGHT",AND(C208&gt;=25,C208&lt;=29.9),"OVERWEIGHT",C208&gt;=30,"OBESITY")</f>
        <v>OBESITY</v>
      </c>
      <c r="E208">
        <v>5.25</v>
      </c>
      <c r="F208" t="str" cm="1">
        <f t="array" ref="F208">_xlfn.IFS(E208&lt;5.7,"NORMAL",AND(E208&gt;=5.7,E208&lt;=6.49),"PREDIABETES",E208&gt;=6.5,"DIABETES")</f>
        <v>NORMAL</v>
      </c>
      <c r="G208" t="s">
        <v>2382</v>
      </c>
      <c r="H208" t="str">
        <f t="shared" si="10"/>
        <v>Yes</v>
      </c>
      <c r="I208" t="s">
        <v>2380</v>
      </c>
      <c r="J208" t="s">
        <v>2380</v>
      </c>
      <c r="K208" t="s">
        <v>2381</v>
      </c>
      <c r="L208" t="s">
        <v>2382</v>
      </c>
      <c r="M208" t="str">
        <f t="shared" si="11"/>
        <v>Yes</v>
      </c>
    </row>
    <row r="209" spans="1:13" x14ac:dyDescent="0.3">
      <c r="A209" t="s">
        <v>2165</v>
      </c>
      <c r="B209">
        <v>35.25</v>
      </c>
      <c r="C209">
        <f t="shared" si="9"/>
        <v>35.299999999999997</v>
      </c>
      <c r="D209" t="str" cm="1">
        <f t="array" ref="D209">_xlfn.IFS(C209&lt;18.5,"UNDERWEIGHT",AND(C209&gt;=18.5,C209&lt;=24.9),"NORMAL WEIGHT",AND(C209&gt;=25,C209&lt;=29.9),"OVERWEIGHT",C209&gt;=30,"OBESITY")</f>
        <v>OBESITY</v>
      </c>
      <c r="E209">
        <v>9.51</v>
      </c>
      <c r="F209" t="str" cm="1">
        <f t="array" ref="F209">_xlfn.IFS(E209&lt;5.7,"NORMAL",AND(E209&gt;=5.7,E209&lt;=6.49),"PREDIABETES",E209&gt;=6.5,"DIABETES")</f>
        <v>DIABETES</v>
      </c>
      <c r="G209" t="s">
        <v>2380</v>
      </c>
      <c r="H209" t="str">
        <f t="shared" si="10"/>
        <v>No</v>
      </c>
      <c r="I209" t="s">
        <v>2380</v>
      </c>
      <c r="J209" t="s">
        <v>2380</v>
      </c>
      <c r="K209" t="s">
        <v>2381</v>
      </c>
      <c r="L209" t="s">
        <v>2382</v>
      </c>
      <c r="M209" t="str">
        <f t="shared" si="11"/>
        <v>Yes</v>
      </c>
    </row>
    <row r="210" spans="1:13" x14ac:dyDescent="0.3">
      <c r="A210" t="s">
        <v>2164</v>
      </c>
      <c r="B210">
        <v>36.85</v>
      </c>
      <c r="C210">
        <f t="shared" si="9"/>
        <v>36.9</v>
      </c>
      <c r="D210" t="str" cm="1">
        <f t="array" ref="D210">_xlfn.IFS(C210&lt;18.5,"UNDERWEIGHT",AND(C210&gt;=18.5,C210&lt;=24.9),"NORMAL WEIGHT",AND(C210&gt;=25,C210&lt;=29.9),"OVERWEIGHT",C210&gt;=30,"OBESITY")</f>
        <v>OBESITY</v>
      </c>
      <c r="E210">
        <v>11.12</v>
      </c>
      <c r="F210" t="str" cm="1">
        <f t="array" ref="F210">_xlfn.IFS(E210&lt;5.7,"NORMAL",AND(E210&gt;=5.7,E210&lt;=6.49),"PREDIABETES",E210&gt;=6.5,"DIABETES")</f>
        <v>DIABETES</v>
      </c>
      <c r="G210" t="s">
        <v>2380</v>
      </c>
      <c r="H210" t="str">
        <f t="shared" si="10"/>
        <v>No</v>
      </c>
      <c r="I210" t="s">
        <v>2380</v>
      </c>
      <c r="J210" t="s">
        <v>2380</v>
      </c>
      <c r="K210" t="s">
        <v>2381</v>
      </c>
      <c r="L210" t="s">
        <v>2382</v>
      </c>
      <c r="M210" t="str">
        <f t="shared" si="11"/>
        <v>Yes</v>
      </c>
    </row>
    <row r="211" spans="1:13" x14ac:dyDescent="0.3">
      <c r="A211" t="s">
        <v>2163</v>
      </c>
      <c r="B211">
        <v>31.02</v>
      </c>
      <c r="C211">
        <f t="shared" si="9"/>
        <v>31</v>
      </c>
      <c r="D211" t="str" cm="1">
        <f t="array" ref="D211">_xlfn.IFS(C211&lt;18.5,"UNDERWEIGHT",AND(C211&gt;=18.5,C211&lt;=24.9),"NORMAL WEIGHT",AND(C211&gt;=25,C211&lt;=29.9),"OVERWEIGHT",C211&gt;=30,"OBESITY")</f>
        <v>OBESITY</v>
      </c>
      <c r="E211">
        <v>4.5599999999999996</v>
      </c>
      <c r="F211" t="str" cm="1">
        <f t="array" ref="F211">_xlfn.IFS(E211&lt;5.7,"NORMAL",AND(E211&gt;=5.7,E211&lt;=6.49),"PREDIABETES",E211&gt;=6.5,"DIABETES")</f>
        <v>NORMAL</v>
      </c>
      <c r="G211" t="s">
        <v>2380</v>
      </c>
      <c r="H211" t="str">
        <f t="shared" si="10"/>
        <v>No</v>
      </c>
      <c r="I211" t="s">
        <v>2382</v>
      </c>
      <c r="J211" t="s">
        <v>2380</v>
      </c>
      <c r="K211">
        <v>1</v>
      </c>
      <c r="L211" t="s">
        <v>2382</v>
      </c>
      <c r="M211" t="str">
        <f t="shared" si="11"/>
        <v>Yes</v>
      </c>
    </row>
    <row r="212" spans="1:13" x14ac:dyDescent="0.3">
      <c r="A212" t="s">
        <v>2162</v>
      </c>
      <c r="B212">
        <v>35.6</v>
      </c>
      <c r="C212">
        <f t="shared" si="9"/>
        <v>35.6</v>
      </c>
      <c r="D212" t="str" cm="1">
        <f t="array" ref="D212">_xlfn.IFS(C212&lt;18.5,"UNDERWEIGHT",AND(C212&gt;=18.5,C212&lt;=24.9),"NORMAL WEIGHT",AND(C212&gt;=25,C212&lt;=29.9),"OVERWEIGHT",C212&gt;=30,"OBESITY")</f>
        <v>OBESITY</v>
      </c>
      <c r="E212">
        <v>4.0199999999999996</v>
      </c>
      <c r="F212" t="str" cm="1">
        <f t="array" ref="F212">_xlfn.IFS(E212&lt;5.7,"NORMAL",AND(E212&gt;=5.7,E212&lt;=6.49),"PREDIABETES",E212&gt;=6.5,"DIABETES")</f>
        <v>NORMAL</v>
      </c>
      <c r="G212" t="s">
        <v>2382</v>
      </c>
      <c r="H212" t="str">
        <f t="shared" si="10"/>
        <v>Yes</v>
      </c>
      <c r="I212" t="s">
        <v>2382</v>
      </c>
      <c r="J212" t="s">
        <v>2380</v>
      </c>
      <c r="K212">
        <v>2</v>
      </c>
      <c r="L212" t="s">
        <v>2382</v>
      </c>
      <c r="M212" t="str">
        <f t="shared" si="11"/>
        <v>Yes</v>
      </c>
    </row>
    <row r="213" spans="1:13" x14ac:dyDescent="0.3">
      <c r="A213" t="s">
        <v>2161</v>
      </c>
      <c r="B213">
        <v>34.39</v>
      </c>
      <c r="C213">
        <f t="shared" si="9"/>
        <v>34.4</v>
      </c>
      <c r="D213" t="str" cm="1">
        <f t="array" ref="D213">_xlfn.IFS(C213&lt;18.5,"UNDERWEIGHT",AND(C213&gt;=18.5,C213&lt;=24.9),"NORMAL WEIGHT",AND(C213&gt;=25,C213&lt;=29.9),"OVERWEIGHT",C213&gt;=30,"OBESITY")</f>
        <v>OBESITY</v>
      </c>
      <c r="E213">
        <v>8.7200000000000006</v>
      </c>
      <c r="F213" t="str" cm="1">
        <f t="array" ref="F213">_xlfn.IFS(E213&lt;5.7,"NORMAL",AND(E213&gt;=5.7,E213&lt;=6.49),"PREDIABETES",E213&gt;=6.5,"DIABETES")</f>
        <v>DIABETES</v>
      </c>
      <c r="G213" t="s">
        <v>2380</v>
      </c>
      <c r="H213" t="str">
        <f t="shared" si="10"/>
        <v>No</v>
      </c>
      <c r="I213" t="s">
        <v>2380</v>
      </c>
      <c r="J213" t="s">
        <v>2380</v>
      </c>
      <c r="K213" t="s">
        <v>2381</v>
      </c>
      <c r="L213" t="s">
        <v>2382</v>
      </c>
      <c r="M213" t="str">
        <f t="shared" si="11"/>
        <v>Yes</v>
      </c>
    </row>
    <row r="214" spans="1:13" x14ac:dyDescent="0.3">
      <c r="A214" t="s">
        <v>2160</v>
      </c>
      <c r="B214">
        <v>29.06</v>
      </c>
      <c r="C214">
        <f t="shared" si="9"/>
        <v>29.1</v>
      </c>
      <c r="D214" t="str" cm="1">
        <f t="array" ref="D214">_xlfn.IFS(C214&lt;18.5,"UNDERWEIGHT",AND(C214&gt;=18.5,C214&lt;=24.9),"NORMAL WEIGHT",AND(C214&gt;=25,C214&lt;=29.9),"OVERWEIGHT",C214&gt;=30,"OBESITY")</f>
        <v>OVERWEIGHT</v>
      </c>
      <c r="E214">
        <v>6.25</v>
      </c>
      <c r="F214" t="str" cm="1">
        <f t="array" ref="F214">_xlfn.IFS(E214&lt;5.7,"NORMAL",AND(E214&gt;=5.7,E214&lt;=6.49),"PREDIABETES",E214&gt;=6.5,"DIABETES")</f>
        <v>PREDIABETES</v>
      </c>
      <c r="G214" t="s">
        <v>2382</v>
      </c>
      <c r="H214" t="str">
        <f t="shared" si="10"/>
        <v>Yes</v>
      </c>
      <c r="I214" t="s">
        <v>2380</v>
      </c>
      <c r="J214" t="s">
        <v>2380</v>
      </c>
      <c r="K214">
        <v>1</v>
      </c>
      <c r="L214" t="s">
        <v>2382</v>
      </c>
      <c r="M214" t="str">
        <f t="shared" si="11"/>
        <v>Yes</v>
      </c>
    </row>
    <row r="215" spans="1:13" x14ac:dyDescent="0.3">
      <c r="A215" t="s">
        <v>2159</v>
      </c>
      <c r="B215">
        <v>35.799999999999997</v>
      </c>
      <c r="C215">
        <f t="shared" si="9"/>
        <v>35.799999999999997</v>
      </c>
      <c r="D215" t="str" cm="1">
        <f t="array" ref="D215">_xlfn.IFS(C215&lt;18.5,"UNDERWEIGHT",AND(C215&gt;=18.5,C215&lt;=24.9),"NORMAL WEIGHT",AND(C215&gt;=25,C215&lt;=29.9),"OVERWEIGHT",C215&gt;=30,"OBESITY")</f>
        <v>OBESITY</v>
      </c>
      <c r="E215">
        <v>7.32</v>
      </c>
      <c r="F215" t="str" cm="1">
        <f t="array" ref="F215">_xlfn.IFS(E215&lt;5.7,"NORMAL",AND(E215&gt;=5.7,E215&lt;=6.49),"PREDIABETES",E215&gt;=6.5,"DIABETES")</f>
        <v>DIABETES</v>
      </c>
      <c r="G215" t="s">
        <v>2380</v>
      </c>
      <c r="H215" t="str">
        <f t="shared" si="10"/>
        <v>No</v>
      </c>
      <c r="I215" t="s">
        <v>2380</v>
      </c>
      <c r="J215" t="s">
        <v>2380</v>
      </c>
      <c r="K215">
        <v>2</v>
      </c>
      <c r="L215" t="s">
        <v>2382</v>
      </c>
      <c r="M215" t="str">
        <f t="shared" si="11"/>
        <v>Yes</v>
      </c>
    </row>
    <row r="216" spans="1:13" x14ac:dyDescent="0.3">
      <c r="A216" t="s">
        <v>2158</v>
      </c>
      <c r="B216">
        <v>49.8</v>
      </c>
      <c r="C216">
        <f t="shared" si="9"/>
        <v>49.8</v>
      </c>
      <c r="D216" t="str" cm="1">
        <f t="array" ref="D216">_xlfn.IFS(C216&lt;18.5,"UNDERWEIGHT",AND(C216&gt;=18.5,C216&lt;=24.9),"NORMAL WEIGHT",AND(C216&gt;=25,C216&lt;=29.9),"OVERWEIGHT",C216&gt;=30,"OBESITY")</f>
        <v>OBESITY</v>
      </c>
      <c r="E216">
        <v>4.24</v>
      </c>
      <c r="F216" t="str" cm="1">
        <f t="array" ref="F216">_xlfn.IFS(E216&lt;5.7,"NORMAL",AND(E216&gt;=5.7,E216&lt;=6.49),"PREDIABETES",E216&gt;=6.5,"DIABETES")</f>
        <v>NORMAL</v>
      </c>
      <c r="G216" t="s">
        <v>2380</v>
      </c>
      <c r="H216" t="str">
        <f t="shared" si="10"/>
        <v>No</v>
      </c>
      <c r="I216" t="s">
        <v>2380</v>
      </c>
      <c r="J216" t="s">
        <v>2380</v>
      </c>
      <c r="K216">
        <v>1</v>
      </c>
      <c r="L216" t="s">
        <v>2382</v>
      </c>
      <c r="M216" t="str">
        <f t="shared" si="11"/>
        <v>Yes</v>
      </c>
    </row>
    <row r="217" spans="1:13" x14ac:dyDescent="0.3">
      <c r="A217" t="s">
        <v>2157</v>
      </c>
      <c r="B217">
        <v>35.71</v>
      </c>
      <c r="C217">
        <f t="shared" si="9"/>
        <v>35.700000000000003</v>
      </c>
      <c r="D217" t="str" cm="1">
        <f t="array" ref="D217">_xlfn.IFS(C217&lt;18.5,"UNDERWEIGHT",AND(C217&gt;=18.5,C217&lt;=24.9),"NORMAL WEIGHT",AND(C217&gt;=25,C217&lt;=29.9),"OVERWEIGHT",C217&gt;=30,"OBESITY")</f>
        <v>OBESITY</v>
      </c>
      <c r="E217">
        <v>6.84</v>
      </c>
      <c r="F217" t="str" cm="1">
        <f t="array" ref="F217">_xlfn.IFS(E217&lt;5.7,"NORMAL",AND(E217&gt;=5.7,E217&lt;=6.49),"PREDIABETES",E217&gt;=6.5,"DIABETES")</f>
        <v>DIABETES</v>
      </c>
      <c r="G217" t="s">
        <v>2380</v>
      </c>
      <c r="H217" t="str">
        <f t="shared" si="10"/>
        <v>No</v>
      </c>
      <c r="I217" t="s">
        <v>2380</v>
      </c>
      <c r="J217" t="s">
        <v>2380</v>
      </c>
      <c r="K217">
        <v>2</v>
      </c>
      <c r="L217" t="s">
        <v>2382</v>
      </c>
      <c r="M217" t="str">
        <f t="shared" si="11"/>
        <v>Yes</v>
      </c>
    </row>
    <row r="218" spans="1:13" x14ac:dyDescent="0.3">
      <c r="A218" t="s">
        <v>2156</v>
      </c>
      <c r="B218">
        <v>30.8</v>
      </c>
      <c r="C218">
        <f t="shared" si="9"/>
        <v>30.8</v>
      </c>
      <c r="D218" t="str" cm="1">
        <f t="array" ref="D218">_xlfn.IFS(C218&lt;18.5,"UNDERWEIGHT",AND(C218&gt;=18.5,C218&lt;=24.9),"NORMAL WEIGHT",AND(C218&gt;=25,C218&lt;=29.9),"OVERWEIGHT",C218&gt;=30,"OBESITY")</f>
        <v>OBESITY</v>
      </c>
      <c r="E218">
        <v>5.23</v>
      </c>
      <c r="F218" t="str" cm="1">
        <f t="array" ref="F218">_xlfn.IFS(E218&lt;5.7,"NORMAL",AND(E218&gt;=5.7,E218&lt;=6.49),"PREDIABETES",E218&gt;=6.5,"DIABETES")</f>
        <v>NORMAL</v>
      </c>
      <c r="G218" t="s">
        <v>2382</v>
      </c>
      <c r="H218" t="str">
        <f t="shared" si="10"/>
        <v>Yes</v>
      </c>
      <c r="I218" t="s">
        <v>2380</v>
      </c>
      <c r="J218" t="s">
        <v>2380</v>
      </c>
      <c r="K218">
        <v>1</v>
      </c>
      <c r="L218" t="s">
        <v>2382</v>
      </c>
      <c r="M218" t="str">
        <f t="shared" si="11"/>
        <v>Yes</v>
      </c>
    </row>
    <row r="219" spans="1:13" x14ac:dyDescent="0.3">
      <c r="A219" t="s">
        <v>2155</v>
      </c>
      <c r="B219">
        <v>33.69</v>
      </c>
      <c r="C219">
        <f t="shared" si="9"/>
        <v>33.700000000000003</v>
      </c>
      <c r="D219" t="str" cm="1">
        <f t="array" ref="D219">_xlfn.IFS(C219&lt;18.5,"UNDERWEIGHT",AND(C219&gt;=18.5,C219&lt;=24.9),"NORMAL WEIGHT",AND(C219&gt;=25,C219&lt;=29.9),"OVERWEIGHT",C219&gt;=30,"OBESITY")</f>
        <v>OBESITY</v>
      </c>
      <c r="E219">
        <v>9.68</v>
      </c>
      <c r="F219" t="str" cm="1">
        <f t="array" ref="F219">_xlfn.IFS(E219&lt;5.7,"NORMAL",AND(E219&gt;=5.7,E219&lt;=6.49),"PREDIABETES",E219&gt;=6.5,"DIABETES")</f>
        <v>DIABETES</v>
      </c>
      <c r="G219" t="s">
        <v>2380</v>
      </c>
      <c r="H219" t="str">
        <f t="shared" si="10"/>
        <v>No</v>
      </c>
      <c r="I219" t="s">
        <v>2380</v>
      </c>
      <c r="J219" t="s">
        <v>2380</v>
      </c>
      <c r="K219" t="s">
        <v>2381</v>
      </c>
      <c r="L219" t="s">
        <v>2382</v>
      </c>
      <c r="M219" t="str">
        <f t="shared" si="11"/>
        <v>Yes</v>
      </c>
    </row>
    <row r="220" spans="1:13" x14ac:dyDescent="0.3">
      <c r="A220" t="s">
        <v>2154</v>
      </c>
      <c r="B220">
        <v>42.27</v>
      </c>
      <c r="C220">
        <f t="shared" si="9"/>
        <v>42.3</v>
      </c>
      <c r="D220" t="str" cm="1">
        <f t="array" ref="D220">_xlfn.IFS(C220&lt;18.5,"UNDERWEIGHT",AND(C220&gt;=18.5,C220&lt;=24.9),"NORMAL WEIGHT",AND(C220&gt;=25,C220&lt;=29.9),"OVERWEIGHT",C220&gt;=30,"OBESITY")</f>
        <v>OBESITY</v>
      </c>
      <c r="E220">
        <v>6.05</v>
      </c>
      <c r="F220" t="str" cm="1">
        <f t="array" ref="F220">_xlfn.IFS(E220&lt;5.7,"NORMAL",AND(E220&gt;=5.7,E220&lt;=6.49),"PREDIABETES",E220&gt;=6.5,"DIABETES")</f>
        <v>PREDIABETES</v>
      </c>
      <c r="G220" t="s">
        <v>2382</v>
      </c>
      <c r="H220" t="str">
        <f t="shared" si="10"/>
        <v>Yes</v>
      </c>
      <c r="I220" t="s">
        <v>2380</v>
      </c>
      <c r="J220" t="s">
        <v>2380</v>
      </c>
      <c r="K220">
        <v>1</v>
      </c>
      <c r="L220" t="s">
        <v>2382</v>
      </c>
      <c r="M220" t="str">
        <f t="shared" si="11"/>
        <v>Yes</v>
      </c>
    </row>
    <row r="221" spans="1:13" x14ac:dyDescent="0.3">
      <c r="A221" t="s">
        <v>2153</v>
      </c>
      <c r="B221">
        <v>53.25</v>
      </c>
      <c r="C221">
        <f t="shared" si="9"/>
        <v>53.3</v>
      </c>
      <c r="D221" t="str" cm="1">
        <f t="array" ref="D221">_xlfn.IFS(C221&lt;18.5,"UNDERWEIGHT",AND(C221&gt;=18.5,C221&lt;=24.9),"NORMAL WEIGHT",AND(C221&gt;=25,C221&lt;=29.9),"OVERWEIGHT",C221&gt;=30,"OBESITY")</f>
        <v>OBESITY</v>
      </c>
      <c r="E221">
        <v>6.11</v>
      </c>
      <c r="F221" t="str" cm="1">
        <f t="array" ref="F221">_xlfn.IFS(E221&lt;5.7,"NORMAL",AND(E221&gt;=5.7,E221&lt;=6.49),"PREDIABETES",E221&gt;=6.5,"DIABETES")</f>
        <v>PREDIABETES</v>
      </c>
      <c r="G221" t="s">
        <v>2382</v>
      </c>
      <c r="H221" t="str">
        <f t="shared" si="10"/>
        <v>Yes</v>
      </c>
      <c r="I221" t="s">
        <v>2380</v>
      </c>
      <c r="J221" t="s">
        <v>2383</v>
      </c>
      <c r="K221">
        <v>1</v>
      </c>
      <c r="L221" t="s">
        <v>2382</v>
      </c>
      <c r="M221" t="str">
        <f t="shared" si="11"/>
        <v>Yes</v>
      </c>
    </row>
    <row r="222" spans="1:13" x14ac:dyDescent="0.3">
      <c r="A222" t="s">
        <v>2152</v>
      </c>
      <c r="B222">
        <v>26.8</v>
      </c>
      <c r="C222">
        <f t="shared" si="9"/>
        <v>26.8</v>
      </c>
      <c r="D222" t="str" cm="1">
        <f t="array" ref="D222">_xlfn.IFS(C222&lt;18.5,"UNDERWEIGHT",AND(C222&gt;=18.5,C222&lt;=24.9),"NORMAL WEIGHT",AND(C222&gt;=25,C222&lt;=29.9),"OVERWEIGHT",C222&gt;=30,"OBESITY")</f>
        <v>OVERWEIGHT</v>
      </c>
      <c r="E222">
        <v>10.93</v>
      </c>
      <c r="F222" t="str" cm="1">
        <f t="array" ref="F222">_xlfn.IFS(E222&lt;5.7,"NORMAL",AND(E222&gt;=5.7,E222&lt;=6.49),"PREDIABETES",E222&gt;=6.5,"DIABETES")</f>
        <v>DIABETES</v>
      </c>
      <c r="G222" t="s">
        <v>2382</v>
      </c>
      <c r="H222" t="str">
        <f t="shared" si="10"/>
        <v>Yes</v>
      </c>
      <c r="I222" t="s">
        <v>2380</v>
      </c>
      <c r="J222" t="s">
        <v>2380</v>
      </c>
      <c r="K222" t="s">
        <v>2381</v>
      </c>
      <c r="L222" t="s">
        <v>2380</v>
      </c>
      <c r="M222" t="str">
        <f t="shared" si="11"/>
        <v>No</v>
      </c>
    </row>
    <row r="223" spans="1:13" x14ac:dyDescent="0.3">
      <c r="A223" t="s">
        <v>2151</v>
      </c>
      <c r="B223">
        <v>28.5</v>
      </c>
      <c r="C223">
        <f t="shared" si="9"/>
        <v>28.5</v>
      </c>
      <c r="D223" t="str" cm="1">
        <f t="array" ref="D223">_xlfn.IFS(C223&lt;18.5,"UNDERWEIGHT",AND(C223&gt;=18.5,C223&lt;=24.9),"NORMAL WEIGHT",AND(C223&gt;=25,C223&lt;=29.9),"OVERWEIGHT",C223&gt;=30,"OBESITY")</f>
        <v>OVERWEIGHT</v>
      </c>
      <c r="E223">
        <v>5.12</v>
      </c>
      <c r="F223" t="str" cm="1">
        <f t="array" ref="F223">_xlfn.IFS(E223&lt;5.7,"NORMAL",AND(E223&gt;=5.7,E223&lt;=6.49),"PREDIABETES",E223&gt;=6.5,"DIABETES")</f>
        <v>NORMAL</v>
      </c>
      <c r="G223" t="s">
        <v>2380</v>
      </c>
      <c r="H223" t="str">
        <f t="shared" si="10"/>
        <v>No</v>
      </c>
      <c r="I223" t="s">
        <v>2380</v>
      </c>
      <c r="J223" t="s">
        <v>2380</v>
      </c>
      <c r="K223">
        <v>1</v>
      </c>
      <c r="L223" t="s">
        <v>2382</v>
      </c>
      <c r="M223" t="str">
        <f t="shared" si="11"/>
        <v>Yes</v>
      </c>
    </row>
    <row r="224" spans="1:13" x14ac:dyDescent="0.3">
      <c r="A224" t="s">
        <v>2150</v>
      </c>
      <c r="B224">
        <v>22.895</v>
      </c>
      <c r="C224">
        <f t="shared" si="9"/>
        <v>22.9</v>
      </c>
      <c r="D224" t="str" cm="1">
        <f t="array" ref="D224">_xlfn.IFS(C224&lt;18.5,"UNDERWEIGHT",AND(C224&gt;=18.5,C224&lt;=24.9),"NORMAL WEIGHT",AND(C224&gt;=25,C224&lt;=29.9),"OVERWEIGHT",C224&gt;=30,"OBESITY")</f>
        <v>NORMAL WEIGHT</v>
      </c>
      <c r="E224">
        <v>5.72</v>
      </c>
      <c r="F224" t="str" cm="1">
        <f t="array" ref="F224">_xlfn.IFS(E224&lt;5.7,"NORMAL",AND(E224&gt;=5.7,E224&lt;=6.49),"PREDIABETES",E224&gt;=6.5,"DIABETES")</f>
        <v>PREDIABETES</v>
      </c>
      <c r="G224" t="s">
        <v>2380</v>
      </c>
      <c r="H224" t="str">
        <f t="shared" si="10"/>
        <v>No</v>
      </c>
      <c r="I224" t="s">
        <v>2380</v>
      </c>
      <c r="J224" t="s">
        <v>2380</v>
      </c>
      <c r="K224" t="s">
        <v>2381</v>
      </c>
      <c r="L224" t="s">
        <v>2382</v>
      </c>
      <c r="M224" t="str">
        <f t="shared" si="11"/>
        <v>Yes</v>
      </c>
    </row>
    <row r="225" spans="1:13" x14ac:dyDescent="0.3">
      <c r="A225" t="s">
        <v>2149</v>
      </c>
      <c r="B225">
        <v>34.06</v>
      </c>
      <c r="C225">
        <f t="shared" si="9"/>
        <v>34.1</v>
      </c>
      <c r="D225" t="str" cm="1">
        <f t="array" ref="D225">_xlfn.IFS(C225&lt;18.5,"UNDERWEIGHT",AND(C225&gt;=18.5,C225&lt;=24.9),"NORMAL WEIGHT",AND(C225&gt;=25,C225&lt;=29.9),"OVERWEIGHT",C225&gt;=30,"OBESITY")</f>
        <v>OBESITY</v>
      </c>
      <c r="E225">
        <v>11.83</v>
      </c>
      <c r="F225" t="str" cm="1">
        <f t="array" ref="F225">_xlfn.IFS(E225&lt;5.7,"NORMAL",AND(E225&gt;=5.7,E225&lt;=6.49),"PREDIABETES",E225&gt;=6.5,"DIABETES")</f>
        <v>DIABETES</v>
      </c>
      <c r="G225" t="s">
        <v>2382</v>
      </c>
      <c r="H225" t="str">
        <f t="shared" si="10"/>
        <v>Yes</v>
      </c>
      <c r="I225" t="s">
        <v>2380</v>
      </c>
      <c r="J225" t="s">
        <v>2380</v>
      </c>
      <c r="K225">
        <v>1</v>
      </c>
      <c r="L225" t="s">
        <v>2382</v>
      </c>
      <c r="M225" t="str">
        <f t="shared" si="11"/>
        <v>Yes</v>
      </c>
    </row>
    <row r="226" spans="1:13" x14ac:dyDescent="0.3">
      <c r="A226" t="s">
        <v>2148</v>
      </c>
      <c r="B226">
        <v>36.409999999999997</v>
      </c>
      <c r="C226">
        <f t="shared" si="9"/>
        <v>36.4</v>
      </c>
      <c r="D226" t="str" cm="1">
        <f t="array" ref="D226">_xlfn.IFS(C226&lt;18.5,"UNDERWEIGHT",AND(C226&gt;=18.5,C226&lt;=24.9),"NORMAL WEIGHT",AND(C226&gt;=25,C226&lt;=29.9),"OVERWEIGHT",C226&gt;=30,"OBESITY")</f>
        <v>OBESITY</v>
      </c>
      <c r="E226">
        <v>4.55</v>
      </c>
      <c r="F226" t="str" cm="1">
        <f t="array" ref="F226">_xlfn.IFS(E226&lt;5.7,"NORMAL",AND(E226&gt;=5.7,E226&lt;=6.49),"PREDIABETES",E226&gt;=6.5,"DIABETES")</f>
        <v>NORMAL</v>
      </c>
      <c r="G226" t="s">
        <v>2380</v>
      </c>
      <c r="H226" t="str">
        <f t="shared" si="10"/>
        <v>No</v>
      </c>
      <c r="I226" t="s">
        <v>2380</v>
      </c>
      <c r="J226" t="s">
        <v>2380</v>
      </c>
      <c r="K226" t="s">
        <v>2381</v>
      </c>
      <c r="L226" t="s">
        <v>2382</v>
      </c>
      <c r="M226" t="str">
        <f t="shared" si="11"/>
        <v>Yes</v>
      </c>
    </row>
    <row r="227" spans="1:13" x14ac:dyDescent="0.3">
      <c r="A227" t="s">
        <v>2147</v>
      </c>
      <c r="B227">
        <v>52.3</v>
      </c>
      <c r="C227">
        <f t="shared" si="9"/>
        <v>52.3</v>
      </c>
      <c r="D227" t="str" cm="1">
        <f t="array" ref="D227">_xlfn.IFS(C227&lt;18.5,"UNDERWEIGHT",AND(C227&gt;=18.5,C227&lt;=24.9),"NORMAL WEIGHT",AND(C227&gt;=25,C227&lt;=29.9),"OVERWEIGHT",C227&gt;=30,"OBESITY")</f>
        <v>OBESITY</v>
      </c>
      <c r="E227">
        <v>4.87</v>
      </c>
      <c r="F227" t="str" cm="1">
        <f t="array" ref="F227">_xlfn.IFS(E227&lt;5.7,"NORMAL",AND(E227&gt;=5.7,E227&lt;=6.49),"PREDIABETES",E227&gt;=6.5,"DIABETES")</f>
        <v>NORMAL</v>
      </c>
      <c r="G227" t="s">
        <v>2382</v>
      </c>
      <c r="H227" t="str">
        <f t="shared" si="10"/>
        <v>Yes</v>
      </c>
      <c r="I227" t="s">
        <v>2380</v>
      </c>
      <c r="J227" t="s">
        <v>2383</v>
      </c>
      <c r="K227">
        <v>1</v>
      </c>
      <c r="L227" t="s">
        <v>2382</v>
      </c>
      <c r="M227" t="str">
        <f t="shared" si="11"/>
        <v>Yes</v>
      </c>
    </row>
    <row r="228" spans="1:13" x14ac:dyDescent="0.3">
      <c r="A228" t="s">
        <v>2146</v>
      </c>
      <c r="B228">
        <v>52.66</v>
      </c>
      <c r="C228">
        <f t="shared" si="9"/>
        <v>52.7</v>
      </c>
      <c r="D228" t="str" cm="1">
        <f t="array" ref="D228">_xlfn.IFS(C228&lt;18.5,"UNDERWEIGHT",AND(C228&gt;=18.5,C228&lt;=24.9),"NORMAL WEIGHT",AND(C228&gt;=25,C228&lt;=29.9),"OVERWEIGHT",C228&gt;=30,"OBESITY")</f>
        <v>OBESITY</v>
      </c>
      <c r="E228">
        <v>4.45</v>
      </c>
      <c r="F228" t="str" cm="1">
        <f t="array" ref="F228">_xlfn.IFS(E228&lt;5.7,"NORMAL",AND(E228&gt;=5.7,E228&lt;=6.49),"PREDIABETES",E228&gt;=6.5,"DIABETES")</f>
        <v>NORMAL</v>
      </c>
      <c r="G228" t="s">
        <v>2380</v>
      </c>
      <c r="H228" t="str">
        <f t="shared" si="10"/>
        <v>No</v>
      </c>
      <c r="I228" t="s">
        <v>2380</v>
      </c>
      <c r="J228" t="s">
        <v>2380</v>
      </c>
      <c r="K228">
        <v>1</v>
      </c>
      <c r="L228" t="s">
        <v>2382</v>
      </c>
      <c r="M228" t="str">
        <f t="shared" si="11"/>
        <v>Yes</v>
      </c>
    </row>
    <row r="229" spans="1:13" x14ac:dyDescent="0.3">
      <c r="A229" t="s">
        <v>2145</v>
      </c>
      <c r="B229">
        <v>29.57</v>
      </c>
      <c r="C229">
        <f t="shared" si="9"/>
        <v>29.6</v>
      </c>
      <c r="D229" t="str" cm="1">
        <f t="array" ref="D229">_xlfn.IFS(C229&lt;18.5,"UNDERWEIGHT",AND(C229&gt;=18.5,C229&lt;=24.9),"NORMAL WEIGHT",AND(C229&gt;=25,C229&lt;=29.9),"OVERWEIGHT",C229&gt;=30,"OBESITY")</f>
        <v>OVERWEIGHT</v>
      </c>
      <c r="E229">
        <v>9.42</v>
      </c>
      <c r="F229" t="str" cm="1">
        <f t="array" ref="F229">_xlfn.IFS(E229&lt;5.7,"NORMAL",AND(E229&gt;=5.7,E229&lt;=6.49),"PREDIABETES",E229&gt;=6.5,"DIABETES")</f>
        <v>DIABETES</v>
      </c>
      <c r="G229" t="s">
        <v>2382</v>
      </c>
      <c r="H229" t="str">
        <f t="shared" si="10"/>
        <v>Yes</v>
      </c>
      <c r="I229" t="s">
        <v>2380</v>
      </c>
      <c r="J229" t="s">
        <v>2380</v>
      </c>
      <c r="K229" t="s">
        <v>2381</v>
      </c>
      <c r="L229" t="s">
        <v>2382</v>
      </c>
      <c r="M229" t="str">
        <f t="shared" si="11"/>
        <v>Yes</v>
      </c>
    </row>
    <row r="230" spans="1:13" x14ac:dyDescent="0.3">
      <c r="A230" t="s">
        <v>2144</v>
      </c>
      <c r="B230">
        <v>36.99</v>
      </c>
      <c r="C230">
        <f t="shared" si="9"/>
        <v>37</v>
      </c>
      <c r="D230" t="str" cm="1">
        <f t="array" ref="D230">_xlfn.IFS(C230&lt;18.5,"UNDERWEIGHT",AND(C230&gt;=18.5,C230&lt;=24.9),"NORMAL WEIGHT",AND(C230&gt;=25,C230&lt;=29.9),"OVERWEIGHT",C230&gt;=30,"OBESITY")</f>
        <v>OBESITY</v>
      </c>
      <c r="E230">
        <v>5.37</v>
      </c>
      <c r="F230" t="str" cm="1">
        <f t="array" ref="F230">_xlfn.IFS(E230&lt;5.7,"NORMAL",AND(E230&gt;=5.7,E230&lt;=6.49),"PREDIABETES",E230&gt;=6.5,"DIABETES")</f>
        <v>NORMAL</v>
      </c>
      <c r="G230" t="s">
        <v>2382</v>
      </c>
      <c r="H230" t="str">
        <f t="shared" si="10"/>
        <v>Yes</v>
      </c>
      <c r="I230" t="s">
        <v>2380</v>
      </c>
      <c r="J230" t="s">
        <v>2383</v>
      </c>
      <c r="K230">
        <v>1</v>
      </c>
      <c r="L230" t="s">
        <v>2382</v>
      </c>
      <c r="M230" t="str">
        <f t="shared" si="11"/>
        <v>Yes</v>
      </c>
    </row>
    <row r="231" spans="1:13" x14ac:dyDescent="0.3">
      <c r="A231" t="s">
        <v>2143</v>
      </c>
      <c r="B231">
        <v>31.4</v>
      </c>
      <c r="C231">
        <f t="shared" si="9"/>
        <v>31.4</v>
      </c>
      <c r="D231" t="str" cm="1">
        <f t="array" ref="D231">_xlfn.IFS(C231&lt;18.5,"UNDERWEIGHT",AND(C231&gt;=18.5,C231&lt;=24.9),"NORMAL WEIGHT",AND(C231&gt;=25,C231&lt;=29.9),"OVERWEIGHT",C231&gt;=30,"OBESITY")</f>
        <v>OBESITY</v>
      </c>
      <c r="E231">
        <v>4.5999999999999996</v>
      </c>
      <c r="F231" t="str" cm="1">
        <f t="array" ref="F231">_xlfn.IFS(E231&lt;5.7,"NORMAL",AND(E231&gt;=5.7,E231&lt;=6.49),"PREDIABETES",E231&gt;=6.5,"DIABETES")</f>
        <v>NORMAL</v>
      </c>
      <c r="G231" t="s">
        <v>2382</v>
      </c>
      <c r="H231" t="str">
        <f t="shared" si="10"/>
        <v>Yes</v>
      </c>
      <c r="I231" t="s">
        <v>2380</v>
      </c>
      <c r="J231" t="s">
        <v>2380</v>
      </c>
      <c r="K231">
        <v>1</v>
      </c>
      <c r="L231" t="s">
        <v>2382</v>
      </c>
      <c r="M231" t="str">
        <f t="shared" si="11"/>
        <v>Yes</v>
      </c>
    </row>
    <row r="232" spans="1:13" x14ac:dyDescent="0.3">
      <c r="A232" t="s">
        <v>2142</v>
      </c>
      <c r="B232">
        <v>34.9</v>
      </c>
      <c r="C232">
        <f t="shared" si="9"/>
        <v>34.9</v>
      </c>
      <c r="D232" t="str" cm="1">
        <f t="array" ref="D232">_xlfn.IFS(C232&lt;18.5,"UNDERWEIGHT",AND(C232&gt;=18.5,C232&lt;=24.9),"NORMAL WEIGHT",AND(C232&gt;=25,C232&lt;=29.9),"OVERWEIGHT",C232&gt;=30,"OBESITY")</f>
        <v>OBESITY</v>
      </c>
      <c r="E232">
        <v>6.22</v>
      </c>
      <c r="F232" t="str" cm="1">
        <f t="array" ref="F232">_xlfn.IFS(E232&lt;5.7,"NORMAL",AND(E232&gt;=5.7,E232&lt;=6.49),"PREDIABETES",E232&gt;=6.5,"DIABETES")</f>
        <v>PREDIABETES</v>
      </c>
      <c r="G232" t="s">
        <v>2380</v>
      </c>
      <c r="H232" t="str">
        <f t="shared" si="10"/>
        <v>No</v>
      </c>
      <c r="I232" t="s">
        <v>2380</v>
      </c>
      <c r="J232" t="s">
        <v>2383</v>
      </c>
      <c r="K232">
        <v>1</v>
      </c>
      <c r="L232" t="s">
        <v>2382</v>
      </c>
      <c r="M232" t="str">
        <f t="shared" si="11"/>
        <v>Yes</v>
      </c>
    </row>
    <row r="233" spans="1:13" x14ac:dyDescent="0.3">
      <c r="A233" t="s">
        <v>2141</v>
      </c>
      <c r="B233">
        <v>31.13</v>
      </c>
      <c r="C233">
        <f t="shared" si="9"/>
        <v>31.1</v>
      </c>
      <c r="D233" t="str" cm="1">
        <f t="array" ref="D233">_xlfn.IFS(C233&lt;18.5,"UNDERWEIGHT",AND(C233&gt;=18.5,C233&lt;=24.9),"NORMAL WEIGHT",AND(C233&gt;=25,C233&lt;=29.9),"OVERWEIGHT",C233&gt;=30,"OBESITY")</f>
        <v>OBESITY</v>
      </c>
      <c r="E233">
        <v>4.5199999999999996</v>
      </c>
      <c r="F233" t="str" cm="1">
        <f t="array" ref="F233">_xlfn.IFS(E233&lt;5.7,"NORMAL",AND(E233&gt;=5.7,E233&lt;=6.49),"PREDIABETES",E233&gt;=6.5,"DIABETES")</f>
        <v>NORMAL</v>
      </c>
      <c r="G233" t="s">
        <v>2382</v>
      </c>
      <c r="H233" t="str">
        <f t="shared" si="10"/>
        <v>Yes</v>
      </c>
      <c r="I233" t="s">
        <v>2380</v>
      </c>
      <c r="J233" t="s">
        <v>2380</v>
      </c>
      <c r="K233">
        <v>1</v>
      </c>
      <c r="L233" t="s">
        <v>2382</v>
      </c>
      <c r="M233" t="str">
        <f t="shared" si="11"/>
        <v>Yes</v>
      </c>
    </row>
    <row r="234" spans="1:13" x14ac:dyDescent="0.3">
      <c r="A234" t="s">
        <v>2140</v>
      </c>
      <c r="B234">
        <v>34.799999999999997</v>
      </c>
      <c r="C234">
        <f t="shared" si="9"/>
        <v>34.799999999999997</v>
      </c>
      <c r="D234" t="str" cm="1">
        <f t="array" ref="D234">_xlfn.IFS(C234&lt;18.5,"UNDERWEIGHT",AND(C234&gt;=18.5,C234&lt;=24.9),"NORMAL WEIGHT",AND(C234&gt;=25,C234&lt;=29.9),"OVERWEIGHT",C234&gt;=30,"OBESITY")</f>
        <v>OBESITY</v>
      </c>
      <c r="E234">
        <v>6.18</v>
      </c>
      <c r="F234" t="str" cm="1">
        <f t="array" ref="F234">_xlfn.IFS(E234&lt;5.7,"NORMAL",AND(E234&gt;=5.7,E234&lt;=6.49),"PREDIABETES",E234&gt;=6.5,"DIABETES")</f>
        <v>PREDIABETES</v>
      </c>
      <c r="G234" t="s">
        <v>2380</v>
      </c>
      <c r="H234" t="str">
        <f t="shared" si="10"/>
        <v>No</v>
      </c>
      <c r="I234" t="s">
        <v>2380</v>
      </c>
      <c r="J234" t="s">
        <v>2383</v>
      </c>
      <c r="K234">
        <v>1</v>
      </c>
      <c r="L234" t="s">
        <v>2382</v>
      </c>
      <c r="M234" t="str">
        <f t="shared" si="11"/>
        <v>Yes</v>
      </c>
    </row>
    <row r="235" spans="1:13" x14ac:dyDescent="0.3">
      <c r="A235" t="s">
        <v>2139</v>
      </c>
      <c r="B235">
        <v>31.68</v>
      </c>
      <c r="C235">
        <f t="shared" si="9"/>
        <v>31.7</v>
      </c>
      <c r="D235" t="str" cm="1">
        <f t="array" ref="D235">_xlfn.IFS(C235&lt;18.5,"UNDERWEIGHT",AND(C235&gt;=18.5,C235&lt;=24.9),"NORMAL WEIGHT",AND(C235&gt;=25,C235&lt;=29.9),"OVERWEIGHT",C235&gt;=30,"OBESITY")</f>
        <v>OBESITY</v>
      </c>
      <c r="E235">
        <v>4.4000000000000004</v>
      </c>
      <c r="F235" t="str" cm="1">
        <f t="array" ref="F235">_xlfn.IFS(E235&lt;5.7,"NORMAL",AND(E235&gt;=5.7,E235&lt;=6.49),"PREDIABETES",E235&gt;=6.5,"DIABETES")</f>
        <v>NORMAL</v>
      </c>
      <c r="G235" t="s">
        <v>2380</v>
      </c>
      <c r="H235" t="str">
        <f t="shared" si="10"/>
        <v>No</v>
      </c>
      <c r="I235" t="s">
        <v>2380</v>
      </c>
      <c r="J235" t="s">
        <v>2380</v>
      </c>
      <c r="K235" t="s">
        <v>2381</v>
      </c>
      <c r="L235" t="s">
        <v>2382</v>
      </c>
      <c r="M235" t="str">
        <f t="shared" si="11"/>
        <v>Yes</v>
      </c>
    </row>
    <row r="236" spans="1:13" x14ac:dyDescent="0.3">
      <c r="A236" t="s">
        <v>2138</v>
      </c>
      <c r="B236">
        <v>33.534999999999997</v>
      </c>
      <c r="C236">
        <f t="shared" si="9"/>
        <v>33.5</v>
      </c>
      <c r="D236" t="str" cm="1">
        <f t="array" ref="D236">_xlfn.IFS(C236&lt;18.5,"UNDERWEIGHT",AND(C236&gt;=18.5,C236&lt;=24.9),"NORMAL WEIGHT",AND(C236&gt;=25,C236&lt;=29.9),"OVERWEIGHT",C236&gt;=30,"OBESITY")</f>
        <v>OBESITY</v>
      </c>
      <c r="E236">
        <v>6.23</v>
      </c>
      <c r="F236" t="str" cm="1">
        <f t="array" ref="F236">_xlfn.IFS(E236&lt;5.7,"NORMAL",AND(E236&gt;=5.7,E236&lt;=6.49),"PREDIABETES",E236&gt;=6.5,"DIABETES")</f>
        <v>PREDIABETES</v>
      </c>
      <c r="G236" t="s">
        <v>2380</v>
      </c>
      <c r="H236" t="str">
        <f t="shared" si="10"/>
        <v>No</v>
      </c>
      <c r="I236" t="s">
        <v>2382</v>
      </c>
      <c r="J236" t="s">
        <v>2380</v>
      </c>
      <c r="K236">
        <v>1</v>
      </c>
      <c r="L236" t="s">
        <v>2382</v>
      </c>
      <c r="M236" t="str">
        <f t="shared" si="11"/>
        <v>Yes</v>
      </c>
    </row>
    <row r="237" spans="1:13" x14ac:dyDescent="0.3">
      <c r="A237" t="s">
        <v>2137</v>
      </c>
      <c r="B237">
        <v>31.92</v>
      </c>
      <c r="C237">
        <f t="shared" si="9"/>
        <v>31.9</v>
      </c>
      <c r="D237" t="str" cm="1">
        <f t="array" ref="D237">_xlfn.IFS(C237&lt;18.5,"UNDERWEIGHT",AND(C237&gt;=18.5,C237&lt;=24.9),"NORMAL WEIGHT",AND(C237&gt;=25,C237&lt;=29.9),"OVERWEIGHT",C237&gt;=30,"OBESITY")</f>
        <v>OBESITY</v>
      </c>
      <c r="E237">
        <v>5.33</v>
      </c>
      <c r="F237" t="str" cm="1">
        <f t="array" ref="F237">_xlfn.IFS(E237&lt;5.7,"NORMAL",AND(E237&gt;=5.7,E237&lt;=6.49),"PREDIABETES",E237&gt;=6.5,"DIABETES")</f>
        <v>NORMAL</v>
      </c>
      <c r="G237" t="s">
        <v>2382</v>
      </c>
      <c r="H237" t="str">
        <f t="shared" si="10"/>
        <v>Yes</v>
      </c>
      <c r="I237" t="s">
        <v>2380</v>
      </c>
      <c r="J237" t="s">
        <v>2380</v>
      </c>
      <c r="K237" t="s">
        <v>2381</v>
      </c>
      <c r="L237" t="s">
        <v>2382</v>
      </c>
      <c r="M237" t="str">
        <f t="shared" si="11"/>
        <v>Yes</v>
      </c>
    </row>
    <row r="238" spans="1:13" x14ac:dyDescent="0.3">
      <c r="A238" t="s">
        <v>2136</v>
      </c>
      <c r="B238">
        <v>32.700000000000003</v>
      </c>
      <c r="C238">
        <f t="shared" si="9"/>
        <v>32.700000000000003</v>
      </c>
      <c r="D238" t="str" cm="1">
        <f t="array" ref="D238">_xlfn.IFS(C238&lt;18.5,"UNDERWEIGHT",AND(C238&gt;=18.5,C238&lt;=24.9),"NORMAL WEIGHT",AND(C238&gt;=25,C238&lt;=29.9),"OVERWEIGHT",C238&gt;=30,"OBESITY")</f>
        <v>OBESITY</v>
      </c>
      <c r="E238">
        <v>4.09</v>
      </c>
      <c r="F238" t="str" cm="1">
        <f t="array" ref="F238">_xlfn.IFS(E238&lt;5.7,"NORMAL",AND(E238&gt;=5.7,E238&lt;=6.49),"PREDIABETES",E238&gt;=6.5,"DIABETES")</f>
        <v>NORMAL</v>
      </c>
      <c r="G238" t="s">
        <v>2380</v>
      </c>
      <c r="H238" t="str">
        <f t="shared" si="10"/>
        <v>No</v>
      </c>
      <c r="I238" t="s">
        <v>2380</v>
      </c>
      <c r="J238" t="s">
        <v>2380</v>
      </c>
      <c r="K238">
        <v>1</v>
      </c>
      <c r="L238" t="s">
        <v>2382</v>
      </c>
      <c r="M238" t="str">
        <f t="shared" si="11"/>
        <v>Yes</v>
      </c>
    </row>
    <row r="239" spans="1:13" x14ac:dyDescent="0.3">
      <c r="A239" t="s">
        <v>2135</v>
      </c>
      <c r="B239">
        <v>41.25</v>
      </c>
      <c r="C239">
        <f t="shared" si="9"/>
        <v>41.3</v>
      </c>
      <c r="D239" t="str" cm="1">
        <f t="array" ref="D239">_xlfn.IFS(C239&lt;18.5,"UNDERWEIGHT",AND(C239&gt;=18.5,C239&lt;=24.9),"NORMAL WEIGHT",AND(C239&gt;=25,C239&lt;=29.9),"OVERWEIGHT",C239&gt;=30,"OBESITY")</f>
        <v>OBESITY</v>
      </c>
      <c r="E239">
        <v>5.19</v>
      </c>
      <c r="F239" t="str" cm="1">
        <f t="array" ref="F239">_xlfn.IFS(E239&lt;5.7,"NORMAL",AND(E239&gt;=5.7,E239&lt;=6.49),"PREDIABETES",E239&gt;=6.5,"DIABETES")</f>
        <v>NORMAL</v>
      </c>
      <c r="G239" t="s">
        <v>2380</v>
      </c>
      <c r="H239" t="str">
        <f t="shared" si="10"/>
        <v>No</v>
      </c>
      <c r="I239" t="s">
        <v>2380</v>
      </c>
      <c r="J239" t="s">
        <v>2380</v>
      </c>
      <c r="K239" t="s">
        <v>2381</v>
      </c>
      <c r="L239" t="s">
        <v>2382</v>
      </c>
      <c r="M239" t="str">
        <f t="shared" si="11"/>
        <v>Yes</v>
      </c>
    </row>
    <row r="240" spans="1:13" x14ac:dyDescent="0.3">
      <c r="A240" t="s">
        <v>2134</v>
      </c>
      <c r="B240">
        <v>33.11</v>
      </c>
      <c r="C240">
        <f t="shared" si="9"/>
        <v>33.1</v>
      </c>
      <c r="D240" t="str" cm="1">
        <f t="array" ref="D240">_xlfn.IFS(C240&lt;18.5,"UNDERWEIGHT",AND(C240&gt;=18.5,C240&lt;=24.9),"NORMAL WEIGHT",AND(C240&gt;=25,C240&lt;=29.9),"OVERWEIGHT",C240&gt;=30,"OBESITY")</f>
        <v>OBESITY</v>
      </c>
      <c r="E240">
        <v>4.12</v>
      </c>
      <c r="F240" t="str" cm="1">
        <f t="array" ref="F240">_xlfn.IFS(E240&lt;5.7,"NORMAL",AND(E240&gt;=5.7,E240&lt;=6.49),"PREDIABETES",E240&gt;=6.5,"DIABETES")</f>
        <v>NORMAL</v>
      </c>
      <c r="G240" t="s">
        <v>2380</v>
      </c>
      <c r="H240" t="str">
        <f t="shared" si="10"/>
        <v>No</v>
      </c>
      <c r="I240" t="s">
        <v>2380</v>
      </c>
      <c r="J240" t="s">
        <v>2383</v>
      </c>
      <c r="K240">
        <v>1</v>
      </c>
      <c r="L240" t="s">
        <v>2382</v>
      </c>
      <c r="M240" t="str">
        <f t="shared" si="11"/>
        <v>Yes</v>
      </c>
    </row>
    <row r="241" spans="1:13" x14ac:dyDescent="0.3">
      <c r="A241" t="s">
        <v>2133</v>
      </c>
      <c r="B241">
        <v>36.159999999999997</v>
      </c>
      <c r="C241">
        <f t="shared" si="9"/>
        <v>36.200000000000003</v>
      </c>
      <c r="D241" t="str" cm="1">
        <f t="array" ref="D241">_xlfn.IFS(C241&lt;18.5,"UNDERWEIGHT",AND(C241&gt;=18.5,C241&lt;=24.9),"NORMAL WEIGHT",AND(C241&gt;=25,C241&lt;=29.9),"OVERWEIGHT",C241&gt;=30,"OBESITY")</f>
        <v>OBESITY</v>
      </c>
      <c r="E241">
        <v>5.0999999999999996</v>
      </c>
      <c r="F241" t="str" cm="1">
        <f t="array" ref="F241">_xlfn.IFS(E241&lt;5.7,"NORMAL",AND(E241&gt;=5.7,E241&lt;=6.49),"PREDIABETES",E241&gt;=6.5,"DIABETES")</f>
        <v>NORMAL</v>
      </c>
      <c r="G241" t="s">
        <v>2380</v>
      </c>
      <c r="H241" t="str">
        <f t="shared" si="10"/>
        <v>No</v>
      </c>
      <c r="I241" t="s">
        <v>2380</v>
      </c>
      <c r="J241" t="s">
        <v>2380</v>
      </c>
      <c r="K241">
        <v>1</v>
      </c>
      <c r="L241" t="s">
        <v>2382</v>
      </c>
      <c r="M241" t="str">
        <f t="shared" si="11"/>
        <v>Yes</v>
      </c>
    </row>
    <row r="242" spans="1:13" x14ac:dyDescent="0.3">
      <c r="A242" t="s">
        <v>2132</v>
      </c>
      <c r="B242">
        <v>33.72</v>
      </c>
      <c r="C242">
        <f t="shared" si="9"/>
        <v>33.700000000000003</v>
      </c>
      <c r="D242" t="str" cm="1">
        <f t="array" ref="D242">_xlfn.IFS(C242&lt;18.5,"UNDERWEIGHT",AND(C242&gt;=18.5,C242&lt;=24.9),"NORMAL WEIGHT",AND(C242&gt;=25,C242&lt;=29.9),"OVERWEIGHT",C242&gt;=30,"OBESITY")</f>
        <v>OBESITY</v>
      </c>
      <c r="E242">
        <v>6.21</v>
      </c>
      <c r="F242" t="str" cm="1">
        <f t="array" ref="F242">_xlfn.IFS(E242&lt;5.7,"NORMAL",AND(E242&gt;=5.7,E242&lt;=6.49),"PREDIABETES",E242&gt;=6.5,"DIABETES")</f>
        <v>PREDIABETES</v>
      </c>
      <c r="G242" t="s">
        <v>2382</v>
      </c>
      <c r="H242" t="str">
        <f t="shared" si="10"/>
        <v>Yes</v>
      </c>
      <c r="I242" t="s">
        <v>2380</v>
      </c>
      <c r="J242" t="s">
        <v>2383</v>
      </c>
      <c r="K242">
        <v>1</v>
      </c>
      <c r="L242" t="s">
        <v>2382</v>
      </c>
      <c r="M242" t="str">
        <f t="shared" si="11"/>
        <v>Yes</v>
      </c>
    </row>
    <row r="243" spans="1:13" x14ac:dyDescent="0.3">
      <c r="A243" t="s">
        <v>2130</v>
      </c>
      <c r="B243">
        <v>37.74</v>
      </c>
      <c r="C243">
        <f t="shared" si="9"/>
        <v>37.700000000000003</v>
      </c>
      <c r="D243" t="str" cm="1">
        <f t="array" ref="D243">_xlfn.IFS(C243&lt;18.5,"UNDERWEIGHT",AND(C243&gt;=18.5,C243&lt;=24.9),"NORMAL WEIGHT",AND(C243&gt;=25,C243&lt;=29.9),"OVERWEIGHT",C243&gt;=30,"OBESITY")</f>
        <v>OBESITY</v>
      </c>
      <c r="E243">
        <v>9.5299999999999994</v>
      </c>
      <c r="F243" t="str" cm="1">
        <f t="array" ref="F243">_xlfn.IFS(E243&lt;5.7,"NORMAL",AND(E243&gt;=5.7,E243&lt;=6.49),"PREDIABETES",E243&gt;=6.5,"DIABETES")</f>
        <v>DIABETES</v>
      </c>
      <c r="G243" t="s">
        <v>2382</v>
      </c>
      <c r="H243" t="str">
        <f t="shared" si="10"/>
        <v>Yes</v>
      </c>
      <c r="I243" t="s">
        <v>2380</v>
      </c>
      <c r="J243" t="s">
        <v>2380</v>
      </c>
      <c r="K243">
        <v>1</v>
      </c>
      <c r="L243" t="s">
        <v>2382</v>
      </c>
      <c r="M243" t="str">
        <f t="shared" si="11"/>
        <v>Yes</v>
      </c>
    </row>
    <row r="244" spans="1:13" x14ac:dyDescent="0.3">
      <c r="A244" t="s">
        <v>2129</v>
      </c>
      <c r="B244">
        <v>48.75</v>
      </c>
      <c r="C244">
        <f t="shared" si="9"/>
        <v>48.8</v>
      </c>
      <c r="D244" t="str" cm="1">
        <f t="array" ref="D244">_xlfn.IFS(C244&lt;18.5,"UNDERWEIGHT",AND(C244&gt;=18.5,C244&lt;=24.9),"NORMAL WEIGHT",AND(C244&gt;=25,C244&lt;=29.9),"OVERWEIGHT",C244&gt;=30,"OBESITY")</f>
        <v>OBESITY</v>
      </c>
      <c r="E244">
        <v>4.6399999999999997</v>
      </c>
      <c r="F244" t="str" cm="1">
        <f t="array" ref="F244">_xlfn.IFS(E244&lt;5.7,"NORMAL",AND(E244&gt;=5.7,E244&lt;=6.49),"PREDIABETES",E244&gt;=6.5,"DIABETES")</f>
        <v>NORMAL</v>
      </c>
      <c r="G244" t="s">
        <v>2382</v>
      </c>
      <c r="H244" t="str">
        <f t="shared" si="10"/>
        <v>Yes</v>
      </c>
      <c r="I244" t="s">
        <v>2380</v>
      </c>
      <c r="J244" t="s">
        <v>2380</v>
      </c>
      <c r="K244">
        <v>1</v>
      </c>
      <c r="L244" t="s">
        <v>2382</v>
      </c>
      <c r="M244" t="str">
        <f t="shared" si="11"/>
        <v>Yes</v>
      </c>
    </row>
    <row r="245" spans="1:13" x14ac:dyDescent="0.3">
      <c r="A245" t="s">
        <v>2128</v>
      </c>
      <c r="B245">
        <v>31.065000000000001</v>
      </c>
      <c r="C245">
        <f t="shared" si="9"/>
        <v>31.1</v>
      </c>
      <c r="D245" t="str" cm="1">
        <f t="array" ref="D245">_xlfn.IFS(C245&lt;18.5,"UNDERWEIGHT",AND(C245&gt;=18.5,C245&lt;=24.9),"NORMAL WEIGHT",AND(C245&gt;=25,C245&lt;=29.9),"OVERWEIGHT",C245&gt;=30,"OBESITY")</f>
        <v>OBESITY</v>
      </c>
      <c r="E245">
        <v>5.05</v>
      </c>
      <c r="F245" t="str" cm="1">
        <f t="array" ref="F245">_xlfn.IFS(E245&lt;5.7,"NORMAL",AND(E245&gt;=5.7,E245&lt;=6.49),"PREDIABETES",E245&gt;=6.5,"DIABETES")</f>
        <v>NORMAL</v>
      </c>
      <c r="G245" t="s">
        <v>2380</v>
      </c>
      <c r="H245" t="str">
        <f t="shared" si="10"/>
        <v>No</v>
      </c>
      <c r="I245" t="s">
        <v>2380</v>
      </c>
      <c r="J245" t="s">
        <v>2380</v>
      </c>
      <c r="K245">
        <v>1</v>
      </c>
      <c r="L245" t="s">
        <v>2382</v>
      </c>
      <c r="M245" t="str">
        <f t="shared" si="11"/>
        <v>Yes</v>
      </c>
    </row>
    <row r="246" spans="1:13" x14ac:dyDescent="0.3">
      <c r="A246" t="s">
        <v>2127</v>
      </c>
      <c r="B246">
        <v>23.55</v>
      </c>
      <c r="C246">
        <f t="shared" si="9"/>
        <v>23.6</v>
      </c>
      <c r="D246" t="str" cm="1">
        <f t="array" ref="D246">_xlfn.IFS(C246&lt;18.5,"UNDERWEIGHT",AND(C246&gt;=18.5,C246&lt;=24.9),"NORMAL WEIGHT",AND(C246&gt;=25,C246&lt;=29.9),"OVERWEIGHT",C246&gt;=30,"OBESITY")</f>
        <v>NORMAL WEIGHT</v>
      </c>
      <c r="E246">
        <v>10.38</v>
      </c>
      <c r="F246" t="str" cm="1">
        <f t="array" ref="F246">_xlfn.IFS(E246&lt;5.7,"NORMAL",AND(E246&gt;=5.7,E246&lt;=6.49),"PREDIABETES",E246&gt;=6.5,"DIABETES")</f>
        <v>DIABETES</v>
      </c>
      <c r="G246" t="s">
        <v>2380</v>
      </c>
      <c r="H246" t="str">
        <f t="shared" si="10"/>
        <v>No</v>
      </c>
      <c r="I246" t="s">
        <v>2380</v>
      </c>
      <c r="J246" t="s">
        <v>2380</v>
      </c>
      <c r="K246" t="s">
        <v>2381</v>
      </c>
      <c r="L246" t="s">
        <v>2382</v>
      </c>
      <c r="M246" t="str">
        <f t="shared" si="11"/>
        <v>Yes</v>
      </c>
    </row>
    <row r="247" spans="1:13" x14ac:dyDescent="0.3">
      <c r="A247" t="s">
        <v>2126</v>
      </c>
      <c r="B247">
        <v>30.18</v>
      </c>
      <c r="C247">
        <f t="shared" si="9"/>
        <v>30.2</v>
      </c>
      <c r="D247" t="str" cm="1">
        <f t="array" ref="D247">_xlfn.IFS(C247&lt;18.5,"UNDERWEIGHT",AND(C247&gt;=18.5,C247&lt;=24.9),"NORMAL WEIGHT",AND(C247&gt;=25,C247&lt;=29.9),"OVERWEIGHT",C247&gt;=30,"OBESITY")</f>
        <v>OBESITY</v>
      </c>
      <c r="E247">
        <v>8.31</v>
      </c>
      <c r="F247" t="str" cm="1">
        <f t="array" ref="F247">_xlfn.IFS(E247&lt;5.7,"NORMAL",AND(E247&gt;=5.7,E247&lt;=6.49),"PREDIABETES",E247&gt;=6.5,"DIABETES")</f>
        <v>DIABETES</v>
      </c>
      <c r="G247" t="s">
        <v>2382</v>
      </c>
      <c r="H247" t="str">
        <f t="shared" si="10"/>
        <v>Yes</v>
      </c>
      <c r="I247" t="s">
        <v>2380</v>
      </c>
      <c r="J247" t="s">
        <v>2380</v>
      </c>
      <c r="K247">
        <v>1</v>
      </c>
      <c r="L247" t="s">
        <v>2382</v>
      </c>
      <c r="M247" t="str">
        <f t="shared" si="11"/>
        <v>Yes</v>
      </c>
    </row>
    <row r="248" spans="1:13" x14ac:dyDescent="0.3">
      <c r="A248" t="s">
        <v>2125</v>
      </c>
      <c r="B248">
        <v>29.94</v>
      </c>
      <c r="C248">
        <f t="shared" si="9"/>
        <v>29.9</v>
      </c>
      <c r="D248" t="str" cm="1">
        <f t="array" ref="D248">_xlfn.IFS(C248&lt;18.5,"UNDERWEIGHT",AND(C248&gt;=18.5,C248&lt;=24.9),"NORMAL WEIGHT",AND(C248&gt;=25,C248&lt;=29.9),"OVERWEIGHT",C248&gt;=30,"OBESITY")</f>
        <v>OVERWEIGHT</v>
      </c>
      <c r="E248">
        <v>7.59</v>
      </c>
      <c r="F248" t="str" cm="1">
        <f t="array" ref="F248">_xlfn.IFS(E248&lt;5.7,"NORMAL",AND(E248&gt;=5.7,E248&lt;=6.49),"PREDIABETES",E248&gt;=6.5,"DIABETES")</f>
        <v>DIABETES</v>
      </c>
      <c r="G248" t="s">
        <v>2380</v>
      </c>
      <c r="H248" t="str">
        <f t="shared" si="10"/>
        <v>No</v>
      </c>
      <c r="I248" t="s">
        <v>2380</v>
      </c>
      <c r="J248" t="s">
        <v>2380</v>
      </c>
      <c r="K248" t="s">
        <v>2381</v>
      </c>
      <c r="L248" t="s">
        <v>2382</v>
      </c>
      <c r="M248" t="str">
        <f t="shared" si="11"/>
        <v>Yes</v>
      </c>
    </row>
    <row r="249" spans="1:13" x14ac:dyDescent="0.3">
      <c r="A249" t="s">
        <v>2124</v>
      </c>
      <c r="B249">
        <v>31.4</v>
      </c>
      <c r="C249">
        <f t="shared" si="9"/>
        <v>31.4</v>
      </c>
      <c r="D249" t="str" cm="1">
        <f t="array" ref="D249">_xlfn.IFS(C249&lt;18.5,"UNDERWEIGHT",AND(C249&gt;=18.5,C249&lt;=24.9),"NORMAL WEIGHT",AND(C249&gt;=25,C249&lt;=29.9),"OVERWEIGHT",C249&gt;=30,"OBESITY")</f>
        <v>OBESITY</v>
      </c>
      <c r="E249">
        <v>5.49</v>
      </c>
      <c r="F249" t="str" cm="1">
        <f t="array" ref="F249">_xlfn.IFS(E249&lt;5.7,"NORMAL",AND(E249&gt;=5.7,E249&lt;=6.49),"PREDIABETES",E249&gt;=6.5,"DIABETES")</f>
        <v>NORMAL</v>
      </c>
      <c r="G249" t="s">
        <v>2380</v>
      </c>
      <c r="H249" t="str">
        <f t="shared" si="10"/>
        <v>No</v>
      </c>
      <c r="I249" t="s">
        <v>2380</v>
      </c>
      <c r="J249" t="s">
        <v>2380</v>
      </c>
      <c r="K249" t="s">
        <v>2381</v>
      </c>
      <c r="L249" t="s">
        <v>2382</v>
      </c>
      <c r="M249" t="str">
        <f t="shared" si="11"/>
        <v>Yes</v>
      </c>
    </row>
    <row r="250" spans="1:13" x14ac:dyDescent="0.3">
      <c r="A250" t="s">
        <v>2123</v>
      </c>
      <c r="B250">
        <v>53.06</v>
      </c>
      <c r="C250">
        <f t="shared" si="9"/>
        <v>53.1</v>
      </c>
      <c r="D250" t="str" cm="1">
        <f t="array" ref="D250">_xlfn.IFS(C250&lt;18.5,"UNDERWEIGHT",AND(C250&gt;=18.5,C250&lt;=24.9),"NORMAL WEIGHT",AND(C250&gt;=25,C250&lt;=29.9),"OVERWEIGHT",C250&gt;=30,"OBESITY")</f>
        <v>OBESITY</v>
      </c>
      <c r="E250">
        <v>11.68</v>
      </c>
      <c r="F250" t="str" cm="1">
        <f t="array" ref="F250">_xlfn.IFS(E250&lt;5.7,"NORMAL",AND(E250&gt;=5.7,E250&lt;=6.49),"PREDIABETES",E250&gt;=6.5,"DIABETES")</f>
        <v>DIABETES</v>
      </c>
      <c r="G250" t="s">
        <v>2380</v>
      </c>
      <c r="H250" t="str">
        <f t="shared" si="10"/>
        <v>No</v>
      </c>
      <c r="I250" t="s">
        <v>2380</v>
      </c>
      <c r="J250" t="s">
        <v>2380</v>
      </c>
      <c r="K250" t="s">
        <v>2381</v>
      </c>
      <c r="L250" t="s">
        <v>2382</v>
      </c>
      <c r="M250" t="str">
        <f t="shared" si="11"/>
        <v>Yes</v>
      </c>
    </row>
    <row r="251" spans="1:13" x14ac:dyDescent="0.3">
      <c r="A251" t="s">
        <v>2122</v>
      </c>
      <c r="B251">
        <v>30.25</v>
      </c>
      <c r="C251">
        <f t="shared" si="9"/>
        <v>30.3</v>
      </c>
      <c r="D251" t="str" cm="1">
        <f t="array" ref="D251">_xlfn.IFS(C251&lt;18.5,"UNDERWEIGHT",AND(C251&gt;=18.5,C251&lt;=24.9),"NORMAL WEIGHT",AND(C251&gt;=25,C251&lt;=29.9),"OVERWEIGHT",C251&gt;=30,"OBESITY")</f>
        <v>OBESITY</v>
      </c>
      <c r="E251">
        <v>4.1900000000000004</v>
      </c>
      <c r="F251" t="str" cm="1">
        <f t="array" ref="F251">_xlfn.IFS(E251&lt;5.7,"NORMAL",AND(E251&gt;=5.7,E251&lt;=6.49),"PREDIABETES",E251&gt;=6.5,"DIABETES")</f>
        <v>NORMAL</v>
      </c>
      <c r="G251" t="s">
        <v>2380</v>
      </c>
      <c r="H251" t="str">
        <f t="shared" si="10"/>
        <v>No</v>
      </c>
      <c r="I251" t="s">
        <v>2380</v>
      </c>
      <c r="J251" t="s">
        <v>2380</v>
      </c>
      <c r="K251">
        <v>2</v>
      </c>
      <c r="L251" t="s">
        <v>2382</v>
      </c>
      <c r="M251" t="str">
        <f t="shared" si="11"/>
        <v>Yes</v>
      </c>
    </row>
    <row r="252" spans="1:13" x14ac:dyDescent="0.3">
      <c r="A252" t="s">
        <v>2121</v>
      </c>
      <c r="B252">
        <v>46.68</v>
      </c>
      <c r="C252">
        <f t="shared" si="9"/>
        <v>46.7</v>
      </c>
      <c r="D252" t="str" cm="1">
        <f t="array" ref="D252">_xlfn.IFS(C252&lt;18.5,"UNDERWEIGHT",AND(C252&gt;=18.5,C252&lt;=24.9),"NORMAL WEIGHT",AND(C252&gt;=25,C252&lt;=29.9),"OVERWEIGHT",C252&gt;=30,"OBESITY")</f>
        <v>OBESITY</v>
      </c>
      <c r="E252">
        <v>4.01</v>
      </c>
      <c r="F252" t="str" cm="1">
        <f t="array" ref="F252">_xlfn.IFS(E252&lt;5.7,"NORMAL",AND(E252&gt;=5.7,E252&lt;=6.49),"PREDIABETES",E252&gt;=6.5,"DIABETES")</f>
        <v>NORMAL</v>
      </c>
      <c r="G252" t="s">
        <v>2380</v>
      </c>
      <c r="H252" t="str">
        <f t="shared" si="10"/>
        <v>No</v>
      </c>
      <c r="I252" t="s">
        <v>2380</v>
      </c>
      <c r="J252" t="s">
        <v>2380</v>
      </c>
      <c r="K252" t="s">
        <v>2381</v>
      </c>
      <c r="L252" t="s">
        <v>2382</v>
      </c>
      <c r="M252" t="str">
        <f t="shared" si="11"/>
        <v>Yes</v>
      </c>
    </row>
    <row r="253" spans="1:13" x14ac:dyDescent="0.3">
      <c r="A253" t="s">
        <v>2120</v>
      </c>
      <c r="B253">
        <v>30.4</v>
      </c>
      <c r="C253">
        <f t="shared" si="9"/>
        <v>30.4</v>
      </c>
      <c r="D253" t="str" cm="1">
        <f t="array" ref="D253">_xlfn.IFS(C253&lt;18.5,"UNDERWEIGHT",AND(C253&gt;=18.5,C253&lt;=24.9),"NORMAL WEIGHT",AND(C253&gt;=25,C253&lt;=29.9),"OVERWEIGHT",C253&gt;=30,"OBESITY")</f>
        <v>OBESITY</v>
      </c>
      <c r="E253">
        <v>5.91</v>
      </c>
      <c r="F253" t="str" cm="1">
        <f t="array" ref="F253">_xlfn.IFS(E253&lt;5.7,"NORMAL",AND(E253&gt;=5.7,E253&lt;=6.49),"PREDIABETES",E253&gt;=6.5,"DIABETES")</f>
        <v>PREDIABETES</v>
      </c>
      <c r="G253" t="s">
        <v>2380</v>
      </c>
      <c r="H253" t="str">
        <f t="shared" si="10"/>
        <v>No</v>
      </c>
      <c r="I253" t="s">
        <v>2382</v>
      </c>
      <c r="J253" t="s">
        <v>2380</v>
      </c>
      <c r="K253">
        <v>2</v>
      </c>
      <c r="L253" t="s">
        <v>2382</v>
      </c>
      <c r="M253" t="str">
        <f t="shared" si="11"/>
        <v>Yes</v>
      </c>
    </row>
    <row r="254" spans="1:13" x14ac:dyDescent="0.3">
      <c r="A254" t="s">
        <v>2119</v>
      </c>
      <c r="B254">
        <v>30.2</v>
      </c>
      <c r="C254">
        <f t="shared" si="9"/>
        <v>30.2</v>
      </c>
      <c r="D254" t="str" cm="1">
        <f t="array" ref="D254">_xlfn.IFS(C254&lt;18.5,"UNDERWEIGHT",AND(C254&gt;=18.5,C254&lt;=24.9),"NORMAL WEIGHT",AND(C254&gt;=25,C254&lt;=29.9),"OVERWEIGHT",C254&gt;=30,"OBESITY")</f>
        <v>OBESITY</v>
      </c>
      <c r="E254">
        <v>4.47</v>
      </c>
      <c r="F254" t="str" cm="1">
        <f t="array" ref="F254">_xlfn.IFS(E254&lt;5.7,"NORMAL",AND(E254&gt;=5.7,E254&lt;=6.49),"PREDIABETES",E254&gt;=6.5,"DIABETES")</f>
        <v>NORMAL</v>
      </c>
      <c r="G254" t="s">
        <v>2382</v>
      </c>
      <c r="H254" t="str">
        <f t="shared" si="10"/>
        <v>Yes</v>
      </c>
      <c r="I254" t="s">
        <v>2380</v>
      </c>
      <c r="J254" t="s">
        <v>2383</v>
      </c>
      <c r="K254">
        <v>1</v>
      </c>
      <c r="L254" t="s">
        <v>2382</v>
      </c>
      <c r="M254" t="str">
        <f t="shared" si="11"/>
        <v>Yes</v>
      </c>
    </row>
    <row r="255" spans="1:13" x14ac:dyDescent="0.3">
      <c r="A255" t="s">
        <v>2118</v>
      </c>
      <c r="B255">
        <v>51.18</v>
      </c>
      <c r="C255">
        <f t="shared" si="9"/>
        <v>51.2</v>
      </c>
      <c r="D255" t="str" cm="1">
        <f t="array" ref="D255">_xlfn.IFS(C255&lt;18.5,"UNDERWEIGHT",AND(C255&gt;=18.5,C255&lt;=24.9),"NORMAL WEIGHT",AND(C255&gt;=25,C255&lt;=29.9),"OVERWEIGHT",C255&gt;=30,"OBESITY")</f>
        <v>OBESITY</v>
      </c>
      <c r="E255">
        <v>4.5599999999999996</v>
      </c>
      <c r="F255" t="str" cm="1">
        <f t="array" ref="F255">_xlfn.IFS(E255&lt;5.7,"NORMAL",AND(E255&gt;=5.7,E255&lt;=6.49),"PREDIABETES",E255&gt;=6.5,"DIABETES")</f>
        <v>NORMAL</v>
      </c>
      <c r="G255" t="s">
        <v>2382</v>
      </c>
      <c r="H255" t="str">
        <f t="shared" si="10"/>
        <v>Yes</v>
      </c>
      <c r="I255" t="s">
        <v>2382</v>
      </c>
      <c r="J255" t="s">
        <v>2380</v>
      </c>
      <c r="K255">
        <v>2</v>
      </c>
      <c r="L255" t="s">
        <v>2382</v>
      </c>
      <c r="M255" t="str">
        <f t="shared" si="11"/>
        <v>Yes</v>
      </c>
    </row>
    <row r="256" spans="1:13" x14ac:dyDescent="0.3">
      <c r="A256" t="s">
        <v>2117</v>
      </c>
      <c r="B256">
        <v>22.18</v>
      </c>
      <c r="C256">
        <f t="shared" si="9"/>
        <v>22.2</v>
      </c>
      <c r="D256" t="str" cm="1">
        <f t="array" ref="D256">_xlfn.IFS(C256&lt;18.5,"UNDERWEIGHT",AND(C256&gt;=18.5,C256&lt;=24.9),"NORMAL WEIGHT",AND(C256&gt;=25,C256&lt;=29.9),"OVERWEIGHT",C256&gt;=30,"OBESITY")</f>
        <v>NORMAL WEIGHT</v>
      </c>
      <c r="E256">
        <v>9.9</v>
      </c>
      <c r="F256" t="str" cm="1">
        <f t="array" ref="F256">_xlfn.IFS(E256&lt;5.7,"NORMAL",AND(E256&gt;=5.7,E256&lt;=6.49),"PREDIABETES",E256&gt;=6.5,"DIABETES")</f>
        <v>DIABETES</v>
      </c>
      <c r="G256" t="s">
        <v>2380</v>
      </c>
      <c r="H256" t="str">
        <f t="shared" si="10"/>
        <v>No</v>
      </c>
      <c r="I256" t="s">
        <v>2380</v>
      </c>
      <c r="J256" t="s">
        <v>2380</v>
      </c>
      <c r="K256" t="s">
        <v>2381</v>
      </c>
      <c r="L256" t="s">
        <v>2382</v>
      </c>
      <c r="M256" t="str">
        <f t="shared" si="11"/>
        <v>Yes</v>
      </c>
    </row>
    <row r="257" spans="1:13" x14ac:dyDescent="0.3">
      <c r="A257" t="s">
        <v>2116</v>
      </c>
      <c r="B257">
        <v>31.92</v>
      </c>
      <c r="C257">
        <f t="shared" si="9"/>
        <v>31.9</v>
      </c>
      <c r="D257" t="str" cm="1">
        <f t="array" ref="D257">_xlfn.IFS(C257&lt;18.5,"UNDERWEIGHT",AND(C257&gt;=18.5,C257&lt;=24.9),"NORMAL WEIGHT",AND(C257&gt;=25,C257&lt;=29.9),"OVERWEIGHT",C257&gt;=30,"OBESITY")</f>
        <v>OBESITY</v>
      </c>
      <c r="E257">
        <v>5.1100000000000003</v>
      </c>
      <c r="F257" t="str" cm="1">
        <f t="array" ref="F257">_xlfn.IFS(E257&lt;5.7,"NORMAL",AND(E257&gt;=5.7,E257&lt;=6.49),"PREDIABETES",E257&gt;=6.5,"DIABETES")</f>
        <v>NORMAL</v>
      </c>
      <c r="G257" t="s">
        <v>2380</v>
      </c>
      <c r="H257" t="str">
        <f t="shared" si="10"/>
        <v>No</v>
      </c>
      <c r="I257" t="s">
        <v>2380</v>
      </c>
      <c r="J257" t="s">
        <v>2383</v>
      </c>
      <c r="K257">
        <v>1</v>
      </c>
      <c r="L257" t="s">
        <v>2382</v>
      </c>
      <c r="M257" t="str">
        <f t="shared" si="11"/>
        <v>Yes</v>
      </c>
    </row>
    <row r="258" spans="1:13" x14ac:dyDescent="0.3">
      <c r="A258" t="s">
        <v>2115</v>
      </c>
      <c r="B258">
        <v>31.73</v>
      </c>
      <c r="C258">
        <f t="shared" si="9"/>
        <v>31.7</v>
      </c>
      <c r="D258" t="str" cm="1">
        <f t="array" ref="D258">_xlfn.IFS(C258&lt;18.5,"UNDERWEIGHT",AND(C258&gt;=18.5,C258&lt;=24.9),"NORMAL WEIGHT",AND(C258&gt;=25,C258&lt;=29.9),"OVERWEIGHT",C258&gt;=30,"OBESITY")</f>
        <v>OBESITY</v>
      </c>
      <c r="E258">
        <v>5.73</v>
      </c>
      <c r="F258" t="str" cm="1">
        <f t="array" ref="F258">_xlfn.IFS(E258&lt;5.7,"NORMAL",AND(E258&gt;=5.7,E258&lt;=6.49),"PREDIABETES",E258&gt;=6.5,"DIABETES")</f>
        <v>PREDIABETES</v>
      </c>
      <c r="G258" t="s">
        <v>2380</v>
      </c>
      <c r="H258" t="str">
        <f t="shared" si="10"/>
        <v>No</v>
      </c>
      <c r="I258" t="s">
        <v>2382</v>
      </c>
      <c r="J258" t="s">
        <v>2380</v>
      </c>
      <c r="K258">
        <v>1</v>
      </c>
      <c r="L258" t="s">
        <v>2382</v>
      </c>
      <c r="M258" t="str">
        <f t="shared" si="11"/>
        <v>Yes</v>
      </c>
    </row>
    <row r="259" spans="1:13" x14ac:dyDescent="0.3">
      <c r="A259" t="s">
        <v>2114</v>
      </c>
      <c r="B259">
        <v>45.52</v>
      </c>
      <c r="C259">
        <f t="shared" ref="C259:C322" si="12">ROUND(B259,1)</f>
        <v>45.5</v>
      </c>
      <c r="D259" t="str" cm="1">
        <f t="array" ref="D259">_xlfn.IFS(C259&lt;18.5,"UNDERWEIGHT",AND(C259&gt;=18.5,C259&lt;=24.9),"NORMAL WEIGHT",AND(C259&gt;=25,C259&lt;=29.9),"OVERWEIGHT",C259&gt;=30,"OBESITY")</f>
        <v>OBESITY</v>
      </c>
      <c r="E259">
        <v>6.04</v>
      </c>
      <c r="F259" t="str" cm="1">
        <f t="array" ref="F259">_xlfn.IFS(E259&lt;5.7,"NORMAL",AND(E259&gt;=5.7,E259&lt;=6.49),"PREDIABETES",E259&gt;=6.5,"DIABETES")</f>
        <v>PREDIABETES</v>
      </c>
      <c r="G259" t="s">
        <v>2380</v>
      </c>
      <c r="H259" t="str">
        <f t="shared" ref="H259:H322" si="13">TRIM(PROPER(G259))</f>
        <v>No</v>
      </c>
      <c r="I259" t="s">
        <v>2380</v>
      </c>
      <c r="J259" t="s">
        <v>2383</v>
      </c>
      <c r="K259">
        <v>1</v>
      </c>
      <c r="L259" t="s">
        <v>2382</v>
      </c>
      <c r="M259" t="str">
        <f t="shared" ref="M259:M322" si="14">TRIM(PROPER(L259))</f>
        <v>Yes</v>
      </c>
    </row>
    <row r="260" spans="1:13" x14ac:dyDescent="0.3">
      <c r="A260" t="s">
        <v>2113</v>
      </c>
      <c r="B260">
        <v>52.81</v>
      </c>
      <c r="C260">
        <f t="shared" si="12"/>
        <v>52.8</v>
      </c>
      <c r="D260" t="str" cm="1">
        <f t="array" ref="D260">_xlfn.IFS(C260&lt;18.5,"UNDERWEIGHT",AND(C260&gt;=18.5,C260&lt;=24.9),"NORMAL WEIGHT",AND(C260&gt;=25,C260&lt;=29.9),"OVERWEIGHT",C260&gt;=30,"OBESITY")</f>
        <v>OBESITY</v>
      </c>
      <c r="E260">
        <v>5.19</v>
      </c>
      <c r="F260" t="str" cm="1">
        <f t="array" ref="F260">_xlfn.IFS(E260&lt;5.7,"NORMAL",AND(E260&gt;=5.7,E260&lt;=6.49),"PREDIABETES",E260&gt;=6.5,"DIABETES")</f>
        <v>NORMAL</v>
      </c>
      <c r="G260" t="s">
        <v>2380</v>
      </c>
      <c r="H260" t="str">
        <f t="shared" si="13"/>
        <v>No</v>
      </c>
      <c r="I260" t="s">
        <v>2380</v>
      </c>
      <c r="J260" t="s">
        <v>2383</v>
      </c>
      <c r="K260">
        <v>1</v>
      </c>
      <c r="L260" t="s">
        <v>2382</v>
      </c>
      <c r="M260" t="str">
        <f t="shared" si="14"/>
        <v>Yes</v>
      </c>
    </row>
    <row r="261" spans="1:13" x14ac:dyDescent="0.3">
      <c r="A261" t="s">
        <v>2112</v>
      </c>
      <c r="B261">
        <v>33.58</v>
      </c>
      <c r="C261">
        <f t="shared" si="12"/>
        <v>33.6</v>
      </c>
      <c r="D261" t="str" cm="1">
        <f t="array" ref="D261">_xlfn.IFS(C261&lt;18.5,"UNDERWEIGHT",AND(C261&gt;=18.5,C261&lt;=24.9),"NORMAL WEIGHT",AND(C261&gt;=25,C261&lt;=29.9),"OVERWEIGHT",C261&gt;=30,"OBESITY")</f>
        <v>OBESITY</v>
      </c>
      <c r="E261">
        <v>5.56</v>
      </c>
      <c r="F261" t="str" cm="1">
        <f t="array" ref="F261">_xlfn.IFS(E261&lt;5.7,"NORMAL",AND(E261&gt;=5.7,E261&lt;=6.49),"PREDIABETES",E261&gt;=6.5,"DIABETES")</f>
        <v>NORMAL</v>
      </c>
      <c r="G261" t="s">
        <v>2380</v>
      </c>
      <c r="H261" t="str">
        <f t="shared" si="13"/>
        <v>No</v>
      </c>
      <c r="I261" t="s">
        <v>2380</v>
      </c>
      <c r="J261" t="s">
        <v>2380</v>
      </c>
      <c r="K261">
        <v>1</v>
      </c>
      <c r="L261" t="s">
        <v>2382</v>
      </c>
      <c r="M261" t="str">
        <f t="shared" si="14"/>
        <v>Yes</v>
      </c>
    </row>
    <row r="262" spans="1:13" x14ac:dyDescent="0.3">
      <c r="A262" t="s">
        <v>2111</v>
      </c>
      <c r="B262">
        <v>30.684999999999999</v>
      </c>
      <c r="C262">
        <f t="shared" si="12"/>
        <v>30.7</v>
      </c>
      <c r="D262" t="str" cm="1">
        <f t="array" ref="D262">_xlfn.IFS(C262&lt;18.5,"UNDERWEIGHT",AND(C262&gt;=18.5,C262&lt;=24.9),"NORMAL WEIGHT",AND(C262&gt;=25,C262&lt;=29.9),"OVERWEIGHT",C262&gt;=30,"OBESITY")</f>
        <v>OBESITY</v>
      </c>
      <c r="E262">
        <v>8.23</v>
      </c>
      <c r="F262" t="str" cm="1">
        <f t="array" ref="F262">_xlfn.IFS(E262&lt;5.7,"NORMAL",AND(E262&gt;=5.7,E262&lt;=6.49),"PREDIABETES",E262&gt;=6.5,"DIABETES")</f>
        <v>DIABETES</v>
      </c>
      <c r="G262" t="s">
        <v>2380</v>
      </c>
      <c r="H262" t="str">
        <f t="shared" si="13"/>
        <v>No</v>
      </c>
      <c r="I262" t="s">
        <v>2380</v>
      </c>
      <c r="J262" t="s">
        <v>2380</v>
      </c>
      <c r="K262" t="s">
        <v>2381</v>
      </c>
      <c r="L262" t="s">
        <v>2382</v>
      </c>
      <c r="M262" t="str">
        <f t="shared" si="14"/>
        <v>Yes</v>
      </c>
    </row>
    <row r="263" spans="1:13" x14ac:dyDescent="0.3">
      <c r="A263" t="s">
        <v>2110</v>
      </c>
      <c r="B263">
        <v>37.524999999999999</v>
      </c>
      <c r="C263">
        <f t="shared" si="12"/>
        <v>37.5</v>
      </c>
      <c r="D263" t="str" cm="1">
        <f t="array" ref="D263">_xlfn.IFS(C263&lt;18.5,"UNDERWEIGHT",AND(C263&gt;=18.5,C263&lt;=24.9),"NORMAL WEIGHT",AND(C263&gt;=25,C263&lt;=29.9),"OVERWEIGHT",C263&gt;=30,"OBESITY")</f>
        <v>OBESITY</v>
      </c>
      <c r="E263">
        <v>9.0299999999999994</v>
      </c>
      <c r="F263" t="str" cm="1">
        <f t="array" ref="F263">_xlfn.IFS(E263&lt;5.7,"NORMAL",AND(E263&gt;=5.7,E263&lt;=6.49),"PREDIABETES",E263&gt;=6.5,"DIABETES")</f>
        <v>DIABETES</v>
      </c>
      <c r="G263" t="s">
        <v>2382</v>
      </c>
      <c r="H263" t="str">
        <f t="shared" si="13"/>
        <v>Yes</v>
      </c>
      <c r="I263" t="s">
        <v>2380</v>
      </c>
      <c r="J263" t="s">
        <v>2380</v>
      </c>
      <c r="K263">
        <v>2</v>
      </c>
      <c r="L263" t="s">
        <v>2380</v>
      </c>
      <c r="M263" t="str">
        <f t="shared" si="14"/>
        <v>No</v>
      </c>
    </row>
    <row r="264" spans="1:13" x14ac:dyDescent="0.3">
      <c r="A264" t="s">
        <v>2109</v>
      </c>
      <c r="B264">
        <v>34.5</v>
      </c>
      <c r="C264">
        <f t="shared" si="12"/>
        <v>34.5</v>
      </c>
      <c r="D264" t="str" cm="1">
        <f t="array" ref="D264">_xlfn.IFS(C264&lt;18.5,"UNDERWEIGHT",AND(C264&gt;=18.5,C264&lt;=24.9),"NORMAL WEIGHT",AND(C264&gt;=25,C264&lt;=29.9),"OVERWEIGHT",C264&gt;=30,"OBESITY")</f>
        <v>OBESITY</v>
      </c>
      <c r="E264">
        <v>4.07</v>
      </c>
      <c r="F264" t="str" cm="1">
        <f t="array" ref="F264">_xlfn.IFS(E264&lt;5.7,"NORMAL",AND(E264&gt;=5.7,E264&lt;=6.49),"PREDIABETES",E264&gt;=6.5,"DIABETES")</f>
        <v>NORMAL</v>
      </c>
      <c r="G264" t="s">
        <v>2382</v>
      </c>
      <c r="H264" t="str">
        <f t="shared" si="13"/>
        <v>Yes</v>
      </c>
      <c r="I264" t="s">
        <v>2380</v>
      </c>
      <c r="J264" t="s">
        <v>2380</v>
      </c>
      <c r="K264" t="s">
        <v>2381</v>
      </c>
      <c r="L264" t="s">
        <v>2382</v>
      </c>
      <c r="M264" t="str">
        <f t="shared" si="14"/>
        <v>Yes</v>
      </c>
    </row>
    <row r="265" spans="1:13" x14ac:dyDescent="0.3">
      <c r="A265" t="s">
        <v>2108</v>
      </c>
      <c r="B265">
        <v>28.16</v>
      </c>
      <c r="C265">
        <f t="shared" si="12"/>
        <v>28.2</v>
      </c>
      <c r="D265" t="str" cm="1">
        <f t="array" ref="D265">_xlfn.IFS(C265&lt;18.5,"UNDERWEIGHT",AND(C265&gt;=18.5,C265&lt;=24.9),"NORMAL WEIGHT",AND(C265&gt;=25,C265&lt;=29.9),"OVERWEIGHT",C265&gt;=30,"OBESITY")</f>
        <v>OVERWEIGHT</v>
      </c>
      <c r="E265">
        <v>5.77</v>
      </c>
      <c r="F265" t="str" cm="1">
        <f t="array" ref="F265">_xlfn.IFS(E265&lt;5.7,"NORMAL",AND(E265&gt;=5.7,E265&lt;=6.49),"PREDIABETES",E265&gt;=6.5,"DIABETES")</f>
        <v>PREDIABETES</v>
      </c>
      <c r="G265" t="s">
        <v>2380</v>
      </c>
      <c r="H265" t="str">
        <f t="shared" si="13"/>
        <v>No</v>
      </c>
      <c r="I265" t="s">
        <v>2380</v>
      </c>
      <c r="J265" t="s">
        <v>2380</v>
      </c>
      <c r="K265">
        <v>2</v>
      </c>
      <c r="L265" t="s">
        <v>2382</v>
      </c>
      <c r="M265" t="str">
        <f t="shared" si="14"/>
        <v>Yes</v>
      </c>
    </row>
    <row r="266" spans="1:13" x14ac:dyDescent="0.3">
      <c r="A266" t="s">
        <v>2107</v>
      </c>
      <c r="B266">
        <v>30.02</v>
      </c>
      <c r="C266">
        <f t="shared" si="12"/>
        <v>30</v>
      </c>
      <c r="D266" t="str" cm="1">
        <f t="array" ref="D266">_xlfn.IFS(C266&lt;18.5,"UNDERWEIGHT",AND(C266&gt;=18.5,C266&lt;=24.9),"NORMAL WEIGHT",AND(C266&gt;=25,C266&lt;=29.9),"OVERWEIGHT",C266&gt;=30,"OBESITY")</f>
        <v>OBESITY</v>
      </c>
      <c r="E266">
        <v>5.98</v>
      </c>
      <c r="F266" t="str" cm="1">
        <f t="array" ref="F266">_xlfn.IFS(E266&lt;5.7,"NORMAL",AND(E266&gt;=5.7,E266&lt;=6.49),"PREDIABETES",E266&gt;=6.5,"DIABETES")</f>
        <v>PREDIABETES</v>
      </c>
      <c r="G266" t="s">
        <v>2380</v>
      </c>
      <c r="H266" t="str">
        <f t="shared" si="13"/>
        <v>No</v>
      </c>
      <c r="I266" t="s">
        <v>2380</v>
      </c>
      <c r="J266" t="s">
        <v>2383</v>
      </c>
      <c r="K266">
        <v>1</v>
      </c>
      <c r="L266" t="s">
        <v>2382</v>
      </c>
      <c r="M266" t="str">
        <f t="shared" si="14"/>
        <v>Yes</v>
      </c>
    </row>
    <row r="267" spans="1:13" x14ac:dyDescent="0.3">
      <c r="A267" t="s">
        <v>2106</v>
      </c>
      <c r="B267">
        <v>37.82</v>
      </c>
      <c r="C267">
        <f t="shared" si="12"/>
        <v>37.799999999999997</v>
      </c>
      <c r="D267" t="str" cm="1">
        <f t="array" ref="D267">_xlfn.IFS(C267&lt;18.5,"UNDERWEIGHT",AND(C267&gt;=18.5,C267&lt;=24.9),"NORMAL WEIGHT",AND(C267&gt;=25,C267&lt;=29.9),"OVERWEIGHT",C267&gt;=30,"OBESITY")</f>
        <v>OBESITY</v>
      </c>
      <c r="E267">
        <v>6.01</v>
      </c>
      <c r="F267" t="str" cm="1">
        <f t="array" ref="F267">_xlfn.IFS(E267&lt;5.7,"NORMAL",AND(E267&gt;=5.7,E267&lt;=6.49),"PREDIABETES",E267&gt;=6.5,"DIABETES")</f>
        <v>PREDIABETES</v>
      </c>
      <c r="G267" t="s">
        <v>2380</v>
      </c>
      <c r="H267" t="str">
        <f t="shared" si="13"/>
        <v>No</v>
      </c>
      <c r="I267" t="s">
        <v>2380</v>
      </c>
      <c r="J267" t="s">
        <v>2380</v>
      </c>
      <c r="K267" t="s">
        <v>2381</v>
      </c>
      <c r="L267" t="s">
        <v>2382</v>
      </c>
      <c r="M267" t="str">
        <f t="shared" si="14"/>
        <v>Yes</v>
      </c>
    </row>
    <row r="268" spans="1:13" x14ac:dyDescent="0.3">
      <c r="A268" t="s">
        <v>2105</v>
      </c>
      <c r="B268">
        <v>33.14</v>
      </c>
      <c r="C268">
        <f t="shared" si="12"/>
        <v>33.1</v>
      </c>
      <c r="D268" t="str" cm="1">
        <f t="array" ref="D268">_xlfn.IFS(C268&lt;18.5,"UNDERWEIGHT",AND(C268&gt;=18.5,C268&lt;=24.9),"NORMAL WEIGHT",AND(C268&gt;=25,C268&lt;=29.9),"OVERWEIGHT",C268&gt;=30,"OBESITY")</f>
        <v>OBESITY</v>
      </c>
      <c r="E268">
        <v>5.67</v>
      </c>
      <c r="F268" t="str" cm="1">
        <f t="array" ref="F268">_xlfn.IFS(E268&lt;5.7,"NORMAL",AND(E268&gt;=5.7,E268&lt;=6.49),"PREDIABETES",E268&gt;=6.5,"DIABETES")</f>
        <v>NORMAL</v>
      </c>
      <c r="G268" t="s">
        <v>2382</v>
      </c>
      <c r="H268" t="str">
        <f t="shared" si="13"/>
        <v>Yes</v>
      </c>
      <c r="I268" t="s">
        <v>2380</v>
      </c>
      <c r="J268" t="s">
        <v>2380</v>
      </c>
      <c r="K268" t="s">
        <v>2381</v>
      </c>
      <c r="L268" t="s">
        <v>2382</v>
      </c>
      <c r="M268" t="str">
        <f t="shared" si="14"/>
        <v>Yes</v>
      </c>
    </row>
    <row r="269" spans="1:13" x14ac:dyDescent="0.3">
      <c r="A269" t="s">
        <v>2104</v>
      </c>
      <c r="B269">
        <v>25.14</v>
      </c>
      <c r="C269">
        <f t="shared" si="12"/>
        <v>25.1</v>
      </c>
      <c r="D269" t="str" cm="1">
        <f t="array" ref="D269">_xlfn.IFS(C269&lt;18.5,"UNDERWEIGHT",AND(C269&gt;=18.5,C269&lt;=24.9),"NORMAL WEIGHT",AND(C269&gt;=25,C269&lt;=29.9),"OVERWEIGHT",C269&gt;=30,"OBESITY")</f>
        <v>OVERWEIGHT</v>
      </c>
      <c r="E269">
        <v>6.02</v>
      </c>
      <c r="F269" t="str" cm="1">
        <f t="array" ref="F269">_xlfn.IFS(E269&lt;5.7,"NORMAL",AND(E269&gt;=5.7,E269&lt;=6.49),"PREDIABETES",E269&gt;=6.5,"DIABETES")</f>
        <v>PREDIABETES</v>
      </c>
      <c r="G269" t="s">
        <v>2382</v>
      </c>
      <c r="H269" t="str">
        <f t="shared" si="13"/>
        <v>Yes</v>
      </c>
      <c r="I269" t="s">
        <v>2380</v>
      </c>
      <c r="J269" t="s">
        <v>2383</v>
      </c>
      <c r="K269">
        <v>1</v>
      </c>
      <c r="L269" t="s">
        <v>2382</v>
      </c>
      <c r="M269" t="str">
        <f t="shared" si="14"/>
        <v>Yes</v>
      </c>
    </row>
    <row r="270" spans="1:13" x14ac:dyDescent="0.3">
      <c r="A270" t="s">
        <v>2103</v>
      </c>
      <c r="B270">
        <v>20.18</v>
      </c>
      <c r="C270">
        <f t="shared" si="12"/>
        <v>20.2</v>
      </c>
      <c r="D270" t="str" cm="1">
        <f t="array" ref="D270">_xlfn.IFS(C270&lt;18.5,"UNDERWEIGHT",AND(C270&gt;=18.5,C270&lt;=24.9),"NORMAL WEIGHT",AND(C270&gt;=25,C270&lt;=29.9),"OVERWEIGHT",C270&gt;=30,"OBESITY")</f>
        <v>NORMAL WEIGHT</v>
      </c>
      <c r="E270">
        <v>11.19</v>
      </c>
      <c r="F270" t="str" cm="1">
        <f t="array" ref="F270">_xlfn.IFS(E270&lt;5.7,"NORMAL",AND(E270&gt;=5.7,E270&lt;=6.49),"PREDIABETES",E270&gt;=6.5,"DIABETES")</f>
        <v>DIABETES</v>
      </c>
      <c r="G270" t="s">
        <v>2380</v>
      </c>
      <c r="H270" t="str">
        <f t="shared" si="13"/>
        <v>No</v>
      </c>
      <c r="I270" t="s">
        <v>2380</v>
      </c>
      <c r="J270" t="s">
        <v>2380</v>
      </c>
      <c r="K270" t="s">
        <v>2381</v>
      </c>
      <c r="L270" t="s">
        <v>2382</v>
      </c>
      <c r="M270" t="str">
        <f t="shared" si="14"/>
        <v>Yes</v>
      </c>
    </row>
    <row r="271" spans="1:13" x14ac:dyDescent="0.3">
      <c r="A271" t="s">
        <v>2102</v>
      </c>
      <c r="B271">
        <v>44.36</v>
      </c>
      <c r="C271">
        <f t="shared" si="12"/>
        <v>44.4</v>
      </c>
      <c r="D271" t="str" cm="1">
        <f t="array" ref="D271">_xlfn.IFS(C271&lt;18.5,"UNDERWEIGHT",AND(C271&gt;=18.5,C271&lt;=24.9),"NORMAL WEIGHT",AND(C271&gt;=25,C271&lt;=29.9),"OVERWEIGHT",C271&gt;=30,"OBESITY")</f>
        <v>OBESITY</v>
      </c>
      <c r="E271">
        <v>5.1100000000000003</v>
      </c>
      <c r="F271" t="str" cm="1">
        <f t="array" ref="F271">_xlfn.IFS(E271&lt;5.7,"NORMAL",AND(E271&gt;=5.7,E271&lt;=6.49),"PREDIABETES",E271&gt;=6.5,"DIABETES")</f>
        <v>NORMAL</v>
      </c>
      <c r="G271" t="s">
        <v>2380</v>
      </c>
      <c r="H271" t="str">
        <f t="shared" si="13"/>
        <v>No</v>
      </c>
      <c r="I271" t="s">
        <v>2380</v>
      </c>
      <c r="J271" t="s">
        <v>2380</v>
      </c>
      <c r="K271" t="s">
        <v>2381</v>
      </c>
      <c r="L271" t="s">
        <v>2382</v>
      </c>
      <c r="M271" t="str">
        <f t="shared" si="14"/>
        <v>Yes</v>
      </c>
    </row>
    <row r="272" spans="1:13" x14ac:dyDescent="0.3">
      <c r="A272" t="s">
        <v>2101</v>
      </c>
      <c r="B272">
        <v>23.82</v>
      </c>
      <c r="C272">
        <f t="shared" si="12"/>
        <v>23.8</v>
      </c>
      <c r="D272" t="str" cm="1">
        <f t="array" ref="D272">_xlfn.IFS(C272&lt;18.5,"UNDERWEIGHT",AND(C272&gt;=18.5,C272&lt;=24.9),"NORMAL WEIGHT",AND(C272&gt;=25,C272&lt;=29.9),"OVERWEIGHT",C272&gt;=30,"OBESITY")</f>
        <v>NORMAL WEIGHT</v>
      </c>
      <c r="E272">
        <v>10.85</v>
      </c>
      <c r="F272" t="str" cm="1">
        <f t="array" ref="F272">_xlfn.IFS(E272&lt;5.7,"NORMAL",AND(E272&gt;=5.7,E272&lt;=6.49),"PREDIABETES",E272&gt;=6.5,"DIABETES")</f>
        <v>DIABETES</v>
      </c>
      <c r="G272" t="s">
        <v>2382</v>
      </c>
      <c r="H272" t="str">
        <f t="shared" si="13"/>
        <v>Yes</v>
      </c>
      <c r="I272" t="s">
        <v>2380</v>
      </c>
      <c r="J272" t="s">
        <v>2380</v>
      </c>
      <c r="K272" t="s">
        <v>2381</v>
      </c>
      <c r="L272" t="s">
        <v>2382</v>
      </c>
      <c r="M272" t="str">
        <f t="shared" si="14"/>
        <v>Yes</v>
      </c>
    </row>
    <row r="273" spans="1:13" x14ac:dyDescent="0.3">
      <c r="A273" t="s">
        <v>2100</v>
      </c>
      <c r="B273">
        <v>45</v>
      </c>
      <c r="C273">
        <f t="shared" si="12"/>
        <v>45</v>
      </c>
      <c r="D273" t="str" cm="1">
        <f t="array" ref="D273">_xlfn.IFS(C273&lt;18.5,"UNDERWEIGHT",AND(C273&gt;=18.5,C273&lt;=24.9),"NORMAL WEIGHT",AND(C273&gt;=25,C273&lt;=29.9),"OVERWEIGHT",C273&gt;=30,"OBESITY")</f>
        <v>OBESITY</v>
      </c>
      <c r="E273">
        <v>5.24</v>
      </c>
      <c r="F273" t="str" cm="1">
        <f t="array" ref="F273">_xlfn.IFS(E273&lt;5.7,"NORMAL",AND(E273&gt;=5.7,E273&lt;=6.49),"PREDIABETES",E273&gt;=6.5,"DIABETES")</f>
        <v>NORMAL</v>
      </c>
      <c r="G273" t="s">
        <v>2382</v>
      </c>
      <c r="H273" t="str">
        <f t="shared" si="13"/>
        <v>Yes</v>
      </c>
      <c r="I273" t="s">
        <v>2380</v>
      </c>
      <c r="J273" t="s">
        <v>2380</v>
      </c>
      <c r="K273">
        <v>1</v>
      </c>
      <c r="L273" t="s">
        <v>2382</v>
      </c>
      <c r="M273" t="str">
        <f t="shared" si="14"/>
        <v>Yes</v>
      </c>
    </row>
    <row r="274" spans="1:13" x14ac:dyDescent="0.3">
      <c r="A274" t="s">
        <v>2099</v>
      </c>
      <c r="B274">
        <v>26.62</v>
      </c>
      <c r="C274">
        <f t="shared" si="12"/>
        <v>26.6</v>
      </c>
      <c r="D274" t="str" cm="1">
        <f t="array" ref="D274">_xlfn.IFS(C274&lt;18.5,"UNDERWEIGHT",AND(C274&gt;=18.5,C274&lt;=24.9),"NORMAL WEIGHT",AND(C274&gt;=25,C274&lt;=29.9),"OVERWEIGHT",C274&gt;=30,"OBESITY")</f>
        <v>OVERWEIGHT</v>
      </c>
      <c r="E274">
        <v>10.08</v>
      </c>
      <c r="F274" t="str" cm="1">
        <f t="array" ref="F274">_xlfn.IFS(E274&lt;5.7,"NORMAL",AND(E274&gt;=5.7,E274&lt;=6.49),"PREDIABETES",E274&gt;=6.5,"DIABETES")</f>
        <v>DIABETES</v>
      </c>
      <c r="G274" t="s">
        <v>2380</v>
      </c>
      <c r="H274" t="str">
        <f t="shared" si="13"/>
        <v>No</v>
      </c>
      <c r="I274" t="s">
        <v>2380</v>
      </c>
      <c r="J274" t="s">
        <v>2380</v>
      </c>
      <c r="K274" t="s">
        <v>2381</v>
      </c>
      <c r="L274" t="s">
        <v>2382</v>
      </c>
      <c r="M274" t="str">
        <f t="shared" si="14"/>
        <v>Yes</v>
      </c>
    </row>
    <row r="275" spans="1:13" x14ac:dyDescent="0.3">
      <c r="A275" t="s">
        <v>2098</v>
      </c>
      <c r="B275">
        <v>32.67</v>
      </c>
      <c r="C275">
        <f t="shared" si="12"/>
        <v>32.700000000000003</v>
      </c>
      <c r="D275" t="str" cm="1">
        <f t="array" ref="D275">_xlfn.IFS(C275&lt;18.5,"UNDERWEIGHT",AND(C275&gt;=18.5,C275&lt;=24.9),"NORMAL WEIGHT",AND(C275&gt;=25,C275&lt;=29.9),"OVERWEIGHT",C275&gt;=30,"OBESITY")</f>
        <v>OBESITY</v>
      </c>
      <c r="E275">
        <v>10.97</v>
      </c>
      <c r="F275" t="str" cm="1">
        <f t="array" ref="F275">_xlfn.IFS(E275&lt;5.7,"NORMAL",AND(E275&gt;=5.7,E275&lt;=6.49),"PREDIABETES",E275&gt;=6.5,"DIABETES")</f>
        <v>DIABETES</v>
      </c>
      <c r="G275" t="s">
        <v>2382</v>
      </c>
      <c r="H275" t="str">
        <f t="shared" si="13"/>
        <v>Yes</v>
      </c>
      <c r="I275" t="s">
        <v>2380</v>
      </c>
      <c r="J275" t="s">
        <v>2380</v>
      </c>
      <c r="K275" t="s">
        <v>2381</v>
      </c>
      <c r="L275" t="s">
        <v>2382</v>
      </c>
      <c r="M275" t="str">
        <f t="shared" si="14"/>
        <v>Yes</v>
      </c>
    </row>
    <row r="276" spans="1:13" x14ac:dyDescent="0.3">
      <c r="A276" t="s">
        <v>2097</v>
      </c>
      <c r="B276">
        <v>44.44</v>
      </c>
      <c r="C276">
        <f t="shared" si="12"/>
        <v>44.4</v>
      </c>
      <c r="D276" t="str" cm="1">
        <f t="array" ref="D276">_xlfn.IFS(C276&lt;18.5,"UNDERWEIGHT",AND(C276&gt;=18.5,C276&lt;=24.9),"NORMAL WEIGHT",AND(C276&gt;=25,C276&lt;=29.9),"OVERWEIGHT",C276&gt;=30,"OBESITY")</f>
        <v>OBESITY</v>
      </c>
      <c r="E276">
        <v>4.9000000000000004</v>
      </c>
      <c r="F276" t="str" cm="1">
        <f t="array" ref="F276">_xlfn.IFS(E276&lt;5.7,"NORMAL",AND(E276&gt;=5.7,E276&lt;=6.49),"PREDIABETES",E276&gt;=6.5,"DIABETES")</f>
        <v>NORMAL</v>
      </c>
      <c r="G276" t="s">
        <v>2382</v>
      </c>
      <c r="H276" t="str">
        <f t="shared" si="13"/>
        <v>Yes</v>
      </c>
      <c r="I276" t="s">
        <v>2380</v>
      </c>
      <c r="J276" t="s">
        <v>2380</v>
      </c>
      <c r="K276">
        <v>1</v>
      </c>
      <c r="L276" t="s">
        <v>2382</v>
      </c>
      <c r="M276" t="str">
        <f t="shared" si="14"/>
        <v>Yes</v>
      </c>
    </row>
    <row r="277" spans="1:13" x14ac:dyDescent="0.3">
      <c r="A277" t="s">
        <v>2096</v>
      </c>
      <c r="B277">
        <v>28.31</v>
      </c>
      <c r="C277">
        <f t="shared" si="12"/>
        <v>28.3</v>
      </c>
      <c r="D277" t="str" cm="1">
        <f t="array" ref="D277">_xlfn.IFS(C277&lt;18.5,"UNDERWEIGHT",AND(C277&gt;=18.5,C277&lt;=24.9),"NORMAL WEIGHT",AND(C277&gt;=25,C277&lt;=29.9),"OVERWEIGHT",C277&gt;=30,"OBESITY")</f>
        <v>OVERWEIGHT</v>
      </c>
      <c r="E277">
        <v>5.33</v>
      </c>
      <c r="F277" t="str" cm="1">
        <f t="array" ref="F277">_xlfn.IFS(E277&lt;5.7,"NORMAL",AND(E277&gt;=5.7,E277&lt;=6.49),"PREDIABETES",E277&gt;=6.5,"DIABETES")</f>
        <v>NORMAL</v>
      </c>
      <c r="G277" t="s">
        <v>2380</v>
      </c>
      <c r="H277" t="str">
        <f t="shared" si="13"/>
        <v>No</v>
      </c>
      <c r="I277" t="s">
        <v>2380</v>
      </c>
      <c r="J277" t="s">
        <v>2380</v>
      </c>
      <c r="K277" t="s">
        <v>2381</v>
      </c>
      <c r="L277" t="s">
        <v>2382</v>
      </c>
      <c r="M277" t="str">
        <f t="shared" si="14"/>
        <v>Yes</v>
      </c>
    </row>
    <row r="278" spans="1:13" x14ac:dyDescent="0.3">
      <c r="A278" t="s">
        <v>2095</v>
      </c>
      <c r="B278">
        <v>25.05</v>
      </c>
      <c r="C278">
        <f t="shared" si="12"/>
        <v>25.1</v>
      </c>
      <c r="D278" t="str" cm="1">
        <f t="array" ref="D278">_xlfn.IFS(C278&lt;18.5,"UNDERWEIGHT",AND(C278&gt;=18.5,C278&lt;=24.9),"NORMAL WEIGHT",AND(C278&gt;=25,C278&lt;=29.9),"OVERWEIGHT",C278&gt;=30,"OBESITY")</f>
        <v>OVERWEIGHT</v>
      </c>
      <c r="E278">
        <v>4.6100000000000003</v>
      </c>
      <c r="F278" t="str" cm="1">
        <f t="array" ref="F278">_xlfn.IFS(E278&lt;5.7,"NORMAL",AND(E278&gt;=5.7,E278&lt;=6.49),"PREDIABETES",E278&gt;=6.5,"DIABETES")</f>
        <v>NORMAL</v>
      </c>
      <c r="G278" t="s">
        <v>2380</v>
      </c>
      <c r="H278" t="str">
        <f t="shared" si="13"/>
        <v>No</v>
      </c>
      <c r="I278" t="s">
        <v>2380</v>
      </c>
      <c r="J278" t="s">
        <v>2380</v>
      </c>
      <c r="K278">
        <v>2</v>
      </c>
      <c r="L278" t="s">
        <v>2382</v>
      </c>
      <c r="M278" t="str">
        <f t="shared" si="14"/>
        <v>Yes</v>
      </c>
    </row>
    <row r="279" spans="1:13" x14ac:dyDescent="0.3">
      <c r="A279" t="s">
        <v>2094</v>
      </c>
      <c r="B279">
        <v>28.34</v>
      </c>
      <c r="C279">
        <f t="shared" si="12"/>
        <v>28.3</v>
      </c>
      <c r="D279" t="str" cm="1">
        <f t="array" ref="D279">_xlfn.IFS(C279&lt;18.5,"UNDERWEIGHT",AND(C279&gt;=18.5,C279&lt;=24.9),"NORMAL WEIGHT",AND(C279&gt;=25,C279&lt;=29.9),"OVERWEIGHT",C279&gt;=30,"OBESITY")</f>
        <v>OVERWEIGHT</v>
      </c>
      <c r="E279">
        <v>8.18</v>
      </c>
      <c r="F279" t="str" cm="1">
        <f t="array" ref="F279">_xlfn.IFS(E279&lt;5.7,"NORMAL",AND(E279&gt;=5.7,E279&lt;=6.49),"PREDIABETES",E279&gt;=6.5,"DIABETES")</f>
        <v>DIABETES</v>
      </c>
      <c r="G279" t="s">
        <v>2380</v>
      </c>
      <c r="H279" t="str">
        <f t="shared" si="13"/>
        <v>No</v>
      </c>
      <c r="I279" t="s">
        <v>2380</v>
      </c>
      <c r="J279" t="s">
        <v>2380</v>
      </c>
      <c r="K279" t="s">
        <v>2381</v>
      </c>
      <c r="L279" t="s">
        <v>2382</v>
      </c>
      <c r="M279" t="str">
        <f t="shared" si="14"/>
        <v>Yes</v>
      </c>
    </row>
    <row r="280" spans="1:13" x14ac:dyDescent="0.3">
      <c r="A280" t="s">
        <v>2093</v>
      </c>
      <c r="B280">
        <v>17.765000000000001</v>
      </c>
      <c r="C280">
        <f t="shared" si="12"/>
        <v>17.8</v>
      </c>
      <c r="D280" t="str" cm="1">
        <f t="array" ref="D280">_xlfn.IFS(C280&lt;18.5,"UNDERWEIGHT",AND(C280&gt;=18.5,C280&lt;=24.9),"NORMAL WEIGHT",AND(C280&gt;=25,C280&lt;=29.9),"OVERWEIGHT",C280&gt;=30,"OBESITY")</f>
        <v>UNDERWEIGHT</v>
      </c>
      <c r="E280">
        <v>5.62</v>
      </c>
      <c r="F280" t="str" cm="1">
        <f t="array" ref="F280">_xlfn.IFS(E280&lt;5.7,"NORMAL",AND(E280&gt;=5.7,E280&lt;=6.49),"PREDIABETES",E280&gt;=6.5,"DIABETES")</f>
        <v>NORMAL</v>
      </c>
      <c r="G280" t="s">
        <v>2380</v>
      </c>
      <c r="H280" t="str">
        <f t="shared" si="13"/>
        <v>No</v>
      </c>
      <c r="I280" t="s">
        <v>2380</v>
      </c>
      <c r="J280" t="s">
        <v>2380</v>
      </c>
      <c r="K280" t="s">
        <v>2381</v>
      </c>
      <c r="L280" t="s">
        <v>2382</v>
      </c>
      <c r="M280" t="str">
        <f t="shared" si="14"/>
        <v>Yes</v>
      </c>
    </row>
    <row r="281" spans="1:13" x14ac:dyDescent="0.3">
      <c r="A281" t="s">
        <v>2092</v>
      </c>
      <c r="B281">
        <v>36.119999999999997</v>
      </c>
      <c r="C281">
        <f t="shared" si="12"/>
        <v>36.1</v>
      </c>
      <c r="D281" t="str" cm="1">
        <f t="array" ref="D281">_xlfn.IFS(C281&lt;18.5,"UNDERWEIGHT",AND(C281&gt;=18.5,C281&lt;=24.9),"NORMAL WEIGHT",AND(C281&gt;=25,C281&lt;=29.9),"OVERWEIGHT",C281&gt;=30,"OBESITY")</f>
        <v>OBESITY</v>
      </c>
      <c r="E281">
        <v>5.82</v>
      </c>
      <c r="F281" t="str" cm="1">
        <f t="array" ref="F281">_xlfn.IFS(E281&lt;5.7,"NORMAL",AND(E281&gt;=5.7,E281&lt;=6.49),"PREDIABETES",E281&gt;=6.5,"DIABETES")</f>
        <v>PREDIABETES</v>
      </c>
      <c r="G281" t="s">
        <v>2380</v>
      </c>
      <c r="H281" t="str">
        <f t="shared" si="13"/>
        <v>No</v>
      </c>
      <c r="I281" t="s">
        <v>2380</v>
      </c>
      <c r="J281" t="s">
        <v>2380</v>
      </c>
      <c r="K281" t="s">
        <v>2381</v>
      </c>
      <c r="L281" t="s">
        <v>2382</v>
      </c>
      <c r="M281" t="str">
        <f t="shared" si="14"/>
        <v>Yes</v>
      </c>
    </row>
    <row r="282" spans="1:13" x14ac:dyDescent="0.3">
      <c r="A282" t="s">
        <v>2091</v>
      </c>
      <c r="B282">
        <v>23.19</v>
      </c>
      <c r="C282">
        <f t="shared" si="12"/>
        <v>23.2</v>
      </c>
      <c r="D282" t="str" cm="1">
        <f t="array" ref="D282">_xlfn.IFS(C282&lt;18.5,"UNDERWEIGHT",AND(C282&gt;=18.5,C282&lt;=24.9),"NORMAL WEIGHT",AND(C282&gt;=25,C282&lt;=29.9),"OVERWEIGHT",C282&gt;=30,"OBESITY")</f>
        <v>NORMAL WEIGHT</v>
      </c>
      <c r="E282">
        <v>7.66</v>
      </c>
      <c r="F282" t="str" cm="1">
        <f t="array" ref="F282">_xlfn.IFS(E282&lt;5.7,"NORMAL",AND(E282&gt;=5.7,E282&lt;=6.49),"PREDIABETES",E282&gt;=6.5,"DIABETES")</f>
        <v>DIABETES</v>
      </c>
      <c r="G282" t="s">
        <v>2380</v>
      </c>
      <c r="H282" t="str">
        <f t="shared" si="13"/>
        <v>No</v>
      </c>
      <c r="I282" t="s">
        <v>2380</v>
      </c>
      <c r="J282" t="s">
        <v>2380</v>
      </c>
      <c r="K282" t="s">
        <v>2381</v>
      </c>
      <c r="L282" t="s">
        <v>2382</v>
      </c>
      <c r="M282" t="str">
        <f t="shared" si="14"/>
        <v>Yes</v>
      </c>
    </row>
    <row r="283" spans="1:13" x14ac:dyDescent="0.3">
      <c r="A283" t="s">
        <v>2090</v>
      </c>
      <c r="B283">
        <v>35.99</v>
      </c>
      <c r="C283">
        <f t="shared" si="12"/>
        <v>36</v>
      </c>
      <c r="D283" t="str" cm="1">
        <f t="array" ref="D283">_xlfn.IFS(C283&lt;18.5,"UNDERWEIGHT",AND(C283&gt;=18.5,C283&lt;=24.9),"NORMAL WEIGHT",AND(C283&gt;=25,C283&lt;=29.9),"OVERWEIGHT",C283&gt;=30,"OBESITY")</f>
        <v>OBESITY</v>
      </c>
      <c r="E283">
        <v>4.2300000000000004</v>
      </c>
      <c r="F283" t="str" cm="1">
        <f t="array" ref="F283">_xlfn.IFS(E283&lt;5.7,"NORMAL",AND(E283&gt;=5.7,E283&lt;=6.49),"PREDIABETES",E283&gt;=6.5,"DIABETES")</f>
        <v>NORMAL</v>
      </c>
      <c r="G283" t="s">
        <v>2380</v>
      </c>
      <c r="H283" t="str">
        <f t="shared" si="13"/>
        <v>No</v>
      </c>
      <c r="I283" t="s">
        <v>2380</v>
      </c>
      <c r="J283" t="s">
        <v>2380</v>
      </c>
      <c r="K283" t="s">
        <v>2381</v>
      </c>
      <c r="L283" t="s">
        <v>2382</v>
      </c>
      <c r="M283" t="str">
        <f t="shared" si="14"/>
        <v>Yes</v>
      </c>
    </row>
    <row r="284" spans="1:13" x14ac:dyDescent="0.3">
      <c r="A284" t="s">
        <v>2089</v>
      </c>
      <c r="B284">
        <v>30.25</v>
      </c>
      <c r="C284">
        <f t="shared" si="12"/>
        <v>30.3</v>
      </c>
      <c r="D284" t="str" cm="1">
        <f t="array" ref="D284">_xlfn.IFS(C284&lt;18.5,"UNDERWEIGHT",AND(C284&gt;=18.5,C284&lt;=24.9),"NORMAL WEIGHT",AND(C284&gt;=25,C284&lt;=29.9),"OVERWEIGHT",C284&gt;=30,"OBESITY")</f>
        <v>OBESITY</v>
      </c>
      <c r="E284">
        <v>5.58</v>
      </c>
      <c r="F284" t="str" cm="1">
        <f t="array" ref="F284">_xlfn.IFS(E284&lt;5.7,"NORMAL",AND(E284&gt;=5.7,E284&lt;=6.49),"PREDIABETES",E284&gt;=6.5,"DIABETES")</f>
        <v>NORMAL</v>
      </c>
      <c r="G284" t="s">
        <v>2380</v>
      </c>
      <c r="H284" t="str">
        <f t="shared" si="13"/>
        <v>No</v>
      </c>
      <c r="I284" t="s">
        <v>2380</v>
      </c>
      <c r="J284" t="s">
        <v>2383</v>
      </c>
      <c r="K284">
        <v>1</v>
      </c>
      <c r="L284" t="s">
        <v>2382</v>
      </c>
      <c r="M284" t="str">
        <f t="shared" si="14"/>
        <v>Yes</v>
      </c>
    </row>
    <row r="285" spans="1:13" x14ac:dyDescent="0.3">
      <c r="A285" t="s">
        <v>2088</v>
      </c>
      <c r="B285">
        <v>26.24</v>
      </c>
      <c r="C285">
        <f t="shared" si="12"/>
        <v>26.2</v>
      </c>
      <c r="D285" t="str" cm="1">
        <f t="array" ref="D285">_xlfn.IFS(C285&lt;18.5,"UNDERWEIGHT",AND(C285&gt;=18.5,C285&lt;=24.9),"NORMAL WEIGHT",AND(C285&gt;=25,C285&lt;=29.9),"OVERWEIGHT",C285&gt;=30,"OBESITY")</f>
        <v>OVERWEIGHT</v>
      </c>
      <c r="E285">
        <v>6.26</v>
      </c>
      <c r="F285" t="str" cm="1">
        <f t="array" ref="F285">_xlfn.IFS(E285&lt;5.7,"NORMAL",AND(E285&gt;=5.7,E285&lt;=6.49),"PREDIABETES",E285&gt;=6.5,"DIABETES")</f>
        <v>PREDIABETES</v>
      </c>
      <c r="G285" t="s">
        <v>2382</v>
      </c>
      <c r="H285" t="str">
        <f t="shared" si="13"/>
        <v>Yes</v>
      </c>
      <c r="I285" t="s">
        <v>2380</v>
      </c>
      <c r="J285" t="s">
        <v>2380</v>
      </c>
      <c r="K285" t="s">
        <v>2381</v>
      </c>
      <c r="L285" t="s">
        <v>2382</v>
      </c>
      <c r="M285" t="str">
        <f t="shared" si="14"/>
        <v>Yes</v>
      </c>
    </row>
    <row r="286" spans="1:13" x14ac:dyDescent="0.3">
      <c r="A286" t="s">
        <v>2087</v>
      </c>
      <c r="B286">
        <v>31.36</v>
      </c>
      <c r="C286">
        <f t="shared" si="12"/>
        <v>31.4</v>
      </c>
      <c r="D286" t="str" cm="1">
        <f t="array" ref="D286">_xlfn.IFS(C286&lt;18.5,"UNDERWEIGHT",AND(C286&gt;=18.5,C286&lt;=24.9),"NORMAL WEIGHT",AND(C286&gt;=25,C286&lt;=29.9),"OVERWEIGHT",C286&gt;=30,"OBESITY")</f>
        <v>OBESITY</v>
      </c>
      <c r="E286">
        <v>10.6</v>
      </c>
      <c r="F286" t="str" cm="1">
        <f t="array" ref="F286">_xlfn.IFS(E286&lt;5.7,"NORMAL",AND(E286&gt;=5.7,E286&lt;=6.49),"PREDIABETES",E286&gt;=6.5,"DIABETES")</f>
        <v>DIABETES</v>
      </c>
      <c r="G286" t="s">
        <v>2382</v>
      </c>
      <c r="H286" t="str">
        <f t="shared" si="13"/>
        <v>Yes</v>
      </c>
      <c r="I286" t="s">
        <v>2380</v>
      </c>
      <c r="J286" t="s">
        <v>2380</v>
      </c>
      <c r="K286" t="s">
        <v>2381</v>
      </c>
      <c r="L286" t="s">
        <v>2382</v>
      </c>
      <c r="M286" t="str">
        <f t="shared" si="14"/>
        <v>Yes</v>
      </c>
    </row>
    <row r="287" spans="1:13" x14ac:dyDescent="0.3">
      <c r="A287" t="s">
        <v>2086</v>
      </c>
      <c r="B287">
        <v>25.69</v>
      </c>
      <c r="C287">
        <f t="shared" si="12"/>
        <v>25.7</v>
      </c>
      <c r="D287" t="str" cm="1">
        <f t="array" ref="D287">_xlfn.IFS(C287&lt;18.5,"UNDERWEIGHT",AND(C287&gt;=18.5,C287&lt;=24.9),"NORMAL WEIGHT",AND(C287&gt;=25,C287&lt;=29.9),"OVERWEIGHT",C287&gt;=30,"OBESITY")</f>
        <v>OVERWEIGHT</v>
      </c>
      <c r="E287">
        <v>4.78</v>
      </c>
      <c r="F287" t="str" cm="1">
        <f t="array" ref="F287">_xlfn.IFS(E287&lt;5.7,"NORMAL",AND(E287&gt;=5.7,E287&lt;=6.49),"PREDIABETES",E287&gt;=6.5,"DIABETES")</f>
        <v>NORMAL</v>
      </c>
      <c r="G287" t="s">
        <v>2382</v>
      </c>
      <c r="H287" t="str">
        <f t="shared" si="13"/>
        <v>Yes</v>
      </c>
      <c r="I287" t="s">
        <v>2380</v>
      </c>
      <c r="J287" t="s">
        <v>2380</v>
      </c>
      <c r="K287" t="s">
        <v>2381</v>
      </c>
      <c r="L287" t="s">
        <v>2382</v>
      </c>
      <c r="M287" t="str">
        <f t="shared" si="14"/>
        <v>Yes</v>
      </c>
    </row>
    <row r="288" spans="1:13" x14ac:dyDescent="0.3">
      <c r="A288" t="s">
        <v>2085</v>
      </c>
      <c r="B288">
        <v>25.46</v>
      </c>
      <c r="C288">
        <f t="shared" si="12"/>
        <v>25.5</v>
      </c>
      <c r="D288" t="str" cm="1">
        <f t="array" ref="D288">_xlfn.IFS(C288&lt;18.5,"UNDERWEIGHT",AND(C288&gt;=18.5,C288&lt;=24.9),"NORMAL WEIGHT",AND(C288&gt;=25,C288&lt;=29.9),"OVERWEIGHT",C288&gt;=30,"OBESITY")</f>
        <v>OVERWEIGHT</v>
      </c>
      <c r="E288">
        <v>6.03</v>
      </c>
      <c r="F288" t="str" cm="1">
        <f t="array" ref="F288">_xlfn.IFS(E288&lt;5.7,"NORMAL",AND(E288&gt;=5.7,E288&lt;=6.49),"PREDIABETES",E288&gt;=6.5,"DIABETES")</f>
        <v>PREDIABETES</v>
      </c>
      <c r="G288" t="s">
        <v>2380</v>
      </c>
      <c r="H288" t="str">
        <f t="shared" si="13"/>
        <v>No</v>
      </c>
      <c r="I288" t="s">
        <v>2380</v>
      </c>
      <c r="J288" t="s">
        <v>2380</v>
      </c>
      <c r="K288">
        <v>2</v>
      </c>
      <c r="L288" t="s">
        <v>2382</v>
      </c>
      <c r="M288" t="str">
        <f t="shared" si="14"/>
        <v>Yes</v>
      </c>
    </row>
    <row r="289" spans="1:13" x14ac:dyDescent="0.3">
      <c r="A289" t="s">
        <v>2084</v>
      </c>
      <c r="B289">
        <v>31.83</v>
      </c>
      <c r="C289">
        <f t="shared" si="12"/>
        <v>31.8</v>
      </c>
      <c r="D289" t="str" cm="1">
        <f t="array" ref="D289">_xlfn.IFS(C289&lt;18.5,"UNDERWEIGHT",AND(C289&gt;=18.5,C289&lt;=24.9),"NORMAL WEIGHT",AND(C289&gt;=25,C289&lt;=29.9),"OVERWEIGHT",C289&gt;=30,"OBESITY")</f>
        <v>OBESITY</v>
      </c>
      <c r="E289">
        <v>11.55</v>
      </c>
      <c r="F289" t="str" cm="1">
        <f t="array" ref="F289">_xlfn.IFS(E289&lt;5.7,"NORMAL",AND(E289&gt;=5.7,E289&lt;=6.49),"PREDIABETES",E289&gt;=6.5,"DIABETES")</f>
        <v>DIABETES</v>
      </c>
      <c r="G289" t="s">
        <v>2382</v>
      </c>
      <c r="H289" t="str">
        <f t="shared" si="13"/>
        <v>Yes</v>
      </c>
      <c r="I289" t="s">
        <v>2380</v>
      </c>
      <c r="J289" t="s">
        <v>2380</v>
      </c>
      <c r="K289">
        <v>1</v>
      </c>
      <c r="L289" t="s">
        <v>2382</v>
      </c>
      <c r="M289" t="str">
        <f t="shared" si="14"/>
        <v>Yes</v>
      </c>
    </row>
    <row r="290" spans="1:13" x14ac:dyDescent="0.3">
      <c r="A290" t="s">
        <v>2083</v>
      </c>
      <c r="B290">
        <v>24.43</v>
      </c>
      <c r="C290">
        <f t="shared" si="12"/>
        <v>24.4</v>
      </c>
      <c r="D290" t="str" cm="1">
        <f t="array" ref="D290">_xlfn.IFS(C290&lt;18.5,"UNDERWEIGHT",AND(C290&gt;=18.5,C290&lt;=24.9),"NORMAL WEIGHT",AND(C290&gt;=25,C290&lt;=29.9),"OVERWEIGHT",C290&gt;=30,"OBESITY")</f>
        <v>NORMAL WEIGHT</v>
      </c>
      <c r="E290">
        <v>7.59</v>
      </c>
      <c r="F290" t="str" cm="1">
        <f t="array" ref="F290">_xlfn.IFS(E290&lt;5.7,"NORMAL",AND(E290&gt;=5.7,E290&lt;=6.49),"PREDIABETES",E290&gt;=6.5,"DIABETES")</f>
        <v>DIABETES</v>
      </c>
      <c r="G290" t="s">
        <v>2382</v>
      </c>
      <c r="H290" t="str">
        <f t="shared" si="13"/>
        <v>Yes</v>
      </c>
      <c r="I290" t="s">
        <v>2380</v>
      </c>
      <c r="J290" t="s">
        <v>2380</v>
      </c>
      <c r="K290">
        <v>1</v>
      </c>
      <c r="L290" t="s">
        <v>2382</v>
      </c>
      <c r="M290" t="str">
        <f t="shared" si="14"/>
        <v>Yes</v>
      </c>
    </row>
    <row r="291" spans="1:13" x14ac:dyDescent="0.3">
      <c r="A291" t="s">
        <v>2082</v>
      </c>
      <c r="B291">
        <v>41.9</v>
      </c>
      <c r="C291">
        <f t="shared" si="12"/>
        <v>41.9</v>
      </c>
      <c r="D291" t="str" cm="1">
        <f t="array" ref="D291">_xlfn.IFS(C291&lt;18.5,"UNDERWEIGHT",AND(C291&gt;=18.5,C291&lt;=24.9),"NORMAL WEIGHT",AND(C291&gt;=25,C291&lt;=29.9),"OVERWEIGHT",C291&gt;=30,"OBESITY")</f>
        <v>OBESITY</v>
      </c>
      <c r="E291">
        <v>4.26</v>
      </c>
      <c r="F291" t="str" cm="1">
        <f t="array" ref="F291">_xlfn.IFS(E291&lt;5.7,"NORMAL",AND(E291&gt;=5.7,E291&lt;=6.49),"PREDIABETES",E291&gt;=6.5,"DIABETES")</f>
        <v>NORMAL</v>
      </c>
      <c r="G291" t="s">
        <v>2380</v>
      </c>
      <c r="H291" t="str">
        <f t="shared" si="13"/>
        <v>No</v>
      </c>
      <c r="I291" t="s">
        <v>2380</v>
      </c>
      <c r="J291" t="s">
        <v>2380</v>
      </c>
      <c r="K291" t="s">
        <v>2381</v>
      </c>
      <c r="L291" t="s">
        <v>2382</v>
      </c>
      <c r="M291" t="str">
        <f t="shared" si="14"/>
        <v>Yes</v>
      </c>
    </row>
    <row r="292" spans="1:13" x14ac:dyDescent="0.3">
      <c r="A292" t="s">
        <v>2081</v>
      </c>
      <c r="B292">
        <v>22.88</v>
      </c>
      <c r="C292">
        <f t="shared" si="12"/>
        <v>22.9</v>
      </c>
      <c r="D292" t="str" cm="1">
        <f t="array" ref="D292">_xlfn.IFS(C292&lt;18.5,"UNDERWEIGHT",AND(C292&gt;=18.5,C292&lt;=24.9),"NORMAL WEIGHT",AND(C292&gt;=25,C292&lt;=29.9),"OVERWEIGHT",C292&gt;=30,"OBESITY")</f>
        <v>NORMAL WEIGHT</v>
      </c>
      <c r="E292">
        <v>5.9</v>
      </c>
      <c r="F292" t="str" cm="1">
        <f t="array" ref="F292">_xlfn.IFS(E292&lt;5.7,"NORMAL",AND(E292&gt;=5.7,E292&lt;=6.49),"PREDIABETES",E292&gt;=6.5,"DIABETES")</f>
        <v>PREDIABETES</v>
      </c>
      <c r="G292" t="s">
        <v>2382</v>
      </c>
      <c r="H292" t="str">
        <f t="shared" si="13"/>
        <v>Yes</v>
      </c>
      <c r="I292" t="s">
        <v>2380</v>
      </c>
      <c r="J292" t="s">
        <v>2383</v>
      </c>
      <c r="K292">
        <v>1</v>
      </c>
      <c r="L292" t="s">
        <v>2382</v>
      </c>
      <c r="M292" t="str">
        <f t="shared" si="14"/>
        <v>Yes</v>
      </c>
    </row>
    <row r="293" spans="1:13" x14ac:dyDescent="0.3">
      <c r="A293" t="s">
        <v>2080</v>
      </c>
      <c r="B293">
        <v>29.734999999999999</v>
      </c>
      <c r="C293">
        <f t="shared" si="12"/>
        <v>29.7</v>
      </c>
      <c r="D293" t="str" cm="1">
        <f t="array" ref="D293">_xlfn.IFS(C293&lt;18.5,"UNDERWEIGHT",AND(C293&gt;=18.5,C293&lt;=24.9),"NORMAL WEIGHT",AND(C293&gt;=25,C293&lt;=29.9),"OVERWEIGHT",C293&gt;=30,"OBESITY")</f>
        <v>OVERWEIGHT</v>
      </c>
      <c r="E293">
        <v>7.79</v>
      </c>
      <c r="F293" t="str" cm="1">
        <f t="array" ref="F293">_xlfn.IFS(E293&lt;5.7,"NORMAL",AND(E293&gt;=5.7,E293&lt;=6.49),"PREDIABETES",E293&gt;=6.5,"DIABETES")</f>
        <v>DIABETES</v>
      </c>
      <c r="G293" t="s">
        <v>2380</v>
      </c>
      <c r="H293" t="str">
        <f t="shared" si="13"/>
        <v>No</v>
      </c>
      <c r="I293" t="s">
        <v>2380</v>
      </c>
      <c r="J293" t="s">
        <v>2380</v>
      </c>
      <c r="K293" t="s">
        <v>2381</v>
      </c>
      <c r="L293" t="s">
        <v>2380</v>
      </c>
      <c r="M293" t="str">
        <f t="shared" si="14"/>
        <v>No</v>
      </c>
    </row>
    <row r="294" spans="1:13" x14ac:dyDescent="0.3">
      <c r="A294" t="s">
        <v>2079</v>
      </c>
      <c r="B294">
        <v>40.74</v>
      </c>
      <c r="C294">
        <f t="shared" si="12"/>
        <v>40.700000000000003</v>
      </c>
      <c r="D294" t="str" cm="1">
        <f t="array" ref="D294">_xlfn.IFS(C294&lt;18.5,"UNDERWEIGHT",AND(C294&gt;=18.5,C294&lt;=24.9),"NORMAL WEIGHT",AND(C294&gt;=25,C294&lt;=29.9),"OVERWEIGHT",C294&gt;=30,"OBESITY")</f>
        <v>OBESITY</v>
      </c>
      <c r="E294">
        <v>5.28</v>
      </c>
      <c r="F294" t="str" cm="1">
        <f t="array" ref="F294">_xlfn.IFS(E294&lt;5.7,"NORMAL",AND(E294&gt;=5.7,E294&lt;=6.49),"PREDIABETES",E294&gt;=6.5,"DIABETES")</f>
        <v>NORMAL</v>
      </c>
      <c r="G294" t="s">
        <v>2380</v>
      </c>
      <c r="H294" t="str">
        <f t="shared" si="13"/>
        <v>No</v>
      </c>
      <c r="I294" t="s">
        <v>2380</v>
      </c>
      <c r="J294" t="s">
        <v>2383</v>
      </c>
      <c r="K294">
        <v>1</v>
      </c>
      <c r="L294" t="s">
        <v>2382</v>
      </c>
      <c r="M294" t="str">
        <f t="shared" si="14"/>
        <v>Yes</v>
      </c>
    </row>
    <row r="295" spans="1:13" x14ac:dyDescent="0.3">
      <c r="A295" t="s">
        <v>2078</v>
      </c>
      <c r="B295">
        <v>24.14</v>
      </c>
      <c r="C295">
        <f t="shared" si="12"/>
        <v>24.1</v>
      </c>
      <c r="D295" t="str" cm="1">
        <f t="array" ref="D295">_xlfn.IFS(C295&lt;18.5,"UNDERWEIGHT",AND(C295&gt;=18.5,C295&lt;=24.9),"NORMAL WEIGHT",AND(C295&gt;=25,C295&lt;=29.9),"OVERWEIGHT",C295&gt;=30,"OBESITY")</f>
        <v>NORMAL WEIGHT</v>
      </c>
      <c r="E295">
        <v>5.87</v>
      </c>
      <c r="F295" t="str" cm="1">
        <f t="array" ref="F295">_xlfn.IFS(E295&lt;5.7,"NORMAL",AND(E295&gt;=5.7,E295&lt;=6.49),"PREDIABETES",E295&gt;=6.5,"DIABETES")</f>
        <v>PREDIABETES</v>
      </c>
      <c r="G295" t="s">
        <v>2380</v>
      </c>
      <c r="H295" t="str">
        <f t="shared" si="13"/>
        <v>No</v>
      </c>
      <c r="I295" t="s">
        <v>2380</v>
      </c>
      <c r="J295" t="s">
        <v>2380</v>
      </c>
      <c r="K295">
        <v>2</v>
      </c>
      <c r="L295" t="s">
        <v>2382</v>
      </c>
      <c r="M295" t="str">
        <f t="shared" si="14"/>
        <v>Yes</v>
      </c>
    </row>
    <row r="296" spans="1:13" x14ac:dyDescent="0.3">
      <c r="A296" t="s">
        <v>2077</v>
      </c>
      <c r="B296">
        <v>25.15</v>
      </c>
      <c r="C296">
        <f t="shared" si="12"/>
        <v>25.2</v>
      </c>
      <c r="D296" t="str" cm="1">
        <f t="array" ref="D296">_xlfn.IFS(C296&lt;18.5,"UNDERWEIGHT",AND(C296&gt;=18.5,C296&lt;=24.9),"NORMAL WEIGHT",AND(C296&gt;=25,C296&lt;=29.9),"OVERWEIGHT",C296&gt;=30,"OBESITY")</f>
        <v>OVERWEIGHT</v>
      </c>
      <c r="E296">
        <v>9.08</v>
      </c>
      <c r="F296" t="str" cm="1">
        <f t="array" ref="F296">_xlfn.IFS(E296&lt;5.7,"NORMAL",AND(E296&gt;=5.7,E296&lt;=6.49),"PREDIABETES",E296&gt;=6.5,"DIABETES")</f>
        <v>DIABETES</v>
      </c>
      <c r="G296" t="s">
        <v>2382</v>
      </c>
      <c r="H296" t="str">
        <f t="shared" si="13"/>
        <v>Yes</v>
      </c>
      <c r="I296" t="s">
        <v>2380</v>
      </c>
      <c r="J296" t="s">
        <v>2380</v>
      </c>
      <c r="K296">
        <v>1</v>
      </c>
      <c r="L296" t="s">
        <v>2382</v>
      </c>
      <c r="M296" t="str">
        <f t="shared" si="14"/>
        <v>Yes</v>
      </c>
    </row>
    <row r="297" spans="1:13" x14ac:dyDescent="0.3">
      <c r="A297" t="s">
        <v>2076</v>
      </c>
      <c r="B297">
        <v>28.71</v>
      </c>
      <c r="C297">
        <f t="shared" si="12"/>
        <v>28.7</v>
      </c>
      <c r="D297" t="str" cm="1">
        <f t="array" ref="D297">_xlfn.IFS(C297&lt;18.5,"UNDERWEIGHT",AND(C297&gt;=18.5,C297&lt;=24.9),"NORMAL WEIGHT",AND(C297&gt;=25,C297&lt;=29.9),"OVERWEIGHT",C297&gt;=30,"OBESITY")</f>
        <v>OVERWEIGHT</v>
      </c>
      <c r="E297">
        <v>5.2</v>
      </c>
      <c r="F297" t="str" cm="1">
        <f t="array" ref="F297">_xlfn.IFS(E297&lt;5.7,"NORMAL",AND(E297&gt;=5.7,E297&lt;=6.49),"PREDIABETES",E297&gt;=6.5,"DIABETES")</f>
        <v>NORMAL</v>
      </c>
      <c r="G297" t="s">
        <v>2380</v>
      </c>
      <c r="H297" t="str">
        <f t="shared" si="13"/>
        <v>No</v>
      </c>
      <c r="I297" t="s">
        <v>2380</v>
      </c>
      <c r="J297" t="s">
        <v>2380</v>
      </c>
      <c r="K297">
        <v>1</v>
      </c>
      <c r="L297" t="s">
        <v>2382</v>
      </c>
      <c r="M297" t="str">
        <f t="shared" si="14"/>
        <v>Yes</v>
      </c>
    </row>
    <row r="298" spans="1:13" x14ac:dyDescent="0.3">
      <c r="A298" t="s">
        <v>2075</v>
      </c>
      <c r="B298">
        <v>23</v>
      </c>
      <c r="C298">
        <f t="shared" si="12"/>
        <v>23</v>
      </c>
      <c r="D298" t="str" cm="1">
        <f t="array" ref="D298">_xlfn.IFS(C298&lt;18.5,"UNDERWEIGHT",AND(C298&gt;=18.5,C298&lt;=24.9),"NORMAL WEIGHT",AND(C298&gt;=25,C298&lt;=29.9),"OVERWEIGHT",C298&gt;=30,"OBESITY")</f>
        <v>NORMAL WEIGHT</v>
      </c>
      <c r="E298">
        <v>5.48</v>
      </c>
      <c r="F298" t="str" cm="1">
        <f t="array" ref="F298">_xlfn.IFS(E298&lt;5.7,"NORMAL",AND(E298&gt;=5.7,E298&lt;=6.49),"PREDIABETES",E298&gt;=6.5,"DIABETES")</f>
        <v>NORMAL</v>
      </c>
      <c r="G298" t="s">
        <v>2380</v>
      </c>
      <c r="H298" t="str">
        <f t="shared" si="13"/>
        <v>No</v>
      </c>
      <c r="I298" t="s">
        <v>2380</v>
      </c>
      <c r="J298" t="s">
        <v>2380</v>
      </c>
      <c r="K298" t="s">
        <v>2381</v>
      </c>
      <c r="L298" t="s">
        <v>2382</v>
      </c>
      <c r="M298" t="str">
        <f t="shared" si="14"/>
        <v>Yes</v>
      </c>
    </row>
    <row r="299" spans="1:13" x14ac:dyDescent="0.3">
      <c r="A299" t="s">
        <v>2074</v>
      </c>
      <c r="B299">
        <v>36.86</v>
      </c>
      <c r="C299">
        <f t="shared" si="12"/>
        <v>36.9</v>
      </c>
      <c r="D299" t="str" cm="1">
        <f t="array" ref="D299">_xlfn.IFS(C299&lt;18.5,"UNDERWEIGHT",AND(C299&gt;=18.5,C299&lt;=24.9),"NORMAL WEIGHT",AND(C299&gt;=25,C299&lt;=29.9),"OVERWEIGHT",C299&gt;=30,"OBESITY")</f>
        <v>OBESITY</v>
      </c>
      <c r="E299">
        <v>11.95</v>
      </c>
      <c r="F299" t="str" cm="1">
        <f t="array" ref="F299">_xlfn.IFS(E299&lt;5.7,"NORMAL",AND(E299&gt;=5.7,E299&lt;=6.49),"PREDIABETES",E299&gt;=6.5,"DIABETES")</f>
        <v>DIABETES</v>
      </c>
      <c r="G299" t="s">
        <v>2380</v>
      </c>
      <c r="H299" t="str">
        <f t="shared" si="13"/>
        <v>No</v>
      </c>
      <c r="I299" t="s">
        <v>2380</v>
      </c>
      <c r="J299" t="s">
        <v>2380</v>
      </c>
      <c r="K299" t="s">
        <v>2381</v>
      </c>
      <c r="L299" t="s">
        <v>2380</v>
      </c>
      <c r="M299" t="str">
        <f t="shared" si="14"/>
        <v>No</v>
      </c>
    </row>
    <row r="300" spans="1:13" x14ac:dyDescent="0.3">
      <c r="A300" t="s">
        <v>2073</v>
      </c>
      <c r="B300">
        <v>24.25</v>
      </c>
      <c r="C300">
        <f t="shared" si="12"/>
        <v>24.3</v>
      </c>
      <c r="D300" t="str" cm="1">
        <f t="array" ref="D300">_xlfn.IFS(C300&lt;18.5,"UNDERWEIGHT",AND(C300&gt;=18.5,C300&lt;=24.9),"NORMAL WEIGHT",AND(C300&gt;=25,C300&lt;=29.9),"OVERWEIGHT",C300&gt;=30,"OBESITY")</f>
        <v>NORMAL WEIGHT</v>
      </c>
      <c r="E300">
        <v>8.6999999999999993</v>
      </c>
      <c r="F300" t="str" cm="1">
        <f t="array" ref="F300">_xlfn.IFS(E300&lt;5.7,"NORMAL",AND(E300&gt;=5.7,E300&lt;=6.49),"PREDIABETES",E300&gt;=6.5,"DIABETES")</f>
        <v>DIABETES</v>
      </c>
      <c r="G300" t="s">
        <v>2382</v>
      </c>
      <c r="H300" t="str">
        <f t="shared" si="13"/>
        <v>Yes</v>
      </c>
      <c r="I300" t="s">
        <v>2380</v>
      </c>
      <c r="J300" t="s">
        <v>2380</v>
      </c>
      <c r="K300">
        <v>1</v>
      </c>
      <c r="L300" t="s">
        <v>2382</v>
      </c>
      <c r="M300" t="str">
        <f t="shared" si="14"/>
        <v>Yes</v>
      </c>
    </row>
    <row r="301" spans="1:13" x14ac:dyDescent="0.3">
      <c r="A301" t="s">
        <v>2072</v>
      </c>
      <c r="B301">
        <v>23.85</v>
      </c>
      <c r="C301">
        <f t="shared" si="12"/>
        <v>23.9</v>
      </c>
      <c r="D301" t="str" cm="1">
        <f t="array" ref="D301">_xlfn.IFS(C301&lt;18.5,"UNDERWEIGHT",AND(C301&gt;=18.5,C301&lt;=24.9),"NORMAL WEIGHT",AND(C301&gt;=25,C301&lt;=29.9),"OVERWEIGHT",C301&gt;=30,"OBESITY")</f>
        <v>NORMAL WEIGHT</v>
      </c>
      <c r="E301">
        <v>7.84</v>
      </c>
      <c r="F301" t="str" cm="1">
        <f t="array" ref="F301">_xlfn.IFS(E301&lt;5.7,"NORMAL",AND(E301&gt;=5.7,E301&lt;=6.49),"PREDIABETES",E301&gt;=6.5,"DIABETES")</f>
        <v>DIABETES</v>
      </c>
      <c r="G301" t="s">
        <v>2380</v>
      </c>
      <c r="H301" t="str">
        <f t="shared" si="13"/>
        <v>No</v>
      </c>
      <c r="I301" t="s">
        <v>2380</v>
      </c>
      <c r="J301" t="s">
        <v>2380</v>
      </c>
      <c r="K301" t="s">
        <v>2381</v>
      </c>
      <c r="L301" t="s">
        <v>2382</v>
      </c>
      <c r="M301" t="str">
        <f t="shared" si="14"/>
        <v>Yes</v>
      </c>
    </row>
    <row r="302" spans="1:13" x14ac:dyDescent="0.3">
      <c r="A302" t="s">
        <v>2071</v>
      </c>
      <c r="B302">
        <v>40.020000000000003</v>
      </c>
      <c r="C302">
        <f t="shared" si="12"/>
        <v>40</v>
      </c>
      <c r="D302" t="str" cm="1">
        <f t="array" ref="D302">_xlfn.IFS(C302&lt;18.5,"UNDERWEIGHT",AND(C302&gt;=18.5,C302&lt;=24.9),"NORMAL WEIGHT",AND(C302&gt;=25,C302&lt;=29.9),"OVERWEIGHT",C302&gt;=30,"OBESITY")</f>
        <v>OBESITY</v>
      </c>
      <c r="E302">
        <v>5.19</v>
      </c>
      <c r="F302" t="str" cm="1">
        <f t="array" ref="F302">_xlfn.IFS(E302&lt;5.7,"NORMAL",AND(E302&gt;=5.7,E302&lt;=6.49),"PREDIABETES",E302&gt;=6.5,"DIABETES")</f>
        <v>NORMAL</v>
      </c>
      <c r="G302" t="s">
        <v>2382</v>
      </c>
      <c r="H302" t="str">
        <f t="shared" si="13"/>
        <v>Yes</v>
      </c>
      <c r="I302" t="s">
        <v>2380</v>
      </c>
      <c r="J302" t="s">
        <v>2380</v>
      </c>
      <c r="K302">
        <v>1</v>
      </c>
      <c r="L302" t="s">
        <v>2382</v>
      </c>
      <c r="M302" t="str">
        <f t="shared" si="14"/>
        <v>Yes</v>
      </c>
    </row>
    <row r="303" spans="1:13" x14ac:dyDescent="0.3">
      <c r="A303" t="s">
        <v>2070</v>
      </c>
      <c r="B303">
        <v>19.170000000000002</v>
      </c>
      <c r="C303">
        <f t="shared" si="12"/>
        <v>19.2</v>
      </c>
      <c r="D303" t="str" cm="1">
        <f t="array" ref="D303">_xlfn.IFS(C303&lt;18.5,"UNDERWEIGHT",AND(C303&gt;=18.5,C303&lt;=24.9),"NORMAL WEIGHT",AND(C303&gt;=25,C303&lt;=29.9),"OVERWEIGHT",C303&gt;=30,"OBESITY")</f>
        <v>NORMAL WEIGHT</v>
      </c>
      <c r="E303">
        <v>8.41</v>
      </c>
      <c r="F303" t="str" cm="1">
        <f t="array" ref="F303">_xlfn.IFS(E303&lt;5.7,"NORMAL",AND(E303&gt;=5.7,E303&lt;=6.49),"PREDIABETES",E303&gt;=6.5,"DIABETES")</f>
        <v>DIABETES</v>
      </c>
      <c r="G303" t="s">
        <v>2380</v>
      </c>
      <c r="H303" t="str">
        <f t="shared" si="13"/>
        <v>No</v>
      </c>
      <c r="I303" t="s">
        <v>2380</v>
      </c>
      <c r="J303" t="s">
        <v>2380</v>
      </c>
      <c r="K303" t="s">
        <v>2381</v>
      </c>
      <c r="L303" t="s">
        <v>2382</v>
      </c>
      <c r="M303" t="str">
        <f t="shared" si="14"/>
        <v>Yes</v>
      </c>
    </row>
    <row r="304" spans="1:13" x14ac:dyDescent="0.3">
      <c r="A304" t="s">
        <v>2069</v>
      </c>
      <c r="B304">
        <v>43.53</v>
      </c>
      <c r="C304">
        <f t="shared" si="12"/>
        <v>43.5</v>
      </c>
      <c r="D304" t="str" cm="1">
        <f t="array" ref="D304">_xlfn.IFS(C304&lt;18.5,"UNDERWEIGHT",AND(C304&gt;=18.5,C304&lt;=24.9),"NORMAL WEIGHT",AND(C304&gt;=25,C304&lt;=29.9),"OVERWEIGHT",C304&gt;=30,"OBESITY")</f>
        <v>OBESITY</v>
      </c>
      <c r="E304">
        <v>5.86</v>
      </c>
      <c r="F304" t="str" cm="1">
        <f t="array" ref="F304">_xlfn.IFS(E304&lt;5.7,"NORMAL",AND(E304&gt;=5.7,E304&lt;=6.49),"PREDIABETES",E304&gt;=6.5,"DIABETES")</f>
        <v>PREDIABETES</v>
      </c>
      <c r="G304" t="s">
        <v>2382</v>
      </c>
      <c r="H304" t="str">
        <f t="shared" si="13"/>
        <v>Yes</v>
      </c>
      <c r="I304" t="s">
        <v>2382</v>
      </c>
      <c r="J304" t="s">
        <v>2380</v>
      </c>
      <c r="K304">
        <v>2</v>
      </c>
      <c r="L304" t="s">
        <v>2382</v>
      </c>
      <c r="M304" t="str">
        <f t="shared" si="14"/>
        <v>Yes</v>
      </c>
    </row>
    <row r="305" spans="1:13" x14ac:dyDescent="0.3">
      <c r="A305" t="s">
        <v>2068</v>
      </c>
      <c r="B305">
        <v>46.06</v>
      </c>
      <c r="C305">
        <f t="shared" si="12"/>
        <v>46.1</v>
      </c>
      <c r="D305" t="str" cm="1">
        <f t="array" ref="D305">_xlfn.IFS(C305&lt;18.5,"UNDERWEIGHT",AND(C305&gt;=18.5,C305&lt;=24.9),"NORMAL WEIGHT",AND(C305&gt;=25,C305&lt;=29.9),"OVERWEIGHT",C305&gt;=30,"OBESITY")</f>
        <v>OBESITY</v>
      </c>
      <c r="E305">
        <v>4.18</v>
      </c>
      <c r="F305" t="str" cm="1">
        <f t="array" ref="F305">_xlfn.IFS(E305&lt;5.7,"NORMAL",AND(E305&gt;=5.7,E305&lt;=6.49),"PREDIABETES",E305&gt;=6.5,"DIABETES")</f>
        <v>NORMAL</v>
      </c>
      <c r="G305" t="s">
        <v>2380</v>
      </c>
      <c r="H305" t="str">
        <f t="shared" si="13"/>
        <v>No</v>
      </c>
      <c r="I305" t="s">
        <v>2382</v>
      </c>
      <c r="J305" t="s">
        <v>2380</v>
      </c>
      <c r="K305">
        <v>1</v>
      </c>
      <c r="L305" t="s">
        <v>2382</v>
      </c>
      <c r="M305" t="str">
        <f t="shared" si="14"/>
        <v>Yes</v>
      </c>
    </row>
    <row r="306" spans="1:13" x14ac:dyDescent="0.3">
      <c r="A306" t="s">
        <v>2067</v>
      </c>
      <c r="B306">
        <v>29.92</v>
      </c>
      <c r="C306">
        <f t="shared" si="12"/>
        <v>29.9</v>
      </c>
      <c r="D306" t="str" cm="1">
        <f t="array" ref="D306">_xlfn.IFS(C306&lt;18.5,"UNDERWEIGHT",AND(C306&gt;=18.5,C306&lt;=24.9),"NORMAL WEIGHT",AND(C306&gt;=25,C306&lt;=29.9),"OVERWEIGHT",C306&gt;=30,"OBESITY")</f>
        <v>OVERWEIGHT</v>
      </c>
      <c r="E306">
        <v>11.99</v>
      </c>
      <c r="F306" t="str" cm="1">
        <f t="array" ref="F306">_xlfn.IFS(E306&lt;5.7,"NORMAL",AND(E306&gt;=5.7,E306&lt;=6.49),"PREDIABETES",E306&gt;=6.5,"DIABETES")</f>
        <v>DIABETES</v>
      </c>
      <c r="G306" t="s">
        <v>2382</v>
      </c>
      <c r="H306" t="str">
        <f t="shared" si="13"/>
        <v>Yes</v>
      </c>
      <c r="I306" t="s">
        <v>2380</v>
      </c>
      <c r="J306" t="s">
        <v>2380</v>
      </c>
      <c r="K306">
        <v>2</v>
      </c>
      <c r="L306" t="s">
        <v>2382</v>
      </c>
      <c r="M306" t="str">
        <f t="shared" si="14"/>
        <v>Yes</v>
      </c>
    </row>
    <row r="307" spans="1:13" x14ac:dyDescent="0.3">
      <c r="A307" t="s">
        <v>2066</v>
      </c>
      <c r="B307">
        <v>28.46</v>
      </c>
      <c r="C307">
        <f t="shared" si="12"/>
        <v>28.5</v>
      </c>
      <c r="D307" t="str" cm="1">
        <f t="array" ref="D307">_xlfn.IFS(C307&lt;18.5,"UNDERWEIGHT",AND(C307&gt;=18.5,C307&lt;=24.9),"NORMAL WEIGHT",AND(C307&gt;=25,C307&lt;=29.9),"OVERWEIGHT",C307&gt;=30,"OBESITY")</f>
        <v>OVERWEIGHT</v>
      </c>
      <c r="E307">
        <v>4.8499999999999996</v>
      </c>
      <c r="F307" t="str" cm="1">
        <f t="array" ref="F307">_xlfn.IFS(E307&lt;5.7,"NORMAL",AND(E307&gt;=5.7,E307&lt;=6.49),"PREDIABETES",E307&gt;=6.5,"DIABETES")</f>
        <v>NORMAL</v>
      </c>
      <c r="G307" t="s">
        <v>2382</v>
      </c>
      <c r="H307" t="str">
        <f t="shared" si="13"/>
        <v>Yes</v>
      </c>
      <c r="I307" t="s">
        <v>2380</v>
      </c>
      <c r="J307" t="s">
        <v>2380</v>
      </c>
      <c r="K307">
        <v>1</v>
      </c>
      <c r="L307" t="s">
        <v>2382</v>
      </c>
      <c r="M307" t="str">
        <f t="shared" si="14"/>
        <v>Yes</v>
      </c>
    </row>
    <row r="308" spans="1:13" x14ac:dyDescent="0.3">
      <c r="A308" t="s">
        <v>2065</v>
      </c>
      <c r="B308">
        <v>24.56</v>
      </c>
      <c r="C308">
        <f t="shared" si="12"/>
        <v>24.6</v>
      </c>
      <c r="D308" t="str" cm="1">
        <f t="array" ref="D308">_xlfn.IFS(C308&lt;18.5,"UNDERWEIGHT",AND(C308&gt;=18.5,C308&lt;=24.9),"NORMAL WEIGHT",AND(C308&gt;=25,C308&lt;=29.9),"OVERWEIGHT",C308&gt;=30,"OBESITY")</f>
        <v>NORMAL WEIGHT</v>
      </c>
      <c r="E308">
        <v>6.18</v>
      </c>
      <c r="F308" t="str" cm="1">
        <f t="array" ref="F308">_xlfn.IFS(E308&lt;5.7,"NORMAL",AND(E308&gt;=5.7,E308&lt;=6.49),"PREDIABETES",E308&gt;=6.5,"DIABETES")</f>
        <v>PREDIABETES</v>
      </c>
      <c r="G308" t="s">
        <v>2382</v>
      </c>
      <c r="H308" t="str">
        <f t="shared" si="13"/>
        <v>Yes</v>
      </c>
      <c r="I308" t="s">
        <v>2380</v>
      </c>
      <c r="J308" t="s">
        <v>2383</v>
      </c>
      <c r="K308">
        <v>1</v>
      </c>
      <c r="L308" t="s">
        <v>2382</v>
      </c>
      <c r="M308" t="str">
        <f t="shared" si="14"/>
        <v>Yes</v>
      </c>
    </row>
    <row r="309" spans="1:13" x14ac:dyDescent="0.3">
      <c r="A309" t="s">
        <v>2064</v>
      </c>
      <c r="B309">
        <v>41.19</v>
      </c>
      <c r="C309">
        <f t="shared" si="12"/>
        <v>41.2</v>
      </c>
      <c r="D309" t="str" cm="1">
        <f t="array" ref="D309">_xlfn.IFS(C309&lt;18.5,"UNDERWEIGHT",AND(C309&gt;=18.5,C309&lt;=24.9),"NORMAL WEIGHT",AND(C309&gt;=25,C309&lt;=29.9),"OVERWEIGHT",C309&gt;=30,"OBESITY")</f>
        <v>OBESITY</v>
      </c>
      <c r="E309">
        <v>6.37</v>
      </c>
      <c r="F309" t="str" cm="1">
        <f t="array" ref="F309">_xlfn.IFS(E309&lt;5.7,"NORMAL",AND(E309&gt;=5.7,E309&lt;=6.49),"PREDIABETES",E309&gt;=6.5,"DIABETES")</f>
        <v>PREDIABETES</v>
      </c>
      <c r="G309" t="s">
        <v>2380</v>
      </c>
      <c r="H309" t="str">
        <f t="shared" si="13"/>
        <v>No</v>
      </c>
      <c r="I309" t="s">
        <v>2380</v>
      </c>
      <c r="J309" t="s">
        <v>2380</v>
      </c>
      <c r="K309" t="s">
        <v>2381</v>
      </c>
      <c r="L309" t="s">
        <v>2382</v>
      </c>
      <c r="M309" t="str">
        <f t="shared" si="14"/>
        <v>Yes</v>
      </c>
    </row>
    <row r="310" spans="1:13" x14ac:dyDescent="0.3">
      <c r="A310" t="s">
        <v>2063</v>
      </c>
      <c r="B310">
        <v>18.63</v>
      </c>
      <c r="C310">
        <f t="shared" si="12"/>
        <v>18.600000000000001</v>
      </c>
      <c r="D310" t="str" cm="1">
        <f t="array" ref="D310">_xlfn.IFS(C310&lt;18.5,"UNDERWEIGHT",AND(C310&gt;=18.5,C310&lt;=24.9),"NORMAL WEIGHT",AND(C310&gt;=25,C310&lt;=29.9),"OVERWEIGHT",C310&gt;=30,"OBESITY")</f>
        <v>NORMAL WEIGHT</v>
      </c>
      <c r="E310">
        <v>9.81</v>
      </c>
      <c r="F310" t="str" cm="1">
        <f t="array" ref="F310">_xlfn.IFS(E310&lt;5.7,"NORMAL",AND(E310&gt;=5.7,E310&lt;=6.49),"PREDIABETES",E310&gt;=6.5,"DIABETES")</f>
        <v>DIABETES</v>
      </c>
      <c r="G310" t="s">
        <v>2382</v>
      </c>
      <c r="H310" t="str">
        <f t="shared" si="13"/>
        <v>Yes</v>
      </c>
      <c r="I310" t="s">
        <v>2380</v>
      </c>
      <c r="J310" t="s">
        <v>2380</v>
      </c>
      <c r="K310">
        <v>2</v>
      </c>
      <c r="L310" t="s">
        <v>2382</v>
      </c>
      <c r="M310" t="str">
        <f t="shared" si="14"/>
        <v>Yes</v>
      </c>
    </row>
    <row r="311" spans="1:13" x14ac:dyDescent="0.3">
      <c r="A311" t="s">
        <v>2062</v>
      </c>
      <c r="B311">
        <v>26.26</v>
      </c>
      <c r="C311">
        <f t="shared" si="12"/>
        <v>26.3</v>
      </c>
      <c r="D311" t="str" cm="1">
        <f t="array" ref="D311">_xlfn.IFS(C311&lt;18.5,"UNDERWEIGHT",AND(C311&gt;=18.5,C311&lt;=24.9),"NORMAL WEIGHT",AND(C311&gt;=25,C311&lt;=29.9),"OVERWEIGHT",C311&gt;=30,"OBESITY")</f>
        <v>OVERWEIGHT</v>
      </c>
      <c r="E311">
        <v>11.8</v>
      </c>
      <c r="F311" t="str" cm="1">
        <f t="array" ref="F311">_xlfn.IFS(E311&lt;5.7,"NORMAL",AND(E311&gt;=5.7,E311&lt;=6.49),"PREDIABETES",E311&gt;=6.5,"DIABETES")</f>
        <v>DIABETES</v>
      </c>
      <c r="G311" t="s">
        <v>2382</v>
      </c>
      <c r="H311" t="str">
        <f t="shared" si="13"/>
        <v>Yes</v>
      </c>
      <c r="I311" t="s">
        <v>2380</v>
      </c>
      <c r="J311" t="s">
        <v>2380</v>
      </c>
      <c r="K311">
        <v>1</v>
      </c>
      <c r="L311" t="s">
        <v>2382</v>
      </c>
      <c r="M311" t="str">
        <f t="shared" si="14"/>
        <v>Yes</v>
      </c>
    </row>
    <row r="312" spans="1:13" x14ac:dyDescent="0.3">
      <c r="A312" t="s">
        <v>2061</v>
      </c>
      <c r="B312">
        <v>22.37</v>
      </c>
      <c r="C312">
        <f t="shared" si="12"/>
        <v>22.4</v>
      </c>
      <c r="D312" t="str" cm="1">
        <f t="array" ref="D312">_xlfn.IFS(C312&lt;18.5,"UNDERWEIGHT",AND(C312&gt;=18.5,C312&lt;=24.9),"NORMAL WEIGHT",AND(C312&gt;=25,C312&lt;=29.9),"OVERWEIGHT",C312&gt;=30,"OBESITY")</f>
        <v>NORMAL WEIGHT</v>
      </c>
      <c r="E312">
        <v>5.86</v>
      </c>
      <c r="F312" t="str" cm="1">
        <f t="array" ref="F312">_xlfn.IFS(E312&lt;5.7,"NORMAL",AND(E312&gt;=5.7,E312&lt;=6.49),"PREDIABETES",E312&gt;=6.5,"DIABETES")</f>
        <v>PREDIABETES</v>
      </c>
      <c r="G312" t="s">
        <v>2382</v>
      </c>
      <c r="H312" t="str">
        <f t="shared" si="13"/>
        <v>Yes</v>
      </c>
      <c r="I312" t="s">
        <v>2380</v>
      </c>
      <c r="J312" t="s">
        <v>2383</v>
      </c>
      <c r="K312">
        <v>1</v>
      </c>
      <c r="L312" t="s">
        <v>2382</v>
      </c>
      <c r="M312" t="str">
        <f t="shared" si="14"/>
        <v>Yes</v>
      </c>
    </row>
    <row r="313" spans="1:13" x14ac:dyDescent="0.3">
      <c r="A313" t="s">
        <v>2060</v>
      </c>
      <c r="B313">
        <v>39.619999999999997</v>
      </c>
      <c r="C313">
        <f t="shared" si="12"/>
        <v>39.6</v>
      </c>
      <c r="D313" t="str" cm="1">
        <f t="array" ref="D313">_xlfn.IFS(C313&lt;18.5,"UNDERWEIGHT",AND(C313&gt;=18.5,C313&lt;=24.9),"NORMAL WEIGHT",AND(C313&gt;=25,C313&lt;=29.9),"OVERWEIGHT",C313&gt;=30,"OBESITY")</f>
        <v>OBESITY</v>
      </c>
      <c r="E313">
        <v>4.28</v>
      </c>
      <c r="F313" t="str" cm="1">
        <f t="array" ref="F313">_xlfn.IFS(E313&lt;5.7,"NORMAL",AND(E313&gt;=5.7,E313&lt;=6.49),"PREDIABETES",E313&gt;=6.5,"DIABETES")</f>
        <v>NORMAL</v>
      </c>
      <c r="G313" t="s">
        <v>2380</v>
      </c>
      <c r="H313" t="str">
        <f t="shared" si="13"/>
        <v>No</v>
      </c>
      <c r="I313" t="s">
        <v>2380</v>
      </c>
      <c r="J313" t="s">
        <v>2380</v>
      </c>
      <c r="K313">
        <v>1</v>
      </c>
      <c r="L313" t="s">
        <v>2382</v>
      </c>
      <c r="M313" t="str">
        <f t="shared" si="14"/>
        <v>Yes</v>
      </c>
    </row>
    <row r="314" spans="1:13" x14ac:dyDescent="0.3">
      <c r="A314" t="s">
        <v>2059</v>
      </c>
      <c r="B314">
        <v>18.329999999999998</v>
      </c>
      <c r="C314">
        <f t="shared" si="12"/>
        <v>18.3</v>
      </c>
      <c r="D314" t="str" cm="1">
        <f t="array" ref="D314">_xlfn.IFS(C314&lt;18.5,"UNDERWEIGHT",AND(C314&gt;=18.5,C314&lt;=24.9),"NORMAL WEIGHT",AND(C314&gt;=25,C314&lt;=29.9),"OVERWEIGHT",C314&gt;=30,"OBESITY")</f>
        <v>UNDERWEIGHT</v>
      </c>
      <c r="E314">
        <v>4.16</v>
      </c>
      <c r="F314" t="str" cm="1">
        <f t="array" ref="F314">_xlfn.IFS(E314&lt;5.7,"NORMAL",AND(E314&gt;=5.7,E314&lt;=6.49),"PREDIABETES",E314&gt;=6.5,"DIABETES")</f>
        <v>NORMAL</v>
      </c>
      <c r="G314" t="s">
        <v>2382</v>
      </c>
      <c r="H314" t="str">
        <f t="shared" si="13"/>
        <v>Yes</v>
      </c>
      <c r="I314" t="s">
        <v>2380</v>
      </c>
      <c r="J314" t="s">
        <v>2380</v>
      </c>
      <c r="K314" t="s">
        <v>2381</v>
      </c>
      <c r="L314" t="s">
        <v>2382</v>
      </c>
      <c r="M314" t="str">
        <f t="shared" si="14"/>
        <v>Yes</v>
      </c>
    </row>
    <row r="315" spans="1:13" x14ac:dyDescent="0.3">
      <c r="A315" t="s">
        <v>2058</v>
      </c>
      <c r="B315">
        <v>17.11</v>
      </c>
      <c r="C315">
        <f t="shared" si="12"/>
        <v>17.100000000000001</v>
      </c>
      <c r="D315" t="str" cm="1">
        <f t="array" ref="D315">_xlfn.IFS(C315&lt;18.5,"UNDERWEIGHT",AND(C315&gt;=18.5,C315&lt;=24.9),"NORMAL WEIGHT",AND(C315&gt;=25,C315&lt;=29.9),"OVERWEIGHT",C315&gt;=30,"OBESITY")</f>
        <v>UNDERWEIGHT</v>
      </c>
      <c r="E315">
        <v>4.9800000000000004</v>
      </c>
      <c r="F315" t="str" cm="1">
        <f t="array" ref="F315">_xlfn.IFS(E315&lt;5.7,"NORMAL",AND(E315&gt;=5.7,E315&lt;=6.49),"PREDIABETES",E315&gt;=6.5,"DIABETES")</f>
        <v>NORMAL</v>
      </c>
      <c r="G315" t="s">
        <v>2382</v>
      </c>
      <c r="H315" t="str">
        <f t="shared" si="13"/>
        <v>Yes</v>
      </c>
      <c r="I315" t="s">
        <v>2380</v>
      </c>
      <c r="J315" t="s">
        <v>2383</v>
      </c>
      <c r="K315">
        <v>1</v>
      </c>
      <c r="L315" t="s">
        <v>2382</v>
      </c>
      <c r="M315" t="str">
        <f t="shared" si="14"/>
        <v>Yes</v>
      </c>
    </row>
    <row r="316" spans="1:13" x14ac:dyDescent="0.3">
      <c r="A316" t="s">
        <v>2057</v>
      </c>
      <c r="B316">
        <v>43.5</v>
      </c>
      <c r="C316">
        <f t="shared" si="12"/>
        <v>43.5</v>
      </c>
      <c r="D316" t="str" cm="1">
        <f t="array" ref="D316">_xlfn.IFS(C316&lt;18.5,"UNDERWEIGHT",AND(C316&gt;=18.5,C316&lt;=24.9),"NORMAL WEIGHT",AND(C316&gt;=25,C316&lt;=29.9),"OVERWEIGHT",C316&gt;=30,"OBESITY")</f>
        <v>OBESITY</v>
      </c>
      <c r="E316">
        <v>6.38</v>
      </c>
      <c r="F316" t="str" cm="1">
        <f t="array" ref="F316">_xlfn.IFS(E316&lt;5.7,"NORMAL",AND(E316&gt;=5.7,E316&lt;=6.49),"PREDIABETES",E316&gt;=6.5,"DIABETES")</f>
        <v>PREDIABETES</v>
      </c>
      <c r="G316" t="s">
        <v>2380</v>
      </c>
      <c r="H316" t="str">
        <f t="shared" si="13"/>
        <v>No</v>
      </c>
      <c r="I316" t="s">
        <v>2382</v>
      </c>
      <c r="J316" t="s">
        <v>2380</v>
      </c>
      <c r="K316">
        <v>1</v>
      </c>
      <c r="L316" t="s">
        <v>2382</v>
      </c>
      <c r="M316" t="str">
        <f t="shared" si="14"/>
        <v>Yes</v>
      </c>
    </row>
    <row r="317" spans="1:13" x14ac:dyDescent="0.3">
      <c r="A317" t="s">
        <v>2056</v>
      </c>
      <c r="B317">
        <v>25.364999999999998</v>
      </c>
      <c r="C317">
        <f t="shared" si="12"/>
        <v>25.4</v>
      </c>
      <c r="D317" t="str" cm="1">
        <f t="array" ref="D317">_xlfn.IFS(C317&lt;18.5,"UNDERWEIGHT",AND(C317&gt;=18.5,C317&lt;=24.9),"NORMAL WEIGHT",AND(C317&gt;=25,C317&lt;=29.9),"OVERWEIGHT",C317&gt;=30,"OBESITY")</f>
        <v>OVERWEIGHT</v>
      </c>
      <c r="E317">
        <v>5.19</v>
      </c>
      <c r="F317" t="str" cm="1">
        <f t="array" ref="F317">_xlfn.IFS(E317&lt;5.7,"NORMAL",AND(E317&gt;=5.7,E317&lt;=6.49),"PREDIABETES",E317&gt;=6.5,"DIABETES")</f>
        <v>NORMAL</v>
      </c>
      <c r="G317" t="s">
        <v>2380</v>
      </c>
      <c r="H317" t="str">
        <f t="shared" si="13"/>
        <v>No</v>
      </c>
      <c r="I317" t="s">
        <v>2380</v>
      </c>
      <c r="J317" t="s">
        <v>2380</v>
      </c>
      <c r="K317">
        <v>2</v>
      </c>
      <c r="L317" t="s">
        <v>2380</v>
      </c>
      <c r="M317" t="str">
        <f t="shared" si="14"/>
        <v>No</v>
      </c>
    </row>
    <row r="318" spans="1:13" x14ac:dyDescent="0.3">
      <c r="A318" t="s">
        <v>2055</v>
      </c>
      <c r="B318">
        <v>28.594999999999999</v>
      </c>
      <c r="C318">
        <f t="shared" si="12"/>
        <v>28.6</v>
      </c>
      <c r="D318" t="str" cm="1">
        <f t="array" ref="D318">_xlfn.IFS(C318&lt;18.5,"UNDERWEIGHT",AND(C318&gt;=18.5,C318&lt;=24.9),"NORMAL WEIGHT",AND(C318&gt;=25,C318&lt;=29.9),"OVERWEIGHT",C318&gt;=30,"OBESITY")</f>
        <v>OVERWEIGHT</v>
      </c>
      <c r="E318">
        <v>10.210000000000001</v>
      </c>
      <c r="F318" t="str" cm="1">
        <f t="array" ref="F318">_xlfn.IFS(E318&lt;5.7,"NORMAL",AND(E318&gt;=5.7,E318&lt;=6.49),"PREDIABETES",E318&gt;=6.5,"DIABETES")</f>
        <v>DIABETES</v>
      </c>
      <c r="G318" t="s">
        <v>2380</v>
      </c>
      <c r="H318" t="str">
        <f t="shared" si="13"/>
        <v>No</v>
      </c>
      <c r="I318" t="s">
        <v>2380</v>
      </c>
      <c r="J318" t="s">
        <v>2380</v>
      </c>
      <c r="K318" t="s">
        <v>2381</v>
      </c>
      <c r="L318" t="s">
        <v>2380</v>
      </c>
      <c r="M318" t="str">
        <f t="shared" si="14"/>
        <v>No</v>
      </c>
    </row>
    <row r="319" spans="1:13" x14ac:dyDescent="0.3">
      <c r="A319" t="s">
        <v>2054</v>
      </c>
      <c r="B319">
        <v>29.83</v>
      </c>
      <c r="C319">
        <f t="shared" si="12"/>
        <v>29.8</v>
      </c>
      <c r="D319" t="str" cm="1">
        <f t="array" ref="D319">_xlfn.IFS(C319&lt;18.5,"UNDERWEIGHT",AND(C319&gt;=18.5,C319&lt;=24.9),"NORMAL WEIGHT",AND(C319&gt;=25,C319&lt;=29.9),"OVERWEIGHT",C319&gt;=30,"OBESITY")</f>
        <v>OVERWEIGHT</v>
      </c>
      <c r="E319">
        <v>9.6999999999999993</v>
      </c>
      <c r="F319" t="str" cm="1">
        <f t="array" ref="F319">_xlfn.IFS(E319&lt;5.7,"NORMAL",AND(E319&gt;=5.7,E319&lt;=6.49),"PREDIABETES",E319&gt;=6.5,"DIABETES")</f>
        <v>DIABETES</v>
      </c>
      <c r="G319" t="s">
        <v>2382</v>
      </c>
      <c r="H319" t="str">
        <f t="shared" si="13"/>
        <v>Yes</v>
      </c>
      <c r="I319" t="s">
        <v>2380</v>
      </c>
      <c r="J319" t="s">
        <v>2383</v>
      </c>
      <c r="K319">
        <v>1</v>
      </c>
      <c r="L319" t="s">
        <v>2382</v>
      </c>
      <c r="M319" t="str">
        <f t="shared" si="14"/>
        <v>Yes</v>
      </c>
    </row>
    <row r="320" spans="1:13" x14ac:dyDescent="0.3">
      <c r="A320" t="s">
        <v>2053</v>
      </c>
      <c r="B320">
        <v>24.7</v>
      </c>
      <c r="C320">
        <f t="shared" si="12"/>
        <v>24.7</v>
      </c>
      <c r="D320" t="str" cm="1">
        <f t="array" ref="D320">_xlfn.IFS(C320&lt;18.5,"UNDERWEIGHT",AND(C320&gt;=18.5,C320&lt;=24.9),"NORMAL WEIGHT",AND(C320&gt;=25,C320&lt;=29.9),"OVERWEIGHT",C320&gt;=30,"OBESITY")</f>
        <v>NORMAL WEIGHT</v>
      </c>
      <c r="E320">
        <v>10.25</v>
      </c>
      <c r="F320" t="str" cm="1">
        <f t="array" ref="F320">_xlfn.IFS(E320&lt;5.7,"NORMAL",AND(E320&gt;=5.7,E320&lt;=6.49),"PREDIABETES",E320&gt;=6.5,"DIABETES")</f>
        <v>DIABETES</v>
      </c>
      <c r="G320" t="s">
        <v>2380</v>
      </c>
      <c r="H320" t="str">
        <f t="shared" si="13"/>
        <v>No</v>
      </c>
      <c r="I320" t="s">
        <v>2380</v>
      </c>
      <c r="J320" t="s">
        <v>2380</v>
      </c>
      <c r="K320">
        <v>3</v>
      </c>
      <c r="L320" t="s">
        <v>2380</v>
      </c>
      <c r="M320" t="str">
        <f t="shared" si="14"/>
        <v>No</v>
      </c>
    </row>
    <row r="321" spans="1:13" x14ac:dyDescent="0.3">
      <c r="A321" t="s">
        <v>2052</v>
      </c>
      <c r="B321">
        <v>17.940000000000001</v>
      </c>
      <c r="C321">
        <f t="shared" si="12"/>
        <v>17.899999999999999</v>
      </c>
      <c r="D321" t="str" cm="1">
        <f t="array" ref="D321">_xlfn.IFS(C321&lt;18.5,"UNDERWEIGHT",AND(C321&gt;=18.5,C321&lt;=24.9),"NORMAL WEIGHT",AND(C321&gt;=25,C321&lt;=29.9),"OVERWEIGHT",C321&gt;=30,"OBESITY")</f>
        <v>UNDERWEIGHT</v>
      </c>
      <c r="E321">
        <v>9.77</v>
      </c>
      <c r="F321" t="str" cm="1">
        <f t="array" ref="F321">_xlfn.IFS(E321&lt;5.7,"NORMAL",AND(E321&gt;=5.7,E321&lt;=6.49),"PREDIABETES",E321&gt;=6.5,"DIABETES")</f>
        <v>DIABETES</v>
      </c>
      <c r="G321" t="s">
        <v>2380</v>
      </c>
      <c r="H321" t="str">
        <f t="shared" si="13"/>
        <v>No</v>
      </c>
      <c r="I321" t="s">
        <v>2380</v>
      </c>
      <c r="J321" t="s">
        <v>2380</v>
      </c>
      <c r="K321" t="s">
        <v>2381</v>
      </c>
      <c r="L321" t="s">
        <v>2382</v>
      </c>
      <c r="M321" t="str">
        <f t="shared" si="14"/>
        <v>Yes</v>
      </c>
    </row>
    <row r="322" spans="1:13" x14ac:dyDescent="0.3">
      <c r="A322" t="s">
        <v>2051</v>
      </c>
      <c r="B322">
        <v>21.08</v>
      </c>
      <c r="C322">
        <f t="shared" si="12"/>
        <v>21.1</v>
      </c>
      <c r="D322" t="str" cm="1">
        <f t="array" ref="D322">_xlfn.IFS(C322&lt;18.5,"UNDERWEIGHT",AND(C322&gt;=18.5,C322&lt;=24.9),"NORMAL WEIGHT",AND(C322&gt;=25,C322&lt;=29.9),"OVERWEIGHT",C322&gt;=30,"OBESITY")</f>
        <v>NORMAL WEIGHT</v>
      </c>
      <c r="E322">
        <v>4.83</v>
      </c>
      <c r="F322" t="str" cm="1">
        <f t="array" ref="F322">_xlfn.IFS(E322&lt;5.7,"NORMAL",AND(E322&gt;=5.7,E322&lt;=6.49),"PREDIABETES",E322&gt;=6.5,"DIABETES")</f>
        <v>NORMAL</v>
      </c>
      <c r="G322" t="s">
        <v>2380</v>
      </c>
      <c r="H322" t="str">
        <f t="shared" si="13"/>
        <v>No</v>
      </c>
      <c r="I322" t="s">
        <v>2380</v>
      </c>
      <c r="J322" t="s">
        <v>2383</v>
      </c>
      <c r="K322">
        <v>1</v>
      </c>
      <c r="L322" t="s">
        <v>2382</v>
      </c>
      <c r="M322" t="str">
        <f t="shared" si="14"/>
        <v>Yes</v>
      </c>
    </row>
    <row r="323" spans="1:13" x14ac:dyDescent="0.3">
      <c r="A323" t="s">
        <v>2050</v>
      </c>
      <c r="B323">
        <v>37.715000000000003</v>
      </c>
      <c r="C323">
        <f t="shared" ref="C323:C386" si="15">ROUND(B323,1)</f>
        <v>37.700000000000003</v>
      </c>
      <c r="D323" t="str" cm="1">
        <f t="array" ref="D323">_xlfn.IFS(C323&lt;18.5,"UNDERWEIGHT",AND(C323&gt;=18.5,C323&lt;=24.9),"NORMAL WEIGHT",AND(C323&gt;=25,C323&lt;=29.9),"OVERWEIGHT",C323&gt;=30,"OBESITY")</f>
        <v>OBESITY</v>
      </c>
      <c r="E323">
        <v>10.86</v>
      </c>
      <c r="F323" t="str" cm="1">
        <f t="array" ref="F323">_xlfn.IFS(E323&lt;5.7,"NORMAL",AND(E323&gt;=5.7,E323&lt;=6.49),"PREDIABETES",E323&gt;=6.5,"DIABETES")</f>
        <v>DIABETES</v>
      </c>
      <c r="G323" t="s">
        <v>2382</v>
      </c>
      <c r="H323" t="str">
        <f t="shared" ref="H323:H386" si="16">TRIM(PROPER(G323))</f>
        <v>Yes</v>
      </c>
      <c r="I323" t="s">
        <v>2380</v>
      </c>
      <c r="J323" t="s">
        <v>2380</v>
      </c>
      <c r="K323" t="s">
        <v>2381</v>
      </c>
      <c r="L323" t="s">
        <v>2380</v>
      </c>
      <c r="M323" t="str">
        <f t="shared" ref="M323:M386" si="17">TRIM(PROPER(L323))</f>
        <v>No</v>
      </c>
    </row>
    <row r="324" spans="1:13" x14ac:dyDescent="0.3">
      <c r="A324" t="s">
        <v>2049</v>
      </c>
      <c r="B324">
        <v>22.39</v>
      </c>
      <c r="C324">
        <f t="shared" si="15"/>
        <v>22.4</v>
      </c>
      <c r="D324" t="str" cm="1">
        <f t="array" ref="D324">_xlfn.IFS(C324&lt;18.5,"UNDERWEIGHT",AND(C324&gt;=18.5,C324&lt;=24.9),"NORMAL WEIGHT",AND(C324&gt;=25,C324&lt;=29.9),"OVERWEIGHT",C324&gt;=30,"OBESITY")</f>
        <v>NORMAL WEIGHT</v>
      </c>
      <c r="E324">
        <v>9.5299999999999994</v>
      </c>
      <c r="F324" t="str" cm="1">
        <f t="array" ref="F324">_xlfn.IFS(E324&lt;5.7,"NORMAL",AND(E324&gt;=5.7,E324&lt;=6.49),"PREDIABETES",E324&gt;=6.5,"DIABETES")</f>
        <v>DIABETES</v>
      </c>
      <c r="G324" t="s">
        <v>2382</v>
      </c>
      <c r="H324" t="str">
        <f t="shared" si="16"/>
        <v>Yes</v>
      </c>
      <c r="I324" t="s">
        <v>2380</v>
      </c>
      <c r="J324" t="s">
        <v>2380</v>
      </c>
      <c r="K324" t="s">
        <v>2381</v>
      </c>
      <c r="L324" t="s">
        <v>2382</v>
      </c>
      <c r="M324" t="str">
        <f t="shared" si="17"/>
        <v>Yes</v>
      </c>
    </row>
    <row r="325" spans="1:13" x14ac:dyDescent="0.3">
      <c r="A325" t="s">
        <v>2048</v>
      </c>
      <c r="B325">
        <v>28.78</v>
      </c>
      <c r="C325">
        <f t="shared" si="15"/>
        <v>28.8</v>
      </c>
      <c r="D325" t="str" cm="1">
        <f t="array" ref="D325">_xlfn.IFS(C325&lt;18.5,"UNDERWEIGHT",AND(C325&gt;=18.5,C325&lt;=24.9),"NORMAL WEIGHT",AND(C325&gt;=25,C325&lt;=29.9),"OVERWEIGHT",C325&gt;=30,"OBESITY")</f>
        <v>OVERWEIGHT</v>
      </c>
      <c r="E325">
        <v>5.68</v>
      </c>
      <c r="F325" t="str" cm="1">
        <f t="array" ref="F325">_xlfn.IFS(E325&lt;5.7,"NORMAL",AND(E325&gt;=5.7,E325&lt;=6.49),"PREDIABETES",E325&gt;=6.5,"DIABETES")</f>
        <v>NORMAL</v>
      </c>
      <c r="G325" t="s">
        <v>2380</v>
      </c>
      <c r="H325" t="str">
        <f t="shared" si="16"/>
        <v>No</v>
      </c>
      <c r="I325" t="s">
        <v>2380</v>
      </c>
      <c r="J325" t="s">
        <v>2380</v>
      </c>
      <c r="K325" t="s">
        <v>2381</v>
      </c>
      <c r="L325" t="s">
        <v>2382</v>
      </c>
      <c r="M325" t="str">
        <f t="shared" si="17"/>
        <v>Yes</v>
      </c>
    </row>
    <row r="326" spans="1:13" x14ac:dyDescent="0.3">
      <c r="A326" t="s">
        <v>2047</v>
      </c>
      <c r="B326">
        <v>18.329999999999998</v>
      </c>
      <c r="C326">
        <f t="shared" si="15"/>
        <v>18.3</v>
      </c>
      <c r="D326" t="str" cm="1">
        <f t="array" ref="D326">_xlfn.IFS(C326&lt;18.5,"UNDERWEIGHT",AND(C326&gt;=18.5,C326&lt;=24.9),"NORMAL WEIGHT",AND(C326&gt;=25,C326&lt;=29.9),"OVERWEIGHT",C326&gt;=30,"OBESITY")</f>
        <v>UNDERWEIGHT</v>
      </c>
      <c r="E326">
        <v>5.57</v>
      </c>
      <c r="F326" t="str" cm="1">
        <f t="array" ref="F326">_xlfn.IFS(E326&lt;5.7,"NORMAL",AND(E326&gt;=5.7,E326&lt;=6.49),"PREDIABETES",E326&gt;=6.5,"DIABETES")</f>
        <v>NORMAL</v>
      </c>
      <c r="G326" t="s">
        <v>2382</v>
      </c>
      <c r="H326" t="str">
        <f t="shared" si="16"/>
        <v>Yes</v>
      </c>
      <c r="I326" t="s">
        <v>2380</v>
      </c>
      <c r="J326" t="s">
        <v>2380</v>
      </c>
      <c r="K326" t="s">
        <v>2381</v>
      </c>
      <c r="L326" t="s">
        <v>2382</v>
      </c>
      <c r="M326" t="str">
        <f t="shared" si="17"/>
        <v>Yes</v>
      </c>
    </row>
    <row r="327" spans="1:13" x14ac:dyDescent="0.3">
      <c r="A327" t="s">
        <v>2046</v>
      </c>
      <c r="B327">
        <v>26.39</v>
      </c>
      <c r="C327">
        <f t="shared" si="15"/>
        <v>26.4</v>
      </c>
      <c r="D327" t="str" cm="1">
        <f t="array" ref="D327">_xlfn.IFS(C327&lt;18.5,"UNDERWEIGHT",AND(C327&gt;=18.5,C327&lt;=24.9),"NORMAL WEIGHT",AND(C327&gt;=25,C327&lt;=29.9),"OVERWEIGHT",C327&gt;=30,"OBESITY")</f>
        <v>OVERWEIGHT</v>
      </c>
      <c r="E327">
        <v>4.58</v>
      </c>
      <c r="F327" t="str" cm="1">
        <f t="array" ref="F327">_xlfn.IFS(E327&lt;5.7,"NORMAL",AND(E327&gt;=5.7,E327&lt;=6.49),"PREDIABETES",E327&gt;=6.5,"DIABETES")</f>
        <v>NORMAL</v>
      </c>
      <c r="G327" t="s">
        <v>2382</v>
      </c>
      <c r="H327" t="str">
        <f t="shared" si="16"/>
        <v>Yes</v>
      </c>
      <c r="I327" t="s">
        <v>2380</v>
      </c>
      <c r="J327" t="s">
        <v>2380</v>
      </c>
      <c r="K327">
        <v>1</v>
      </c>
      <c r="L327" t="s">
        <v>2382</v>
      </c>
      <c r="M327" t="str">
        <f t="shared" si="17"/>
        <v>Yes</v>
      </c>
    </row>
    <row r="328" spans="1:13" x14ac:dyDescent="0.3">
      <c r="A328" t="s">
        <v>2045</v>
      </c>
      <c r="B328">
        <v>19.260000000000002</v>
      </c>
      <c r="C328">
        <f t="shared" si="15"/>
        <v>19.3</v>
      </c>
      <c r="D328" t="str" cm="1">
        <f t="array" ref="D328">_xlfn.IFS(C328&lt;18.5,"UNDERWEIGHT",AND(C328&gt;=18.5,C328&lt;=24.9),"NORMAL WEIGHT",AND(C328&gt;=25,C328&lt;=29.9),"OVERWEIGHT",C328&gt;=30,"OBESITY")</f>
        <v>NORMAL WEIGHT</v>
      </c>
      <c r="E328">
        <v>8.9600000000000009</v>
      </c>
      <c r="F328" t="str" cm="1">
        <f t="array" ref="F328">_xlfn.IFS(E328&lt;5.7,"NORMAL",AND(E328&gt;=5.7,E328&lt;=6.49),"PREDIABETES",E328&gt;=6.5,"DIABETES")</f>
        <v>DIABETES</v>
      </c>
      <c r="G328" t="s">
        <v>2382</v>
      </c>
      <c r="H328" t="str">
        <f t="shared" si="16"/>
        <v>Yes</v>
      </c>
      <c r="I328" t="s">
        <v>2380</v>
      </c>
      <c r="J328" t="s">
        <v>2380</v>
      </c>
      <c r="K328">
        <v>1</v>
      </c>
      <c r="L328" t="s">
        <v>2382</v>
      </c>
      <c r="M328" t="str">
        <f t="shared" si="17"/>
        <v>Yes</v>
      </c>
    </row>
    <row r="329" spans="1:13" x14ac:dyDescent="0.3">
      <c r="A329" t="s">
        <v>2044</v>
      </c>
      <c r="B329">
        <v>26.92</v>
      </c>
      <c r="C329">
        <f t="shared" si="15"/>
        <v>26.9</v>
      </c>
      <c r="D329" t="str" cm="1">
        <f t="array" ref="D329">_xlfn.IFS(C329&lt;18.5,"UNDERWEIGHT",AND(C329&gt;=18.5,C329&lt;=24.9),"NORMAL WEIGHT",AND(C329&gt;=25,C329&lt;=29.9),"OVERWEIGHT",C329&gt;=30,"OBESITY")</f>
        <v>OVERWEIGHT</v>
      </c>
      <c r="E329">
        <v>6.09</v>
      </c>
      <c r="F329" t="str" cm="1">
        <f t="array" ref="F329">_xlfn.IFS(E329&lt;5.7,"NORMAL",AND(E329&gt;=5.7,E329&lt;=6.49),"PREDIABETES",E329&gt;=6.5,"DIABETES")</f>
        <v>PREDIABETES</v>
      </c>
      <c r="G329" t="s">
        <v>2380</v>
      </c>
      <c r="H329" t="str">
        <f t="shared" si="16"/>
        <v>No</v>
      </c>
      <c r="I329" t="s">
        <v>2380</v>
      </c>
      <c r="J329" t="s">
        <v>2380</v>
      </c>
      <c r="K329" t="s">
        <v>2381</v>
      </c>
      <c r="L329" t="s">
        <v>2382</v>
      </c>
      <c r="M329" t="str">
        <f t="shared" si="17"/>
        <v>Yes</v>
      </c>
    </row>
    <row r="330" spans="1:13" x14ac:dyDescent="0.3">
      <c r="A330" t="s">
        <v>2043</v>
      </c>
      <c r="B330">
        <v>19.73</v>
      </c>
      <c r="C330">
        <f t="shared" si="15"/>
        <v>19.7</v>
      </c>
      <c r="D330" t="str" cm="1">
        <f t="array" ref="D330">_xlfn.IFS(C330&lt;18.5,"UNDERWEIGHT",AND(C330&gt;=18.5,C330&lt;=24.9),"NORMAL WEIGHT",AND(C330&gt;=25,C330&lt;=29.9),"OVERWEIGHT",C330&gt;=30,"OBESITY")</f>
        <v>NORMAL WEIGHT</v>
      </c>
      <c r="E330">
        <v>4.3600000000000003</v>
      </c>
      <c r="F330" t="str" cm="1">
        <f t="array" ref="F330">_xlfn.IFS(E330&lt;5.7,"NORMAL",AND(E330&gt;=5.7,E330&lt;=6.49),"PREDIABETES",E330&gt;=6.5,"DIABETES")</f>
        <v>NORMAL</v>
      </c>
      <c r="G330" t="s">
        <v>2380</v>
      </c>
      <c r="H330" t="str">
        <f t="shared" si="16"/>
        <v>No</v>
      </c>
      <c r="I330" t="s">
        <v>2380</v>
      </c>
      <c r="J330" t="s">
        <v>2380</v>
      </c>
      <c r="K330" t="s">
        <v>2381</v>
      </c>
      <c r="L330" t="s">
        <v>2382</v>
      </c>
      <c r="M330" t="str">
        <f t="shared" si="17"/>
        <v>Yes</v>
      </c>
    </row>
    <row r="331" spans="1:13" x14ac:dyDescent="0.3">
      <c r="A331" t="s">
        <v>2042</v>
      </c>
      <c r="B331">
        <v>23.56</v>
      </c>
      <c r="C331">
        <f t="shared" si="15"/>
        <v>23.6</v>
      </c>
      <c r="D331" t="str" cm="1">
        <f t="array" ref="D331">_xlfn.IFS(C331&lt;18.5,"UNDERWEIGHT",AND(C331&gt;=18.5,C331&lt;=24.9),"NORMAL WEIGHT",AND(C331&gt;=25,C331&lt;=29.9),"OVERWEIGHT",C331&gt;=30,"OBESITY")</f>
        <v>NORMAL WEIGHT</v>
      </c>
      <c r="E331">
        <v>11.74</v>
      </c>
      <c r="F331" t="str" cm="1">
        <f t="array" ref="F331">_xlfn.IFS(E331&lt;5.7,"NORMAL",AND(E331&gt;=5.7,E331&lt;=6.49),"PREDIABETES",E331&gt;=6.5,"DIABETES")</f>
        <v>DIABETES</v>
      </c>
      <c r="G331" t="s">
        <v>2382</v>
      </c>
      <c r="H331" t="str">
        <f t="shared" si="16"/>
        <v>Yes</v>
      </c>
      <c r="I331" t="s">
        <v>2380</v>
      </c>
      <c r="J331" t="s">
        <v>2380</v>
      </c>
      <c r="K331" t="s">
        <v>2381</v>
      </c>
      <c r="L331" t="s">
        <v>2382</v>
      </c>
      <c r="M331" t="str">
        <f t="shared" si="17"/>
        <v>Yes</v>
      </c>
    </row>
    <row r="332" spans="1:13" x14ac:dyDescent="0.3">
      <c r="A332" t="s">
        <v>2041</v>
      </c>
      <c r="B332">
        <v>37.67</v>
      </c>
      <c r="C332">
        <f t="shared" si="15"/>
        <v>37.700000000000003</v>
      </c>
      <c r="D332" t="str" cm="1">
        <f t="array" ref="D332">_xlfn.IFS(C332&lt;18.5,"UNDERWEIGHT",AND(C332&gt;=18.5,C332&lt;=24.9),"NORMAL WEIGHT",AND(C332&gt;=25,C332&lt;=29.9),"OVERWEIGHT",C332&gt;=30,"OBESITY")</f>
        <v>OBESITY</v>
      </c>
      <c r="E332">
        <v>5.89</v>
      </c>
      <c r="F332" t="str" cm="1">
        <f t="array" ref="F332">_xlfn.IFS(E332&lt;5.7,"NORMAL",AND(E332&gt;=5.7,E332&lt;=6.49),"PREDIABETES",E332&gt;=6.5,"DIABETES")</f>
        <v>PREDIABETES</v>
      </c>
      <c r="G332" t="s">
        <v>2380</v>
      </c>
      <c r="H332" t="str">
        <f t="shared" si="16"/>
        <v>No</v>
      </c>
      <c r="I332" t="s">
        <v>2380</v>
      </c>
      <c r="J332" t="s">
        <v>2380</v>
      </c>
      <c r="K332">
        <v>1</v>
      </c>
      <c r="L332" t="s">
        <v>2382</v>
      </c>
      <c r="M332" t="str">
        <f t="shared" si="17"/>
        <v>Yes</v>
      </c>
    </row>
    <row r="333" spans="1:13" x14ac:dyDescent="0.3">
      <c r="A333" t="s">
        <v>2040</v>
      </c>
      <c r="B333">
        <v>18.73</v>
      </c>
      <c r="C333">
        <f t="shared" si="15"/>
        <v>18.7</v>
      </c>
      <c r="D333" t="str" cm="1">
        <f t="array" ref="D333">_xlfn.IFS(C333&lt;18.5,"UNDERWEIGHT",AND(C333&gt;=18.5,C333&lt;=24.9),"NORMAL WEIGHT",AND(C333&gt;=25,C333&lt;=29.9),"OVERWEIGHT",C333&gt;=30,"OBESITY")</f>
        <v>NORMAL WEIGHT</v>
      </c>
      <c r="E333">
        <v>10.64</v>
      </c>
      <c r="F333" t="str" cm="1">
        <f t="array" ref="F333">_xlfn.IFS(E333&lt;5.7,"NORMAL",AND(E333&gt;=5.7,E333&lt;=6.49),"PREDIABETES",E333&gt;=6.5,"DIABETES")</f>
        <v>DIABETES</v>
      </c>
      <c r="G333" t="s">
        <v>2380</v>
      </c>
      <c r="H333" t="str">
        <f t="shared" si="16"/>
        <v>No</v>
      </c>
      <c r="I333" t="s">
        <v>2380</v>
      </c>
      <c r="J333" t="s">
        <v>2380</v>
      </c>
      <c r="K333">
        <v>2</v>
      </c>
      <c r="L333" t="s">
        <v>2382</v>
      </c>
      <c r="M333" t="str">
        <f t="shared" si="17"/>
        <v>Yes</v>
      </c>
    </row>
    <row r="334" spans="1:13" x14ac:dyDescent="0.3">
      <c r="A334" t="s">
        <v>2039</v>
      </c>
      <c r="B334">
        <v>33.090000000000003</v>
      </c>
      <c r="C334">
        <f t="shared" si="15"/>
        <v>33.1</v>
      </c>
      <c r="D334" t="str" cm="1">
        <f t="array" ref="D334">_xlfn.IFS(C334&lt;18.5,"UNDERWEIGHT",AND(C334&gt;=18.5,C334&lt;=24.9),"NORMAL WEIGHT",AND(C334&gt;=25,C334&lt;=29.9),"OVERWEIGHT",C334&gt;=30,"OBESITY")</f>
        <v>OBESITY</v>
      </c>
      <c r="E334">
        <v>6.06</v>
      </c>
      <c r="F334" t="str" cm="1">
        <f t="array" ref="F334">_xlfn.IFS(E334&lt;5.7,"NORMAL",AND(E334&gt;=5.7,E334&lt;=6.49),"PREDIABETES",E334&gt;=6.5,"DIABETES")</f>
        <v>PREDIABETES</v>
      </c>
      <c r="G334" t="s">
        <v>2380</v>
      </c>
      <c r="H334" t="str">
        <f t="shared" si="16"/>
        <v>No</v>
      </c>
      <c r="I334" t="s">
        <v>2380</v>
      </c>
      <c r="J334" t="s">
        <v>2383</v>
      </c>
      <c r="K334">
        <v>1</v>
      </c>
      <c r="L334" t="s">
        <v>2382</v>
      </c>
      <c r="M334" t="str">
        <f t="shared" si="17"/>
        <v>Yes</v>
      </c>
    </row>
    <row r="335" spans="1:13" x14ac:dyDescent="0.3">
      <c r="A335" t="s">
        <v>2038</v>
      </c>
      <c r="B335">
        <v>18.329999999999998</v>
      </c>
      <c r="C335">
        <f t="shared" si="15"/>
        <v>18.3</v>
      </c>
      <c r="D335" t="str" cm="1">
        <f t="array" ref="D335">_xlfn.IFS(C335&lt;18.5,"UNDERWEIGHT",AND(C335&gt;=18.5,C335&lt;=24.9),"NORMAL WEIGHT",AND(C335&gt;=25,C335&lt;=29.9),"OVERWEIGHT",C335&gt;=30,"OBESITY")</f>
        <v>UNDERWEIGHT</v>
      </c>
      <c r="E335">
        <v>7.46</v>
      </c>
      <c r="F335" t="str" cm="1">
        <f t="array" ref="F335">_xlfn.IFS(E335&lt;5.7,"NORMAL",AND(E335&gt;=5.7,E335&lt;=6.49),"PREDIABETES",E335&gt;=6.5,"DIABETES")</f>
        <v>DIABETES</v>
      </c>
      <c r="G335" t="s">
        <v>2382</v>
      </c>
      <c r="H335" t="str">
        <f t="shared" si="16"/>
        <v>Yes</v>
      </c>
      <c r="I335" t="s">
        <v>2380</v>
      </c>
      <c r="J335" t="s">
        <v>2380</v>
      </c>
      <c r="K335">
        <v>1</v>
      </c>
      <c r="L335" t="s">
        <v>2382</v>
      </c>
      <c r="M335" t="str">
        <f t="shared" si="17"/>
        <v>Yes</v>
      </c>
    </row>
    <row r="336" spans="1:13" x14ac:dyDescent="0.3">
      <c r="A336" t="s">
        <v>2037</v>
      </c>
      <c r="B336">
        <v>27.74</v>
      </c>
      <c r="C336">
        <f t="shared" si="15"/>
        <v>27.7</v>
      </c>
      <c r="D336" t="str" cm="1">
        <f t="array" ref="D336">_xlfn.IFS(C336&lt;18.5,"UNDERWEIGHT",AND(C336&gt;=18.5,C336&lt;=24.9),"NORMAL WEIGHT",AND(C336&gt;=25,C336&lt;=29.9),"OVERWEIGHT",C336&gt;=30,"OBESITY")</f>
        <v>OVERWEIGHT</v>
      </c>
      <c r="E336">
        <v>4.68</v>
      </c>
      <c r="F336" t="str" cm="1">
        <f t="array" ref="F336">_xlfn.IFS(E336&lt;5.7,"NORMAL",AND(E336&gt;=5.7,E336&lt;=6.49),"PREDIABETES",E336&gt;=6.5,"DIABETES")</f>
        <v>NORMAL</v>
      </c>
      <c r="G336" t="s">
        <v>2382</v>
      </c>
      <c r="H336" t="str">
        <f t="shared" si="16"/>
        <v>Yes</v>
      </c>
      <c r="I336" t="s">
        <v>2380</v>
      </c>
      <c r="J336" t="s">
        <v>2380</v>
      </c>
      <c r="K336">
        <v>2</v>
      </c>
      <c r="L336" t="s">
        <v>2382</v>
      </c>
      <c r="M336" t="str">
        <f t="shared" si="17"/>
        <v>Yes</v>
      </c>
    </row>
    <row r="337" spans="1:13" x14ac:dyDescent="0.3">
      <c r="A337" t="s">
        <v>2036</v>
      </c>
      <c r="B337">
        <v>24.2</v>
      </c>
      <c r="C337">
        <f t="shared" si="15"/>
        <v>24.2</v>
      </c>
      <c r="D337" t="str" cm="1">
        <f t="array" ref="D337">_xlfn.IFS(C337&lt;18.5,"UNDERWEIGHT",AND(C337&gt;=18.5,C337&lt;=24.9),"NORMAL WEIGHT",AND(C337&gt;=25,C337&lt;=29.9),"OVERWEIGHT",C337&gt;=30,"OBESITY")</f>
        <v>NORMAL WEIGHT</v>
      </c>
      <c r="E337">
        <v>6.15</v>
      </c>
      <c r="F337" t="str" cm="1">
        <f t="array" ref="F337">_xlfn.IFS(E337&lt;5.7,"NORMAL",AND(E337&gt;=5.7,E337&lt;=6.49),"PREDIABETES",E337&gt;=6.5,"DIABETES")</f>
        <v>PREDIABETES</v>
      </c>
      <c r="G337" t="s">
        <v>2380</v>
      </c>
      <c r="H337" t="str">
        <f t="shared" si="16"/>
        <v>No</v>
      </c>
      <c r="I337" t="s">
        <v>2380</v>
      </c>
      <c r="J337" t="s">
        <v>2380</v>
      </c>
      <c r="K337">
        <v>1</v>
      </c>
      <c r="L337" t="s">
        <v>2382</v>
      </c>
      <c r="M337" t="str">
        <f t="shared" si="17"/>
        <v>Yes</v>
      </c>
    </row>
    <row r="338" spans="1:13" x14ac:dyDescent="0.3">
      <c r="A338" t="s">
        <v>2035</v>
      </c>
      <c r="B338">
        <v>22.03</v>
      </c>
      <c r="C338">
        <f t="shared" si="15"/>
        <v>22</v>
      </c>
      <c r="D338" t="str" cm="1">
        <f t="array" ref="D338">_xlfn.IFS(C338&lt;18.5,"UNDERWEIGHT",AND(C338&gt;=18.5,C338&lt;=24.9),"NORMAL WEIGHT",AND(C338&gt;=25,C338&lt;=29.9),"OVERWEIGHT",C338&gt;=30,"OBESITY")</f>
        <v>NORMAL WEIGHT</v>
      </c>
      <c r="E338">
        <v>4.28</v>
      </c>
      <c r="F338" t="str" cm="1">
        <f t="array" ref="F338">_xlfn.IFS(E338&lt;5.7,"NORMAL",AND(E338&gt;=5.7,E338&lt;=6.49),"PREDIABETES",E338&gt;=6.5,"DIABETES")</f>
        <v>NORMAL</v>
      </c>
      <c r="G338" t="s">
        <v>2382</v>
      </c>
      <c r="H338" t="str">
        <f t="shared" si="16"/>
        <v>Yes</v>
      </c>
      <c r="I338" t="s">
        <v>2380</v>
      </c>
      <c r="J338" t="s">
        <v>2380</v>
      </c>
      <c r="K338" t="s">
        <v>2381</v>
      </c>
      <c r="L338" t="s">
        <v>2382</v>
      </c>
      <c r="M338" t="str">
        <f t="shared" si="17"/>
        <v>Yes</v>
      </c>
    </row>
    <row r="339" spans="1:13" x14ac:dyDescent="0.3">
      <c r="A339" t="s">
        <v>2034</v>
      </c>
      <c r="B339">
        <v>26.885000000000002</v>
      </c>
      <c r="C339">
        <f t="shared" si="15"/>
        <v>26.9</v>
      </c>
      <c r="D339" t="str" cm="1">
        <f t="array" ref="D339">_xlfn.IFS(C339&lt;18.5,"UNDERWEIGHT",AND(C339&gt;=18.5,C339&lt;=24.9),"NORMAL WEIGHT",AND(C339&gt;=25,C339&lt;=29.9),"OVERWEIGHT",C339&gt;=30,"OBESITY")</f>
        <v>OVERWEIGHT</v>
      </c>
      <c r="E339">
        <v>9.86</v>
      </c>
      <c r="F339" t="str" cm="1">
        <f t="array" ref="F339">_xlfn.IFS(E339&lt;5.7,"NORMAL",AND(E339&gt;=5.7,E339&lt;=6.49),"PREDIABETES",E339&gt;=6.5,"DIABETES")</f>
        <v>DIABETES</v>
      </c>
      <c r="G339" t="s">
        <v>2380</v>
      </c>
      <c r="H339" t="str">
        <f t="shared" si="16"/>
        <v>No</v>
      </c>
      <c r="I339" t="s">
        <v>2380</v>
      </c>
      <c r="J339" t="s">
        <v>2380</v>
      </c>
      <c r="K339">
        <v>3</v>
      </c>
      <c r="L339" t="s">
        <v>2382</v>
      </c>
      <c r="M339" t="str">
        <f t="shared" si="17"/>
        <v>Yes</v>
      </c>
    </row>
    <row r="340" spans="1:13" x14ac:dyDescent="0.3">
      <c r="A340" t="s">
        <v>2033</v>
      </c>
      <c r="B340">
        <v>16.36</v>
      </c>
      <c r="C340">
        <f t="shared" si="15"/>
        <v>16.399999999999999</v>
      </c>
      <c r="D340" t="str" cm="1">
        <f t="array" ref="D340">_xlfn.IFS(C340&lt;18.5,"UNDERWEIGHT",AND(C340&gt;=18.5,C340&lt;=24.9),"NORMAL WEIGHT",AND(C340&gt;=25,C340&lt;=29.9),"OVERWEIGHT",C340&gt;=30,"OBESITY")</f>
        <v>UNDERWEIGHT</v>
      </c>
      <c r="E340">
        <v>11.19</v>
      </c>
      <c r="F340" t="str" cm="1">
        <f t="array" ref="F340">_xlfn.IFS(E340&lt;5.7,"NORMAL",AND(E340&gt;=5.7,E340&lt;=6.49),"PREDIABETES",E340&gt;=6.5,"DIABETES")</f>
        <v>DIABETES</v>
      </c>
      <c r="G340" t="s">
        <v>2380</v>
      </c>
      <c r="H340" t="str">
        <f t="shared" si="16"/>
        <v>No</v>
      </c>
      <c r="I340" t="s">
        <v>2380</v>
      </c>
      <c r="J340" t="s">
        <v>2380</v>
      </c>
      <c r="K340" t="s">
        <v>2381</v>
      </c>
      <c r="L340" t="s">
        <v>2382</v>
      </c>
      <c r="M340" t="str">
        <f t="shared" si="17"/>
        <v>Yes</v>
      </c>
    </row>
    <row r="341" spans="1:13" x14ac:dyDescent="0.3">
      <c r="A341" t="s">
        <v>2032</v>
      </c>
      <c r="B341">
        <v>32.299999999999997</v>
      </c>
      <c r="C341">
        <f t="shared" si="15"/>
        <v>32.299999999999997</v>
      </c>
      <c r="D341" t="str" cm="1">
        <f t="array" ref="D341">_xlfn.IFS(C341&lt;18.5,"UNDERWEIGHT",AND(C341&gt;=18.5,C341&lt;=24.9),"NORMAL WEIGHT",AND(C341&gt;=25,C341&lt;=29.9),"OVERWEIGHT",C341&gt;=30,"OBESITY")</f>
        <v>OBESITY</v>
      </c>
      <c r="E341">
        <v>4.8899999999999997</v>
      </c>
      <c r="F341" t="str" cm="1">
        <f t="array" ref="F341">_xlfn.IFS(E341&lt;5.7,"NORMAL",AND(E341&gt;=5.7,E341&lt;=6.49),"PREDIABETES",E341&gt;=6.5,"DIABETES")</f>
        <v>NORMAL</v>
      </c>
      <c r="G341" t="s">
        <v>2382</v>
      </c>
      <c r="H341" t="str">
        <f t="shared" si="16"/>
        <v>Yes</v>
      </c>
      <c r="I341" t="s">
        <v>2380</v>
      </c>
      <c r="J341" t="s">
        <v>2383</v>
      </c>
      <c r="K341">
        <v>1</v>
      </c>
      <c r="L341" t="s">
        <v>2380</v>
      </c>
      <c r="M341" t="str">
        <f t="shared" si="17"/>
        <v>No</v>
      </c>
    </row>
    <row r="342" spans="1:13" x14ac:dyDescent="0.3">
      <c r="A342" t="s">
        <v>2031</v>
      </c>
      <c r="B342">
        <v>16.05</v>
      </c>
      <c r="C342">
        <f t="shared" si="15"/>
        <v>16.100000000000001</v>
      </c>
      <c r="D342" t="str" cm="1">
        <f t="array" ref="D342">_xlfn.IFS(C342&lt;18.5,"UNDERWEIGHT",AND(C342&gt;=18.5,C342&lt;=24.9),"NORMAL WEIGHT",AND(C342&gt;=25,C342&lt;=29.9),"OVERWEIGHT",C342&gt;=30,"OBESITY")</f>
        <v>UNDERWEIGHT</v>
      </c>
      <c r="E342">
        <v>4.3499999999999996</v>
      </c>
      <c r="F342" t="str" cm="1">
        <f t="array" ref="F342">_xlfn.IFS(E342&lt;5.7,"NORMAL",AND(E342&gt;=5.7,E342&lt;=6.49),"PREDIABETES",E342&gt;=6.5,"DIABETES")</f>
        <v>NORMAL</v>
      </c>
      <c r="G342" t="s">
        <v>2382</v>
      </c>
      <c r="H342" t="str">
        <f t="shared" si="16"/>
        <v>Yes</v>
      </c>
      <c r="I342" t="s">
        <v>2380</v>
      </c>
      <c r="J342" t="s">
        <v>2380</v>
      </c>
      <c r="K342" t="s">
        <v>2381</v>
      </c>
      <c r="L342" t="s">
        <v>2382</v>
      </c>
      <c r="M342" t="str">
        <f t="shared" si="17"/>
        <v>Yes</v>
      </c>
    </row>
    <row r="343" spans="1:13" x14ac:dyDescent="0.3">
      <c r="A343" t="s">
        <v>2030</v>
      </c>
      <c r="B343">
        <v>29.07</v>
      </c>
      <c r="C343">
        <f t="shared" si="15"/>
        <v>29.1</v>
      </c>
      <c r="D343" t="str" cm="1">
        <f t="array" ref="D343">_xlfn.IFS(C343&lt;18.5,"UNDERWEIGHT",AND(C343&gt;=18.5,C343&lt;=24.9),"NORMAL WEIGHT",AND(C343&gt;=25,C343&lt;=29.9),"OVERWEIGHT",C343&gt;=30,"OBESITY")</f>
        <v>OVERWEIGHT</v>
      </c>
      <c r="E343">
        <v>8.66</v>
      </c>
      <c r="F343" t="str" cm="1">
        <f t="array" ref="F343">_xlfn.IFS(E343&lt;5.7,"NORMAL",AND(E343&gt;=5.7,E343&lt;=6.49),"PREDIABETES",E343&gt;=6.5,"DIABETES")</f>
        <v>DIABETES</v>
      </c>
      <c r="G343" t="s">
        <v>2382</v>
      </c>
      <c r="H343" t="str">
        <f t="shared" si="16"/>
        <v>Yes</v>
      </c>
      <c r="I343" t="s">
        <v>2380</v>
      </c>
      <c r="J343" t="s">
        <v>2380</v>
      </c>
      <c r="K343">
        <v>2</v>
      </c>
      <c r="L343" t="s">
        <v>2382</v>
      </c>
      <c r="M343" t="str">
        <f t="shared" si="17"/>
        <v>Yes</v>
      </c>
    </row>
    <row r="344" spans="1:13" x14ac:dyDescent="0.3">
      <c r="A344" t="s">
        <v>2029</v>
      </c>
      <c r="B344">
        <v>17.43</v>
      </c>
      <c r="C344">
        <f t="shared" si="15"/>
        <v>17.399999999999999</v>
      </c>
      <c r="D344" t="str" cm="1">
        <f t="array" ref="D344">_xlfn.IFS(C344&lt;18.5,"UNDERWEIGHT",AND(C344&gt;=18.5,C344&lt;=24.9),"NORMAL WEIGHT",AND(C344&gt;=25,C344&lt;=29.9),"OVERWEIGHT",C344&gt;=30,"OBESITY")</f>
        <v>UNDERWEIGHT</v>
      </c>
      <c r="E344">
        <v>8.64</v>
      </c>
      <c r="F344" t="str" cm="1">
        <f t="array" ref="F344">_xlfn.IFS(E344&lt;5.7,"NORMAL",AND(E344&gt;=5.7,E344&lt;=6.49),"PREDIABETES",E344&gt;=6.5,"DIABETES")</f>
        <v>DIABETES</v>
      </c>
      <c r="G344" t="s">
        <v>2380</v>
      </c>
      <c r="H344" t="str">
        <f t="shared" si="16"/>
        <v>No</v>
      </c>
      <c r="I344" t="s">
        <v>2380</v>
      </c>
      <c r="J344" t="s">
        <v>2380</v>
      </c>
      <c r="K344" t="s">
        <v>2381</v>
      </c>
      <c r="L344" t="s">
        <v>2382</v>
      </c>
      <c r="M344" t="str">
        <f t="shared" si="17"/>
        <v>Yes</v>
      </c>
    </row>
    <row r="345" spans="1:13" x14ac:dyDescent="0.3">
      <c r="A345" t="s">
        <v>2028</v>
      </c>
      <c r="B345">
        <v>19.329999999999998</v>
      </c>
      <c r="C345">
        <f t="shared" si="15"/>
        <v>19.3</v>
      </c>
      <c r="D345" t="str" cm="1">
        <f t="array" ref="D345">_xlfn.IFS(C345&lt;18.5,"UNDERWEIGHT",AND(C345&gt;=18.5,C345&lt;=24.9),"NORMAL WEIGHT",AND(C345&gt;=25,C345&lt;=29.9),"OVERWEIGHT",C345&gt;=30,"OBESITY")</f>
        <v>NORMAL WEIGHT</v>
      </c>
      <c r="E345">
        <v>4.2699999999999996</v>
      </c>
      <c r="F345" t="str" cm="1">
        <f t="array" ref="F345">_xlfn.IFS(E345&lt;5.7,"NORMAL",AND(E345&gt;=5.7,E345&lt;=6.49),"PREDIABETES",E345&gt;=6.5,"DIABETES")</f>
        <v>NORMAL</v>
      </c>
      <c r="G345" t="s">
        <v>2380</v>
      </c>
      <c r="H345" t="str">
        <f t="shared" si="16"/>
        <v>No</v>
      </c>
      <c r="I345" t="s">
        <v>2380</v>
      </c>
      <c r="J345" t="s">
        <v>2380</v>
      </c>
      <c r="K345" t="s">
        <v>2381</v>
      </c>
      <c r="L345" t="s">
        <v>2382</v>
      </c>
      <c r="M345" t="str">
        <f t="shared" si="17"/>
        <v>Yes</v>
      </c>
    </row>
    <row r="346" spans="1:13" x14ac:dyDescent="0.3">
      <c r="A346" t="s">
        <v>2027</v>
      </c>
      <c r="B346">
        <v>30.52</v>
      </c>
      <c r="C346">
        <f t="shared" si="15"/>
        <v>30.5</v>
      </c>
      <c r="D346" t="str" cm="1">
        <f t="array" ref="D346">_xlfn.IFS(C346&lt;18.5,"UNDERWEIGHT",AND(C346&gt;=18.5,C346&lt;=24.9),"NORMAL WEIGHT",AND(C346&gt;=25,C346&lt;=29.9),"OVERWEIGHT",C346&gt;=30,"OBESITY")</f>
        <v>OBESITY</v>
      </c>
      <c r="E346">
        <v>4.21</v>
      </c>
      <c r="F346" t="str" cm="1">
        <f t="array" ref="F346">_xlfn.IFS(E346&lt;5.7,"NORMAL",AND(E346&gt;=5.7,E346&lt;=6.49),"PREDIABETES",E346&gt;=6.5,"DIABETES")</f>
        <v>NORMAL</v>
      </c>
      <c r="G346" t="s">
        <v>2380</v>
      </c>
      <c r="H346" t="str">
        <f t="shared" si="16"/>
        <v>No</v>
      </c>
      <c r="I346" t="s">
        <v>2380</v>
      </c>
      <c r="J346" t="s">
        <v>2380</v>
      </c>
      <c r="K346">
        <v>1</v>
      </c>
      <c r="L346" t="s">
        <v>2382</v>
      </c>
      <c r="M346" t="str">
        <f t="shared" si="17"/>
        <v>Yes</v>
      </c>
    </row>
    <row r="347" spans="1:13" x14ac:dyDescent="0.3">
      <c r="A347" t="s">
        <v>2026</v>
      </c>
      <c r="B347">
        <v>39.21</v>
      </c>
      <c r="C347">
        <f t="shared" si="15"/>
        <v>39.200000000000003</v>
      </c>
      <c r="D347" t="str" cm="1">
        <f t="array" ref="D347">_xlfn.IFS(C347&lt;18.5,"UNDERWEIGHT",AND(C347&gt;=18.5,C347&lt;=24.9),"NORMAL WEIGHT",AND(C347&gt;=25,C347&lt;=29.9),"OVERWEIGHT",C347&gt;=30,"OBESITY")</f>
        <v>OBESITY</v>
      </c>
      <c r="E347">
        <v>5.04</v>
      </c>
      <c r="F347" t="str" cm="1">
        <f t="array" ref="F347">_xlfn.IFS(E347&lt;5.7,"NORMAL",AND(E347&gt;=5.7,E347&lt;=6.49),"PREDIABETES",E347&gt;=6.5,"DIABETES")</f>
        <v>NORMAL</v>
      </c>
      <c r="G347" t="s">
        <v>2380</v>
      </c>
      <c r="H347" t="str">
        <f t="shared" si="16"/>
        <v>No</v>
      </c>
      <c r="I347" t="s">
        <v>2380</v>
      </c>
      <c r="J347" t="s">
        <v>2383</v>
      </c>
      <c r="K347">
        <v>1</v>
      </c>
      <c r="L347" t="s">
        <v>2382</v>
      </c>
      <c r="M347" t="str">
        <f t="shared" si="17"/>
        <v>Yes</v>
      </c>
    </row>
    <row r="348" spans="1:13" x14ac:dyDescent="0.3">
      <c r="A348" t="s">
        <v>2025</v>
      </c>
      <c r="B348">
        <v>26.98</v>
      </c>
      <c r="C348">
        <f t="shared" si="15"/>
        <v>27</v>
      </c>
      <c r="D348" t="str" cm="1">
        <f t="array" ref="D348">_xlfn.IFS(C348&lt;18.5,"UNDERWEIGHT",AND(C348&gt;=18.5,C348&lt;=24.9),"NORMAL WEIGHT",AND(C348&gt;=25,C348&lt;=29.9),"OVERWEIGHT",C348&gt;=30,"OBESITY")</f>
        <v>OVERWEIGHT</v>
      </c>
      <c r="E348">
        <v>5.21</v>
      </c>
      <c r="F348" t="str" cm="1">
        <f t="array" ref="F348">_xlfn.IFS(E348&lt;5.7,"NORMAL",AND(E348&gt;=5.7,E348&lt;=6.49),"PREDIABETES",E348&gt;=6.5,"DIABETES")</f>
        <v>NORMAL</v>
      </c>
      <c r="G348" t="s">
        <v>2382</v>
      </c>
      <c r="H348" t="str">
        <f t="shared" si="16"/>
        <v>Yes</v>
      </c>
      <c r="I348" t="s">
        <v>2380</v>
      </c>
      <c r="J348" t="s">
        <v>2380</v>
      </c>
      <c r="K348">
        <v>2</v>
      </c>
      <c r="L348" t="s">
        <v>2382</v>
      </c>
      <c r="M348" t="str">
        <f t="shared" si="17"/>
        <v>Yes</v>
      </c>
    </row>
    <row r="349" spans="1:13" x14ac:dyDescent="0.3">
      <c r="A349" t="s">
        <v>2024</v>
      </c>
      <c r="B349">
        <v>25.84</v>
      </c>
      <c r="C349">
        <f t="shared" si="15"/>
        <v>25.8</v>
      </c>
      <c r="D349" t="str" cm="1">
        <f t="array" ref="D349">_xlfn.IFS(C349&lt;18.5,"UNDERWEIGHT",AND(C349&gt;=18.5,C349&lt;=24.9),"NORMAL WEIGHT",AND(C349&gt;=25,C349&lt;=29.9),"OVERWEIGHT",C349&gt;=30,"OBESITY")</f>
        <v>OVERWEIGHT</v>
      </c>
      <c r="E349">
        <v>8.83</v>
      </c>
      <c r="F349" t="str" cm="1">
        <f t="array" ref="F349">_xlfn.IFS(E349&lt;5.7,"NORMAL",AND(E349&gt;=5.7,E349&lt;=6.49),"PREDIABETES",E349&gt;=6.5,"DIABETES")</f>
        <v>DIABETES</v>
      </c>
      <c r="G349" t="s">
        <v>2380</v>
      </c>
      <c r="H349" t="str">
        <f t="shared" si="16"/>
        <v>No</v>
      </c>
      <c r="I349" t="s">
        <v>2380</v>
      </c>
      <c r="J349" t="s">
        <v>2380</v>
      </c>
      <c r="K349" t="s">
        <v>2381</v>
      </c>
      <c r="L349" t="s">
        <v>2380</v>
      </c>
      <c r="M349" t="str">
        <f t="shared" si="17"/>
        <v>No</v>
      </c>
    </row>
    <row r="350" spans="1:13" x14ac:dyDescent="0.3">
      <c r="A350" t="s">
        <v>2023</v>
      </c>
      <c r="B350">
        <v>28.31</v>
      </c>
      <c r="C350">
        <f t="shared" si="15"/>
        <v>28.3</v>
      </c>
      <c r="D350" t="str" cm="1">
        <f t="array" ref="D350">_xlfn.IFS(C350&lt;18.5,"UNDERWEIGHT",AND(C350&gt;=18.5,C350&lt;=24.9),"NORMAL WEIGHT",AND(C350&gt;=25,C350&lt;=29.9),"OVERWEIGHT",C350&gt;=30,"OBESITY")</f>
        <v>OVERWEIGHT</v>
      </c>
      <c r="E350">
        <v>8.4700000000000006</v>
      </c>
      <c r="F350" t="str" cm="1">
        <f t="array" ref="F350">_xlfn.IFS(E350&lt;5.7,"NORMAL",AND(E350&gt;=5.7,E350&lt;=6.49),"PREDIABETES",E350&gt;=6.5,"DIABETES")</f>
        <v>DIABETES</v>
      </c>
      <c r="G350" t="s">
        <v>2382</v>
      </c>
      <c r="H350" t="str">
        <f t="shared" si="16"/>
        <v>Yes</v>
      </c>
      <c r="I350" t="s">
        <v>2380</v>
      </c>
      <c r="J350" t="s">
        <v>2380</v>
      </c>
      <c r="K350">
        <v>2</v>
      </c>
      <c r="L350" t="s">
        <v>2382</v>
      </c>
      <c r="M350" t="str">
        <f t="shared" si="17"/>
        <v>Yes</v>
      </c>
    </row>
    <row r="351" spans="1:13" x14ac:dyDescent="0.3">
      <c r="A351" t="s">
        <v>2022</v>
      </c>
      <c r="B351">
        <v>23.94</v>
      </c>
      <c r="C351">
        <f t="shared" si="15"/>
        <v>23.9</v>
      </c>
      <c r="D351" t="str" cm="1">
        <f t="array" ref="D351">_xlfn.IFS(C351&lt;18.5,"UNDERWEIGHT",AND(C351&gt;=18.5,C351&lt;=24.9),"NORMAL WEIGHT",AND(C351&gt;=25,C351&lt;=29.9),"OVERWEIGHT",C351&gt;=30,"OBESITY")</f>
        <v>NORMAL WEIGHT</v>
      </c>
      <c r="E351">
        <v>4.2</v>
      </c>
      <c r="F351" t="str" cm="1">
        <f t="array" ref="F351">_xlfn.IFS(E351&lt;5.7,"NORMAL",AND(E351&gt;=5.7,E351&lt;=6.49),"PREDIABETES",E351&gt;=6.5,"DIABETES")</f>
        <v>NORMAL</v>
      </c>
      <c r="G351" t="s">
        <v>2380</v>
      </c>
      <c r="H351" t="str">
        <f t="shared" si="16"/>
        <v>No</v>
      </c>
      <c r="I351" t="s">
        <v>2380</v>
      </c>
      <c r="J351" t="s">
        <v>2380</v>
      </c>
      <c r="K351" t="s">
        <v>2381</v>
      </c>
      <c r="L351" t="s">
        <v>2382</v>
      </c>
      <c r="M351" t="str">
        <f t="shared" si="17"/>
        <v>Yes</v>
      </c>
    </row>
    <row r="352" spans="1:13" x14ac:dyDescent="0.3">
      <c r="A352" t="s">
        <v>2021</v>
      </c>
      <c r="B352">
        <v>20.03</v>
      </c>
      <c r="C352">
        <f t="shared" si="15"/>
        <v>20</v>
      </c>
      <c r="D352" t="str" cm="1">
        <f t="array" ref="D352">_xlfn.IFS(C352&lt;18.5,"UNDERWEIGHT",AND(C352&gt;=18.5,C352&lt;=24.9),"NORMAL WEIGHT",AND(C352&gt;=25,C352&lt;=29.9),"OVERWEIGHT",C352&gt;=30,"OBESITY")</f>
        <v>NORMAL WEIGHT</v>
      </c>
      <c r="E352">
        <v>6.14</v>
      </c>
      <c r="F352" t="str" cm="1">
        <f t="array" ref="F352">_xlfn.IFS(E352&lt;5.7,"NORMAL",AND(E352&gt;=5.7,E352&lt;=6.49),"PREDIABETES",E352&gt;=6.5,"DIABETES")</f>
        <v>PREDIABETES</v>
      </c>
      <c r="G352" t="s">
        <v>2382</v>
      </c>
      <c r="H352" t="str">
        <f t="shared" si="16"/>
        <v>Yes</v>
      </c>
      <c r="I352" t="s">
        <v>2380</v>
      </c>
      <c r="J352" t="s">
        <v>2380</v>
      </c>
      <c r="K352" t="s">
        <v>2381</v>
      </c>
      <c r="L352" t="s">
        <v>2382</v>
      </c>
      <c r="M352" t="str">
        <f t="shared" si="17"/>
        <v>Yes</v>
      </c>
    </row>
    <row r="353" spans="1:13" x14ac:dyDescent="0.3">
      <c r="A353" t="s">
        <v>2020</v>
      </c>
      <c r="B353">
        <v>41.42</v>
      </c>
      <c r="C353">
        <f t="shared" si="15"/>
        <v>41.4</v>
      </c>
      <c r="D353" t="str" cm="1">
        <f t="array" ref="D353">_xlfn.IFS(C353&lt;18.5,"UNDERWEIGHT",AND(C353&gt;=18.5,C353&lt;=24.9),"NORMAL WEIGHT",AND(C353&gt;=25,C353&lt;=29.9),"OVERWEIGHT",C353&gt;=30,"OBESITY")</f>
        <v>OBESITY</v>
      </c>
      <c r="E353">
        <v>6.07</v>
      </c>
      <c r="F353" t="str" cm="1">
        <f t="array" ref="F353">_xlfn.IFS(E353&lt;5.7,"NORMAL",AND(E353&gt;=5.7,E353&lt;=6.49),"PREDIABETES",E353&gt;=6.5,"DIABETES")</f>
        <v>PREDIABETES</v>
      </c>
      <c r="G353" t="s">
        <v>2380</v>
      </c>
      <c r="H353" t="str">
        <f t="shared" si="16"/>
        <v>No</v>
      </c>
      <c r="I353" t="s">
        <v>2380</v>
      </c>
      <c r="J353" t="s">
        <v>2380</v>
      </c>
      <c r="K353" t="s">
        <v>2381</v>
      </c>
      <c r="L353" t="s">
        <v>2380</v>
      </c>
      <c r="M353" t="str">
        <f t="shared" si="17"/>
        <v>No</v>
      </c>
    </row>
    <row r="354" spans="1:13" x14ac:dyDescent="0.3">
      <c r="A354" t="s">
        <v>2019</v>
      </c>
      <c r="B354">
        <v>36.67</v>
      </c>
      <c r="C354">
        <f t="shared" si="15"/>
        <v>36.700000000000003</v>
      </c>
      <c r="D354" t="str" cm="1">
        <f t="array" ref="D354">_xlfn.IFS(C354&lt;18.5,"UNDERWEIGHT",AND(C354&gt;=18.5,C354&lt;=24.9),"NORMAL WEIGHT",AND(C354&gt;=25,C354&lt;=29.9),"OVERWEIGHT",C354&gt;=30,"OBESITY")</f>
        <v>OBESITY</v>
      </c>
      <c r="E354">
        <v>10.210000000000001</v>
      </c>
      <c r="F354" t="str" cm="1">
        <f t="array" ref="F354">_xlfn.IFS(E354&lt;5.7,"NORMAL",AND(E354&gt;=5.7,E354&lt;=6.49),"PREDIABETES",E354&gt;=6.5,"DIABETES")</f>
        <v>DIABETES</v>
      </c>
      <c r="G354" t="s">
        <v>2380</v>
      </c>
      <c r="H354" t="str">
        <f t="shared" si="16"/>
        <v>No</v>
      </c>
      <c r="I354" t="s">
        <v>2380</v>
      </c>
      <c r="J354" t="s">
        <v>2380</v>
      </c>
      <c r="K354" t="s">
        <v>2381</v>
      </c>
      <c r="L354" t="s">
        <v>2380</v>
      </c>
      <c r="M354" t="str">
        <f t="shared" si="17"/>
        <v>No</v>
      </c>
    </row>
    <row r="355" spans="1:13" x14ac:dyDescent="0.3">
      <c r="A355" t="s">
        <v>2018</v>
      </c>
      <c r="B355">
        <v>27.645</v>
      </c>
      <c r="C355">
        <f t="shared" si="15"/>
        <v>27.6</v>
      </c>
      <c r="D355" t="str" cm="1">
        <f t="array" ref="D355">_xlfn.IFS(C355&lt;18.5,"UNDERWEIGHT",AND(C355&gt;=18.5,C355&lt;=24.9),"NORMAL WEIGHT",AND(C355&gt;=25,C355&lt;=29.9),"OVERWEIGHT",C355&gt;=30,"OBESITY")</f>
        <v>OVERWEIGHT</v>
      </c>
      <c r="E355">
        <v>4.6900000000000004</v>
      </c>
      <c r="F355" t="str" cm="1">
        <f t="array" ref="F355">_xlfn.IFS(E355&lt;5.7,"NORMAL",AND(E355&gt;=5.7,E355&lt;=6.49),"PREDIABETES",E355&gt;=6.5,"DIABETES")</f>
        <v>NORMAL</v>
      </c>
      <c r="G355" t="s">
        <v>2380</v>
      </c>
      <c r="H355" t="str">
        <f t="shared" si="16"/>
        <v>No</v>
      </c>
      <c r="I355" t="s">
        <v>2380</v>
      </c>
      <c r="J355" t="s">
        <v>2380</v>
      </c>
      <c r="K355" t="s">
        <v>2381</v>
      </c>
      <c r="L355" t="s">
        <v>2380</v>
      </c>
      <c r="M355" t="str">
        <f t="shared" si="17"/>
        <v>No</v>
      </c>
    </row>
    <row r="356" spans="1:13" x14ac:dyDescent="0.3">
      <c r="A356" t="s">
        <v>2017</v>
      </c>
      <c r="B356">
        <v>22.72</v>
      </c>
      <c r="C356">
        <f t="shared" si="15"/>
        <v>22.7</v>
      </c>
      <c r="D356" t="str" cm="1">
        <f t="array" ref="D356">_xlfn.IFS(C356&lt;18.5,"UNDERWEIGHT",AND(C356&gt;=18.5,C356&lt;=24.9),"NORMAL WEIGHT",AND(C356&gt;=25,C356&lt;=29.9),"OVERWEIGHT",C356&gt;=30,"OBESITY")</f>
        <v>NORMAL WEIGHT</v>
      </c>
      <c r="E356">
        <v>5.71</v>
      </c>
      <c r="F356" t="str" cm="1">
        <f t="array" ref="F356">_xlfn.IFS(E356&lt;5.7,"NORMAL",AND(E356&gt;=5.7,E356&lt;=6.49),"PREDIABETES",E356&gt;=6.5,"DIABETES")</f>
        <v>PREDIABETES</v>
      </c>
      <c r="G356" t="s">
        <v>2380</v>
      </c>
      <c r="H356" t="str">
        <f t="shared" si="16"/>
        <v>No</v>
      </c>
      <c r="I356" t="s">
        <v>2380</v>
      </c>
      <c r="J356" t="s">
        <v>2380</v>
      </c>
      <c r="K356" t="s">
        <v>2381</v>
      </c>
      <c r="L356" t="s">
        <v>2382</v>
      </c>
      <c r="M356" t="str">
        <f t="shared" si="17"/>
        <v>Yes</v>
      </c>
    </row>
    <row r="357" spans="1:13" x14ac:dyDescent="0.3">
      <c r="A357" t="s">
        <v>2016</v>
      </c>
      <c r="B357">
        <v>36.520000000000003</v>
      </c>
      <c r="C357">
        <f t="shared" si="15"/>
        <v>36.5</v>
      </c>
      <c r="D357" t="str" cm="1">
        <f t="array" ref="D357">_xlfn.IFS(C357&lt;18.5,"UNDERWEIGHT",AND(C357&gt;=18.5,C357&lt;=24.9),"NORMAL WEIGHT",AND(C357&gt;=25,C357&lt;=29.9),"OVERWEIGHT",C357&gt;=30,"OBESITY")</f>
        <v>OBESITY</v>
      </c>
      <c r="E357">
        <v>9.07</v>
      </c>
      <c r="F357" t="str" cm="1">
        <f t="array" ref="F357">_xlfn.IFS(E357&lt;5.7,"NORMAL",AND(E357&gt;=5.7,E357&lt;=6.49),"PREDIABETES",E357&gt;=6.5,"DIABETES")</f>
        <v>DIABETES</v>
      </c>
      <c r="G357" t="s">
        <v>2382</v>
      </c>
      <c r="H357" t="str">
        <f t="shared" si="16"/>
        <v>Yes</v>
      </c>
      <c r="I357" t="s">
        <v>2380</v>
      </c>
      <c r="J357" t="s">
        <v>2383</v>
      </c>
      <c r="K357">
        <v>1</v>
      </c>
      <c r="L357" t="s">
        <v>2380</v>
      </c>
      <c r="M357" t="str">
        <f t="shared" si="17"/>
        <v>No</v>
      </c>
    </row>
    <row r="358" spans="1:13" x14ac:dyDescent="0.3">
      <c r="A358" t="s">
        <v>2015</v>
      </c>
      <c r="B358">
        <v>33.96</v>
      </c>
      <c r="C358">
        <f t="shared" si="15"/>
        <v>34</v>
      </c>
      <c r="D358" t="str" cm="1">
        <f t="array" ref="D358">_xlfn.IFS(C358&lt;18.5,"UNDERWEIGHT",AND(C358&gt;=18.5,C358&lt;=24.9),"NORMAL WEIGHT",AND(C358&gt;=25,C358&lt;=29.9),"OVERWEIGHT",C358&gt;=30,"OBESITY")</f>
        <v>OBESITY</v>
      </c>
      <c r="E358">
        <v>4.99</v>
      </c>
      <c r="F358" t="str" cm="1">
        <f t="array" ref="F358">_xlfn.IFS(E358&lt;5.7,"NORMAL",AND(E358&gt;=5.7,E358&lt;=6.49),"PREDIABETES",E358&gt;=6.5,"DIABETES")</f>
        <v>NORMAL</v>
      </c>
      <c r="G358" t="s">
        <v>2380</v>
      </c>
      <c r="H358" t="str">
        <f t="shared" si="16"/>
        <v>No</v>
      </c>
      <c r="I358" t="s">
        <v>2380</v>
      </c>
      <c r="J358" t="s">
        <v>2380</v>
      </c>
      <c r="K358" t="s">
        <v>2381</v>
      </c>
      <c r="L358" t="s">
        <v>2382</v>
      </c>
      <c r="M358" t="str">
        <f t="shared" si="17"/>
        <v>Yes</v>
      </c>
    </row>
    <row r="359" spans="1:13" x14ac:dyDescent="0.3">
      <c r="A359" t="s">
        <v>2014</v>
      </c>
      <c r="B359">
        <v>26.695</v>
      </c>
      <c r="C359">
        <f t="shared" si="15"/>
        <v>26.7</v>
      </c>
      <c r="D359" t="str" cm="1">
        <f t="array" ref="D359">_xlfn.IFS(C359&lt;18.5,"UNDERWEIGHT",AND(C359&gt;=18.5,C359&lt;=24.9),"NORMAL WEIGHT",AND(C359&gt;=25,C359&lt;=29.9),"OVERWEIGHT",C359&gt;=30,"OBESITY")</f>
        <v>OVERWEIGHT</v>
      </c>
      <c r="E359">
        <v>8.31</v>
      </c>
      <c r="F359" t="str" cm="1">
        <f t="array" ref="F359">_xlfn.IFS(E359&lt;5.7,"NORMAL",AND(E359&gt;=5.7,E359&lt;=6.49),"PREDIABETES",E359&gt;=6.5,"DIABETES")</f>
        <v>DIABETES</v>
      </c>
      <c r="G359" t="s">
        <v>2380</v>
      </c>
      <c r="H359" t="str">
        <f t="shared" si="16"/>
        <v>No</v>
      </c>
      <c r="I359" t="s">
        <v>2380</v>
      </c>
      <c r="J359" t="s">
        <v>2380</v>
      </c>
      <c r="K359" t="s">
        <v>2381</v>
      </c>
      <c r="L359" t="s">
        <v>2382</v>
      </c>
      <c r="M359" t="str">
        <f t="shared" si="17"/>
        <v>Yes</v>
      </c>
    </row>
    <row r="360" spans="1:13" x14ac:dyDescent="0.3">
      <c r="A360" t="s">
        <v>2013</v>
      </c>
      <c r="B360">
        <v>18.45</v>
      </c>
      <c r="C360">
        <f t="shared" si="15"/>
        <v>18.5</v>
      </c>
      <c r="D360" t="str" cm="1">
        <f t="array" ref="D360">_xlfn.IFS(C360&lt;18.5,"UNDERWEIGHT",AND(C360&gt;=18.5,C360&lt;=24.9),"NORMAL WEIGHT",AND(C360&gt;=25,C360&lt;=29.9),"OVERWEIGHT",C360&gt;=30,"OBESITY")</f>
        <v>NORMAL WEIGHT</v>
      </c>
      <c r="E360">
        <v>5.07</v>
      </c>
      <c r="F360" t="str" cm="1">
        <f t="array" ref="F360">_xlfn.IFS(E360&lt;5.7,"NORMAL",AND(E360&gt;=5.7,E360&lt;=6.49),"PREDIABETES",E360&gt;=6.5,"DIABETES")</f>
        <v>NORMAL</v>
      </c>
      <c r="G360" t="s">
        <v>2382</v>
      </c>
      <c r="H360" t="str">
        <f t="shared" si="16"/>
        <v>Yes</v>
      </c>
      <c r="I360" t="s">
        <v>2380</v>
      </c>
      <c r="J360" t="s">
        <v>2380</v>
      </c>
      <c r="K360" t="s">
        <v>2381</v>
      </c>
      <c r="L360" t="s">
        <v>2382</v>
      </c>
      <c r="M360" t="str">
        <f t="shared" si="17"/>
        <v>Yes</v>
      </c>
    </row>
    <row r="361" spans="1:13" x14ac:dyDescent="0.3">
      <c r="A361" t="s">
        <v>2012</v>
      </c>
      <c r="B361">
        <v>33.18</v>
      </c>
      <c r="C361">
        <f t="shared" si="15"/>
        <v>33.200000000000003</v>
      </c>
      <c r="D361" t="str" cm="1">
        <f t="array" ref="D361">_xlfn.IFS(C361&lt;18.5,"UNDERWEIGHT",AND(C361&gt;=18.5,C361&lt;=24.9),"NORMAL WEIGHT",AND(C361&gt;=25,C361&lt;=29.9),"OVERWEIGHT",C361&gt;=30,"OBESITY")</f>
        <v>OBESITY</v>
      </c>
      <c r="E361">
        <v>4.79</v>
      </c>
      <c r="F361" t="str" cm="1">
        <f t="array" ref="F361">_xlfn.IFS(E361&lt;5.7,"NORMAL",AND(E361&gt;=5.7,E361&lt;=6.49),"PREDIABETES",E361&gt;=6.5,"DIABETES")</f>
        <v>NORMAL</v>
      </c>
      <c r="G361" t="s">
        <v>2380</v>
      </c>
      <c r="H361" t="str">
        <f t="shared" si="16"/>
        <v>No</v>
      </c>
      <c r="I361" t="s">
        <v>2380</v>
      </c>
      <c r="J361" t="s">
        <v>2380</v>
      </c>
      <c r="K361" t="s">
        <v>2381</v>
      </c>
      <c r="L361" t="s">
        <v>2382</v>
      </c>
      <c r="M361" t="str">
        <f t="shared" si="17"/>
        <v>Yes</v>
      </c>
    </row>
    <row r="362" spans="1:13" x14ac:dyDescent="0.3">
      <c r="A362" t="s">
        <v>2011</v>
      </c>
      <c r="B362">
        <v>36.1</v>
      </c>
      <c r="C362">
        <f t="shared" si="15"/>
        <v>36.1</v>
      </c>
      <c r="D362" t="str" cm="1">
        <f t="array" ref="D362">_xlfn.IFS(C362&lt;18.5,"UNDERWEIGHT",AND(C362&gt;=18.5,C362&lt;=24.9),"NORMAL WEIGHT",AND(C362&gt;=25,C362&lt;=29.9),"OVERWEIGHT",C362&gt;=30,"OBESITY")</f>
        <v>OBESITY</v>
      </c>
      <c r="E362">
        <v>11.39</v>
      </c>
      <c r="F362" t="str" cm="1">
        <f t="array" ref="F362">_xlfn.IFS(E362&lt;5.7,"NORMAL",AND(E362&gt;=5.7,E362&lt;=6.49),"PREDIABETES",E362&gt;=6.5,"DIABETES")</f>
        <v>DIABETES</v>
      </c>
      <c r="G362" t="s">
        <v>2382</v>
      </c>
      <c r="H362" t="str">
        <f t="shared" si="16"/>
        <v>Yes</v>
      </c>
      <c r="I362" t="s">
        <v>2380</v>
      </c>
      <c r="J362" t="s">
        <v>2380</v>
      </c>
      <c r="K362">
        <v>2</v>
      </c>
      <c r="L362" t="s">
        <v>2380</v>
      </c>
      <c r="M362" t="str">
        <f t="shared" si="17"/>
        <v>No</v>
      </c>
    </row>
    <row r="363" spans="1:13" x14ac:dyDescent="0.3">
      <c r="A363" t="s">
        <v>2010</v>
      </c>
      <c r="B363">
        <v>22.77</v>
      </c>
      <c r="C363">
        <f t="shared" si="15"/>
        <v>22.8</v>
      </c>
      <c r="D363" t="str" cm="1">
        <f t="array" ref="D363">_xlfn.IFS(C363&lt;18.5,"UNDERWEIGHT",AND(C363&gt;=18.5,C363&lt;=24.9),"NORMAL WEIGHT",AND(C363&gt;=25,C363&lt;=29.9),"OVERWEIGHT",C363&gt;=30,"OBESITY")</f>
        <v>NORMAL WEIGHT</v>
      </c>
      <c r="E363">
        <v>6</v>
      </c>
      <c r="F363" t="str" cm="1">
        <f t="array" ref="F363">_xlfn.IFS(E363&lt;5.7,"NORMAL",AND(E363&gt;=5.7,E363&lt;=6.49),"PREDIABETES",E363&gt;=6.5,"DIABETES")</f>
        <v>PREDIABETES</v>
      </c>
      <c r="G363" t="s">
        <v>2380</v>
      </c>
      <c r="H363" t="str">
        <f t="shared" si="16"/>
        <v>No</v>
      </c>
      <c r="I363" t="s">
        <v>2380</v>
      </c>
      <c r="J363" t="s">
        <v>2380</v>
      </c>
      <c r="K363" t="s">
        <v>2381</v>
      </c>
      <c r="L363" t="s">
        <v>2382</v>
      </c>
      <c r="M363" t="str">
        <f t="shared" si="17"/>
        <v>Yes</v>
      </c>
    </row>
    <row r="364" spans="1:13" x14ac:dyDescent="0.3">
      <c r="A364" t="s">
        <v>2009</v>
      </c>
      <c r="B364">
        <v>21.24</v>
      </c>
      <c r="C364">
        <f t="shared" si="15"/>
        <v>21.2</v>
      </c>
      <c r="D364" t="str" cm="1">
        <f t="array" ref="D364">_xlfn.IFS(C364&lt;18.5,"UNDERWEIGHT",AND(C364&gt;=18.5,C364&lt;=24.9),"NORMAL WEIGHT",AND(C364&gt;=25,C364&lt;=29.9),"OVERWEIGHT",C364&gt;=30,"OBESITY")</f>
        <v>NORMAL WEIGHT</v>
      </c>
      <c r="E364">
        <v>5.13</v>
      </c>
      <c r="F364" t="str" cm="1">
        <f t="array" ref="F364">_xlfn.IFS(E364&lt;5.7,"NORMAL",AND(E364&gt;=5.7,E364&lt;=6.49),"PREDIABETES",E364&gt;=6.5,"DIABETES")</f>
        <v>NORMAL</v>
      </c>
      <c r="G364" t="s">
        <v>2380</v>
      </c>
      <c r="H364" t="str">
        <f t="shared" si="16"/>
        <v>No</v>
      </c>
      <c r="I364" t="s">
        <v>2380</v>
      </c>
      <c r="J364" t="s">
        <v>2380</v>
      </c>
      <c r="K364" t="s">
        <v>2381</v>
      </c>
      <c r="L364" t="s">
        <v>2382</v>
      </c>
      <c r="M364" t="str">
        <f t="shared" si="17"/>
        <v>Yes</v>
      </c>
    </row>
    <row r="365" spans="1:13" x14ac:dyDescent="0.3">
      <c r="A365" t="s">
        <v>2008</v>
      </c>
      <c r="B365">
        <v>17.600000000000001</v>
      </c>
      <c r="C365">
        <f t="shared" si="15"/>
        <v>17.600000000000001</v>
      </c>
      <c r="D365" t="str" cm="1">
        <f t="array" ref="D365">_xlfn.IFS(C365&lt;18.5,"UNDERWEIGHT",AND(C365&gt;=18.5,C365&lt;=24.9),"NORMAL WEIGHT",AND(C365&gt;=25,C365&lt;=29.9),"OVERWEIGHT",C365&gt;=30,"OBESITY")</f>
        <v>UNDERWEIGHT</v>
      </c>
      <c r="E365">
        <v>5.26</v>
      </c>
      <c r="F365" t="str" cm="1">
        <f t="array" ref="F365">_xlfn.IFS(E365&lt;5.7,"NORMAL",AND(E365&gt;=5.7,E365&lt;=6.49),"PREDIABETES",E365&gt;=6.5,"DIABETES")</f>
        <v>NORMAL</v>
      </c>
      <c r="G365" t="s">
        <v>2382</v>
      </c>
      <c r="H365" t="str">
        <f t="shared" si="16"/>
        <v>Yes</v>
      </c>
      <c r="I365" t="s">
        <v>2380</v>
      </c>
      <c r="J365" t="s">
        <v>2380</v>
      </c>
      <c r="K365" t="s">
        <v>2381</v>
      </c>
      <c r="L365" t="s">
        <v>2382</v>
      </c>
      <c r="M365" t="str">
        <f t="shared" si="17"/>
        <v>Yes</v>
      </c>
    </row>
    <row r="366" spans="1:13" x14ac:dyDescent="0.3">
      <c r="A366" t="s">
        <v>2007</v>
      </c>
      <c r="B366">
        <v>26.29</v>
      </c>
      <c r="C366">
        <f t="shared" si="15"/>
        <v>26.3</v>
      </c>
      <c r="D366" t="str" cm="1">
        <f t="array" ref="D366">_xlfn.IFS(C366&lt;18.5,"UNDERWEIGHT",AND(C366&gt;=18.5,C366&lt;=24.9),"NORMAL WEIGHT",AND(C366&gt;=25,C366&lt;=29.9),"OVERWEIGHT",C366&gt;=30,"OBESITY")</f>
        <v>OVERWEIGHT</v>
      </c>
      <c r="E366">
        <v>6.84</v>
      </c>
      <c r="F366" t="str" cm="1">
        <f t="array" ref="F366">_xlfn.IFS(E366&lt;5.7,"NORMAL",AND(E366&gt;=5.7,E366&lt;=6.49),"PREDIABETES",E366&gt;=6.5,"DIABETES")</f>
        <v>DIABETES</v>
      </c>
      <c r="G366" t="s">
        <v>2380</v>
      </c>
      <c r="H366" t="str">
        <f t="shared" si="16"/>
        <v>No</v>
      </c>
      <c r="I366" t="s">
        <v>2380</v>
      </c>
      <c r="J366" t="s">
        <v>2380</v>
      </c>
      <c r="K366" t="s">
        <v>2381</v>
      </c>
      <c r="L366" t="s">
        <v>2382</v>
      </c>
      <c r="M366" t="str">
        <f t="shared" si="17"/>
        <v>Yes</v>
      </c>
    </row>
    <row r="367" spans="1:13" x14ac:dyDescent="0.3">
      <c r="A367" t="s">
        <v>2006</v>
      </c>
      <c r="B367">
        <v>35.31</v>
      </c>
      <c r="C367">
        <f t="shared" si="15"/>
        <v>35.299999999999997</v>
      </c>
      <c r="D367" t="str" cm="1">
        <f t="array" ref="D367">_xlfn.IFS(C367&lt;18.5,"UNDERWEIGHT",AND(C367&gt;=18.5,C367&lt;=24.9),"NORMAL WEIGHT",AND(C367&gt;=25,C367&lt;=29.9),"OVERWEIGHT",C367&gt;=30,"OBESITY")</f>
        <v>OBESITY</v>
      </c>
      <c r="E367">
        <v>9.0399999999999991</v>
      </c>
      <c r="F367" t="str" cm="1">
        <f t="array" ref="F367">_xlfn.IFS(E367&lt;5.7,"NORMAL",AND(E367&gt;=5.7,E367&lt;=6.49),"PREDIABETES",E367&gt;=6.5,"DIABETES")</f>
        <v>DIABETES</v>
      </c>
      <c r="G367" t="s">
        <v>2380</v>
      </c>
      <c r="H367" t="str">
        <f t="shared" si="16"/>
        <v>No</v>
      </c>
      <c r="I367" t="s">
        <v>2380</v>
      </c>
      <c r="J367" t="s">
        <v>2380</v>
      </c>
      <c r="K367" t="s">
        <v>2381</v>
      </c>
      <c r="L367" t="s">
        <v>2380</v>
      </c>
      <c r="M367" t="str">
        <f t="shared" si="17"/>
        <v>No</v>
      </c>
    </row>
    <row r="368" spans="1:13" x14ac:dyDescent="0.3">
      <c r="A368" t="s">
        <v>2005</v>
      </c>
      <c r="B368">
        <v>27.04</v>
      </c>
      <c r="C368">
        <f t="shared" si="15"/>
        <v>27</v>
      </c>
      <c r="D368" t="str" cm="1">
        <f t="array" ref="D368">_xlfn.IFS(C368&lt;18.5,"UNDERWEIGHT",AND(C368&gt;=18.5,C368&lt;=24.9),"NORMAL WEIGHT",AND(C368&gt;=25,C368&lt;=29.9),"OVERWEIGHT",C368&gt;=30,"OBESITY")</f>
        <v>OVERWEIGHT</v>
      </c>
      <c r="E368">
        <v>4.0999999999999996</v>
      </c>
      <c r="F368" t="str" cm="1">
        <f t="array" ref="F368">_xlfn.IFS(E368&lt;5.7,"NORMAL",AND(E368&gt;=5.7,E368&lt;=6.49),"PREDIABETES",E368&gt;=6.5,"DIABETES")</f>
        <v>NORMAL</v>
      </c>
      <c r="G368" t="s">
        <v>2380</v>
      </c>
      <c r="H368" t="str">
        <f t="shared" si="16"/>
        <v>No</v>
      </c>
      <c r="I368" t="s">
        <v>2380</v>
      </c>
      <c r="J368" t="s">
        <v>2380</v>
      </c>
      <c r="K368">
        <v>1</v>
      </c>
      <c r="L368" t="s">
        <v>2382</v>
      </c>
      <c r="M368" t="str">
        <f t="shared" si="17"/>
        <v>Yes</v>
      </c>
    </row>
    <row r="369" spans="1:13" x14ac:dyDescent="0.3">
      <c r="A369" t="s">
        <v>2004</v>
      </c>
      <c r="B369">
        <v>30.23</v>
      </c>
      <c r="C369">
        <f t="shared" si="15"/>
        <v>30.2</v>
      </c>
      <c r="D369" t="str" cm="1">
        <f t="array" ref="D369">_xlfn.IFS(C369&lt;18.5,"UNDERWEIGHT",AND(C369&gt;=18.5,C369&lt;=24.9),"NORMAL WEIGHT",AND(C369&gt;=25,C369&lt;=29.9),"OVERWEIGHT",C369&gt;=30,"OBESITY")</f>
        <v>OBESITY</v>
      </c>
      <c r="E369">
        <v>4.2300000000000004</v>
      </c>
      <c r="F369" t="str" cm="1">
        <f t="array" ref="F369">_xlfn.IFS(E369&lt;5.7,"NORMAL",AND(E369&gt;=5.7,E369&lt;=6.49),"PREDIABETES",E369&gt;=6.5,"DIABETES")</f>
        <v>NORMAL</v>
      </c>
      <c r="G369" t="s">
        <v>2382</v>
      </c>
      <c r="H369" t="str">
        <f t="shared" si="16"/>
        <v>Yes</v>
      </c>
      <c r="I369" t="s">
        <v>2380</v>
      </c>
      <c r="J369" t="s">
        <v>2383</v>
      </c>
      <c r="K369">
        <v>1</v>
      </c>
      <c r="L369" t="s">
        <v>2382</v>
      </c>
      <c r="M369" t="str">
        <f t="shared" si="17"/>
        <v>Yes</v>
      </c>
    </row>
    <row r="370" spans="1:13" x14ac:dyDescent="0.3">
      <c r="A370" t="s">
        <v>2003</v>
      </c>
      <c r="B370">
        <v>30.6</v>
      </c>
      <c r="C370">
        <f t="shared" si="15"/>
        <v>30.6</v>
      </c>
      <c r="D370" t="str" cm="1">
        <f t="array" ref="D370">_xlfn.IFS(C370&lt;18.5,"UNDERWEIGHT",AND(C370&gt;=18.5,C370&lt;=24.9),"NORMAL WEIGHT",AND(C370&gt;=25,C370&lt;=29.9),"OVERWEIGHT",C370&gt;=30,"OBESITY")</f>
        <v>OBESITY</v>
      </c>
      <c r="E370">
        <v>6.48</v>
      </c>
      <c r="F370" t="str" cm="1">
        <f t="array" ref="F370">_xlfn.IFS(E370&lt;5.7,"NORMAL",AND(E370&gt;=5.7,E370&lt;=6.49),"PREDIABETES",E370&gt;=6.5,"DIABETES")</f>
        <v>PREDIABETES</v>
      </c>
      <c r="G370" t="s">
        <v>2382</v>
      </c>
      <c r="H370" t="str">
        <f t="shared" si="16"/>
        <v>Yes</v>
      </c>
      <c r="I370" t="s">
        <v>2380</v>
      </c>
      <c r="J370" t="s">
        <v>2383</v>
      </c>
      <c r="K370">
        <v>1</v>
      </c>
      <c r="L370" t="s">
        <v>2382</v>
      </c>
      <c r="M370" t="str">
        <f t="shared" si="17"/>
        <v>Yes</v>
      </c>
    </row>
    <row r="371" spans="1:13" x14ac:dyDescent="0.3">
      <c r="A371" t="s">
        <v>2002</v>
      </c>
      <c r="B371">
        <v>26.8</v>
      </c>
      <c r="C371">
        <f t="shared" si="15"/>
        <v>26.8</v>
      </c>
      <c r="D371" t="str" cm="1">
        <f t="array" ref="D371">_xlfn.IFS(C371&lt;18.5,"UNDERWEIGHT",AND(C371&gt;=18.5,C371&lt;=24.9),"NORMAL WEIGHT",AND(C371&gt;=25,C371&lt;=29.9),"OVERWEIGHT",C371&gt;=30,"OBESITY")</f>
        <v>OVERWEIGHT</v>
      </c>
      <c r="E371">
        <v>5.53</v>
      </c>
      <c r="F371" t="str" cm="1">
        <f t="array" ref="F371">_xlfn.IFS(E371&lt;5.7,"NORMAL",AND(E371&gt;=5.7,E371&lt;=6.49),"PREDIABETES",E371&gt;=6.5,"DIABETES")</f>
        <v>NORMAL</v>
      </c>
      <c r="G371" t="s">
        <v>2380</v>
      </c>
      <c r="H371" t="str">
        <f t="shared" si="16"/>
        <v>No</v>
      </c>
      <c r="I371" t="s">
        <v>2380</v>
      </c>
      <c r="J371" t="s">
        <v>2380</v>
      </c>
      <c r="K371">
        <v>1</v>
      </c>
      <c r="L371" t="s">
        <v>2382</v>
      </c>
      <c r="M371" t="str">
        <f t="shared" si="17"/>
        <v>Yes</v>
      </c>
    </row>
    <row r="372" spans="1:13" x14ac:dyDescent="0.3">
      <c r="A372" t="s">
        <v>2001</v>
      </c>
      <c r="B372">
        <v>16.86</v>
      </c>
      <c r="C372">
        <f t="shared" si="15"/>
        <v>16.899999999999999</v>
      </c>
      <c r="D372" t="str" cm="1">
        <f t="array" ref="D372">_xlfn.IFS(C372&lt;18.5,"UNDERWEIGHT",AND(C372&gt;=18.5,C372&lt;=24.9),"NORMAL WEIGHT",AND(C372&gt;=25,C372&lt;=29.9),"OVERWEIGHT",C372&gt;=30,"OBESITY")</f>
        <v>UNDERWEIGHT</v>
      </c>
      <c r="E372">
        <v>4.07</v>
      </c>
      <c r="F372" t="str" cm="1">
        <f t="array" ref="F372">_xlfn.IFS(E372&lt;5.7,"NORMAL",AND(E372&gt;=5.7,E372&lt;=6.49),"PREDIABETES",E372&gt;=6.5,"DIABETES")</f>
        <v>NORMAL</v>
      </c>
      <c r="G372" t="s">
        <v>2382</v>
      </c>
      <c r="H372" t="str">
        <f t="shared" si="16"/>
        <v>Yes</v>
      </c>
      <c r="I372" t="s">
        <v>2380</v>
      </c>
      <c r="J372" t="s">
        <v>2380</v>
      </c>
      <c r="K372" t="s">
        <v>2381</v>
      </c>
      <c r="L372" t="s">
        <v>2382</v>
      </c>
      <c r="M372" t="str">
        <f t="shared" si="17"/>
        <v>Yes</v>
      </c>
    </row>
    <row r="373" spans="1:13" x14ac:dyDescent="0.3">
      <c r="A373" t="s">
        <v>2000</v>
      </c>
      <c r="B373">
        <v>16.3</v>
      </c>
      <c r="C373">
        <f t="shared" si="15"/>
        <v>16.3</v>
      </c>
      <c r="D373" t="str" cm="1">
        <f t="array" ref="D373">_xlfn.IFS(C373&lt;18.5,"UNDERWEIGHT",AND(C373&gt;=18.5,C373&lt;=24.9),"NORMAL WEIGHT",AND(C373&gt;=25,C373&lt;=29.9),"OVERWEIGHT",C373&gt;=30,"OBESITY")</f>
        <v>UNDERWEIGHT</v>
      </c>
      <c r="E373">
        <v>5.51</v>
      </c>
      <c r="F373" t="str" cm="1">
        <f t="array" ref="F373">_xlfn.IFS(E373&lt;5.7,"NORMAL",AND(E373&gt;=5.7,E373&lt;=6.49),"PREDIABETES",E373&gt;=6.5,"DIABETES")</f>
        <v>NORMAL</v>
      </c>
      <c r="G373" t="s">
        <v>2380</v>
      </c>
      <c r="H373" t="str">
        <f t="shared" si="16"/>
        <v>No</v>
      </c>
      <c r="I373" t="s">
        <v>2380</v>
      </c>
      <c r="J373" t="s">
        <v>2380</v>
      </c>
      <c r="K373">
        <v>1</v>
      </c>
      <c r="L373" t="s">
        <v>2382</v>
      </c>
      <c r="M373" t="str">
        <f t="shared" si="17"/>
        <v>Yes</v>
      </c>
    </row>
    <row r="374" spans="1:13" x14ac:dyDescent="0.3">
      <c r="A374" t="s">
        <v>1999</v>
      </c>
      <c r="B374">
        <v>29.81</v>
      </c>
      <c r="C374">
        <f t="shared" si="15"/>
        <v>29.8</v>
      </c>
      <c r="D374" t="str" cm="1">
        <f t="array" ref="D374">_xlfn.IFS(C374&lt;18.5,"UNDERWEIGHT",AND(C374&gt;=18.5,C374&lt;=24.9),"NORMAL WEIGHT",AND(C374&gt;=25,C374&lt;=29.9),"OVERWEIGHT",C374&gt;=30,"OBESITY")</f>
        <v>OVERWEIGHT</v>
      </c>
      <c r="E374">
        <v>11.66</v>
      </c>
      <c r="F374" t="str" cm="1">
        <f t="array" ref="F374">_xlfn.IFS(E374&lt;5.7,"NORMAL",AND(E374&gt;=5.7,E374&lt;=6.49),"PREDIABETES",E374&gt;=6.5,"DIABETES")</f>
        <v>DIABETES</v>
      </c>
      <c r="G374" t="s">
        <v>2380</v>
      </c>
      <c r="H374" t="str">
        <f t="shared" si="16"/>
        <v>No</v>
      </c>
      <c r="I374" t="s">
        <v>2380</v>
      </c>
      <c r="J374" t="s">
        <v>2380</v>
      </c>
      <c r="K374" t="s">
        <v>2381</v>
      </c>
      <c r="L374" t="s">
        <v>2382</v>
      </c>
      <c r="M374" t="str">
        <f t="shared" si="17"/>
        <v>Yes</v>
      </c>
    </row>
    <row r="375" spans="1:13" x14ac:dyDescent="0.3">
      <c r="A375" t="s">
        <v>1998</v>
      </c>
      <c r="B375">
        <v>16.329999999999998</v>
      </c>
      <c r="C375">
        <f t="shared" si="15"/>
        <v>16.3</v>
      </c>
      <c r="D375" t="str" cm="1">
        <f t="array" ref="D375">_xlfn.IFS(C375&lt;18.5,"UNDERWEIGHT",AND(C375&gt;=18.5,C375&lt;=24.9),"NORMAL WEIGHT",AND(C375&gt;=25,C375&lt;=29.9),"OVERWEIGHT",C375&gt;=30,"OBESITY")</f>
        <v>UNDERWEIGHT</v>
      </c>
      <c r="E375">
        <v>7.26</v>
      </c>
      <c r="F375" t="str" cm="1">
        <f t="array" ref="F375">_xlfn.IFS(E375&lt;5.7,"NORMAL",AND(E375&gt;=5.7,E375&lt;=6.49),"PREDIABETES",E375&gt;=6.5,"DIABETES")</f>
        <v>DIABETES</v>
      </c>
      <c r="G375" t="s">
        <v>2382</v>
      </c>
      <c r="H375" t="str">
        <f t="shared" si="16"/>
        <v>Yes</v>
      </c>
      <c r="I375" t="s">
        <v>2380</v>
      </c>
      <c r="J375" t="s">
        <v>2380</v>
      </c>
      <c r="K375" t="s">
        <v>2381</v>
      </c>
      <c r="L375" t="s">
        <v>2382</v>
      </c>
      <c r="M375" t="str">
        <f t="shared" si="17"/>
        <v>Yes</v>
      </c>
    </row>
    <row r="376" spans="1:13" x14ac:dyDescent="0.3">
      <c r="A376" t="s">
        <v>1997</v>
      </c>
      <c r="B376">
        <v>16.37</v>
      </c>
      <c r="C376">
        <f t="shared" si="15"/>
        <v>16.399999999999999</v>
      </c>
      <c r="D376" t="str" cm="1">
        <f t="array" ref="D376">_xlfn.IFS(C376&lt;18.5,"UNDERWEIGHT",AND(C376&gt;=18.5,C376&lt;=24.9),"NORMAL WEIGHT",AND(C376&gt;=25,C376&lt;=29.9),"OVERWEIGHT",C376&gt;=30,"OBESITY")</f>
        <v>UNDERWEIGHT</v>
      </c>
      <c r="E376">
        <v>4.79</v>
      </c>
      <c r="F376" t="str" cm="1">
        <f t="array" ref="F376">_xlfn.IFS(E376&lt;5.7,"NORMAL",AND(E376&gt;=5.7,E376&lt;=6.49),"PREDIABETES",E376&gt;=6.5,"DIABETES")</f>
        <v>NORMAL</v>
      </c>
      <c r="G376" t="s">
        <v>2382</v>
      </c>
      <c r="H376" t="str">
        <f t="shared" si="16"/>
        <v>Yes</v>
      </c>
      <c r="I376" t="s">
        <v>2380</v>
      </c>
      <c r="J376" t="s">
        <v>2380</v>
      </c>
      <c r="K376" t="s">
        <v>2381</v>
      </c>
      <c r="L376" t="s">
        <v>2382</v>
      </c>
      <c r="M376" t="str">
        <f t="shared" si="17"/>
        <v>Yes</v>
      </c>
    </row>
    <row r="377" spans="1:13" x14ac:dyDescent="0.3">
      <c r="A377" t="s">
        <v>1996</v>
      </c>
      <c r="B377">
        <v>22.42</v>
      </c>
      <c r="C377">
        <f t="shared" si="15"/>
        <v>22.4</v>
      </c>
      <c r="D377" t="str" cm="1">
        <f t="array" ref="D377">_xlfn.IFS(C377&lt;18.5,"UNDERWEIGHT",AND(C377&gt;=18.5,C377&lt;=24.9),"NORMAL WEIGHT",AND(C377&gt;=25,C377&lt;=29.9),"OVERWEIGHT",C377&gt;=30,"OBESITY")</f>
        <v>NORMAL WEIGHT</v>
      </c>
      <c r="E377">
        <v>4.68</v>
      </c>
      <c r="F377" t="str" cm="1">
        <f t="array" ref="F377">_xlfn.IFS(E377&lt;5.7,"NORMAL",AND(E377&gt;=5.7,E377&lt;=6.49),"PREDIABETES",E377&gt;=6.5,"DIABETES")</f>
        <v>NORMAL</v>
      </c>
      <c r="G377" t="s">
        <v>2382</v>
      </c>
      <c r="H377" t="str">
        <f t="shared" si="16"/>
        <v>Yes</v>
      </c>
      <c r="I377" t="s">
        <v>2380</v>
      </c>
      <c r="J377" t="s">
        <v>2380</v>
      </c>
      <c r="K377">
        <v>1</v>
      </c>
      <c r="L377" t="s">
        <v>2380</v>
      </c>
      <c r="M377" t="str">
        <f t="shared" si="17"/>
        <v>No</v>
      </c>
    </row>
    <row r="378" spans="1:13" x14ac:dyDescent="0.3">
      <c r="A378" t="s">
        <v>1995</v>
      </c>
      <c r="B378">
        <v>31.35</v>
      </c>
      <c r="C378">
        <f t="shared" si="15"/>
        <v>31.4</v>
      </c>
      <c r="D378" t="str" cm="1">
        <f t="array" ref="D378">_xlfn.IFS(C378&lt;18.5,"UNDERWEIGHT",AND(C378&gt;=18.5,C378&lt;=24.9),"NORMAL WEIGHT",AND(C378&gt;=25,C378&lt;=29.9),"OVERWEIGHT",C378&gt;=30,"OBESITY")</f>
        <v>OBESITY</v>
      </c>
      <c r="E378">
        <v>4.33</v>
      </c>
      <c r="F378" t="str" cm="1">
        <f t="array" ref="F378">_xlfn.IFS(E378&lt;5.7,"NORMAL",AND(E378&gt;=5.7,E378&lt;=6.49),"PREDIABETES",E378&gt;=6.5,"DIABETES")</f>
        <v>NORMAL</v>
      </c>
      <c r="G378" t="s">
        <v>2382</v>
      </c>
      <c r="H378" t="str">
        <f t="shared" si="16"/>
        <v>Yes</v>
      </c>
      <c r="I378" t="s">
        <v>2380</v>
      </c>
      <c r="J378" t="s">
        <v>2383</v>
      </c>
      <c r="K378">
        <v>1</v>
      </c>
      <c r="L378" t="s">
        <v>2380</v>
      </c>
      <c r="M378" t="str">
        <f t="shared" si="17"/>
        <v>No</v>
      </c>
    </row>
    <row r="379" spans="1:13" x14ac:dyDescent="0.3">
      <c r="A379" t="s">
        <v>1994</v>
      </c>
      <c r="B379">
        <v>31.9</v>
      </c>
      <c r="C379">
        <f t="shared" si="15"/>
        <v>31.9</v>
      </c>
      <c r="D379" t="str" cm="1">
        <f t="array" ref="D379">_xlfn.IFS(C379&lt;18.5,"UNDERWEIGHT",AND(C379&gt;=18.5,C379&lt;=24.9),"NORMAL WEIGHT",AND(C379&gt;=25,C379&lt;=29.9),"OVERWEIGHT",C379&gt;=30,"OBESITY")</f>
        <v>OBESITY</v>
      </c>
      <c r="E379">
        <v>11.89</v>
      </c>
      <c r="F379" t="str" cm="1">
        <f t="array" ref="F379">_xlfn.IFS(E379&lt;5.7,"NORMAL",AND(E379&gt;=5.7,E379&lt;=6.49),"PREDIABETES",E379&gt;=6.5,"DIABETES")</f>
        <v>DIABETES</v>
      </c>
      <c r="G379" t="s">
        <v>2380</v>
      </c>
      <c r="H379" t="str">
        <f t="shared" si="16"/>
        <v>No</v>
      </c>
      <c r="I379" t="s">
        <v>2380</v>
      </c>
      <c r="J379" t="s">
        <v>2380</v>
      </c>
      <c r="K379" t="s">
        <v>2381</v>
      </c>
      <c r="L379" t="s">
        <v>2380</v>
      </c>
      <c r="M379" t="str">
        <f t="shared" si="17"/>
        <v>No</v>
      </c>
    </row>
    <row r="380" spans="1:13" x14ac:dyDescent="0.3">
      <c r="A380" t="s">
        <v>1993</v>
      </c>
      <c r="B380">
        <v>30.6</v>
      </c>
      <c r="C380">
        <f t="shared" si="15"/>
        <v>30.6</v>
      </c>
      <c r="D380" t="str" cm="1">
        <f t="array" ref="D380">_xlfn.IFS(C380&lt;18.5,"UNDERWEIGHT",AND(C380&gt;=18.5,C380&lt;=24.9),"NORMAL WEIGHT",AND(C380&gt;=25,C380&lt;=29.9),"OVERWEIGHT",C380&gt;=30,"OBESITY")</f>
        <v>OBESITY</v>
      </c>
      <c r="E380">
        <v>5.24</v>
      </c>
      <c r="F380" t="str" cm="1">
        <f t="array" ref="F380">_xlfn.IFS(E380&lt;5.7,"NORMAL",AND(E380&gt;=5.7,E380&lt;=6.49),"PREDIABETES",E380&gt;=6.5,"DIABETES")</f>
        <v>NORMAL</v>
      </c>
      <c r="G380" t="s">
        <v>2380</v>
      </c>
      <c r="H380" t="str">
        <f t="shared" si="16"/>
        <v>No</v>
      </c>
      <c r="I380" t="s">
        <v>2380</v>
      </c>
      <c r="J380" t="s">
        <v>2380</v>
      </c>
      <c r="K380" t="s">
        <v>2381</v>
      </c>
      <c r="L380" t="s">
        <v>2382</v>
      </c>
      <c r="M380" t="str">
        <f t="shared" si="17"/>
        <v>Yes</v>
      </c>
    </row>
    <row r="381" spans="1:13" x14ac:dyDescent="0.3">
      <c r="A381" t="s">
        <v>1992</v>
      </c>
      <c r="B381">
        <v>28.975000000000001</v>
      </c>
      <c r="C381">
        <f t="shared" si="15"/>
        <v>29</v>
      </c>
      <c r="D381" t="str" cm="1">
        <f t="array" ref="D381">_xlfn.IFS(C381&lt;18.5,"UNDERWEIGHT",AND(C381&gt;=18.5,C381&lt;=24.9),"NORMAL WEIGHT",AND(C381&gt;=25,C381&lt;=29.9),"OVERWEIGHT",C381&gt;=30,"OBESITY")</f>
        <v>OVERWEIGHT</v>
      </c>
      <c r="E381">
        <v>7.63</v>
      </c>
      <c r="F381" t="str" cm="1">
        <f t="array" ref="F381">_xlfn.IFS(E381&lt;5.7,"NORMAL",AND(E381&gt;=5.7,E381&lt;=6.49),"PREDIABETES",E381&gt;=6.5,"DIABETES")</f>
        <v>DIABETES</v>
      </c>
      <c r="G381" t="s">
        <v>2380</v>
      </c>
      <c r="H381" t="str">
        <f t="shared" si="16"/>
        <v>No</v>
      </c>
      <c r="I381" t="s">
        <v>2380</v>
      </c>
      <c r="J381" t="s">
        <v>2380</v>
      </c>
      <c r="K381" t="s">
        <v>2381</v>
      </c>
      <c r="L381" t="s">
        <v>2382</v>
      </c>
      <c r="M381" t="str">
        <f t="shared" si="17"/>
        <v>Yes</v>
      </c>
    </row>
    <row r="382" spans="1:13" x14ac:dyDescent="0.3">
      <c r="A382" t="s">
        <v>1991</v>
      </c>
      <c r="B382">
        <v>24.86</v>
      </c>
      <c r="C382">
        <f t="shared" si="15"/>
        <v>24.9</v>
      </c>
      <c r="D382" t="str" cm="1">
        <f t="array" ref="D382">_xlfn.IFS(C382&lt;18.5,"UNDERWEIGHT",AND(C382&gt;=18.5,C382&lt;=24.9),"NORMAL WEIGHT",AND(C382&gt;=25,C382&lt;=29.9),"OVERWEIGHT",C382&gt;=30,"OBESITY")</f>
        <v>NORMAL WEIGHT</v>
      </c>
      <c r="E382">
        <v>8.92</v>
      </c>
      <c r="F382" t="str" cm="1">
        <f t="array" ref="F382">_xlfn.IFS(E382&lt;5.7,"NORMAL",AND(E382&gt;=5.7,E382&lt;=6.49),"PREDIABETES",E382&gt;=6.5,"DIABETES")</f>
        <v>DIABETES</v>
      </c>
      <c r="G382" t="s">
        <v>2382</v>
      </c>
      <c r="H382" t="str">
        <f t="shared" si="16"/>
        <v>Yes</v>
      </c>
      <c r="I382" t="s">
        <v>2380</v>
      </c>
      <c r="J382" t="s">
        <v>2380</v>
      </c>
      <c r="K382">
        <v>2</v>
      </c>
      <c r="L382" t="s">
        <v>2380</v>
      </c>
      <c r="M382" t="str">
        <f t="shared" si="17"/>
        <v>No</v>
      </c>
    </row>
    <row r="383" spans="1:13" x14ac:dyDescent="0.3">
      <c r="A383" t="s">
        <v>1990</v>
      </c>
      <c r="B383">
        <v>19.54</v>
      </c>
      <c r="C383">
        <f t="shared" si="15"/>
        <v>19.5</v>
      </c>
      <c r="D383" t="str" cm="1">
        <f t="array" ref="D383">_xlfn.IFS(C383&lt;18.5,"UNDERWEIGHT",AND(C383&gt;=18.5,C383&lt;=24.9),"NORMAL WEIGHT",AND(C383&gt;=25,C383&lt;=29.9),"OVERWEIGHT",C383&gt;=30,"OBESITY")</f>
        <v>NORMAL WEIGHT</v>
      </c>
      <c r="E383">
        <v>5.37</v>
      </c>
      <c r="F383" t="str" cm="1">
        <f t="array" ref="F383">_xlfn.IFS(E383&lt;5.7,"NORMAL",AND(E383&gt;=5.7,E383&lt;=6.49),"PREDIABETES",E383&gt;=6.5,"DIABETES")</f>
        <v>NORMAL</v>
      </c>
      <c r="G383" t="s">
        <v>2380</v>
      </c>
      <c r="H383" t="str">
        <f t="shared" si="16"/>
        <v>No</v>
      </c>
      <c r="I383" t="s">
        <v>2380</v>
      </c>
      <c r="J383" t="s">
        <v>2380</v>
      </c>
      <c r="K383" t="s">
        <v>2381</v>
      </c>
      <c r="L383" t="s">
        <v>2382</v>
      </c>
      <c r="M383" t="str">
        <f t="shared" si="17"/>
        <v>Yes</v>
      </c>
    </row>
    <row r="384" spans="1:13" x14ac:dyDescent="0.3">
      <c r="A384" t="s">
        <v>1989</v>
      </c>
      <c r="B384">
        <v>26.74</v>
      </c>
      <c r="C384">
        <f t="shared" si="15"/>
        <v>26.7</v>
      </c>
      <c r="D384" t="str" cm="1">
        <f t="array" ref="D384">_xlfn.IFS(C384&lt;18.5,"UNDERWEIGHT",AND(C384&gt;=18.5,C384&lt;=24.9),"NORMAL WEIGHT",AND(C384&gt;=25,C384&lt;=29.9),"OVERWEIGHT",C384&gt;=30,"OBESITY")</f>
        <v>OVERWEIGHT</v>
      </c>
      <c r="E384">
        <v>4.3099999999999996</v>
      </c>
      <c r="F384" t="str" cm="1">
        <f t="array" ref="F384">_xlfn.IFS(E384&lt;5.7,"NORMAL",AND(E384&gt;=5.7,E384&lt;=6.49),"PREDIABETES",E384&gt;=6.5,"DIABETES")</f>
        <v>NORMAL</v>
      </c>
      <c r="G384" t="s">
        <v>2380</v>
      </c>
      <c r="H384" t="str">
        <f t="shared" si="16"/>
        <v>No</v>
      </c>
      <c r="I384" t="s">
        <v>2380</v>
      </c>
      <c r="J384" t="s">
        <v>2380</v>
      </c>
      <c r="K384" t="s">
        <v>2381</v>
      </c>
      <c r="L384" t="s">
        <v>2382</v>
      </c>
      <c r="M384" t="str">
        <f t="shared" si="17"/>
        <v>Yes</v>
      </c>
    </row>
    <row r="385" spans="1:13" x14ac:dyDescent="0.3">
      <c r="A385" t="s">
        <v>1988</v>
      </c>
      <c r="B385">
        <v>22.99</v>
      </c>
      <c r="C385">
        <f t="shared" si="15"/>
        <v>23</v>
      </c>
      <c r="D385" t="str" cm="1">
        <f t="array" ref="D385">_xlfn.IFS(C385&lt;18.5,"UNDERWEIGHT",AND(C385&gt;=18.5,C385&lt;=24.9),"NORMAL WEIGHT",AND(C385&gt;=25,C385&lt;=29.9),"OVERWEIGHT",C385&gt;=30,"OBESITY")</f>
        <v>NORMAL WEIGHT</v>
      </c>
      <c r="E385">
        <v>10.46</v>
      </c>
      <c r="F385" t="str" cm="1">
        <f t="array" ref="F385">_xlfn.IFS(E385&lt;5.7,"NORMAL",AND(E385&gt;=5.7,E385&lt;=6.49),"PREDIABETES",E385&gt;=6.5,"DIABETES")</f>
        <v>DIABETES</v>
      </c>
      <c r="G385" t="s">
        <v>2380</v>
      </c>
      <c r="H385" t="str">
        <f t="shared" si="16"/>
        <v>No</v>
      </c>
      <c r="I385" t="s">
        <v>2380</v>
      </c>
      <c r="J385" t="s">
        <v>2380</v>
      </c>
      <c r="K385">
        <v>3</v>
      </c>
      <c r="L385" t="s">
        <v>2382</v>
      </c>
      <c r="M385" t="str">
        <f t="shared" si="17"/>
        <v>Yes</v>
      </c>
    </row>
    <row r="386" spans="1:13" x14ac:dyDescent="0.3">
      <c r="A386" t="s">
        <v>1987</v>
      </c>
      <c r="B386">
        <v>31.46</v>
      </c>
      <c r="C386">
        <f t="shared" si="15"/>
        <v>31.5</v>
      </c>
      <c r="D386" t="str" cm="1">
        <f t="array" ref="D386">_xlfn.IFS(C386&lt;18.5,"UNDERWEIGHT",AND(C386&gt;=18.5,C386&lt;=24.9),"NORMAL WEIGHT",AND(C386&gt;=25,C386&lt;=29.9),"OVERWEIGHT",C386&gt;=30,"OBESITY")</f>
        <v>OBESITY</v>
      </c>
      <c r="E386">
        <v>7.39</v>
      </c>
      <c r="F386" t="str" cm="1">
        <f t="array" ref="F386">_xlfn.IFS(E386&lt;5.7,"NORMAL",AND(E386&gt;=5.7,E386&lt;=6.49),"PREDIABETES",E386&gt;=6.5,"DIABETES")</f>
        <v>DIABETES</v>
      </c>
      <c r="G386" t="s">
        <v>2380</v>
      </c>
      <c r="H386" t="str">
        <f t="shared" si="16"/>
        <v>No</v>
      </c>
      <c r="I386" t="s">
        <v>2380</v>
      </c>
      <c r="J386" t="s">
        <v>2380</v>
      </c>
      <c r="K386" t="s">
        <v>2381</v>
      </c>
      <c r="L386" t="s">
        <v>2380</v>
      </c>
      <c r="M386" t="str">
        <f t="shared" si="17"/>
        <v>No</v>
      </c>
    </row>
    <row r="387" spans="1:13" x14ac:dyDescent="0.3">
      <c r="A387" t="s">
        <v>1986</v>
      </c>
      <c r="B387">
        <v>30.86</v>
      </c>
      <c r="C387">
        <f t="shared" ref="C387:C450" si="18">ROUND(B387,1)</f>
        <v>30.9</v>
      </c>
      <c r="D387" t="str" cm="1">
        <f t="array" ref="D387">_xlfn.IFS(C387&lt;18.5,"UNDERWEIGHT",AND(C387&gt;=18.5,C387&lt;=24.9),"NORMAL WEIGHT",AND(C387&gt;=25,C387&lt;=29.9),"OVERWEIGHT",C387&gt;=30,"OBESITY")</f>
        <v>OBESITY</v>
      </c>
      <c r="E387">
        <v>6.18</v>
      </c>
      <c r="F387" t="str" cm="1">
        <f t="array" ref="F387">_xlfn.IFS(E387&lt;5.7,"NORMAL",AND(E387&gt;=5.7,E387&lt;=6.49),"PREDIABETES",E387&gt;=6.5,"DIABETES")</f>
        <v>PREDIABETES</v>
      </c>
      <c r="G387" t="s">
        <v>2380</v>
      </c>
      <c r="H387" t="str">
        <f t="shared" ref="H387:H450" si="19">TRIM(PROPER(G387))</f>
        <v>No</v>
      </c>
      <c r="I387" t="s">
        <v>2382</v>
      </c>
      <c r="J387" t="s">
        <v>2380</v>
      </c>
      <c r="K387">
        <v>2</v>
      </c>
      <c r="L387" t="s">
        <v>2382</v>
      </c>
      <c r="M387" t="str">
        <f t="shared" ref="M387:M450" si="20">TRIM(PROPER(L387))</f>
        <v>Yes</v>
      </c>
    </row>
    <row r="388" spans="1:13" x14ac:dyDescent="0.3">
      <c r="A388" t="s">
        <v>1985</v>
      </c>
      <c r="B388">
        <v>31.96</v>
      </c>
      <c r="C388">
        <f t="shared" si="18"/>
        <v>32</v>
      </c>
      <c r="D388" t="str" cm="1">
        <f t="array" ref="D388">_xlfn.IFS(C388&lt;18.5,"UNDERWEIGHT",AND(C388&gt;=18.5,C388&lt;=24.9),"NORMAL WEIGHT",AND(C388&gt;=25,C388&lt;=29.9),"OVERWEIGHT",C388&gt;=30,"OBESITY")</f>
        <v>OBESITY</v>
      </c>
      <c r="E388">
        <v>8.86</v>
      </c>
      <c r="F388" t="str" cm="1">
        <f t="array" ref="F388">_xlfn.IFS(E388&lt;5.7,"NORMAL",AND(E388&gt;=5.7,E388&lt;=6.49),"PREDIABETES",E388&gt;=6.5,"DIABETES")</f>
        <v>DIABETES</v>
      </c>
      <c r="G388" t="s">
        <v>2380</v>
      </c>
      <c r="H388" t="str">
        <f t="shared" si="19"/>
        <v>No</v>
      </c>
      <c r="I388" t="s">
        <v>2380</v>
      </c>
      <c r="J388" t="s">
        <v>2380</v>
      </c>
      <c r="K388" t="s">
        <v>2381</v>
      </c>
      <c r="L388" t="s">
        <v>2382</v>
      </c>
      <c r="M388" t="str">
        <f t="shared" si="20"/>
        <v>Yes</v>
      </c>
    </row>
    <row r="389" spans="1:13" x14ac:dyDescent="0.3">
      <c r="A389" t="s">
        <v>1984</v>
      </c>
      <c r="B389">
        <v>23.76</v>
      </c>
      <c r="C389">
        <f t="shared" si="18"/>
        <v>23.8</v>
      </c>
      <c r="D389" t="str" cm="1">
        <f t="array" ref="D389">_xlfn.IFS(C389&lt;18.5,"UNDERWEIGHT",AND(C389&gt;=18.5,C389&lt;=24.9),"NORMAL WEIGHT",AND(C389&gt;=25,C389&lt;=29.9),"OVERWEIGHT",C389&gt;=30,"OBESITY")</f>
        <v>NORMAL WEIGHT</v>
      </c>
      <c r="E389">
        <v>10.96</v>
      </c>
      <c r="F389" t="str" cm="1">
        <f t="array" ref="F389">_xlfn.IFS(E389&lt;5.7,"NORMAL",AND(E389&gt;=5.7,E389&lt;=6.49),"PREDIABETES",E389&gt;=6.5,"DIABETES")</f>
        <v>DIABETES</v>
      </c>
      <c r="G389" t="s">
        <v>2380</v>
      </c>
      <c r="H389" t="str">
        <f t="shared" si="19"/>
        <v>No</v>
      </c>
      <c r="I389" t="s">
        <v>2380</v>
      </c>
      <c r="J389" t="s">
        <v>2380</v>
      </c>
      <c r="K389">
        <v>3</v>
      </c>
      <c r="L389" t="s">
        <v>2382</v>
      </c>
      <c r="M389" t="str">
        <f t="shared" si="20"/>
        <v>Yes</v>
      </c>
    </row>
    <row r="390" spans="1:13" x14ac:dyDescent="0.3">
      <c r="A390" t="s">
        <v>1983</v>
      </c>
      <c r="B390">
        <v>19.38</v>
      </c>
      <c r="C390">
        <f t="shared" si="18"/>
        <v>19.399999999999999</v>
      </c>
      <c r="D390" t="str" cm="1">
        <f t="array" ref="D390">_xlfn.IFS(C390&lt;18.5,"UNDERWEIGHT",AND(C390&gt;=18.5,C390&lt;=24.9),"NORMAL WEIGHT",AND(C390&gt;=25,C390&lt;=29.9),"OVERWEIGHT",C390&gt;=30,"OBESITY")</f>
        <v>NORMAL WEIGHT</v>
      </c>
      <c r="E390">
        <v>6.28</v>
      </c>
      <c r="F390" t="str" cm="1">
        <f t="array" ref="F390">_xlfn.IFS(E390&lt;5.7,"NORMAL",AND(E390&gt;=5.7,E390&lt;=6.49),"PREDIABETES",E390&gt;=6.5,"DIABETES")</f>
        <v>PREDIABETES</v>
      </c>
      <c r="G390" t="s">
        <v>2380</v>
      </c>
      <c r="H390" t="str">
        <f t="shared" si="19"/>
        <v>No</v>
      </c>
      <c r="I390" t="s">
        <v>2380</v>
      </c>
      <c r="J390" t="s">
        <v>2380</v>
      </c>
      <c r="K390" t="s">
        <v>2381</v>
      </c>
      <c r="L390" t="s">
        <v>2382</v>
      </c>
      <c r="M390" t="str">
        <f t="shared" si="20"/>
        <v>Yes</v>
      </c>
    </row>
    <row r="391" spans="1:13" x14ac:dyDescent="0.3">
      <c r="A391" t="s">
        <v>1982</v>
      </c>
      <c r="B391">
        <v>16.21</v>
      </c>
      <c r="C391">
        <f t="shared" si="18"/>
        <v>16.2</v>
      </c>
      <c r="D391" t="str" cm="1">
        <f t="array" ref="D391">_xlfn.IFS(C391&lt;18.5,"UNDERWEIGHT",AND(C391&gt;=18.5,C391&lt;=24.9),"NORMAL WEIGHT",AND(C391&gt;=25,C391&lt;=29.9),"OVERWEIGHT",C391&gt;=30,"OBESITY")</f>
        <v>UNDERWEIGHT</v>
      </c>
      <c r="E391">
        <v>6.29</v>
      </c>
      <c r="F391" t="str" cm="1">
        <f t="array" ref="F391">_xlfn.IFS(E391&lt;5.7,"NORMAL",AND(E391&gt;=5.7,E391&lt;=6.49),"PREDIABETES",E391&gt;=6.5,"DIABETES")</f>
        <v>PREDIABETES</v>
      </c>
      <c r="G391" t="s">
        <v>2382</v>
      </c>
      <c r="H391" t="str">
        <f t="shared" si="19"/>
        <v>Yes</v>
      </c>
      <c r="I391" t="s">
        <v>2380</v>
      </c>
      <c r="J391" t="s">
        <v>2380</v>
      </c>
      <c r="K391">
        <v>1</v>
      </c>
      <c r="L391" t="s">
        <v>2382</v>
      </c>
      <c r="M391" t="str">
        <f t="shared" si="20"/>
        <v>Yes</v>
      </c>
    </row>
    <row r="392" spans="1:13" x14ac:dyDescent="0.3">
      <c r="A392" t="s">
        <v>1981</v>
      </c>
      <c r="B392">
        <v>32.54</v>
      </c>
      <c r="C392">
        <f t="shared" si="18"/>
        <v>32.5</v>
      </c>
      <c r="D392" t="str" cm="1">
        <f t="array" ref="D392">_xlfn.IFS(C392&lt;18.5,"UNDERWEIGHT",AND(C392&gt;=18.5,C392&lt;=24.9),"NORMAL WEIGHT",AND(C392&gt;=25,C392&lt;=29.9),"OVERWEIGHT",C392&gt;=30,"OBESITY")</f>
        <v>OBESITY</v>
      </c>
      <c r="E392">
        <v>4.0199999999999996</v>
      </c>
      <c r="F392" t="str" cm="1">
        <f t="array" ref="F392">_xlfn.IFS(E392&lt;5.7,"NORMAL",AND(E392&gt;=5.7,E392&lt;=6.49),"PREDIABETES",E392&gt;=6.5,"DIABETES")</f>
        <v>NORMAL</v>
      </c>
      <c r="G392" t="s">
        <v>2380</v>
      </c>
      <c r="H392" t="str">
        <f t="shared" si="19"/>
        <v>No</v>
      </c>
      <c r="I392" t="s">
        <v>2382</v>
      </c>
      <c r="J392" t="s">
        <v>2380</v>
      </c>
      <c r="K392">
        <v>1</v>
      </c>
      <c r="L392" t="s">
        <v>2382</v>
      </c>
      <c r="M392" t="str">
        <f t="shared" si="20"/>
        <v>Yes</v>
      </c>
    </row>
    <row r="393" spans="1:13" x14ac:dyDescent="0.3">
      <c r="A393" t="s">
        <v>1980</v>
      </c>
      <c r="B393">
        <v>36.765000000000001</v>
      </c>
      <c r="C393">
        <f t="shared" si="18"/>
        <v>36.799999999999997</v>
      </c>
      <c r="D393" t="str" cm="1">
        <f t="array" ref="D393">_xlfn.IFS(C393&lt;18.5,"UNDERWEIGHT",AND(C393&gt;=18.5,C393&lt;=24.9),"NORMAL WEIGHT",AND(C393&gt;=25,C393&lt;=29.9),"OVERWEIGHT",C393&gt;=30,"OBESITY")</f>
        <v>OBESITY</v>
      </c>
      <c r="E393">
        <v>11.95</v>
      </c>
      <c r="F393" t="str" cm="1">
        <f t="array" ref="F393">_xlfn.IFS(E393&lt;5.7,"NORMAL",AND(E393&gt;=5.7,E393&lt;=6.49),"PREDIABETES",E393&gt;=6.5,"DIABETES")</f>
        <v>DIABETES</v>
      </c>
      <c r="G393" t="s">
        <v>2382</v>
      </c>
      <c r="H393" t="str">
        <f t="shared" si="19"/>
        <v>Yes</v>
      </c>
      <c r="I393" t="s">
        <v>2380</v>
      </c>
      <c r="J393" t="s">
        <v>2380</v>
      </c>
      <c r="K393">
        <v>2</v>
      </c>
      <c r="L393" t="s">
        <v>2380</v>
      </c>
      <c r="M393" t="str">
        <f t="shared" si="20"/>
        <v>No</v>
      </c>
    </row>
    <row r="394" spans="1:13" x14ac:dyDescent="0.3">
      <c r="A394" t="s">
        <v>1979</v>
      </c>
      <c r="B394">
        <v>35.909999999999997</v>
      </c>
      <c r="C394">
        <f t="shared" si="18"/>
        <v>35.9</v>
      </c>
      <c r="D394" t="str" cm="1">
        <f t="array" ref="D394">_xlfn.IFS(C394&lt;18.5,"UNDERWEIGHT",AND(C394&gt;=18.5,C394&lt;=24.9),"NORMAL WEIGHT",AND(C394&gt;=25,C394&lt;=29.9),"OVERWEIGHT",C394&gt;=30,"OBESITY")</f>
        <v>OBESITY</v>
      </c>
      <c r="E394">
        <v>8.7100000000000009</v>
      </c>
      <c r="F394" t="str" cm="1">
        <f t="array" ref="F394">_xlfn.IFS(E394&lt;5.7,"NORMAL",AND(E394&gt;=5.7,E394&lt;=6.49),"PREDIABETES",E394&gt;=6.5,"DIABETES")</f>
        <v>DIABETES</v>
      </c>
      <c r="G394" t="s">
        <v>2380</v>
      </c>
      <c r="H394" t="str">
        <f t="shared" si="19"/>
        <v>No</v>
      </c>
      <c r="I394" t="s">
        <v>2380</v>
      </c>
      <c r="J394" t="s">
        <v>2380</v>
      </c>
      <c r="K394" t="s">
        <v>2381</v>
      </c>
      <c r="L394" t="s">
        <v>2380</v>
      </c>
      <c r="M394" t="str">
        <f t="shared" si="20"/>
        <v>No</v>
      </c>
    </row>
    <row r="395" spans="1:13" x14ac:dyDescent="0.3">
      <c r="A395" t="s">
        <v>1978</v>
      </c>
      <c r="B395">
        <v>32.06</v>
      </c>
      <c r="C395">
        <f t="shared" si="18"/>
        <v>32.1</v>
      </c>
      <c r="D395" t="str" cm="1">
        <f t="array" ref="D395">_xlfn.IFS(C395&lt;18.5,"UNDERWEIGHT",AND(C395&gt;=18.5,C395&lt;=24.9),"NORMAL WEIGHT",AND(C395&gt;=25,C395&lt;=29.9),"OVERWEIGHT",C395&gt;=30,"OBESITY")</f>
        <v>OBESITY</v>
      </c>
      <c r="E395">
        <v>4.67</v>
      </c>
      <c r="F395" t="str" cm="1">
        <f t="array" ref="F395">_xlfn.IFS(E395&lt;5.7,"NORMAL",AND(E395&gt;=5.7,E395&lt;=6.49),"PREDIABETES",E395&gt;=6.5,"DIABETES")</f>
        <v>NORMAL</v>
      </c>
      <c r="G395" t="s">
        <v>2380</v>
      </c>
      <c r="H395" t="str">
        <f t="shared" si="19"/>
        <v>No</v>
      </c>
      <c r="I395" t="s">
        <v>2382</v>
      </c>
      <c r="J395" t="s">
        <v>2380</v>
      </c>
      <c r="K395">
        <v>1</v>
      </c>
      <c r="L395" t="s">
        <v>2382</v>
      </c>
      <c r="M395" t="str">
        <f t="shared" si="20"/>
        <v>Yes</v>
      </c>
    </row>
    <row r="396" spans="1:13" x14ac:dyDescent="0.3">
      <c r="A396" t="s">
        <v>1977</v>
      </c>
      <c r="B396">
        <v>24.1</v>
      </c>
      <c r="C396">
        <f t="shared" si="18"/>
        <v>24.1</v>
      </c>
      <c r="D396" t="str" cm="1">
        <f t="array" ref="D396">_xlfn.IFS(C396&lt;18.5,"UNDERWEIGHT",AND(C396&gt;=18.5,C396&lt;=24.9),"NORMAL WEIGHT",AND(C396&gt;=25,C396&lt;=29.9),"OVERWEIGHT",C396&gt;=30,"OBESITY")</f>
        <v>NORMAL WEIGHT</v>
      </c>
      <c r="E396">
        <v>11.14</v>
      </c>
      <c r="F396" t="str" cm="1">
        <f t="array" ref="F396">_xlfn.IFS(E396&lt;5.7,"NORMAL",AND(E396&gt;=5.7,E396&lt;=6.49),"PREDIABETES",E396&gt;=6.5,"DIABETES")</f>
        <v>DIABETES</v>
      </c>
      <c r="G396" t="s">
        <v>2382</v>
      </c>
      <c r="H396" t="str">
        <f t="shared" si="19"/>
        <v>Yes</v>
      </c>
      <c r="I396" t="s">
        <v>2380</v>
      </c>
      <c r="J396" t="s">
        <v>2380</v>
      </c>
      <c r="K396">
        <v>1</v>
      </c>
      <c r="L396" t="s">
        <v>2380</v>
      </c>
      <c r="M396" t="str">
        <f t="shared" si="20"/>
        <v>No</v>
      </c>
    </row>
    <row r="397" spans="1:13" x14ac:dyDescent="0.3">
      <c r="A397" t="s">
        <v>1976</v>
      </c>
      <c r="B397">
        <v>27.1</v>
      </c>
      <c r="C397">
        <f t="shared" si="18"/>
        <v>27.1</v>
      </c>
      <c r="D397" t="str" cm="1">
        <f t="array" ref="D397">_xlfn.IFS(C397&lt;18.5,"UNDERWEIGHT",AND(C397&gt;=18.5,C397&lt;=24.9),"NORMAL WEIGHT",AND(C397&gt;=25,C397&lt;=29.9),"OVERWEIGHT",C397&gt;=30,"OBESITY")</f>
        <v>OVERWEIGHT</v>
      </c>
      <c r="E397">
        <v>9.0500000000000007</v>
      </c>
      <c r="F397" t="str" cm="1">
        <f t="array" ref="F397">_xlfn.IFS(E397&lt;5.7,"NORMAL",AND(E397&gt;=5.7,E397&lt;=6.49),"PREDIABETES",E397&gt;=6.5,"DIABETES")</f>
        <v>DIABETES</v>
      </c>
      <c r="G397" t="s">
        <v>2380</v>
      </c>
      <c r="H397" t="str">
        <f t="shared" si="19"/>
        <v>No</v>
      </c>
      <c r="I397" t="s">
        <v>2380</v>
      </c>
      <c r="J397" t="s">
        <v>2380</v>
      </c>
      <c r="K397">
        <v>2</v>
      </c>
      <c r="L397" t="s">
        <v>2380</v>
      </c>
      <c r="M397" t="str">
        <f t="shared" si="20"/>
        <v>No</v>
      </c>
    </row>
    <row r="398" spans="1:13" x14ac:dyDescent="0.3">
      <c r="A398" t="s">
        <v>1975</v>
      </c>
      <c r="B398">
        <v>24.42</v>
      </c>
      <c r="C398">
        <f t="shared" si="18"/>
        <v>24.4</v>
      </c>
      <c r="D398" t="str" cm="1">
        <f t="array" ref="D398">_xlfn.IFS(C398&lt;18.5,"UNDERWEIGHT",AND(C398&gt;=18.5,C398&lt;=24.9),"NORMAL WEIGHT",AND(C398&gt;=25,C398&lt;=29.9),"OVERWEIGHT",C398&gt;=30,"OBESITY")</f>
        <v>NORMAL WEIGHT</v>
      </c>
      <c r="E398">
        <v>11.31</v>
      </c>
      <c r="F398" t="str" cm="1">
        <f t="array" ref="F398">_xlfn.IFS(E398&lt;5.7,"NORMAL",AND(E398&gt;=5.7,E398&lt;=6.49),"PREDIABETES",E398&gt;=6.5,"DIABETES")</f>
        <v>DIABETES</v>
      </c>
      <c r="G398" t="s">
        <v>2380</v>
      </c>
      <c r="H398" t="str">
        <f t="shared" si="19"/>
        <v>No</v>
      </c>
      <c r="I398" t="s">
        <v>2380</v>
      </c>
      <c r="J398" t="s">
        <v>2380</v>
      </c>
      <c r="K398" t="s">
        <v>2381</v>
      </c>
      <c r="L398" t="s">
        <v>2382</v>
      </c>
      <c r="M398" t="str">
        <f t="shared" si="20"/>
        <v>Yes</v>
      </c>
    </row>
    <row r="399" spans="1:13" x14ac:dyDescent="0.3">
      <c r="A399" t="s">
        <v>1974</v>
      </c>
      <c r="B399">
        <v>26.695</v>
      </c>
      <c r="C399">
        <f t="shared" si="18"/>
        <v>26.7</v>
      </c>
      <c r="D399" t="str" cm="1">
        <f t="array" ref="D399">_xlfn.IFS(C399&lt;18.5,"UNDERWEIGHT",AND(C399&gt;=18.5,C399&lt;=24.9),"NORMAL WEIGHT",AND(C399&gt;=25,C399&lt;=29.9),"OVERWEIGHT",C399&gt;=30,"OBESITY")</f>
        <v>OVERWEIGHT</v>
      </c>
      <c r="E399">
        <v>4.68</v>
      </c>
      <c r="F399" t="str" cm="1">
        <f t="array" ref="F399">_xlfn.IFS(E399&lt;5.7,"NORMAL",AND(E399&gt;=5.7,E399&lt;=6.49),"PREDIABETES",E399&gt;=6.5,"DIABETES")</f>
        <v>NORMAL</v>
      </c>
      <c r="G399" t="s">
        <v>2382</v>
      </c>
      <c r="H399" t="str">
        <f t="shared" si="19"/>
        <v>Yes</v>
      </c>
      <c r="I399" t="s">
        <v>2380</v>
      </c>
      <c r="J399" t="s">
        <v>2380</v>
      </c>
      <c r="K399">
        <v>2</v>
      </c>
      <c r="L399" t="s">
        <v>2382</v>
      </c>
      <c r="M399" t="str">
        <f t="shared" si="20"/>
        <v>Yes</v>
      </c>
    </row>
    <row r="400" spans="1:13" x14ac:dyDescent="0.3">
      <c r="A400" t="s">
        <v>1973</v>
      </c>
      <c r="B400">
        <v>27.79</v>
      </c>
      <c r="C400">
        <f t="shared" si="18"/>
        <v>27.8</v>
      </c>
      <c r="D400" t="str" cm="1">
        <f t="array" ref="D400">_xlfn.IFS(C400&lt;18.5,"UNDERWEIGHT",AND(C400&gt;=18.5,C400&lt;=24.9),"NORMAL WEIGHT",AND(C400&gt;=25,C400&lt;=29.9),"OVERWEIGHT",C400&gt;=30,"OBESITY")</f>
        <v>OVERWEIGHT</v>
      </c>
      <c r="E400">
        <v>6.05</v>
      </c>
      <c r="F400" t="str" cm="1">
        <f t="array" ref="F400">_xlfn.IFS(E400&lt;5.7,"NORMAL",AND(E400&gt;=5.7,E400&lt;=6.49),"PREDIABETES",E400&gt;=6.5,"DIABETES")</f>
        <v>PREDIABETES</v>
      </c>
      <c r="G400" t="s">
        <v>2382</v>
      </c>
      <c r="H400" t="str">
        <f t="shared" si="19"/>
        <v>Yes</v>
      </c>
      <c r="I400" t="s">
        <v>2382</v>
      </c>
      <c r="J400" t="s">
        <v>2380</v>
      </c>
      <c r="K400">
        <v>1</v>
      </c>
      <c r="L400" t="s">
        <v>2382</v>
      </c>
      <c r="M400" t="str">
        <f t="shared" si="20"/>
        <v>Yes</v>
      </c>
    </row>
    <row r="401" spans="1:13" x14ac:dyDescent="0.3">
      <c r="A401" t="s">
        <v>1972</v>
      </c>
      <c r="B401">
        <v>32.68</v>
      </c>
      <c r="C401">
        <f t="shared" si="18"/>
        <v>32.700000000000003</v>
      </c>
      <c r="D401" t="str" cm="1">
        <f t="array" ref="D401">_xlfn.IFS(C401&lt;18.5,"UNDERWEIGHT",AND(C401&gt;=18.5,C401&lt;=24.9),"NORMAL WEIGHT",AND(C401&gt;=25,C401&lt;=29.9),"OVERWEIGHT",C401&gt;=30,"OBESITY")</f>
        <v>OBESITY</v>
      </c>
      <c r="E401">
        <v>4.68</v>
      </c>
      <c r="F401" t="str" cm="1">
        <f t="array" ref="F401">_xlfn.IFS(E401&lt;5.7,"NORMAL",AND(E401&gt;=5.7,E401&lt;=6.49),"PREDIABETES",E401&gt;=6.5,"DIABETES")</f>
        <v>NORMAL</v>
      </c>
      <c r="G401" t="s">
        <v>2382</v>
      </c>
      <c r="H401" t="str">
        <f t="shared" si="19"/>
        <v>Yes</v>
      </c>
      <c r="I401" t="s">
        <v>2380</v>
      </c>
      <c r="J401" t="s">
        <v>2380</v>
      </c>
      <c r="K401" t="s">
        <v>2381</v>
      </c>
      <c r="L401" t="s">
        <v>2380</v>
      </c>
      <c r="M401" t="str">
        <f t="shared" si="20"/>
        <v>No</v>
      </c>
    </row>
    <row r="402" spans="1:13" x14ac:dyDescent="0.3">
      <c r="A402" t="s">
        <v>1971</v>
      </c>
      <c r="B402">
        <v>26.4</v>
      </c>
      <c r="C402">
        <f t="shared" si="18"/>
        <v>26.4</v>
      </c>
      <c r="D402" t="str" cm="1">
        <f t="array" ref="D402">_xlfn.IFS(C402&lt;18.5,"UNDERWEIGHT",AND(C402&gt;=18.5,C402&lt;=24.9),"NORMAL WEIGHT",AND(C402&gt;=25,C402&lt;=29.9),"OVERWEIGHT",C402&gt;=30,"OBESITY")</f>
        <v>OVERWEIGHT</v>
      </c>
      <c r="E402">
        <v>9.5</v>
      </c>
      <c r="F402" t="str" cm="1">
        <f t="array" ref="F402">_xlfn.IFS(E402&lt;5.7,"NORMAL",AND(E402&gt;=5.7,E402&lt;=6.49),"PREDIABETES",E402&gt;=6.5,"DIABETES")</f>
        <v>DIABETES</v>
      </c>
      <c r="G402" t="s">
        <v>2382</v>
      </c>
      <c r="H402" t="str">
        <f t="shared" si="19"/>
        <v>Yes</v>
      </c>
      <c r="I402" t="s">
        <v>2380</v>
      </c>
      <c r="J402" t="s">
        <v>2380</v>
      </c>
      <c r="K402">
        <v>2</v>
      </c>
      <c r="L402" t="s">
        <v>2380</v>
      </c>
      <c r="M402" t="str">
        <f t="shared" si="20"/>
        <v>No</v>
      </c>
    </row>
    <row r="403" spans="1:13" x14ac:dyDescent="0.3">
      <c r="A403" t="s">
        <v>1970</v>
      </c>
      <c r="B403">
        <v>23.655000000000001</v>
      </c>
      <c r="C403">
        <f t="shared" si="18"/>
        <v>23.7</v>
      </c>
      <c r="D403" t="str" cm="1">
        <f t="array" ref="D403">_xlfn.IFS(C403&lt;18.5,"UNDERWEIGHT",AND(C403&gt;=18.5,C403&lt;=24.9),"NORMAL WEIGHT",AND(C403&gt;=25,C403&lt;=29.9),"OVERWEIGHT",C403&gt;=30,"OBESITY")</f>
        <v>NORMAL WEIGHT</v>
      </c>
      <c r="E403">
        <v>10.84</v>
      </c>
      <c r="F403" t="str" cm="1">
        <f t="array" ref="F403">_xlfn.IFS(E403&lt;5.7,"NORMAL",AND(E403&gt;=5.7,E403&lt;=6.49),"PREDIABETES",E403&gt;=6.5,"DIABETES")</f>
        <v>DIABETES</v>
      </c>
      <c r="G403" t="s">
        <v>2382</v>
      </c>
      <c r="H403" t="str">
        <f t="shared" si="19"/>
        <v>Yes</v>
      </c>
      <c r="I403" t="s">
        <v>2380</v>
      </c>
      <c r="J403" t="s">
        <v>2383</v>
      </c>
      <c r="K403">
        <v>1</v>
      </c>
      <c r="L403" t="s">
        <v>2382</v>
      </c>
      <c r="M403" t="str">
        <f t="shared" si="20"/>
        <v>Yes</v>
      </c>
    </row>
    <row r="404" spans="1:13" x14ac:dyDescent="0.3">
      <c r="A404" t="s">
        <v>1969</v>
      </c>
      <c r="B404">
        <v>27.36</v>
      </c>
      <c r="C404">
        <f t="shared" si="18"/>
        <v>27.4</v>
      </c>
      <c r="D404" t="str" cm="1">
        <f t="array" ref="D404">_xlfn.IFS(C404&lt;18.5,"UNDERWEIGHT",AND(C404&gt;=18.5,C404&lt;=24.9),"NORMAL WEIGHT",AND(C404&gt;=25,C404&lt;=29.9),"OVERWEIGHT",C404&gt;=30,"OBESITY")</f>
        <v>OVERWEIGHT</v>
      </c>
      <c r="E404">
        <v>5.88</v>
      </c>
      <c r="F404" t="str" cm="1">
        <f t="array" ref="F404">_xlfn.IFS(E404&lt;5.7,"NORMAL",AND(E404&gt;=5.7,E404&lt;=6.49),"PREDIABETES",E404&gt;=6.5,"DIABETES")</f>
        <v>PREDIABETES</v>
      </c>
      <c r="G404" t="s">
        <v>2380</v>
      </c>
      <c r="H404" t="str">
        <f t="shared" si="19"/>
        <v>No</v>
      </c>
      <c r="I404" t="s">
        <v>2380</v>
      </c>
      <c r="J404" t="s">
        <v>2380</v>
      </c>
      <c r="K404">
        <v>2</v>
      </c>
      <c r="L404" t="s">
        <v>2380</v>
      </c>
      <c r="M404" t="str">
        <f t="shared" si="20"/>
        <v>No</v>
      </c>
    </row>
    <row r="405" spans="1:13" x14ac:dyDescent="0.3">
      <c r="A405" t="s">
        <v>1968</v>
      </c>
      <c r="B405">
        <v>27.82</v>
      </c>
      <c r="C405">
        <f t="shared" si="18"/>
        <v>27.8</v>
      </c>
      <c r="D405" t="str" cm="1">
        <f t="array" ref="D405">_xlfn.IFS(C405&lt;18.5,"UNDERWEIGHT",AND(C405&gt;=18.5,C405&lt;=24.9),"NORMAL WEIGHT",AND(C405&gt;=25,C405&lt;=29.9),"OVERWEIGHT",C405&gt;=30,"OBESITY")</f>
        <v>OVERWEIGHT</v>
      </c>
      <c r="E405">
        <v>5.24</v>
      </c>
      <c r="F405" t="str" cm="1">
        <f t="array" ref="F405">_xlfn.IFS(E405&lt;5.7,"NORMAL",AND(E405&gt;=5.7,E405&lt;=6.49),"PREDIABETES",E405&gt;=6.5,"DIABETES")</f>
        <v>NORMAL</v>
      </c>
      <c r="G405" t="s">
        <v>2382</v>
      </c>
      <c r="H405" t="str">
        <f t="shared" si="19"/>
        <v>Yes</v>
      </c>
      <c r="I405" t="s">
        <v>2380</v>
      </c>
      <c r="J405" t="s">
        <v>2380</v>
      </c>
      <c r="K405" t="s">
        <v>2381</v>
      </c>
      <c r="L405" t="s">
        <v>2382</v>
      </c>
      <c r="M405" t="str">
        <f t="shared" si="20"/>
        <v>Yes</v>
      </c>
    </row>
    <row r="406" spans="1:13" x14ac:dyDescent="0.3">
      <c r="A406" t="s">
        <v>1967</v>
      </c>
      <c r="B406">
        <v>25.46</v>
      </c>
      <c r="C406">
        <f t="shared" si="18"/>
        <v>25.5</v>
      </c>
      <c r="D406" t="str" cm="1">
        <f t="array" ref="D406">_xlfn.IFS(C406&lt;18.5,"UNDERWEIGHT",AND(C406&gt;=18.5,C406&lt;=24.9),"NORMAL WEIGHT",AND(C406&gt;=25,C406&lt;=29.9),"OVERWEIGHT",C406&gt;=30,"OBESITY")</f>
        <v>OVERWEIGHT</v>
      </c>
      <c r="E406">
        <v>11.75</v>
      </c>
      <c r="F406" t="str" cm="1">
        <f t="array" ref="F406">_xlfn.IFS(E406&lt;5.7,"NORMAL",AND(E406&gt;=5.7,E406&lt;=6.49),"PREDIABETES",E406&gt;=6.5,"DIABETES")</f>
        <v>DIABETES</v>
      </c>
      <c r="G406" t="s">
        <v>2380</v>
      </c>
      <c r="H406" t="str">
        <f t="shared" si="19"/>
        <v>No</v>
      </c>
      <c r="I406" t="s">
        <v>2380</v>
      </c>
      <c r="J406" t="s">
        <v>2380</v>
      </c>
      <c r="K406" t="s">
        <v>2381</v>
      </c>
      <c r="L406" t="s">
        <v>2380</v>
      </c>
      <c r="M406" t="str">
        <f t="shared" si="20"/>
        <v>No</v>
      </c>
    </row>
    <row r="407" spans="1:13" x14ac:dyDescent="0.3">
      <c r="A407" t="s">
        <v>1966</v>
      </c>
      <c r="B407">
        <v>25.1</v>
      </c>
      <c r="C407">
        <f t="shared" si="18"/>
        <v>25.1</v>
      </c>
      <c r="D407" t="str" cm="1">
        <f t="array" ref="D407">_xlfn.IFS(C407&lt;18.5,"UNDERWEIGHT",AND(C407&gt;=18.5,C407&lt;=24.9),"NORMAL WEIGHT",AND(C407&gt;=25,C407&lt;=29.9),"OVERWEIGHT",C407&gt;=30,"OBESITY")</f>
        <v>OVERWEIGHT</v>
      </c>
      <c r="E407">
        <v>6.97</v>
      </c>
      <c r="F407" t="str" cm="1">
        <f t="array" ref="F407">_xlfn.IFS(E407&lt;5.7,"NORMAL",AND(E407&gt;=5.7,E407&lt;=6.49),"PREDIABETES",E407&gt;=6.5,"DIABETES")</f>
        <v>DIABETES</v>
      </c>
      <c r="G407" t="s">
        <v>2380</v>
      </c>
      <c r="H407" t="str">
        <f t="shared" si="19"/>
        <v>No</v>
      </c>
      <c r="I407" t="s">
        <v>2380</v>
      </c>
      <c r="J407" t="s">
        <v>2380</v>
      </c>
      <c r="K407" t="s">
        <v>2381</v>
      </c>
      <c r="L407" t="s">
        <v>2382</v>
      </c>
      <c r="M407" t="str">
        <f t="shared" si="20"/>
        <v>Yes</v>
      </c>
    </row>
    <row r="408" spans="1:13" x14ac:dyDescent="0.3">
      <c r="A408" t="s">
        <v>1965</v>
      </c>
      <c r="B408">
        <v>32.11</v>
      </c>
      <c r="C408">
        <f t="shared" si="18"/>
        <v>32.1</v>
      </c>
      <c r="D408" t="str" cm="1">
        <f t="array" ref="D408">_xlfn.IFS(C408&lt;18.5,"UNDERWEIGHT",AND(C408&gt;=18.5,C408&lt;=24.9),"NORMAL WEIGHT",AND(C408&gt;=25,C408&lt;=29.9),"OVERWEIGHT",C408&gt;=30,"OBESITY")</f>
        <v>OBESITY</v>
      </c>
      <c r="E408">
        <v>4.76</v>
      </c>
      <c r="F408" t="str" cm="1">
        <f t="array" ref="F408">_xlfn.IFS(E408&lt;5.7,"NORMAL",AND(E408&gt;=5.7,E408&lt;=6.49),"PREDIABETES",E408&gt;=6.5,"DIABETES")</f>
        <v>NORMAL</v>
      </c>
      <c r="G408" t="s">
        <v>2380</v>
      </c>
      <c r="H408" t="str">
        <f t="shared" si="19"/>
        <v>No</v>
      </c>
      <c r="I408" t="s">
        <v>2380</v>
      </c>
      <c r="J408" t="s">
        <v>2380</v>
      </c>
      <c r="K408">
        <v>2</v>
      </c>
      <c r="L408" t="s">
        <v>2380</v>
      </c>
      <c r="M408" t="str">
        <f t="shared" si="20"/>
        <v>No</v>
      </c>
    </row>
    <row r="409" spans="1:13" x14ac:dyDescent="0.3">
      <c r="A409" t="s">
        <v>1964</v>
      </c>
      <c r="B409">
        <v>29.8</v>
      </c>
      <c r="C409">
        <f t="shared" si="18"/>
        <v>29.8</v>
      </c>
      <c r="D409" t="str" cm="1">
        <f t="array" ref="D409">_xlfn.IFS(C409&lt;18.5,"UNDERWEIGHT",AND(C409&gt;=18.5,C409&lt;=24.9),"NORMAL WEIGHT",AND(C409&gt;=25,C409&lt;=29.9),"OVERWEIGHT",C409&gt;=30,"OBESITY")</f>
        <v>OVERWEIGHT</v>
      </c>
      <c r="E409">
        <v>8.24</v>
      </c>
      <c r="F409" t="str" cm="1">
        <f t="array" ref="F409">_xlfn.IFS(E409&lt;5.7,"NORMAL",AND(E409&gt;=5.7,E409&lt;=6.49),"PREDIABETES",E409&gt;=6.5,"DIABETES")</f>
        <v>DIABETES</v>
      </c>
      <c r="G409" t="s">
        <v>2382</v>
      </c>
      <c r="H409" t="str">
        <f t="shared" si="19"/>
        <v>Yes</v>
      </c>
      <c r="I409" t="s">
        <v>2380</v>
      </c>
      <c r="J409" t="s">
        <v>2380</v>
      </c>
      <c r="K409">
        <v>1</v>
      </c>
      <c r="L409" t="s">
        <v>2382</v>
      </c>
      <c r="M409" t="str">
        <f t="shared" si="20"/>
        <v>Yes</v>
      </c>
    </row>
    <row r="410" spans="1:13" x14ac:dyDescent="0.3">
      <c r="A410" t="s">
        <v>1963</v>
      </c>
      <c r="B410">
        <v>24.01</v>
      </c>
      <c r="C410">
        <f t="shared" si="18"/>
        <v>24</v>
      </c>
      <c r="D410" t="str" cm="1">
        <f t="array" ref="D410">_xlfn.IFS(C410&lt;18.5,"UNDERWEIGHT",AND(C410&gt;=18.5,C410&lt;=24.9),"NORMAL WEIGHT",AND(C410&gt;=25,C410&lt;=29.9),"OVERWEIGHT",C410&gt;=30,"OBESITY")</f>
        <v>NORMAL WEIGHT</v>
      </c>
      <c r="E410">
        <v>4.76</v>
      </c>
      <c r="F410" t="str" cm="1">
        <f t="array" ref="F410">_xlfn.IFS(E410&lt;5.7,"NORMAL",AND(E410&gt;=5.7,E410&lt;=6.49),"PREDIABETES",E410&gt;=6.5,"DIABETES")</f>
        <v>NORMAL</v>
      </c>
      <c r="G410" t="s">
        <v>2380</v>
      </c>
      <c r="H410" t="str">
        <f t="shared" si="19"/>
        <v>No</v>
      </c>
      <c r="I410" t="s">
        <v>2380</v>
      </c>
      <c r="J410" t="s">
        <v>2380</v>
      </c>
      <c r="K410">
        <v>1</v>
      </c>
      <c r="L410" t="s">
        <v>2382</v>
      </c>
      <c r="M410" t="str">
        <f t="shared" si="20"/>
        <v>Yes</v>
      </c>
    </row>
    <row r="411" spans="1:13" x14ac:dyDescent="0.3">
      <c r="A411" t="s">
        <v>1962</v>
      </c>
      <c r="B411">
        <v>23.21</v>
      </c>
      <c r="C411">
        <f t="shared" si="18"/>
        <v>23.2</v>
      </c>
      <c r="D411" t="str" cm="1">
        <f t="array" ref="D411">_xlfn.IFS(C411&lt;18.5,"UNDERWEIGHT",AND(C411&gt;=18.5,C411&lt;=24.9),"NORMAL WEIGHT",AND(C411&gt;=25,C411&lt;=29.9),"OVERWEIGHT",C411&gt;=30,"OBESITY")</f>
        <v>NORMAL WEIGHT</v>
      </c>
      <c r="E411">
        <v>6.03</v>
      </c>
      <c r="F411" t="str" cm="1">
        <f t="array" ref="F411">_xlfn.IFS(E411&lt;5.7,"NORMAL",AND(E411&gt;=5.7,E411&lt;=6.49),"PREDIABETES",E411&gt;=6.5,"DIABETES")</f>
        <v>PREDIABETES</v>
      </c>
      <c r="G411" t="s">
        <v>2380</v>
      </c>
      <c r="H411" t="str">
        <f t="shared" si="19"/>
        <v>No</v>
      </c>
      <c r="I411" t="s">
        <v>2380</v>
      </c>
      <c r="J411" t="s">
        <v>2380</v>
      </c>
      <c r="K411">
        <v>1</v>
      </c>
      <c r="L411" t="s">
        <v>2380</v>
      </c>
      <c r="M411" t="str">
        <f t="shared" si="20"/>
        <v>No</v>
      </c>
    </row>
    <row r="412" spans="1:13" x14ac:dyDescent="0.3">
      <c r="A412" t="s">
        <v>1961</v>
      </c>
      <c r="B412">
        <v>21.2</v>
      </c>
      <c r="C412">
        <f t="shared" si="18"/>
        <v>21.2</v>
      </c>
      <c r="D412" t="str" cm="1">
        <f t="array" ref="D412">_xlfn.IFS(C412&lt;18.5,"UNDERWEIGHT",AND(C412&gt;=18.5,C412&lt;=24.9),"NORMAL WEIGHT",AND(C412&gt;=25,C412&lt;=29.9),"OVERWEIGHT",C412&gt;=30,"OBESITY")</f>
        <v>NORMAL WEIGHT</v>
      </c>
      <c r="E412">
        <v>4.07</v>
      </c>
      <c r="F412" t="str" cm="1">
        <f t="array" ref="F412">_xlfn.IFS(E412&lt;5.7,"NORMAL",AND(E412&gt;=5.7,E412&lt;=6.49),"PREDIABETES",E412&gt;=6.5,"DIABETES")</f>
        <v>NORMAL</v>
      </c>
      <c r="G412" t="s">
        <v>2382</v>
      </c>
      <c r="H412" t="str">
        <f t="shared" si="19"/>
        <v>Yes</v>
      </c>
      <c r="I412" t="s">
        <v>2380</v>
      </c>
      <c r="J412" t="s">
        <v>2380</v>
      </c>
      <c r="K412">
        <v>1</v>
      </c>
      <c r="L412" t="s">
        <v>2382</v>
      </c>
      <c r="M412" t="str">
        <f t="shared" si="20"/>
        <v>Yes</v>
      </c>
    </row>
    <row r="413" spans="1:13" x14ac:dyDescent="0.3">
      <c r="A413" t="s">
        <v>1960</v>
      </c>
      <c r="B413">
        <v>28.215</v>
      </c>
      <c r="C413">
        <f t="shared" si="18"/>
        <v>28.2</v>
      </c>
      <c r="D413" t="str" cm="1">
        <f t="array" ref="D413">_xlfn.IFS(C413&lt;18.5,"UNDERWEIGHT",AND(C413&gt;=18.5,C413&lt;=24.9),"NORMAL WEIGHT",AND(C413&gt;=25,C413&lt;=29.9),"OVERWEIGHT",C413&gt;=30,"OBESITY")</f>
        <v>OVERWEIGHT</v>
      </c>
      <c r="E413">
        <v>8.26</v>
      </c>
      <c r="F413" t="str" cm="1">
        <f t="array" ref="F413">_xlfn.IFS(E413&lt;5.7,"NORMAL",AND(E413&gt;=5.7,E413&lt;=6.49),"PREDIABETES",E413&gt;=6.5,"DIABETES")</f>
        <v>DIABETES</v>
      </c>
      <c r="G413" t="s">
        <v>2382</v>
      </c>
      <c r="H413" t="str">
        <f t="shared" si="19"/>
        <v>Yes</v>
      </c>
      <c r="I413" t="s">
        <v>2380</v>
      </c>
      <c r="J413" t="s">
        <v>2380</v>
      </c>
      <c r="K413">
        <v>1</v>
      </c>
      <c r="L413" t="s">
        <v>2382</v>
      </c>
      <c r="M413" t="str">
        <f t="shared" si="20"/>
        <v>Yes</v>
      </c>
    </row>
    <row r="414" spans="1:13" x14ac:dyDescent="0.3">
      <c r="A414" t="s">
        <v>1959</v>
      </c>
      <c r="B414">
        <v>38.094999999999999</v>
      </c>
      <c r="C414">
        <f t="shared" si="18"/>
        <v>38.1</v>
      </c>
      <c r="D414" t="str" cm="1">
        <f t="array" ref="D414">_xlfn.IFS(C414&lt;18.5,"UNDERWEIGHT",AND(C414&gt;=18.5,C414&lt;=24.9),"NORMAL WEIGHT",AND(C414&gt;=25,C414&lt;=29.9),"OVERWEIGHT",C414&gt;=30,"OBESITY")</f>
        <v>OBESITY</v>
      </c>
      <c r="E414">
        <v>4.76</v>
      </c>
      <c r="F414" t="str" cm="1">
        <f t="array" ref="F414">_xlfn.IFS(E414&lt;5.7,"NORMAL",AND(E414&gt;=5.7,E414&lt;=6.49),"PREDIABETES",E414&gt;=6.5,"DIABETES")</f>
        <v>NORMAL</v>
      </c>
      <c r="G414" t="s">
        <v>2380</v>
      </c>
      <c r="H414" t="str">
        <f t="shared" si="19"/>
        <v>No</v>
      </c>
      <c r="I414" t="s">
        <v>2380</v>
      </c>
      <c r="J414" t="s">
        <v>2380</v>
      </c>
      <c r="K414">
        <v>1</v>
      </c>
      <c r="L414" t="s">
        <v>2380</v>
      </c>
      <c r="M414" t="str">
        <f t="shared" si="20"/>
        <v>No</v>
      </c>
    </row>
    <row r="415" spans="1:13" x14ac:dyDescent="0.3">
      <c r="A415" t="s">
        <v>1958</v>
      </c>
      <c r="B415">
        <v>22.61</v>
      </c>
      <c r="C415">
        <f t="shared" si="18"/>
        <v>22.6</v>
      </c>
      <c r="D415" t="str" cm="1">
        <f t="array" ref="D415">_xlfn.IFS(C415&lt;18.5,"UNDERWEIGHT",AND(C415&gt;=18.5,C415&lt;=24.9),"NORMAL WEIGHT",AND(C415&gt;=25,C415&lt;=29.9),"OVERWEIGHT",C415&gt;=30,"OBESITY")</f>
        <v>NORMAL WEIGHT</v>
      </c>
      <c r="E415">
        <v>6.13</v>
      </c>
      <c r="F415" t="str" cm="1">
        <f t="array" ref="F415">_xlfn.IFS(E415&lt;5.7,"NORMAL",AND(E415&gt;=5.7,E415&lt;=6.49),"PREDIABETES",E415&gt;=6.5,"DIABETES")</f>
        <v>PREDIABETES</v>
      </c>
      <c r="G415" t="s">
        <v>2382</v>
      </c>
      <c r="H415" t="str">
        <f t="shared" si="19"/>
        <v>Yes</v>
      </c>
      <c r="I415" t="s">
        <v>2380</v>
      </c>
      <c r="J415" t="s">
        <v>2383</v>
      </c>
      <c r="K415">
        <v>1</v>
      </c>
      <c r="L415" t="s">
        <v>2382</v>
      </c>
      <c r="M415" t="str">
        <f t="shared" si="20"/>
        <v>Yes</v>
      </c>
    </row>
    <row r="416" spans="1:13" x14ac:dyDescent="0.3">
      <c r="A416" t="s">
        <v>1957</v>
      </c>
      <c r="B416">
        <v>24.32</v>
      </c>
      <c r="C416">
        <f t="shared" si="18"/>
        <v>24.3</v>
      </c>
      <c r="D416" t="str" cm="1">
        <f t="array" ref="D416">_xlfn.IFS(C416&lt;18.5,"UNDERWEIGHT",AND(C416&gt;=18.5,C416&lt;=24.9),"NORMAL WEIGHT",AND(C416&gt;=25,C416&lt;=29.9),"OVERWEIGHT",C416&gt;=30,"OBESITY")</f>
        <v>NORMAL WEIGHT</v>
      </c>
      <c r="E416">
        <v>10.47</v>
      </c>
      <c r="F416" t="str" cm="1">
        <f t="array" ref="F416">_xlfn.IFS(E416&lt;5.7,"NORMAL",AND(E416&gt;=5.7,E416&lt;=6.49),"PREDIABETES",E416&gt;=6.5,"DIABETES")</f>
        <v>DIABETES</v>
      </c>
      <c r="G416" t="s">
        <v>2382</v>
      </c>
      <c r="H416" t="str">
        <f t="shared" si="19"/>
        <v>Yes</v>
      </c>
      <c r="I416" t="s">
        <v>2380</v>
      </c>
      <c r="J416" t="s">
        <v>2380</v>
      </c>
      <c r="K416">
        <v>2</v>
      </c>
      <c r="L416" t="s">
        <v>2382</v>
      </c>
      <c r="M416" t="str">
        <f t="shared" si="20"/>
        <v>Yes</v>
      </c>
    </row>
    <row r="417" spans="1:13" x14ac:dyDescent="0.3">
      <c r="A417" t="s">
        <v>1956</v>
      </c>
      <c r="B417">
        <v>20.96</v>
      </c>
      <c r="C417">
        <f t="shared" si="18"/>
        <v>21</v>
      </c>
      <c r="D417" t="str" cm="1">
        <f t="array" ref="D417">_xlfn.IFS(C417&lt;18.5,"UNDERWEIGHT",AND(C417&gt;=18.5,C417&lt;=24.9),"NORMAL WEIGHT",AND(C417&gt;=25,C417&lt;=29.9),"OVERWEIGHT",C417&gt;=30,"OBESITY")</f>
        <v>NORMAL WEIGHT</v>
      </c>
      <c r="E417">
        <v>4.04</v>
      </c>
      <c r="F417" t="str" cm="1">
        <f t="array" ref="F417">_xlfn.IFS(E417&lt;5.7,"NORMAL",AND(E417&gt;=5.7,E417&lt;=6.49),"PREDIABETES",E417&gt;=6.5,"DIABETES")</f>
        <v>NORMAL</v>
      </c>
      <c r="G417" t="s">
        <v>2382</v>
      </c>
      <c r="H417" t="str">
        <f t="shared" si="19"/>
        <v>Yes</v>
      </c>
      <c r="I417" t="s">
        <v>2380</v>
      </c>
      <c r="J417" t="s">
        <v>2380</v>
      </c>
      <c r="K417">
        <v>1</v>
      </c>
      <c r="L417" t="s">
        <v>2382</v>
      </c>
      <c r="M417" t="str">
        <f t="shared" si="20"/>
        <v>Yes</v>
      </c>
    </row>
    <row r="418" spans="1:13" x14ac:dyDescent="0.3">
      <c r="A418" t="s">
        <v>1955</v>
      </c>
      <c r="B418">
        <v>19.68</v>
      </c>
      <c r="C418">
        <f t="shared" si="18"/>
        <v>19.7</v>
      </c>
      <c r="D418" t="str" cm="1">
        <f t="array" ref="D418">_xlfn.IFS(C418&lt;18.5,"UNDERWEIGHT",AND(C418&gt;=18.5,C418&lt;=24.9),"NORMAL WEIGHT",AND(C418&gt;=25,C418&lt;=29.9),"OVERWEIGHT",C418&gt;=30,"OBESITY")</f>
        <v>NORMAL WEIGHT</v>
      </c>
      <c r="E418">
        <v>5.74</v>
      </c>
      <c r="F418" t="str" cm="1">
        <f t="array" ref="F418">_xlfn.IFS(E418&lt;5.7,"NORMAL",AND(E418&gt;=5.7,E418&lt;=6.49),"PREDIABETES",E418&gt;=6.5,"DIABETES")</f>
        <v>PREDIABETES</v>
      </c>
      <c r="G418" t="s">
        <v>2380</v>
      </c>
      <c r="H418" t="str">
        <f t="shared" si="19"/>
        <v>No</v>
      </c>
      <c r="I418" t="s">
        <v>2380</v>
      </c>
      <c r="J418" t="s">
        <v>2380</v>
      </c>
      <c r="K418" t="s">
        <v>2381</v>
      </c>
      <c r="L418" t="s">
        <v>2382</v>
      </c>
      <c r="M418" t="str">
        <f t="shared" si="20"/>
        <v>Yes</v>
      </c>
    </row>
    <row r="419" spans="1:13" x14ac:dyDescent="0.3">
      <c r="A419" t="s">
        <v>1954</v>
      </c>
      <c r="B419">
        <v>18.100000000000001</v>
      </c>
      <c r="C419">
        <f t="shared" si="18"/>
        <v>18.100000000000001</v>
      </c>
      <c r="D419" t="str" cm="1">
        <f t="array" ref="D419">_xlfn.IFS(C419&lt;18.5,"UNDERWEIGHT",AND(C419&gt;=18.5,C419&lt;=24.9),"NORMAL WEIGHT",AND(C419&gt;=25,C419&lt;=29.9),"OVERWEIGHT",C419&gt;=30,"OBESITY")</f>
        <v>UNDERWEIGHT</v>
      </c>
      <c r="E419">
        <v>6.33</v>
      </c>
      <c r="F419" t="str" cm="1">
        <f t="array" ref="F419">_xlfn.IFS(E419&lt;5.7,"NORMAL",AND(E419&gt;=5.7,E419&lt;=6.49),"PREDIABETES",E419&gt;=6.5,"DIABETES")</f>
        <v>PREDIABETES</v>
      </c>
      <c r="G419" t="s">
        <v>2380</v>
      </c>
      <c r="H419" t="str">
        <f t="shared" si="19"/>
        <v>No</v>
      </c>
      <c r="I419" t="s">
        <v>2380</v>
      </c>
      <c r="J419" t="s">
        <v>2380</v>
      </c>
      <c r="K419">
        <v>1</v>
      </c>
      <c r="L419" t="s">
        <v>2382</v>
      </c>
      <c r="M419" t="str">
        <f t="shared" si="20"/>
        <v>Yes</v>
      </c>
    </row>
    <row r="420" spans="1:13" x14ac:dyDescent="0.3">
      <c r="A420" t="s">
        <v>1953</v>
      </c>
      <c r="B420">
        <v>29.64</v>
      </c>
      <c r="C420">
        <f t="shared" si="18"/>
        <v>29.6</v>
      </c>
      <c r="D420" t="str" cm="1">
        <f t="array" ref="D420">_xlfn.IFS(C420&lt;18.5,"UNDERWEIGHT",AND(C420&gt;=18.5,C420&lt;=24.9),"NORMAL WEIGHT",AND(C420&gt;=25,C420&lt;=29.9),"OVERWEIGHT",C420&gt;=30,"OBESITY")</f>
        <v>OVERWEIGHT</v>
      </c>
      <c r="E420">
        <v>4.28</v>
      </c>
      <c r="F420" t="str" cm="1">
        <f t="array" ref="F420">_xlfn.IFS(E420&lt;5.7,"NORMAL",AND(E420&gt;=5.7,E420&lt;=6.49),"PREDIABETES",E420&gt;=6.5,"DIABETES")</f>
        <v>NORMAL</v>
      </c>
      <c r="G420" t="s">
        <v>2382</v>
      </c>
      <c r="H420" t="str">
        <f t="shared" si="19"/>
        <v>Yes</v>
      </c>
      <c r="I420" t="s">
        <v>2380</v>
      </c>
      <c r="J420" t="s">
        <v>2380</v>
      </c>
      <c r="K420" t="s">
        <v>2381</v>
      </c>
      <c r="L420" t="s">
        <v>2380</v>
      </c>
      <c r="M420" t="str">
        <f t="shared" si="20"/>
        <v>No</v>
      </c>
    </row>
    <row r="421" spans="1:13" x14ac:dyDescent="0.3">
      <c r="A421" t="s">
        <v>1952</v>
      </c>
      <c r="B421">
        <v>25.3</v>
      </c>
      <c r="C421">
        <f t="shared" si="18"/>
        <v>25.3</v>
      </c>
      <c r="D421" t="str" cm="1">
        <f t="array" ref="D421">_xlfn.IFS(C421&lt;18.5,"UNDERWEIGHT",AND(C421&gt;=18.5,C421&lt;=24.9),"NORMAL WEIGHT",AND(C421&gt;=25,C421&lt;=29.9),"OVERWEIGHT",C421&gt;=30,"OBESITY")</f>
        <v>OVERWEIGHT</v>
      </c>
      <c r="E421">
        <v>9.4700000000000006</v>
      </c>
      <c r="F421" t="str" cm="1">
        <f t="array" ref="F421">_xlfn.IFS(E421&lt;5.7,"NORMAL",AND(E421&gt;=5.7,E421&lt;=6.49),"PREDIABETES",E421&gt;=6.5,"DIABETES")</f>
        <v>DIABETES</v>
      </c>
      <c r="G421" t="s">
        <v>2382</v>
      </c>
      <c r="H421" t="str">
        <f t="shared" si="19"/>
        <v>Yes</v>
      </c>
      <c r="I421" t="s">
        <v>2380</v>
      </c>
      <c r="J421" t="s">
        <v>2380</v>
      </c>
      <c r="K421">
        <v>2</v>
      </c>
      <c r="L421" t="s">
        <v>2382</v>
      </c>
      <c r="M421" t="str">
        <f t="shared" si="20"/>
        <v>Yes</v>
      </c>
    </row>
    <row r="422" spans="1:13" x14ac:dyDescent="0.3">
      <c r="A422" t="s">
        <v>1951</v>
      </c>
      <c r="B422">
        <v>27.6</v>
      </c>
      <c r="C422">
        <f t="shared" si="18"/>
        <v>27.6</v>
      </c>
      <c r="D422" t="str" cm="1">
        <f t="array" ref="D422">_xlfn.IFS(C422&lt;18.5,"UNDERWEIGHT",AND(C422&gt;=18.5,C422&lt;=24.9),"NORMAL WEIGHT",AND(C422&gt;=25,C422&lt;=29.9),"OVERWEIGHT",C422&gt;=30,"OBESITY")</f>
        <v>OVERWEIGHT</v>
      </c>
      <c r="E422">
        <v>4.8499999999999996</v>
      </c>
      <c r="F422" t="str" cm="1">
        <f t="array" ref="F422">_xlfn.IFS(E422&lt;5.7,"NORMAL",AND(E422&gt;=5.7,E422&lt;=6.49),"PREDIABETES",E422&gt;=6.5,"DIABETES")</f>
        <v>NORMAL</v>
      </c>
      <c r="G422" t="s">
        <v>2382</v>
      </c>
      <c r="H422" t="str">
        <f t="shared" si="19"/>
        <v>Yes</v>
      </c>
      <c r="I422" t="s">
        <v>2380</v>
      </c>
      <c r="J422" t="s">
        <v>2380</v>
      </c>
      <c r="K422" t="s">
        <v>2381</v>
      </c>
      <c r="L422" t="s">
        <v>2380</v>
      </c>
      <c r="M422" t="str">
        <f t="shared" si="20"/>
        <v>No</v>
      </c>
    </row>
    <row r="423" spans="1:13" x14ac:dyDescent="0.3">
      <c r="A423" t="s">
        <v>1950</v>
      </c>
      <c r="B423">
        <v>27.645</v>
      </c>
      <c r="C423">
        <f t="shared" si="18"/>
        <v>27.6</v>
      </c>
      <c r="D423" t="str" cm="1">
        <f t="array" ref="D423">_xlfn.IFS(C423&lt;18.5,"UNDERWEIGHT",AND(C423&gt;=18.5,C423&lt;=24.9),"NORMAL WEIGHT",AND(C423&gt;=25,C423&lt;=29.9),"OVERWEIGHT",C423&gt;=30,"OBESITY")</f>
        <v>OVERWEIGHT</v>
      </c>
      <c r="E423">
        <v>11.03</v>
      </c>
      <c r="F423" t="str" cm="1">
        <f t="array" ref="F423">_xlfn.IFS(E423&lt;5.7,"NORMAL",AND(E423&gt;=5.7,E423&lt;=6.49),"PREDIABETES",E423&gt;=6.5,"DIABETES")</f>
        <v>DIABETES</v>
      </c>
      <c r="G423" t="s">
        <v>2382</v>
      </c>
      <c r="H423" t="str">
        <f t="shared" si="19"/>
        <v>Yes</v>
      </c>
      <c r="I423" t="s">
        <v>2380</v>
      </c>
      <c r="J423" t="s">
        <v>2380</v>
      </c>
      <c r="K423">
        <v>1</v>
      </c>
      <c r="L423" t="s">
        <v>2382</v>
      </c>
      <c r="M423" t="str">
        <f t="shared" si="20"/>
        <v>Yes</v>
      </c>
    </row>
    <row r="424" spans="1:13" x14ac:dyDescent="0.3">
      <c r="A424" t="s">
        <v>1949</v>
      </c>
      <c r="B424">
        <v>27.6</v>
      </c>
      <c r="C424">
        <f t="shared" si="18"/>
        <v>27.6</v>
      </c>
      <c r="D424" t="str" cm="1">
        <f t="array" ref="D424">_xlfn.IFS(C424&lt;18.5,"UNDERWEIGHT",AND(C424&gt;=18.5,C424&lt;=24.9),"NORMAL WEIGHT",AND(C424&gt;=25,C424&lt;=29.9),"OVERWEIGHT",C424&gt;=30,"OBESITY")</f>
        <v>OVERWEIGHT</v>
      </c>
      <c r="E424">
        <v>5.22</v>
      </c>
      <c r="F424" t="str" cm="1">
        <f t="array" ref="F424">_xlfn.IFS(E424&lt;5.7,"NORMAL",AND(E424&gt;=5.7,E424&lt;=6.49),"PREDIABETES",E424&gt;=6.5,"DIABETES")</f>
        <v>NORMAL</v>
      </c>
      <c r="G424" t="s">
        <v>2380</v>
      </c>
      <c r="H424" t="str">
        <f t="shared" si="19"/>
        <v>No</v>
      </c>
      <c r="I424" t="s">
        <v>2380</v>
      </c>
      <c r="J424" t="s">
        <v>2380</v>
      </c>
      <c r="K424">
        <v>2</v>
      </c>
      <c r="L424" t="s">
        <v>2382</v>
      </c>
      <c r="M424" t="str">
        <f t="shared" si="20"/>
        <v>Yes</v>
      </c>
    </row>
    <row r="425" spans="1:13" x14ac:dyDescent="0.3">
      <c r="A425" t="s">
        <v>1948</v>
      </c>
      <c r="B425">
        <v>25.08</v>
      </c>
      <c r="C425">
        <f t="shared" si="18"/>
        <v>25.1</v>
      </c>
      <c r="D425" t="str" cm="1">
        <f t="array" ref="D425">_xlfn.IFS(C425&lt;18.5,"UNDERWEIGHT",AND(C425&gt;=18.5,C425&lt;=24.9),"NORMAL WEIGHT",AND(C425&gt;=25,C425&lt;=29.9),"OVERWEIGHT",C425&gt;=30,"OBESITY")</f>
        <v>OVERWEIGHT</v>
      </c>
      <c r="E425">
        <v>9.52</v>
      </c>
      <c r="F425" t="str" cm="1">
        <f t="array" ref="F425">_xlfn.IFS(E425&lt;5.7,"NORMAL",AND(E425&gt;=5.7,E425&lt;=6.49),"PREDIABETES",E425&gt;=6.5,"DIABETES")</f>
        <v>DIABETES</v>
      </c>
      <c r="G425" t="s">
        <v>2382</v>
      </c>
      <c r="H425" t="str">
        <f t="shared" si="19"/>
        <v>Yes</v>
      </c>
      <c r="I425" t="s">
        <v>2380</v>
      </c>
      <c r="J425" t="s">
        <v>2380</v>
      </c>
      <c r="K425">
        <v>2</v>
      </c>
      <c r="L425" t="s">
        <v>2380</v>
      </c>
      <c r="M425" t="str">
        <f t="shared" si="20"/>
        <v>No</v>
      </c>
    </row>
    <row r="426" spans="1:13" x14ac:dyDescent="0.3">
      <c r="A426" t="s">
        <v>1947</v>
      </c>
      <c r="B426">
        <v>30.02</v>
      </c>
      <c r="C426">
        <f t="shared" si="18"/>
        <v>30</v>
      </c>
      <c r="D426" t="str" cm="1">
        <f t="array" ref="D426">_xlfn.IFS(C426&lt;18.5,"UNDERWEIGHT",AND(C426&gt;=18.5,C426&lt;=24.9),"NORMAL WEIGHT",AND(C426&gt;=25,C426&lt;=29.9),"OVERWEIGHT",C426&gt;=30,"OBESITY")</f>
        <v>OBESITY</v>
      </c>
      <c r="E426">
        <v>11.09</v>
      </c>
      <c r="F426" t="str" cm="1">
        <f t="array" ref="F426">_xlfn.IFS(E426&lt;5.7,"NORMAL",AND(E426&gt;=5.7,E426&lt;=6.49),"PREDIABETES",E426&gt;=6.5,"DIABETES")</f>
        <v>DIABETES</v>
      </c>
      <c r="G426" t="s">
        <v>2380</v>
      </c>
      <c r="H426" t="str">
        <f t="shared" si="19"/>
        <v>No</v>
      </c>
      <c r="I426" t="s">
        <v>2380</v>
      </c>
      <c r="J426" t="s">
        <v>2380</v>
      </c>
      <c r="K426" t="s">
        <v>2381</v>
      </c>
      <c r="L426" t="s">
        <v>2380</v>
      </c>
      <c r="M426" t="str">
        <f t="shared" si="20"/>
        <v>No</v>
      </c>
    </row>
    <row r="427" spans="1:13" x14ac:dyDescent="0.3">
      <c r="A427" t="s">
        <v>1946</v>
      </c>
      <c r="B427">
        <v>27.36</v>
      </c>
      <c r="C427">
        <f t="shared" si="18"/>
        <v>27.4</v>
      </c>
      <c r="D427" t="str" cm="1">
        <f t="array" ref="D427">_xlfn.IFS(C427&lt;18.5,"UNDERWEIGHT",AND(C427&gt;=18.5,C427&lt;=24.9),"NORMAL WEIGHT",AND(C427&gt;=25,C427&lt;=29.9),"OVERWEIGHT",C427&gt;=30,"OBESITY")</f>
        <v>OVERWEIGHT</v>
      </c>
      <c r="E427">
        <v>9.4499999999999993</v>
      </c>
      <c r="F427" t="str" cm="1">
        <f t="array" ref="F427">_xlfn.IFS(E427&lt;5.7,"NORMAL",AND(E427&gt;=5.7,E427&lt;=6.49),"PREDIABETES",E427&gt;=6.5,"DIABETES")</f>
        <v>DIABETES</v>
      </c>
      <c r="G427" t="s">
        <v>2382</v>
      </c>
      <c r="H427" t="str">
        <f t="shared" si="19"/>
        <v>Yes</v>
      </c>
      <c r="I427" t="s">
        <v>2380</v>
      </c>
      <c r="J427" t="s">
        <v>2380</v>
      </c>
      <c r="K427">
        <v>2</v>
      </c>
      <c r="L427" t="s">
        <v>2382</v>
      </c>
      <c r="M427" t="str">
        <f t="shared" si="20"/>
        <v>Yes</v>
      </c>
    </row>
    <row r="428" spans="1:13" x14ac:dyDescent="0.3">
      <c r="A428" t="s">
        <v>1945</v>
      </c>
      <c r="B428">
        <v>22.2</v>
      </c>
      <c r="C428">
        <f t="shared" si="18"/>
        <v>22.2</v>
      </c>
      <c r="D428" t="str" cm="1">
        <f t="array" ref="D428">_xlfn.IFS(C428&lt;18.5,"UNDERWEIGHT",AND(C428&gt;=18.5,C428&lt;=24.9),"NORMAL WEIGHT",AND(C428&gt;=25,C428&lt;=29.9),"OVERWEIGHT",C428&gt;=30,"OBESITY")</f>
        <v>NORMAL WEIGHT</v>
      </c>
      <c r="E428">
        <v>5.51</v>
      </c>
      <c r="F428" t="str" cm="1">
        <f t="array" ref="F428">_xlfn.IFS(E428&lt;5.7,"NORMAL",AND(E428&gt;=5.7,E428&lt;=6.49),"PREDIABETES",E428&gt;=6.5,"DIABETES")</f>
        <v>NORMAL</v>
      </c>
      <c r="G428" t="s">
        <v>2380</v>
      </c>
      <c r="H428" t="str">
        <f t="shared" si="19"/>
        <v>No</v>
      </c>
      <c r="I428" t="s">
        <v>2380</v>
      </c>
      <c r="J428" t="s">
        <v>2380</v>
      </c>
      <c r="K428" t="s">
        <v>2381</v>
      </c>
      <c r="L428" t="s">
        <v>2382</v>
      </c>
      <c r="M428" t="str">
        <f t="shared" si="20"/>
        <v>Yes</v>
      </c>
    </row>
    <row r="429" spans="1:13" x14ac:dyDescent="0.3">
      <c r="A429" t="s">
        <v>1944</v>
      </c>
      <c r="B429">
        <v>25.71</v>
      </c>
      <c r="C429">
        <f t="shared" si="18"/>
        <v>25.7</v>
      </c>
      <c r="D429" t="str" cm="1">
        <f t="array" ref="D429">_xlfn.IFS(C429&lt;18.5,"UNDERWEIGHT",AND(C429&gt;=18.5,C429&lt;=24.9),"NORMAL WEIGHT",AND(C429&gt;=25,C429&lt;=29.9),"OVERWEIGHT",C429&gt;=30,"OBESITY")</f>
        <v>OVERWEIGHT</v>
      </c>
      <c r="E429">
        <v>4.18</v>
      </c>
      <c r="F429" t="str" cm="1">
        <f t="array" ref="F429">_xlfn.IFS(E429&lt;5.7,"NORMAL",AND(E429&gt;=5.7,E429&lt;=6.49),"PREDIABETES",E429&gt;=6.5,"DIABETES")</f>
        <v>NORMAL</v>
      </c>
      <c r="G429" t="s">
        <v>2380</v>
      </c>
      <c r="H429" t="str">
        <f t="shared" si="19"/>
        <v>No</v>
      </c>
      <c r="I429" t="s">
        <v>2382</v>
      </c>
      <c r="J429" t="s">
        <v>2380</v>
      </c>
      <c r="K429">
        <v>1</v>
      </c>
      <c r="L429" t="s">
        <v>2382</v>
      </c>
      <c r="M429" t="str">
        <f t="shared" si="20"/>
        <v>Yes</v>
      </c>
    </row>
    <row r="430" spans="1:13" x14ac:dyDescent="0.3">
      <c r="A430" t="s">
        <v>1943</v>
      </c>
      <c r="B430">
        <v>41.91</v>
      </c>
      <c r="C430">
        <f t="shared" si="18"/>
        <v>41.9</v>
      </c>
      <c r="D430" t="str" cm="1">
        <f t="array" ref="D430">_xlfn.IFS(C430&lt;18.5,"UNDERWEIGHT",AND(C430&gt;=18.5,C430&lt;=24.9),"NORMAL WEIGHT",AND(C430&gt;=25,C430&lt;=29.9),"OVERWEIGHT",C430&gt;=30,"OBESITY")</f>
        <v>OBESITY</v>
      </c>
      <c r="E430">
        <v>5.98</v>
      </c>
      <c r="F430" t="str" cm="1">
        <f t="array" ref="F430">_xlfn.IFS(E430&lt;5.7,"NORMAL",AND(E430&gt;=5.7,E430&lt;=6.49),"PREDIABETES",E430&gt;=6.5,"DIABETES")</f>
        <v>PREDIABETES</v>
      </c>
      <c r="G430" t="s">
        <v>2382</v>
      </c>
      <c r="H430" t="str">
        <f t="shared" si="19"/>
        <v>Yes</v>
      </c>
      <c r="I430" t="s">
        <v>2380</v>
      </c>
      <c r="J430" t="s">
        <v>2380</v>
      </c>
      <c r="K430">
        <v>1</v>
      </c>
      <c r="L430" t="s">
        <v>2380</v>
      </c>
      <c r="M430" t="str">
        <f t="shared" si="20"/>
        <v>No</v>
      </c>
    </row>
    <row r="431" spans="1:13" x14ac:dyDescent="0.3">
      <c r="A431" t="s">
        <v>1942</v>
      </c>
      <c r="B431">
        <v>25.85</v>
      </c>
      <c r="C431">
        <f t="shared" si="18"/>
        <v>25.9</v>
      </c>
      <c r="D431" t="str" cm="1">
        <f t="array" ref="D431">_xlfn.IFS(C431&lt;18.5,"UNDERWEIGHT",AND(C431&gt;=18.5,C431&lt;=24.9),"NORMAL WEIGHT",AND(C431&gt;=25,C431&lt;=29.9),"OVERWEIGHT",C431&gt;=30,"OBESITY")</f>
        <v>OVERWEIGHT</v>
      </c>
      <c r="E431">
        <v>10.16</v>
      </c>
      <c r="F431" t="str" cm="1">
        <f t="array" ref="F431">_xlfn.IFS(E431&lt;5.7,"NORMAL",AND(E431&gt;=5.7,E431&lt;=6.49),"PREDIABETES",E431&gt;=6.5,"DIABETES")</f>
        <v>DIABETES</v>
      </c>
      <c r="G431" t="s">
        <v>2380</v>
      </c>
      <c r="H431" t="str">
        <f t="shared" si="19"/>
        <v>No</v>
      </c>
      <c r="I431" t="s">
        <v>2380</v>
      </c>
      <c r="J431" t="s">
        <v>2380</v>
      </c>
      <c r="K431" t="s">
        <v>2381</v>
      </c>
      <c r="L431" t="s">
        <v>2382</v>
      </c>
      <c r="M431" t="str">
        <f t="shared" si="20"/>
        <v>Yes</v>
      </c>
    </row>
    <row r="432" spans="1:13" x14ac:dyDescent="0.3">
      <c r="A432" t="s">
        <v>1941</v>
      </c>
      <c r="B432">
        <v>23.844999999999999</v>
      </c>
      <c r="C432">
        <f t="shared" si="18"/>
        <v>23.8</v>
      </c>
      <c r="D432" t="str" cm="1">
        <f t="array" ref="D432">_xlfn.IFS(C432&lt;18.5,"UNDERWEIGHT",AND(C432&gt;=18.5,C432&lt;=24.9),"NORMAL WEIGHT",AND(C432&gt;=25,C432&lt;=29.9),"OVERWEIGHT",C432&gt;=30,"OBESITY")</f>
        <v>NORMAL WEIGHT</v>
      </c>
      <c r="E432">
        <v>11.71</v>
      </c>
      <c r="F432" t="str" cm="1">
        <f t="array" ref="F432">_xlfn.IFS(E432&lt;5.7,"NORMAL",AND(E432&gt;=5.7,E432&lt;=6.49),"PREDIABETES",E432&gt;=6.5,"DIABETES")</f>
        <v>DIABETES</v>
      </c>
      <c r="G432" t="s">
        <v>2380</v>
      </c>
      <c r="H432" t="str">
        <f t="shared" si="19"/>
        <v>No</v>
      </c>
      <c r="I432" t="s">
        <v>2380</v>
      </c>
      <c r="J432" t="s">
        <v>2380</v>
      </c>
      <c r="K432">
        <v>2</v>
      </c>
      <c r="L432" t="s">
        <v>2382</v>
      </c>
      <c r="M432" t="str">
        <f t="shared" si="20"/>
        <v>Yes</v>
      </c>
    </row>
    <row r="433" spans="1:13" x14ac:dyDescent="0.3">
      <c r="A433" t="s">
        <v>1940</v>
      </c>
      <c r="B433">
        <v>30.59</v>
      </c>
      <c r="C433">
        <f t="shared" si="18"/>
        <v>30.6</v>
      </c>
      <c r="D433" t="str" cm="1">
        <f t="array" ref="D433">_xlfn.IFS(C433&lt;18.5,"UNDERWEIGHT",AND(C433&gt;=18.5,C433&lt;=24.9),"NORMAL WEIGHT",AND(C433&gt;=25,C433&lt;=29.9),"OVERWEIGHT",C433&gt;=30,"OBESITY")</f>
        <v>OBESITY</v>
      </c>
      <c r="E433">
        <v>5.23</v>
      </c>
      <c r="F433" t="str" cm="1">
        <f t="array" ref="F433">_xlfn.IFS(E433&lt;5.7,"NORMAL",AND(E433&gt;=5.7,E433&lt;=6.49),"PREDIABETES",E433&gt;=6.5,"DIABETES")</f>
        <v>NORMAL</v>
      </c>
      <c r="G433" t="s">
        <v>2380</v>
      </c>
      <c r="H433" t="str">
        <f t="shared" si="19"/>
        <v>No</v>
      </c>
      <c r="I433" t="s">
        <v>2380</v>
      </c>
      <c r="J433" t="s">
        <v>2383</v>
      </c>
      <c r="K433">
        <v>1</v>
      </c>
      <c r="L433" t="s">
        <v>2380</v>
      </c>
      <c r="M433" t="str">
        <f t="shared" si="20"/>
        <v>No</v>
      </c>
    </row>
    <row r="434" spans="1:13" x14ac:dyDescent="0.3">
      <c r="A434" t="s">
        <v>1939</v>
      </c>
      <c r="B434">
        <v>24.795000000000002</v>
      </c>
      <c r="C434">
        <f t="shared" si="18"/>
        <v>24.8</v>
      </c>
      <c r="D434" t="str" cm="1">
        <f t="array" ref="D434">_xlfn.IFS(C434&lt;18.5,"UNDERWEIGHT",AND(C434&gt;=18.5,C434&lt;=24.9),"NORMAL WEIGHT",AND(C434&gt;=25,C434&lt;=29.9),"OVERWEIGHT",C434&gt;=30,"OBESITY")</f>
        <v>NORMAL WEIGHT</v>
      </c>
      <c r="E434">
        <v>6.85</v>
      </c>
      <c r="F434" t="str" cm="1">
        <f t="array" ref="F434">_xlfn.IFS(E434&lt;5.7,"NORMAL",AND(E434&gt;=5.7,E434&lt;=6.49),"PREDIABETES",E434&gt;=6.5,"DIABETES")</f>
        <v>DIABETES</v>
      </c>
      <c r="G434" t="s">
        <v>2380</v>
      </c>
      <c r="H434" t="str">
        <f t="shared" si="19"/>
        <v>No</v>
      </c>
      <c r="I434" t="s">
        <v>2380</v>
      </c>
      <c r="J434" t="s">
        <v>2380</v>
      </c>
      <c r="K434" t="s">
        <v>2381</v>
      </c>
      <c r="L434" t="s">
        <v>2382</v>
      </c>
      <c r="M434" t="str">
        <f t="shared" si="20"/>
        <v>Yes</v>
      </c>
    </row>
    <row r="435" spans="1:13" x14ac:dyDescent="0.3">
      <c r="A435" t="s">
        <v>1938</v>
      </c>
      <c r="B435">
        <v>24.13</v>
      </c>
      <c r="C435">
        <f t="shared" si="18"/>
        <v>24.1</v>
      </c>
      <c r="D435" t="str" cm="1">
        <f t="array" ref="D435">_xlfn.IFS(C435&lt;18.5,"UNDERWEIGHT",AND(C435&gt;=18.5,C435&lt;=24.9),"NORMAL WEIGHT",AND(C435&gt;=25,C435&lt;=29.9),"OVERWEIGHT",C435&gt;=30,"OBESITY")</f>
        <v>NORMAL WEIGHT</v>
      </c>
      <c r="E435">
        <v>7.05</v>
      </c>
      <c r="F435" t="str" cm="1">
        <f t="array" ref="F435">_xlfn.IFS(E435&lt;5.7,"NORMAL",AND(E435&gt;=5.7,E435&lt;=6.49),"PREDIABETES",E435&gt;=6.5,"DIABETES")</f>
        <v>DIABETES</v>
      </c>
      <c r="G435" t="s">
        <v>2382</v>
      </c>
      <c r="H435" t="str">
        <f t="shared" si="19"/>
        <v>Yes</v>
      </c>
      <c r="I435" t="s">
        <v>2380</v>
      </c>
      <c r="J435" t="s">
        <v>2380</v>
      </c>
      <c r="K435">
        <v>2</v>
      </c>
      <c r="L435" t="s">
        <v>2382</v>
      </c>
      <c r="M435" t="str">
        <f t="shared" si="20"/>
        <v>Yes</v>
      </c>
    </row>
    <row r="436" spans="1:13" x14ac:dyDescent="0.3">
      <c r="A436" t="s">
        <v>1937</v>
      </c>
      <c r="B436">
        <v>25.84</v>
      </c>
      <c r="C436">
        <f t="shared" si="18"/>
        <v>25.8</v>
      </c>
      <c r="D436" t="str" cm="1">
        <f t="array" ref="D436">_xlfn.IFS(C436&lt;18.5,"UNDERWEIGHT",AND(C436&gt;=18.5,C436&lt;=24.9),"NORMAL WEIGHT",AND(C436&gt;=25,C436&lt;=29.9),"OVERWEIGHT",C436&gt;=30,"OBESITY")</f>
        <v>OVERWEIGHT</v>
      </c>
      <c r="E436">
        <v>11.64</v>
      </c>
      <c r="F436" t="str" cm="1">
        <f t="array" ref="F436">_xlfn.IFS(E436&lt;5.7,"NORMAL",AND(E436&gt;=5.7,E436&lt;=6.49),"PREDIABETES",E436&gt;=6.5,"DIABETES")</f>
        <v>DIABETES</v>
      </c>
      <c r="G436" t="s">
        <v>2380</v>
      </c>
      <c r="H436" t="str">
        <f t="shared" si="19"/>
        <v>No</v>
      </c>
      <c r="I436" t="s">
        <v>2380</v>
      </c>
      <c r="J436" t="s">
        <v>2380</v>
      </c>
      <c r="K436">
        <v>2</v>
      </c>
      <c r="L436" t="s">
        <v>2382</v>
      </c>
      <c r="M436" t="str">
        <f t="shared" si="20"/>
        <v>Yes</v>
      </c>
    </row>
    <row r="437" spans="1:13" x14ac:dyDescent="0.3">
      <c r="A437" t="s">
        <v>1936</v>
      </c>
      <c r="B437">
        <v>28</v>
      </c>
      <c r="C437">
        <f t="shared" si="18"/>
        <v>28</v>
      </c>
      <c r="D437" t="str" cm="1">
        <f t="array" ref="D437">_xlfn.IFS(C437&lt;18.5,"UNDERWEIGHT",AND(C437&gt;=18.5,C437&lt;=24.9),"NORMAL WEIGHT",AND(C437&gt;=25,C437&lt;=29.9),"OVERWEIGHT",C437&gt;=30,"OBESITY")</f>
        <v>OVERWEIGHT</v>
      </c>
      <c r="E437">
        <v>10.52</v>
      </c>
      <c r="F437" t="str" cm="1">
        <f t="array" ref="F437">_xlfn.IFS(E437&lt;5.7,"NORMAL",AND(E437&gt;=5.7,E437&lt;=6.49),"PREDIABETES",E437&gt;=6.5,"DIABETES")</f>
        <v>DIABETES</v>
      </c>
      <c r="G437" t="s">
        <v>2380</v>
      </c>
      <c r="H437" t="str">
        <f t="shared" si="19"/>
        <v>No</v>
      </c>
      <c r="I437" t="s">
        <v>2380</v>
      </c>
      <c r="J437" t="s">
        <v>2380</v>
      </c>
      <c r="K437" t="s">
        <v>2381</v>
      </c>
      <c r="L437" t="s">
        <v>2382</v>
      </c>
      <c r="M437" t="str">
        <f t="shared" si="20"/>
        <v>Yes</v>
      </c>
    </row>
    <row r="438" spans="1:13" x14ac:dyDescent="0.3">
      <c r="A438" t="s">
        <v>1935</v>
      </c>
      <c r="B438">
        <v>34.1</v>
      </c>
      <c r="C438">
        <f t="shared" si="18"/>
        <v>34.1</v>
      </c>
      <c r="D438" t="str" cm="1">
        <f t="array" ref="D438">_xlfn.IFS(C438&lt;18.5,"UNDERWEIGHT",AND(C438&gt;=18.5,C438&lt;=24.9),"NORMAL WEIGHT",AND(C438&gt;=25,C438&lt;=29.9),"OVERWEIGHT",C438&gt;=30,"OBESITY")</f>
        <v>OBESITY</v>
      </c>
      <c r="E438">
        <v>4.01</v>
      </c>
      <c r="F438" t="str" cm="1">
        <f t="array" ref="F438">_xlfn.IFS(E438&lt;5.7,"NORMAL",AND(E438&gt;=5.7,E438&lt;=6.49),"PREDIABETES",E438&gt;=6.5,"DIABETES")</f>
        <v>NORMAL</v>
      </c>
      <c r="G438" t="s">
        <v>2382</v>
      </c>
      <c r="H438" t="str">
        <f t="shared" si="19"/>
        <v>Yes</v>
      </c>
      <c r="I438" t="s">
        <v>2380</v>
      </c>
      <c r="J438" t="s">
        <v>2383</v>
      </c>
      <c r="K438">
        <v>1</v>
      </c>
      <c r="L438" t="s">
        <v>2380</v>
      </c>
      <c r="M438" t="str">
        <f t="shared" si="20"/>
        <v>No</v>
      </c>
    </row>
    <row r="439" spans="1:13" x14ac:dyDescent="0.3">
      <c r="A439" t="s">
        <v>1934</v>
      </c>
      <c r="B439">
        <v>26.125</v>
      </c>
      <c r="C439">
        <f t="shared" si="18"/>
        <v>26.1</v>
      </c>
      <c r="D439" t="str" cm="1">
        <f t="array" ref="D439">_xlfn.IFS(C439&lt;18.5,"UNDERWEIGHT",AND(C439&gt;=18.5,C439&lt;=24.9),"NORMAL WEIGHT",AND(C439&gt;=25,C439&lt;=29.9),"OVERWEIGHT",C439&gt;=30,"OBESITY")</f>
        <v>OVERWEIGHT</v>
      </c>
      <c r="E439">
        <v>8.56</v>
      </c>
      <c r="F439" t="str" cm="1">
        <f t="array" ref="F439">_xlfn.IFS(E439&lt;5.7,"NORMAL",AND(E439&gt;=5.7,E439&lt;=6.49),"PREDIABETES",E439&gt;=6.5,"DIABETES")</f>
        <v>DIABETES</v>
      </c>
      <c r="G439" t="s">
        <v>2382</v>
      </c>
      <c r="H439" t="str">
        <f t="shared" si="19"/>
        <v>Yes</v>
      </c>
      <c r="I439" t="s">
        <v>2380</v>
      </c>
      <c r="J439" t="s">
        <v>2380</v>
      </c>
      <c r="K439">
        <v>1</v>
      </c>
      <c r="L439" t="s">
        <v>2382</v>
      </c>
      <c r="M439" t="str">
        <f t="shared" si="20"/>
        <v>Yes</v>
      </c>
    </row>
    <row r="440" spans="1:13" x14ac:dyDescent="0.3">
      <c r="A440" t="s">
        <v>1933</v>
      </c>
      <c r="B440">
        <v>25.6</v>
      </c>
      <c r="C440">
        <f t="shared" si="18"/>
        <v>25.6</v>
      </c>
      <c r="D440" t="str" cm="1">
        <f t="array" ref="D440">_xlfn.IFS(C440&lt;18.5,"UNDERWEIGHT",AND(C440&gt;=18.5,C440&lt;=24.9),"NORMAL WEIGHT",AND(C440&gt;=25,C440&lt;=29.9),"OVERWEIGHT",C440&gt;=30,"OBESITY")</f>
        <v>OVERWEIGHT</v>
      </c>
      <c r="E440">
        <v>10.5</v>
      </c>
      <c r="F440" t="str" cm="1">
        <f t="array" ref="F440">_xlfn.IFS(E440&lt;5.7,"NORMAL",AND(E440&gt;=5.7,E440&lt;=6.49),"PREDIABETES",E440&gt;=6.5,"DIABETES")</f>
        <v>DIABETES</v>
      </c>
      <c r="G440" t="s">
        <v>2380</v>
      </c>
      <c r="H440" t="str">
        <f t="shared" si="19"/>
        <v>No</v>
      </c>
      <c r="I440" t="s">
        <v>2380</v>
      </c>
      <c r="J440" t="s">
        <v>2380</v>
      </c>
      <c r="K440">
        <v>2</v>
      </c>
      <c r="L440" t="s">
        <v>2382</v>
      </c>
      <c r="M440" t="str">
        <f t="shared" si="20"/>
        <v>Yes</v>
      </c>
    </row>
    <row r="441" spans="1:13" x14ac:dyDescent="0.3">
      <c r="A441" t="s">
        <v>1932</v>
      </c>
      <c r="B441">
        <v>24.32</v>
      </c>
      <c r="C441">
        <f t="shared" si="18"/>
        <v>24.3</v>
      </c>
      <c r="D441" t="str" cm="1">
        <f t="array" ref="D441">_xlfn.IFS(C441&lt;18.5,"UNDERWEIGHT",AND(C441&gt;=18.5,C441&lt;=24.9),"NORMAL WEIGHT",AND(C441&gt;=25,C441&lt;=29.9),"OVERWEIGHT",C441&gt;=30,"OBESITY")</f>
        <v>NORMAL WEIGHT</v>
      </c>
      <c r="E441">
        <v>6.39</v>
      </c>
      <c r="F441" t="str" cm="1">
        <f t="array" ref="F441">_xlfn.IFS(E441&lt;5.7,"NORMAL",AND(E441&gt;=5.7,E441&lt;=6.49),"PREDIABETES",E441&gt;=6.5,"DIABETES")</f>
        <v>PREDIABETES</v>
      </c>
      <c r="G441" t="s">
        <v>2380</v>
      </c>
      <c r="H441" t="str">
        <f t="shared" si="19"/>
        <v>No</v>
      </c>
      <c r="I441" t="s">
        <v>2380</v>
      </c>
      <c r="J441" t="s">
        <v>2380</v>
      </c>
      <c r="K441" t="s">
        <v>2381</v>
      </c>
      <c r="L441" t="s">
        <v>2380</v>
      </c>
      <c r="M441" t="str">
        <f t="shared" si="20"/>
        <v>No</v>
      </c>
    </row>
    <row r="442" spans="1:13" x14ac:dyDescent="0.3">
      <c r="A442" t="s">
        <v>1931</v>
      </c>
      <c r="B442">
        <v>22.88</v>
      </c>
      <c r="C442">
        <f t="shared" si="18"/>
        <v>22.9</v>
      </c>
      <c r="D442" t="str" cm="1">
        <f t="array" ref="D442">_xlfn.IFS(C442&lt;18.5,"UNDERWEIGHT",AND(C442&gt;=18.5,C442&lt;=24.9),"NORMAL WEIGHT",AND(C442&gt;=25,C442&lt;=29.9),"OVERWEIGHT",C442&gt;=30,"OBESITY")</f>
        <v>NORMAL WEIGHT</v>
      </c>
      <c r="E442">
        <v>5.71</v>
      </c>
      <c r="F442" t="str" cm="1">
        <f t="array" ref="F442">_xlfn.IFS(E442&lt;5.7,"NORMAL",AND(E442&gt;=5.7,E442&lt;=6.49),"PREDIABETES",E442&gt;=6.5,"DIABETES")</f>
        <v>PREDIABETES</v>
      </c>
      <c r="G442" t="s">
        <v>2382</v>
      </c>
      <c r="H442" t="str">
        <f t="shared" si="19"/>
        <v>Yes</v>
      </c>
      <c r="I442" t="s">
        <v>2380</v>
      </c>
      <c r="J442" t="s">
        <v>2383</v>
      </c>
      <c r="K442">
        <v>1</v>
      </c>
      <c r="L442" t="s">
        <v>2382</v>
      </c>
      <c r="M442" t="str">
        <f t="shared" si="20"/>
        <v>Yes</v>
      </c>
    </row>
    <row r="443" spans="1:13" x14ac:dyDescent="0.3">
      <c r="A443" t="s">
        <v>1930</v>
      </c>
      <c r="B443">
        <v>24.984999999999999</v>
      </c>
      <c r="C443">
        <f t="shared" si="18"/>
        <v>25</v>
      </c>
      <c r="D443" t="str" cm="1">
        <f t="array" ref="D443">_xlfn.IFS(C443&lt;18.5,"UNDERWEIGHT",AND(C443&gt;=18.5,C443&lt;=24.9),"NORMAL WEIGHT",AND(C443&gt;=25,C443&lt;=29.9),"OVERWEIGHT",C443&gt;=30,"OBESITY")</f>
        <v>OVERWEIGHT</v>
      </c>
      <c r="E443">
        <v>4.43</v>
      </c>
      <c r="F443" t="str" cm="1">
        <f t="array" ref="F443">_xlfn.IFS(E443&lt;5.7,"NORMAL",AND(E443&gt;=5.7,E443&lt;=6.49),"PREDIABETES",E443&gt;=6.5,"DIABETES")</f>
        <v>NORMAL</v>
      </c>
      <c r="G443" t="s">
        <v>2382</v>
      </c>
      <c r="H443" t="str">
        <f t="shared" si="19"/>
        <v>Yes</v>
      </c>
      <c r="I443" t="s">
        <v>2380</v>
      </c>
      <c r="J443" t="s">
        <v>2383</v>
      </c>
      <c r="K443">
        <v>1</v>
      </c>
      <c r="L443" t="s">
        <v>2380</v>
      </c>
      <c r="M443" t="str">
        <f t="shared" si="20"/>
        <v>No</v>
      </c>
    </row>
    <row r="444" spans="1:13" x14ac:dyDescent="0.3">
      <c r="A444" t="s">
        <v>1929</v>
      </c>
      <c r="B444">
        <v>33.1</v>
      </c>
      <c r="C444">
        <f t="shared" si="18"/>
        <v>33.1</v>
      </c>
      <c r="D444" t="str" cm="1">
        <f t="array" ref="D444">_xlfn.IFS(C444&lt;18.5,"UNDERWEIGHT",AND(C444&gt;=18.5,C444&lt;=24.9),"NORMAL WEIGHT",AND(C444&gt;=25,C444&lt;=29.9),"OVERWEIGHT",C444&gt;=30,"OBESITY")</f>
        <v>OBESITY</v>
      </c>
      <c r="E444">
        <v>5.52</v>
      </c>
      <c r="F444" t="str" cm="1">
        <f t="array" ref="F444">_xlfn.IFS(E444&lt;5.7,"NORMAL",AND(E444&gt;=5.7,E444&lt;=6.49),"PREDIABETES",E444&gt;=6.5,"DIABETES")</f>
        <v>NORMAL</v>
      </c>
      <c r="G444" t="s">
        <v>2380</v>
      </c>
      <c r="H444" t="str">
        <f t="shared" si="19"/>
        <v>No</v>
      </c>
      <c r="I444" t="s">
        <v>2380</v>
      </c>
      <c r="J444" t="s">
        <v>2383</v>
      </c>
      <c r="K444">
        <v>1</v>
      </c>
      <c r="L444" t="s">
        <v>2380</v>
      </c>
      <c r="M444" t="str">
        <f t="shared" si="20"/>
        <v>No</v>
      </c>
    </row>
    <row r="445" spans="1:13" x14ac:dyDescent="0.3">
      <c r="A445" t="s">
        <v>1928</v>
      </c>
      <c r="B445">
        <v>27.83</v>
      </c>
      <c r="C445">
        <f t="shared" si="18"/>
        <v>27.8</v>
      </c>
      <c r="D445" t="str" cm="1">
        <f t="array" ref="D445">_xlfn.IFS(C445&lt;18.5,"UNDERWEIGHT",AND(C445&gt;=18.5,C445&lt;=24.9),"NORMAL WEIGHT",AND(C445&gt;=25,C445&lt;=29.9),"OVERWEIGHT",C445&gt;=30,"OBESITY")</f>
        <v>OVERWEIGHT</v>
      </c>
      <c r="E445">
        <v>9.1999999999999993</v>
      </c>
      <c r="F445" t="str" cm="1">
        <f t="array" ref="F445">_xlfn.IFS(E445&lt;5.7,"NORMAL",AND(E445&gt;=5.7,E445&lt;=6.49),"PREDIABETES",E445&gt;=6.5,"DIABETES")</f>
        <v>DIABETES</v>
      </c>
      <c r="G445" t="s">
        <v>2382</v>
      </c>
      <c r="H445" t="str">
        <f t="shared" si="19"/>
        <v>Yes</v>
      </c>
      <c r="I445" t="s">
        <v>2380</v>
      </c>
      <c r="J445" t="s">
        <v>2380</v>
      </c>
      <c r="K445">
        <v>1</v>
      </c>
      <c r="L445" t="s">
        <v>2382</v>
      </c>
      <c r="M445" t="str">
        <f t="shared" si="20"/>
        <v>Yes</v>
      </c>
    </row>
    <row r="446" spans="1:13" x14ac:dyDescent="0.3">
      <c r="A446" t="s">
        <v>1927</v>
      </c>
      <c r="B446">
        <v>30.875</v>
      </c>
      <c r="C446">
        <f t="shared" si="18"/>
        <v>30.9</v>
      </c>
      <c r="D446" t="str" cm="1">
        <f t="array" ref="D446">_xlfn.IFS(C446&lt;18.5,"UNDERWEIGHT",AND(C446&gt;=18.5,C446&lt;=24.9),"NORMAL WEIGHT",AND(C446&gt;=25,C446&lt;=29.9),"OVERWEIGHT",C446&gt;=30,"OBESITY")</f>
        <v>OBESITY</v>
      </c>
      <c r="E446">
        <v>10.97</v>
      </c>
      <c r="F446" t="str" cm="1">
        <f t="array" ref="F446">_xlfn.IFS(E446&lt;5.7,"NORMAL",AND(E446&gt;=5.7,E446&lt;=6.49),"PREDIABETES",E446&gt;=6.5,"DIABETES")</f>
        <v>DIABETES</v>
      </c>
      <c r="G446" t="s">
        <v>2382</v>
      </c>
      <c r="H446" t="str">
        <f t="shared" si="19"/>
        <v>Yes</v>
      </c>
      <c r="I446" t="s">
        <v>2380</v>
      </c>
      <c r="J446" t="s">
        <v>2380</v>
      </c>
      <c r="K446">
        <v>2</v>
      </c>
      <c r="L446" t="s">
        <v>2380</v>
      </c>
      <c r="M446" t="str">
        <f t="shared" si="20"/>
        <v>No</v>
      </c>
    </row>
    <row r="447" spans="1:13" x14ac:dyDescent="0.3">
      <c r="A447" t="s">
        <v>1926</v>
      </c>
      <c r="B447">
        <v>27.265000000000001</v>
      </c>
      <c r="C447">
        <f t="shared" si="18"/>
        <v>27.3</v>
      </c>
      <c r="D447" t="str" cm="1">
        <f t="array" ref="D447">_xlfn.IFS(C447&lt;18.5,"UNDERWEIGHT",AND(C447&gt;=18.5,C447&lt;=24.9),"NORMAL WEIGHT",AND(C447&gt;=25,C447&lt;=29.9),"OVERWEIGHT",C447&gt;=30,"OBESITY")</f>
        <v>OVERWEIGHT</v>
      </c>
      <c r="E447">
        <v>4.25</v>
      </c>
      <c r="F447" t="str" cm="1">
        <f t="array" ref="F447">_xlfn.IFS(E447&lt;5.7,"NORMAL",AND(E447&gt;=5.7,E447&lt;=6.49),"PREDIABETES",E447&gt;=6.5,"DIABETES")</f>
        <v>NORMAL</v>
      </c>
      <c r="G447" t="s">
        <v>2380</v>
      </c>
      <c r="H447" t="str">
        <f t="shared" si="19"/>
        <v>No</v>
      </c>
      <c r="I447" t="s">
        <v>2380</v>
      </c>
      <c r="J447" t="s">
        <v>2383</v>
      </c>
      <c r="K447">
        <v>1</v>
      </c>
      <c r="L447" t="s">
        <v>2380</v>
      </c>
      <c r="M447" t="str">
        <f t="shared" si="20"/>
        <v>No</v>
      </c>
    </row>
    <row r="448" spans="1:13" x14ac:dyDescent="0.3">
      <c r="A448" t="s">
        <v>1925</v>
      </c>
      <c r="B448">
        <v>26.7</v>
      </c>
      <c r="C448">
        <f t="shared" si="18"/>
        <v>26.7</v>
      </c>
      <c r="D448" t="str" cm="1">
        <f t="array" ref="D448">_xlfn.IFS(C448&lt;18.5,"UNDERWEIGHT",AND(C448&gt;=18.5,C448&lt;=24.9),"NORMAL WEIGHT",AND(C448&gt;=25,C448&lt;=29.9),"OVERWEIGHT",C448&gt;=30,"OBESITY")</f>
        <v>OVERWEIGHT</v>
      </c>
      <c r="E448">
        <v>5.23</v>
      </c>
      <c r="F448" t="str" cm="1">
        <f t="array" ref="F448">_xlfn.IFS(E448&lt;5.7,"NORMAL",AND(E448&gt;=5.7,E448&lt;=6.49),"PREDIABETES",E448&gt;=6.5,"DIABETES")</f>
        <v>NORMAL</v>
      </c>
      <c r="G448" t="s">
        <v>2380</v>
      </c>
      <c r="H448" t="str">
        <f t="shared" si="19"/>
        <v>No</v>
      </c>
      <c r="I448" t="s">
        <v>2380</v>
      </c>
      <c r="J448" t="s">
        <v>2383</v>
      </c>
      <c r="K448">
        <v>1</v>
      </c>
      <c r="L448" t="s">
        <v>2382</v>
      </c>
      <c r="M448" t="str">
        <f t="shared" si="20"/>
        <v>Yes</v>
      </c>
    </row>
    <row r="449" spans="1:13" x14ac:dyDescent="0.3">
      <c r="A449" t="s">
        <v>1924</v>
      </c>
      <c r="B449">
        <v>29.925000000000001</v>
      </c>
      <c r="C449">
        <f t="shared" si="18"/>
        <v>29.9</v>
      </c>
      <c r="D449" t="str" cm="1">
        <f t="array" ref="D449">_xlfn.IFS(C449&lt;18.5,"UNDERWEIGHT",AND(C449&gt;=18.5,C449&lt;=24.9),"NORMAL WEIGHT",AND(C449&gt;=25,C449&lt;=29.9),"OVERWEIGHT",C449&gt;=30,"OBESITY")</f>
        <v>OVERWEIGHT</v>
      </c>
      <c r="E449">
        <v>5.96</v>
      </c>
      <c r="F449" t="str" cm="1">
        <f t="array" ref="F449">_xlfn.IFS(E449&lt;5.7,"NORMAL",AND(E449&gt;=5.7,E449&lt;=6.49),"PREDIABETES",E449&gt;=6.5,"DIABETES")</f>
        <v>PREDIABETES</v>
      </c>
      <c r="G449" t="s">
        <v>2382</v>
      </c>
      <c r="H449" t="str">
        <f t="shared" si="19"/>
        <v>Yes</v>
      </c>
      <c r="I449" t="s">
        <v>2380</v>
      </c>
      <c r="J449" t="s">
        <v>2383</v>
      </c>
      <c r="K449">
        <v>1</v>
      </c>
      <c r="L449" t="s">
        <v>2382</v>
      </c>
      <c r="M449" t="str">
        <f t="shared" si="20"/>
        <v>Yes</v>
      </c>
    </row>
    <row r="450" spans="1:13" x14ac:dyDescent="0.3">
      <c r="A450" t="s">
        <v>1923</v>
      </c>
      <c r="B450">
        <v>19.95</v>
      </c>
      <c r="C450">
        <f t="shared" si="18"/>
        <v>20</v>
      </c>
      <c r="D450" t="str" cm="1">
        <f t="array" ref="D450">_xlfn.IFS(C450&lt;18.5,"UNDERWEIGHT",AND(C450&gt;=18.5,C450&lt;=24.9),"NORMAL WEIGHT",AND(C450&gt;=25,C450&lt;=29.9),"OVERWEIGHT",C450&gt;=30,"OBESITY")</f>
        <v>NORMAL WEIGHT</v>
      </c>
      <c r="E450">
        <v>4.29</v>
      </c>
      <c r="F450" t="str" cm="1">
        <f t="array" ref="F450">_xlfn.IFS(E450&lt;5.7,"NORMAL",AND(E450&gt;=5.7,E450&lt;=6.49),"PREDIABETES",E450&gt;=6.5,"DIABETES")</f>
        <v>NORMAL</v>
      </c>
      <c r="G450" t="s">
        <v>2382</v>
      </c>
      <c r="H450" t="str">
        <f t="shared" si="19"/>
        <v>Yes</v>
      </c>
      <c r="I450" t="s">
        <v>2380</v>
      </c>
      <c r="J450" t="s">
        <v>2380</v>
      </c>
      <c r="K450">
        <v>2</v>
      </c>
      <c r="L450" t="s">
        <v>2382</v>
      </c>
      <c r="M450" t="str">
        <f t="shared" si="20"/>
        <v>Yes</v>
      </c>
    </row>
    <row r="451" spans="1:13" x14ac:dyDescent="0.3">
      <c r="A451" t="s">
        <v>1922</v>
      </c>
      <c r="B451">
        <v>24.225000000000001</v>
      </c>
      <c r="C451">
        <f t="shared" ref="C451:C514" si="21">ROUND(B451,1)</f>
        <v>24.2</v>
      </c>
      <c r="D451" t="str" cm="1">
        <f t="array" ref="D451">_xlfn.IFS(C451&lt;18.5,"UNDERWEIGHT",AND(C451&gt;=18.5,C451&lt;=24.9),"NORMAL WEIGHT",AND(C451&gt;=25,C451&lt;=29.9),"OVERWEIGHT",C451&gt;=30,"OBESITY")</f>
        <v>NORMAL WEIGHT</v>
      </c>
      <c r="E451">
        <v>4.09</v>
      </c>
      <c r="F451" t="str" cm="1">
        <f t="array" ref="F451">_xlfn.IFS(E451&lt;5.7,"NORMAL",AND(E451&gt;=5.7,E451&lt;=6.49),"PREDIABETES",E451&gt;=6.5,"DIABETES")</f>
        <v>NORMAL</v>
      </c>
      <c r="G451" t="s">
        <v>2380</v>
      </c>
      <c r="H451" t="str">
        <f t="shared" ref="H451:H514" si="22">TRIM(PROPER(G451))</f>
        <v>No</v>
      </c>
      <c r="I451" t="s">
        <v>2380</v>
      </c>
      <c r="J451" t="s">
        <v>2380</v>
      </c>
      <c r="K451" t="s">
        <v>2381</v>
      </c>
      <c r="L451" t="s">
        <v>2380</v>
      </c>
      <c r="M451" t="str">
        <f t="shared" ref="M451:M514" si="23">TRIM(PROPER(L451))</f>
        <v>No</v>
      </c>
    </row>
    <row r="452" spans="1:13" x14ac:dyDescent="0.3">
      <c r="A452" t="s">
        <v>1921</v>
      </c>
      <c r="B452">
        <v>28.12</v>
      </c>
      <c r="C452">
        <f t="shared" si="21"/>
        <v>28.1</v>
      </c>
      <c r="D452" t="str" cm="1">
        <f t="array" ref="D452">_xlfn.IFS(C452&lt;18.5,"UNDERWEIGHT",AND(C452&gt;=18.5,C452&lt;=24.9),"NORMAL WEIGHT",AND(C452&gt;=25,C452&lt;=29.9),"OVERWEIGHT",C452&gt;=30,"OBESITY")</f>
        <v>OVERWEIGHT</v>
      </c>
      <c r="E452">
        <v>4.88</v>
      </c>
      <c r="F452" t="str" cm="1">
        <f t="array" ref="F452">_xlfn.IFS(E452&lt;5.7,"NORMAL",AND(E452&gt;=5.7,E452&lt;=6.49),"PREDIABETES",E452&gt;=6.5,"DIABETES")</f>
        <v>NORMAL</v>
      </c>
      <c r="G452" t="s">
        <v>2380</v>
      </c>
      <c r="H452" t="str">
        <f t="shared" si="22"/>
        <v>No</v>
      </c>
      <c r="I452" t="s">
        <v>2380</v>
      </c>
      <c r="J452" t="s">
        <v>2380</v>
      </c>
      <c r="K452" t="s">
        <v>2381</v>
      </c>
      <c r="L452" t="s">
        <v>2382</v>
      </c>
      <c r="M452" t="str">
        <f t="shared" si="23"/>
        <v>Yes</v>
      </c>
    </row>
    <row r="453" spans="1:13" x14ac:dyDescent="0.3">
      <c r="A453" t="s">
        <v>1920</v>
      </c>
      <c r="B453">
        <v>23.21</v>
      </c>
      <c r="C453">
        <f t="shared" si="21"/>
        <v>23.2</v>
      </c>
      <c r="D453" t="str" cm="1">
        <f t="array" ref="D453">_xlfn.IFS(C453&lt;18.5,"UNDERWEIGHT",AND(C453&gt;=18.5,C453&lt;=24.9),"NORMAL WEIGHT",AND(C453&gt;=25,C453&lt;=29.9),"OVERWEIGHT",C453&gt;=30,"OBESITY")</f>
        <v>NORMAL WEIGHT</v>
      </c>
      <c r="E453">
        <v>6.76</v>
      </c>
      <c r="F453" t="str" cm="1">
        <f t="array" ref="F453">_xlfn.IFS(E453&lt;5.7,"NORMAL",AND(E453&gt;=5.7,E453&lt;=6.49),"PREDIABETES",E453&gt;=6.5,"DIABETES")</f>
        <v>DIABETES</v>
      </c>
      <c r="G453" t="s">
        <v>2380</v>
      </c>
      <c r="H453" t="str">
        <f t="shared" si="22"/>
        <v>No</v>
      </c>
      <c r="I453" t="s">
        <v>2380</v>
      </c>
      <c r="J453" t="s">
        <v>2380</v>
      </c>
      <c r="K453" t="s">
        <v>2381</v>
      </c>
      <c r="L453" t="s">
        <v>2382</v>
      </c>
      <c r="M453" t="str">
        <f t="shared" si="23"/>
        <v>Yes</v>
      </c>
    </row>
    <row r="454" spans="1:13" x14ac:dyDescent="0.3">
      <c r="A454" t="s">
        <v>1919</v>
      </c>
      <c r="B454">
        <v>23.98</v>
      </c>
      <c r="C454">
        <f t="shared" si="21"/>
        <v>24</v>
      </c>
      <c r="D454" t="str" cm="1">
        <f t="array" ref="D454">_xlfn.IFS(C454&lt;18.5,"UNDERWEIGHT",AND(C454&gt;=18.5,C454&lt;=24.9),"NORMAL WEIGHT",AND(C454&gt;=25,C454&lt;=29.9),"OVERWEIGHT",C454&gt;=30,"OBESITY")</f>
        <v>NORMAL WEIGHT</v>
      </c>
      <c r="E454">
        <v>10.67</v>
      </c>
      <c r="F454" t="str" cm="1">
        <f t="array" ref="F454">_xlfn.IFS(E454&lt;5.7,"NORMAL",AND(E454&gt;=5.7,E454&lt;=6.49),"PREDIABETES",E454&gt;=6.5,"DIABETES")</f>
        <v>DIABETES</v>
      </c>
      <c r="G454" t="s">
        <v>2380</v>
      </c>
      <c r="H454" t="str">
        <f t="shared" si="22"/>
        <v>No</v>
      </c>
      <c r="I454" t="s">
        <v>2380</v>
      </c>
      <c r="J454" t="s">
        <v>2380</v>
      </c>
      <c r="K454" t="s">
        <v>2381</v>
      </c>
      <c r="L454" t="s">
        <v>2380</v>
      </c>
      <c r="M454" t="str">
        <f t="shared" si="23"/>
        <v>No</v>
      </c>
    </row>
    <row r="455" spans="1:13" x14ac:dyDescent="0.3">
      <c r="A455" t="s">
        <v>1918</v>
      </c>
      <c r="B455">
        <v>30</v>
      </c>
      <c r="C455">
        <f t="shared" si="21"/>
        <v>30</v>
      </c>
      <c r="D455" t="str" cm="1">
        <f t="array" ref="D455">_xlfn.IFS(C455&lt;18.5,"UNDERWEIGHT",AND(C455&gt;=18.5,C455&lt;=24.9),"NORMAL WEIGHT",AND(C455&gt;=25,C455&lt;=29.9),"OVERWEIGHT",C455&gt;=30,"OBESITY")</f>
        <v>OBESITY</v>
      </c>
      <c r="E455">
        <v>6.21</v>
      </c>
      <c r="F455" t="str" cm="1">
        <f t="array" ref="F455">_xlfn.IFS(E455&lt;5.7,"NORMAL",AND(E455&gt;=5.7,E455&lt;=6.49),"PREDIABETES",E455&gt;=6.5,"DIABETES")</f>
        <v>PREDIABETES</v>
      </c>
      <c r="G455" t="s">
        <v>2380</v>
      </c>
      <c r="H455" t="str">
        <f t="shared" si="22"/>
        <v>No</v>
      </c>
      <c r="I455" t="s">
        <v>2380</v>
      </c>
      <c r="J455" t="s">
        <v>2380</v>
      </c>
      <c r="K455" t="s">
        <v>2381</v>
      </c>
      <c r="L455" t="s">
        <v>2382</v>
      </c>
      <c r="M455" t="str">
        <f t="shared" si="23"/>
        <v>Yes</v>
      </c>
    </row>
    <row r="456" spans="1:13" x14ac:dyDescent="0.3">
      <c r="A456" t="s">
        <v>1917</v>
      </c>
      <c r="B456">
        <v>17.350000000000001</v>
      </c>
      <c r="C456">
        <f t="shared" si="21"/>
        <v>17.399999999999999</v>
      </c>
      <c r="D456" t="str" cm="1">
        <f t="array" ref="D456">_xlfn.IFS(C456&lt;18.5,"UNDERWEIGHT",AND(C456&gt;=18.5,C456&lt;=24.9),"NORMAL WEIGHT",AND(C456&gt;=25,C456&lt;=29.9),"OVERWEIGHT",C456&gt;=30,"OBESITY")</f>
        <v>UNDERWEIGHT</v>
      </c>
      <c r="E456">
        <v>5.03</v>
      </c>
      <c r="F456" t="str" cm="1">
        <f t="array" ref="F456">_xlfn.IFS(E456&lt;5.7,"NORMAL",AND(E456&gt;=5.7,E456&lt;=6.49),"PREDIABETES",E456&gt;=6.5,"DIABETES")</f>
        <v>NORMAL</v>
      </c>
      <c r="G456" t="s">
        <v>2382</v>
      </c>
      <c r="H456" t="str">
        <f t="shared" si="22"/>
        <v>Yes</v>
      </c>
      <c r="I456" t="s">
        <v>2380</v>
      </c>
      <c r="J456" t="s">
        <v>2380</v>
      </c>
      <c r="K456" t="s">
        <v>2381</v>
      </c>
      <c r="L456" t="s">
        <v>2382</v>
      </c>
      <c r="M456" t="str">
        <f t="shared" si="23"/>
        <v>Yes</v>
      </c>
    </row>
    <row r="457" spans="1:13" x14ac:dyDescent="0.3">
      <c r="A457" t="s">
        <v>1916</v>
      </c>
      <c r="B457">
        <v>22.704999999999998</v>
      </c>
      <c r="C457">
        <f t="shared" si="21"/>
        <v>22.7</v>
      </c>
      <c r="D457" t="str" cm="1">
        <f t="array" ref="D457">_xlfn.IFS(C457&lt;18.5,"UNDERWEIGHT",AND(C457&gt;=18.5,C457&lt;=24.9),"NORMAL WEIGHT",AND(C457&gt;=25,C457&lt;=29.9),"OVERWEIGHT",C457&gt;=30,"OBESITY")</f>
        <v>NORMAL WEIGHT</v>
      </c>
      <c r="E457">
        <v>5.27</v>
      </c>
      <c r="F457" t="str" cm="1">
        <f t="array" ref="F457">_xlfn.IFS(E457&lt;5.7,"NORMAL",AND(E457&gt;=5.7,E457&lt;=6.49),"PREDIABETES",E457&gt;=6.5,"DIABETES")</f>
        <v>NORMAL</v>
      </c>
      <c r="G457" t="s">
        <v>2380</v>
      </c>
      <c r="H457" t="str">
        <f t="shared" si="22"/>
        <v>No</v>
      </c>
      <c r="I457" t="s">
        <v>2380</v>
      </c>
      <c r="J457" t="s">
        <v>2380</v>
      </c>
      <c r="K457" t="s">
        <v>2381</v>
      </c>
      <c r="L457" t="s">
        <v>2380</v>
      </c>
      <c r="M457" t="str">
        <f t="shared" si="23"/>
        <v>No</v>
      </c>
    </row>
    <row r="458" spans="1:13" x14ac:dyDescent="0.3">
      <c r="A458" t="s">
        <v>1915</v>
      </c>
      <c r="B458">
        <v>25.41</v>
      </c>
      <c r="C458">
        <f t="shared" si="21"/>
        <v>25.4</v>
      </c>
      <c r="D458" t="str" cm="1">
        <f t="array" ref="D458">_xlfn.IFS(C458&lt;18.5,"UNDERWEIGHT",AND(C458&gt;=18.5,C458&lt;=24.9),"NORMAL WEIGHT",AND(C458&gt;=25,C458&lt;=29.9),"OVERWEIGHT",C458&gt;=30,"OBESITY")</f>
        <v>OVERWEIGHT</v>
      </c>
      <c r="E458">
        <v>10.53</v>
      </c>
      <c r="F458" t="str" cm="1">
        <f t="array" ref="F458">_xlfn.IFS(E458&lt;5.7,"NORMAL",AND(E458&gt;=5.7,E458&lt;=6.49),"PREDIABETES",E458&gt;=6.5,"DIABETES")</f>
        <v>DIABETES</v>
      </c>
      <c r="G458" t="s">
        <v>2382</v>
      </c>
      <c r="H458" t="str">
        <f t="shared" si="22"/>
        <v>Yes</v>
      </c>
      <c r="I458" t="s">
        <v>2380</v>
      </c>
      <c r="J458" t="s">
        <v>2380</v>
      </c>
      <c r="K458">
        <v>1</v>
      </c>
      <c r="L458" t="s">
        <v>2382</v>
      </c>
      <c r="M458" t="str">
        <f t="shared" si="23"/>
        <v>Yes</v>
      </c>
    </row>
    <row r="459" spans="1:13" x14ac:dyDescent="0.3">
      <c r="A459" t="s">
        <v>1914</v>
      </c>
      <c r="B459">
        <v>18.23</v>
      </c>
      <c r="C459">
        <f t="shared" si="21"/>
        <v>18.2</v>
      </c>
      <c r="D459" t="str" cm="1">
        <f t="array" ref="D459">_xlfn.IFS(C459&lt;18.5,"UNDERWEIGHT",AND(C459&gt;=18.5,C459&lt;=24.9),"NORMAL WEIGHT",AND(C459&gt;=25,C459&lt;=29.9),"OVERWEIGHT",C459&gt;=30,"OBESITY")</f>
        <v>UNDERWEIGHT</v>
      </c>
      <c r="E459">
        <v>5.78</v>
      </c>
      <c r="F459" t="str" cm="1">
        <f t="array" ref="F459">_xlfn.IFS(E459&lt;5.7,"NORMAL",AND(E459&gt;=5.7,E459&lt;=6.49),"PREDIABETES",E459&gt;=6.5,"DIABETES")</f>
        <v>PREDIABETES</v>
      </c>
      <c r="G459" t="s">
        <v>2380</v>
      </c>
      <c r="H459" t="str">
        <f t="shared" si="22"/>
        <v>No</v>
      </c>
      <c r="I459" t="s">
        <v>2380</v>
      </c>
      <c r="J459" t="s">
        <v>2383</v>
      </c>
      <c r="K459">
        <v>1</v>
      </c>
      <c r="L459" t="s">
        <v>2382</v>
      </c>
      <c r="M459" t="str">
        <f t="shared" si="23"/>
        <v>Yes</v>
      </c>
    </row>
    <row r="460" spans="1:13" x14ac:dyDescent="0.3">
      <c r="A460" t="s">
        <v>1913</v>
      </c>
      <c r="B460">
        <v>24.7</v>
      </c>
      <c r="C460">
        <f t="shared" si="21"/>
        <v>24.7</v>
      </c>
      <c r="D460" t="str" cm="1">
        <f t="array" ref="D460">_xlfn.IFS(C460&lt;18.5,"UNDERWEIGHT",AND(C460&gt;=18.5,C460&lt;=24.9),"NORMAL WEIGHT",AND(C460&gt;=25,C460&lt;=29.9),"OVERWEIGHT",C460&gt;=30,"OBESITY")</f>
        <v>NORMAL WEIGHT</v>
      </c>
      <c r="E460">
        <v>4.3600000000000003</v>
      </c>
      <c r="F460" t="str" cm="1">
        <f t="array" ref="F460">_xlfn.IFS(E460&lt;5.7,"NORMAL",AND(E460&gt;=5.7,E460&lt;=6.49),"PREDIABETES",E460&gt;=6.5,"DIABETES")</f>
        <v>NORMAL</v>
      </c>
      <c r="G460" t="s">
        <v>2380</v>
      </c>
      <c r="H460" t="str">
        <f t="shared" si="22"/>
        <v>No</v>
      </c>
      <c r="I460" t="s">
        <v>2380</v>
      </c>
      <c r="J460" t="s">
        <v>2383</v>
      </c>
      <c r="K460">
        <v>1</v>
      </c>
      <c r="L460" t="s">
        <v>2382</v>
      </c>
      <c r="M460" t="str">
        <f t="shared" si="23"/>
        <v>Yes</v>
      </c>
    </row>
    <row r="461" spans="1:13" x14ac:dyDescent="0.3">
      <c r="A461" t="s">
        <v>1912</v>
      </c>
      <c r="B461">
        <v>37.4</v>
      </c>
      <c r="C461">
        <f t="shared" si="21"/>
        <v>37.4</v>
      </c>
      <c r="D461" t="str" cm="1">
        <f t="array" ref="D461">_xlfn.IFS(C461&lt;18.5,"UNDERWEIGHT",AND(C461&gt;=18.5,C461&lt;=24.9),"NORMAL WEIGHT",AND(C461&gt;=25,C461&lt;=29.9),"OVERWEIGHT",C461&gt;=30,"OBESITY")</f>
        <v>OBESITY</v>
      </c>
      <c r="E461">
        <v>9.7200000000000006</v>
      </c>
      <c r="F461" t="str" cm="1">
        <f t="array" ref="F461">_xlfn.IFS(E461&lt;5.7,"NORMAL",AND(E461&gt;=5.7,E461&lt;=6.49),"PREDIABETES",E461&gt;=6.5,"DIABETES")</f>
        <v>DIABETES</v>
      </c>
      <c r="G461" t="s">
        <v>2382</v>
      </c>
      <c r="H461" t="str">
        <f t="shared" si="22"/>
        <v>Yes</v>
      </c>
      <c r="I461" t="s">
        <v>2380</v>
      </c>
      <c r="J461" t="s">
        <v>2383</v>
      </c>
      <c r="K461">
        <v>1</v>
      </c>
      <c r="L461" t="s">
        <v>2380</v>
      </c>
      <c r="M461" t="str">
        <f t="shared" si="23"/>
        <v>No</v>
      </c>
    </row>
    <row r="462" spans="1:13" x14ac:dyDescent="0.3">
      <c r="A462" t="s">
        <v>1911</v>
      </c>
      <c r="B462">
        <v>26.885000000000002</v>
      </c>
      <c r="C462">
        <f t="shared" si="21"/>
        <v>26.9</v>
      </c>
      <c r="D462" t="str" cm="1">
        <f t="array" ref="D462">_xlfn.IFS(C462&lt;18.5,"UNDERWEIGHT",AND(C462&gt;=18.5,C462&lt;=24.9),"NORMAL WEIGHT",AND(C462&gt;=25,C462&lt;=29.9),"OVERWEIGHT",C462&gt;=30,"OBESITY")</f>
        <v>OVERWEIGHT</v>
      </c>
      <c r="E462">
        <v>5.18</v>
      </c>
      <c r="F462" t="str" cm="1">
        <f t="array" ref="F462">_xlfn.IFS(E462&lt;5.7,"NORMAL",AND(E462&gt;=5.7,E462&lt;=6.49),"PREDIABETES",E462&gt;=6.5,"DIABETES")</f>
        <v>NORMAL</v>
      </c>
      <c r="G462" t="s">
        <v>2380</v>
      </c>
      <c r="H462" t="str">
        <f t="shared" si="22"/>
        <v>No</v>
      </c>
      <c r="I462" t="s">
        <v>2380</v>
      </c>
      <c r="J462" t="s">
        <v>2383</v>
      </c>
      <c r="K462">
        <v>1</v>
      </c>
      <c r="L462" t="s">
        <v>2382</v>
      </c>
      <c r="M462" t="str">
        <f t="shared" si="23"/>
        <v>Yes</v>
      </c>
    </row>
    <row r="463" spans="1:13" x14ac:dyDescent="0.3">
      <c r="A463" t="s">
        <v>1910</v>
      </c>
      <c r="B463">
        <v>25.27</v>
      </c>
      <c r="C463">
        <f t="shared" si="21"/>
        <v>25.3</v>
      </c>
      <c r="D463" t="str" cm="1">
        <f t="array" ref="D463">_xlfn.IFS(C463&lt;18.5,"UNDERWEIGHT",AND(C463&gt;=18.5,C463&lt;=24.9),"NORMAL WEIGHT",AND(C463&gt;=25,C463&lt;=29.9),"OVERWEIGHT",C463&gt;=30,"OBESITY")</f>
        <v>OVERWEIGHT</v>
      </c>
      <c r="E463">
        <v>5.29</v>
      </c>
      <c r="F463" t="str" cm="1">
        <f t="array" ref="F463">_xlfn.IFS(E463&lt;5.7,"NORMAL",AND(E463&gt;=5.7,E463&lt;=6.49),"PREDIABETES",E463&gt;=6.5,"DIABETES")</f>
        <v>NORMAL</v>
      </c>
      <c r="G463" t="s">
        <v>2380</v>
      </c>
      <c r="H463" t="str">
        <f t="shared" si="22"/>
        <v>No</v>
      </c>
      <c r="I463" t="s">
        <v>2380</v>
      </c>
      <c r="J463" t="s">
        <v>2383</v>
      </c>
      <c r="K463">
        <v>1</v>
      </c>
      <c r="L463" t="s">
        <v>2382</v>
      </c>
      <c r="M463" t="str">
        <f t="shared" si="23"/>
        <v>Yes</v>
      </c>
    </row>
    <row r="464" spans="1:13" x14ac:dyDescent="0.3">
      <c r="A464" t="s">
        <v>1909</v>
      </c>
      <c r="B464">
        <v>23.655000000000001</v>
      </c>
      <c r="C464">
        <f t="shared" si="21"/>
        <v>23.7</v>
      </c>
      <c r="D464" t="str" cm="1">
        <f t="array" ref="D464">_xlfn.IFS(C464&lt;18.5,"UNDERWEIGHT",AND(C464&gt;=18.5,C464&lt;=24.9),"NORMAL WEIGHT",AND(C464&gt;=25,C464&lt;=29.9),"OVERWEIGHT",C464&gt;=30,"OBESITY")</f>
        <v>NORMAL WEIGHT</v>
      </c>
      <c r="E464">
        <v>4.8600000000000003</v>
      </c>
      <c r="F464" t="str" cm="1">
        <f t="array" ref="F464">_xlfn.IFS(E464&lt;5.7,"NORMAL",AND(E464&gt;=5.7,E464&lt;=6.49),"PREDIABETES",E464&gt;=6.5,"DIABETES")</f>
        <v>NORMAL</v>
      </c>
      <c r="G464" t="s">
        <v>2382</v>
      </c>
      <c r="H464" t="str">
        <f t="shared" si="22"/>
        <v>Yes</v>
      </c>
      <c r="I464" t="s">
        <v>2380</v>
      </c>
      <c r="J464" t="s">
        <v>2380</v>
      </c>
      <c r="K464" t="s">
        <v>2381</v>
      </c>
      <c r="L464" t="s">
        <v>2382</v>
      </c>
      <c r="M464" t="str">
        <f t="shared" si="23"/>
        <v>Yes</v>
      </c>
    </row>
    <row r="465" spans="1:13" x14ac:dyDescent="0.3">
      <c r="A465" t="s">
        <v>1908</v>
      </c>
      <c r="B465">
        <v>55.05</v>
      </c>
      <c r="C465">
        <f t="shared" si="21"/>
        <v>55.1</v>
      </c>
      <c r="D465" t="str" cm="1">
        <f t="array" ref="D465">_xlfn.IFS(C465&lt;18.5,"UNDERWEIGHT",AND(C465&gt;=18.5,C465&lt;=24.9),"NORMAL WEIGHT",AND(C465&gt;=25,C465&lt;=29.9),"OVERWEIGHT",C465&gt;=30,"OBESITY")</f>
        <v>OBESITY</v>
      </c>
      <c r="E465">
        <v>7.66</v>
      </c>
      <c r="F465" t="str" cm="1">
        <f t="array" ref="F465">_xlfn.IFS(E465&lt;5.7,"NORMAL",AND(E465&gt;=5.7,E465&lt;=6.49),"PREDIABETES",E465&gt;=6.5,"DIABETES")</f>
        <v>DIABETES</v>
      </c>
      <c r="G465" t="s">
        <v>2380</v>
      </c>
      <c r="H465" t="str">
        <f t="shared" si="22"/>
        <v>No</v>
      </c>
      <c r="I465" t="s">
        <v>2380</v>
      </c>
      <c r="J465" t="s">
        <v>2380</v>
      </c>
      <c r="K465" t="s">
        <v>2381</v>
      </c>
      <c r="L465" t="s">
        <v>2380</v>
      </c>
      <c r="M465" t="str">
        <f t="shared" si="23"/>
        <v>No</v>
      </c>
    </row>
    <row r="466" spans="1:13" x14ac:dyDescent="0.3">
      <c r="A466" t="s">
        <v>1907</v>
      </c>
      <c r="B466">
        <v>24.89</v>
      </c>
      <c r="C466">
        <f t="shared" si="21"/>
        <v>24.9</v>
      </c>
      <c r="D466" t="str" cm="1">
        <f t="array" ref="D466">_xlfn.IFS(C466&lt;18.5,"UNDERWEIGHT",AND(C466&gt;=18.5,C466&lt;=24.9),"NORMAL WEIGHT",AND(C466&gt;=25,C466&lt;=29.9),"OVERWEIGHT",C466&gt;=30,"OBESITY")</f>
        <v>NORMAL WEIGHT</v>
      </c>
      <c r="E466">
        <v>6.1</v>
      </c>
      <c r="F466" t="str" cm="1">
        <f t="array" ref="F466">_xlfn.IFS(E466&lt;5.7,"NORMAL",AND(E466&gt;=5.7,E466&lt;=6.49),"PREDIABETES",E466&gt;=6.5,"DIABETES")</f>
        <v>PREDIABETES</v>
      </c>
      <c r="G466" t="s">
        <v>2382</v>
      </c>
      <c r="H466" t="str">
        <f t="shared" si="22"/>
        <v>Yes</v>
      </c>
      <c r="I466" t="s">
        <v>2380</v>
      </c>
      <c r="J466" t="s">
        <v>2383</v>
      </c>
      <c r="K466">
        <v>1</v>
      </c>
      <c r="L466" t="s">
        <v>2382</v>
      </c>
      <c r="M466" t="str">
        <f t="shared" si="23"/>
        <v>Yes</v>
      </c>
    </row>
    <row r="467" spans="1:13" x14ac:dyDescent="0.3">
      <c r="A467" t="s">
        <v>1906</v>
      </c>
      <c r="B467">
        <v>18.715</v>
      </c>
      <c r="C467">
        <f t="shared" si="21"/>
        <v>18.7</v>
      </c>
      <c r="D467" t="str" cm="1">
        <f t="array" ref="D467">_xlfn.IFS(C467&lt;18.5,"UNDERWEIGHT",AND(C467&gt;=18.5,C467&lt;=24.9),"NORMAL WEIGHT",AND(C467&gt;=25,C467&lt;=29.9),"OVERWEIGHT",C467&gt;=30,"OBESITY")</f>
        <v>NORMAL WEIGHT</v>
      </c>
      <c r="E467">
        <v>4.4400000000000004</v>
      </c>
      <c r="F467" t="str" cm="1">
        <f t="array" ref="F467">_xlfn.IFS(E467&lt;5.7,"NORMAL",AND(E467&gt;=5.7,E467&lt;=6.49),"PREDIABETES",E467&gt;=6.5,"DIABETES")</f>
        <v>NORMAL</v>
      </c>
      <c r="G467" t="s">
        <v>2380</v>
      </c>
      <c r="H467" t="str">
        <f t="shared" si="22"/>
        <v>No</v>
      </c>
      <c r="I467" t="s">
        <v>2380</v>
      </c>
      <c r="J467" t="s">
        <v>2380</v>
      </c>
      <c r="K467" t="s">
        <v>2381</v>
      </c>
      <c r="L467" t="s">
        <v>2380</v>
      </c>
      <c r="M467" t="str">
        <f t="shared" si="23"/>
        <v>No</v>
      </c>
    </row>
    <row r="468" spans="1:13" x14ac:dyDescent="0.3">
      <c r="A468" t="s">
        <v>1905</v>
      </c>
      <c r="B468">
        <v>28.12</v>
      </c>
      <c r="C468">
        <f t="shared" si="21"/>
        <v>28.1</v>
      </c>
      <c r="D468" t="str" cm="1">
        <f t="array" ref="D468">_xlfn.IFS(C468&lt;18.5,"UNDERWEIGHT",AND(C468&gt;=18.5,C468&lt;=24.9),"NORMAL WEIGHT",AND(C468&gt;=25,C468&lt;=29.9),"OVERWEIGHT",C468&gt;=30,"OBESITY")</f>
        <v>OVERWEIGHT</v>
      </c>
      <c r="E468">
        <v>6.15</v>
      </c>
      <c r="F468" t="str" cm="1">
        <f t="array" ref="F468">_xlfn.IFS(E468&lt;5.7,"NORMAL",AND(E468&gt;=5.7,E468&lt;=6.49),"PREDIABETES",E468&gt;=6.5,"DIABETES")</f>
        <v>PREDIABETES</v>
      </c>
      <c r="G468" t="s">
        <v>2380</v>
      </c>
      <c r="H468" t="str">
        <f t="shared" si="22"/>
        <v>No</v>
      </c>
      <c r="I468" t="s">
        <v>2380</v>
      </c>
      <c r="J468" t="s">
        <v>2380</v>
      </c>
      <c r="K468" t="s">
        <v>2381</v>
      </c>
      <c r="L468" t="s">
        <v>2382</v>
      </c>
      <c r="M468" t="str">
        <f t="shared" si="23"/>
        <v>Yes</v>
      </c>
    </row>
    <row r="469" spans="1:13" x14ac:dyDescent="0.3">
      <c r="A469" t="s">
        <v>1904</v>
      </c>
      <c r="B469">
        <v>26.6</v>
      </c>
      <c r="C469">
        <f t="shared" si="21"/>
        <v>26.6</v>
      </c>
      <c r="D469" t="str" cm="1">
        <f t="array" ref="D469">_xlfn.IFS(C469&lt;18.5,"UNDERWEIGHT",AND(C469&gt;=18.5,C469&lt;=24.9),"NORMAL WEIGHT",AND(C469&gt;=25,C469&lt;=29.9),"OVERWEIGHT",C469&gt;=30,"OBESITY")</f>
        <v>OVERWEIGHT</v>
      </c>
      <c r="E469">
        <v>4.53</v>
      </c>
      <c r="F469" t="str" cm="1">
        <f t="array" ref="F469">_xlfn.IFS(E469&lt;5.7,"NORMAL",AND(E469&gt;=5.7,E469&lt;=6.49),"PREDIABETES",E469&gt;=6.5,"DIABETES")</f>
        <v>NORMAL</v>
      </c>
      <c r="G469" t="s">
        <v>2380</v>
      </c>
      <c r="H469" t="str">
        <f t="shared" si="22"/>
        <v>No</v>
      </c>
      <c r="I469" t="s">
        <v>2380</v>
      </c>
      <c r="J469" t="s">
        <v>2380</v>
      </c>
      <c r="K469" t="s">
        <v>2381</v>
      </c>
      <c r="L469" t="s">
        <v>2382</v>
      </c>
      <c r="M469" t="str">
        <f t="shared" si="23"/>
        <v>Yes</v>
      </c>
    </row>
    <row r="470" spans="1:13" x14ac:dyDescent="0.3">
      <c r="A470" t="s">
        <v>1903</v>
      </c>
      <c r="B470">
        <v>30.114999999999998</v>
      </c>
      <c r="C470">
        <f t="shared" si="21"/>
        <v>30.1</v>
      </c>
      <c r="D470" t="str" cm="1">
        <f t="array" ref="D470">_xlfn.IFS(C470&lt;18.5,"UNDERWEIGHT",AND(C470&gt;=18.5,C470&lt;=24.9),"NORMAL WEIGHT",AND(C470&gt;=25,C470&lt;=29.9),"OVERWEIGHT",C470&gt;=30,"OBESITY")</f>
        <v>OBESITY</v>
      </c>
      <c r="E470">
        <v>5.48</v>
      </c>
      <c r="F470" t="str" cm="1">
        <f t="array" ref="F470">_xlfn.IFS(E470&lt;5.7,"NORMAL",AND(E470&gt;=5.7,E470&lt;=6.49),"PREDIABETES",E470&gt;=6.5,"DIABETES")</f>
        <v>NORMAL</v>
      </c>
      <c r="G470" t="s">
        <v>2380</v>
      </c>
      <c r="H470" t="str">
        <f t="shared" si="22"/>
        <v>No</v>
      </c>
      <c r="I470" t="s">
        <v>2382</v>
      </c>
      <c r="J470" t="s">
        <v>2380</v>
      </c>
      <c r="K470">
        <v>1</v>
      </c>
      <c r="L470" t="s">
        <v>2380</v>
      </c>
      <c r="M470" t="str">
        <f t="shared" si="23"/>
        <v>No</v>
      </c>
    </row>
    <row r="471" spans="1:13" x14ac:dyDescent="0.3">
      <c r="A471" t="s">
        <v>1902</v>
      </c>
      <c r="B471">
        <v>24.605</v>
      </c>
      <c r="C471">
        <f t="shared" si="21"/>
        <v>24.6</v>
      </c>
      <c r="D471" t="str" cm="1">
        <f t="array" ref="D471">_xlfn.IFS(C471&lt;18.5,"UNDERWEIGHT",AND(C471&gt;=18.5,C471&lt;=24.9),"NORMAL WEIGHT",AND(C471&gt;=25,C471&lt;=29.9),"OVERWEIGHT",C471&gt;=30,"OBESITY")</f>
        <v>NORMAL WEIGHT</v>
      </c>
      <c r="E471">
        <v>5.48</v>
      </c>
      <c r="F471" t="str" cm="1">
        <f t="array" ref="F471">_xlfn.IFS(E471&lt;5.7,"NORMAL",AND(E471&gt;=5.7,E471&lt;=6.49),"PREDIABETES",E471&gt;=6.5,"DIABETES")</f>
        <v>NORMAL</v>
      </c>
      <c r="G471" t="s">
        <v>2380</v>
      </c>
      <c r="H471" t="str">
        <f t="shared" si="22"/>
        <v>No</v>
      </c>
      <c r="I471" t="s">
        <v>2380</v>
      </c>
      <c r="J471" t="s">
        <v>2380</v>
      </c>
      <c r="K471" t="s">
        <v>2381</v>
      </c>
      <c r="L471" t="s">
        <v>2382</v>
      </c>
      <c r="M471" t="str">
        <f t="shared" si="23"/>
        <v>Yes</v>
      </c>
    </row>
    <row r="472" spans="1:13" x14ac:dyDescent="0.3">
      <c r="A472" t="s">
        <v>1901</v>
      </c>
      <c r="B472">
        <v>29.6</v>
      </c>
      <c r="C472">
        <f t="shared" si="21"/>
        <v>29.6</v>
      </c>
      <c r="D472" t="str" cm="1">
        <f t="array" ref="D472">_xlfn.IFS(C472&lt;18.5,"UNDERWEIGHT",AND(C472&gt;=18.5,C472&lt;=24.9),"NORMAL WEIGHT",AND(C472&gt;=25,C472&lt;=29.9),"OVERWEIGHT",C472&gt;=30,"OBESITY")</f>
        <v>OVERWEIGHT</v>
      </c>
      <c r="E472">
        <v>8.1</v>
      </c>
      <c r="F472" t="str" cm="1">
        <f t="array" ref="F472">_xlfn.IFS(E472&lt;5.7,"NORMAL",AND(E472&gt;=5.7,E472&lt;=6.49),"PREDIABETES",E472&gt;=6.5,"DIABETES")</f>
        <v>DIABETES</v>
      </c>
      <c r="G472" t="s">
        <v>2380</v>
      </c>
      <c r="H472" t="str">
        <f t="shared" si="22"/>
        <v>No</v>
      </c>
      <c r="I472" t="s">
        <v>2380</v>
      </c>
      <c r="J472" t="s">
        <v>2380</v>
      </c>
      <c r="K472" t="s">
        <v>2381</v>
      </c>
      <c r="L472" t="s">
        <v>2380</v>
      </c>
      <c r="M472" t="str">
        <f t="shared" si="23"/>
        <v>No</v>
      </c>
    </row>
    <row r="473" spans="1:13" x14ac:dyDescent="0.3">
      <c r="A473" t="s">
        <v>1900</v>
      </c>
      <c r="B473">
        <v>24.42</v>
      </c>
      <c r="C473">
        <f t="shared" si="21"/>
        <v>24.4</v>
      </c>
      <c r="D473" t="str" cm="1">
        <f t="array" ref="D473">_xlfn.IFS(C473&lt;18.5,"UNDERWEIGHT",AND(C473&gt;=18.5,C473&lt;=24.9),"NORMAL WEIGHT",AND(C473&gt;=25,C473&lt;=29.9),"OVERWEIGHT",C473&gt;=30,"OBESITY")</f>
        <v>NORMAL WEIGHT</v>
      </c>
      <c r="E473">
        <v>7.16</v>
      </c>
      <c r="F473" t="str" cm="1">
        <f t="array" ref="F473">_xlfn.IFS(E473&lt;5.7,"NORMAL",AND(E473&gt;=5.7,E473&lt;=6.49),"PREDIABETES",E473&gt;=6.5,"DIABETES")</f>
        <v>DIABETES</v>
      </c>
      <c r="G473" t="s">
        <v>2380</v>
      </c>
      <c r="H473" t="str">
        <f t="shared" si="22"/>
        <v>No</v>
      </c>
      <c r="I473" t="s">
        <v>2380</v>
      </c>
      <c r="J473" t="s">
        <v>2380</v>
      </c>
      <c r="K473" t="s">
        <v>2381</v>
      </c>
      <c r="L473" t="s">
        <v>2382</v>
      </c>
      <c r="M473" t="str">
        <f t="shared" si="23"/>
        <v>Yes</v>
      </c>
    </row>
    <row r="474" spans="1:13" x14ac:dyDescent="0.3">
      <c r="A474" t="s">
        <v>1899</v>
      </c>
      <c r="B474">
        <v>20.9</v>
      </c>
      <c r="C474">
        <f t="shared" si="21"/>
        <v>20.9</v>
      </c>
      <c r="D474" t="str" cm="1">
        <f t="array" ref="D474">_xlfn.IFS(C474&lt;18.5,"UNDERWEIGHT",AND(C474&gt;=18.5,C474&lt;=24.9),"NORMAL WEIGHT",AND(C474&gt;=25,C474&lt;=29.9),"OVERWEIGHT",C474&gt;=30,"OBESITY")</f>
        <v>NORMAL WEIGHT</v>
      </c>
      <c r="E474">
        <v>4.55</v>
      </c>
      <c r="F474" t="str" cm="1">
        <f t="array" ref="F474">_xlfn.IFS(E474&lt;5.7,"NORMAL",AND(E474&gt;=5.7,E474&lt;=6.49),"PREDIABETES",E474&gt;=6.5,"DIABETES")</f>
        <v>NORMAL</v>
      </c>
      <c r="G474" t="s">
        <v>2382</v>
      </c>
      <c r="H474" t="str">
        <f t="shared" si="22"/>
        <v>Yes</v>
      </c>
      <c r="I474" t="s">
        <v>2380</v>
      </c>
      <c r="J474" t="s">
        <v>2383</v>
      </c>
      <c r="K474">
        <v>1</v>
      </c>
      <c r="L474" t="s">
        <v>2382</v>
      </c>
      <c r="M474" t="str">
        <f t="shared" si="23"/>
        <v>Yes</v>
      </c>
    </row>
    <row r="475" spans="1:13" x14ac:dyDescent="0.3">
      <c r="A475" t="s">
        <v>1898</v>
      </c>
      <c r="B475">
        <v>22.895</v>
      </c>
      <c r="C475">
        <f t="shared" si="21"/>
        <v>22.9</v>
      </c>
      <c r="D475" t="str" cm="1">
        <f t="array" ref="D475">_xlfn.IFS(C475&lt;18.5,"UNDERWEIGHT",AND(C475&gt;=18.5,C475&lt;=24.9),"NORMAL WEIGHT",AND(C475&gt;=25,C475&lt;=29.9),"OVERWEIGHT",C475&gt;=30,"OBESITY")</f>
        <v>NORMAL WEIGHT</v>
      </c>
      <c r="E475">
        <v>6.03</v>
      </c>
      <c r="F475" t="str" cm="1">
        <f t="array" ref="F475">_xlfn.IFS(E475&lt;5.7,"NORMAL",AND(E475&gt;=5.7,E475&lt;=6.49),"PREDIABETES",E475&gt;=6.5,"DIABETES")</f>
        <v>PREDIABETES</v>
      </c>
      <c r="G475" t="s">
        <v>2380</v>
      </c>
      <c r="H475" t="str">
        <f t="shared" si="22"/>
        <v>No</v>
      </c>
      <c r="I475" t="s">
        <v>2380</v>
      </c>
      <c r="J475" t="s">
        <v>2380</v>
      </c>
      <c r="K475" t="s">
        <v>2381</v>
      </c>
      <c r="L475" t="s">
        <v>2382</v>
      </c>
      <c r="M475" t="str">
        <f t="shared" si="23"/>
        <v>Yes</v>
      </c>
    </row>
    <row r="476" spans="1:13" x14ac:dyDescent="0.3">
      <c r="A476" t="s">
        <v>1897</v>
      </c>
      <c r="B476">
        <v>28.3</v>
      </c>
      <c r="C476">
        <f t="shared" si="21"/>
        <v>28.3</v>
      </c>
      <c r="D476" t="str" cm="1">
        <f t="array" ref="D476">_xlfn.IFS(C476&lt;18.5,"UNDERWEIGHT",AND(C476&gt;=18.5,C476&lt;=24.9),"NORMAL WEIGHT",AND(C476&gt;=25,C476&lt;=29.9),"OVERWEIGHT",C476&gt;=30,"OBESITY")</f>
        <v>OVERWEIGHT</v>
      </c>
      <c r="E476">
        <v>5.47</v>
      </c>
      <c r="F476" t="str" cm="1">
        <f t="array" ref="F476">_xlfn.IFS(E476&lt;5.7,"NORMAL",AND(E476&gt;=5.7,E476&lt;=6.49),"PREDIABETES",E476&gt;=6.5,"DIABETES")</f>
        <v>NORMAL</v>
      </c>
      <c r="G476" t="s">
        <v>2382</v>
      </c>
      <c r="H476" t="str">
        <f t="shared" si="22"/>
        <v>Yes</v>
      </c>
      <c r="I476" t="s">
        <v>2380</v>
      </c>
      <c r="J476" t="s">
        <v>2383</v>
      </c>
      <c r="K476">
        <v>1</v>
      </c>
      <c r="L476" t="s">
        <v>2382</v>
      </c>
      <c r="M476" t="str">
        <f t="shared" si="23"/>
        <v>Yes</v>
      </c>
    </row>
    <row r="477" spans="1:13" x14ac:dyDescent="0.3">
      <c r="A477" t="s">
        <v>1895</v>
      </c>
      <c r="B477">
        <v>54.3</v>
      </c>
      <c r="C477">
        <f t="shared" si="21"/>
        <v>54.3</v>
      </c>
      <c r="D477" t="str" cm="1">
        <f t="array" ref="D477">_xlfn.IFS(C477&lt;18.5,"UNDERWEIGHT",AND(C477&gt;=18.5,C477&lt;=24.9),"NORMAL WEIGHT",AND(C477&gt;=25,C477&lt;=29.9),"OVERWEIGHT",C477&gt;=30,"OBESITY")</f>
        <v>OBESITY</v>
      </c>
      <c r="E477">
        <v>4.1500000000000004</v>
      </c>
      <c r="F477" t="str" cm="1">
        <f t="array" ref="F477">_xlfn.IFS(E477&lt;5.7,"NORMAL",AND(E477&gt;=5.7,E477&lt;=6.49),"PREDIABETES",E477&gt;=6.5,"DIABETES")</f>
        <v>NORMAL</v>
      </c>
      <c r="G477" t="s">
        <v>2382</v>
      </c>
      <c r="H477" t="str">
        <f t="shared" si="22"/>
        <v>Yes</v>
      </c>
      <c r="I477" t="s">
        <v>2380</v>
      </c>
      <c r="J477" t="s">
        <v>2380</v>
      </c>
      <c r="K477">
        <v>1</v>
      </c>
      <c r="L477" t="s">
        <v>2380</v>
      </c>
      <c r="M477" t="str">
        <f t="shared" si="23"/>
        <v>No</v>
      </c>
    </row>
    <row r="478" spans="1:13" x14ac:dyDescent="0.3">
      <c r="A478" t="s">
        <v>1894</v>
      </c>
      <c r="B478">
        <v>33.344999999999999</v>
      </c>
      <c r="C478">
        <f t="shared" si="21"/>
        <v>33.299999999999997</v>
      </c>
      <c r="D478" t="str" cm="1">
        <f t="array" ref="D478">_xlfn.IFS(C478&lt;18.5,"UNDERWEIGHT",AND(C478&gt;=18.5,C478&lt;=24.9),"NORMAL WEIGHT",AND(C478&gt;=25,C478&lt;=29.9),"OVERWEIGHT",C478&gt;=30,"OBESITY")</f>
        <v>OBESITY</v>
      </c>
      <c r="E478">
        <v>11.32</v>
      </c>
      <c r="F478" t="str" cm="1">
        <f t="array" ref="F478">_xlfn.IFS(E478&lt;5.7,"NORMAL",AND(E478&gt;=5.7,E478&lt;=6.49),"PREDIABETES",E478&gt;=6.5,"DIABETES")</f>
        <v>DIABETES</v>
      </c>
      <c r="G478" t="s">
        <v>2382</v>
      </c>
      <c r="H478" t="str">
        <f t="shared" si="22"/>
        <v>Yes</v>
      </c>
      <c r="I478" t="s">
        <v>2380</v>
      </c>
      <c r="J478" t="s">
        <v>2380</v>
      </c>
      <c r="K478">
        <v>1</v>
      </c>
      <c r="L478" t="s">
        <v>2380</v>
      </c>
      <c r="M478" t="str">
        <f t="shared" si="23"/>
        <v>No</v>
      </c>
    </row>
    <row r="479" spans="1:13" x14ac:dyDescent="0.3">
      <c r="A479" t="s">
        <v>1893</v>
      </c>
      <c r="B479">
        <v>33</v>
      </c>
      <c r="C479">
        <f t="shared" si="21"/>
        <v>33</v>
      </c>
      <c r="D479" t="str" cm="1">
        <f t="array" ref="D479">_xlfn.IFS(C479&lt;18.5,"UNDERWEIGHT",AND(C479&gt;=18.5,C479&lt;=24.9),"NORMAL WEIGHT",AND(C479&gt;=25,C479&lt;=29.9),"OVERWEIGHT",C479&gt;=30,"OBESITY")</f>
        <v>OBESITY</v>
      </c>
      <c r="E479">
        <v>9.51</v>
      </c>
      <c r="F479" t="str" cm="1">
        <f t="array" ref="F479">_xlfn.IFS(E479&lt;5.7,"NORMAL",AND(E479&gt;=5.7,E479&lt;=6.49),"PREDIABETES",E479&gt;=6.5,"DIABETES")</f>
        <v>DIABETES</v>
      </c>
      <c r="G479" t="s">
        <v>2382</v>
      </c>
      <c r="H479" t="str">
        <f t="shared" si="22"/>
        <v>Yes</v>
      </c>
      <c r="I479" t="s">
        <v>2380</v>
      </c>
      <c r="J479" t="s">
        <v>2380</v>
      </c>
      <c r="K479" t="s">
        <v>2381</v>
      </c>
      <c r="L479" t="s">
        <v>2380</v>
      </c>
      <c r="M479" t="str">
        <f t="shared" si="23"/>
        <v>No</v>
      </c>
    </row>
    <row r="480" spans="1:13" x14ac:dyDescent="0.3">
      <c r="A480" t="s">
        <v>1892</v>
      </c>
      <c r="B480">
        <v>28.024999999999999</v>
      </c>
      <c r="C480">
        <f t="shared" si="21"/>
        <v>28</v>
      </c>
      <c r="D480" t="str" cm="1">
        <f t="array" ref="D480">_xlfn.IFS(C480&lt;18.5,"UNDERWEIGHT",AND(C480&gt;=18.5,C480&lt;=24.9),"NORMAL WEIGHT",AND(C480&gt;=25,C480&lt;=29.9),"OVERWEIGHT",C480&gt;=30,"OBESITY")</f>
        <v>OVERWEIGHT</v>
      </c>
      <c r="E480">
        <v>7.67</v>
      </c>
      <c r="F480" t="str" cm="1">
        <f t="array" ref="F480">_xlfn.IFS(E480&lt;5.7,"NORMAL",AND(E480&gt;=5.7,E480&lt;=6.49),"PREDIABETES",E480&gt;=6.5,"DIABETES")</f>
        <v>DIABETES</v>
      </c>
      <c r="G480" t="s">
        <v>2382</v>
      </c>
      <c r="H480" t="str">
        <f t="shared" si="22"/>
        <v>Yes</v>
      </c>
      <c r="I480" t="s">
        <v>2380</v>
      </c>
      <c r="J480" t="s">
        <v>2380</v>
      </c>
      <c r="K480">
        <v>1</v>
      </c>
      <c r="L480" t="s">
        <v>2382</v>
      </c>
      <c r="M480" t="str">
        <f t="shared" si="23"/>
        <v>Yes</v>
      </c>
    </row>
    <row r="481" spans="1:13" x14ac:dyDescent="0.3">
      <c r="A481" t="s">
        <v>1891</v>
      </c>
      <c r="B481">
        <v>28.69</v>
      </c>
      <c r="C481">
        <f t="shared" si="21"/>
        <v>28.7</v>
      </c>
      <c r="D481" t="str" cm="1">
        <f t="array" ref="D481">_xlfn.IFS(C481&lt;18.5,"UNDERWEIGHT",AND(C481&gt;=18.5,C481&lt;=24.9),"NORMAL WEIGHT",AND(C481&gt;=25,C481&lt;=29.9),"OVERWEIGHT",C481&gt;=30,"OBESITY")</f>
        <v>OVERWEIGHT</v>
      </c>
      <c r="E481">
        <v>6.23</v>
      </c>
      <c r="F481" t="str" cm="1">
        <f t="array" ref="F481">_xlfn.IFS(E481&lt;5.7,"NORMAL",AND(E481&gt;=5.7,E481&lt;=6.49),"PREDIABETES",E481&gt;=6.5,"DIABETES")</f>
        <v>PREDIABETES</v>
      </c>
      <c r="G481" t="s">
        <v>2380</v>
      </c>
      <c r="H481" t="str">
        <f t="shared" si="22"/>
        <v>No</v>
      </c>
      <c r="I481" t="s">
        <v>2380</v>
      </c>
      <c r="J481" t="s">
        <v>2380</v>
      </c>
      <c r="K481">
        <v>1</v>
      </c>
      <c r="L481" t="s">
        <v>2382</v>
      </c>
      <c r="M481" t="str">
        <f t="shared" si="23"/>
        <v>Yes</v>
      </c>
    </row>
    <row r="482" spans="1:13" x14ac:dyDescent="0.3">
      <c r="A482" t="s">
        <v>1890</v>
      </c>
      <c r="B482">
        <v>40.28</v>
      </c>
      <c r="C482">
        <f t="shared" si="21"/>
        <v>40.299999999999997</v>
      </c>
      <c r="D482" t="str" cm="1">
        <f t="array" ref="D482">_xlfn.IFS(C482&lt;18.5,"UNDERWEIGHT",AND(C482&gt;=18.5,C482&lt;=24.9),"NORMAL WEIGHT",AND(C482&gt;=25,C482&lt;=29.9),"OVERWEIGHT",C482&gt;=30,"OBESITY")</f>
        <v>OBESITY</v>
      </c>
      <c r="E482">
        <v>8.9</v>
      </c>
      <c r="F482" t="str" cm="1">
        <f t="array" ref="F482">_xlfn.IFS(E482&lt;5.7,"NORMAL",AND(E482&gt;=5.7,E482&lt;=6.49),"PREDIABETES",E482&gt;=6.5,"DIABETES")</f>
        <v>DIABETES</v>
      </c>
      <c r="G482" t="s">
        <v>2380</v>
      </c>
      <c r="H482" t="str">
        <f t="shared" si="22"/>
        <v>No</v>
      </c>
      <c r="I482" t="s">
        <v>2380</v>
      </c>
      <c r="J482" t="s">
        <v>2380</v>
      </c>
      <c r="K482" t="s">
        <v>2381</v>
      </c>
      <c r="L482" t="s">
        <v>2380</v>
      </c>
      <c r="M482" t="str">
        <f t="shared" si="23"/>
        <v>No</v>
      </c>
    </row>
    <row r="483" spans="1:13" x14ac:dyDescent="0.3">
      <c r="A483" t="s">
        <v>1889</v>
      </c>
      <c r="B483">
        <v>37.299999999999997</v>
      </c>
      <c r="C483">
        <f t="shared" si="21"/>
        <v>37.299999999999997</v>
      </c>
      <c r="D483" t="str" cm="1">
        <f t="array" ref="D483">_xlfn.IFS(C483&lt;18.5,"UNDERWEIGHT",AND(C483&gt;=18.5,C483&lt;=24.9),"NORMAL WEIGHT",AND(C483&gt;=25,C483&lt;=29.9),"OVERWEIGHT",C483&gt;=30,"OBESITY")</f>
        <v>OBESITY</v>
      </c>
      <c r="E483">
        <v>7.79</v>
      </c>
      <c r="F483" t="str" cm="1">
        <f t="array" ref="F483">_xlfn.IFS(E483&lt;5.7,"NORMAL",AND(E483&gt;=5.7,E483&lt;=6.49),"PREDIABETES",E483&gt;=6.5,"DIABETES")</f>
        <v>DIABETES</v>
      </c>
      <c r="G483" t="s">
        <v>2382</v>
      </c>
      <c r="H483" t="str">
        <f t="shared" si="22"/>
        <v>Yes</v>
      </c>
      <c r="I483" t="s">
        <v>2380</v>
      </c>
      <c r="J483" t="s">
        <v>2380</v>
      </c>
      <c r="K483" t="s">
        <v>2381</v>
      </c>
      <c r="L483" t="s">
        <v>2380</v>
      </c>
      <c r="M483" t="str">
        <f t="shared" si="23"/>
        <v>No</v>
      </c>
    </row>
    <row r="484" spans="1:13" x14ac:dyDescent="0.3">
      <c r="A484" t="s">
        <v>1888</v>
      </c>
      <c r="B484">
        <v>54.47</v>
      </c>
      <c r="C484">
        <f t="shared" si="21"/>
        <v>54.5</v>
      </c>
      <c r="D484" t="str" cm="1">
        <f t="array" ref="D484">_xlfn.IFS(C484&lt;18.5,"UNDERWEIGHT",AND(C484&gt;=18.5,C484&lt;=24.9),"NORMAL WEIGHT",AND(C484&gt;=25,C484&lt;=29.9),"OVERWEIGHT",C484&gt;=30,"OBESITY")</f>
        <v>OBESITY</v>
      </c>
      <c r="E484">
        <v>4.49</v>
      </c>
      <c r="F484" t="str" cm="1">
        <f t="array" ref="F484">_xlfn.IFS(E484&lt;5.7,"NORMAL",AND(E484&gt;=5.7,E484&lt;=6.49),"PREDIABETES",E484&gt;=6.5,"DIABETES")</f>
        <v>NORMAL</v>
      </c>
      <c r="G484" t="s">
        <v>2382</v>
      </c>
      <c r="H484" t="str">
        <f t="shared" si="22"/>
        <v>Yes</v>
      </c>
      <c r="I484" t="s">
        <v>2380</v>
      </c>
      <c r="J484" t="s">
        <v>2380</v>
      </c>
      <c r="K484">
        <v>2</v>
      </c>
      <c r="L484" t="s">
        <v>2380</v>
      </c>
      <c r="M484" t="str">
        <f t="shared" si="23"/>
        <v>No</v>
      </c>
    </row>
    <row r="485" spans="1:13" x14ac:dyDescent="0.3">
      <c r="A485" t="s">
        <v>1887</v>
      </c>
      <c r="B485">
        <v>38.06</v>
      </c>
      <c r="C485">
        <f t="shared" si="21"/>
        <v>38.1</v>
      </c>
      <c r="D485" t="str" cm="1">
        <f t="array" ref="D485">_xlfn.IFS(C485&lt;18.5,"UNDERWEIGHT",AND(C485&gt;=18.5,C485&lt;=24.9),"NORMAL WEIGHT",AND(C485&gt;=25,C485&lt;=29.9),"OVERWEIGHT",C485&gt;=30,"OBESITY")</f>
        <v>OBESITY</v>
      </c>
      <c r="E485">
        <v>5.24</v>
      </c>
      <c r="F485" t="str" cm="1">
        <f t="array" ref="F485">_xlfn.IFS(E485&lt;5.7,"NORMAL",AND(E485&gt;=5.7,E485&lt;=6.49),"PREDIABETES",E485&gt;=6.5,"DIABETES")</f>
        <v>NORMAL</v>
      </c>
      <c r="G485" t="s">
        <v>2382</v>
      </c>
      <c r="H485" t="str">
        <f t="shared" si="22"/>
        <v>Yes</v>
      </c>
      <c r="I485" t="s">
        <v>2380</v>
      </c>
      <c r="J485" t="s">
        <v>2383</v>
      </c>
      <c r="K485">
        <v>1</v>
      </c>
      <c r="L485" t="s">
        <v>2380</v>
      </c>
      <c r="M485" t="str">
        <f t="shared" si="23"/>
        <v>No</v>
      </c>
    </row>
    <row r="486" spans="1:13" x14ac:dyDescent="0.3">
      <c r="A486" t="s">
        <v>1886</v>
      </c>
      <c r="B486">
        <v>51.47</v>
      </c>
      <c r="C486">
        <f t="shared" si="21"/>
        <v>51.5</v>
      </c>
      <c r="D486" t="str" cm="1">
        <f t="array" ref="D486">_xlfn.IFS(C486&lt;18.5,"UNDERWEIGHT",AND(C486&gt;=18.5,C486&lt;=24.9),"NORMAL WEIGHT",AND(C486&gt;=25,C486&lt;=29.9),"OVERWEIGHT",C486&gt;=30,"OBESITY")</f>
        <v>OBESITY</v>
      </c>
      <c r="E486">
        <v>9.6</v>
      </c>
      <c r="F486" t="str" cm="1">
        <f t="array" ref="F486">_xlfn.IFS(E486&lt;5.7,"NORMAL",AND(E486&gt;=5.7,E486&lt;=6.49),"PREDIABETES",E486&gt;=6.5,"DIABETES")</f>
        <v>DIABETES</v>
      </c>
      <c r="G486" t="s">
        <v>2380</v>
      </c>
      <c r="H486" t="str">
        <f t="shared" si="22"/>
        <v>No</v>
      </c>
      <c r="I486" t="s">
        <v>2380</v>
      </c>
      <c r="J486" t="s">
        <v>2380</v>
      </c>
      <c r="K486" t="s">
        <v>2381</v>
      </c>
      <c r="L486" t="s">
        <v>2380</v>
      </c>
      <c r="M486" t="str">
        <f t="shared" si="23"/>
        <v>No</v>
      </c>
    </row>
    <row r="487" spans="1:13" x14ac:dyDescent="0.3">
      <c r="A487" t="s">
        <v>1885</v>
      </c>
      <c r="B487">
        <v>29.8</v>
      </c>
      <c r="C487">
        <f t="shared" si="21"/>
        <v>29.8</v>
      </c>
      <c r="D487" t="str" cm="1">
        <f t="array" ref="D487">_xlfn.IFS(C487&lt;18.5,"UNDERWEIGHT",AND(C487&gt;=18.5,C487&lt;=24.9),"NORMAL WEIGHT",AND(C487&gt;=25,C487&lt;=29.9),"OVERWEIGHT",C487&gt;=30,"OBESITY")</f>
        <v>OVERWEIGHT</v>
      </c>
      <c r="E487">
        <v>5.78</v>
      </c>
      <c r="F487" t="str" cm="1">
        <f t="array" ref="F487">_xlfn.IFS(E487&lt;5.7,"NORMAL",AND(E487&gt;=5.7,E487&lt;=6.49),"PREDIABETES",E487&gt;=6.5,"DIABETES")</f>
        <v>PREDIABETES</v>
      </c>
      <c r="G487" t="s">
        <v>2382</v>
      </c>
      <c r="H487" t="str">
        <f t="shared" si="22"/>
        <v>Yes</v>
      </c>
      <c r="I487" t="s">
        <v>2380</v>
      </c>
      <c r="J487" t="s">
        <v>2380</v>
      </c>
      <c r="K487" t="s">
        <v>2381</v>
      </c>
      <c r="L487" t="s">
        <v>2380</v>
      </c>
      <c r="M487" t="str">
        <f t="shared" si="23"/>
        <v>No</v>
      </c>
    </row>
    <row r="488" spans="1:13" x14ac:dyDescent="0.3">
      <c r="A488" t="s">
        <v>1884</v>
      </c>
      <c r="B488">
        <v>49.77</v>
      </c>
      <c r="C488">
        <f t="shared" si="21"/>
        <v>49.8</v>
      </c>
      <c r="D488" t="str" cm="1">
        <f t="array" ref="D488">_xlfn.IFS(C488&lt;18.5,"UNDERWEIGHT",AND(C488&gt;=18.5,C488&lt;=24.9),"NORMAL WEIGHT",AND(C488&gt;=25,C488&lt;=29.9),"OVERWEIGHT",C488&gt;=30,"OBESITY")</f>
        <v>OBESITY</v>
      </c>
      <c r="E488">
        <v>7.02</v>
      </c>
      <c r="F488" t="str" cm="1">
        <f t="array" ref="F488">_xlfn.IFS(E488&lt;5.7,"NORMAL",AND(E488&gt;=5.7,E488&lt;=6.49),"PREDIABETES",E488&gt;=6.5,"DIABETES")</f>
        <v>DIABETES</v>
      </c>
      <c r="G488" t="s">
        <v>2380</v>
      </c>
      <c r="H488" t="str">
        <f t="shared" si="22"/>
        <v>No</v>
      </c>
      <c r="I488" t="s">
        <v>2380</v>
      </c>
      <c r="J488" t="s">
        <v>2380</v>
      </c>
      <c r="K488" t="s">
        <v>2381</v>
      </c>
      <c r="L488" t="s">
        <v>2380</v>
      </c>
      <c r="M488" t="str">
        <f t="shared" si="23"/>
        <v>No</v>
      </c>
    </row>
    <row r="489" spans="1:13" x14ac:dyDescent="0.3">
      <c r="A489" t="s">
        <v>1883</v>
      </c>
      <c r="B489">
        <v>25.555</v>
      </c>
      <c r="C489">
        <f t="shared" si="21"/>
        <v>25.6</v>
      </c>
      <c r="D489" t="str" cm="1">
        <f t="array" ref="D489">_xlfn.IFS(C489&lt;18.5,"UNDERWEIGHT",AND(C489&gt;=18.5,C489&lt;=24.9),"NORMAL WEIGHT",AND(C489&gt;=25,C489&lt;=29.9),"OVERWEIGHT",C489&gt;=30,"OBESITY")</f>
        <v>OVERWEIGHT</v>
      </c>
      <c r="E489">
        <v>4.09</v>
      </c>
      <c r="F489" t="str" cm="1">
        <f t="array" ref="F489">_xlfn.IFS(E489&lt;5.7,"NORMAL",AND(E489&gt;=5.7,E489&lt;=6.49),"PREDIABETES",E489&gt;=6.5,"DIABETES")</f>
        <v>NORMAL</v>
      </c>
      <c r="G489" t="s">
        <v>2382</v>
      </c>
      <c r="H489" t="str">
        <f t="shared" si="22"/>
        <v>Yes</v>
      </c>
      <c r="I489" t="s">
        <v>2380</v>
      </c>
      <c r="J489" t="s">
        <v>2380</v>
      </c>
      <c r="K489" t="s">
        <v>2381</v>
      </c>
      <c r="L489" t="s">
        <v>2382</v>
      </c>
      <c r="M489" t="str">
        <f t="shared" si="23"/>
        <v>Yes</v>
      </c>
    </row>
    <row r="490" spans="1:13" x14ac:dyDescent="0.3">
      <c r="A490" t="s">
        <v>1882</v>
      </c>
      <c r="B490">
        <v>29.64</v>
      </c>
      <c r="C490">
        <f t="shared" si="21"/>
        <v>29.6</v>
      </c>
      <c r="D490" t="str" cm="1">
        <f t="array" ref="D490">_xlfn.IFS(C490&lt;18.5,"UNDERWEIGHT",AND(C490&gt;=18.5,C490&lt;=24.9),"NORMAL WEIGHT",AND(C490&gt;=25,C490&lt;=29.9),"OVERWEIGHT",C490&gt;=30,"OBESITY")</f>
        <v>OVERWEIGHT</v>
      </c>
      <c r="E490">
        <v>4.93</v>
      </c>
      <c r="F490" t="str" cm="1">
        <f t="array" ref="F490">_xlfn.IFS(E490&lt;5.7,"NORMAL",AND(E490&gt;=5.7,E490&lt;=6.49),"PREDIABETES",E490&gt;=6.5,"DIABETES")</f>
        <v>NORMAL</v>
      </c>
      <c r="G490" t="s">
        <v>2380</v>
      </c>
      <c r="H490" t="str">
        <f t="shared" si="22"/>
        <v>No</v>
      </c>
      <c r="I490" t="s">
        <v>2380</v>
      </c>
      <c r="J490" t="s">
        <v>2383</v>
      </c>
      <c r="K490">
        <v>1</v>
      </c>
      <c r="L490" t="s">
        <v>2380</v>
      </c>
      <c r="M490" t="str">
        <f t="shared" si="23"/>
        <v>No</v>
      </c>
    </row>
    <row r="491" spans="1:13" x14ac:dyDescent="0.3">
      <c r="A491" t="s">
        <v>1881</v>
      </c>
      <c r="B491">
        <v>53.93</v>
      </c>
      <c r="C491">
        <f t="shared" si="21"/>
        <v>53.9</v>
      </c>
      <c r="D491" t="str" cm="1">
        <f t="array" ref="D491">_xlfn.IFS(C491&lt;18.5,"UNDERWEIGHT",AND(C491&gt;=18.5,C491&lt;=24.9),"NORMAL WEIGHT",AND(C491&gt;=25,C491&lt;=29.9),"OVERWEIGHT",C491&gt;=30,"OBESITY")</f>
        <v>OBESITY</v>
      </c>
      <c r="E491">
        <v>5.34</v>
      </c>
      <c r="F491" t="str" cm="1">
        <f t="array" ref="F491">_xlfn.IFS(E491&lt;5.7,"NORMAL",AND(E491&gt;=5.7,E491&lt;=6.49),"PREDIABETES",E491&gt;=6.5,"DIABETES")</f>
        <v>NORMAL</v>
      </c>
      <c r="G491" t="s">
        <v>2382</v>
      </c>
      <c r="H491" t="str">
        <f t="shared" si="22"/>
        <v>Yes</v>
      </c>
      <c r="I491" t="s">
        <v>2380</v>
      </c>
      <c r="J491" t="s">
        <v>2380</v>
      </c>
      <c r="K491">
        <v>2</v>
      </c>
      <c r="L491" t="s">
        <v>2380</v>
      </c>
      <c r="M491" t="str">
        <f t="shared" si="23"/>
        <v>No</v>
      </c>
    </row>
    <row r="492" spans="1:13" x14ac:dyDescent="0.3">
      <c r="A492" t="s">
        <v>1880</v>
      </c>
      <c r="B492">
        <v>28.024999999999999</v>
      </c>
      <c r="C492">
        <f t="shared" si="21"/>
        <v>28</v>
      </c>
      <c r="D492" t="str" cm="1">
        <f t="array" ref="D492">_xlfn.IFS(C492&lt;18.5,"UNDERWEIGHT",AND(C492&gt;=18.5,C492&lt;=24.9),"NORMAL WEIGHT",AND(C492&gt;=25,C492&lt;=29.9),"OVERWEIGHT",C492&gt;=30,"OBESITY")</f>
        <v>OVERWEIGHT</v>
      </c>
      <c r="E492">
        <v>5.65</v>
      </c>
      <c r="F492" t="str" cm="1">
        <f t="array" ref="F492">_xlfn.IFS(E492&lt;5.7,"NORMAL",AND(E492&gt;=5.7,E492&lt;=6.49),"PREDIABETES",E492&gt;=6.5,"DIABETES")</f>
        <v>NORMAL</v>
      </c>
      <c r="G492" t="s">
        <v>2380</v>
      </c>
      <c r="H492" t="str">
        <f t="shared" si="22"/>
        <v>No</v>
      </c>
      <c r="I492" t="s">
        <v>2380</v>
      </c>
      <c r="J492" t="s">
        <v>2380</v>
      </c>
      <c r="K492">
        <v>1</v>
      </c>
      <c r="L492" t="s">
        <v>2382</v>
      </c>
      <c r="M492" t="str">
        <f t="shared" si="23"/>
        <v>Yes</v>
      </c>
    </row>
    <row r="493" spans="1:13" x14ac:dyDescent="0.3">
      <c r="A493" t="s">
        <v>1879</v>
      </c>
      <c r="B493">
        <v>27.5</v>
      </c>
      <c r="C493">
        <f t="shared" si="21"/>
        <v>27.5</v>
      </c>
      <c r="D493" t="str" cm="1">
        <f t="array" ref="D493">_xlfn.IFS(C493&lt;18.5,"UNDERWEIGHT",AND(C493&gt;=18.5,C493&lt;=24.9),"NORMAL WEIGHT",AND(C493&gt;=25,C493&lt;=29.9),"OVERWEIGHT",C493&gt;=30,"OBESITY")</f>
        <v>OVERWEIGHT</v>
      </c>
      <c r="E493">
        <v>4.49</v>
      </c>
      <c r="F493" t="str" cm="1">
        <f t="array" ref="F493">_xlfn.IFS(E493&lt;5.7,"NORMAL",AND(E493&gt;=5.7,E493&lt;=6.49),"PREDIABETES",E493&gt;=6.5,"DIABETES")</f>
        <v>NORMAL</v>
      </c>
      <c r="G493" t="s">
        <v>2380</v>
      </c>
      <c r="H493" t="str">
        <f t="shared" si="22"/>
        <v>No</v>
      </c>
      <c r="I493" t="s">
        <v>2380</v>
      </c>
      <c r="J493" t="s">
        <v>2380</v>
      </c>
      <c r="K493" t="s">
        <v>2381</v>
      </c>
      <c r="L493" t="s">
        <v>2380</v>
      </c>
      <c r="M493" t="str">
        <f t="shared" si="23"/>
        <v>No</v>
      </c>
    </row>
    <row r="494" spans="1:13" x14ac:dyDescent="0.3">
      <c r="A494" t="s">
        <v>1878</v>
      </c>
      <c r="B494">
        <v>21.8</v>
      </c>
      <c r="C494">
        <f t="shared" si="21"/>
        <v>21.8</v>
      </c>
      <c r="D494" t="str" cm="1">
        <f t="array" ref="D494">_xlfn.IFS(C494&lt;18.5,"UNDERWEIGHT",AND(C494&gt;=18.5,C494&lt;=24.9),"NORMAL WEIGHT",AND(C494&gt;=25,C494&lt;=29.9),"OVERWEIGHT",C494&gt;=30,"OBESITY")</f>
        <v>NORMAL WEIGHT</v>
      </c>
      <c r="E494">
        <v>10.55</v>
      </c>
      <c r="F494" t="str" cm="1">
        <f t="array" ref="F494">_xlfn.IFS(E494&lt;5.7,"NORMAL",AND(E494&gt;=5.7,E494&lt;=6.49),"PREDIABETES",E494&gt;=6.5,"DIABETES")</f>
        <v>DIABETES</v>
      </c>
      <c r="G494" t="s">
        <v>2380</v>
      </c>
      <c r="H494" t="str">
        <f t="shared" si="22"/>
        <v>No</v>
      </c>
      <c r="I494" t="s">
        <v>2380</v>
      </c>
      <c r="J494" t="s">
        <v>2380</v>
      </c>
      <c r="K494" t="s">
        <v>2381</v>
      </c>
      <c r="L494" t="s">
        <v>2382</v>
      </c>
      <c r="M494" t="str">
        <f t="shared" si="23"/>
        <v>Yes</v>
      </c>
    </row>
    <row r="495" spans="1:13" x14ac:dyDescent="0.3">
      <c r="A495" t="s">
        <v>1877</v>
      </c>
      <c r="B495">
        <v>26.41</v>
      </c>
      <c r="C495">
        <f t="shared" si="21"/>
        <v>26.4</v>
      </c>
      <c r="D495" t="str" cm="1">
        <f t="array" ref="D495">_xlfn.IFS(C495&lt;18.5,"UNDERWEIGHT",AND(C495&gt;=18.5,C495&lt;=24.9),"NORMAL WEIGHT",AND(C495&gt;=25,C495&lt;=29.9),"OVERWEIGHT",C495&gt;=30,"OBESITY")</f>
        <v>OVERWEIGHT</v>
      </c>
      <c r="E495">
        <v>4.92</v>
      </c>
      <c r="F495" t="str" cm="1">
        <f t="array" ref="F495">_xlfn.IFS(E495&lt;5.7,"NORMAL",AND(E495&gt;=5.7,E495&lt;=6.49),"PREDIABETES",E495&gt;=6.5,"DIABETES")</f>
        <v>NORMAL</v>
      </c>
      <c r="G495" t="s">
        <v>2382</v>
      </c>
      <c r="H495" t="str">
        <f t="shared" si="22"/>
        <v>Yes</v>
      </c>
      <c r="I495" t="s">
        <v>2380</v>
      </c>
      <c r="J495" t="s">
        <v>2383</v>
      </c>
      <c r="K495">
        <v>1</v>
      </c>
      <c r="L495" t="s">
        <v>2382</v>
      </c>
      <c r="M495" t="str">
        <f t="shared" si="23"/>
        <v>Yes</v>
      </c>
    </row>
    <row r="496" spans="1:13" x14ac:dyDescent="0.3">
      <c r="A496" t="s">
        <v>1876</v>
      </c>
      <c r="B496">
        <v>27.835000000000001</v>
      </c>
      <c r="C496">
        <f t="shared" si="21"/>
        <v>27.8</v>
      </c>
      <c r="D496" t="str" cm="1">
        <f t="array" ref="D496">_xlfn.IFS(C496&lt;18.5,"UNDERWEIGHT",AND(C496&gt;=18.5,C496&lt;=24.9),"NORMAL WEIGHT",AND(C496&gt;=25,C496&lt;=29.9),"OVERWEIGHT",C496&gt;=30,"OBESITY")</f>
        <v>OVERWEIGHT</v>
      </c>
      <c r="E496">
        <v>5.9</v>
      </c>
      <c r="F496" t="str" cm="1">
        <f t="array" ref="F496">_xlfn.IFS(E496&lt;5.7,"NORMAL",AND(E496&gt;=5.7,E496&lt;=6.49),"PREDIABETES",E496&gt;=6.5,"DIABETES")</f>
        <v>PREDIABETES</v>
      </c>
      <c r="G496" t="s">
        <v>2382</v>
      </c>
      <c r="H496" t="str">
        <f t="shared" si="22"/>
        <v>Yes</v>
      </c>
      <c r="I496" t="s">
        <v>2380</v>
      </c>
      <c r="J496" t="s">
        <v>2380</v>
      </c>
      <c r="K496">
        <v>1</v>
      </c>
      <c r="L496" t="s">
        <v>2382</v>
      </c>
      <c r="M496" t="str">
        <f t="shared" si="23"/>
        <v>Yes</v>
      </c>
    </row>
    <row r="497" spans="1:13" x14ac:dyDescent="0.3">
      <c r="A497" t="s">
        <v>1875</v>
      </c>
      <c r="B497">
        <v>51.74</v>
      </c>
      <c r="C497">
        <f t="shared" si="21"/>
        <v>51.7</v>
      </c>
      <c r="D497" t="str" cm="1">
        <f t="array" ref="D497">_xlfn.IFS(C497&lt;18.5,"UNDERWEIGHT",AND(C497&gt;=18.5,C497&lt;=24.9),"NORMAL WEIGHT",AND(C497&gt;=25,C497&lt;=29.9),"OVERWEIGHT",C497&gt;=30,"OBESITY")</f>
        <v>OBESITY</v>
      </c>
      <c r="E497">
        <v>4.9800000000000004</v>
      </c>
      <c r="F497" t="str" cm="1">
        <f t="array" ref="F497">_xlfn.IFS(E497&lt;5.7,"NORMAL",AND(E497&gt;=5.7,E497&lt;=6.49),"PREDIABETES",E497&gt;=6.5,"DIABETES")</f>
        <v>NORMAL</v>
      </c>
      <c r="G497" t="s">
        <v>2382</v>
      </c>
      <c r="H497" t="str">
        <f t="shared" si="22"/>
        <v>Yes</v>
      </c>
      <c r="I497" t="s">
        <v>2380</v>
      </c>
      <c r="J497" t="s">
        <v>2380</v>
      </c>
      <c r="K497">
        <v>2</v>
      </c>
      <c r="L497" t="s">
        <v>2380</v>
      </c>
      <c r="M497" t="str">
        <f t="shared" si="23"/>
        <v>No</v>
      </c>
    </row>
    <row r="498" spans="1:13" x14ac:dyDescent="0.3">
      <c r="A498" t="s">
        <v>1874</v>
      </c>
      <c r="B498">
        <v>23.37</v>
      </c>
      <c r="C498">
        <f t="shared" si="21"/>
        <v>23.4</v>
      </c>
      <c r="D498" t="str" cm="1">
        <f t="array" ref="D498">_xlfn.IFS(C498&lt;18.5,"UNDERWEIGHT",AND(C498&gt;=18.5,C498&lt;=24.9),"NORMAL WEIGHT",AND(C498&gt;=25,C498&lt;=29.9),"OVERWEIGHT",C498&gt;=30,"OBESITY")</f>
        <v>NORMAL WEIGHT</v>
      </c>
      <c r="E498">
        <v>5.8</v>
      </c>
      <c r="F498" t="str" cm="1">
        <f t="array" ref="F498">_xlfn.IFS(E498&lt;5.7,"NORMAL",AND(E498&gt;=5.7,E498&lt;=6.49),"PREDIABETES",E498&gt;=6.5,"DIABETES")</f>
        <v>PREDIABETES</v>
      </c>
      <c r="G498" t="s">
        <v>2380</v>
      </c>
      <c r="H498" t="str">
        <f t="shared" si="22"/>
        <v>No</v>
      </c>
      <c r="I498" t="s">
        <v>2380</v>
      </c>
      <c r="J498" t="s">
        <v>2380</v>
      </c>
      <c r="K498" t="s">
        <v>2381</v>
      </c>
      <c r="L498" t="s">
        <v>2382</v>
      </c>
      <c r="M498" t="str">
        <f t="shared" si="23"/>
        <v>Yes</v>
      </c>
    </row>
    <row r="499" spans="1:13" x14ac:dyDescent="0.3">
      <c r="A499" t="s">
        <v>1873</v>
      </c>
      <c r="B499">
        <v>29.7</v>
      </c>
      <c r="C499">
        <f t="shared" si="21"/>
        <v>29.7</v>
      </c>
      <c r="D499" t="str" cm="1">
        <f t="array" ref="D499">_xlfn.IFS(C499&lt;18.5,"UNDERWEIGHT",AND(C499&gt;=18.5,C499&lt;=24.9),"NORMAL WEIGHT",AND(C499&gt;=25,C499&lt;=29.9),"OVERWEIGHT",C499&gt;=30,"OBESITY")</f>
        <v>OVERWEIGHT</v>
      </c>
      <c r="E499">
        <v>6.21</v>
      </c>
      <c r="F499" t="str" cm="1">
        <f t="array" ref="F499">_xlfn.IFS(E499&lt;5.7,"NORMAL",AND(E499&gt;=5.7,E499&lt;=6.49),"PREDIABETES",E499&gt;=6.5,"DIABETES")</f>
        <v>PREDIABETES</v>
      </c>
      <c r="G499" t="s">
        <v>2382</v>
      </c>
      <c r="H499" t="str">
        <f t="shared" si="22"/>
        <v>Yes</v>
      </c>
      <c r="I499" t="s">
        <v>2380</v>
      </c>
      <c r="J499" t="s">
        <v>2383</v>
      </c>
      <c r="K499">
        <v>1</v>
      </c>
      <c r="L499" t="s">
        <v>2382</v>
      </c>
      <c r="M499" t="str">
        <f t="shared" si="23"/>
        <v>Yes</v>
      </c>
    </row>
    <row r="500" spans="1:13" x14ac:dyDescent="0.3">
      <c r="A500" t="s">
        <v>1872</v>
      </c>
      <c r="B500">
        <v>20.045000000000002</v>
      </c>
      <c r="C500">
        <f t="shared" si="21"/>
        <v>20</v>
      </c>
      <c r="D500" t="str" cm="1">
        <f t="array" ref="D500">_xlfn.IFS(C500&lt;18.5,"UNDERWEIGHT",AND(C500&gt;=18.5,C500&lt;=24.9),"NORMAL WEIGHT",AND(C500&gt;=25,C500&lt;=29.9),"OVERWEIGHT",C500&gt;=30,"OBESITY")</f>
        <v>NORMAL WEIGHT</v>
      </c>
      <c r="E500">
        <v>6.17</v>
      </c>
      <c r="F500" t="str" cm="1">
        <f t="array" ref="F500">_xlfn.IFS(E500&lt;5.7,"NORMAL",AND(E500&gt;=5.7,E500&lt;=6.49),"PREDIABETES",E500&gt;=6.5,"DIABETES")</f>
        <v>PREDIABETES</v>
      </c>
      <c r="G500" t="s">
        <v>2380</v>
      </c>
      <c r="H500" t="str">
        <f t="shared" si="22"/>
        <v>No</v>
      </c>
      <c r="I500" t="s">
        <v>2380</v>
      </c>
      <c r="J500" t="s">
        <v>2383</v>
      </c>
      <c r="K500">
        <v>1</v>
      </c>
      <c r="L500" t="s">
        <v>2382</v>
      </c>
      <c r="M500" t="str">
        <f t="shared" si="23"/>
        <v>Yes</v>
      </c>
    </row>
    <row r="501" spans="1:13" x14ac:dyDescent="0.3">
      <c r="A501" t="s">
        <v>1871</v>
      </c>
      <c r="B501">
        <v>27.83</v>
      </c>
      <c r="C501">
        <f t="shared" si="21"/>
        <v>27.8</v>
      </c>
      <c r="D501" t="str" cm="1">
        <f t="array" ref="D501">_xlfn.IFS(C501&lt;18.5,"UNDERWEIGHT",AND(C501&gt;=18.5,C501&lt;=24.9),"NORMAL WEIGHT",AND(C501&gt;=25,C501&lt;=29.9),"OVERWEIGHT",C501&gt;=30,"OBESITY")</f>
        <v>OVERWEIGHT</v>
      </c>
      <c r="E501">
        <v>5.36</v>
      </c>
      <c r="F501" t="str" cm="1">
        <f t="array" ref="F501">_xlfn.IFS(E501&lt;5.7,"NORMAL",AND(E501&gt;=5.7,E501&lt;=6.49),"PREDIABETES",E501&gt;=6.5,"DIABETES")</f>
        <v>NORMAL</v>
      </c>
      <c r="G501" t="s">
        <v>2380</v>
      </c>
      <c r="H501" t="str">
        <f t="shared" si="22"/>
        <v>No</v>
      </c>
      <c r="I501" t="s">
        <v>2380</v>
      </c>
      <c r="J501" t="s">
        <v>2380</v>
      </c>
      <c r="K501">
        <v>2</v>
      </c>
      <c r="L501" t="s">
        <v>2380</v>
      </c>
      <c r="M501" t="str">
        <f t="shared" si="23"/>
        <v>No</v>
      </c>
    </row>
    <row r="502" spans="1:13" x14ac:dyDescent="0.3">
      <c r="A502" t="s">
        <v>1870</v>
      </c>
      <c r="B502">
        <v>28.93</v>
      </c>
      <c r="C502">
        <f t="shared" si="21"/>
        <v>28.9</v>
      </c>
      <c r="D502" t="str" cm="1">
        <f t="array" ref="D502">_xlfn.IFS(C502&lt;18.5,"UNDERWEIGHT",AND(C502&gt;=18.5,C502&lt;=24.9),"NORMAL WEIGHT",AND(C502&gt;=25,C502&lt;=29.9),"OVERWEIGHT",C502&gt;=30,"OBESITY")</f>
        <v>OVERWEIGHT</v>
      </c>
      <c r="E502">
        <v>5.2</v>
      </c>
      <c r="F502" t="str" cm="1">
        <f t="array" ref="F502">_xlfn.IFS(E502&lt;5.7,"NORMAL",AND(E502&gt;=5.7,E502&lt;=6.49),"PREDIABETES",E502&gt;=6.5,"DIABETES")</f>
        <v>NORMAL</v>
      </c>
      <c r="G502" t="s">
        <v>2380</v>
      </c>
      <c r="H502" t="str">
        <f t="shared" si="22"/>
        <v>No</v>
      </c>
      <c r="I502" t="s">
        <v>2380</v>
      </c>
      <c r="J502" t="s">
        <v>2380</v>
      </c>
      <c r="K502" t="s">
        <v>2381</v>
      </c>
      <c r="L502" t="s">
        <v>2382</v>
      </c>
      <c r="M502" t="str">
        <f t="shared" si="23"/>
        <v>Yes</v>
      </c>
    </row>
    <row r="503" spans="1:13" x14ac:dyDescent="0.3">
      <c r="A503" t="s">
        <v>1869</v>
      </c>
      <c r="B503">
        <v>33.82</v>
      </c>
      <c r="C503">
        <f t="shared" si="21"/>
        <v>33.799999999999997</v>
      </c>
      <c r="D503" t="str" cm="1">
        <f t="array" ref="D503">_xlfn.IFS(C503&lt;18.5,"UNDERWEIGHT",AND(C503&gt;=18.5,C503&lt;=24.9),"NORMAL WEIGHT",AND(C503&gt;=25,C503&lt;=29.9),"OVERWEIGHT",C503&gt;=30,"OBESITY")</f>
        <v>OBESITY</v>
      </c>
      <c r="E503">
        <v>5.42</v>
      </c>
      <c r="F503" t="str" cm="1">
        <f t="array" ref="F503">_xlfn.IFS(E503&lt;5.7,"NORMAL",AND(E503&gt;=5.7,E503&lt;=6.49),"PREDIABETES",E503&gt;=6.5,"DIABETES")</f>
        <v>NORMAL</v>
      </c>
      <c r="G503" t="s">
        <v>2380</v>
      </c>
      <c r="H503" t="str">
        <f t="shared" si="22"/>
        <v>No</v>
      </c>
      <c r="I503" t="s">
        <v>2380</v>
      </c>
      <c r="J503" t="s">
        <v>2380</v>
      </c>
      <c r="K503" t="s">
        <v>2381</v>
      </c>
      <c r="L503" t="s">
        <v>2380</v>
      </c>
      <c r="M503" t="str">
        <f t="shared" si="23"/>
        <v>No</v>
      </c>
    </row>
    <row r="504" spans="1:13" x14ac:dyDescent="0.3">
      <c r="A504" t="s">
        <v>1868</v>
      </c>
      <c r="B504">
        <v>20.234999999999999</v>
      </c>
      <c r="C504">
        <f t="shared" si="21"/>
        <v>20.2</v>
      </c>
      <c r="D504" t="str" cm="1">
        <f t="array" ref="D504">_xlfn.IFS(C504&lt;18.5,"UNDERWEIGHT",AND(C504&gt;=18.5,C504&lt;=24.9),"NORMAL WEIGHT",AND(C504&gt;=25,C504&lt;=29.9),"OVERWEIGHT",C504&gt;=30,"OBESITY")</f>
        <v>NORMAL WEIGHT</v>
      </c>
      <c r="E504">
        <v>6.84</v>
      </c>
      <c r="F504" t="str" cm="1">
        <f t="array" ref="F504">_xlfn.IFS(E504&lt;5.7,"NORMAL",AND(E504&gt;=5.7,E504&lt;=6.49),"PREDIABETES",E504&gt;=6.5,"DIABETES")</f>
        <v>DIABETES</v>
      </c>
      <c r="G504" t="s">
        <v>2380</v>
      </c>
      <c r="H504" t="str">
        <f t="shared" si="22"/>
        <v>No</v>
      </c>
      <c r="I504" t="s">
        <v>2380</v>
      </c>
      <c r="J504" t="s">
        <v>2380</v>
      </c>
      <c r="K504" t="s">
        <v>2381</v>
      </c>
      <c r="L504" t="s">
        <v>2382</v>
      </c>
      <c r="M504" t="str">
        <f t="shared" si="23"/>
        <v>Yes</v>
      </c>
    </row>
    <row r="505" spans="1:13" x14ac:dyDescent="0.3">
      <c r="A505" t="s">
        <v>1867</v>
      </c>
      <c r="B505">
        <v>49.2</v>
      </c>
      <c r="C505">
        <f t="shared" si="21"/>
        <v>49.2</v>
      </c>
      <c r="D505" t="str" cm="1">
        <f t="array" ref="D505">_xlfn.IFS(C505&lt;18.5,"UNDERWEIGHT",AND(C505&gt;=18.5,C505&lt;=24.9),"NORMAL WEIGHT",AND(C505&gt;=25,C505&lt;=29.9),"OVERWEIGHT",C505&gt;=30,"OBESITY")</f>
        <v>OBESITY</v>
      </c>
      <c r="E505">
        <v>10.9</v>
      </c>
      <c r="F505" t="str" cm="1">
        <f t="array" ref="F505">_xlfn.IFS(E505&lt;5.7,"NORMAL",AND(E505&gt;=5.7,E505&lt;=6.49),"PREDIABETES",E505&gt;=6.5,"DIABETES")</f>
        <v>DIABETES</v>
      </c>
      <c r="G505" t="s">
        <v>2382</v>
      </c>
      <c r="H505" t="str">
        <f t="shared" si="22"/>
        <v>Yes</v>
      </c>
      <c r="I505" t="s">
        <v>2380</v>
      </c>
      <c r="J505" t="s">
        <v>2383</v>
      </c>
      <c r="K505">
        <v>1</v>
      </c>
      <c r="L505" t="s">
        <v>2380</v>
      </c>
      <c r="M505" t="str">
        <f t="shared" si="23"/>
        <v>No</v>
      </c>
    </row>
    <row r="506" spans="1:13" x14ac:dyDescent="0.3">
      <c r="A506" t="s">
        <v>1866</v>
      </c>
      <c r="B506">
        <v>26.4</v>
      </c>
      <c r="C506">
        <f t="shared" si="21"/>
        <v>26.4</v>
      </c>
      <c r="D506" t="str" cm="1">
        <f t="array" ref="D506">_xlfn.IFS(C506&lt;18.5,"UNDERWEIGHT",AND(C506&gt;=18.5,C506&lt;=24.9),"NORMAL WEIGHT",AND(C506&gt;=25,C506&lt;=29.9),"OVERWEIGHT",C506&gt;=30,"OBESITY")</f>
        <v>OVERWEIGHT</v>
      </c>
      <c r="E506">
        <v>4.87</v>
      </c>
      <c r="F506" t="str" cm="1">
        <f t="array" ref="F506">_xlfn.IFS(E506&lt;5.7,"NORMAL",AND(E506&gt;=5.7,E506&lt;=6.49),"PREDIABETES",E506&gt;=6.5,"DIABETES")</f>
        <v>NORMAL</v>
      </c>
      <c r="G506" t="s">
        <v>2382</v>
      </c>
      <c r="H506" t="str">
        <f t="shared" si="22"/>
        <v>Yes</v>
      </c>
      <c r="I506" t="s">
        <v>2380</v>
      </c>
      <c r="J506" t="s">
        <v>2380</v>
      </c>
      <c r="K506" t="s">
        <v>2381</v>
      </c>
      <c r="L506" t="s">
        <v>2382</v>
      </c>
      <c r="M506" t="str">
        <f t="shared" si="23"/>
        <v>Yes</v>
      </c>
    </row>
    <row r="507" spans="1:13" x14ac:dyDescent="0.3">
      <c r="A507" t="s">
        <v>1865</v>
      </c>
      <c r="B507">
        <v>28.38</v>
      </c>
      <c r="C507">
        <f t="shared" si="21"/>
        <v>28.4</v>
      </c>
      <c r="D507" t="str" cm="1">
        <f t="array" ref="D507">_xlfn.IFS(C507&lt;18.5,"UNDERWEIGHT",AND(C507&gt;=18.5,C507&lt;=24.9),"NORMAL WEIGHT",AND(C507&gt;=25,C507&lt;=29.9),"OVERWEIGHT",C507&gt;=30,"OBESITY")</f>
        <v>OVERWEIGHT</v>
      </c>
      <c r="E507">
        <v>6.07</v>
      </c>
      <c r="F507" t="str" cm="1">
        <f t="array" ref="F507">_xlfn.IFS(E507&lt;5.7,"NORMAL",AND(E507&gt;=5.7,E507&lt;=6.49),"PREDIABETES",E507&gt;=6.5,"DIABETES")</f>
        <v>PREDIABETES</v>
      </c>
      <c r="G507" t="s">
        <v>2380</v>
      </c>
      <c r="H507" t="str">
        <f t="shared" si="22"/>
        <v>No</v>
      </c>
      <c r="I507" t="s">
        <v>2380</v>
      </c>
      <c r="J507" t="s">
        <v>2380</v>
      </c>
      <c r="K507">
        <v>1</v>
      </c>
      <c r="L507" t="s">
        <v>2382</v>
      </c>
      <c r="M507" t="str">
        <f t="shared" si="23"/>
        <v>Yes</v>
      </c>
    </row>
    <row r="508" spans="1:13" x14ac:dyDescent="0.3">
      <c r="A508" t="s">
        <v>1864</v>
      </c>
      <c r="B508">
        <v>24.64</v>
      </c>
      <c r="C508">
        <f t="shared" si="21"/>
        <v>24.6</v>
      </c>
      <c r="D508" t="str" cm="1">
        <f t="array" ref="D508">_xlfn.IFS(C508&lt;18.5,"UNDERWEIGHT",AND(C508&gt;=18.5,C508&lt;=24.9),"NORMAL WEIGHT",AND(C508&gt;=25,C508&lt;=29.9),"OVERWEIGHT",C508&gt;=30,"OBESITY")</f>
        <v>NORMAL WEIGHT</v>
      </c>
      <c r="E508">
        <v>4.33</v>
      </c>
      <c r="F508" t="str" cm="1">
        <f t="array" ref="F508">_xlfn.IFS(E508&lt;5.7,"NORMAL",AND(E508&gt;=5.7,E508&lt;=6.49),"PREDIABETES",E508&gt;=6.5,"DIABETES")</f>
        <v>NORMAL</v>
      </c>
      <c r="G508" t="s">
        <v>2380</v>
      </c>
      <c r="H508" t="str">
        <f t="shared" si="22"/>
        <v>No</v>
      </c>
      <c r="I508" t="s">
        <v>2380</v>
      </c>
      <c r="J508" t="s">
        <v>2380</v>
      </c>
      <c r="K508" t="s">
        <v>2381</v>
      </c>
      <c r="L508" t="s">
        <v>2382</v>
      </c>
      <c r="M508" t="str">
        <f t="shared" si="23"/>
        <v>Yes</v>
      </c>
    </row>
    <row r="509" spans="1:13" x14ac:dyDescent="0.3">
      <c r="A509" t="s">
        <v>1863</v>
      </c>
      <c r="B509">
        <v>39.71</v>
      </c>
      <c r="C509">
        <f t="shared" si="21"/>
        <v>39.700000000000003</v>
      </c>
      <c r="D509" t="str" cm="1">
        <f t="array" ref="D509">_xlfn.IFS(C509&lt;18.5,"UNDERWEIGHT",AND(C509&gt;=18.5,C509&lt;=24.9),"NORMAL WEIGHT",AND(C509&gt;=25,C509&lt;=29.9),"OVERWEIGHT",C509&gt;=30,"OBESITY")</f>
        <v>OBESITY</v>
      </c>
      <c r="E509">
        <v>5.83</v>
      </c>
      <c r="F509" t="str" cm="1">
        <f t="array" ref="F509">_xlfn.IFS(E509&lt;5.7,"NORMAL",AND(E509&gt;=5.7,E509&lt;=6.49),"PREDIABETES",E509&gt;=6.5,"DIABETES")</f>
        <v>PREDIABETES</v>
      </c>
      <c r="G509" t="s">
        <v>2380</v>
      </c>
      <c r="H509" t="str">
        <f t="shared" si="22"/>
        <v>No</v>
      </c>
      <c r="I509" t="s">
        <v>2380</v>
      </c>
      <c r="J509" t="s">
        <v>2380</v>
      </c>
      <c r="K509">
        <v>1</v>
      </c>
      <c r="L509" t="s">
        <v>2380</v>
      </c>
      <c r="M509" t="str">
        <f t="shared" si="23"/>
        <v>No</v>
      </c>
    </row>
    <row r="510" spans="1:13" x14ac:dyDescent="0.3">
      <c r="A510" t="s">
        <v>1862</v>
      </c>
      <c r="B510">
        <v>22.22</v>
      </c>
      <c r="C510">
        <f t="shared" si="21"/>
        <v>22.2</v>
      </c>
      <c r="D510" t="str" cm="1">
        <f t="array" ref="D510">_xlfn.IFS(C510&lt;18.5,"UNDERWEIGHT",AND(C510&gt;=18.5,C510&lt;=24.9),"NORMAL WEIGHT",AND(C510&gt;=25,C510&lt;=29.9),"OVERWEIGHT",C510&gt;=30,"OBESITY")</f>
        <v>NORMAL WEIGHT</v>
      </c>
      <c r="E510">
        <v>5.5</v>
      </c>
      <c r="F510" t="str" cm="1">
        <f t="array" ref="F510">_xlfn.IFS(E510&lt;5.7,"NORMAL",AND(E510&gt;=5.7,E510&lt;=6.49),"PREDIABETES",E510&gt;=6.5,"DIABETES")</f>
        <v>NORMAL</v>
      </c>
      <c r="G510" t="s">
        <v>2380</v>
      </c>
      <c r="H510" t="str">
        <f t="shared" si="22"/>
        <v>No</v>
      </c>
      <c r="I510" t="s">
        <v>2380</v>
      </c>
      <c r="J510" t="s">
        <v>2380</v>
      </c>
      <c r="K510" t="s">
        <v>2381</v>
      </c>
      <c r="L510" t="s">
        <v>2382</v>
      </c>
      <c r="M510" t="str">
        <f t="shared" si="23"/>
        <v>Yes</v>
      </c>
    </row>
    <row r="511" spans="1:13" x14ac:dyDescent="0.3">
      <c r="A511" t="s">
        <v>1861</v>
      </c>
      <c r="B511">
        <v>33.344999999999999</v>
      </c>
      <c r="C511">
        <f t="shared" si="21"/>
        <v>33.299999999999997</v>
      </c>
      <c r="D511" t="str" cm="1">
        <f t="array" ref="D511">_xlfn.IFS(C511&lt;18.5,"UNDERWEIGHT",AND(C511&gt;=18.5,C511&lt;=24.9),"NORMAL WEIGHT",AND(C511&gt;=25,C511&lt;=29.9),"OVERWEIGHT",C511&gt;=30,"OBESITY")</f>
        <v>OBESITY</v>
      </c>
      <c r="E511">
        <v>4.79</v>
      </c>
      <c r="F511" t="str" cm="1">
        <f t="array" ref="F511">_xlfn.IFS(E511&lt;5.7,"NORMAL",AND(E511&gt;=5.7,E511&lt;=6.49),"PREDIABETES",E511&gt;=6.5,"DIABETES")</f>
        <v>NORMAL</v>
      </c>
      <c r="G511" t="s">
        <v>2380</v>
      </c>
      <c r="H511" t="str">
        <f t="shared" si="22"/>
        <v>No</v>
      </c>
      <c r="I511" t="s">
        <v>2380</v>
      </c>
      <c r="J511" t="s">
        <v>2383</v>
      </c>
      <c r="K511">
        <v>1</v>
      </c>
      <c r="L511" t="s">
        <v>2380</v>
      </c>
      <c r="M511" t="str">
        <f t="shared" si="23"/>
        <v>No</v>
      </c>
    </row>
    <row r="512" spans="1:13" x14ac:dyDescent="0.3">
      <c r="A512" t="s">
        <v>1860</v>
      </c>
      <c r="B512">
        <v>24.42</v>
      </c>
      <c r="C512">
        <f t="shared" si="21"/>
        <v>24.4</v>
      </c>
      <c r="D512" t="str" cm="1">
        <f t="array" ref="D512">_xlfn.IFS(C512&lt;18.5,"UNDERWEIGHT",AND(C512&gt;=18.5,C512&lt;=24.9),"NORMAL WEIGHT",AND(C512&gt;=25,C512&lt;=29.9),"OVERWEIGHT",C512&gt;=30,"OBESITY")</f>
        <v>NORMAL WEIGHT</v>
      </c>
      <c r="E512">
        <v>5.81</v>
      </c>
      <c r="F512" t="str" cm="1">
        <f t="array" ref="F512">_xlfn.IFS(E512&lt;5.7,"NORMAL",AND(E512&gt;=5.7,E512&lt;=6.49),"PREDIABETES",E512&gt;=6.5,"DIABETES")</f>
        <v>PREDIABETES</v>
      </c>
      <c r="G512" t="s">
        <v>2380</v>
      </c>
      <c r="H512" t="str">
        <f t="shared" si="22"/>
        <v>No</v>
      </c>
      <c r="I512" t="s">
        <v>2380</v>
      </c>
      <c r="J512" t="s">
        <v>2380</v>
      </c>
      <c r="K512">
        <v>1</v>
      </c>
      <c r="L512" t="s">
        <v>2382</v>
      </c>
      <c r="M512" t="str">
        <f t="shared" si="23"/>
        <v>Yes</v>
      </c>
    </row>
    <row r="513" spans="1:13" x14ac:dyDescent="0.3">
      <c r="A513" t="s">
        <v>1859</v>
      </c>
      <c r="B513">
        <v>29.81</v>
      </c>
      <c r="C513">
        <f t="shared" si="21"/>
        <v>29.8</v>
      </c>
      <c r="D513" t="str" cm="1">
        <f t="array" ref="D513">_xlfn.IFS(C513&lt;18.5,"UNDERWEIGHT",AND(C513&gt;=18.5,C513&lt;=24.9),"NORMAL WEIGHT",AND(C513&gt;=25,C513&lt;=29.9),"OVERWEIGHT",C513&gt;=30,"OBESITY")</f>
        <v>OVERWEIGHT</v>
      </c>
      <c r="E513">
        <v>5.58</v>
      </c>
      <c r="F513" t="str" cm="1">
        <f t="array" ref="F513">_xlfn.IFS(E513&lt;5.7,"NORMAL",AND(E513&gt;=5.7,E513&lt;=6.49),"PREDIABETES",E513&gt;=6.5,"DIABETES")</f>
        <v>NORMAL</v>
      </c>
      <c r="G513" t="s">
        <v>2380</v>
      </c>
      <c r="H513" t="str">
        <f t="shared" si="22"/>
        <v>No</v>
      </c>
      <c r="I513" t="s">
        <v>2380</v>
      </c>
      <c r="J513" t="s">
        <v>2380</v>
      </c>
      <c r="K513" t="s">
        <v>2381</v>
      </c>
      <c r="L513" t="s">
        <v>2382</v>
      </c>
      <c r="M513" t="str">
        <f t="shared" si="23"/>
        <v>Yes</v>
      </c>
    </row>
    <row r="514" spans="1:13" x14ac:dyDescent="0.3">
      <c r="A514" t="s">
        <v>1858</v>
      </c>
      <c r="B514">
        <v>51.18</v>
      </c>
      <c r="C514">
        <f t="shared" si="21"/>
        <v>51.2</v>
      </c>
      <c r="D514" t="str" cm="1">
        <f t="array" ref="D514">_xlfn.IFS(C514&lt;18.5,"UNDERWEIGHT",AND(C514&gt;=18.5,C514&lt;=24.9),"NORMAL WEIGHT",AND(C514&gt;=25,C514&lt;=29.9),"OVERWEIGHT",C514&gt;=30,"OBESITY")</f>
        <v>OBESITY</v>
      </c>
      <c r="E514">
        <v>4.4000000000000004</v>
      </c>
      <c r="F514" t="str" cm="1">
        <f t="array" ref="F514">_xlfn.IFS(E514&lt;5.7,"NORMAL",AND(E514&gt;=5.7,E514&lt;=6.49),"PREDIABETES",E514&gt;=6.5,"DIABETES")</f>
        <v>NORMAL</v>
      </c>
      <c r="G514" t="s">
        <v>2382</v>
      </c>
      <c r="H514" t="str">
        <f t="shared" si="22"/>
        <v>Yes</v>
      </c>
      <c r="I514" t="s">
        <v>2380</v>
      </c>
      <c r="J514" t="s">
        <v>2380</v>
      </c>
      <c r="K514">
        <v>2</v>
      </c>
      <c r="L514" t="s">
        <v>2380</v>
      </c>
      <c r="M514" t="str">
        <f t="shared" si="23"/>
        <v>No</v>
      </c>
    </row>
    <row r="515" spans="1:13" x14ac:dyDescent="0.3">
      <c r="A515" t="s">
        <v>1857</v>
      </c>
      <c r="B515">
        <v>51.37</v>
      </c>
      <c r="C515">
        <f t="shared" ref="C515:C578" si="24">ROUND(B515,1)</f>
        <v>51.4</v>
      </c>
      <c r="D515" t="str" cm="1">
        <f t="array" ref="D515">_xlfn.IFS(C515&lt;18.5,"UNDERWEIGHT",AND(C515&gt;=18.5,C515&lt;=24.9),"NORMAL WEIGHT",AND(C515&gt;=25,C515&lt;=29.9),"OVERWEIGHT",C515&gt;=30,"OBESITY")</f>
        <v>OBESITY</v>
      </c>
      <c r="E515">
        <v>8.18</v>
      </c>
      <c r="F515" t="str" cm="1">
        <f t="array" ref="F515">_xlfn.IFS(E515&lt;5.7,"NORMAL",AND(E515&gt;=5.7,E515&lt;=6.49),"PREDIABETES",E515&gt;=6.5,"DIABETES")</f>
        <v>DIABETES</v>
      </c>
      <c r="G515" t="s">
        <v>2382</v>
      </c>
      <c r="H515" t="str">
        <f t="shared" ref="H515:H578" si="25">TRIM(PROPER(G515))</f>
        <v>Yes</v>
      </c>
      <c r="I515" t="s">
        <v>2380</v>
      </c>
      <c r="J515" t="s">
        <v>2380</v>
      </c>
      <c r="K515" t="s">
        <v>2381</v>
      </c>
      <c r="L515" t="s">
        <v>2380</v>
      </c>
      <c r="M515" t="str">
        <f t="shared" ref="M515:M578" si="26">TRIM(PROPER(L515))</f>
        <v>No</v>
      </c>
    </row>
    <row r="516" spans="1:13" x14ac:dyDescent="0.3">
      <c r="A516" t="s">
        <v>1856</v>
      </c>
      <c r="B516">
        <v>36.19</v>
      </c>
      <c r="C516">
        <f t="shared" si="24"/>
        <v>36.200000000000003</v>
      </c>
      <c r="D516" t="str" cm="1">
        <f t="array" ref="D516">_xlfn.IFS(C516&lt;18.5,"UNDERWEIGHT",AND(C516&gt;=18.5,C516&lt;=24.9),"NORMAL WEIGHT",AND(C516&gt;=25,C516&lt;=29.9),"OVERWEIGHT",C516&gt;=30,"OBESITY")</f>
        <v>OBESITY</v>
      </c>
      <c r="E516">
        <v>5.52</v>
      </c>
      <c r="F516" t="str" cm="1">
        <f t="array" ref="F516">_xlfn.IFS(E516&lt;5.7,"NORMAL",AND(E516&gt;=5.7,E516&lt;=6.49),"PREDIABETES",E516&gt;=6.5,"DIABETES")</f>
        <v>NORMAL</v>
      </c>
      <c r="G516" t="s">
        <v>2382</v>
      </c>
      <c r="H516" t="str">
        <f t="shared" si="25"/>
        <v>Yes</v>
      </c>
      <c r="I516" t="s">
        <v>2380</v>
      </c>
      <c r="J516" t="s">
        <v>2380</v>
      </c>
      <c r="K516" t="s">
        <v>2381</v>
      </c>
      <c r="L516" t="s">
        <v>2380</v>
      </c>
      <c r="M516" t="str">
        <f t="shared" si="26"/>
        <v>No</v>
      </c>
    </row>
    <row r="517" spans="1:13" x14ac:dyDescent="0.3">
      <c r="A517" t="s">
        <v>1855</v>
      </c>
      <c r="B517">
        <v>25.9</v>
      </c>
      <c r="C517">
        <f t="shared" si="24"/>
        <v>25.9</v>
      </c>
      <c r="D517" t="str" cm="1">
        <f t="array" ref="D517">_xlfn.IFS(C517&lt;18.5,"UNDERWEIGHT",AND(C517&gt;=18.5,C517&lt;=24.9),"NORMAL WEIGHT",AND(C517&gt;=25,C517&lt;=29.9),"OVERWEIGHT",C517&gt;=30,"OBESITY")</f>
        <v>OVERWEIGHT</v>
      </c>
      <c r="E517">
        <v>4.84</v>
      </c>
      <c r="F517" t="str" cm="1">
        <f t="array" ref="F517">_xlfn.IFS(E517&lt;5.7,"NORMAL",AND(E517&gt;=5.7,E517&lt;=6.49),"PREDIABETES",E517&gt;=6.5,"DIABETES")</f>
        <v>NORMAL</v>
      </c>
      <c r="G517" t="s">
        <v>2380</v>
      </c>
      <c r="H517" t="str">
        <f t="shared" si="25"/>
        <v>No</v>
      </c>
      <c r="I517" t="s">
        <v>2380</v>
      </c>
      <c r="J517" t="s">
        <v>2380</v>
      </c>
      <c r="K517" t="s">
        <v>2381</v>
      </c>
      <c r="L517" t="s">
        <v>2382</v>
      </c>
      <c r="M517" t="str">
        <f t="shared" si="26"/>
        <v>Yes</v>
      </c>
    </row>
    <row r="518" spans="1:13" x14ac:dyDescent="0.3">
      <c r="A518" t="s">
        <v>1854</v>
      </c>
      <c r="B518">
        <v>35.72</v>
      </c>
      <c r="C518">
        <f t="shared" si="24"/>
        <v>35.700000000000003</v>
      </c>
      <c r="D518" t="str" cm="1">
        <f t="array" ref="D518">_xlfn.IFS(C518&lt;18.5,"UNDERWEIGHT",AND(C518&gt;=18.5,C518&lt;=24.9),"NORMAL WEIGHT",AND(C518&gt;=25,C518&lt;=29.9),"OVERWEIGHT",C518&gt;=30,"OBESITY")</f>
        <v>OBESITY</v>
      </c>
      <c r="E518">
        <v>4.08</v>
      </c>
      <c r="F518" t="str" cm="1">
        <f t="array" ref="F518">_xlfn.IFS(E518&lt;5.7,"NORMAL",AND(E518&gt;=5.7,E518&lt;=6.49),"PREDIABETES",E518&gt;=6.5,"DIABETES")</f>
        <v>NORMAL</v>
      </c>
      <c r="G518" t="s">
        <v>2380</v>
      </c>
      <c r="H518" t="str">
        <f t="shared" si="25"/>
        <v>No</v>
      </c>
      <c r="I518" t="s">
        <v>2380</v>
      </c>
      <c r="J518" t="s">
        <v>2383</v>
      </c>
      <c r="K518">
        <v>1</v>
      </c>
      <c r="L518" t="s">
        <v>2380</v>
      </c>
      <c r="M518" t="str">
        <f t="shared" si="26"/>
        <v>No</v>
      </c>
    </row>
    <row r="519" spans="1:13" x14ac:dyDescent="0.3">
      <c r="A519" t="s">
        <v>1853</v>
      </c>
      <c r="B519">
        <v>27.94</v>
      </c>
      <c r="C519">
        <f t="shared" si="24"/>
        <v>27.9</v>
      </c>
      <c r="D519" t="str" cm="1">
        <f t="array" ref="D519">_xlfn.IFS(C519&lt;18.5,"UNDERWEIGHT",AND(C519&gt;=18.5,C519&lt;=24.9),"NORMAL WEIGHT",AND(C519&gt;=25,C519&lt;=29.9),"OVERWEIGHT",C519&gt;=30,"OBESITY")</f>
        <v>OVERWEIGHT</v>
      </c>
      <c r="E519">
        <v>4.4800000000000004</v>
      </c>
      <c r="F519" t="str" cm="1">
        <f t="array" ref="F519">_xlfn.IFS(E519&lt;5.7,"NORMAL",AND(E519&gt;=5.7,E519&lt;=6.49),"PREDIABETES",E519&gt;=6.5,"DIABETES")</f>
        <v>NORMAL</v>
      </c>
      <c r="G519" t="s">
        <v>2380</v>
      </c>
      <c r="H519" t="str">
        <f t="shared" si="25"/>
        <v>No</v>
      </c>
      <c r="I519" t="s">
        <v>2380</v>
      </c>
      <c r="J519" t="s">
        <v>2383</v>
      </c>
      <c r="K519">
        <v>1</v>
      </c>
      <c r="L519" t="s">
        <v>2382</v>
      </c>
      <c r="M519" t="str">
        <f t="shared" si="26"/>
        <v>Yes</v>
      </c>
    </row>
    <row r="520" spans="1:13" x14ac:dyDescent="0.3">
      <c r="A520" t="s">
        <v>1852</v>
      </c>
      <c r="B520">
        <v>27.1</v>
      </c>
      <c r="C520">
        <f t="shared" si="24"/>
        <v>27.1</v>
      </c>
      <c r="D520" t="str" cm="1">
        <f t="array" ref="D520">_xlfn.IFS(C520&lt;18.5,"UNDERWEIGHT",AND(C520&gt;=18.5,C520&lt;=24.9),"NORMAL WEIGHT",AND(C520&gt;=25,C520&lt;=29.9),"OVERWEIGHT",C520&gt;=30,"OBESITY")</f>
        <v>OVERWEIGHT</v>
      </c>
      <c r="E520">
        <v>5.73</v>
      </c>
      <c r="F520" t="str" cm="1">
        <f t="array" ref="F520">_xlfn.IFS(E520&lt;5.7,"NORMAL",AND(E520&gt;=5.7,E520&lt;=6.49),"PREDIABETES",E520&gt;=6.5,"DIABETES")</f>
        <v>PREDIABETES</v>
      </c>
      <c r="G520" t="s">
        <v>2380</v>
      </c>
      <c r="H520" t="str">
        <f t="shared" si="25"/>
        <v>No</v>
      </c>
      <c r="I520" t="s">
        <v>2380</v>
      </c>
      <c r="J520" t="s">
        <v>2380</v>
      </c>
      <c r="K520" t="s">
        <v>2381</v>
      </c>
      <c r="L520" t="s">
        <v>2382</v>
      </c>
      <c r="M520" t="str">
        <f t="shared" si="26"/>
        <v>Yes</v>
      </c>
    </row>
    <row r="521" spans="1:13" x14ac:dyDescent="0.3">
      <c r="A521" t="s">
        <v>1851</v>
      </c>
      <c r="B521">
        <v>18.3</v>
      </c>
      <c r="C521">
        <f t="shared" si="24"/>
        <v>18.3</v>
      </c>
      <c r="D521" t="str" cm="1">
        <f t="array" ref="D521">_xlfn.IFS(C521&lt;18.5,"UNDERWEIGHT",AND(C521&gt;=18.5,C521&lt;=24.9),"NORMAL WEIGHT",AND(C521&gt;=25,C521&lt;=29.9),"OVERWEIGHT",C521&gt;=30,"OBESITY")</f>
        <v>UNDERWEIGHT</v>
      </c>
      <c r="E521">
        <v>5.46</v>
      </c>
      <c r="F521" t="str" cm="1">
        <f t="array" ref="F521">_xlfn.IFS(E521&lt;5.7,"NORMAL",AND(E521&gt;=5.7,E521&lt;=6.49),"PREDIABETES",E521&gt;=6.5,"DIABETES")</f>
        <v>NORMAL</v>
      </c>
      <c r="G521" t="s">
        <v>2382</v>
      </c>
      <c r="H521" t="str">
        <f t="shared" si="25"/>
        <v>Yes</v>
      </c>
      <c r="I521" t="s">
        <v>2380</v>
      </c>
      <c r="J521" t="s">
        <v>2383</v>
      </c>
      <c r="K521">
        <v>1</v>
      </c>
      <c r="L521" t="s">
        <v>2382</v>
      </c>
      <c r="M521" t="str">
        <f t="shared" si="26"/>
        <v>Yes</v>
      </c>
    </row>
    <row r="522" spans="1:13" x14ac:dyDescent="0.3">
      <c r="A522" t="s">
        <v>1850</v>
      </c>
      <c r="B522">
        <v>25.3</v>
      </c>
      <c r="C522">
        <f t="shared" si="24"/>
        <v>25.3</v>
      </c>
      <c r="D522" t="str" cm="1">
        <f t="array" ref="D522">_xlfn.IFS(C522&lt;18.5,"UNDERWEIGHT",AND(C522&gt;=18.5,C522&lt;=24.9),"NORMAL WEIGHT",AND(C522&gt;=25,C522&lt;=29.9),"OVERWEIGHT",C522&gt;=30,"OBESITY")</f>
        <v>OVERWEIGHT</v>
      </c>
      <c r="E522">
        <v>5.0199999999999996</v>
      </c>
      <c r="F522" t="str" cm="1">
        <f t="array" ref="F522">_xlfn.IFS(E522&lt;5.7,"NORMAL",AND(E522&gt;=5.7,E522&lt;=6.49),"PREDIABETES",E522&gt;=6.5,"DIABETES")</f>
        <v>NORMAL</v>
      </c>
      <c r="G522" t="s">
        <v>2382</v>
      </c>
      <c r="H522" t="str">
        <f t="shared" si="25"/>
        <v>Yes</v>
      </c>
      <c r="I522" t="s">
        <v>2380</v>
      </c>
      <c r="J522" t="s">
        <v>2380</v>
      </c>
      <c r="K522">
        <v>1</v>
      </c>
      <c r="L522" t="s">
        <v>2382</v>
      </c>
      <c r="M522" t="str">
        <f t="shared" si="26"/>
        <v>Yes</v>
      </c>
    </row>
    <row r="523" spans="1:13" x14ac:dyDescent="0.3">
      <c r="A523" t="s">
        <v>1849</v>
      </c>
      <c r="B523">
        <v>38.83</v>
      </c>
      <c r="C523">
        <f t="shared" si="24"/>
        <v>38.799999999999997</v>
      </c>
      <c r="D523" t="str" cm="1">
        <f t="array" ref="D523">_xlfn.IFS(C523&lt;18.5,"UNDERWEIGHT",AND(C523&gt;=18.5,C523&lt;=24.9),"NORMAL WEIGHT",AND(C523&gt;=25,C523&lt;=29.9),"OVERWEIGHT",C523&gt;=30,"OBESITY")</f>
        <v>OBESITY</v>
      </c>
      <c r="E523">
        <v>6.36</v>
      </c>
      <c r="F523" t="str" cm="1">
        <f t="array" ref="F523">_xlfn.IFS(E523&lt;5.7,"NORMAL",AND(E523&gt;=5.7,E523&lt;=6.49),"PREDIABETES",E523&gt;=6.5,"DIABETES")</f>
        <v>PREDIABETES</v>
      </c>
      <c r="G523" t="s">
        <v>2380</v>
      </c>
      <c r="H523" t="str">
        <f t="shared" si="25"/>
        <v>No</v>
      </c>
      <c r="I523" t="s">
        <v>2380</v>
      </c>
      <c r="J523" t="s">
        <v>2380</v>
      </c>
      <c r="K523">
        <v>1</v>
      </c>
      <c r="L523" t="s">
        <v>2380</v>
      </c>
      <c r="M523" t="str">
        <f t="shared" si="26"/>
        <v>No</v>
      </c>
    </row>
    <row r="524" spans="1:13" x14ac:dyDescent="0.3">
      <c r="A524" t="s">
        <v>1848</v>
      </c>
      <c r="B524">
        <v>27.6</v>
      </c>
      <c r="C524">
        <f t="shared" si="24"/>
        <v>27.6</v>
      </c>
      <c r="D524" t="str" cm="1">
        <f t="array" ref="D524">_xlfn.IFS(C524&lt;18.5,"UNDERWEIGHT",AND(C524&gt;=18.5,C524&lt;=24.9),"NORMAL WEIGHT",AND(C524&gt;=25,C524&lt;=29.9),"OVERWEIGHT",C524&gt;=30,"OBESITY")</f>
        <v>OVERWEIGHT</v>
      </c>
      <c r="E524">
        <v>5.36</v>
      </c>
      <c r="F524" t="str" cm="1">
        <f t="array" ref="F524">_xlfn.IFS(E524&lt;5.7,"NORMAL",AND(E524&gt;=5.7,E524&lt;=6.49),"PREDIABETES",E524&gt;=6.5,"DIABETES")</f>
        <v>NORMAL</v>
      </c>
      <c r="G524" t="s">
        <v>2380</v>
      </c>
      <c r="H524" t="str">
        <f t="shared" si="25"/>
        <v>No</v>
      </c>
      <c r="I524" t="s">
        <v>2380</v>
      </c>
      <c r="J524" t="s">
        <v>2380</v>
      </c>
      <c r="K524">
        <v>1</v>
      </c>
      <c r="L524" t="s">
        <v>2380</v>
      </c>
      <c r="M524" t="str">
        <f t="shared" si="26"/>
        <v>No</v>
      </c>
    </row>
    <row r="525" spans="1:13" x14ac:dyDescent="0.3">
      <c r="A525" t="s">
        <v>1847</v>
      </c>
      <c r="B525">
        <v>46.4</v>
      </c>
      <c r="C525">
        <f t="shared" si="24"/>
        <v>46.4</v>
      </c>
      <c r="D525" t="str" cm="1">
        <f t="array" ref="D525">_xlfn.IFS(C525&lt;18.5,"UNDERWEIGHT",AND(C525&gt;=18.5,C525&lt;=24.9),"NORMAL WEIGHT",AND(C525&gt;=25,C525&lt;=29.9),"OVERWEIGHT",C525&gt;=30,"OBESITY")</f>
        <v>OBESITY</v>
      </c>
      <c r="E525">
        <v>8.3699999999999992</v>
      </c>
      <c r="F525" t="str" cm="1">
        <f t="array" ref="F525">_xlfn.IFS(E525&lt;5.7,"NORMAL",AND(E525&gt;=5.7,E525&lt;=6.49),"PREDIABETES",E525&gt;=6.5,"DIABETES")</f>
        <v>DIABETES</v>
      </c>
      <c r="G525" t="s">
        <v>2382</v>
      </c>
      <c r="H525" t="str">
        <f t="shared" si="25"/>
        <v>Yes</v>
      </c>
      <c r="I525" t="s">
        <v>2380</v>
      </c>
      <c r="J525" t="s">
        <v>2383</v>
      </c>
      <c r="K525">
        <v>1</v>
      </c>
      <c r="L525" t="s">
        <v>2380</v>
      </c>
      <c r="M525" t="str">
        <f t="shared" si="26"/>
        <v>No</v>
      </c>
    </row>
    <row r="526" spans="1:13" x14ac:dyDescent="0.3">
      <c r="A526" t="s">
        <v>1846</v>
      </c>
      <c r="B526">
        <v>51.92</v>
      </c>
      <c r="C526">
        <f t="shared" si="24"/>
        <v>51.9</v>
      </c>
      <c r="D526" t="str" cm="1">
        <f t="array" ref="D526">_xlfn.IFS(C526&lt;18.5,"UNDERWEIGHT",AND(C526&gt;=18.5,C526&lt;=24.9),"NORMAL WEIGHT",AND(C526&gt;=25,C526&lt;=29.9),"OVERWEIGHT",C526&gt;=30,"OBESITY")</f>
        <v>OBESITY</v>
      </c>
      <c r="E526">
        <v>5.18</v>
      </c>
      <c r="F526" t="str" cm="1">
        <f t="array" ref="F526">_xlfn.IFS(E526&lt;5.7,"NORMAL",AND(E526&gt;=5.7,E526&lt;=6.49),"PREDIABETES",E526&gt;=6.5,"DIABETES")</f>
        <v>NORMAL</v>
      </c>
      <c r="G526" t="s">
        <v>2382</v>
      </c>
      <c r="H526" t="str">
        <f t="shared" si="25"/>
        <v>Yes</v>
      </c>
      <c r="I526" t="s">
        <v>2380</v>
      </c>
      <c r="J526" t="s">
        <v>2383</v>
      </c>
      <c r="K526">
        <v>1</v>
      </c>
      <c r="L526" t="s">
        <v>2380</v>
      </c>
      <c r="M526" t="str">
        <f t="shared" si="26"/>
        <v>No</v>
      </c>
    </row>
    <row r="527" spans="1:13" x14ac:dyDescent="0.3">
      <c r="A527" t="s">
        <v>1845</v>
      </c>
      <c r="B527">
        <v>32.395000000000003</v>
      </c>
      <c r="C527">
        <f t="shared" si="24"/>
        <v>32.4</v>
      </c>
      <c r="D527" t="str" cm="1">
        <f t="array" ref="D527">_xlfn.IFS(C527&lt;18.5,"UNDERWEIGHT",AND(C527&gt;=18.5,C527&lt;=24.9),"NORMAL WEIGHT",AND(C527&gt;=25,C527&lt;=29.9),"OVERWEIGHT",C527&gt;=30,"OBESITY")</f>
        <v>OBESITY</v>
      </c>
      <c r="E527">
        <v>5.68</v>
      </c>
      <c r="F527" t="str" cm="1">
        <f t="array" ref="F527">_xlfn.IFS(E527&lt;5.7,"NORMAL",AND(E527&gt;=5.7,E527&lt;=6.49),"PREDIABETES",E527&gt;=6.5,"DIABETES")</f>
        <v>NORMAL</v>
      </c>
      <c r="G527" t="s">
        <v>2382</v>
      </c>
      <c r="H527" t="str">
        <f t="shared" si="25"/>
        <v>Yes</v>
      </c>
      <c r="I527" t="s">
        <v>2380</v>
      </c>
      <c r="J527" t="s">
        <v>2380</v>
      </c>
      <c r="K527">
        <v>1</v>
      </c>
      <c r="L527" t="s">
        <v>2380</v>
      </c>
      <c r="M527" t="str">
        <f t="shared" si="26"/>
        <v>No</v>
      </c>
    </row>
    <row r="528" spans="1:13" x14ac:dyDescent="0.3">
      <c r="A528" t="s">
        <v>1844</v>
      </c>
      <c r="B528">
        <v>46.19</v>
      </c>
      <c r="C528">
        <f t="shared" si="24"/>
        <v>46.2</v>
      </c>
      <c r="D528" t="str" cm="1">
        <f t="array" ref="D528">_xlfn.IFS(C528&lt;18.5,"UNDERWEIGHT",AND(C528&gt;=18.5,C528&lt;=24.9),"NORMAL WEIGHT",AND(C528&gt;=25,C528&lt;=29.9),"OVERWEIGHT",C528&gt;=30,"OBESITY")</f>
        <v>OBESITY</v>
      </c>
      <c r="E528">
        <v>7.31</v>
      </c>
      <c r="F528" t="str" cm="1">
        <f t="array" ref="F528">_xlfn.IFS(E528&lt;5.7,"NORMAL",AND(E528&gt;=5.7,E528&lt;=6.49),"PREDIABETES",E528&gt;=6.5,"DIABETES")</f>
        <v>DIABETES</v>
      </c>
      <c r="G528" t="s">
        <v>2382</v>
      </c>
      <c r="H528" t="str">
        <f t="shared" si="25"/>
        <v>Yes</v>
      </c>
      <c r="I528" t="s">
        <v>2380</v>
      </c>
      <c r="J528" t="s">
        <v>2383</v>
      </c>
      <c r="K528">
        <v>1</v>
      </c>
      <c r="L528" t="s">
        <v>2380</v>
      </c>
      <c r="M528" t="str">
        <f t="shared" si="26"/>
        <v>No</v>
      </c>
    </row>
    <row r="529" spans="1:13" x14ac:dyDescent="0.3">
      <c r="A529" t="s">
        <v>1843</v>
      </c>
      <c r="B529">
        <v>27.93</v>
      </c>
      <c r="C529">
        <f t="shared" si="24"/>
        <v>27.9</v>
      </c>
      <c r="D529" t="str" cm="1">
        <f t="array" ref="D529">_xlfn.IFS(C529&lt;18.5,"UNDERWEIGHT",AND(C529&gt;=18.5,C529&lt;=24.9),"NORMAL WEIGHT",AND(C529&gt;=25,C529&lt;=29.9),"OVERWEIGHT",C529&gt;=30,"OBESITY")</f>
        <v>OVERWEIGHT</v>
      </c>
      <c r="E529">
        <v>4.67</v>
      </c>
      <c r="F529" t="str" cm="1">
        <f t="array" ref="F529">_xlfn.IFS(E529&lt;5.7,"NORMAL",AND(E529&gt;=5.7,E529&lt;=6.49),"PREDIABETES",E529&gt;=6.5,"DIABETES")</f>
        <v>NORMAL</v>
      </c>
      <c r="G529" t="s">
        <v>2380</v>
      </c>
      <c r="H529" t="str">
        <f t="shared" si="25"/>
        <v>No</v>
      </c>
      <c r="I529" t="s">
        <v>2380</v>
      </c>
      <c r="J529" t="s">
        <v>2383</v>
      </c>
      <c r="K529">
        <v>1</v>
      </c>
      <c r="L529" t="s">
        <v>2380</v>
      </c>
      <c r="M529" t="str">
        <f t="shared" si="26"/>
        <v>No</v>
      </c>
    </row>
    <row r="530" spans="1:13" x14ac:dyDescent="0.3">
      <c r="A530" t="s">
        <v>1842</v>
      </c>
      <c r="B530">
        <v>45.62</v>
      </c>
      <c r="C530">
        <f t="shared" si="24"/>
        <v>45.6</v>
      </c>
      <c r="D530" t="str" cm="1">
        <f t="array" ref="D530">_xlfn.IFS(C530&lt;18.5,"UNDERWEIGHT",AND(C530&gt;=18.5,C530&lt;=24.9),"NORMAL WEIGHT",AND(C530&gt;=25,C530&lt;=29.9),"OVERWEIGHT",C530&gt;=30,"OBESITY")</f>
        <v>OBESITY</v>
      </c>
      <c r="E530">
        <v>6.87</v>
      </c>
      <c r="F530" t="str" cm="1">
        <f t="array" ref="F530">_xlfn.IFS(E530&lt;5.7,"NORMAL",AND(E530&gt;=5.7,E530&lt;=6.49),"PREDIABETES",E530&gt;=6.5,"DIABETES")</f>
        <v>DIABETES</v>
      </c>
      <c r="G530" t="s">
        <v>2380</v>
      </c>
      <c r="H530" t="str">
        <f t="shared" si="25"/>
        <v>No</v>
      </c>
      <c r="I530" t="s">
        <v>2380</v>
      </c>
      <c r="J530" t="s">
        <v>2380</v>
      </c>
      <c r="K530" t="s">
        <v>2381</v>
      </c>
      <c r="L530" t="s">
        <v>2380</v>
      </c>
      <c r="M530" t="str">
        <f t="shared" si="26"/>
        <v>No</v>
      </c>
    </row>
    <row r="531" spans="1:13" x14ac:dyDescent="0.3">
      <c r="A531" t="s">
        <v>1841</v>
      </c>
      <c r="B531">
        <v>35.31</v>
      </c>
      <c r="C531">
        <f t="shared" si="24"/>
        <v>35.299999999999997</v>
      </c>
      <c r="D531" t="str" cm="1">
        <f t="array" ref="D531">_xlfn.IFS(C531&lt;18.5,"UNDERWEIGHT",AND(C531&gt;=18.5,C531&lt;=24.9),"NORMAL WEIGHT",AND(C531&gt;=25,C531&lt;=29.9),"OVERWEIGHT",C531&gt;=30,"OBESITY")</f>
        <v>OBESITY</v>
      </c>
      <c r="E531">
        <v>5.87</v>
      </c>
      <c r="F531" t="str" cm="1">
        <f t="array" ref="F531">_xlfn.IFS(E531&lt;5.7,"NORMAL",AND(E531&gt;=5.7,E531&lt;=6.49),"PREDIABETES",E531&gt;=6.5,"DIABETES")</f>
        <v>PREDIABETES</v>
      </c>
      <c r="G531" t="s">
        <v>2380</v>
      </c>
      <c r="H531" t="str">
        <f t="shared" si="25"/>
        <v>No</v>
      </c>
      <c r="I531" t="s">
        <v>2380</v>
      </c>
      <c r="J531" t="s">
        <v>2383</v>
      </c>
      <c r="K531">
        <v>1</v>
      </c>
      <c r="L531" t="s">
        <v>2380</v>
      </c>
      <c r="M531" t="str">
        <f t="shared" si="26"/>
        <v>No</v>
      </c>
    </row>
    <row r="532" spans="1:13" x14ac:dyDescent="0.3">
      <c r="A532" t="s">
        <v>1840</v>
      </c>
      <c r="B532">
        <v>30.4</v>
      </c>
      <c r="C532">
        <f t="shared" si="24"/>
        <v>30.4</v>
      </c>
      <c r="D532" t="str" cm="1">
        <f t="array" ref="D532">_xlfn.IFS(C532&lt;18.5,"UNDERWEIGHT",AND(C532&gt;=18.5,C532&lt;=24.9),"NORMAL WEIGHT",AND(C532&gt;=25,C532&lt;=29.9),"OVERWEIGHT",C532&gt;=30,"OBESITY")</f>
        <v>OBESITY</v>
      </c>
      <c r="E532">
        <v>4.07</v>
      </c>
      <c r="F532" t="str" cm="1">
        <f t="array" ref="F532">_xlfn.IFS(E532&lt;5.7,"NORMAL",AND(E532&gt;=5.7,E532&lt;=6.49),"PREDIABETES",E532&gt;=6.5,"DIABETES")</f>
        <v>NORMAL</v>
      </c>
      <c r="G532" t="s">
        <v>2382</v>
      </c>
      <c r="H532" t="str">
        <f t="shared" si="25"/>
        <v>Yes</v>
      </c>
      <c r="I532" t="s">
        <v>2380</v>
      </c>
      <c r="J532" t="s">
        <v>2380</v>
      </c>
      <c r="K532">
        <v>1</v>
      </c>
      <c r="L532" t="s">
        <v>2380</v>
      </c>
      <c r="M532" t="str">
        <f t="shared" si="26"/>
        <v>No</v>
      </c>
    </row>
    <row r="533" spans="1:13" x14ac:dyDescent="0.3">
      <c r="A533" t="s">
        <v>1839</v>
      </c>
      <c r="B533">
        <v>20.13</v>
      </c>
      <c r="C533">
        <f t="shared" si="24"/>
        <v>20.100000000000001</v>
      </c>
      <c r="D533" t="str" cm="1">
        <f t="array" ref="D533">_xlfn.IFS(C533&lt;18.5,"UNDERWEIGHT",AND(C533&gt;=18.5,C533&lt;=24.9),"NORMAL WEIGHT",AND(C533&gt;=25,C533&lt;=29.9),"OVERWEIGHT",C533&gt;=30,"OBESITY")</f>
        <v>NORMAL WEIGHT</v>
      </c>
      <c r="E533">
        <v>6.47</v>
      </c>
      <c r="F533" t="str" cm="1">
        <f t="array" ref="F533">_xlfn.IFS(E533&lt;5.7,"NORMAL",AND(E533&gt;=5.7,E533&lt;=6.49),"PREDIABETES",E533&gt;=6.5,"DIABETES")</f>
        <v>PREDIABETES</v>
      </c>
      <c r="G533" t="s">
        <v>2380</v>
      </c>
      <c r="H533" t="str">
        <f t="shared" si="25"/>
        <v>No</v>
      </c>
      <c r="I533" t="s">
        <v>2380</v>
      </c>
      <c r="J533" t="s">
        <v>2383</v>
      </c>
      <c r="K533">
        <v>1</v>
      </c>
      <c r="L533" t="s">
        <v>2382</v>
      </c>
      <c r="M533" t="str">
        <f t="shared" si="26"/>
        <v>Yes</v>
      </c>
    </row>
    <row r="534" spans="1:13" x14ac:dyDescent="0.3">
      <c r="A534" t="s">
        <v>1838</v>
      </c>
      <c r="B534">
        <v>23.655000000000001</v>
      </c>
      <c r="C534">
        <f t="shared" si="24"/>
        <v>23.7</v>
      </c>
      <c r="D534" t="str" cm="1">
        <f t="array" ref="D534">_xlfn.IFS(C534&lt;18.5,"UNDERWEIGHT",AND(C534&gt;=18.5,C534&lt;=24.9),"NORMAL WEIGHT",AND(C534&gt;=25,C534&lt;=29.9),"OVERWEIGHT",C534&gt;=30,"OBESITY")</f>
        <v>NORMAL WEIGHT</v>
      </c>
      <c r="E534">
        <v>5.14</v>
      </c>
      <c r="F534" t="str" cm="1">
        <f t="array" ref="F534">_xlfn.IFS(E534&lt;5.7,"NORMAL",AND(E534&gt;=5.7,E534&lt;=6.49),"PREDIABETES",E534&gt;=6.5,"DIABETES")</f>
        <v>NORMAL</v>
      </c>
      <c r="G534" t="s">
        <v>2380</v>
      </c>
      <c r="H534" t="str">
        <f t="shared" si="25"/>
        <v>No</v>
      </c>
      <c r="I534" t="s">
        <v>2380</v>
      </c>
      <c r="J534" t="s">
        <v>2380</v>
      </c>
      <c r="K534">
        <v>1</v>
      </c>
      <c r="L534" t="s">
        <v>2382</v>
      </c>
      <c r="M534" t="str">
        <f t="shared" si="26"/>
        <v>Yes</v>
      </c>
    </row>
    <row r="535" spans="1:13" x14ac:dyDescent="0.3">
      <c r="A535" t="s">
        <v>1837</v>
      </c>
      <c r="B535">
        <v>49.05</v>
      </c>
      <c r="C535">
        <f t="shared" si="24"/>
        <v>49.1</v>
      </c>
      <c r="D535" t="str" cm="1">
        <f t="array" ref="D535">_xlfn.IFS(C535&lt;18.5,"UNDERWEIGHT",AND(C535&gt;=18.5,C535&lt;=24.9),"NORMAL WEIGHT",AND(C535&gt;=25,C535&lt;=29.9),"OVERWEIGHT",C535&gt;=30,"OBESITY")</f>
        <v>OBESITY</v>
      </c>
      <c r="E535">
        <v>9.77</v>
      </c>
      <c r="F535" t="str" cm="1">
        <f t="array" ref="F535">_xlfn.IFS(E535&lt;5.7,"NORMAL",AND(E535&gt;=5.7,E535&lt;=6.49),"PREDIABETES",E535&gt;=6.5,"DIABETES")</f>
        <v>DIABETES</v>
      </c>
      <c r="G535" t="s">
        <v>2382</v>
      </c>
      <c r="H535" t="str">
        <f t="shared" si="25"/>
        <v>Yes</v>
      </c>
      <c r="I535" t="s">
        <v>2380</v>
      </c>
      <c r="J535" t="s">
        <v>2380</v>
      </c>
      <c r="K535" t="s">
        <v>2381</v>
      </c>
      <c r="L535" t="s">
        <v>2380</v>
      </c>
      <c r="M535" t="str">
        <f t="shared" si="26"/>
        <v>No</v>
      </c>
    </row>
    <row r="536" spans="1:13" x14ac:dyDescent="0.3">
      <c r="A536" t="s">
        <v>1836</v>
      </c>
      <c r="B536">
        <v>51.94</v>
      </c>
      <c r="C536">
        <f t="shared" si="24"/>
        <v>51.9</v>
      </c>
      <c r="D536" t="str" cm="1">
        <f t="array" ref="D536">_xlfn.IFS(C536&lt;18.5,"UNDERWEIGHT",AND(C536&gt;=18.5,C536&lt;=24.9),"NORMAL WEIGHT",AND(C536&gt;=25,C536&lt;=29.9),"OVERWEIGHT",C536&gt;=30,"OBESITY")</f>
        <v>OBESITY</v>
      </c>
      <c r="E536">
        <v>8.8000000000000007</v>
      </c>
      <c r="F536" t="str" cm="1">
        <f t="array" ref="F536">_xlfn.IFS(E536&lt;5.7,"NORMAL",AND(E536&gt;=5.7,E536&lt;=6.49),"PREDIABETES",E536&gt;=6.5,"DIABETES")</f>
        <v>DIABETES</v>
      </c>
      <c r="G536" t="s">
        <v>2382</v>
      </c>
      <c r="H536" t="str">
        <f t="shared" si="25"/>
        <v>Yes</v>
      </c>
      <c r="I536" t="s">
        <v>2380</v>
      </c>
      <c r="J536" t="s">
        <v>2380</v>
      </c>
      <c r="K536">
        <v>2</v>
      </c>
      <c r="L536" t="s">
        <v>2380</v>
      </c>
      <c r="M536" t="str">
        <f t="shared" si="26"/>
        <v>No</v>
      </c>
    </row>
    <row r="537" spans="1:13" x14ac:dyDescent="0.3">
      <c r="A537" t="s">
        <v>1835</v>
      </c>
      <c r="B537">
        <v>29.83</v>
      </c>
      <c r="C537">
        <f t="shared" si="24"/>
        <v>29.8</v>
      </c>
      <c r="D537" t="str" cm="1">
        <f t="array" ref="D537">_xlfn.IFS(C537&lt;18.5,"UNDERWEIGHT",AND(C537&gt;=18.5,C537&lt;=24.9),"NORMAL WEIGHT",AND(C537&gt;=25,C537&lt;=29.9),"OVERWEIGHT",C537&gt;=30,"OBESITY")</f>
        <v>OVERWEIGHT</v>
      </c>
      <c r="E537">
        <v>5.84</v>
      </c>
      <c r="F537" t="str" cm="1">
        <f t="array" ref="F537">_xlfn.IFS(E537&lt;5.7,"NORMAL",AND(E537&gt;=5.7,E537&lt;=6.49),"PREDIABETES",E537&gt;=6.5,"DIABETES")</f>
        <v>PREDIABETES</v>
      </c>
      <c r="G537" t="s">
        <v>2380</v>
      </c>
      <c r="H537" t="str">
        <f t="shared" si="25"/>
        <v>No</v>
      </c>
      <c r="I537" t="s">
        <v>2380</v>
      </c>
      <c r="J537" t="s">
        <v>2380</v>
      </c>
      <c r="K537">
        <v>1</v>
      </c>
      <c r="L537" t="s">
        <v>2382</v>
      </c>
      <c r="M537" t="str">
        <f t="shared" si="26"/>
        <v>Yes</v>
      </c>
    </row>
    <row r="538" spans="1:13" x14ac:dyDescent="0.3">
      <c r="A538" t="s">
        <v>1834</v>
      </c>
      <c r="B538">
        <v>22.6</v>
      </c>
      <c r="C538">
        <f t="shared" si="24"/>
        <v>22.6</v>
      </c>
      <c r="D538" t="str" cm="1">
        <f t="array" ref="D538">_xlfn.IFS(C538&lt;18.5,"UNDERWEIGHT",AND(C538&gt;=18.5,C538&lt;=24.9),"NORMAL WEIGHT",AND(C538&gt;=25,C538&lt;=29.9),"OVERWEIGHT",C538&gt;=30,"OBESITY")</f>
        <v>NORMAL WEIGHT</v>
      </c>
      <c r="E538">
        <v>10.43</v>
      </c>
      <c r="F538" t="str" cm="1">
        <f t="array" ref="F538">_xlfn.IFS(E538&lt;5.7,"NORMAL",AND(E538&gt;=5.7,E538&lt;=6.49),"PREDIABETES",E538&gt;=6.5,"DIABETES")</f>
        <v>DIABETES</v>
      </c>
      <c r="G538" t="s">
        <v>2382</v>
      </c>
      <c r="H538" t="str">
        <f t="shared" si="25"/>
        <v>Yes</v>
      </c>
      <c r="I538" t="s">
        <v>2380</v>
      </c>
      <c r="J538" t="s">
        <v>2380</v>
      </c>
      <c r="K538">
        <v>1</v>
      </c>
      <c r="L538" t="s">
        <v>2382</v>
      </c>
      <c r="M538" t="str">
        <f t="shared" si="26"/>
        <v>Yes</v>
      </c>
    </row>
    <row r="539" spans="1:13" x14ac:dyDescent="0.3">
      <c r="A539" t="s">
        <v>1833</v>
      </c>
      <c r="B539">
        <v>46.69</v>
      </c>
      <c r="C539">
        <f t="shared" si="24"/>
        <v>46.7</v>
      </c>
      <c r="D539" t="str" cm="1">
        <f t="array" ref="D539">_xlfn.IFS(C539&lt;18.5,"UNDERWEIGHT",AND(C539&gt;=18.5,C539&lt;=24.9),"NORMAL WEIGHT",AND(C539&gt;=25,C539&lt;=29.9),"OVERWEIGHT",C539&gt;=30,"OBESITY")</f>
        <v>OBESITY</v>
      </c>
      <c r="E539">
        <v>4.25</v>
      </c>
      <c r="F539" t="str" cm="1">
        <f t="array" ref="F539">_xlfn.IFS(E539&lt;5.7,"NORMAL",AND(E539&gt;=5.7,E539&lt;=6.49),"PREDIABETES",E539&gt;=6.5,"DIABETES")</f>
        <v>NORMAL</v>
      </c>
      <c r="G539" t="s">
        <v>2382</v>
      </c>
      <c r="H539" t="str">
        <f t="shared" si="25"/>
        <v>Yes</v>
      </c>
      <c r="I539" t="s">
        <v>2380</v>
      </c>
      <c r="J539" t="s">
        <v>2380</v>
      </c>
      <c r="K539">
        <v>1</v>
      </c>
      <c r="L539" t="s">
        <v>2380</v>
      </c>
      <c r="M539" t="str">
        <f t="shared" si="26"/>
        <v>No</v>
      </c>
    </row>
    <row r="540" spans="1:13" x14ac:dyDescent="0.3">
      <c r="A540" t="s">
        <v>1832</v>
      </c>
      <c r="B540">
        <v>28.49</v>
      </c>
      <c r="C540">
        <f t="shared" si="24"/>
        <v>28.5</v>
      </c>
      <c r="D540" t="str" cm="1">
        <f t="array" ref="D540">_xlfn.IFS(C540&lt;18.5,"UNDERWEIGHT",AND(C540&gt;=18.5,C540&lt;=24.9),"NORMAL WEIGHT",AND(C540&gt;=25,C540&lt;=29.9),"OVERWEIGHT",C540&gt;=30,"OBESITY")</f>
        <v>OVERWEIGHT</v>
      </c>
      <c r="E540">
        <v>4.8899999999999997</v>
      </c>
      <c r="F540" t="str" cm="1">
        <f t="array" ref="F540">_xlfn.IFS(E540&lt;5.7,"NORMAL",AND(E540&gt;=5.7,E540&lt;=6.49),"PREDIABETES",E540&gt;=6.5,"DIABETES")</f>
        <v>NORMAL</v>
      </c>
      <c r="G540" t="s">
        <v>2380</v>
      </c>
      <c r="H540" t="str">
        <f t="shared" si="25"/>
        <v>No</v>
      </c>
      <c r="I540" t="s">
        <v>2380</v>
      </c>
      <c r="J540" t="s">
        <v>2380</v>
      </c>
      <c r="K540" t="s">
        <v>2381</v>
      </c>
      <c r="L540" t="s">
        <v>2382</v>
      </c>
      <c r="M540" t="str">
        <f t="shared" si="26"/>
        <v>Yes</v>
      </c>
    </row>
    <row r="541" spans="1:13" x14ac:dyDescent="0.3">
      <c r="A541" t="s">
        <v>1831</v>
      </c>
      <c r="B541">
        <v>28.5</v>
      </c>
      <c r="C541">
        <f t="shared" si="24"/>
        <v>28.5</v>
      </c>
      <c r="D541" t="str" cm="1">
        <f t="array" ref="D541">_xlfn.IFS(C541&lt;18.5,"UNDERWEIGHT",AND(C541&gt;=18.5,C541&lt;=24.9),"NORMAL WEIGHT",AND(C541&gt;=25,C541&lt;=29.9),"OVERWEIGHT",C541&gt;=30,"OBESITY")</f>
        <v>OVERWEIGHT</v>
      </c>
      <c r="E541">
        <v>5.55</v>
      </c>
      <c r="F541" t="str" cm="1">
        <f t="array" ref="F541">_xlfn.IFS(E541&lt;5.7,"NORMAL",AND(E541&gt;=5.7,E541&lt;=6.49),"PREDIABETES",E541&gt;=6.5,"DIABETES")</f>
        <v>NORMAL</v>
      </c>
      <c r="G541" t="s">
        <v>2382</v>
      </c>
      <c r="H541" t="str">
        <f t="shared" si="25"/>
        <v>Yes</v>
      </c>
      <c r="I541" t="s">
        <v>2380</v>
      </c>
      <c r="J541" t="s">
        <v>2380</v>
      </c>
      <c r="K541">
        <v>1</v>
      </c>
      <c r="L541" t="s">
        <v>2382</v>
      </c>
      <c r="M541" t="str">
        <f t="shared" si="26"/>
        <v>Yes</v>
      </c>
    </row>
    <row r="542" spans="1:13" x14ac:dyDescent="0.3">
      <c r="A542" t="s">
        <v>1830</v>
      </c>
      <c r="B542">
        <v>24.4</v>
      </c>
      <c r="C542">
        <f t="shared" si="24"/>
        <v>24.4</v>
      </c>
      <c r="D542" t="str" cm="1">
        <f t="array" ref="D542">_xlfn.IFS(C542&lt;18.5,"UNDERWEIGHT",AND(C542&gt;=18.5,C542&lt;=24.9),"NORMAL WEIGHT",AND(C542&gt;=25,C542&lt;=29.9),"OVERWEIGHT",C542&gt;=30,"OBESITY")</f>
        <v>NORMAL WEIGHT</v>
      </c>
      <c r="E542">
        <v>4.5199999999999996</v>
      </c>
      <c r="F542" t="str" cm="1">
        <f t="array" ref="F542">_xlfn.IFS(E542&lt;5.7,"NORMAL",AND(E542&gt;=5.7,E542&lt;=6.49),"PREDIABETES",E542&gt;=6.5,"DIABETES")</f>
        <v>NORMAL</v>
      </c>
      <c r="G542" t="s">
        <v>2380</v>
      </c>
      <c r="H542" t="str">
        <f t="shared" si="25"/>
        <v>No</v>
      </c>
      <c r="I542" t="s">
        <v>2380</v>
      </c>
      <c r="J542" t="s">
        <v>2380</v>
      </c>
      <c r="K542">
        <v>1</v>
      </c>
      <c r="L542" t="s">
        <v>2382</v>
      </c>
      <c r="M542" t="str">
        <f t="shared" si="26"/>
        <v>Yes</v>
      </c>
    </row>
    <row r="543" spans="1:13" x14ac:dyDescent="0.3">
      <c r="A543" t="s">
        <v>1829</v>
      </c>
      <c r="B543">
        <v>29.15</v>
      </c>
      <c r="C543">
        <f t="shared" si="24"/>
        <v>29.2</v>
      </c>
      <c r="D543" t="str" cm="1">
        <f t="array" ref="D543">_xlfn.IFS(C543&lt;18.5,"UNDERWEIGHT",AND(C543&gt;=18.5,C543&lt;=24.9),"NORMAL WEIGHT",AND(C543&gt;=25,C543&lt;=29.9),"OVERWEIGHT",C543&gt;=30,"OBESITY")</f>
        <v>OVERWEIGHT</v>
      </c>
      <c r="E543">
        <v>4.45</v>
      </c>
      <c r="F543" t="str" cm="1">
        <f t="array" ref="F543">_xlfn.IFS(E543&lt;5.7,"NORMAL",AND(E543&gt;=5.7,E543&lt;=6.49),"PREDIABETES",E543&gt;=6.5,"DIABETES")</f>
        <v>NORMAL</v>
      </c>
      <c r="G543" t="s">
        <v>2382</v>
      </c>
      <c r="H543" t="str">
        <f t="shared" si="25"/>
        <v>Yes</v>
      </c>
      <c r="I543" t="s">
        <v>2380</v>
      </c>
      <c r="J543" t="s">
        <v>2380</v>
      </c>
      <c r="K543">
        <v>1</v>
      </c>
      <c r="L543" t="s">
        <v>2382</v>
      </c>
      <c r="M543" t="str">
        <f t="shared" si="26"/>
        <v>Yes</v>
      </c>
    </row>
    <row r="544" spans="1:13" x14ac:dyDescent="0.3">
      <c r="A544" t="s">
        <v>1828</v>
      </c>
      <c r="B544">
        <v>27.28</v>
      </c>
      <c r="C544">
        <f t="shared" si="24"/>
        <v>27.3</v>
      </c>
      <c r="D544" t="str" cm="1">
        <f t="array" ref="D544">_xlfn.IFS(C544&lt;18.5,"UNDERWEIGHT",AND(C544&gt;=18.5,C544&lt;=24.9),"NORMAL WEIGHT",AND(C544&gt;=25,C544&lt;=29.9),"OVERWEIGHT",C544&gt;=30,"OBESITY")</f>
        <v>OVERWEIGHT</v>
      </c>
      <c r="E544">
        <v>4.72</v>
      </c>
      <c r="F544" t="str" cm="1">
        <f t="array" ref="F544">_xlfn.IFS(E544&lt;5.7,"NORMAL",AND(E544&gt;=5.7,E544&lt;=6.49),"PREDIABETES",E544&gt;=6.5,"DIABETES")</f>
        <v>NORMAL</v>
      </c>
      <c r="G544" t="s">
        <v>2380</v>
      </c>
      <c r="H544" t="str">
        <f t="shared" si="25"/>
        <v>No</v>
      </c>
      <c r="I544" t="s">
        <v>2382</v>
      </c>
      <c r="J544" t="s">
        <v>2380</v>
      </c>
      <c r="K544">
        <v>1</v>
      </c>
      <c r="L544" t="s">
        <v>2382</v>
      </c>
      <c r="M544" t="str">
        <f t="shared" si="26"/>
        <v>Yes</v>
      </c>
    </row>
    <row r="545" spans="1:13" x14ac:dyDescent="0.3">
      <c r="A545" t="s">
        <v>1827</v>
      </c>
      <c r="B545">
        <v>32.229999999999997</v>
      </c>
      <c r="C545">
        <f t="shared" si="24"/>
        <v>32.200000000000003</v>
      </c>
      <c r="D545" t="str" cm="1">
        <f t="array" ref="D545">_xlfn.IFS(C545&lt;18.5,"UNDERWEIGHT",AND(C545&gt;=18.5,C545&lt;=24.9),"NORMAL WEIGHT",AND(C545&gt;=25,C545&lt;=29.9),"OVERWEIGHT",C545&gt;=30,"OBESITY")</f>
        <v>OBESITY</v>
      </c>
      <c r="E545">
        <v>4.6500000000000004</v>
      </c>
      <c r="F545" t="str" cm="1">
        <f t="array" ref="F545">_xlfn.IFS(E545&lt;5.7,"NORMAL",AND(E545&gt;=5.7,E545&lt;=6.49),"PREDIABETES",E545&gt;=6.5,"DIABETES")</f>
        <v>NORMAL</v>
      </c>
      <c r="G545" t="s">
        <v>2382</v>
      </c>
      <c r="H545" t="str">
        <f t="shared" si="25"/>
        <v>Yes</v>
      </c>
      <c r="I545" t="s">
        <v>2380</v>
      </c>
      <c r="J545" t="s">
        <v>2383</v>
      </c>
      <c r="K545">
        <v>1</v>
      </c>
      <c r="L545" t="s">
        <v>2380</v>
      </c>
      <c r="M545" t="str">
        <f t="shared" si="26"/>
        <v>No</v>
      </c>
    </row>
    <row r="546" spans="1:13" x14ac:dyDescent="0.3">
      <c r="A546" t="s">
        <v>1826</v>
      </c>
      <c r="B546">
        <v>44.2</v>
      </c>
      <c r="C546">
        <f t="shared" si="24"/>
        <v>44.2</v>
      </c>
      <c r="D546" t="str" cm="1">
        <f t="array" ref="D546">_xlfn.IFS(C546&lt;18.5,"UNDERWEIGHT",AND(C546&gt;=18.5,C546&lt;=24.9),"NORMAL WEIGHT",AND(C546&gt;=25,C546&lt;=29.9),"OVERWEIGHT",C546&gt;=30,"OBESITY")</f>
        <v>OBESITY</v>
      </c>
      <c r="E546">
        <v>11.34</v>
      </c>
      <c r="F546" t="str" cm="1">
        <f t="array" ref="F546">_xlfn.IFS(E546&lt;5.7,"NORMAL",AND(E546&gt;=5.7,E546&lt;=6.49),"PREDIABETES",E546&gt;=6.5,"DIABETES")</f>
        <v>DIABETES</v>
      </c>
      <c r="G546" t="s">
        <v>2382</v>
      </c>
      <c r="H546" t="str">
        <f t="shared" si="25"/>
        <v>Yes</v>
      </c>
      <c r="I546" t="s">
        <v>2380</v>
      </c>
      <c r="J546" t="s">
        <v>2383</v>
      </c>
      <c r="K546">
        <v>1</v>
      </c>
      <c r="L546" t="s">
        <v>2380</v>
      </c>
      <c r="M546" t="str">
        <f t="shared" si="26"/>
        <v>No</v>
      </c>
    </row>
    <row r="547" spans="1:13" x14ac:dyDescent="0.3">
      <c r="A547" t="s">
        <v>1825</v>
      </c>
      <c r="B547">
        <v>29.734999999999999</v>
      </c>
      <c r="C547">
        <f t="shared" si="24"/>
        <v>29.7</v>
      </c>
      <c r="D547" t="str" cm="1">
        <f t="array" ref="D547">_xlfn.IFS(C547&lt;18.5,"UNDERWEIGHT",AND(C547&gt;=18.5,C547&lt;=24.9),"NORMAL WEIGHT",AND(C547&gt;=25,C547&lt;=29.9),"OVERWEIGHT",C547&gt;=30,"OBESITY")</f>
        <v>OVERWEIGHT</v>
      </c>
      <c r="E547">
        <v>4.53</v>
      </c>
      <c r="F547" t="str" cm="1">
        <f t="array" ref="F547">_xlfn.IFS(E547&lt;5.7,"NORMAL",AND(E547&gt;=5.7,E547&lt;=6.49),"PREDIABETES",E547&gt;=6.5,"DIABETES")</f>
        <v>NORMAL</v>
      </c>
      <c r="G547" t="s">
        <v>2380</v>
      </c>
      <c r="H547" t="str">
        <f t="shared" si="25"/>
        <v>No</v>
      </c>
      <c r="I547" t="s">
        <v>2380</v>
      </c>
      <c r="J547" t="s">
        <v>2383</v>
      </c>
      <c r="K547">
        <v>1</v>
      </c>
      <c r="L547" t="s">
        <v>2380</v>
      </c>
      <c r="M547" t="str">
        <f t="shared" si="26"/>
        <v>No</v>
      </c>
    </row>
    <row r="548" spans="1:13" x14ac:dyDescent="0.3">
      <c r="A548" t="s">
        <v>1824</v>
      </c>
      <c r="B548">
        <v>28.31</v>
      </c>
      <c r="C548">
        <f t="shared" si="24"/>
        <v>28.3</v>
      </c>
      <c r="D548" t="str" cm="1">
        <f t="array" ref="D548">_xlfn.IFS(C548&lt;18.5,"UNDERWEIGHT",AND(C548&gt;=18.5,C548&lt;=24.9),"NORMAL WEIGHT",AND(C548&gt;=25,C548&lt;=29.9),"OVERWEIGHT",C548&gt;=30,"OBESITY")</f>
        <v>OVERWEIGHT</v>
      </c>
      <c r="E548">
        <v>6.35</v>
      </c>
      <c r="F548" t="str" cm="1">
        <f t="array" ref="F548">_xlfn.IFS(E548&lt;5.7,"NORMAL",AND(E548&gt;=5.7,E548&lt;=6.49),"PREDIABETES",E548&gt;=6.5,"DIABETES")</f>
        <v>PREDIABETES</v>
      </c>
      <c r="G548" t="s">
        <v>2380</v>
      </c>
      <c r="H548" t="str">
        <f t="shared" si="25"/>
        <v>No</v>
      </c>
      <c r="I548" t="s">
        <v>2380</v>
      </c>
      <c r="J548" t="s">
        <v>2380</v>
      </c>
      <c r="K548" t="s">
        <v>2381</v>
      </c>
      <c r="L548" t="s">
        <v>2382</v>
      </c>
      <c r="M548" t="str">
        <f t="shared" si="26"/>
        <v>Yes</v>
      </c>
    </row>
    <row r="549" spans="1:13" x14ac:dyDescent="0.3">
      <c r="A549" t="s">
        <v>1823</v>
      </c>
      <c r="B549">
        <v>46.62</v>
      </c>
      <c r="C549">
        <f t="shared" si="24"/>
        <v>46.6</v>
      </c>
      <c r="D549" t="str" cm="1">
        <f t="array" ref="D549">_xlfn.IFS(C549&lt;18.5,"UNDERWEIGHT",AND(C549&gt;=18.5,C549&lt;=24.9),"NORMAL WEIGHT",AND(C549&gt;=25,C549&lt;=29.9),"OVERWEIGHT",C549&gt;=30,"OBESITY")</f>
        <v>OBESITY</v>
      </c>
      <c r="E549">
        <v>8.51</v>
      </c>
      <c r="F549" t="str" cm="1">
        <f t="array" ref="F549">_xlfn.IFS(E549&lt;5.7,"NORMAL",AND(E549&gt;=5.7,E549&lt;=6.49),"PREDIABETES",E549&gt;=6.5,"DIABETES")</f>
        <v>DIABETES</v>
      </c>
      <c r="G549" t="s">
        <v>2380</v>
      </c>
      <c r="H549" t="str">
        <f t="shared" si="25"/>
        <v>No</v>
      </c>
      <c r="I549" t="s">
        <v>2380</v>
      </c>
      <c r="J549" t="s">
        <v>2380</v>
      </c>
      <c r="K549" t="s">
        <v>2381</v>
      </c>
      <c r="L549" t="s">
        <v>2380</v>
      </c>
      <c r="M549" t="str">
        <f t="shared" si="26"/>
        <v>No</v>
      </c>
    </row>
    <row r="550" spans="1:13" x14ac:dyDescent="0.3">
      <c r="A550" t="s">
        <v>1822</v>
      </c>
      <c r="B550">
        <v>51.75</v>
      </c>
      <c r="C550">
        <f t="shared" si="24"/>
        <v>51.8</v>
      </c>
      <c r="D550" t="str" cm="1">
        <f t="array" ref="D550">_xlfn.IFS(C550&lt;18.5,"UNDERWEIGHT",AND(C550&gt;=18.5,C550&lt;=24.9),"NORMAL WEIGHT",AND(C550&gt;=25,C550&lt;=29.9),"OVERWEIGHT",C550&gt;=30,"OBESITY")</f>
        <v>OBESITY</v>
      </c>
      <c r="E550">
        <v>8.59</v>
      </c>
      <c r="F550" t="str" cm="1">
        <f t="array" ref="F550">_xlfn.IFS(E550&lt;5.7,"NORMAL",AND(E550&gt;=5.7,E550&lt;=6.49),"PREDIABETES",E550&gt;=6.5,"DIABETES")</f>
        <v>DIABETES</v>
      </c>
      <c r="G550" t="s">
        <v>2382</v>
      </c>
      <c r="H550" t="str">
        <f t="shared" si="25"/>
        <v>Yes</v>
      </c>
      <c r="I550" t="s">
        <v>2380</v>
      </c>
      <c r="J550" t="s">
        <v>2380</v>
      </c>
      <c r="K550">
        <v>1</v>
      </c>
      <c r="L550" t="s">
        <v>2380</v>
      </c>
      <c r="M550" t="str">
        <f t="shared" si="26"/>
        <v>No</v>
      </c>
    </row>
    <row r="551" spans="1:13" x14ac:dyDescent="0.3">
      <c r="A551" t="s">
        <v>1821</v>
      </c>
      <c r="B551">
        <v>25.7</v>
      </c>
      <c r="C551">
        <f t="shared" si="24"/>
        <v>25.7</v>
      </c>
      <c r="D551" t="str" cm="1">
        <f t="array" ref="D551">_xlfn.IFS(C551&lt;18.5,"UNDERWEIGHT",AND(C551&gt;=18.5,C551&lt;=24.9),"NORMAL WEIGHT",AND(C551&gt;=25,C551&lt;=29.9),"OVERWEIGHT",C551&gt;=30,"OBESITY")</f>
        <v>OVERWEIGHT</v>
      </c>
      <c r="E551">
        <v>4.13</v>
      </c>
      <c r="F551" t="str" cm="1">
        <f t="array" ref="F551">_xlfn.IFS(E551&lt;5.7,"NORMAL",AND(E551&gt;=5.7,E551&lt;=6.49),"PREDIABETES",E551&gt;=6.5,"DIABETES")</f>
        <v>NORMAL</v>
      </c>
      <c r="G551" t="s">
        <v>2382</v>
      </c>
      <c r="H551" t="str">
        <f t="shared" si="25"/>
        <v>Yes</v>
      </c>
      <c r="I551" t="s">
        <v>2380</v>
      </c>
      <c r="J551" t="s">
        <v>2380</v>
      </c>
      <c r="K551" t="s">
        <v>2381</v>
      </c>
      <c r="L551" t="s">
        <v>2382</v>
      </c>
      <c r="M551" t="str">
        <f t="shared" si="26"/>
        <v>Yes</v>
      </c>
    </row>
    <row r="552" spans="1:13" x14ac:dyDescent="0.3">
      <c r="A552" t="s">
        <v>1820</v>
      </c>
      <c r="B552">
        <v>31.79</v>
      </c>
      <c r="C552">
        <f t="shared" si="24"/>
        <v>31.8</v>
      </c>
      <c r="D552" t="str" cm="1">
        <f t="array" ref="D552">_xlfn.IFS(C552&lt;18.5,"UNDERWEIGHT",AND(C552&gt;=18.5,C552&lt;=24.9),"NORMAL WEIGHT",AND(C552&gt;=25,C552&lt;=29.9),"OVERWEIGHT",C552&gt;=30,"OBESITY")</f>
        <v>OBESITY</v>
      </c>
      <c r="E552">
        <v>4.55</v>
      </c>
      <c r="F552" t="str" cm="1">
        <f t="array" ref="F552">_xlfn.IFS(E552&lt;5.7,"NORMAL",AND(E552&gt;=5.7,E552&lt;=6.49),"PREDIABETES",E552&gt;=6.5,"DIABETES")</f>
        <v>NORMAL</v>
      </c>
      <c r="G552" t="s">
        <v>2380</v>
      </c>
      <c r="H552" t="str">
        <f t="shared" si="25"/>
        <v>No</v>
      </c>
      <c r="I552" t="s">
        <v>2380</v>
      </c>
      <c r="J552" t="s">
        <v>2380</v>
      </c>
      <c r="K552" t="s">
        <v>2381</v>
      </c>
      <c r="L552" t="s">
        <v>2380</v>
      </c>
      <c r="M552" t="str">
        <f t="shared" si="26"/>
        <v>No</v>
      </c>
    </row>
    <row r="553" spans="1:13" x14ac:dyDescent="0.3">
      <c r="A553" t="s">
        <v>1819</v>
      </c>
      <c r="B553">
        <v>24.795000000000002</v>
      </c>
      <c r="C553">
        <f t="shared" si="24"/>
        <v>24.8</v>
      </c>
      <c r="D553" t="str" cm="1">
        <f t="array" ref="D553">_xlfn.IFS(C553&lt;18.5,"UNDERWEIGHT",AND(C553&gt;=18.5,C553&lt;=24.9),"NORMAL WEIGHT",AND(C553&gt;=25,C553&lt;=29.9),"OVERWEIGHT",C553&gt;=30,"OBESITY")</f>
        <v>NORMAL WEIGHT</v>
      </c>
      <c r="E553">
        <v>4.5199999999999996</v>
      </c>
      <c r="F553" t="str" cm="1">
        <f t="array" ref="F553">_xlfn.IFS(E553&lt;5.7,"NORMAL",AND(E553&gt;=5.7,E553&lt;=6.49),"PREDIABETES",E553&gt;=6.5,"DIABETES")</f>
        <v>NORMAL</v>
      </c>
      <c r="G553" t="s">
        <v>2380</v>
      </c>
      <c r="H553" t="str">
        <f t="shared" si="25"/>
        <v>No</v>
      </c>
      <c r="I553" t="s">
        <v>2380</v>
      </c>
      <c r="J553" t="s">
        <v>2380</v>
      </c>
      <c r="K553" t="s">
        <v>2381</v>
      </c>
      <c r="L553" t="s">
        <v>2382</v>
      </c>
      <c r="M553" t="str">
        <f t="shared" si="26"/>
        <v>Yes</v>
      </c>
    </row>
    <row r="554" spans="1:13" x14ac:dyDescent="0.3">
      <c r="A554" t="s">
        <v>1818</v>
      </c>
      <c r="B554">
        <v>53.98</v>
      </c>
      <c r="C554">
        <f t="shared" si="24"/>
        <v>54</v>
      </c>
      <c r="D554" t="str" cm="1">
        <f t="array" ref="D554">_xlfn.IFS(C554&lt;18.5,"UNDERWEIGHT",AND(C554&gt;=18.5,C554&lt;=24.9),"NORMAL WEIGHT",AND(C554&gt;=25,C554&lt;=29.9),"OVERWEIGHT",C554&gt;=30,"OBESITY")</f>
        <v>OBESITY</v>
      </c>
      <c r="E554">
        <v>5.07</v>
      </c>
      <c r="F554" t="str" cm="1">
        <f t="array" ref="F554">_xlfn.IFS(E554&lt;5.7,"NORMAL",AND(E554&gt;=5.7,E554&lt;=6.49),"PREDIABETES",E554&gt;=6.5,"DIABETES")</f>
        <v>NORMAL</v>
      </c>
      <c r="G554" t="s">
        <v>2380</v>
      </c>
      <c r="H554" t="str">
        <f t="shared" si="25"/>
        <v>No</v>
      </c>
      <c r="I554" t="s">
        <v>2380</v>
      </c>
      <c r="J554" t="s">
        <v>2383</v>
      </c>
      <c r="K554">
        <v>1</v>
      </c>
      <c r="L554" t="s">
        <v>2380</v>
      </c>
      <c r="M554" t="str">
        <f t="shared" si="26"/>
        <v>No</v>
      </c>
    </row>
    <row r="555" spans="1:13" x14ac:dyDescent="0.3">
      <c r="A555" t="s">
        <v>1817</v>
      </c>
      <c r="B555">
        <v>41.325000000000003</v>
      </c>
      <c r="C555">
        <f t="shared" si="24"/>
        <v>41.3</v>
      </c>
      <c r="D555" t="str" cm="1">
        <f t="array" ref="D555">_xlfn.IFS(C555&lt;18.5,"UNDERWEIGHT",AND(C555&gt;=18.5,C555&lt;=24.9),"NORMAL WEIGHT",AND(C555&gt;=25,C555&lt;=29.9),"OVERWEIGHT",C555&gt;=30,"OBESITY")</f>
        <v>OBESITY</v>
      </c>
      <c r="E555">
        <v>4.04</v>
      </c>
      <c r="F555" t="str" cm="1">
        <f t="array" ref="F555">_xlfn.IFS(E555&lt;5.7,"NORMAL",AND(E555&gt;=5.7,E555&lt;=6.49),"PREDIABETES",E555&gt;=6.5,"DIABETES")</f>
        <v>NORMAL</v>
      </c>
      <c r="G555" t="s">
        <v>2382</v>
      </c>
      <c r="H555" t="str">
        <f t="shared" si="25"/>
        <v>Yes</v>
      </c>
      <c r="I555" t="s">
        <v>2380</v>
      </c>
      <c r="J555" t="s">
        <v>2383</v>
      </c>
      <c r="K555">
        <v>1</v>
      </c>
      <c r="L555" t="s">
        <v>2380</v>
      </c>
      <c r="M555" t="str">
        <f t="shared" si="26"/>
        <v>No</v>
      </c>
    </row>
    <row r="556" spans="1:13" x14ac:dyDescent="0.3">
      <c r="A556" t="s">
        <v>1816</v>
      </c>
      <c r="B556">
        <v>51.65</v>
      </c>
      <c r="C556">
        <f t="shared" si="24"/>
        <v>51.7</v>
      </c>
      <c r="D556" t="str" cm="1">
        <f t="array" ref="D556">_xlfn.IFS(C556&lt;18.5,"UNDERWEIGHT",AND(C556&gt;=18.5,C556&lt;=24.9),"NORMAL WEIGHT",AND(C556&gt;=25,C556&lt;=29.9),"OVERWEIGHT",C556&gt;=30,"OBESITY")</f>
        <v>OBESITY</v>
      </c>
      <c r="E556">
        <v>5.3</v>
      </c>
      <c r="F556" t="str" cm="1">
        <f t="array" ref="F556">_xlfn.IFS(E556&lt;5.7,"NORMAL",AND(E556&gt;=5.7,E556&lt;=6.49),"PREDIABETES",E556&gt;=6.5,"DIABETES")</f>
        <v>NORMAL</v>
      </c>
      <c r="G556" t="s">
        <v>2382</v>
      </c>
      <c r="H556" t="str">
        <f t="shared" si="25"/>
        <v>Yes</v>
      </c>
      <c r="I556" t="s">
        <v>2380</v>
      </c>
      <c r="J556" t="s">
        <v>2380</v>
      </c>
      <c r="K556" t="s">
        <v>2381</v>
      </c>
      <c r="L556" t="s">
        <v>2380</v>
      </c>
      <c r="M556" t="str">
        <f t="shared" si="26"/>
        <v>No</v>
      </c>
    </row>
    <row r="557" spans="1:13" x14ac:dyDescent="0.3">
      <c r="A557" t="s">
        <v>1815</v>
      </c>
      <c r="B557">
        <v>44.52</v>
      </c>
      <c r="C557">
        <f t="shared" si="24"/>
        <v>44.5</v>
      </c>
      <c r="D557" t="str" cm="1">
        <f t="array" ref="D557">_xlfn.IFS(C557&lt;18.5,"UNDERWEIGHT",AND(C557&gt;=18.5,C557&lt;=24.9),"NORMAL WEIGHT",AND(C557&gt;=25,C557&lt;=29.9),"OVERWEIGHT",C557&gt;=30,"OBESITY")</f>
        <v>OBESITY</v>
      </c>
      <c r="E557">
        <v>8.64</v>
      </c>
      <c r="F557" t="str" cm="1">
        <f t="array" ref="F557">_xlfn.IFS(E557&lt;5.7,"NORMAL",AND(E557&gt;=5.7,E557&lt;=6.49),"PREDIABETES",E557&gt;=6.5,"DIABETES")</f>
        <v>DIABETES</v>
      </c>
      <c r="G557" t="s">
        <v>2382</v>
      </c>
      <c r="H557" t="str">
        <f t="shared" si="25"/>
        <v>Yes</v>
      </c>
      <c r="I557" t="s">
        <v>2380</v>
      </c>
      <c r="J557" t="s">
        <v>2383</v>
      </c>
      <c r="K557">
        <v>1</v>
      </c>
      <c r="L557" t="s">
        <v>2380</v>
      </c>
      <c r="M557" t="str">
        <f t="shared" si="26"/>
        <v>No</v>
      </c>
    </row>
    <row r="558" spans="1:13" x14ac:dyDescent="0.3">
      <c r="A558" t="s">
        <v>1814</v>
      </c>
      <c r="B558">
        <v>53.29</v>
      </c>
      <c r="C558">
        <f t="shared" si="24"/>
        <v>53.3</v>
      </c>
      <c r="D558" t="str" cm="1">
        <f t="array" ref="D558">_xlfn.IFS(C558&lt;18.5,"UNDERWEIGHT",AND(C558&gt;=18.5,C558&lt;=24.9),"NORMAL WEIGHT",AND(C558&gt;=25,C558&lt;=29.9),"OVERWEIGHT",C558&gt;=30,"OBESITY")</f>
        <v>OBESITY</v>
      </c>
      <c r="E558">
        <v>4.03</v>
      </c>
      <c r="F558" t="str" cm="1">
        <f t="array" ref="F558">_xlfn.IFS(E558&lt;5.7,"NORMAL",AND(E558&gt;=5.7,E558&lt;=6.49),"PREDIABETES",E558&gt;=6.5,"DIABETES")</f>
        <v>NORMAL</v>
      </c>
      <c r="G558" t="s">
        <v>2380</v>
      </c>
      <c r="H558" t="str">
        <f t="shared" si="25"/>
        <v>No</v>
      </c>
      <c r="I558" t="s">
        <v>2380</v>
      </c>
      <c r="J558" t="s">
        <v>2383</v>
      </c>
      <c r="K558">
        <v>1</v>
      </c>
      <c r="L558" t="s">
        <v>2380</v>
      </c>
      <c r="M558" t="str">
        <f t="shared" si="26"/>
        <v>No</v>
      </c>
    </row>
    <row r="559" spans="1:13" x14ac:dyDescent="0.3">
      <c r="A559" t="s">
        <v>1813</v>
      </c>
      <c r="B559">
        <v>46.63</v>
      </c>
      <c r="C559">
        <f t="shared" si="24"/>
        <v>46.6</v>
      </c>
      <c r="D559" t="str" cm="1">
        <f t="array" ref="D559">_xlfn.IFS(C559&lt;18.5,"UNDERWEIGHT",AND(C559&gt;=18.5,C559&lt;=24.9),"NORMAL WEIGHT",AND(C559&gt;=25,C559&lt;=29.9),"OVERWEIGHT",C559&gt;=30,"OBESITY")</f>
        <v>OBESITY</v>
      </c>
      <c r="E559">
        <v>4.26</v>
      </c>
      <c r="F559" t="str" cm="1">
        <f t="array" ref="F559">_xlfn.IFS(E559&lt;5.7,"NORMAL",AND(E559&gt;=5.7,E559&lt;=6.49),"PREDIABETES",E559&gt;=6.5,"DIABETES")</f>
        <v>NORMAL</v>
      </c>
      <c r="G559" t="s">
        <v>2382</v>
      </c>
      <c r="H559" t="str">
        <f t="shared" si="25"/>
        <v>Yes</v>
      </c>
      <c r="I559" t="s">
        <v>2380</v>
      </c>
      <c r="J559" t="s">
        <v>2380</v>
      </c>
      <c r="K559">
        <v>2</v>
      </c>
      <c r="L559" t="s">
        <v>2380</v>
      </c>
      <c r="M559" t="str">
        <f t="shared" si="26"/>
        <v>No</v>
      </c>
    </row>
    <row r="560" spans="1:13" x14ac:dyDescent="0.3">
      <c r="A560" t="s">
        <v>1812</v>
      </c>
      <c r="B560">
        <v>28.88</v>
      </c>
      <c r="C560">
        <f t="shared" si="24"/>
        <v>28.9</v>
      </c>
      <c r="D560" t="str" cm="1">
        <f t="array" ref="D560">_xlfn.IFS(C560&lt;18.5,"UNDERWEIGHT",AND(C560&gt;=18.5,C560&lt;=24.9),"NORMAL WEIGHT",AND(C560&gt;=25,C560&lt;=29.9),"OVERWEIGHT",C560&gt;=30,"OBESITY")</f>
        <v>OVERWEIGHT</v>
      </c>
      <c r="E560">
        <v>5.35</v>
      </c>
      <c r="F560" t="str" cm="1">
        <f t="array" ref="F560">_xlfn.IFS(E560&lt;5.7,"NORMAL",AND(E560&gt;=5.7,E560&lt;=6.49),"PREDIABETES",E560&gt;=6.5,"DIABETES")</f>
        <v>NORMAL</v>
      </c>
      <c r="G560" t="s">
        <v>2380</v>
      </c>
      <c r="H560" t="str">
        <f t="shared" si="25"/>
        <v>No</v>
      </c>
      <c r="I560" t="s">
        <v>2380</v>
      </c>
      <c r="J560" t="s">
        <v>2383</v>
      </c>
      <c r="K560">
        <v>1</v>
      </c>
      <c r="L560" t="s">
        <v>2382</v>
      </c>
      <c r="M560" t="str">
        <f t="shared" si="26"/>
        <v>Yes</v>
      </c>
    </row>
    <row r="561" spans="1:13" x14ac:dyDescent="0.3">
      <c r="A561" t="s">
        <v>1811</v>
      </c>
      <c r="B561">
        <v>23.98</v>
      </c>
      <c r="C561">
        <f t="shared" si="24"/>
        <v>24</v>
      </c>
      <c r="D561" t="str" cm="1">
        <f t="array" ref="D561">_xlfn.IFS(C561&lt;18.5,"UNDERWEIGHT",AND(C561&gt;=18.5,C561&lt;=24.9),"NORMAL WEIGHT",AND(C561&gt;=25,C561&lt;=29.9),"OVERWEIGHT",C561&gt;=30,"OBESITY")</f>
        <v>NORMAL WEIGHT</v>
      </c>
      <c r="E561">
        <v>4.9000000000000004</v>
      </c>
      <c r="F561" t="str" cm="1">
        <f t="array" ref="F561">_xlfn.IFS(E561&lt;5.7,"NORMAL",AND(E561&gt;=5.7,E561&lt;=6.49),"PREDIABETES",E561&gt;=6.5,"DIABETES")</f>
        <v>NORMAL</v>
      </c>
      <c r="G561" t="s">
        <v>2380</v>
      </c>
      <c r="H561" t="str">
        <f t="shared" si="25"/>
        <v>No</v>
      </c>
      <c r="I561" t="s">
        <v>2380</v>
      </c>
      <c r="J561" t="s">
        <v>2380</v>
      </c>
      <c r="K561" t="s">
        <v>2381</v>
      </c>
      <c r="L561" t="s">
        <v>31</v>
      </c>
      <c r="M561" t="str">
        <f t="shared" si="26"/>
        <v>?</v>
      </c>
    </row>
    <row r="562" spans="1:13" x14ac:dyDescent="0.3">
      <c r="A562" t="s">
        <v>1810</v>
      </c>
      <c r="B562">
        <v>23.65</v>
      </c>
      <c r="C562">
        <f t="shared" si="24"/>
        <v>23.7</v>
      </c>
      <c r="D562" t="str" cm="1">
        <f t="array" ref="D562">_xlfn.IFS(C562&lt;18.5,"UNDERWEIGHT",AND(C562&gt;=18.5,C562&lt;=24.9),"NORMAL WEIGHT",AND(C562&gt;=25,C562&lt;=29.9),"OVERWEIGHT",C562&gt;=30,"OBESITY")</f>
        <v>NORMAL WEIGHT</v>
      </c>
      <c r="E562">
        <v>4.5</v>
      </c>
      <c r="F562" t="str" cm="1">
        <f t="array" ref="F562">_xlfn.IFS(E562&lt;5.7,"NORMAL",AND(E562&gt;=5.7,E562&lt;=6.49),"PREDIABETES",E562&gt;=6.5,"DIABETES")</f>
        <v>NORMAL</v>
      </c>
      <c r="G562" t="s">
        <v>2380</v>
      </c>
      <c r="H562" t="str">
        <f t="shared" si="25"/>
        <v>No</v>
      </c>
      <c r="I562" t="s">
        <v>2380</v>
      </c>
      <c r="J562" t="s">
        <v>2380</v>
      </c>
      <c r="K562" t="s">
        <v>2381</v>
      </c>
      <c r="L562" t="s">
        <v>2380</v>
      </c>
      <c r="M562" t="str">
        <f t="shared" si="26"/>
        <v>No</v>
      </c>
    </row>
    <row r="563" spans="1:13" x14ac:dyDescent="0.3">
      <c r="A563" t="s">
        <v>1809</v>
      </c>
      <c r="B563">
        <v>49.09</v>
      </c>
      <c r="C563">
        <f t="shared" si="24"/>
        <v>49.1</v>
      </c>
      <c r="D563" t="str" cm="1">
        <f t="array" ref="D563">_xlfn.IFS(C563&lt;18.5,"UNDERWEIGHT",AND(C563&gt;=18.5,C563&lt;=24.9),"NORMAL WEIGHT",AND(C563&gt;=25,C563&lt;=29.9),"OVERWEIGHT",C563&gt;=30,"OBESITY")</f>
        <v>OBESITY</v>
      </c>
      <c r="E563">
        <v>8.3800000000000008</v>
      </c>
      <c r="F563" t="str" cm="1">
        <f t="array" ref="F563">_xlfn.IFS(E563&lt;5.7,"NORMAL",AND(E563&gt;=5.7,E563&lt;=6.49),"PREDIABETES",E563&gt;=6.5,"DIABETES")</f>
        <v>DIABETES</v>
      </c>
      <c r="G563" t="s">
        <v>2382</v>
      </c>
      <c r="H563" t="str">
        <f t="shared" si="25"/>
        <v>Yes</v>
      </c>
      <c r="I563" t="s">
        <v>2380</v>
      </c>
      <c r="J563" t="s">
        <v>2380</v>
      </c>
      <c r="K563">
        <v>2</v>
      </c>
      <c r="L563" t="s">
        <v>2380</v>
      </c>
      <c r="M563" t="str">
        <f t="shared" si="26"/>
        <v>No</v>
      </c>
    </row>
    <row r="564" spans="1:13" x14ac:dyDescent="0.3">
      <c r="A564" t="s">
        <v>1808</v>
      </c>
      <c r="B564">
        <v>28.024999999999999</v>
      </c>
      <c r="C564">
        <f t="shared" si="24"/>
        <v>28</v>
      </c>
      <c r="D564" t="str" cm="1">
        <f t="array" ref="D564">_xlfn.IFS(C564&lt;18.5,"UNDERWEIGHT",AND(C564&gt;=18.5,C564&lt;=24.9),"NORMAL WEIGHT",AND(C564&gt;=25,C564&lt;=29.9),"OVERWEIGHT",C564&gt;=30,"OBESITY")</f>
        <v>OVERWEIGHT</v>
      </c>
      <c r="E564">
        <v>7.03</v>
      </c>
      <c r="F564" t="str" cm="1">
        <f t="array" ref="F564">_xlfn.IFS(E564&lt;5.7,"NORMAL",AND(E564&gt;=5.7,E564&lt;=6.49),"PREDIABETES",E564&gt;=6.5,"DIABETES")</f>
        <v>DIABETES</v>
      </c>
      <c r="G564" t="s">
        <v>2380</v>
      </c>
      <c r="H564" t="str">
        <f t="shared" si="25"/>
        <v>No</v>
      </c>
      <c r="I564" t="s">
        <v>2380</v>
      </c>
      <c r="J564" t="s">
        <v>2380</v>
      </c>
      <c r="K564" t="s">
        <v>2381</v>
      </c>
      <c r="L564" t="s">
        <v>2382</v>
      </c>
      <c r="M564" t="str">
        <f t="shared" si="26"/>
        <v>Yes</v>
      </c>
    </row>
    <row r="565" spans="1:13" x14ac:dyDescent="0.3">
      <c r="A565" t="s">
        <v>1807</v>
      </c>
      <c r="B565">
        <v>43.32</v>
      </c>
      <c r="C565">
        <f t="shared" si="24"/>
        <v>43.3</v>
      </c>
      <c r="D565" t="str" cm="1">
        <f t="array" ref="D565">_xlfn.IFS(C565&lt;18.5,"UNDERWEIGHT",AND(C565&gt;=18.5,C565&lt;=24.9),"NORMAL WEIGHT",AND(C565&gt;=25,C565&lt;=29.9),"OVERWEIGHT",C565&gt;=30,"OBESITY")</f>
        <v>OBESITY</v>
      </c>
      <c r="E565">
        <v>8.75</v>
      </c>
      <c r="F565" t="str" cm="1">
        <f t="array" ref="F565">_xlfn.IFS(E565&lt;5.7,"NORMAL",AND(E565&gt;=5.7,E565&lt;=6.49),"PREDIABETES",E565&gt;=6.5,"DIABETES")</f>
        <v>DIABETES</v>
      </c>
      <c r="G565" t="s">
        <v>2382</v>
      </c>
      <c r="H565" t="str">
        <f t="shared" si="25"/>
        <v>Yes</v>
      </c>
      <c r="I565" t="s">
        <v>2380</v>
      </c>
      <c r="J565" t="s">
        <v>2383</v>
      </c>
      <c r="K565">
        <v>1</v>
      </c>
      <c r="L565" t="s">
        <v>2380</v>
      </c>
      <c r="M565" t="str">
        <f t="shared" si="26"/>
        <v>No</v>
      </c>
    </row>
    <row r="566" spans="1:13" x14ac:dyDescent="0.3">
      <c r="A566" t="s">
        <v>1806</v>
      </c>
      <c r="B566">
        <v>45.92</v>
      </c>
      <c r="C566">
        <f t="shared" si="24"/>
        <v>45.9</v>
      </c>
      <c r="D566" t="str" cm="1">
        <f t="array" ref="D566">_xlfn.IFS(C566&lt;18.5,"UNDERWEIGHT",AND(C566&gt;=18.5,C566&lt;=24.9),"NORMAL WEIGHT",AND(C566&gt;=25,C566&lt;=29.9),"OVERWEIGHT",C566&gt;=30,"OBESITY")</f>
        <v>OBESITY</v>
      </c>
      <c r="E566">
        <v>9.51</v>
      </c>
      <c r="F566" t="str" cm="1">
        <f t="array" ref="F566">_xlfn.IFS(E566&lt;5.7,"NORMAL",AND(E566&gt;=5.7,E566&lt;=6.49),"PREDIABETES",E566&gt;=6.5,"DIABETES")</f>
        <v>DIABETES</v>
      </c>
      <c r="G566" t="s">
        <v>2380</v>
      </c>
      <c r="H566" t="str">
        <f t="shared" si="25"/>
        <v>No</v>
      </c>
      <c r="I566" t="s">
        <v>2380</v>
      </c>
      <c r="J566" t="s">
        <v>2380</v>
      </c>
      <c r="K566" t="s">
        <v>2381</v>
      </c>
      <c r="L566" t="s">
        <v>2380</v>
      </c>
      <c r="M566" t="str">
        <f t="shared" si="26"/>
        <v>No</v>
      </c>
    </row>
    <row r="567" spans="1:13" x14ac:dyDescent="0.3">
      <c r="A567" t="s">
        <v>1805</v>
      </c>
      <c r="B567">
        <v>44.03</v>
      </c>
      <c r="C567">
        <f t="shared" si="24"/>
        <v>44</v>
      </c>
      <c r="D567" t="str" cm="1">
        <f t="array" ref="D567">_xlfn.IFS(C567&lt;18.5,"UNDERWEIGHT",AND(C567&gt;=18.5,C567&lt;=24.9),"NORMAL WEIGHT",AND(C567&gt;=25,C567&lt;=29.9),"OVERWEIGHT",C567&gt;=30,"OBESITY")</f>
        <v>OBESITY</v>
      </c>
      <c r="E567">
        <v>9.36</v>
      </c>
      <c r="F567" t="str" cm="1">
        <f t="array" ref="F567">_xlfn.IFS(E567&lt;5.7,"NORMAL",AND(E567&gt;=5.7,E567&lt;=6.49),"PREDIABETES",E567&gt;=6.5,"DIABETES")</f>
        <v>DIABETES</v>
      </c>
      <c r="G567" t="s">
        <v>2380</v>
      </c>
      <c r="H567" t="str">
        <f t="shared" si="25"/>
        <v>No</v>
      </c>
      <c r="I567" t="s">
        <v>2380</v>
      </c>
      <c r="J567" t="s">
        <v>2380</v>
      </c>
      <c r="K567" t="s">
        <v>2381</v>
      </c>
      <c r="L567" t="s">
        <v>2380</v>
      </c>
      <c r="M567" t="str">
        <f t="shared" si="26"/>
        <v>No</v>
      </c>
    </row>
    <row r="568" spans="1:13" x14ac:dyDescent="0.3">
      <c r="A568" t="s">
        <v>1804</v>
      </c>
      <c r="B568">
        <v>24.6</v>
      </c>
      <c r="C568">
        <f t="shared" si="24"/>
        <v>24.6</v>
      </c>
      <c r="D568" t="str" cm="1">
        <f t="array" ref="D568">_xlfn.IFS(C568&lt;18.5,"UNDERWEIGHT",AND(C568&gt;=18.5,C568&lt;=24.9),"NORMAL WEIGHT",AND(C568&gt;=25,C568&lt;=29.9),"OVERWEIGHT",C568&gt;=30,"OBESITY")</f>
        <v>NORMAL WEIGHT</v>
      </c>
      <c r="E568">
        <v>4.8099999999999996</v>
      </c>
      <c r="F568" t="str" cm="1">
        <f t="array" ref="F568">_xlfn.IFS(E568&lt;5.7,"NORMAL",AND(E568&gt;=5.7,E568&lt;=6.49),"PREDIABETES",E568&gt;=6.5,"DIABETES")</f>
        <v>NORMAL</v>
      </c>
      <c r="G568" t="s">
        <v>2380</v>
      </c>
      <c r="H568" t="str">
        <f t="shared" si="25"/>
        <v>No</v>
      </c>
      <c r="I568" t="s">
        <v>2380</v>
      </c>
      <c r="J568" t="s">
        <v>2380</v>
      </c>
      <c r="K568" t="s">
        <v>2381</v>
      </c>
      <c r="L568" t="s">
        <v>2382</v>
      </c>
      <c r="M568" t="str">
        <f t="shared" si="26"/>
        <v>Yes</v>
      </c>
    </row>
    <row r="569" spans="1:13" x14ac:dyDescent="0.3">
      <c r="A569" t="s">
        <v>1803</v>
      </c>
      <c r="B569">
        <v>49.15</v>
      </c>
      <c r="C569">
        <f t="shared" si="24"/>
        <v>49.2</v>
      </c>
      <c r="D569" t="str" cm="1">
        <f t="array" ref="D569">_xlfn.IFS(C569&lt;18.5,"UNDERWEIGHT",AND(C569&gt;=18.5,C569&lt;=24.9),"NORMAL WEIGHT",AND(C569&gt;=25,C569&lt;=29.9),"OVERWEIGHT",C569&gt;=30,"OBESITY")</f>
        <v>OBESITY</v>
      </c>
      <c r="E569">
        <v>8.08</v>
      </c>
      <c r="F569" t="str" cm="1">
        <f t="array" ref="F569">_xlfn.IFS(E569&lt;5.7,"NORMAL",AND(E569&gt;=5.7,E569&lt;=6.49),"PREDIABETES",E569&gt;=6.5,"DIABETES")</f>
        <v>DIABETES</v>
      </c>
      <c r="G569" t="s">
        <v>2380</v>
      </c>
      <c r="H569" t="str">
        <f t="shared" si="25"/>
        <v>No</v>
      </c>
      <c r="I569" t="s">
        <v>2380</v>
      </c>
      <c r="J569" t="s">
        <v>2380</v>
      </c>
      <c r="K569" t="s">
        <v>2381</v>
      </c>
      <c r="L569" t="s">
        <v>2380</v>
      </c>
      <c r="M569" t="str">
        <f t="shared" si="26"/>
        <v>No</v>
      </c>
    </row>
    <row r="570" spans="1:13" x14ac:dyDescent="0.3">
      <c r="A570" t="s">
        <v>1802</v>
      </c>
      <c r="B570">
        <v>28.31</v>
      </c>
      <c r="C570">
        <f t="shared" si="24"/>
        <v>28.3</v>
      </c>
      <c r="D570" t="str" cm="1">
        <f t="array" ref="D570">_xlfn.IFS(C570&lt;18.5,"UNDERWEIGHT",AND(C570&gt;=18.5,C570&lt;=24.9),"NORMAL WEIGHT",AND(C570&gt;=25,C570&lt;=29.9),"OVERWEIGHT",C570&gt;=30,"OBESITY")</f>
        <v>OVERWEIGHT</v>
      </c>
      <c r="E570">
        <v>6.29</v>
      </c>
      <c r="F570" t="str" cm="1">
        <f t="array" ref="F570">_xlfn.IFS(E570&lt;5.7,"NORMAL",AND(E570&gt;=5.7,E570&lt;=6.49),"PREDIABETES",E570&gt;=6.5,"DIABETES")</f>
        <v>PREDIABETES</v>
      </c>
      <c r="G570" t="s">
        <v>2380</v>
      </c>
      <c r="H570" t="str">
        <f t="shared" si="25"/>
        <v>No</v>
      </c>
      <c r="I570" t="s">
        <v>2380</v>
      </c>
      <c r="J570" t="s">
        <v>2383</v>
      </c>
      <c r="K570">
        <v>1</v>
      </c>
      <c r="L570" t="s">
        <v>2382</v>
      </c>
      <c r="M570" t="str">
        <f t="shared" si="26"/>
        <v>Yes</v>
      </c>
    </row>
    <row r="571" spans="1:13" x14ac:dyDescent="0.3">
      <c r="A571" t="s">
        <v>1801</v>
      </c>
      <c r="B571">
        <v>22.99</v>
      </c>
      <c r="C571">
        <f t="shared" si="24"/>
        <v>23</v>
      </c>
      <c r="D571" t="str" cm="1">
        <f t="array" ref="D571">_xlfn.IFS(C571&lt;18.5,"UNDERWEIGHT",AND(C571&gt;=18.5,C571&lt;=24.9),"NORMAL WEIGHT",AND(C571&gt;=25,C571&lt;=29.9),"OVERWEIGHT",C571&gt;=30,"OBESITY")</f>
        <v>NORMAL WEIGHT</v>
      </c>
      <c r="E571">
        <v>6.29</v>
      </c>
      <c r="F571" t="str" cm="1">
        <f t="array" ref="F571">_xlfn.IFS(E571&lt;5.7,"NORMAL",AND(E571&gt;=5.7,E571&lt;=6.49),"PREDIABETES",E571&gt;=6.5,"DIABETES")</f>
        <v>PREDIABETES</v>
      </c>
      <c r="G571" t="s">
        <v>2380</v>
      </c>
      <c r="H571" t="str">
        <f t="shared" si="25"/>
        <v>No</v>
      </c>
      <c r="I571" t="s">
        <v>2380</v>
      </c>
      <c r="J571" t="s">
        <v>2380</v>
      </c>
      <c r="K571">
        <v>1</v>
      </c>
      <c r="L571" t="s">
        <v>2382</v>
      </c>
      <c r="M571" t="str">
        <f t="shared" si="26"/>
        <v>Yes</v>
      </c>
    </row>
    <row r="572" spans="1:13" x14ac:dyDescent="0.3">
      <c r="A572" t="s">
        <v>1800</v>
      </c>
      <c r="B572">
        <v>29.07</v>
      </c>
      <c r="C572">
        <f t="shared" si="24"/>
        <v>29.1</v>
      </c>
      <c r="D572" t="str" cm="1">
        <f t="array" ref="D572">_xlfn.IFS(C572&lt;18.5,"UNDERWEIGHT",AND(C572&gt;=18.5,C572&lt;=24.9),"NORMAL WEIGHT",AND(C572&gt;=25,C572&lt;=29.9),"OVERWEIGHT",C572&gt;=30,"OBESITY")</f>
        <v>OVERWEIGHT</v>
      </c>
      <c r="E572">
        <v>5.12</v>
      </c>
      <c r="F572" t="str" cm="1">
        <f t="array" ref="F572">_xlfn.IFS(E572&lt;5.7,"NORMAL",AND(E572&gt;=5.7,E572&lt;=6.49),"PREDIABETES",E572&gt;=6.5,"DIABETES")</f>
        <v>NORMAL</v>
      </c>
      <c r="G572" t="s">
        <v>2380</v>
      </c>
      <c r="H572" t="str">
        <f t="shared" si="25"/>
        <v>No</v>
      </c>
      <c r="I572" t="s">
        <v>2380</v>
      </c>
      <c r="J572" t="s">
        <v>2383</v>
      </c>
      <c r="K572">
        <v>1</v>
      </c>
      <c r="L572" t="s">
        <v>2382</v>
      </c>
      <c r="M572" t="str">
        <f t="shared" si="26"/>
        <v>Yes</v>
      </c>
    </row>
    <row r="573" spans="1:13" x14ac:dyDescent="0.3">
      <c r="A573" t="s">
        <v>1799</v>
      </c>
      <c r="B573">
        <v>42.02</v>
      </c>
      <c r="C573">
        <f t="shared" si="24"/>
        <v>42</v>
      </c>
      <c r="D573" t="str" cm="1">
        <f t="array" ref="D573">_xlfn.IFS(C573&lt;18.5,"UNDERWEIGHT",AND(C573&gt;=18.5,C573&lt;=24.9),"NORMAL WEIGHT",AND(C573&gt;=25,C573&lt;=29.9),"OVERWEIGHT",C573&gt;=30,"OBESITY")</f>
        <v>OBESITY</v>
      </c>
      <c r="E573">
        <v>9.9499999999999993</v>
      </c>
      <c r="F573" t="str" cm="1">
        <f t="array" ref="F573">_xlfn.IFS(E573&lt;5.7,"NORMAL",AND(E573&gt;=5.7,E573&lt;=6.49),"PREDIABETES",E573&gt;=6.5,"DIABETES")</f>
        <v>DIABETES</v>
      </c>
      <c r="G573" t="s">
        <v>2382</v>
      </c>
      <c r="H573" t="str">
        <f t="shared" si="25"/>
        <v>Yes</v>
      </c>
      <c r="I573" t="s">
        <v>2380</v>
      </c>
      <c r="J573" t="s">
        <v>2383</v>
      </c>
      <c r="K573">
        <v>1</v>
      </c>
      <c r="L573" t="s">
        <v>2380</v>
      </c>
      <c r="M573" t="str">
        <f t="shared" si="26"/>
        <v>No</v>
      </c>
    </row>
    <row r="574" spans="1:13" x14ac:dyDescent="0.3">
      <c r="A574" t="s">
        <v>1798</v>
      </c>
      <c r="B574">
        <v>49.07</v>
      </c>
      <c r="C574">
        <f t="shared" si="24"/>
        <v>49.1</v>
      </c>
      <c r="D574" t="str" cm="1">
        <f t="array" ref="D574">_xlfn.IFS(C574&lt;18.5,"UNDERWEIGHT",AND(C574&gt;=18.5,C574&lt;=24.9),"NORMAL WEIGHT",AND(C574&gt;=25,C574&lt;=29.9),"OVERWEIGHT",C574&gt;=30,"OBESITY")</f>
        <v>OBESITY</v>
      </c>
      <c r="E574">
        <v>9.08</v>
      </c>
      <c r="F574" t="str" cm="1">
        <f t="array" ref="F574">_xlfn.IFS(E574&lt;5.7,"NORMAL",AND(E574&gt;=5.7,E574&lt;=6.49),"PREDIABETES",E574&gt;=6.5,"DIABETES")</f>
        <v>DIABETES</v>
      </c>
      <c r="G574" t="s">
        <v>2382</v>
      </c>
      <c r="H574" t="str">
        <f t="shared" si="25"/>
        <v>Yes</v>
      </c>
      <c r="I574" t="s">
        <v>2380</v>
      </c>
      <c r="J574" t="s">
        <v>2380</v>
      </c>
      <c r="K574">
        <v>1</v>
      </c>
      <c r="L574" t="s">
        <v>2380</v>
      </c>
      <c r="M574" t="str">
        <f t="shared" si="26"/>
        <v>No</v>
      </c>
    </row>
    <row r="575" spans="1:13" x14ac:dyDescent="0.3">
      <c r="A575" t="s">
        <v>1797</v>
      </c>
      <c r="B575">
        <v>19.8</v>
      </c>
      <c r="C575">
        <f t="shared" si="24"/>
        <v>19.8</v>
      </c>
      <c r="D575" t="str" cm="1">
        <f t="array" ref="D575">_xlfn.IFS(C575&lt;18.5,"UNDERWEIGHT",AND(C575&gt;=18.5,C575&lt;=24.9),"NORMAL WEIGHT",AND(C575&gt;=25,C575&lt;=29.9),"OVERWEIGHT",C575&gt;=30,"OBESITY")</f>
        <v>NORMAL WEIGHT</v>
      </c>
      <c r="E575">
        <v>4.82</v>
      </c>
      <c r="F575" t="str" cm="1">
        <f t="array" ref="F575">_xlfn.IFS(E575&lt;5.7,"NORMAL",AND(E575&gt;=5.7,E575&lt;=6.49),"PREDIABETES",E575&gt;=6.5,"DIABETES")</f>
        <v>NORMAL</v>
      </c>
      <c r="G575" t="s">
        <v>2380</v>
      </c>
      <c r="H575" t="str">
        <f t="shared" si="25"/>
        <v>No</v>
      </c>
      <c r="I575" t="s">
        <v>2380</v>
      </c>
      <c r="J575" t="s">
        <v>2380</v>
      </c>
      <c r="K575" t="s">
        <v>2381</v>
      </c>
      <c r="L575" t="s">
        <v>2382</v>
      </c>
      <c r="M575" t="str">
        <f t="shared" si="26"/>
        <v>Yes</v>
      </c>
    </row>
    <row r="576" spans="1:13" x14ac:dyDescent="0.3">
      <c r="A576" t="s">
        <v>1796</v>
      </c>
      <c r="B576">
        <v>27.36</v>
      </c>
      <c r="C576">
        <f t="shared" si="24"/>
        <v>27.4</v>
      </c>
      <c r="D576" t="str" cm="1">
        <f t="array" ref="D576">_xlfn.IFS(C576&lt;18.5,"UNDERWEIGHT",AND(C576&gt;=18.5,C576&lt;=24.9),"NORMAL WEIGHT",AND(C576&gt;=25,C576&lt;=29.9),"OVERWEIGHT",C576&gt;=30,"OBESITY")</f>
        <v>OVERWEIGHT</v>
      </c>
      <c r="E576">
        <v>4.6500000000000004</v>
      </c>
      <c r="F576" t="str" cm="1">
        <f t="array" ref="F576">_xlfn.IFS(E576&lt;5.7,"NORMAL",AND(E576&gt;=5.7,E576&lt;=6.49),"PREDIABETES",E576&gt;=6.5,"DIABETES")</f>
        <v>NORMAL</v>
      </c>
      <c r="G576" t="s">
        <v>2380</v>
      </c>
      <c r="H576" t="str">
        <f t="shared" si="25"/>
        <v>No</v>
      </c>
      <c r="I576" t="s">
        <v>2382</v>
      </c>
      <c r="J576" t="s">
        <v>2380</v>
      </c>
      <c r="K576">
        <v>1</v>
      </c>
      <c r="L576" t="s">
        <v>2382</v>
      </c>
      <c r="M576" t="str">
        <f t="shared" si="26"/>
        <v>Yes</v>
      </c>
    </row>
    <row r="577" spans="1:13" x14ac:dyDescent="0.3">
      <c r="A577" t="s">
        <v>1795</v>
      </c>
      <c r="B577">
        <v>42.95</v>
      </c>
      <c r="C577">
        <f t="shared" si="24"/>
        <v>43</v>
      </c>
      <c r="D577" t="str" cm="1">
        <f t="array" ref="D577">_xlfn.IFS(C577&lt;18.5,"UNDERWEIGHT",AND(C577&gt;=18.5,C577&lt;=24.9),"NORMAL WEIGHT",AND(C577&gt;=25,C577&lt;=29.9),"OVERWEIGHT",C577&gt;=30,"OBESITY")</f>
        <v>OBESITY</v>
      </c>
      <c r="E577">
        <v>5.16</v>
      </c>
      <c r="F577" t="str" cm="1">
        <f t="array" ref="F577">_xlfn.IFS(E577&lt;5.7,"NORMAL",AND(E577&gt;=5.7,E577&lt;=6.49),"PREDIABETES",E577&gt;=6.5,"DIABETES")</f>
        <v>NORMAL</v>
      </c>
      <c r="G577" t="s">
        <v>2382</v>
      </c>
      <c r="H577" t="str">
        <f t="shared" si="25"/>
        <v>Yes</v>
      </c>
      <c r="I577" t="s">
        <v>2380</v>
      </c>
      <c r="J577" t="s">
        <v>2380</v>
      </c>
      <c r="K577">
        <v>1</v>
      </c>
      <c r="L577" t="s">
        <v>2380</v>
      </c>
      <c r="M577" t="str">
        <f t="shared" si="26"/>
        <v>No</v>
      </c>
    </row>
    <row r="578" spans="1:13" x14ac:dyDescent="0.3">
      <c r="A578" t="s">
        <v>1794</v>
      </c>
      <c r="B578">
        <v>42.66</v>
      </c>
      <c r="C578">
        <f t="shared" si="24"/>
        <v>42.7</v>
      </c>
      <c r="D578" t="str" cm="1">
        <f t="array" ref="D578">_xlfn.IFS(C578&lt;18.5,"UNDERWEIGHT",AND(C578&gt;=18.5,C578&lt;=24.9),"NORMAL WEIGHT",AND(C578&gt;=25,C578&lt;=29.9),"OVERWEIGHT",C578&gt;=30,"OBESITY")</f>
        <v>OBESITY</v>
      </c>
      <c r="E578">
        <v>10.44</v>
      </c>
      <c r="F578" t="str" cm="1">
        <f t="array" ref="F578">_xlfn.IFS(E578&lt;5.7,"NORMAL",AND(E578&gt;=5.7,E578&lt;=6.49),"PREDIABETES",E578&gt;=6.5,"DIABETES")</f>
        <v>DIABETES</v>
      </c>
      <c r="G578" t="s">
        <v>2380</v>
      </c>
      <c r="H578" t="str">
        <f t="shared" si="25"/>
        <v>No</v>
      </c>
      <c r="I578" t="s">
        <v>2380</v>
      </c>
      <c r="J578" t="s">
        <v>2380</v>
      </c>
      <c r="K578" t="s">
        <v>2381</v>
      </c>
      <c r="L578" t="s">
        <v>2380</v>
      </c>
      <c r="M578" t="str">
        <f t="shared" si="26"/>
        <v>No</v>
      </c>
    </row>
    <row r="579" spans="1:13" x14ac:dyDescent="0.3">
      <c r="A579" t="s">
        <v>1793</v>
      </c>
      <c r="B579">
        <v>33.630000000000003</v>
      </c>
      <c r="C579">
        <f t="shared" ref="C579:C642" si="27">ROUND(B579,1)</f>
        <v>33.6</v>
      </c>
      <c r="D579" t="str" cm="1">
        <f t="array" ref="D579">_xlfn.IFS(C579&lt;18.5,"UNDERWEIGHT",AND(C579&gt;=18.5,C579&lt;=24.9),"NORMAL WEIGHT",AND(C579&gt;=25,C579&lt;=29.9),"OVERWEIGHT",C579&gt;=30,"OBESITY")</f>
        <v>OBESITY</v>
      </c>
      <c r="E579">
        <v>5.69</v>
      </c>
      <c r="F579" t="str" cm="1">
        <f t="array" ref="F579">_xlfn.IFS(E579&lt;5.7,"NORMAL",AND(E579&gt;=5.7,E579&lt;=6.49),"PREDIABETES",E579&gt;=6.5,"DIABETES")</f>
        <v>NORMAL</v>
      </c>
      <c r="G579" t="s">
        <v>2380</v>
      </c>
      <c r="H579" t="str">
        <f t="shared" ref="H579:H642" si="28">TRIM(PROPER(G579))</f>
        <v>No</v>
      </c>
      <c r="I579" t="s">
        <v>2380</v>
      </c>
      <c r="J579" t="s">
        <v>2380</v>
      </c>
      <c r="K579">
        <v>1</v>
      </c>
      <c r="L579" t="s">
        <v>2380</v>
      </c>
      <c r="M579" t="str">
        <f t="shared" ref="M579:M642" si="29">TRIM(PROPER(L579))</f>
        <v>No</v>
      </c>
    </row>
    <row r="580" spans="1:13" x14ac:dyDescent="0.3">
      <c r="A580" t="s">
        <v>1792</v>
      </c>
      <c r="B580">
        <v>26.84</v>
      </c>
      <c r="C580">
        <f t="shared" si="27"/>
        <v>26.8</v>
      </c>
      <c r="D580" t="str" cm="1">
        <f t="array" ref="D580">_xlfn.IFS(C580&lt;18.5,"UNDERWEIGHT",AND(C580&gt;=18.5,C580&lt;=24.9),"NORMAL WEIGHT",AND(C580&gt;=25,C580&lt;=29.9),"OVERWEIGHT",C580&gt;=30,"OBESITY")</f>
        <v>OVERWEIGHT</v>
      </c>
      <c r="E580">
        <v>6.5</v>
      </c>
      <c r="F580" t="str" cm="1">
        <f t="array" ref="F580">_xlfn.IFS(E580&lt;5.7,"NORMAL",AND(E580&gt;=5.7,E580&lt;=6.49),"PREDIABETES",E580&gt;=6.5,"DIABETES")</f>
        <v>DIABETES</v>
      </c>
      <c r="G580" t="s">
        <v>2380</v>
      </c>
      <c r="H580" t="str">
        <f t="shared" si="28"/>
        <v>No</v>
      </c>
      <c r="I580" t="s">
        <v>2380</v>
      </c>
      <c r="J580" t="s">
        <v>2380</v>
      </c>
      <c r="K580" t="s">
        <v>2381</v>
      </c>
      <c r="L580" t="s">
        <v>2382</v>
      </c>
      <c r="M580" t="str">
        <f t="shared" si="29"/>
        <v>Yes</v>
      </c>
    </row>
    <row r="581" spans="1:13" x14ac:dyDescent="0.3">
      <c r="A581" t="s">
        <v>1791</v>
      </c>
      <c r="B581">
        <v>28.3</v>
      </c>
      <c r="C581">
        <f t="shared" si="27"/>
        <v>28.3</v>
      </c>
      <c r="D581" t="str" cm="1">
        <f t="array" ref="D581">_xlfn.IFS(C581&lt;18.5,"UNDERWEIGHT",AND(C581&gt;=18.5,C581&lt;=24.9),"NORMAL WEIGHT",AND(C581&gt;=25,C581&lt;=29.9),"OVERWEIGHT",C581&gt;=30,"OBESITY")</f>
        <v>OVERWEIGHT</v>
      </c>
      <c r="E581">
        <v>5.73</v>
      </c>
      <c r="F581" t="str" cm="1">
        <f t="array" ref="F581">_xlfn.IFS(E581&lt;5.7,"NORMAL",AND(E581&gt;=5.7,E581&lt;=6.49),"PREDIABETES",E581&gt;=6.5,"DIABETES")</f>
        <v>PREDIABETES</v>
      </c>
      <c r="G581" t="s">
        <v>2380</v>
      </c>
      <c r="H581" t="str">
        <f t="shared" si="28"/>
        <v>No</v>
      </c>
      <c r="I581" t="s">
        <v>2380</v>
      </c>
      <c r="J581" t="s">
        <v>2383</v>
      </c>
      <c r="K581">
        <v>1</v>
      </c>
      <c r="L581" t="s">
        <v>2382</v>
      </c>
      <c r="M581" t="str">
        <f t="shared" si="29"/>
        <v>Yes</v>
      </c>
    </row>
    <row r="582" spans="1:13" x14ac:dyDescent="0.3">
      <c r="A582" t="s">
        <v>1790</v>
      </c>
      <c r="B582">
        <v>27.06</v>
      </c>
      <c r="C582">
        <f t="shared" si="27"/>
        <v>27.1</v>
      </c>
      <c r="D582" t="str" cm="1">
        <f t="array" ref="D582">_xlfn.IFS(C582&lt;18.5,"UNDERWEIGHT",AND(C582&gt;=18.5,C582&lt;=24.9),"NORMAL WEIGHT",AND(C582&gt;=25,C582&lt;=29.9),"OVERWEIGHT",C582&gt;=30,"OBESITY")</f>
        <v>OVERWEIGHT</v>
      </c>
      <c r="E582">
        <v>5.74</v>
      </c>
      <c r="F582" t="str" cm="1">
        <f t="array" ref="F582">_xlfn.IFS(E582&lt;5.7,"NORMAL",AND(E582&gt;=5.7,E582&lt;=6.49),"PREDIABETES",E582&gt;=6.5,"DIABETES")</f>
        <v>PREDIABETES</v>
      </c>
      <c r="G582" t="s">
        <v>2382</v>
      </c>
      <c r="H582" t="str">
        <f t="shared" si="28"/>
        <v>Yes</v>
      </c>
      <c r="I582" t="s">
        <v>2380</v>
      </c>
      <c r="J582" t="s">
        <v>2380</v>
      </c>
      <c r="K582" t="s">
        <v>2381</v>
      </c>
      <c r="L582" t="s">
        <v>2382</v>
      </c>
      <c r="M582" t="str">
        <f t="shared" si="29"/>
        <v>Yes</v>
      </c>
    </row>
    <row r="583" spans="1:13" x14ac:dyDescent="0.3">
      <c r="A583" t="s">
        <v>1789</v>
      </c>
      <c r="B583">
        <v>47.13</v>
      </c>
      <c r="C583">
        <f t="shared" si="27"/>
        <v>47.1</v>
      </c>
      <c r="D583" t="str" cm="1">
        <f t="array" ref="D583">_xlfn.IFS(C583&lt;18.5,"UNDERWEIGHT",AND(C583&gt;=18.5,C583&lt;=24.9),"NORMAL WEIGHT",AND(C583&gt;=25,C583&lt;=29.9),"OVERWEIGHT",C583&gt;=30,"OBESITY")</f>
        <v>OBESITY</v>
      </c>
      <c r="E583">
        <v>8.6999999999999993</v>
      </c>
      <c r="F583" t="str" cm="1">
        <f t="array" ref="F583">_xlfn.IFS(E583&lt;5.7,"NORMAL",AND(E583&gt;=5.7,E583&lt;=6.49),"PREDIABETES",E583&gt;=6.5,"DIABETES")</f>
        <v>DIABETES</v>
      </c>
      <c r="G583" t="s">
        <v>2380</v>
      </c>
      <c r="H583" t="str">
        <f t="shared" si="28"/>
        <v>No</v>
      </c>
      <c r="I583" t="s">
        <v>2380</v>
      </c>
      <c r="J583" t="s">
        <v>2380</v>
      </c>
      <c r="K583" t="s">
        <v>2381</v>
      </c>
      <c r="L583" t="s">
        <v>2380</v>
      </c>
      <c r="M583" t="str">
        <f t="shared" si="29"/>
        <v>No</v>
      </c>
    </row>
    <row r="584" spans="1:13" x14ac:dyDescent="0.3">
      <c r="A584" t="s">
        <v>1788</v>
      </c>
      <c r="B584">
        <v>51.72</v>
      </c>
      <c r="C584">
        <f t="shared" si="27"/>
        <v>51.7</v>
      </c>
      <c r="D584" t="str" cm="1">
        <f t="array" ref="D584">_xlfn.IFS(C584&lt;18.5,"UNDERWEIGHT",AND(C584&gt;=18.5,C584&lt;=24.9),"NORMAL WEIGHT",AND(C584&gt;=25,C584&lt;=29.9),"OVERWEIGHT",C584&gt;=30,"OBESITY")</f>
        <v>OBESITY</v>
      </c>
      <c r="E584">
        <v>5.09</v>
      </c>
      <c r="F584" t="str" cm="1">
        <f t="array" ref="F584">_xlfn.IFS(E584&lt;5.7,"NORMAL",AND(E584&gt;=5.7,E584&lt;=6.49),"PREDIABETES",E584&gt;=6.5,"DIABETES")</f>
        <v>NORMAL</v>
      </c>
      <c r="G584" t="s">
        <v>2380</v>
      </c>
      <c r="H584" t="str">
        <f t="shared" si="28"/>
        <v>No</v>
      </c>
      <c r="I584" t="s">
        <v>2380</v>
      </c>
      <c r="J584" t="s">
        <v>2380</v>
      </c>
      <c r="K584" t="s">
        <v>2381</v>
      </c>
      <c r="L584" t="s">
        <v>2380</v>
      </c>
      <c r="M584" t="str">
        <f t="shared" si="29"/>
        <v>No</v>
      </c>
    </row>
    <row r="585" spans="1:13" x14ac:dyDescent="0.3">
      <c r="A585" t="s">
        <v>1787</v>
      </c>
      <c r="B585">
        <v>48.59</v>
      </c>
      <c r="C585">
        <f t="shared" si="27"/>
        <v>48.6</v>
      </c>
      <c r="D585" t="str" cm="1">
        <f t="array" ref="D585">_xlfn.IFS(C585&lt;18.5,"UNDERWEIGHT",AND(C585&gt;=18.5,C585&lt;=24.9),"NORMAL WEIGHT",AND(C585&gt;=25,C585&lt;=29.9),"OVERWEIGHT",C585&gt;=30,"OBESITY")</f>
        <v>OBESITY</v>
      </c>
      <c r="E585">
        <v>5.57</v>
      </c>
      <c r="F585" t="str" cm="1">
        <f t="array" ref="F585">_xlfn.IFS(E585&lt;5.7,"NORMAL",AND(E585&gt;=5.7,E585&lt;=6.49),"PREDIABETES",E585&gt;=6.5,"DIABETES")</f>
        <v>NORMAL</v>
      </c>
      <c r="G585" t="s">
        <v>2380</v>
      </c>
      <c r="H585" t="str">
        <f t="shared" si="28"/>
        <v>No</v>
      </c>
      <c r="I585" t="s">
        <v>2380</v>
      </c>
      <c r="J585" t="s">
        <v>2380</v>
      </c>
      <c r="K585" t="s">
        <v>2381</v>
      </c>
      <c r="L585" t="s">
        <v>2380</v>
      </c>
      <c r="M585" t="str">
        <f t="shared" si="29"/>
        <v>No</v>
      </c>
    </row>
    <row r="586" spans="1:13" x14ac:dyDescent="0.3">
      <c r="A586" t="s">
        <v>1786</v>
      </c>
      <c r="B586">
        <v>45.18</v>
      </c>
      <c r="C586">
        <f t="shared" si="27"/>
        <v>45.2</v>
      </c>
      <c r="D586" t="str" cm="1">
        <f t="array" ref="D586">_xlfn.IFS(C586&lt;18.5,"UNDERWEIGHT",AND(C586&gt;=18.5,C586&lt;=24.9),"NORMAL WEIGHT",AND(C586&gt;=25,C586&lt;=29.9),"OVERWEIGHT",C586&gt;=30,"OBESITY")</f>
        <v>OBESITY</v>
      </c>
      <c r="E586">
        <v>10.87</v>
      </c>
      <c r="F586" t="str" cm="1">
        <f t="array" ref="F586">_xlfn.IFS(E586&lt;5.7,"NORMAL",AND(E586&gt;=5.7,E586&lt;=6.49),"PREDIABETES",E586&gt;=6.5,"DIABETES")</f>
        <v>DIABETES</v>
      </c>
      <c r="G586" t="s">
        <v>2380</v>
      </c>
      <c r="H586" t="str">
        <f t="shared" si="28"/>
        <v>No</v>
      </c>
      <c r="I586" t="s">
        <v>2380</v>
      </c>
      <c r="J586" t="s">
        <v>2380</v>
      </c>
      <c r="K586" t="s">
        <v>2381</v>
      </c>
      <c r="L586" t="s">
        <v>2380</v>
      </c>
      <c r="M586" t="str">
        <f t="shared" si="29"/>
        <v>No</v>
      </c>
    </row>
    <row r="587" spans="1:13" x14ac:dyDescent="0.3">
      <c r="A587" t="s">
        <v>1785</v>
      </c>
      <c r="B587">
        <v>27.9</v>
      </c>
      <c r="C587">
        <f t="shared" si="27"/>
        <v>27.9</v>
      </c>
      <c r="D587" t="str" cm="1">
        <f t="array" ref="D587">_xlfn.IFS(C587&lt;18.5,"UNDERWEIGHT",AND(C587&gt;=18.5,C587&lt;=24.9),"NORMAL WEIGHT",AND(C587&gt;=25,C587&lt;=29.9),"OVERWEIGHT",C587&gt;=30,"OBESITY")</f>
        <v>OVERWEIGHT</v>
      </c>
      <c r="E587">
        <v>6.02</v>
      </c>
      <c r="F587" t="str" cm="1">
        <f t="array" ref="F587">_xlfn.IFS(E587&lt;5.7,"NORMAL",AND(E587&gt;=5.7,E587&lt;=6.49),"PREDIABETES",E587&gt;=6.5,"DIABETES")</f>
        <v>PREDIABETES</v>
      </c>
      <c r="G587" t="s">
        <v>2380</v>
      </c>
      <c r="H587" t="str">
        <f t="shared" si="28"/>
        <v>No</v>
      </c>
      <c r="I587" t="s">
        <v>2380</v>
      </c>
      <c r="J587" t="s">
        <v>2383</v>
      </c>
      <c r="K587">
        <v>1</v>
      </c>
      <c r="L587" t="s">
        <v>2382</v>
      </c>
      <c r="M587" t="str">
        <f t="shared" si="29"/>
        <v>Yes</v>
      </c>
    </row>
    <row r="588" spans="1:13" x14ac:dyDescent="0.3">
      <c r="A588" t="s">
        <v>1784</v>
      </c>
      <c r="B588">
        <v>51.33</v>
      </c>
      <c r="C588">
        <f t="shared" si="27"/>
        <v>51.3</v>
      </c>
      <c r="D588" t="str" cm="1">
        <f t="array" ref="D588">_xlfn.IFS(C588&lt;18.5,"UNDERWEIGHT",AND(C588&gt;=18.5,C588&lt;=24.9),"NORMAL WEIGHT",AND(C588&gt;=25,C588&lt;=29.9),"OVERWEIGHT",C588&gt;=30,"OBESITY")</f>
        <v>OBESITY</v>
      </c>
      <c r="E588">
        <v>7</v>
      </c>
      <c r="F588" t="str" cm="1">
        <f t="array" ref="F588">_xlfn.IFS(E588&lt;5.7,"NORMAL",AND(E588&gt;=5.7,E588&lt;=6.49),"PREDIABETES",E588&gt;=6.5,"DIABETES")</f>
        <v>DIABETES</v>
      </c>
      <c r="G588" t="s">
        <v>2380</v>
      </c>
      <c r="H588" t="str">
        <f t="shared" si="28"/>
        <v>No</v>
      </c>
      <c r="I588" t="s">
        <v>2380</v>
      </c>
      <c r="J588" t="s">
        <v>2380</v>
      </c>
      <c r="K588" t="s">
        <v>2381</v>
      </c>
      <c r="L588" t="s">
        <v>2380</v>
      </c>
      <c r="M588" t="str">
        <f t="shared" si="29"/>
        <v>No</v>
      </c>
    </row>
    <row r="589" spans="1:13" x14ac:dyDescent="0.3">
      <c r="A589" t="s">
        <v>1783</v>
      </c>
      <c r="B589">
        <v>30.59</v>
      </c>
      <c r="C589">
        <f t="shared" si="27"/>
        <v>30.6</v>
      </c>
      <c r="D589" t="str" cm="1">
        <f t="array" ref="D589">_xlfn.IFS(C589&lt;18.5,"UNDERWEIGHT",AND(C589&gt;=18.5,C589&lt;=24.9),"NORMAL WEIGHT",AND(C589&gt;=25,C589&lt;=29.9),"OVERWEIGHT",C589&gt;=30,"OBESITY")</f>
        <v>OBESITY</v>
      </c>
      <c r="E589">
        <v>5.56</v>
      </c>
      <c r="F589" t="str" cm="1">
        <f t="array" ref="F589">_xlfn.IFS(E589&lt;5.7,"NORMAL",AND(E589&gt;=5.7,E589&lt;=6.49),"PREDIABETES",E589&gt;=6.5,"DIABETES")</f>
        <v>NORMAL</v>
      </c>
      <c r="G589" t="s">
        <v>2382</v>
      </c>
      <c r="H589" t="str">
        <f t="shared" si="28"/>
        <v>Yes</v>
      </c>
      <c r="I589" t="s">
        <v>2380</v>
      </c>
      <c r="J589" t="s">
        <v>2380</v>
      </c>
      <c r="K589">
        <v>1</v>
      </c>
      <c r="L589" t="s">
        <v>2380</v>
      </c>
      <c r="M589" t="str">
        <f t="shared" si="29"/>
        <v>No</v>
      </c>
    </row>
    <row r="590" spans="1:13" x14ac:dyDescent="0.3">
      <c r="A590" t="s">
        <v>1782</v>
      </c>
      <c r="B590">
        <v>39.229999999999997</v>
      </c>
      <c r="C590">
        <f t="shared" si="27"/>
        <v>39.200000000000003</v>
      </c>
      <c r="D590" t="str" cm="1">
        <f t="array" ref="D590">_xlfn.IFS(C590&lt;18.5,"UNDERWEIGHT",AND(C590&gt;=18.5,C590&lt;=24.9),"NORMAL WEIGHT",AND(C590&gt;=25,C590&lt;=29.9),"OVERWEIGHT",C590&gt;=30,"OBESITY")</f>
        <v>OBESITY</v>
      </c>
      <c r="E590">
        <v>8.4499999999999993</v>
      </c>
      <c r="F590" t="str" cm="1">
        <f t="array" ref="F590">_xlfn.IFS(E590&lt;5.7,"NORMAL",AND(E590&gt;=5.7,E590&lt;=6.49),"PREDIABETES",E590&gt;=6.5,"DIABETES")</f>
        <v>DIABETES</v>
      </c>
      <c r="G590" t="s">
        <v>2380</v>
      </c>
      <c r="H590" t="str">
        <f t="shared" si="28"/>
        <v>No</v>
      </c>
      <c r="I590" t="s">
        <v>2380</v>
      </c>
      <c r="J590" t="s">
        <v>2380</v>
      </c>
      <c r="K590" t="s">
        <v>2381</v>
      </c>
      <c r="L590" t="s">
        <v>2380</v>
      </c>
      <c r="M590" t="str">
        <f t="shared" si="29"/>
        <v>No</v>
      </c>
    </row>
    <row r="591" spans="1:13" x14ac:dyDescent="0.3">
      <c r="A591" t="s">
        <v>1781</v>
      </c>
      <c r="B591">
        <v>19.094999999999999</v>
      </c>
      <c r="C591">
        <f t="shared" si="27"/>
        <v>19.100000000000001</v>
      </c>
      <c r="D591" t="str" cm="1">
        <f t="array" ref="D591">_xlfn.IFS(C591&lt;18.5,"UNDERWEIGHT",AND(C591&gt;=18.5,C591&lt;=24.9),"NORMAL WEIGHT",AND(C591&gt;=25,C591&lt;=29.9),"OVERWEIGHT",C591&gt;=30,"OBESITY")</f>
        <v>NORMAL WEIGHT</v>
      </c>
      <c r="E591">
        <v>6.19</v>
      </c>
      <c r="F591" t="str" cm="1">
        <f t="array" ref="F591">_xlfn.IFS(E591&lt;5.7,"NORMAL",AND(E591&gt;=5.7,E591&lt;=6.49),"PREDIABETES",E591&gt;=6.5,"DIABETES")</f>
        <v>PREDIABETES</v>
      </c>
      <c r="G591" t="s">
        <v>2380</v>
      </c>
      <c r="H591" t="str">
        <f t="shared" si="28"/>
        <v>No</v>
      </c>
      <c r="I591" t="s">
        <v>2380</v>
      </c>
      <c r="J591" t="s">
        <v>2380</v>
      </c>
      <c r="K591" t="s">
        <v>2381</v>
      </c>
      <c r="L591" t="s">
        <v>2382</v>
      </c>
      <c r="M591" t="str">
        <f t="shared" si="29"/>
        <v>Yes</v>
      </c>
    </row>
    <row r="592" spans="1:13" x14ac:dyDescent="0.3">
      <c r="A592" t="s">
        <v>1780</v>
      </c>
      <c r="B592">
        <v>49.72</v>
      </c>
      <c r="C592">
        <f t="shared" si="27"/>
        <v>49.7</v>
      </c>
      <c r="D592" t="str" cm="1">
        <f t="array" ref="D592">_xlfn.IFS(C592&lt;18.5,"UNDERWEIGHT",AND(C592&gt;=18.5,C592&lt;=24.9),"NORMAL WEIGHT",AND(C592&gt;=25,C592&lt;=29.9),"OVERWEIGHT",C592&gt;=30,"OBESITY")</f>
        <v>OBESITY</v>
      </c>
      <c r="E592">
        <v>7.71</v>
      </c>
      <c r="F592" t="str" cm="1">
        <f t="array" ref="F592">_xlfn.IFS(E592&lt;5.7,"NORMAL",AND(E592&gt;=5.7,E592&lt;=6.49),"PREDIABETES",E592&gt;=6.5,"DIABETES")</f>
        <v>DIABETES</v>
      </c>
      <c r="G592" t="s">
        <v>2380</v>
      </c>
      <c r="H592" t="str">
        <f t="shared" si="28"/>
        <v>No</v>
      </c>
      <c r="I592" t="s">
        <v>2380</v>
      </c>
      <c r="J592" t="s">
        <v>2380</v>
      </c>
      <c r="K592" t="s">
        <v>2381</v>
      </c>
      <c r="L592" t="s">
        <v>2380</v>
      </c>
      <c r="M592" t="str">
        <f t="shared" si="29"/>
        <v>No</v>
      </c>
    </row>
    <row r="593" spans="1:13" x14ac:dyDescent="0.3">
      <c r="A593" t="s">
        <v>1779</v>
      </c>
      <c r="B593">
        <v>21.754999999999999</v>
      </c>
      <c r="C593">
        <f t="shared" si="27"/>
        <v>21.8</v>
      </c>
      <c r="D593" t="str" cm="1">
        <f t="array" ref="D593">_xlfn.IFS(C593&lt;18.5,"UNDERWEIGHT",AND(C593&gt;=18.5,C593&lt;=24.9),"NORMAL WEIGHT",AND(C593&gt;=25,C593&lt;=29.9),"OVERWEIGHT",C593&gt;=30,"OBESITY")</f>
        <v>NORMAL WEIGHT</v>
      </c>
      <c r="E593">
        <v>4.63</v>
      </c>
      <c r="F593" t="str" cm="1">
        <f t="array" ref="F593">_xlfn.IFS(E593&lt;5.7,"NORMAL",AND(E593&gt;=5.7,E593&lt;=6.49),"PREDIABETES",E593&gt;=6.5,"DIABETES")</f>
        <v>NORMAL</v>
      </c>
      <c r="G593" t="s">
        <v>2380</v>
      </c>
      <c r="H593" t="str">
        <f t="shared" si="28"/>
        <v>No</v>
      </c>
      <c r="I593" t="s">
        <v>2380</v>
      </c>
      <c r="J593" t="s">
        <v>2383</v>
      </c>
      <c r="K593">
        <v>1</v>
      </c>
      <c r="L593" t="s">
        <v>2382</v>
      </c>
      <c r="M593" t="str">
        <f t="shared" si="29"/>
        <v>Yes</v>
      </c>
    </row>
    <row r="594" spans="1:13" x14ac:dyDescent="0.3">
      <c r="A594" t="s">
        <v>1778</v>
      </c>
      <c r="B594">
        <v>48.39</v>
      </c>
      <c r="C594">
        <f t="shared" si="27"/>
        <v>48.4</v>
      </c>
      <c r="D594" t="str" cm="1">
        <f t="array" ref="D594">_xlfn.IFS(C594&lt;18.5,"UNDERWEIGHT",AND(C594&gt;=18.5,C594&lt;=24.9),"NORMAL WEIGHT",AND(C594&gt;=25,C594&lt;=29.9),"OVERWEIGHT",C594&gt;=30,"OBESITY")</f>
        <v>OBESITY</v>
      </c>
      <c r="E594">
        <v>4.6100000000000003</v>
      </c>
      <c r="F594" t="str" cm="1">
        <f t="array" ref="F594">_xlfn.IFS(E594&lt;5.7,"NORMAL",AND(E594&gt;=5.7,E594&lt;=6.49),"PREDIABETES",E594&gt;=6.5,"DIABETES")</f>
        <v>NORMAL</v>
      </c>
      <c r="G594" t="s">
        <v>2380</v>
      </c>
      <c r="H594" t="str">
        <f t="shared" si="28"/>
        <v>No</v>
      </c>
      <c r="I594" t="s">
        <v>2380</v>
      </c>
      <c r="J594" t="s">
        <v>2380</v>
      </c>
      <c r="K594" t="s">
        <v>2381</v>
      </c>
      <c r="L594" t="s">
        <v>2380</v>
      </c>
      <c r="M594" t="str">
        <f t="shared" si="29"/>
        <v>No</v>
      </c>
    </row>
    <row r="595" spans="1:13" x14ac:dyDescent="0.3">
      <c r="A595" t="s">
        <v>1777</v>
      </c>
      <c r="B595">
        <v>47.15</v>
      </c>
      <c r="C595">
        <f t="shared" si="27"/>
        <v>47.2</v>
      </c>
      <c r="D595" t="str" cm="1">
        <f t="array" ref="D595">_xlfn.IFS(C595&lt;18.5,"UNDERWEIGHT",AND(C595&gt;=18.5,C595&lt;=24.9),"NORMAL WEIGHT",AND(C595&gt;=25,C595&lt;=29.9),"OVERWEIGHT",C595&gt;=30,"OBESITY")</f>
        <v>OBESITY</v>
      </c>
      <c r="E595">
        <v>9.5299999999999994</v>
      </c>
      <c r="F595" t="str" cm="1">
        <f t="array" ref="F595">_xlfn.IFS(E595&lt;5.7,"NORMAL",AND(E595&gt;=5.7,E595&lt;=6.49),"PREDIABETES",E595&gt;=6.5,"DIABETES")</f>
        <v>DIABETES</v>
      </c>
      <c r="G595" t="s">
        <v>2382</v>
      </c>
      <c r="H595" t="str">
        <f t="shared" si="28"/>
        <v>Yes</v>
      </c>
      <c r="I595" t="s">
        <v>2380</v>
      </c>
      <c r="J595" t="s">
        <v>2380</v>
      </c>
      <c r="K595">
        <v>1</v>
      </c>
      <c r="L595" t="s">
        <v>2380</v>
      </c>
      <c r="M595" t="str">
        <f t="shared" si="29"/>
        <v>No</v>
      </c>
    </row>
    <row r="596" spans="1:13" x14ac:dyDescent="0.3">
      <c r="A596" t="s">
        <v>1776</v>
      </c>
      <c r="B596">
        <v>47.59</v>
      </c>
      <c r="C596">
        <f t="shared" si="27"/>
        <v>47.6</v>
      </c>
      <c r="D596" t="str" cm="1">
        <f t="array" ref="D596">_xlfn.IFS(C596&lt;18.5,"UNDERWEIGHT",AND(C596&gt;=18.5,C596&lt;=24.9),"NORMAL WEIGHT",AND(C596&gt;=25,C596&lt;=29.9),"OVERWEIGHT",C596&gt;=30,"OBESITY")</f>
        <v>OBESITY</v>
      </c>
      <c r="E596">
        <v>11.43</v>
      </c>
      <c r="F596" t="str" cm="1">
        <f t="array" ref="F596">_xlfn.IFS(E596&lt;5.7,"NORMAL",AND(E596&gt;=5.7,E596&lt;=6.49),"PREDIABETES",E596&gt;=6.5,"DIABETES")</f>
        <v>DIABETES</v>
      </c>
      <c r="G596" t="s">
        <v>2382</v>
      </c>
      <c r="H596" t="str">
        <f t="shared" si="28"/>
        <v>Yes</v>
      </c>
      <c r="I596" t="s">
        <v>2380</v>
      </c>
      <c r="J596" t="s">
        <v>2380</v>
      </c>
      <c r="K596">
        <v>2</v>
      </c>
      <c r="L596" t="s">
        <v>2380</v>
      </c>
      <c r="M596" t="str">
        <f t="shared" si="29"/>
        <v>No</v>
      </c>
    </row>
    <row r="597" spans="1:13" x14ac:dyDescent="0.3">
      <c r="A597" t="s">
        <v>1775</v>
      </c>
      <c r="B597">
        <v>39.81</v>
      </c>
      <c r="C597">
        <f t="shared" si="27"/>
        <v>39.799999999999997</v>
      </c>
      <c r="D597" t="str" cm="1">
        <f t="array" ref="D597">_xlfn.IFS(C597&lt;18.5,"UNDERWEIGHT",AND(C597&gt;=18.5,C597&lt;=24.9),"NORMAL WEIGHT",AND(C597&gt;=25,C597&lt;=29.9),"OVERWEIGHT",C597&gt;=30,"OBESITY")</f>
        <v>OBESITY</v>
      </c>
      <c r="E597">
        <v>7.65</v>
      </c>
      <c r="F597" t="str" cm="1">
        <f t="array" ref="F597">_xlfn.IFS(E597&lt;5.7,"NORMAL",AND(E597&gt;=5.7,E597&lt;=6.49),"PREDIABETES",E597&gt;=6.5,"DIABETES")</f>
        <v>DIABETES</v>
      </c>
      <c r="G597" t="s">
        <v>2382</v>
      </c>
      <c r="H597" t="str">
        <f t="shared" si="28"/>
        <v>Yes</v>
      </c>
      <c r="I597" t="s">
        <v>2380</v>
      </c>
      <c r="J597" t="s">
        <v>2383</v>
      </c>
      <c r="K597">
        <v>1</v>
      </c>
      <c r="L597" t="s">
        <v>2380</v>
      </c>
      <c r="M597" t="str">
        <f t="shared" si="29"/>
        <v>No</v>
      </c>
    </row>
    <row r="598" spans="1:13" x14ac:dyDescent="0.3">
      <c r="A598" t="s">
        <v>1774</v>
      </c>
      <c r="B598">
        <v>31.02</v>
      </c>
      <c r="C598">
        <f t="shared" si="27"/>
        <v>31</v>
      </c>
      <c r="D598" t="str" cm="1">
        <f t="array" ref="D598">_xlfn.IFS(C598&lt;18.5,"UNDERWEIGHT",AND(C598&gt;=18.5,C598&lt;=24.9),"NORMAL WEIGHT",AND(C598&gt;=25,C598&lt;=29.9),"OVERWEIGHT",C598&gt;=30,"OBESITY")</f>
        <v>OBESITY</v>
      </c>
      <c r="E598">
        <v>5.87</v>
      </c>
      <c r="F598" t="str" cm="1">
        <f t="array" ref="F598">_xlfn.IFS(E598&lt;5.7,"NORMAL",AND(E598&gt;=5.7,E598&lt;=6.49),"PREDIABETES",E598&gt;=6.5,"DIABETES")</f>
        <v>PREDIABETES</v>
      </c>
      <c r="G598" t="s">
        <v>2382</v>
      </c>
      <c r="H598" t="str">
        <f t="shared" si="28"/>
        <v>Yes</v>
      </c>
      <c r="I598" t="s">
        <v>2380</v>
      </c>
      <c r="J598" t="s">
        <v>2380</v>
      </c>
      <c r="K598" t="s">
        <v>2381</v>
      </c>
      <c r="L598" t="s">
        <v>2380</v>
      </c>
      <c r="M598" t="str">
        <f t="shared" si="29"/>
        <v>No</v>
      </c>
    </row>
    <row r="599" spans="1:13" x14ac:dyDescent="0.3">
      <c r="A599" t="s">
        <v>1773</v>
      </c>
      <c r="B599">
        <v>24.75</v>
      </c>
      <c r="C599">
        <f t="shared" si="27"/>
        <v>24.8</v>
      </c>
      <c r="D599" t="str" cm="1">
        <f t="array" ref="D599">_xlfn.IFS(C599&lt;18.5,"UNDERWEIGHT",AND(C599&gt;=18.5,C599&lt;=24.9),"NORMAL WEIGHT",AND(C599&gt;=25,C599&lt;=29.9),"OVERWEIGHT",C599&gt;=30,"OBESITY")</f>
        <v>NORMAL WEIGHT</v>
      </c>
      <c r="E599">
        <v>4.3600000000000003</v>
      </c>
      <c r="F599" t="str" cm="1">
        <f t="array" ref="F599">_xlfn.IFS(E599&lt;5.7,"NORMAL",AND(E599&gt;=5.7,E599&lt;=6.49),"PREDIABETES",E599&gt;=6.5,"DIABETES")</f>
        <v>NORMAL</v>
      </c>
      <c r="G599" t="s">
        <v>2382</v>
      </c>
      <c r="H599" t="str">
        <f t="shared" si="28"/>
        <v>Yes</v>
      </c>
      <c r="I599" t="s">
        <v>2380</v>
      </c>
      <c r="J599" t="s">
        <v>2380</v>
      </c>
      <c r="K599">
        <v>1</v>
      </c>
      <c r="L599" t="s">
        <v>2382</v>
      </c>
      <c r="M599" t="str">
        <f t="shared" si="29"/>
        <v>Yes</v>
      </c>
    </row>
    <row r="600" spans="1:13" x14ac:dyDescent="0.3">
      <c r="A600" t="s">
        <v>1772</v>
      </c>
      <c r="B600">
        <v>30.114999999999998</v>
      </c>
      <c r="C600">
        <f t="shared" si="27"/>
        <v>30.1</v>
      </c>
      <c r="D600" t="str" cm="1">
        <f t="array" ref="D600">_xlfn.IFS(C600&lt;18.5,"UNDERWEIGHT",AND(C600&gt;=18.5,C600&lt;=24.9),"NORMAL WEIGHT",AND(C600&gt;=25,C600&lt;=29.9),"OVERWEIGHT",C600&gt;=30,"OBESITY")</f>
        <v>OBESITY</v>
      </c>
      <c r="E600">
        <v>10.119999999999999</v>
      </c>
      <c r="F600" t="str" cm="1">
        <f t="array" ref="F600">_xlfn.IFS(E600&lt;5.7,"NORMAL",AND(E600&gt;=5.7,E600&lt;=6.49),"PREDIABETES",E600&gt;=6.5,"DIABETES")</f>
        <v>DIABETES</v>
      </c>
      <c r="G600" t="s">
        <v>2380</v>
      </c>
      <c r="H600" t="str">
        <f t="shared" si="28"/>
        <v>No</v>
      </c>
      <c r="I600" t="s">
        <v>2380</v>
      </c>
      <c r="J600" t="s">
        <v>2380</v>
      </c>
      <c r="K600">
        <v>3</v>
      </c>
      <c r="L600" t="s">
        <v>2380</v>
      </c>
      <c r="M600" t="str">
        <f t="shared" si="29"/>
        <v>No</v>
      </c>
    </row>
    <row r="601" spans="1:13" x14ac:dyDescent="0.3">
      <c r="A601" t="s">
        <v>1771</v>
      </c>
      <c r="B601">
        <v>26.03</v>
      </c>
      <c r="C601">
        <f t="shared" si="27"/>
        <v>26</v>
      </c>
      <c r="D601" t="str" cm="1">
        <f t="array" ref="D601">_xlfn.IFS(C601&lt;18.5,"UNDERWEIGHT",AND(C601&gt;=18.5,C601&lt;=24.9),"NORMAL WEIGHT",AND(C601&gt;=25,C601&lt;=29.9),"OVERWEIGHT",C601&gt;=30,"OBESITY")</f>
        <v>OVERWEIGHT</v>
      </c>
      <c r="E601">
        <v>4.01</v>
      </c>
      <c r="F601" t="str" cm="1">
        <f t="array" ref="F601">_xlfn.IFS(E601&lt;5.7,"NORMAL",AND(E601&gt;=5.7,E601&lt;=6.49),"PREDIABETES",E601&gt;=6.5,"DIABETES")</f>
        <v>NORMAL</v>
      </c>
      <c r="G601" t="s">
        <v>2380</v>
      </c>
      <c r="H601" t="str">
        <f t="shared" si="28"/>
        <v>No</v>
      </c>
      <c r="I601" t="s">
        <v>2380</v>
      </c>
      <c r="J601" t="s">
        <v>2383</v>
      </c>
      <c r="K601">
        <v>1</v>
      </c>
      <c r="L601" t="s">
        <v>2382</v>
      </c>
      <c r="M601" t="str">
        <f t="shared" si="29"/>
        <v>Yes</v>
      </c>
    </row>
    <row r="602" spans="1:13" x14ac:dyDescent="0.3">
      <c r="A602" t="s">
        <v>1770</v>
      </c>
      <c r="B602">
        <v>20.045000000000002</v>
      </c>
      <c r="C602">
        <f t="shared" si="27"/>
        <v>20</v>
      </c>
      <c r="D602" t="str" cm="1">
        <f t="array" ref="D602">_xlfn.IFS(C602&lt;18.5,"UNDERWEIGHT",AND(C602&gt;=18.5,C602&lt;=24.9),"NORMAL WEIGHT",AND(C602&gt;=25,C602&lt;=29.9),"OVERWEIGHT",C602&gt;=30,"OBESITY")</f>
        <v>NORMAL WEIGHT</v>
      </c>
      <c r="E602">
        <v>4.7699999999999996</v>
      </c>
      <c r="F602" t="str" cm="1">
        <f t="array" ref="F602">_xlfn.IFS(E602&lt;5.7,"NORMAL",AND(E602&gt;=5.7,E602&lt;=6.49),"PREDIABETES",E602&gt;=6.5,"DIABETES")</f>
        <v>NORMAL</v>
      </c>
      <c r="G602" t="s">
        <v>2382</v>
      </c>
      <c r="H602" t="str">
        <f t="shared" si="28"/>
        <v>Yes</v>
      </c>
      <c r="I602" t="s">
        <v>2380</v>
      </c>
      <c r="J602" t="s">
        <v>2380</v>
      </c>
      <c r="K602">
        <v>1</v>
      </c>
      <c r="L602" t="s">
        <v>2382</v>
      </c>
      <c r="M602" t="str">
        <f t="shared" si="29"/>
        <v>Yes</v>
      </c>
    </row>
    <row r="603" spans="1:13" x14ac:dyDescent="0.3">
      <c r="A603" t="s">
        <v>1769</v>
      </c>
      <c r="B603">
        <v>40.24</v>
      </c>
      <c r="C603">
        <f t="shared" si="27"/>
        <v>40.200000000000003</v>
      </c>
      <c r="D603" t="str" cm="1">
        <f t="array" ref="D603">_xlfn.IFS(C603&lt;18.5,"UNDERWEIGHT",AND(C603&gt;=18.5,C603&lt;=24.9),"NORMAL WEIGHT",AND(C603&gt;=25,C603&lt;=29.9),"OVERWEIGHT",C603&gt;=30,"OBESITY")</f>
        <v>OBESITY</v>
      </c>
      <c r="E603">
        <v>6.83</v>
      </c>
      <c r="F603" t="str" cm="1">
        <f t="array" ref="F603">_xlfn.IFS(E603&lt;5.7,"NORMAL",AND(E603&gt;=5.7,E603&lt;=6.49),"PREDIABETES",E603&gt;=6.5,"DIABETES")</f>
        <v>DIABETES</v>
      </c>
      <c r="G603" t="s">
        <v>2380</v>
      </c>
      <c r="H603" t="str">
        <f t="shared" si="28"/>
        <v>No</v>
      </c>
      <c r="I603" t="s">
        <v>2380</v>
      </c>
      <c r="J603" t="s">
        <v>2380</v>
      </c>
      <c r="K603" t="s">
        <v>2381</v>
      </c>
      <c r="L603" t="s">
        <v>2380</v>
      </c>
      <c r="M603" t="str">
        <f t="shared" si="29"/>
        <v>No</v>
      </c>
    </row>
    <row r="604" spans="1:13" x14ac:dyDescent="0.3">
      <c r="A604" t="s">
        <v>1768</v>
      </c>
      <c r="B604">
        <v>43.15</v>
      </c>
      <c r="C604">
        <f t="shared" si="27"/>
        <v>43.2</v>
      </c>
      <c r="D604" t="str" cm="1">
        <f t="array" ref="D604">_xlfn.IFS(C604&lt;18.5,"UNDERWEIGHT",AND(C604&gt;=18.5,C604&lt;=24.9),"NORMAL WEIGHT",AND(C604&gt;=25,C604&lt;=29.9),"OVERWEIGHT",C604&gt;=30,"OBESITY")</f>
        <v>OBESITY</v>
      </c>
      <c r="E604">
        <v>6.14</v>
      </c>
      <c r="F604" t="str" cm="1">
        <f t="array" ref="F604">_xlfn.IFS(E604&lt;5.7,"NORMAL",AND(E604&gt;=5.7,E604&lt;=6.49),"PREDIABETES",E604&gt;=6.5,"DIABETES")</f>
        <v>PREDIABETES</v>
      </c>
      <c r="G604" t="s">
        <v>2382</v>
      </c>
      <c r="H604" t="str">
        <f t="shared" si="28"/>
        <v>Yes</v>
      </c>
      <c r="I604" t="s">
        <v>2380</v>
      </c>
      <c r="J604" t="s">
        <v>2383</v>
      </c>
      <c r="K604">
        <v>1</v>
      </c>
      <c r="L604" t="s">
        <v>2380</v>
      </c>
      <c r="M604" t="str">
        <f t="shared" si="29"/>
        <v>No</v>
      </c>
    </row>
    <row r="605" spans="1:13" x14ac:dyDescent="0.3">
      <c r="A605" t="s">
        <v>1767</v>
      </c>
      <c r="B605">
        <v>27.7</v>
      </c>
      <c r="C605">
        <f t="shared" si="27"/>
        <v>27.7</v>
      </c>
      <c r="D605" t="str" cm="1">
        <f t="array" ref="D605">_xlfn.IFS(C605&lt;18.5,"UNDERWEIGHT",AND(C605&gt;=18.5,C605&lt;=24.9),"NORMAL WEIGHT",AND(C605&gt;=25,C605&lt;=29.9),"OVERWEIGHT",C605&gt;=30,"OBESITY")</f>
        <v>OVERWEIGHT</v>
      </c>
      <c r="E605">
        <v>5.6</v>
      </c>
      <c r="F605" t="str" cm="1">
        <f t="array" ref="F605">_xlfn.IFS(E605&lt;5.7,"NORMAL",AND(E605&gt;=5.7,E605&lt;=6.49),"PREDIABETES",E605&gt;=6.5,"DIABETES")</f>
        <v>NORMAL</v>
      </c>
      <c r="G605" t="s">
        <v>2380</v>
      </c>
      <c r="H605" t="str">
        <f t="shared" si="28"/>
        <v>No</v>
      </c>
      <c r="I605" t="s">
        <v>2380</v>
      </c>
      <c r="J605" t="s">
        <v>2383</v>
      </c>
      <c r="K605">
        <v>1</v>
      </c>
      <c r="L605" t="s">
        <v>2382</v>
      </c>
      <c r="M605" t="str">
        <f t="shared" si="29"/>
        <v>Yes</v>
      </c>
    </row>
    <row r="606" spans="1:13" x14ac:dyDescent="0.3">
      <c r="A606" t="s">
        <v>1766</v>
      </c>
      <c r="B606">
        <v>45.68</v>
      </c>
      <c r="C606">
        <f t="shared" si="27"/>
        <v>45.7</v>
      </c>
      <c r="D606" t="str" cm="1">
        <f t="array" ref="D606">_xlfn.IFS(C606&lt;18.5,"UNDERWEIGHT",AND(C606&gt;=18.5,C606&lt;=24.9),"NORMAL WEIGHT",AND(C606&gt;=25,C606&lt;=29.9),"OVERWEIGHT",C606&gt;=30,"OBESITY")</f>
        <v>OBESITY</v>
      </c>
      <c r="E606">
        <v>4.8</v>
      </c>
      <c r="F606" t="str" cm="1">
        <f t="array" ref="F606">_xlfn.IFS(E606&lt;5.7,"NORMAL",AND(E606&gt;=5.7,E606&lt;=6.49),"PREDIABETES",E606&gt;=6.5,"DIABETES")</f>
        <v>NORMAL</v>
      </c>
      <c r="G606" t="s">
        <v>2380</v>
      </c>
      <c r="H606" t="str">
        <f t="shared" si="28"/>
        <v>No</v>
      </c>
      <c r="I606" t="s">
        <v>2380</v>
      </c>
      <c r="J606" t="s">
        <v>2380</v>
      </c>
      <c r="K606">
        <v>2</v>
      </c>
      <c r="L606" t="s">
        <v>2380</v>
      </c>
      <c r="M606" t="str">
        <f t="shared" si="29"/>
        <v>No</v>
      </c>
    </row>
    <row r="607" spans="1:13" x14ac:dyDescent="0.3">
      <c r="A607" t="s">
        <v>1765</v>
      </c>
      <c r="B607">
        <v>27.3</v>
      </c>
      <c r="C607">
        <f t="shared" si="27"/>
        <v>27.3</v>
      </c>
      <c r="D607" t="str" cm="1">
        <f t="array" ref="D607">_xlfn.IFS(C607&lt;18.5,"UNDERWEIGHT",AND(C607&gt;=18.5,C607&lt;=24.9),"NORMAL WEIGHT",AND(C607&gt;=25,C607&lt;=29.9),"OVERWEIGHT",C607&gt;=30,"OBESITY")</f>
        <v>OVERWEIGHT</v>
      </c>
      <c r="E607">
        <v>11.89</v>
      </c>
      <c r="F607" t="str" cm="1">
        <f t="array" ref="F607">_xlfn.IFS(E607&lt;5.7,"NORMAL",AND(E607&gt;=5.7,E607&lt;=6.49),"PREDIABETES",E607&gt;=6.5,"DIABETES")</f>
        <v>DIABETES</v>
      </c>
      <c r="G607" t="s">
        <v>2380</v>
      </c>
      <c r="H607" t="str">
        <f t="shared" si="28"/>
        <v>No</v>
      </c>
      <c r="I607" t="s">
        <v>2380</v>
      </c>
      <c r="J607" t="s">
        <v>2380</v>
      </c>
      <c r="K607" t="s">
        <v>2381</v>
      </c>
      <c r="L607" t="s">
        <v>2382</v>
      </c>
      <c r="M607" t="str">
        <f t="shared" si="29"/>
        <v>Yes</v>
      </c>
    </row>
    <row r="608" spans="1:13" x14ac:dyDescent="0.3">
      <c r="A608" t="s">
        <v>1764</v>
      </c>
      <c r="B608">
        <v>54.45</v>
      </c>
      <c r="C608">
        <f t="shared" si="27"/>
        <v>54.5</v>
      </c>
      <c r="D608" t="str" cm="1">
        <f t="array" ref="D608">_xlfn.IFS(C608&lt;18.5,"UNDERWEIGHT",AND(C608&gt;=18.5,C608&lt;=24.9),"NORMAL WEIGHT",AND(C608&gt;=25,C608&lt;=29.9),"OVERWEIGHT",C608&gt;=30,"OBESITY")</f>
        <v>OBESITY</v>
      </c>
      <c r="E608">
        <v>4.7300000000000004</v>
      </c>
      <c r="F608" t="str" cm="1">
        <f t="array" ref="F608">_xlfn.IFS(E608&lt;5.7,"NORMAL",AND(E608&gt;=5.7,E608&lt;=6.49),"PREDIABETES",E608&gt;=6.5,"DIABETES")</f>
        <v>NORMAL</v>
      </c>
      <c r="G608" t="s">
        <v>2382</v>
      </c>
      <c r="H608" t="str">
        <f t="shared" si="28"/>
        <v>Yes</v>
      </c>
      <c r="I608" t="s">
        <v>2380</v>
      </c>
      <c r="J608" t="s">
        <v>2380</v>
      </c>
      <c r="K608">
        <v>1</v>
      </c>
      <c r="L608" t="s">
        <v>2380</v>
      </c>
      <c r="M608" t="str">
        <f t="shared" si="29"/>
        <v>No</v>
      </c>
    </row>
    <row r="609" spans="1:13" x14ac:dyDescent="0.3">
      <c r="A609" t="s">
        <v>1763</v>
      </c>
      <c r="B609">
        <v>54.43</v>
      </c>
      <c r="C609">
        <f t="shared" si="27"/>
        <v>54.4</v>
      </c>
      <c r="D609" t="str" cm="1">
        <f t="array" ref="D609">_xlfn.IFS(C609&lt;18.5,"UNDERWEIGHT",AND(C609&gt;=18.5,C609&lt;=24.9),"NORMAL WEIGHT",AND(C609&gt;=25,C609&lt;=29.9),"OVERWEIGHT",C609&gt;=30,"OBESITY")</f>
        <v>OBESITY</v>
      </c>
      <c r="E609">
        <v>4.6100000000000003</v>
      </c>
      <c r="F609" t="str" cm="1">
        <f t="array" ref="F609">_xlfn.IFS(E609&lt;5.7,"NORMAL",AND(E609&gt;=5.7,E609&lt;=6.49),"PREDIABETES",E609&gt;=6.5,"DIABETES")</f>
        <v>NORMAL</v>
      </c>
      <c r="G609" t="s">
        <v>2382</v>
      </c>
      <c r="H609" t="str">
        <f t="shared" si="28"/>
        <v>Yes</v>
      </c>
      <c r="I609" t="s">
        <v>2380</v>
      </c>
      <c r="J609" t="s">
        <v>2380</v>
      </c>
      <c r="K609">
        <v>1</v>
      </c>
      <c r="L609" t="s">
        <v>2380</v>
      </c>
      <c r="M609" t="str">
        <f t="shared" si="29"/>
        <v>No</v>
      </c>
    </row>
    <row r="610" spans="1:13" x14ac:dyDescent="0.3">
      <c r="A610" t="s">
        <v>1762</v>
      </c>
      <c r="B610">
        <v>48.01</v>
      </c>
      <c r="C610">
        <f t="shared" si="27"/>
        <v>48</v>
      </c>
      <c r="D610" t="str" cm="1">
        <f t="array" ref="D610">_xlfn.IFS(C610&lt;18.5,"UNDERWEIGHT",AND(C610&gt;=18.5,C610&lt;=24.9),"NORMAL WEIGHT",AND(C610&gt;=25,C610&lt;=29.9),"OVERWEIGHT",C610&gt;=30,"OBESITY")</f>
        <v>OBESITY</v>
      </c>
      <c r="E610">
        <v>7.3</v>
      </c>
      <c r="F610" t="str" cm="1">
        <f t="array" ref="F610">_xlfn.IFS(E610&lt;5.7,"NORMAL",AND(E610&gt;=5.7,E610&lt;=6.49),"PREDIABETES",E610&gt;=6.5,"DIABETES")</f>
        <v>DIABETES</v>
      </c>
      <c r="G610" t="s">
        <v>2380</v>
      </c>
      <c r="H610" t="str">
        <f t="shared" si="28"/>
        <v>No</v>
      </c>
      <c r="I610" t="s">
        <v>2380</v>
      </c>
      <c r="J610" t="s">
        <v>2380</v>
      </c>
      <c r="K610" t="s">
        <v>2381</v>
      </c>
      <c r="L610" t="s">
        <v>2380</v>
      </c>
      <c r="M610" t="str">
        <f t="shared" si="29"/>
        <v>No</v>
      </c>
    </row>
    <row r="611" spans="1:13" x14ac:dyDescent="0.3">
      <c r="A611" t="s">
        <v>1761</v>
      </c>
      <c r="B611">
        <v>48.32</v>
      </c>
      <c r="C611">
        <f t="shared" si="27"/>
        <v>48.3</v>
      </c>
      <c r="D611" t="str" cm="1">
        <f t="array" ref="D611">_xlfn.IFS(C611&lt;18.5,"UNDERWEIGHT",AND(C611&gt;=18.5,C611&lt;=24.9),"NORMAL WEIGHT",AND(C611&gt;=25,C611&lt;=29.9),"OVERWEIGHT",C611&gt;=30,"OBESITY")</f>
        <v>OBESITY</v>
      </c>
      <c r="E611">
        <v>5.88</v>
      </c>
      <c r="F611" t="str" cm="1">
        <f t="array" ref="F611">_xlfn.IFS(E611&lt;5.7,"NORMAL",AND(E611&gt;=5.7,E611&lt;=6.49),"PREDIABETES",E611&gt;=6.5,"DIABETES")</f>
        <v>PREDIABETES</v>
      </c>
      <c r="G611" t="s">
        <v>2380</v>
      </c>
      <c r="H611" t="str">
        <f t="shared" si="28"/>
        <v>No</v>
      </c>
      <c r="I611" t="s">
        <v>2380</v>
      </c>
      <c r="J611" t="s">
        <v>2380</v>
      </c>
      <c r="K611" t="s">
        <v>2381</v>
      </c>
      <c r="L611" t="s">
        <v>2380</v>
      </c>
      <c r="M611" t="str">
        <f t="shared" si="29"/>
        <v>No</v>
      </c>
    </row>
    <row r="612" spans="1:13" x14ac:dyDescent="0.3">
      <c r="A612" t="s">
        <v>1760</v>
      </c>
      <c r="B612">
        <v>22.895</v>
      </c>
      <c r="C612">
        <f t="shared" si="27"/>
        <v>22.9</v>
      </c>
      <c r="D612" t="str" cm="1">
        <f t="array" ref="D612">_xlfn.IFS(C612&lt;18.5,"UNDERWEIGHT",AND(C612&gt;=18.5,C612&lt;=24.9),"NORMAL WEIGHT",AND(C612&gt;=25,C612&lt;=29.9),"OVERWEIGHT",C612&gt;=30,"OBESITY")</f>
        <v>NORMAL WEIGHT</v>
      </c>
      <c r="E612">
        <v>4.0599999999999996</v>
      </c>
      <c r="F612" t="str" cm="1">
        <f t="array" ref="F612">_xlfn.IFS(E612&lt;5.7,"NORMAL",AND(E612&gt;=5.7,E612&lt;=6.49),"PREDIABETES",E612&gt;=6.5,"DIABETES")</f>
        <v>NORMAL</v>
      </c>
      <c r="G612" t="s">
        <v>2380</v>
      </c>
      <c r="H612" t="str">
        <f t="shared" si="28"/>
        <v>No</v>
      </c>
      <c r="I612" t="s">
        <v>2380</v>
      </c>
      <c r="J612" t="s">
        <v>2383</v>
      </c>
      <c r="K612">
        <v>1</v>
      </c>
      <c r="L612" t="s">
        <v>2382</v>
      </c>
      <c r="M612" t="str">
        <f t="shared" si="29"/>
        <v>Yes</v>
      </c>
    </row>
    <row r="613" spans="1:13" x14ac:dyDescent="0.3">
      <c r="A613" t="s">
        <v>1759</v>
      </c>
      <c r="B613">
        <v>54.85</v>
      </c>
      <c r="C613">
        <f t="shared" si="27"/>
        <v>54.9</v>
      </c>
      <c r="D613" t="str" cm="1">
        <f t="array" ref="D613">_xlfn.IFS(C613&lt;18.5,"UNDERWEIGHT",AND(C613&gt;=18.5,C613&lt;=24.9),"NORMAL WEIGHT",AND(C613&gt;=25,C613&lt;=29.9),"OVERWEIGHT",C613&gt;=30,"OBESITY")</f>
        <v>OBESITY</v>
      </c>
      <c r="E613">
        <v>4.9000000000000004</v>
      </c>
      <c r="F613" t="str" cm="1">
        <f t="array" ref="F613">_xlfn.IFS(E613&lt;5.7,"NORMAL",AND(E613&gt;=5.7,E613&lt;=6.49),"PREDIABETES",E613&gt;=6.5,"DIABETES")</f>
        <v>NORMAL</v>
      </c>
      <c r="G613" t="s">
        <v>2380</v>
      </c>
      <c r="H613" t="str">
        <f t="shared" si="28"/>
        <v>No</v>
      </c>
      <c r="I613" t="s">
        <v>2380</v>
      </c>
      <c r="J613" t="s">
        <v>2380</v>
      </c>
      <c r="K613">
        <v>1</v>
      </c>
      <c r="L613" t="s">
        <v>2380</v>
      </c>
      <c r="M613" t="str">
        <f t="shared" si="29"/>
        <v>No</v>
      </c>
    </row>
    <row r="614" spans="1:13" x14ac:dyDescent="0.3">
      <c r="A614" t="s">
        <v>1758</v>
      </c>
      <c r="B614">
        <v>21.85</v>
      </c>
      <c r="C614">
        <f t="shared" si="27"/>
        <v>21.9</v>
      </c>
      <c r="D614" t="str" cm="1">
        <f t="array" ref="D614">_xlfn.IFS(C614&lt;18.5,"UNDERWEIGHT",AND(C614&gt;=18.5,C614&lt;=24.9),"NORMAL WEIGHT",AND(C614&gt;=25,C614&lt;=29.9),"OVERWEIGHT",C614&gt;=30,"OBESITY")</f>
        <v>NORMAL WEIGHT</v>
      </c>
      <c r="E614">
        <v>5.52</v>
      </c>
      <c r="F614" t="str" cm="1">
        <f t="array" ref="F614">_xlfn.IFS(E614&lt;5.7,"NORMAL",AND(E614&gt;=5.7,E614&lt;=6.49),"PREDIABETES",E614&gt;=6.5,"DIABETES")</f>
        <v>NORMAL</v>
      </c>
      <c r="G614" t="s">
        <v>2380</v>
      </c>
      <c r="H614" t="str">
        <f t="shared" si="28"/>
        <v>No</v>
      </c>
      <c r="I614" t="s">
        <v>2380</v>
      </c>
      <c r="J614" t="s">
        <v>2383</v>
      </c>
      <c r="K614">
        <v>1</v>
      </c>
      <c r="L614" t="s">
        <v>2382</v>
      </c>
      <c r="M614" t="str">
        <f t="shared" si="29"/>
        <v>Yes</v>
      </c>
    </row>
    <row r="615" spans="1:13" x14ac:dyDescent="0.3">
      <c r="A615" t="s">
        <v>1757</v>
      </c>
      <c r="B615">
        <v>51.86</v>
      </c>
      <c r="C615">
        <f t="shared" si="27"/>
        <v>51.9</v>
      </c>
      <c r="D615" t="str" cm="1">
        <f t="array" ref="D615">_xlfn.IFS(C615&lt;18.5,"UNDERWEIGHT",AND(C615&gt;=18.5,C615&lt;=24.9),"NORMAL WEIGHT",AND(C615&gt;=25,C615&lt;=29.9),"OVERWEIGHT",C615&gt;=30,"OBESITY")</f>
        <v>OBESITY</v>
      </c>
      <c r="E615">
        <v>5.2</v>
      </c>
      <c r="F615" t="str" cm="1">
        <f t="array" ref="F615">_xlfn.IFS(E615&lt;5.7,"NORMAL",AND(E615&gt;=5.7,E615&lt;=6.49),"PREDIABETES",E615&gt;=6.5,"DIABETES")</f>
        <v>NORMAL</v>
      </c>
      <c r="G615" t="s">
        <v>2382</v>
      </c>
      <c r="H615" t="str">
        <f t="shared" si="28"/>
        <v>Yes</v>
      </c>
      <c r="I615" t="s">
        <v>2380</v>
      </c>
      <c r="J615" t="s">
        <v>2380</v>
      </c>
      <c r="K615" t="s">
        <v>2381</v>
      </c>
      <c r="L615" t="s">
        <v>2380</v>
      </c>
      <c r="M615" t="str">
        <f t="shared" si="29"/>
        <v>No</v>
      </c>
    </row>
    <row r="616" spans="1:13" x14ac:dyDescent="0.3">
      <c r="A616" t="s">
        <v>1756</v>
      </c>
      <c r="B616">
        <v>39.049999999999997</v>
      </c>
      <c r="C616">
        <f t="shared" si="27"/>
        <v>39.1</v>
      </c>
      <c r="D616" t="str" cm="1">
        <f t="array" ref="D616">_xlfn.IFS(C616&lt;18.5,"UNDERWEIGHT",AND(C616&gt;=18.5,C616&lt;=24.9),"NORMAL WEIGHT",AND(C616&gt;=25,C616&lt;=29.9),"OVERWEIGHT",C616&gt;=30,"OBESITY")</f>
        <v>OBESITY</v>
      </c>
      <c r="E616">
        <v>7.59</v>
      </c>
      <c r="F616" t="str" cm="1">
        <f t="array" ref="F616">_xlfn.IFS(E616&lt;5.7,"NORMAL",AND(E616&gt;=5.7,E616&lt;=6.49),"PREDIABETES",E616&gt;=6.5,"DIABETES")</f>
        <v>DIABETES</v>
      </c>
      <c r="G616" t="s">
        <v>2380</v>
      </c>
      <c r="H616" t="str">
        <f t="shared" si="28"/>
        <v>No</v>
      </c>
      <c r="I616" t="s">
        <v>2380</v>
      </c>
      <c r="J616" t="s">
        <v>2380</v>
      </c>
      <c r="K616">
        <v>3</v>
      </c>
      <c r="L616" t="s">
        <v>2380</v>
      </c>
      <c r="M616" t="str">
        <f t="shared" si="29"/>
        <v>No</v>
      </c>
    </row>
    <row r="617" spans="1:13" x14ac:dyDescent="0.3">
      <c r="A617" t="s">
        <v>1755</v>
      </c>
      <c r="B617">
        <v>31.824999999999999</v>
      </c>
      <c r="C617">
        <f t="shared" si="27"/>
        <v>31.8</v>
      </c>
      <c r="D617" t="str" cm="1">
        <f t="array" ref="D617">_xlfn.IFS(C617&lt;18.5,"UNDERWEIGHT",AND(C617&gt;=18.5,C617&lt;=24.9),"NORMAL WEIGHT",AND(C617&gt;=25,C617&lt;=29.9),"OVERWEIGHT",C617&gt;=30,"OBESITY")</f>
        <v>OBESITY</v>
      </c>
      <c r="E617">
        <v>8.2799999999999994</v>
      </c>
      <c r="F617" t="str" cm="1">
        <f t="array" ref="F617">_xlfn.IFS(E617&lt;5.7,"NORMAL",AND(E617&gt;=5.7,E617&lt;=6.49),"PREDIABETES",E617&gt;=6.5,"DIABETES")</f>
        <v>DIABETES</v>
      </c>
      <c r="G617" t="s">
        <v>2380</v>
      </c>
      <c r="H617" t="str">
        <f t="shared" si="28"/>
        <v>No</v>
      </c>
      <c r="I617" t="s">
        <v>2380</v>
      </c>
      <c r="J617" t="s">
        <v>2380</v>
      </c>
      <c r="K617">
        <v>3</v>
      </c>
      <c r="L617" t="s">
        <v>2380</v>
      </c>
      <c r="M617" t="str">
        <f t="shared" si="29"/>
        <v>No</v>
      </c>
    </row>
    <row r="618" spans="1:13" x14ac:dyDescent="0.3">
      <c r="A618" t="s">
        <v>1754</v>
      </c>
      <c r="B618">
        <v>46.43</v>
      </c>
      <c r="C618">
        <f t="shared" si="27"/>
        <v>46.4</v>
      </c>
      <c r="D618" t="str" cm="1">
        <f t="array" ref="D618">_xlfn.IFS(C618&lt;18.5,"UNDERWEIGHT",AND(C618&gt;=18.5,C618&lt;=24.9),"NORMAL WEIGHT",AND(C618&gt;=25,C618&lt;=29.9),"OVERWEIGHT",C618&gt;=30,"OBESITY")</f>
        <v>OBESITY</v>
      </c>
      <c r="E618">
        <v>6.72</v>
      </c>
      <c r="F618" t="str" cm="1">
        <f t="array" ref="F618">_xlfn.IFS(E618&lt;5.7,"NORMAL",AND(E618&gt;=5.7,E618&lt;=6.49),"PREDIABETES",E618&gt;=6.5,"DIABETES")</f>
        <v>DIABETES</v>
      </c>
      <c r="G618" t="s">
        <v>2380</v>
      </c>
      <c r="H618" t="str">
        <f t="shared" si="28"/>
        <v>No</v>
      </c>
      <c r="I618" t="s">
        <v>2380</v>
      </c>
      <c r="J618" t="s">
        <v>2380</v>
      </c>
      <c r="K618" t="s">
        <v>2381</v>
      </c>
      <c r="L618" t="s">
        <v>2380</v>
      </c>
      <c r="M618" t="str">
        <f t="shared" si="29"/>
        <v>No</v>
      </c>
    </row>
    <row r="619" spans="1:13" x14ac:dyDescent="0.3">
      <c r="A619" t="s">
        <v>1753</v>
      </c>
      <c r="B619">
        <v>53.63</v>
      </c>
      <c r="C619">
        <f t="shared" si="27"/>
        <v>53.6</v>
      </c>
      <c r="D619" t="str" cm="1">
        <f t="array" ref="D619">_xlfn.IFS(C619&lt;18.5,"UNDERWEIGHT",AND(C619&gt;=18.5,C619&lt;=24.9),"NORMAL WEIGHT",AND(C619&gt;=25,C619&lt;=29.9),"OVERWEIGHT",C619&gt;=30,"OBESITY")</f>
        <v>OBESITY</v>
      </c>
      <c r="E619">
        <v>5.47</v>
      </c>
      <c r="F619" t="str" cm="1">
        <f t="array" ref="F619">_xlfn.IFS(E619&lt;5.7,"NORMAL",AND(E619&gt;=5.7,E619&lt;=6.49),"PREDIABETES",E619&gt;=6.5,"DIABETES")</f>
        <v>NORMAL</v>
      </c>
      <c r="G619" t="s">
        <v>2382</v>
      </c>
      <c r="H619" t="str">
        <f t="shared" si="28"/>
        <v>Yes</v>
      </c>
      <c r="I619" t="s">
        <v>2380</v>
      </c>
      <c r="J619" t="s">
        <v>2380</v>
      </c>
      <c r="K619">
        <v>1</v>
      </c>
      <c r="L619" t="s">
        <v>2380</v>
      </c>
      <c r="M619" t="str">
        <f t="shared" si="29"/>
        <v>No</v>
      </c>
    </row>
    <row r="620" spans="1:13" x14ac:dyDescent="0.3">
      <c r="A620" t="s">
        <v>1752</v>
      </c>
      <c r="B620">
        <v>48.7</v>
      </c>
      <c r="C620">
        <f t="shared" si="27"/>
        <v>48.7</v>
      </c>
      <c r="D620" t="str" cm="1">
        <f t="array" ref="D620">_xlfn.IFS(C620&lt;18.5,"UNDERWEIGHT",AND(C620&gt;=18.5,C620&lt;=24.9),"NORMAL WEIGHT",AND(C620&gt;=25,C620&lt;=29.9),"OVERWEIGHT",C620&gt;=30,"OBESITY")</f>
        <v>OBESITY</v>
      </c>
      <c r="E620">
        <v>4.71</v>
      </c>
      <c r="F620" t="str" cm="1">
        <f t="array" ref="F620">_xlfn.IFS(E620&lt;5.7,"NORMAL",AND(E620&gt;=5.7,E620&lt;=6.49),"PREDIABETES",E620&gt;=6.5,"DIABETES")</f>
        <v>NORMAL</v>
      </c>
      <c r="G620" t="s">
        <v>2380</v>
      </c>
      <c r="H620" t="str">
        <f t="shared" si="28"/>
        <v>No</v>
      </c>
      <c r="I620" t="s">
        <v>2380</v>
      </c>
      <c r="J620" t="s">
        <v>2380</v>
      </c>
      <c r="K620" t="s">
        <v>2381</v>
      </c>
      <c r="L620" t="s">
        <v>2380</v>
      </c>
      <c r="M620" t="str">
        <f t="shared" si="29"/>
        <v>No</v>
      </c>
    </row>
    <row r="621" spans="1:13" x14ac:dyDescent="0.3">
      <c r="A621" t="s">
        <v>1751</v>
      </c>
      <c r="B621">
        <v>48.81</v>
      </c>
      <c r="C621">
        <f t="shared" si="27"/>
        <v>48.8</v>
      </c>
      <c r="D621" t="str" cm="1">
        <f t="array" ref="D621">_xlfn.IFS(C621&lt;18.5,"UNDERWEIGHT",AND(C621&gt;=18.5,C621&lt;=24.9),"NORMAL WEIGHT",AND(C621&gt;=25,C621&lt;=29.9),"OVERWEIGHT",C621&gt;=30,"OBESITY")</f>
        <v>OBESITY</v>
      </c>
      <c r="E621">
        <v>5.49</v>
      </c>
      <c r="F621" t="str" cm="1">
        <f t="array" ref="F621">_xlfn.IFS(E621&lt;5.7,"NORMAL",AND(E621&gt;=5.7,E621&lt;=6.49),"PREDIABETES",E621&gt;=6.5,"DIABETES")</f>
        <v>NORMAL</v>
      </c>
      <c r="G621" t="s">
        <v>2380</v>
      </c>
      <c r="H621" t="str">
        <f t="shared" si="28"/>
        <v>No</v>
      </c>
      <c r="I621" t="s">
        <v>2380</v>
      </c>
      <c r="J621" t="s">
        <v>2380</v>
      </c>
      <c r="K621" t="s">
        <v>2381</v>
      </c>
      <c r="L621" t="s">
        <v>2380</v>
      </c>
      <c r="M621" t="str">
        <f t="shared" si="29"/>
        <v>No</v>
      </c>
    </row>
    <row r="622" spans="1:13" x14ac:dyDescent="0.3">
      <c r="A622" t="s">
        <v>1750</v>
      </c>
      <c r="B622">
        <v>47.53</v>
      </c>
      <c r="C622">
        <f t="shared" si="27"/>
        <v>47.5</v>
      </c>
      <c r="D622" t="str" cm="1">
        <f t="array" ref="D622">_xlfn.IFS(C622&lt;18.5,"UNDERWEIGHT",AND(C622&gt;=18.5,C622&lt;=24.9),"NORMAL WEIGHT",AND(C622&gt;=25,C622&lt;=29.9),"OVERWEIGHT",C622&gt;=30,"OBESITY")</f>
        <v>OBESITY</v>
      </c>
      <c r="E622">
        <v>4.72</v>
      </c>
      <c r="F622" t="str" cm="1">
        <f t="array" ref="F622">_xlfn.IFS(E622&lt;5.7,"NORMAL",AND(E622&gt;=5.7,E622&lt;=6.49),"PREDIABETES",E622&gt;=6.5,"DIABETES")</f>
        <v>NORMAL</v>
      </c>
      <c r="G622" t="s">
        <v>2380</v>
      </c>
      <c r="H622" t="str">
        <f t="shared" si="28"/>
        <v>No</v>
      </c>
      <c r="I622" t="s">
        <v>2380</v>
      </c>
      <c r="J622" t="s">
        <v>2380</v>
      </c>
      <c r="K622" t="s">
        <v>2381</v>
      </c>
      <c r="L622" t="s">
        <v>2380</v>
      </c>
      <c r="M622" t="str">
        <f t="shared" si="29"/>
        <v>No</v>
      </c>
    </row>
    <row r="623" spans="1:13" x14ac:dyDescent="0.3">
      <c r="A623" t="s">
        <v>1749</v>
      </c>
      <c r="B623">
        <v>36.85</v>
      </c>
      <c r="C623">
        <f t="shared" si="27"/>
        <v>36.9</v>
      </c>
      <c r="D623" t="str" cm="1">
        <f t="array" ref="D623">_xlfn.IFS(C623&lt;18.5,"UNDERWEIGHT",AND(C623&gt;=18.5,C623&lt;=24.9),"NORMAL WEIGHT",AND(C623&gt;=25,C623&lt;=29.9),"OVERWEIGHT",C623&gt;=30,"OBESITY")</f>
        <v>OBESITY</v>
      </c>
      <c r="E623">
        <v>6.7</v>
      </c>
      <c r="F623" t="str" cm="1">
        <f t="array" ref="F623">_xlfn.IFS(E623&lt;5.7,"NORMAL",AND(E623&gt;=5.7,E623&lt;=6.49),"PREDIABETES",E623&gt;=6.5,"DIABETES")</f>
        <v>DIABETES</v>
      </c>
      <c r="G623" t="s">
        <v>2380</v>
      </c>
      <c r="H623" t="str">
        <f t="shared" si="28"/>
        <v>No</v>
      </c>
      <c r="I623" t="s">
        <v>2380</v>
      </c>
      <c r="J623" t="s">
        <v>2380</v>
      </c>
      <c r="K623" t="s">
        <v>2381</v>
      </c>
      <c r="L623" t="s">
        <v>2380</v>
      </c>
      <c r="M623" t="str">
        <f t="shared" si="29"/>
        <v>No</v>
      </c>
    </row>
    <row r="624" spans="1:13" x14ac:dyDescent="0.3">
      <c r="A624" t="s">
        <v>1748</v>
      </c>
      <c r="B624">
        <v>29.3</v>
      </c>
      <c r="C624">
        <f t="shared" si="27"/>
        <v>29.3</v>
      </c>
      <c r="D624" t="str" cm="1">
        <f t="array" ref="D624">_xlfn.IFS(C624&lt;18.5,"UNDERWEIGHT",AND(C624&gt;=18.5,C624&lt;=24.9),"NORMAL WEIGHT",AND(C624&gt;=25,C624&lt;=29.9),"OVERWEIGHT",C624&gt;=30,"OBESITY")</f>
        <v>OVERWEIGHT</v>
      </c>
      <c r="E624">
        <v>5.5</v>
      </c>
      <c r="F624" t="str" cm="1">
        <f t="array" ref="F624">_xlfn.IFS(E624&lt;5.7,"NORMAL",AND(E624&gt;=5.7,E624&lt;=6.49),"PREDIABETES",E624&gt;=6.5,"DIABETES")</f>
        <v>NORMAL</v>
      </c>
      <c r="G624" t="s">
        <v>2380</v>
      </c>
      <c r="H624" t="str">
        <f t="shared" si="28"/>
        <v>No</v>
      </c>
      <c r="I624" t="s">
        <v>2380</v>
      </c>
      <c r="J624" t="s">
        <v>2380</v>
      </c>
      <c r="K624" t="s">
        <v>2381</v>
      </c>
      <c r="L624" t="s">
        <v>2380</v>
      </c>
      <c r="M624" t="str">
        <f t="shared" si="29"/>
        <v>No</v>
      </c>
    </row>
    <row r="625" spans="1:13" x14ac:dyDescent="0.3">
      <c r="A625" t="s">
        <v>1747</v>
      </c>
      <c r="B625">
        <v>19.3</v>
      </c>
      <c r="C625">
        <f t="shared" si="27"/>
        <v>19.3</v>
      </c>
      <c r="D625" t="str" cm="1">
        <f t="array" ref="D625">_xlfn.IFS(C625&lt;18.5,"UNDERWEIGHT",AND(C625&gt;=18.5,C625&lt;=24.9),"NORMAL WEIGHT",AND(C625&gt;=25,C625&lt;=29.9),"OVERWEIGHT",C625&gt;=30,"OBESITY")</f>
        <v>NORMAL WEIGHT</v>
      </c>
      <c r="E625">
        <v>4.46</v>
      </c>
      <c r="F625" t="str" cm="1">
        <f t="array" ref="F625">_xlfn.IFS(E625&lt;5.7,"NORMAL",AND(E625&gt;=5.7,E625&lt;=6.49),"PREDIABETES",E625&gt;=6.5,"DIABETES")</f>
        <v>NORMAL</v>
      </c>
      <c r="G625" t="s">
        <v>2380</v>
      </c>
      <c r="H625" t="str">
        <f t="shared" si="28"/>
        <v>No</v>
      </c>
      <c r="I625" t="s">
        <v>2380</v>
      </c>
      <c r="J625" t="s">
        <v>2380</v>
      </c>
      <c r="K625">
        <v>1</v>
      </c>
      <c r="L625" t="s">
        <v>2382</v>
      </c>
      <c r="M625" t="str">
        <f t="shared" si="29"/>
        <v>Yes</v>
      </c>
    </row>
    <row r="626" spans="1:13" x14ac:dyDescent="0.3">
      <c r="A626" t="s">
        <v>1746</v>
      </c>
      <c r="B626">
        <v>24.13</v>
      </c>
      <c r="C626">
        <f t="shared" si="27"/>
        <v>24.1</v>
      </c>
      <c r="D626" t="str" cm="1">
        <f t="array" ref="D626">_xlfn.IFS(C626&lt;18.5,"UNDERWEIGHT",AND(C626&gt;=18.5,C626&lt;=24.9),"NORMAL WEIGHT",AND(C626&gt;=25,C626&lt;=29.9),"OVERWEIGHT",C626&gt;=30,"OBESITY")</f>
        <v>NORMAL WEIGHT</v>
      </c>
      <c r="E626">
        <v>5.29</v>
      </c>
      <c r="F626" t="str" cm="1">
        <f t="array" ref="F626">_xlfn.IFS(E626&lt;5.7,"NORMAL",AND(E626&gt;=5.7,E626&lt;=6.49),"PREDIABETES",E626&gt;=6.5,"DIABETES")</f>
        <v>NORMAL</v>
      </c>
      <c r="G626" t="s">
        <v>2382</v>
      </c>
      <c r="H626" t="str">
        <f t="shared" si="28"/>
        <v>Yes</v>
      </c>
      <c r="I626" t="s">
        <v>2380</v>
      </c>
      <c r="J626" t="s">
        <v>2383</v>
      </c>
      <c r="K626">
        <v>1</v>
      </c>
      <c r="L626" t="s">
        <v>2382</v>
      </c>
      <c r="M626" t="str">
        <f t="shared" si="29"/>
        <v>Yes</v>
      </c>
    </row>
    <row r="627" spans="1:13" x14ac:dyDescent="0.3">
      <c r="A627" t="s">
        <v>1745</v>
      </c>
      <c r="B627">
        <v>46.7</v>
      </c>
      <c r="C627">
        <f t="shared" si="27"/>
        <v>46.7</v>
      </c>
      <c r="D627" t="str" cm="1">
        <f t="array" ref="D627">_xlfn.IFS(C627&lt;18.5,"UNDERWEIGHT",AND(C627&gt;=18.5,C627&lt;=24.9),"NORMAL WEIGHT",AND(C627&gt;=25,C627&lt;=29.9),"OVERWEIGHT",C627&gt;=30,"OBESITY")</f>
        <v>OBESITY</v>
      </c>
      <c r="E627">
        <v>10.99</v>
      </c>
      <c r="F627" t="str" cm="1">
        <f t="array" ref="F627">_xlfn.IFS(E627&lt;5.7,"NORMAL",AND(E627&gt;=5.7,E627&lt;=6.49),"PREDIABETES",E627&gt;=6.5,"DIABETES")</f>
        <v>DIABETES</v>
      </c>
      <c r="G627" t="s">
        <v>2380</v>
      </c>
      <c r="H627" t="str">
        <f t="shared" si="28"/>
        <v>No</v>
      </c>
      <c r="I627" t="s">
        <v>2380</v>
      </c>
      <c r="J627" t="s">
        <v>2380</v>
      </c>
      <c r="K627" t="s">
        <v>2381</v>
      </c>
      <c r="L627" t="s">
        <v>2380</v>
      </c>
      <c r="M627" t="str">
        <f t="shared" si="29"/>
        <v>No</v>
      </c>
    </row>
    <row r="628" spans="1:13" x14ac:dyDescent="0.3">
      <c r="A628" t="s">
        <v>1744</v>
      </c>
      <c r="B628">
        <v>45.27</v>
      </c>
      <c r="C628">
        <f t="shared" si="27"/>
        <v>45.3</v>
      </c>
      <c r="D628" t="str" cm="1">
        <f t="array" ref="D628">_xlfn.IFS(C628&lt;18.5,"UNDERWEIGHT",AND(C628&gt;=18.5,C628&lt;=24.9),"NORMAL WEIGHT",AND(C628&gt;=25,C628&lt;=29.9),"OVERWEIGHT",C628&gt;=30,"OBESITY")</f>
        <v>OBESITY</v>
      </c>
      <c r="E628">
        <v>5.2</v>
      </c>
      <c r="F628" t="str" cm="1">
        <f t="array" ref="F628">_xlfn.IFS(E628&lt;5.7,"NORMAL",AND(E628&gt;=5.7,E628&lt;=6.49),"PREDIABETES",E628&gt;=6.5,"DIABETES")</f>
        <v>NORMAL</v>
      </c>
      <c r="G628" t="s">
        <v>2382</v>
      </c>
      <c r="H628" t="str">
        <f t="shared" si="28"/>
        <v>Yes</v>
      </c>
      <c r="I628" t="s">
        <v>2380</v>
      </c>
      <c r="J628" t="s">
        <v>2380</v>
      </c>
      <c r="K628" t="s">
        <v>2381</v>
      </c>
      <c r="L628" t="s">
        <v>2380</v>
      </c>
      <c r="M628" t="str">
        <f t="shared" si="29"/>
        <v>No</v>
      </c>
    </row>
    <row r="629" spans="1:13" x14ac:dyDescent="0.3">
      <c r="A629" t="s">
        <v>1743</v>
      </c>
      <c r="B629">
        <v>44.29</v>
      </c>
      <c r="C629">
        <f t="shared" si="27"/>
        <v>44.3</v>
      </c>
      <c r="D629" t="str" cm="1">
        <f t="array" ref="D629">_xlfn.IFS(C629&lt;18.5,"UNDERWEIGHT",AND(C629&gt;=18.5,C629&lt;=24.9),"NORMAL WEIGHT",AND(C629&gt;=25,C629&lt;=29.9),"OVERWEIGHT",C629&gt;=30,"OBESITY")</f>
        <v>OBESITY</v>
      </c>
      <c r="E629">
        <v>9.66</v>
      </c>
      <c r="F629" t="str" cm="1">
        <f t="array" ref="F629">_xlfn.IFS(E629&lt;5.7,"NORMAL",AND(E629&gt;=5.7,E629&lt;=6.49),"PREDIABETES",E629&gt;=6.5,"DIABETES")</f>
        <v>DIABETES</v>
      </c>
      <c r="G629" t="s">
        <v>2380</v>
      </c>
      <c r="H629" t="str">
        <f t="shared" si="28"/>
        <v>No</v>
      </c>
      <c r="I629" t="s">
        <v>2380</v>
      </c>
      <c r="J629" t="s">
        <v>2380</v>
      </c>
      <c r="K629">
        <v>2</v>
      </c>
      <c r="L629" t="s">
        <v>2380</v>
      </c>
      <c r="M629" t="str">
        <f t="shared" si="29"/>
        <v>No</v>
      </c>
    </row>
    <row r="630" spans="1:13" x14ac:dyDescent="0.3">
      <c r="A630" t="s">
        <v>1742</v>
      </c>
      <c r="B630">
        <v>54.59</v>
      </c>
      <c r="C630">
        <f t="shared" si="27"/>
        <v>54.6</v>
      </c>
      <c r="D630" t="str" cm="1">
        <f t="array" ref="D630">_xlfn.IFS(C630&lt;18.5,"UNDERWEIGHT",AND(C630&gt;=18.5,C630&lt;=24.9),"NORMAL WEIGHT",AND(C630&gt;=25,C630&lt;=29.9),"OVERWEIGHT",C630&gt;=30,"OBESITY")</f>
        <v>OBESITY</v>
      </c>
      <c r="E630">
        <v>4.22</v>
      </c>
      <c r="F630" t="str" cm="1">
        <f t="array" ref="F630">_xlfn.IFS(E630&lt;5.7,"NORMAL",AND(E630&gt;=5.7,E630&lt;=6.49),"PREDIABETES",E630&gt;=6.5,"DIABETES")</f>
        <v>NORMAL</v>
      </c>
      <c r="G630" t="s">
        <v>2382</v>
      </c>
      <c r="H630" t="str">
        <f t="shared" si="28"/>
        <v>Yes</v>
      </c>
      <c r="I630" t="s">
        <v>2380</v>
      </c>
      <c r="J630" t="s">
        <v>2380</v>
      </c>
      <c r="K630">
        <v>1</v>
      </c>
      <c r="L630" t="s">
        <v>2380</v>
      </c>
      <c r="M630" t="str">
        <f t="shared" si="29"/>
        <v>No</v>
      </c>
    </row>
    <row r="631" spans="1:13" x14ac:dyDescent="0.3">
      <c r="A631" t="s">
        <v>1741</v>
      </c>
      <c r="B631">
        <v>32.965000000000003</v>
      </c>
      <c r="C631">
        <f t="shared" si="27"/>
        <v>33</v>
      </c>
      <c r="D631" t="str" cm="1">
        <f t="array" ref="D631">_xlfn.IFS(C631&lt;18.5,"UNDERWEIGHT",AND(C631&gt;=18.5,C631&lt;=24.9),"NORMAL WEIGHT",AND(C631&gt;=25,C631&lt;=29.9),"OVERWEIGHT",C631&gt;=30,"OBESITY")</f>
        <v>OBESITY</v>
      </c>
      <c r="E631">
        <v>11.78</v>
      </c>
      <c r="F631" t="str" cm="1">
        <f t="array" ref="F631">_xlfn.IFS(E631&lt;5.7,"NORMAL",AND(E631&gt;=5.7,E631&lt;=6.49),"PREDIABETES",E631&gt;=6.5,"DIABETES")</f>
        <v>DIABETES</v>
      </c>
      <c r="G631" t="s">
        <v>2380</v>
      </c>
      <c r="H631" t="str">
        <f t="shared" si="28"/>
        <v>No</v>
      </c>
      <c r="I631" t="s">
        <v>2380</v>
      </c>
      <c r="J631" t="s">
        <v>2380</v>
      </c>
      <c r="K631" t="s">
        <v>2381</v>
      </c>
      <c r="L631" t="s">
        <v>2380</v>
      </c>
      <c r="M631" t="str">
        <f t="shared" si="29"/>
        <v>No</v>
      </c>
    </row>
    <row r="632" spans="1:13" x14ac:dyDescent="0.3">
      <c r="A632" t="s">
        <v>1740</v>
      </c>
      <c r="B632">
        <v>38.049999999999997</v>
      </c>
      <c r="C632">
        <f t="shared" si="27"/>
        <v>38.1</v>
      </c>
      <c r="D632" t="str" cm="1">
        <f t="array" ref="D632">_xlfn.IFS(C632&lt;18.5,"UNDERWEIGHT",AND(C632&gt;=18.5,C632&lt;=24.9),"NORMAL WEIGHT",AND(C632&gt;=25,C632&lt;=29.9),"OVERWEIGHT",C632&gt;=30,"OBESITY")</f>
        <v>OBESITY</v>
      </c>
      <c r="E632">
        <v>9.6199999999999992</v>
      </c>
      <c r="F632" t="str" cm="1">
        <f t="array" ref="F632">_xlfn.IFS(E632&lt;5.7,"NORMAL",AND(E632&gt;=5.7,E632&lt;=6.49),"PREDIABETES",E632&gt;=6.5,"DIABETES")</f>
        <v>DIABETES</v>
      </c>
      <c r="G632" t="s">
        <v>2380</v>
      </c>
      <c r="H632" t="str">
        <f t="shared" si="28"/>
        <v>No</v>
      </c>
      <c r="I632" t="s">
        <v>2380</v>
      </c>
      <c r="J632" t="s">
        <v>2380</v>
      </c>
      <c r="K632" t="s">
        <v>2381</v>
      </c>
      <c r="L632" t="s">
        <v>2380</v>
      </c>
      <c r="M632" t="str">
        <f t="shared" si="29"/>
        <v>No</v>
      </c>
    </row>
    <row r="633" spans="1:13" x14ac:dyDescent="0.3">
      <c r="A633" t="s">
        <v>1739</v>
      </c>
      <c r="B633">
        <v>46.14</v>
      </c>
      <c r="C633">
        <f t="shared" si="27"/>
        <v>46.1</v>
      </c>
      <c r="D633" t="str" cm="1">
        <f t="array" ref="D633">_xlfn.IFS(C633&lt;18.5,"UNDERWEIGHT",AND(C633&gt;=18.5,C633&lt;=24.9),"NORMAL WEIGHT",AND(C633&gt;=25,C633&lt;=29.9),"OVERWEIGHT",C633&gt;=30,"OBESITY")</f>
        <v>OBESITY</v>
      </c>
      <c r="E633">
        <v>10.78</v>
      </c>
      <c r="F633" t="str" cm="1">
        <f t="array" ref="F633">_xlfn.IFS(E633&lt;5.7,"NORMAL",AND(E633&gt;=5.7,E633&lt;=6.49),"PREDIABETES",E633&gt;=6.5,"DIABETES")</f>
        <v>DIABETES</v>
      </c>
      <c r="G633" t="s">
        <v>2380</v>
      </c>
      <c r="H633" t="str">
        <f t="shared" si="28"/>
        <v>No</v>
      </c>
      <c r="I633" t="s">
        <v>2380</v>
      </c>
      <c r="J633" t="s">
        <v>2380</v>
      </c>
      <c r="K633" t="s">
        <v>2381</v>
      </c>
      <c r="L633" t="s">
        <v>2380</v>
      </c>
      <c r="M633" t="str">
        <f t="shared" si="29"/>
        <v>No</v>
      </c>
    </row>
    <row r="634" spans="1:13" x14ac:dyDescent="0.3">
      <c r="A634" t="s">
        <v>1738</v>
      </c>
      <c r="B634">
        <v>41.325000000000003</v>
      </c>
      <c r="C634">
        <f t="shared" si="27"/>
        <v>41.3</v>
      </c>
      <c r="D634" t="str" cm="1">
        <f t="array" ref="D634">_xlfn.IFS(C634&lt;18.5,"UNDERWEIGHT",AND(C634&gt;=18.5,C634&lt;=24.9),"NORMAL WEIGHT",AND(C634&gt;=25,C634&lt;=29.9),"OVERWEIGHT",C634&gt;=30,"OBESITY")</f>
        <v>OBESITY</v>
      </c>
      <c r="E634">
        <v>5.1100000000000003</v>
      </c>
      <c r="F634" t="str" cm="1">
        <f t="array" ref="F634">_xlfn.IFS(E634&lt;5.7,"NORMAL",AND(E634&gt;=5.7,E634&lt;=6.49),"PREDIABETES",E634&gt;=6.5,"DIABETES")</f>
        <v>NORMAL</v>
      </c>
      <c r="G634" t="s">
        <v>2382</v>
      </c>
      <c r="H634" t="str">
        <f t="shared" si="28"/>
        <v>Yes</v>
      </c>
      <c r="I634" t="s">
        <v>2380</v>
      </c>
      <c r="J634" t="s">
        <v>2380</v>
      </c>
      <c r="K634">
        <v>2</v>
      </c>
      <c r="L634" t="s">
        <v>2380</v>
      </c>
      <c r="M634" t="str">
        <f t="shared" si="29"/>
        <v>No</v>
      </c>
    </row>
    <row r="635" spans="1:13" x14ac:dyDescent="0.3">
      <c r="A635" t="s">
        <v>1737</v>
      </c>
      <c r="B635">
        <v>44.64</v>
      </c>
      <c r="C635">
        <f t="shared" si="27"/>
        <v>44.6</v>
      </c>
      <c r="D635" t="str" cm="1">
        <f t="array" ref="D635">_xlfn.IFS(C635&lt;18.5,"UNDERWEIGHT",AND(C635&gt;=18.5,C635&lt;=24.9),"NORMAL WEIGHT",AND(C635&gt;=25,C635&lt;=29.9),"OVERWEIGHT",C635&gt;=30,"OBESITY")</f>
        <v>OBESITY</v>
      </c>
      <c r="E635">
        <v>7.18</v>
      </c>
      <c r="F635" t="str" cm="1">
        <f t="array" ref="F635">_xlfn.IFS(E635&lt;5.7,"NORMAL",AND(E635&gt;=5.7,E635&lt;=6.49),"PREDIABETES",E635&gt;=6.5,"DIABETES")</f>
        <v>DIABETES</v>
      </c>
      <c r="G635" t="s">
        <v>2380</v>
      </c>
      <c r="H635" t="str">
        <f t="shared" si="28"/>
        <v>No</v>
      </c>
      <c r="I635" t="s">
        <v>2380</v>
      </c>
      <c r="J635" t="s">
        <v>2380</v>
      </c>
      <c r="K635" t="s">
        <v>2381</v>
      </c>
      <c r="L635" t="s">
        <v>2380</v>
      </c>
      <c r="M635" t="str">
        <f t="shared" si="29"/>
        <v>No</v>
      </c>
    </row>
    <row r="636" spans="1:13" x14ac:dyDescent="0.3">
      <c r="A636" t="s">
        <v>1736</v>
      </c>
      <c r="B636">
        <v>25.175000000000001</v>
      </c>
      <c r="C636">
        <f t="shared" si="27"/>
        <v>25.2</v>
      </c>
      <c r="D636" t="str" cm="1">
        <f t="array" ref="D636">_xlfn.IFS(C636&lt;18.5,"UNDERWEIGHT",AND(C636&gt;=18.5,C636&lt;=24.9),"NORMAL WEIGHT",AND(C636&gt;=25,C636&lt;=29.9),"OVERWEIGHT",C636&gt;=30,"OBESITY")</f>
        <v>OVERWEIGHT</v>
      </c>
      <c r="E636">
        <v>4.96</v>
      </c>
      <c r="F636" t="str" cm="1">
        <f t="array" ref="F636">_xlfn.IFS(E636&lt;5.7,"NORMAL",AND(E636&gt;=5.7,E636&lt;=6.49),"PREDIABETES",E636&gt;=6.5,"DIABETES")</f>
        <v>NORMAL</v>
      </c>
      <c r="G636" t="s">
        <v>2380</v>
      </c>
      <c r="H636" t="str">
        <f t="shared" si="28"/>
        <v>No</v>
      </c>
      <c r="I636" t="s">
        <v>2382</v>
      </c>
      <c r="J636" t="s">
        <v>2380</v>
      </c>
      <c r="K636">
        <v>1</v>
      </c>
      <c r="L636" t="s">
        <v>31</v>
      </c>
      <c r="M636" t="str">
        <f t="shared" si="29"/>
        <v>?</v>
      </c>
    </row>
    <row r="637" spans="1:13" x14ac:dyDescent="0.3">
      <c r="A637" t="s">
        <v>1735</v>
      </c>
      <c r="B637">
        <v>43.11</v>
      </c>
      <c r="C637">
        <f t="shared" si="27"/>
        <v>43.1</v>
      </c>
      <c r="D637" t="str" cm="1">
        <f t="array" ref="D637">_xlfn.IFS(C637&lt;18.5,"UNDERWEIGHT",AND(C637&gt;=18.5,C637&lt;=24.9),"NORMAL WEIGHT",AND(C637&gt;=25,C637&lt;=29.9),"OVERWEIGHT",C637&gt;=30,"OBESITY")</f>
        <v>OBESITY</v>
      </c>
      <c r="E637">
        <v>4.67</v>
      </c>
      <c r="F637" t="str" cm="1">
        <f t="array" ref="F637">_xlfn.IFS(E637&lt;5.7,"NORMAL",AND(E637&gt;=5.7,E637&lt;=6.49),"PREDIABETES",E637&gt;=6.5,"DIABETES")</f>
        <v>NORMAL</v>
      </c>
      <c r="G637" t="s">
        <v>2382</v>
      </c>
      <c r="H637" t="str">
        <f t="shared" si="28"/>
        <v>Yes</v>
      </c>
      <c r="I637" t="s">
        <v>2380</v>
      </c>
      <c r="J637" t="s">
        <v>2380</v>
      </c>
      <c r="K637" t="s">
        <v>2381</v>
      </c>
      <c r="L637" t="s">
        <v>2380</v>
      </c>
      <c r="M637" t="str">
        <f t="shared" si="29"/>
        <v>No</v>
      </c>
    </row>
    <row r="638" spans="1:13" x14ac:dyDescent="0.3">
      <c r="A638" t="s">
        <v>1734</v>
      </c>
      <c r="B638">
        <v>53.32</v>
      </c>
      <c r="C638">
        <f t="shared" si="27"/>
        <v>53.3</v>
      </c>
      <c r="D638" t="str" cm="1">
        <f t="array" ref="D638">_xlfn.IFS(C638&lt;18.5,"UNDERWEIGHT",AND(C638&gt;=18.5,C638&lt;=24.9),"NORMAL WEIGHT",AND(C638&gt;=25,C638&lt;=29.9),"OVERWEIGHT",C638&gt;=30,"OBESITY")</f>
        <v>OBESITY</v>
      </c>
      <c r="E638">
        <v>5.0599999999999996</v>
      </c>
      <c r="F638" t="str" cm="1">
        <f t="array" ref="F638">_xlfn.IFS(E638&lt;5.7,"NORMAL",AND(E638&gt;=5.7,E638&lt;=6.49),"PREDIABETES",E638&gt;=6.5,"DIABETES")</f>
        <v>NORMAL</v>
      </c>
      <c r="G638" t="s">
        <v>2380</v>
      </c>
      <c r="H638" t="str">
        <f t="shared" si="28"/>
        <v>No</v>
      </c>
      <c r="I638" t="s">
        <v>2380</v>
      </c>
      <c r="J638" t="s">
        <v>2380</v>
      </c>
      <c r="K638" t="s">
        <v>2381</v>
      </c>
      <c r="L638" t="s">
        <v>2380</v>
      </c>
      <c r="M638" t="str">
        <f t="shared" si="29"/>
        <v>No</v>
      </c>
    </row>
    <row r="639" spans="1:13" x14ac:dyDescent="0.3">
      <c r="A639" t="s">
        <v>1733</v>
      </c>
      <c r="B639">
        <v>38.04</v>
      </c>
      <c r="C639">
        <f t="shared" si="27"/>
        <v>38</v>
      </c>
      <c r="D639" t="str" cm="1">
        <f t="array" ref="D639">_xlfn.IFS(C639&lt;18.5,"UNDERWEIGHT",AND(C639&gt;=18.5,C639&lt;=24.9),"NORMAL WEIGHT",AND(C639&gt;=25,C639&lt;=29.9),"OVERWEIGHT",C639&gt;=30,"OBESITY")</f>
        <v>OBESITY</v>
      </c>
      <c r="E639">
        <v>5.0199999999999996</v>
      </c>
      <c r="F639" t="str" cm="1">
        <f t="array" ref="F639">_xlfn.IFS(E639&lt;5.7,"NORMAL",AND(E639&gt;=5.7,E639&lt;=6.49),"PREDIABETES",E639&gt;=6.5,"DIABETES")</f>
        <v>NORMAL</v>
      </c>
      <c r="G639" t="s">
        <v>2382</v>
      </c>
      <c r="H639" t="str">
        <f t="shared" si="28"/>
        <v>Yes</v>
      </c>
      <c r="I639" t="s">
        <v>2380</v>
      </c>
      <c r="J639" t="s">
        <v>2380</v>
      </c>
      <c r="K639">
        <v>1</v>
      </c>
      <c r="L639" t="s">
        <v>2380</v>
      </c>
      <c r="M639" t="str">
        <f t="shared" si="29"/>
        <v>No</v>
      </c>
    </row>
    <row r="640" spans="1:13" x14ac:dyDescent="0.3">
      <c r="A640" t="s">
        <v>1732</v>
      </c>
      <c r="B640">
        <v>37.9</v>
      </c>
      <c r="C640">
        <f t="shared" si="27"/>
        <v>37.9</v>
      </c>
      <c r="D640" t="str" cm="1">
        <f t="array" ref="D640">_xlfn.IFS(C640&lt;18.5,"UNDERWEIGHT",AND(C640&gt;=18.5,C640&lt;=24.9),"NORMAL WEIGHT",AND(C640&gt;=25,C640&lt;=29.9),"OVERWEIGHT",C640&gt;=30,"OBESITY")</f>
        <v>OBESITY</v>
      </c>
      <c r="E640">
        <v>7.76</v>
      </c>
      <c r="F640" t="str" cm="1">
        <f t="array" ref="F640">_xlfn.IFS(E640&lt;5.7,"NORMAL",AND(E640&gt;=5.7,E640&lt;=6.49),"PREDIABETES",E640&gt;=6.5,"DIABETES")</f>
        <v>DIABETES</v>
      </c>
      <c r="G640" t="s">
        <v>2380</v>
      </c>
      <c r="H640" t="str">
        <f t="shared" si="28"/>
        <v>No</v>
      </c>
      <c r="I640" t="s">
        <v>2380</v>
      </c>
      <c r="J640" t="s">
        <v>2380</v>
      </c>
      <c r="K640" t="s">
        <v>2381</v>
      </c>
      <c r="L640" t="s">
        <v>2380</v>
      </c>
      <c r="M640" t="str">
        <f t="shared" si="29"/>
        <v>No</v>
      </c>
    </row>
    <row r="641" spans="1:13" x14ac:dyDescent="0.3">
      <c r="A641" t="s">
        <v>1731</v>
      </c>
      <c r="B641">
        <v>39.6</v>
      </c>
      <c r="C641">
        <f t="shared" si="27"/>
        <v>39.6</v>
      </c>
      <c r="D641" t="str" cm="1">
        <f t="array" ref="D641">_xlfn.IFS(C641&lt;18.5,"UNDERWEIGHT",AND(C641&gt;=18.5,C641&lt;=24.9),"NORMAL WEIGHT",AND(C641&gt;=25,C641&lt;=29.9),"OVERWEIGHT",C641&gt;=30,"OBESITY")</f>
        <v>OBESITY</v>
      </c>
      <c r="E641">
        <v>9.32</v>
      </c>
      <c r="F641" t="str" cm="1">
        <f t="array" ref="F641">_xlfn.IFS(E641&lt;5.7,"NORMAL",AND(E641&gt;=5.7,E641&lt;=6.49),"PREDIABETES",E641&gt;=6.5,"DIABETES")</f>
        <v>DIABETES</v>
      </c>
      <c r="G641" t="s">
        <v>2380</v>
      </c>
      <c r="H641" t="str">
        <f t="shared" si="28"/>
        <v>No</v>
      </c>
      <c r="I641" t="s">
        <v>2380</v>
      </c>
      <c r="J641" t="s">
        <v>2380</v>
      </c>
      <c r="K641" t="s">
        <v>2381</v>
      </c>
      <c r="L641" t="s">
        <v>2380</v>
      </c>
      <c r="M641" t="str">
        <f t="shared" si="29"/>
        <v>No</v>
      </c>
    </row>
    <row r="642" spans="1:13" x14ac:dyDescent="0.3">
      <c r="A642" t="s">
        <v>1730</v>
      </c>
      <c r="B642">
        <v>50.92</v>
      </c>
      <c r="C642">
        <f t="shared" si="27"/>
        <v>50.9</v>
      </c>
      <c r="D642" t="str" cm="1">
        <f t="array" ref="D642">_xlfn.IFS(C642&lt;18.5,"UNDERWEIGHT",AND(C642&gt;=18.5,C642&lt;=24.9),"NORMAL WEIGHT",AND(C642&gt;=25,C642&lt;=29.9),"OVERWEIGHT",C642&gt;=30,"OBESITY")</f>
        <v>OBESITY</v>
      </c>
      <c r="E642">
        <v>5.31</v>
      </c>
      <c r="F642" t="str" cm="1">
        <f t="array" ref="F642">_xlfn.IFS(E642&lt;5.7,"NORMAL",AND(E642&gt;=5.7,E642&lt;=6.49),"PREDIABETES",E642&gt;=6.5,"DIABETES")</f>
        <v>NORMAL</v>
      </c>
      <c r="G642" t="s">
        <v>2382</v>
      </c>
      <c r="H642" t="str">
        <f t="shared" si="28"/>
        <v>Yes</v>
      </c>
      <c r="I642" t="s">
        <v>2380</v>
      </c>
      <c r="J642" t="s">
        <v>2380</v>
      </c>
      <c r="K642">
        <v>1</v>
      </c>
      <c r="L642" t="s">
        <v>2380</v>
      </c>
      <c r="M642" t="str">
        <f t="shared" si="29"/>
        <v>No</v>
      </c>
    </row>
    <row r="643" spans="1:13" x14ac:dyDescent="0.3">
      <c r="A643" t="s">
        <v>1729</v>
      </c>
      <c r="B643">
        <v>21.85</v>
      </c>
      <c r="C643">
        <f t="shared" ref="C643:C706" si="30">ROUND(B643,1)</f>
        <v>21.9</v>
      </c>
      <c r="D643" t="str" cm="1">
        <f t="array" ref="D643">_xlfn.IFS(C643&lt;18.5,"UNDERWEIGHT",AND(C643&gt;=18.5,C643&lt;=24.9),"NORMAL WEIGHT",AND(C643&gt;=25,C643&lt;=29.9),"OVERWEIGHT",C643&gt;=30,"OBESITY")</f>
        <v>NORMAL WEIGHT</v>
      </c>
      <c r="E643">
        <v>5.56</v>
      </c>
      <c r="F643" t="str" cm="1">
        <f t="array" ref="F643">_xlfn.IFS(E643&lt;5.7,"NORMAL",AND(E643&gt;=5.7,E643&lt;=6.49),"PREDIABETES",E643&gt;=6.5,"DIABETES")</f>
        <v>NORMAL</v>
      </c>
      <c r="G643" t="s">
        <v>2382</v>
      </c>
      <c r="H643" t="str">
        <f t="shared" ref="H643:H706" si="31">TRIM(PROPER(G643))</f>
        <v>Yes</v>
      </c>
      <c r="I643" t="s">
        <v>2380</v>
      </c>
      <c r="J643" t="s">
        <v>2380</v>
      </c>
      <c r="K643" t="s">
        <v>2381</v>
      </c>
      <c r="L643" t="s">
        <v>2382</v>
      </c>
      <c r="M643" t="str">
        <f t="shared" ref="M643:M706" si="32">TRIM(PROPER(L643))</f>
        <v>Yes</v>
      </c>
    </row>
    <row r="644" spans="1:13" x14ac:dyDescent="0.3">
      <c r="A644" t="s">
        <v>1728</v>
      </c>
      <c r="B644">
        <v>36.08</v>
      </c>
      <c r="C644">
        <f t="shared" si="30"/>
        <v>36.1</v>
      </c>
      <c r="D644" t="str" cm="1">
        <f t="array" ref="D644">_xlfn.IFS(C644&lt;18.5,"UNDERWEIGHT",AND(C644&gt;=18.5,C644&lt;=24.9),"NORMAL WEIGHT",AND(C644&gt;=25,C644&lt;=29.9),"OVERWEIGHT",C644&gt;=30,"OBESITY")</f>
        <v>OBESITY</v>
      </c>
      <c r="E644">
        <v>7.11</v>
      </c>
      <c r="F644" t="str" cm="1">
        <f t="array" ref="F644">_xlfn.IFS(E644&lt;5.7,"NORMAL",AND(E644&gt;=5.7,E644&lt;=6.49),"PREDIABETES",E644&gt;=6.5,"DIABETES")</f>
        <v>DIABETES</v>
      </c>
      <c r="G644" t="s">
        <v>2382</v>
      </c>
      <c r="H644" t="str">
        <f t="shared" si="31"/>
        <v>Yes</v>
      </c>
      <c r="I644" t="s">
        <v>2380</v>
      </c>
      <c r="J644" t="s">
        <v>2383</v>
      </c>
      <c r="K644">
        <v>1</v>
      </c>
      <c r="L644" t="s">
        <v>2380</v>
      </c>
      <c r="M644" t="str">
        <f t="shared" si="32"/>
        <v>No</v>
      </c>
    </row>
    <row r="645" spans="1:13" x14ac:dyDescent="0.3">
      <c r="A645" t="s">
        <v>1727</v>
      </c>
      <c r="B645">
        <v>40.44</v>
      </c>
      <c r="C645">
        <f t="shared" si="30"/>
        <v>40.4</v>
      </c>
      <c r="D645" t="str" cm="1">
        <f t="array" ref="D645">_xlfn.IFS(C645&lt;18.5,"UNDERWEIGHT",AND(C645&gt;=18.5,C645&lt;=24.9),"NORMAL WEIGHT",AND(C645&gt;=25,C645&lt;=29.9),"OVERWEIGHT",C645&gt;=30,"OBESITY")</f>
        <v>OBESITY</v>
      </c>
      <c r="E645">
        <v>5.13</v>
      </c>
      <c r="F645" t="str" cm="1">
        <f t="array" ref="F645">_xlfn.IFS(E645&lt;5.7,"NORMAL",AND(E645&gt;=5.7,E645&lt;=6.49),"PREDIABETES",E645&gt;=6.5,"DIABETES")</f>
        <v>NORMAL</v>
      </c>
      <c r="G645" t="s">
        <v>2382</v>
      </c>
      <c r="H645" t="str">
        <f t="shared" si="31"/>
        <v>Yes</v>
      </c>
      <c r="I645" t="s">
        <v>2380</v>
      </c>
      <c r="J645" t="s">
        <v>2383</v>
      </c>
      <c r="K645">
        <v>1</v>
      </c>
      <c r="L645" t="s">
        <v>2380</v>
      </c>
      <c r="M645" t="str">
        <f t="shared" si="32"/>
        <v>No</v>
      </c>
    </row>
    <row r="646" spans="1:13" x14ac:dyDescent="0.3">
      <c r="A646" t="s">
        <v>1726</v>
      </c>
      <c r="B646">
        <v>38.094999999999999</v>
      </c>
      <c r="C646">
        <f t="shared" si="30"/>
        <v>38.1</v>
      </c>
      <c r="D646" t="str" cm="1">
        <f t="array" ref="D646">_xlfn.IFS(C646&lt;18.5,"UNDERWEIGHT",AND(C646&gt;=18.5,C646&lt;=24.9),"NORMAL WEIGHT",AND(C646&gt;=25,C646&lt;=29.9),"OVERWEIGHT",C646&gt;=30,"OBESITY")</f>
        <v>OBESITY</v>
      </c>
      <c r="E646">
        <v>10.199999999999999</v>
      </c>
      <c r="F646" t="str" cm="1">
        <f t="array" ref="F646">_xlfn.IFS(E646&lt;5.7,"NORMAL",AND(E646&gt;=5.7,E646&lt;=6.49),"PREDIABETES",E646&gt;=6.5,"DIABETES")</f>
        <v>DIABETES</v>
      </c>
      <c r="G646" t="s">
        <v>2380</v>
      </c>
      <c r="H646" t="str">
        <f t="shared" si="31"/>
        <v>No</v>
      </c>
      <c r="I646" t="s">
        <v>2380</v>
      </c>
      <c r="J646" t="s">
        <v>2380</v>
      </c>
      <c r="K646" t="s">
        <v>2381</v>
      </c>
      <c r="L646" t="s">
        <v>2380</v>
      </c>
      <c r="M646" t="str">
        <f t="shared" si="32"/>
        <v>No</v>
      </c>
    </row>
    <row r="647" spans="1:13" x14ac:dyDescent="0.3">
      <c r="A647" t="s">
        <v>1725</v>
      </c>
      <c r="B647">
        <v>44.95</v>
      </c>
      <c r="C647">
        <f t="shared" si="30"/>
        <v>45</v>
      </c>
      <c r="D647" t="str" cm="1">
        <f t="array" ref="D647">_xlfn.IFS(C647&lt;18.5,"UNDERWEIGHT",AND(C647&gt;=18.5,C647&lt;=24.9),"NORMAL WEIGHT",AND(C647&gt;=25,C647&lt;=29.9),"OVERWEIGHT",C647&gt;=30,"OBESITY")</f>
        <v>OBESITY</v>
      </c>
      <c r="E647">
        <v>10.4</v>
      </c>
      <c r="F647" t="str" cm="1">
        <f t="array" ref="F647">_xlfn.IFS(E647&lt;5.7,"NORMAL",AND(E647&gt;=5.7,E647&lt;=6.49),"PREDIABETES",E647&gt;=6.5,"DIABETES")</f>
        <v>DIABETES</v>
      </c>
      <c r="G647" t="s">
        <v>2380</v>
      </c>
      <c r="H647" t="str">
        <f t="shared" si="31"/>
        <v>No</v>
      </c>
      <c r="I647" t="s">
        <v>2380</v>
      </c>
      <c r="J647" t="s">
        <v>2380</v>
      </c>
      <c r="K647" t="s">
        <v>2381</v>
      </c>
      <c r="L647" t="s">
        <v>2380</v>
      </c>
      <c r="M647" t="str">
        <f t="shared" si="32"/>
        <v>No</v>
      </c>
    </row>
    <row r="648" spans="1:13" x14ac:dyDescent="0.3">
      <c r="A648" t="s">
        <v>1724</v>
      </c>
      <c r="B648">
        <v>35.54</v>
      </c>
      <c r="C648">
        <f t="shared" si="30"/>
        <v>35.5</v>
      </c>
      <c r="D648" t="str" cm="1">
        <f t="array" ref="D648">_xlfn.IFS(C648&lt;18.5,"UNDERWEIGHT",AND(C648&gt;=18.5,C648&lt;=24.9),"NORMAL WEIGHT",AND(C648&gt;=25,C648&lt;=29.9),"OVERWEIGHT",C648&gt;=30,"OBESITY")</f>
        <v>OBESITY</v>
      </c>
      <c r="E648">
        <v>10.67</v>
      </c>
      <c r="F648" t="str" cm="1">
        <f t="array" ref="F648">_xlfn.IFS(E648&lt;5.7,"NORMAL",AND(E648&gt;=5.7,E648&lt;=6.49),"PREDIABETES",E648&gt;=6.5,"DIABETES")</f>
        <v>DIABETES</v>
      </c>
      <c r="G648" t="s">
        <v>2380</v>
      </c>
      <c r="H648" t="str">
        <f t="shared" si="31"/>
        <v>No</v>
      </c>
      <c r="I648" t="s">
        <v>2380</v>
      </c>
      <c r="J648" t="s">
        <v>2380</v>
      </c>
      <c r="K648" t="s">
        <v>2381</v>
      </c>
      <c r="L648" t="s">
        <v>2380</v>
      </c>
      <c r="M648" t="str">
        <f t="shared" si="32"/>
        <v>No</v>
      </c>
    </row>
    <row r="649" spans="1:13" x14ac:dyDescent="0.3">
      <c r="A649" t="s">
        <v>1723</v>
      </c>
      <c r="B649">
        <v>39.799999999999997</v>
      </c>
      <c r="C649">
        <f t="shared" si="30"/>
        <v>39.799999999999997</v>
      </c>
      <c r="D649" t="str" cm="1">
        <f t="array" ref="D649">_xlfn.IFS(C649&lt;18.5,"UNDERWEIGHT",AND(C649&gt;=18.5,C649&lt;=24.9),"NORMAL WEIGHT",AND(C649&gt;=25,C649&lt;=29.9),"OVERWEIGHT",C649&gt;=30,"OBESITY")</f>
        <v>OBESITY</v>
      </c>
      <c r="E649">
        <v>4.6500000000000004</v>
      </c>
      <c r="F649" t="str" cm="1">
        <f t="array" ref="F649">_xlfn.IFS(E649&lt;5.7,"NORMAL",AND(E649&gt;=5.7,E649&lt;=6.49),"PREDIABETES",E649&gt;=6.5,"DIABETES")</f>
        <v>NORMAL</v>
      </c>
      <c r="G649" t="s">
        <v>2382</v>
      </c>
      <c r="H649" t="str">
        <f t="shared" si="31"/>
        <v>Yes</v>
      </c>
      <c r="I649" t="s">
        <v>2380</v>
      </c>
      <c r="J649" t="s">
        <v>2380</v>
      </c>
      <c r="K649">
        <v>2</v>
      </c>
      <c r="L649" t="s">
        <v>2380</v>
      </c>
      <c r="M649" t="str">
        <f t="shared" si="32"/>
        <v>No</v>
      </c>
    </row>
    <row r="650" spans="1:13" x14ac:dyDescent="0.3">
      <c r="A650" t="s">
        <v>1722</v>
      </c>
      <c r="B650">
        <v>33.659999999999997</v>
      </c>
      <c r="C650">
        <f t="shared" si="30"/>
        <v>33.700000000000003</v>
      </c>
      <c r="D650" t="str" cm="1">
        <f t="array" ref="D650">_xlfn.IFS(C650&lt;18.5,"UNDERWEIGHT",AND(C650&gt;=18.5,C650&lt;=24.9),"NORMAL WEIGHT",AND(C650&gt;=25,C650&lt;=29.9),"OVERWEIGHT",C650&gt;=30,"OBESITY")</f>
        <v>OBESITY</v>
      </c>
      <c r="E650">
        <v>5.65</v>
      </c>
      <c r="F650" t="str" cm="1">
        <f t="array" ref="F650">_xlfn.IFS(E650&lt;5.7,"NORMAL",AND(E650&gt;=5.7,E650&lt;=6.49),"PREDIABETES",E650&gt;=6.5,"DIABETES")</f>
        <v>NORMAL</v>
      </c>
      <c r="G650" t="s">
        <v>2382</v>
      </c>
      <c r="H650" t="str">
        <f t="shared" si="31"/>
        <v>Yes</v>
      </c>
      <c r="I650" t="s">
        <v>2380</v>
      </c>
      <c r="J650" t="s">
        <v>2380</v>
      </c>
      <c r="K650">
        <v>2</v>
      </c>
      <c r="L650" t="s">
        <v>2380</v>
      </c>
      <c r="M650" t="str">
        <f t="shared" si="32"/>
        <v>No</v>
      </c>
    </row>
    <row r="651" spans="1:13" x14ac:dyDescent="0.3">
      <c r="A651" t="s">
        <v>1721</v>
      </c>
      <c r="B651">
        <v>35.5</v>
      </c>
      <c r="C651">
        <f t="shared" si="30"/>
        <v>35.5</v>
      </c>
      <c r="D651" t="str" cm="1">
        <f t="array" ref="D651">_xlfn.IFS(C651&lt;18.5,"UNDERWEIGHT",AND(C651&gt;=18.5,C651&lt;=24.9),"NORMAL WEIGHT",AND(C651&gt;=25,C651&lt;=29.9),"OVERWEIGHT",C651&gt;=30,"OBESITY")</f>
        <v>OBESITY</v>
      </c>
      <c r="E651">
        <v>11.97</v>
      </c>
      <c r="F651" t="str" cm="1">
        <f t="array" ref="F651">_xlfn.IFS(E651&lt;5.7,"NORMAL",AND(E651&gt;=5.7,E651&lt;=6.49),"PREDIABETES",E651&gt;=6.5,"DIABETES")</f>
        <v>DIABETES</v>
      </c>
      <c r="G651" t="s">
        <v>2380</v>
      </c>
      <c r="H651" t="str">
        <f t="shared" si="31"/>
        <v>No</v>
      </c>
      <c r="I651" t="s">
        <v>2380</v>
      </c>
      <c r="J651" t="s">
        <v>2380</v>
      </c>
      <c r="K651" t="s">
        <v>2381</v>
      </c>
      <c r="L651" t="s">
        <v>2380</v>
      </c>
      <c r="M651" t="str">
        <f t="shared" si="32"/>
        <v>No</v>
      </c>
    </row>
    <row r="652" spans="1:13" x14ac:dyDescent="0.3">
      <c r="A652" t="s">
        <v>1720</v>
      </c>
      <c r="B652">
        <v>41.63</v>
      </c>
      <c r="C652">
        <f t="shared" si="30"/>
        <v>41.6</v>
      </c>
      <c r="D652" t="str" cm="1">
        <f t="array" ref="D652">_xlfn.IFS(C652&lt;18.5,"UNDERWEIGHT",AND(C652&gt;=18.5,C652&lt;=24.9),"NORMAL WEIGHT",AND(C652&gt;=25,C652&lt;=29.9),"OVERWEIGHT",C652&gt;=30,"OBESITY")</f>
        <v>OBESITY</v>
      </c>
      <c r="E652">
        <v>6.71</v>
      </c>
      <c r="F652" t="str" cm="1">
        <f t="array" ref="F652">_xlfn.IFS(E652&lt;5.7,"NORMAL",AND(E652&gt;=5.7,E652&lt;=6.49),"PREDIABETES",E652&gt;=6.5,"DIABETES")</f>
        <v>DIABETES</v>
      </c>
      <c r="G652" t="s">
        <v>2380</v>
      </c>
      <c r="H652" t="str">
        <f t="shared" si="31"/>
        <v>No</v>
      </c>
      <c r="I652" t="s">
        <v>2380</v>
      </c>
      <c r="J652" t="s">
        <v>2380</v>
      </c>
      <c r="K652" t="s">
        <v>2381</v>
      </c>
      <c r="L652" t="s">
        <v>2380</v>
      </c>
      <c r="M652" t="str">
        <f t="shared" si="32"/>
        <v>No</v>
      </c>
    </row>
    <row r="653" spans="1:13" x14ac:dyDescent="0.3">
      <c r="A653" t="s">
        <v>1719</v>
      </c>
      <c r="B653">
        <v>46.49</v>
      </c>
      <c r="C653">
        <f t="shared" si="30"/>
        <v>46.5</v>
      </c>
      <c r="D653" t="str" cm="1">
        <f t="array" ref="D653">_xlfn.IFS(C653&lt;18.5,"UNDERWEIGHT",AND(C653&gt;=18.5,C653&lt;=24.9),"NORMAL WEIGHT",AND(C653&gt;=25,C653&lt;=29.9),"OVERWEIGHT",C653&gt;=30,"OBESITY")</f>
        <v>OBESITY</v>
      </c>
      <c r="E653">
        <v>11.92</v>
      </c>
      <c r="F653" t="str" cm="1">
        <f t="array" ref="F653">_xlfn.IFS(E653&lt;5.7,"NORMAL",AND(E653&gt;=5.7,E653&lt;=6.49),"PREDIABETES",E653&gt;=6.5,"DIABETES")</f>
        <v>DIABETES</v>
      </c>
      <c r="G653" t="s">
        <v>2380</v>
      </c>
      <c r="H653" t="str">
        <f t="shared" si="31"/>
        <v>No</v>
      </c>
      <c r="I653" t="s">
        <v>2380</v>
      </c>
      <c r="J653" t="s">
        <v>2380</v>
      </c>
      <c r="K653" t="s">
        <v>2381</v>
      </c>
      <c r="L653" t="s">
        <v>2380</v>
      </c>
      <c r="M653" t="str">
        <f t="shared" si="32"/>
        <v>No</v>
      </c>
    </row>
    <row r="654" spans="1:13" x14ac:dyDescent="0.3">
      <c r="A654" t="s">
        <v>1718</v>
      </c>
      <c r="B654">
        <v>43.29</v>
      </c>
      <c r="C654">
        <f t="shared" si="30"/>
        <v>43.3</v>
      </c>
      <c r="D654" t="str" cm="1">
        <f t="array" ref="D654">_xlfn.IFS(C654&lt;18.5,"UNDERWEIGHT",AND(C654&gt;=18.5,C654&lt;=24.9),"NORMAL WEIGHT",AND(C654&gt;=25,C654&lt;=29.9),"OVERWEIGHT",C654&gt;=30,"OBESITY")</f>
        <v>OBESITY</v>
      </c>
      <c r="E654">
        <v>5.35</v>
      </c>
      <c r="F654" t="str" cm="1">
        <f t="array" ref="F654">_xlfn.IFS(E654&lt;5.7,"NORMAL",AND(E654&gt;=5.7,E654&lt;=6.49),"PREDIABETES",E654&gt;=6.5,"DIABETES")</f>
        <v>NORMAL</v>
      </c>
      <c r="G654" t="s">
        <v>2380</v>
      </c>
      <c r="H654" t="str">
        <f t="shared" si="31"/>
        <v>No</v>
      </c>
      <c r="I654" t="s">
        <v>2380</v>
      </c>
      <c r="J654" t="s">
        <v>2380</v>
      </c>
      <c r="K654">
        <v>2</v>
      </c>
      <c r="L654" t="s">
        <v>2380</v>
      </c>
      <c r="M654" t="str">
        <f t="shared" si="32"/>
        <v>No</v>
      </c>
    </row>
    <row r="655" spans="1:13" x14ac:dyDescent="0.3">
      <c r="A655" t="s">
        <v>1717</v>
      </c>
      <c r="B655">
        <v>43.08</v>
      </c>
      <c r="C655">
        <f t="shared" si="30"/>
        <v>43.1</v>
      </c>
      <c r="D655" t="str" cm="1">
        <f t="array" ref="D655">_xlfn.IFS(C655&lt;18.5,"UNDERWEIGHT",AND(C655&gt;=18.5,C655&lt;=24.9),"NORMAL WEIGHT",AND(C655&gt;=25,C655&lt;=29.9),"OVERWEIGHT",C655&gt;=30,"OBESITY")</f>
        <v>OBESITY</v>
      </c>
      <c r="E655">
        <v>8.9600000000000009</v>
      </c>
      <c r="F655" t="str" cm="1">
        <f t="array" ref="F655">_xlfn.IFS(E655&lt;5.7,"NORMAL",AND(E655&gt;=5.7,E655&lt;=6.49),"PREDIABETES",E655&gt;=6.5,"DIABETES")</f>
        <v>DIABETES</v>
      </c>
      <c r="G655" t="s">
        <v>2382</v>
      </c>
      <c r="H655" t="str">
        <f t="shared" si="31"/>
        <v>Yes</v>
      </c>
      <c r="I655" t="s">
        <v>2380</v>
      </c>
      <c r="J655" t="s">
        <v>2380</v>
      </c>
      <c r="K655">
        <v>1</v>
      </c>
      <c r="L655" t="s">
        <v>2380</v>
      </c>
      <c r="M655" t="str">
        <f t="shared" si="32"/>
        <v>No</v>
      </c>
    </row>
    <row r="656" spans="1:13" x14ac:dyDescent="0.3">
      <c r="A656" t="s">
        <v>1716</v>
      </c>
      <c r="B656">
        <v>39.07</v>
      </c>
      <c r="C656">
        <f t="shared" si="30"/>
        <v>39.1</v>
      </c>
      <c r="D656" t="str" cm="1">
        <f t="array" ref="D656">_xlfn.IFS(C656&lt;18.5,"UNDERWEIGHT",AND(C656&gt;=18.5,C656&lt;=24.9),"NORMAL WEIGHT",AND(C656&gt;=25,C656&lt;=29.9),"OVERWEIGHT",C656&gt;=30,"OBESITY")</f>
        <v>OBESITY</v>
      </c>
      <c r="E656">
        <v>11.93</v>
      </c>
      <c r="F656" t="str" cm="1">
        <f t="array" ref="F656">_xlfn.IFS(E656&lt;5.7,"NORMAL",AND(E656&gt;=5.7,E656&lt;=6.49),"PREDIABETES",E656&gt;=6.5,"DIABETES")</f>
        <v>DIABETES</v>
      </c>
      <c r="G656" t="s">
        <v>2380</v>
      </c>
      <c r="H656" t="str">
        <f t="shared" si="31"/>
        <v>No</v>
      </c>
      <c r="I656" t="s">
        <v>2380</v>
      </c>
      <c r="J656" t="s">
        <v>2380</v>
      </c>
      <c r="K656" t="s">
        <v>2381</v>
      </c>
      <c r="L656" t="s">
        <v>2380</v>
      </c>
      <c r="M656" t="str">
        <f t="shared" si="32"/>
        <v>No</v>
      </c>
    </row>
    <row r="657" spans="1:13" x14ac:dyDescent="0.3">
      <c r="A657" t="s">
        <v>1715</v>
      </c>
      <c r="B657">
        <v>41.3</v>
      </c>
      <c r="C657">
        <f t="shared" si="30"/>
        <v>41.3</v>
      </c>
      <c r="D657" t="str" cm="1">
        <f t="array" ref="D657">_xlfn.IFS(C657&lt;18.5,"UNDERWEIGHT",AND(C657&gt;=18.5,C657&lt;=24.9),"NORMAL WEIGHT",AND(C657&gt;=25,C657&lt;=29.9),"OVERWEIGHT",C657&gt;=30,"OBESITY")</f>
        <v>OBESITY</v>
      </c>
      <c r="E657">
        <v>9.59</v>
      </c>
      <c r="F657" t="str" cm="1">
        <f t="array" ref="F657">_xlfn.IFS(E657&lt;5.7,"NORMAL",AND(E657&gt;=5.7,E657&lt;=6.49),"PREDIABETES",E657&gt;=6.5,"DIABETES")</f>
        <v>DIABETES</v>
      </c>
      <c r="G657" t="s">
        <v>2380</v>
      </c>
      <c r="H657" t="str">
        <f t="shared" si="31"/>
        <v>No</v>
      </c>
      <c r="I657" t="s">
        <v>2380</v>
      </c>
      <c r="J657" t="s">
        <v>2380</v>
      </c>
      <c r="K657" t="s">
        <v>2381</v>
      </c>
      <c r="L657" t="s">
        <v>2380</v>
      </c>
      <c r="M657" t="str">
        <f t="shared" si="32"/>
        <v>No</v>
      </c>
    </row>
    <row r="658" spans="1:13" x14ac:dyDescent="0.3">
      <c r="A658" t="s">
        <v>1714</v>
      </c>
      <c r="B658">
        <v>42.95</v>
      </c>
      <c r="C658">
        <f t="shared" si="30"/>
        <v>43</v>
      </c>
      <c r="D658" t="str" cm="1">
        <f t="array" ref="D658">_xlfn.IFS(C658&lt;18.5,"UNDERWEIGHT",AND(C658&gt;=18.5,C658&lt;=24.9),"NORMAL WEIGHT",AND(C658&gt;=25,C658&lt;=29.9),"OVERWEIGHT",C658&gt;=30,"OBESITY")</f>
        <v>OBESITY</v>
      </c>
      <c r="E658">
        <v>11.88</v>
      </c>
      <c r="F658" t="str" cm="1">
        <f t="array" ref="F658">_xlfn.IFS(E658&lt;5.7,"NORMAL",AND(E658&gt;=5.7,E658&lt;=6.49),"PREDIABETES",E658&gt;=6.5,"DIABETES")</f>
        <v>DIABETES</v>
      </c>
      <c r="G658" t="s">
        <v>2382</v>
      </c>
      <c r="H658" t="str">
        <f t="shared" si="31"/>
        <v>Yes</v>
      </c>
      <c r="I658" t="s">
        <v>2380</v>
      </c>
      <c r="J658" t="s">
        <v>2380</v>
      </c>
      <c r="K658">
        <v>2</v>
      </c>
      <c r="L658" t="s">
        <v>2380</v>
      </c>
      <c r="M658" t="str">
        <f t="shared" si="32"/>
        <v>No</v>
      </c>
    </row>
    <row r="659" spans="1:13" x14ac:dyDescent="0.3">
      <c r="A659" t="s">
        <v>1713</v>
      </c>
      <c r="B659">
        <v>46.96</v>
      </c>
      <c r="C659">
        <f t="shared" si="30"/>
        <v>47</v>
      </c>
      <c r="D659" t="str" cm="1">
        <f t="array" ref="D659">_xlfn.IFS(C659&lt;18.5,"UNDERWEIGHT",AND(C659&gt;=18.5,C659&lt;=24.9),"NORMAL WEIGHT",AND(C659&gt;=25,C659&lt;=29.9),"OVERWEIGHT",C659&gt;=30,"OBESITY")</f>
        <v>OBESITY</v>
      </c>
      <c r="E659">
        <v>4.6399999999999997</v>
      </c>
      <c r="F659" t="str" cm="1">
        <f t="array" ref="F659">_xlfn.IFS(E659&lt;5.7,"NORMAL",AND(E659&gt;=5.7,E659&lt;=6.49),"PREDIABETES",E659&gt;=6.5,"DIABETES")</f>
        <v>NORMAL</v>
      </c>
      <c r="G659" t="s">
        <v>2380</v>
      </c>
      <c r="H659" t="str">
        <f t="shared" si="31"/>
        <v>No</v>
      </c>
      <c r="I659" t="s">
        <v>2380</v>
      </c>
      <c r="J659" t="s">
        <v>2383</v>
      </c>
      <c r="K659">
        <v>1</v>
      </c>
      <c r="L659" t="s">
        <v>2380</v>
      </c>
      <c r="M659" t="str">
        <f t="shared" si="32"/>
        <v>No</v>
      </c>
    </row>
    <row r="660" spans="1:13" x14ac:dyDescent="0.3">
      <c r="A660" t="s">
        <v>1712</v>
      </c>
      <c r="B660">
        <v>30.495000000000001</v>
      </c>
      <c r="C660">
        <f t="shared" si="30"/>
        <v>30.5</v>
      </c>
      <c r="D660" t="str" cm="1">
        <f t="array" ref="D660">_xlfn.IFS(C660&lt;18.5,"UNDERWEIGHT",AND(C660&gt;=18.5,C660&lt;=24.9),"NORMAL WEIGHT",AND(C660&gt;=25,C660&lt;=29.9),"OVERWEIGHT",C660&gt;=30,"OBESITY")</f>
        <v>OBESITY</v>
      </c>
      <c r="E660">
        <v>9.5299999999999994</v>
      </c>
      <c r="F660" t="str" cm="1">
        <f t="array" ref="F660">_xlfn.IFS(E660&lt;5.7,"NORMAL",AND(E660&gt;=5.7,E660&lt;=6.49),"PREDIABETES",E660&gt;=6.5,"DIABETES")</f>
        <v>DIABETES</v>
      </c>
      <c r="G660" t="s">
        <v>2380</v>
      </c>
      <c r="H660" t="str">
        <f t="shared" si="31"/>
        <v>No</v>
      </c>
      <c r="I660" t="s">
        <v>2380</v>
      </c>
      <c r="J660" t="s">
        <v>2380</v>
      </c>
      <c r="K660" t="s">
        <v>2381</v>
      </c>
      <c r="L660" t="s">
        <v>2380</v>
      </c>
      <c r="M660" t="str">
        <f t="shared" si="32"/>
        <v>No</v>
      </c>
    </row>
    <row r="661" spans="1:13" x14ac:dyDescent="0.3">
      <c r="A661" t="s">
        <v>1711</v>
      </c>
      <c r="B661">
        <v>17.954999999999998</v>
      </c>
      <c r="C661">
        <f t="shared" si="30"/>
        <v>18</v>
      </c>
      <c r="D661" t="str" cm="1">
        <f t="array" ref="D661">_xlfn.IFS(C661&lt;18.5,"UNDERWEIGHT",AND(C661&gt;=18.5,C661&lt;=24.9),"NORMAL WEIGHT",AND(C661&gt;=25,C661&lt;=29.9),"OVERWEIGHT",C661&gt;=30,"OBESITY")</f>
        <v>UNDERWEIGHT</v>
      </c>
      <c r="E661">
        <v>5.29</v>
      </c>
      <c r="F661" t="str" cm="1">
        <f t="array" ref="F661">_xlfn.IFS(E661&lt;5.7,"NORMAL",AND(E661&gt;=5.7,E661&lt;=6.49),"PREDIABETES",E661&gt;=6.5,"DIABETES")</f>
        <v>NORMAL</v>
      </c>
      <c r="G661" t="s">
        <v>2382</v>
      </c>
      <c r="H661" t="str">
        <f t="shared" si="31"/>
        <v>Yes</v>
      </c>
      <c r="I661" t="s">
        <v>2380</v>
      </c>
      <c r="J661" t="s">
        <v>2380</v>
      </c>
      <c r="K661">
        <v>1</v>
      </c>
      <c r="L661" t="s">
        <v>2382</v>
      </c>
      <c r="M661" t="str">
        <f t="shared" si="32"/>
        <v>Yes</v>
      </c>
    </row>
    <row r="662" spans="1:13" x14ac:dyDescent="0.3">
      <c r="A662" t="s">
        <v>1710</v>
      </c>
      <c r="B662">
        <v>25.6</v>
      </c>
      <c r="C662">
        <f t="shared" si="30"/>
        <v>25.6</v>
      </c>
      <c r="D662" t="str" cm="1">
        <f t="array" ref="D662">_xlfn.IFS(C662&lt;18.5,"UNDERWEIGHT",AND(C662&gt;=18.5,C662&lt;=24.9),"NORMAL WEIGHT",AND(C662&gt;=25,C662&lt;=29.9),"OVERWEIGHT",C662&gt;=30,"OBESITY")</f>
        <v>OVERWEIGHT</v>
      </c>
      <c r="E662">
        <v>10.95</v>
      </c>
      <c r="F662" t="str" cm="1">
        <f t="array" ref="F662">_xlfn.IFS(E662&lt;5.7,"NORMAL",AND(E662&gt;=5.7,E662&lt;=6.49),"PREDIABETES",E662&gt;=6.5,"DIABETES")</f>
        <v>DIABETES</v>
      </c>
      <c r="G662" t="s">
        <v>2380</v>
      </c>
      <c r="H662" t="str">
        <f t="shared" si="31"/>
        <v>No</v>
      </c>
      <c r="I662" t="s">
        <v>2380</v>
      </c>
      <c r="J662" t="s">
        <v>2380</v>
      </c>
      <c r="K662">
        <v>3</v>
      </c>
      <c r="L662" t="s">
        <v>2380</v>
      </c>
      <c r="M662" t="str">
        <f t="shared" si="32"/>
        <v>No</v>
      </c>
    </row>
    <row r="663" spans="1:13" x14ac:dyDescent="0.3">
      <c r="A663" t="s">
        <v>1709</v>
      </c>
      <c r="B663">
        <v>34.21</v>
      </c>
      <c r="C663">
        <f t="shared" si="30"/>
        <v>34.200000000000003</v>
      </c>
      <c r="D663" t="str" cm="1">
        <f t="array" ref="D663">_xlfn.IFS(C663&lt;18.5,"UNDERWEIGHT",AND(C663&gt;=18.5,C663&lt;=24.9),"NORMAL WEIGHT",AND(C663&gt;=25,C663&lt;=29.9),"OVERWEIGHT",C663&gt;=30,"OBESITY")</f>
        <v>OBESITY</v>
      </c>
      <c r="E663">
        <v>9.17</v>
      </c>
      <c r="F663" t="str" cm="1">
        <f t="array" ref="F663">_xlfn.IFS(E663&lt;5.7,"NORMAL",AND(E663&gt;=5.7,E663&lt;=6.49),"PREDIABETES",E663&gt;=6.5,"DIABETES")</f>
        <v>DIABETES</v>
      </c>
      <c r="G663" t="s">
        <v>2380</v>
      </c>
      <c r="H663" t="str">
        <f t="shared" si="31"/>
        <v>No</v>
      </c>
      <c r="I663" t="s">
        <v>2380</v>
      </c>
      <c r="J663" t="s">
        <v>2380</v>
      </c>
      <c r="K663" t="s">
        <v>2381</v>
      </c>
      <c r="L663" t="s">
        <v>2380</v>
      </c>
      <c r="M663" t="str">
        <f t="shared" si="32"/>
        <v>No</v>
      </c>
    </row>
    <row r="664" spans="1:13" x14ac:dyDescent="0.3">
      <c r="A664" t="s">
        <v>1708</v>
      </c>
      <c r="B664">
        <v>39.74</v>
      </c>
      <c r="C664">
        <f t="shared" si="30"/>
        <v>39.700000000000003</v>
      </c>
      <c r="D664" t="str" cm="1">
        <f t="array" ref="D664">_xlfn.IFS(C664&lt;18.5,"UNDERWEIGHT",AND(C664&gt;=18.5,C664&lt;=24.9),"NORMAL WEIGHT",AND(C664&gt;=25,C664&lt;=29.9),"OVERWEIGHT",C664&gt;=30,"OBESITY")</f>
        <v>OBESITY</v>
      </c>
      <c r="E664">
        <v>7.39</v>
      </c>
      <c r="F664" t="str" cm="1">
        <f t="array" ref="F664">_xlfn.IFS(E664&lt;5.7,"NORMAL",AND(E664&gt;=5.7,E664&lt;=6.49),"PREDIABETES",E664&gt;=6.5,"DIABETES")</f>
        <v>DIABETES</v>
      </c>
      <c r="G664" t="s">
        <v>2380</v>
      </c>
      <c r="H664" t="str">
        <f t="shared" si="31"/>
        <v>No</v>
      </c>
      <c r="I664" t="s">
        <v>2380</v>
      </c>
      <c r="J664" t="s">
        <v>2380</v>
      </c>
      <c r="K664" t="s">
        <v>2381</v>
      </c>
      <c r="L664" t="s">
        <v>2380</v>
      </c>
      <c r="M664" t="str">
        <f t="shared" si="32"/>
        <v>No</v>
      </c>
    </row>
    <row r="665" spans="1:13" x14ac:dyDescent="0.3">
      <c r="A665" t="s">
        <v>1707</v>
      </c>
      <c r="B665">
        <v>49.53</v>
      </c>
      <c r="C665">
        <f t="shared" si="30"/>
        <v>49.5</v>
      </c>
      <c r="D665" t="str" cm="1">
        <f t="array" ref="D665">_xlfn.IFS(C665&lt;18.5,"UNDERWEIGHT",AND(C665&gt;=18.5,C665&lt;=24.9),"NORMAL WEIGHT",AND(C665&gt;=25,C665&lt;=29.9),"OVERWEIGHT",C665&gt;=30,"OBESITY")</f>
        <v>OBESITY</v>
      </c>
      <c r="E665">
        <v>9.1300000000000008</v>
      </c>
      <c r="F665" t="str" cm="1">
        <f t="array" ref="F665">_xlfn.IFS(E665&lt;5.7,"NORMAL",AND(E665&gt;=5.7,E665&lt;=6.49),"PREDIABETES",E665&gt;=6.5,"DIABETES")</f>
        <v>DIABETES</v>
      </c>
      <c r="G665" t="s">
        <v>2382</v>
      </c>
      <c r="H665" t="str">
        <f t="shared" si="31"/>
        <v>Yes</v>
      </c>
      <c r="I665" t="s">
        <v>2380</v>
      </c>
      <c r="J665" t="s">
        <v>2380</v>
      </c>
      <c r="K665" t="s">
        <v>2381</v>
      </c>
      <c r="L665" t="s">
        <v>2380</v>
      </c>
      <c r="M665" t="str">
        <f t="shared" si="32"/>
        <v>No</v>
      </c>
    </row>
    <row r="666" spans="1:13" x14ac:dyDescent="0.3">
      <c r="A666" t="s">
        <v>1706</v>
      </c>
      <c r="B666">
        <v>39.33</v>
      </c>
      <c r="C666">
        <f t="shared" si="30"/>
        <v>39.299999999999997</v>
      </c>
      <c r="D666" t="str" cm="1">
        <f t="array" ref="D666">_xlfn.IFS(C666&lt;18.5,"UNDERWEIGHT",AND(C666&gt;=18.5,C666&lt;=24.9),"NORMAL WEIGHT",AND(C666&gt;=25,C666&lt;=29.9),"OVERWEIGHT",C666&gt;=30,"OBESITY")</f>
        <v>OBESITY</v>
      </c>
      <c r="E666">
        <v>10.4</v>
      </c>
      <c r="F666" t="str" cm="1">
        <f t="array" ref="F666">_xlfn.IFS(E666&lt;5.7,"NORMAL",AND(E666&gt;=5.7,E666&lt;=6.49),"PREDIABETES",E666&gt;=6.5,"DIABETES")</f>
        <v>DIABETES</v>
      </c>
      <c r="G666" t="s">
        <v>2380</v>
      </c>
      <c r="H666" t="str">
        <f t="shared" si="31"/>
        <v>No</v>
      </c>
      <c r="I666" t="s">
        <v>2380</v>
      </c>
      <c r="J666" t="s">
        <v>2380</v>
      </c>
      <c r="K666">
        <v>3</v>
      </c>
      <c r="L666" t="s">
        <v>2380</v>
      </c>
      <c r="M666" t="str">
        <f t="shared" si="32"/>
        <v>No</v>
      </c>
    </row>
    <row r="667" spans="1:13" x14ac:dyDescent="0.3">
      <c r="A667" t="s">
        <v>1705</v>
      </c>
      <c r="B667">
        <v>39.979999999999997</v>
      </c>
      <c r="C667">
        <f t="shared" si="30"/>
        <v>40</v>
      </c>
      <c r="D667" t="str" cm="1">
        <f t="array" ref="D667">_xlfn.IFS(C667&lt;18.5,"UNDERWEIGHT",AND(C667&gt;=18.5,C667&lt;=24.9),"NORMAL WEIGHT",AND(C667&gt;=25,C667&lt;=29.9),"OVERWEIGHT",C667&gt;=30,"OBESITY")</f>
        <v>OBESITY</v>
      </c>
      <c r="E667">
        <v>9.4600000000000009</v>
      </c>
      <c r="F667" t="str" cm="1">
        <f t="array" ref="F667">_xlfn.IFS(E667&lt;5.7,"NORMAL",AND(E667&gt;=5.7,E667&lt;=6.49),"PREDIABETES",E667&gt;=6.5,"DIABETES")</f>
        <v>DIABETES</v>
      </c>
      <c r="G667" t="s">
        <v>2382</v>
      </c>
      <c r="H667" t="str">
        <f t="shared" si="31"/>
        <v>Yes</v>
      </c>
      <c r="I667" t="s">
        <v>2380</v>
      </c>
      <c r="J667" t="s">
        <v>2380</v>
      </c>
      <c r="K667">
        <v>2</v>
      </c>
      <c r="L667" t="s">
        <v>2380</v>
      </c>
      <c r="M667" t="str">
        <f t="shared" si="32"/>
        <v>No</v>
      </c>
    </row>
    <row r="668" spans="1:13" x14ac:dyDescent="0.3">
      <c r="A668" t="s">
        <v>1704</v>
      </c>
      <c r="B668">
        <v>46.51</v>
      </c>
      <c r="C668">
        <f t="shared" si="30"/>
        <v>46.5</v>
      </c>
      <c r="D668" t="str" cm="1">
        <f t="array" ref="D668">_xlfn.IFS(C668&lt;18.5,"UNDERWEIGHT",AND(C668&gt;=18.5,C668&lt;=24.9),"NORMAL WEIGHT",AND(C668&gt;=25,C668&lt;=29.9),"OVERWEIGHT",C668&gt;=30,"OBESITY")</f>
        <v>OBESITY</v>
      </c>
      <c r="E668">
        <v>8.69</v>
      </c>
      <c r="F668" t="str" cm="1">
        <f t="array" ref="F668">_xlfn.IFS(E668&lt;5.7,"NORMAL",AND(E668&gt;=5.7,E668&lt;=6.49),"PREDIABETES",E668&gt;=6.5,"DIABETES")</f>
        <v>DIABETES</v>
      </c>
      <c r="G668" t="s">
        <v>2382</v>
      </c>
      <c r="H668" t="str">
        <f t="shared" si="31"/>
        <v>Yes</v>
      </c>
      <c r="I668" t="s">
        <v>2380</v>
      </c>
      <c r="J668" t="s">
        <v>2380</v>
      </c>
      <c r="K668" t="s">
        <v>2381</v>
      </c>
      <c r="L668" t="s">
        <v>2380</v>
      </c>
      <c r="M668" t="str">
        <f t="shared" si="32"/>
        <v>No</v>
      </c>
    </row>
    <row r="669" spans="1:13" x14ac:dyDescent="0.3">
      <c r="A669" t="s">
        <v>1703</v>
      </c>
      <c r="B669">
        <v>43.58</v>
      </c>
      <c r="C669">
        <f t="shared" si="30"/>
        <v>43.6</v>
      </c>
      <c r="D669" t="str" cm="1">
        <f t="array" ref="D669">_xlfn.IFS(C669&lt;18.5,"UNDERWEIGHT",AND(C669&gt;=18.5,C669&lt;=24.9),"NORMAL WEIGHT",AND(C669&gt;=25,C669&lt;=29.9),"OVERWEIGHT",C669&gt;=30,"OBESITY")</f>
        <v>OBESITY</v>
      </c>
      <c r="E669">
        <v>4.2300000000000004</v>
      </c>
      <c r="F669" t="str" cm="1">
        <f t="array" ref="F669">_xlfn.IFS(E669&lt;5.7,"NORMAL",AND(E669&gt;=5.7,E669&lt;=6.49),"PREDIABETES",E669&gt;=6.5,"DIABETES")</f>
        <v>NORMAL</v>
      </c>
      <c r="G669" t="s">
        <v>2380</v>
      </c>
      <c r="H669" t="str">
        <f t="shared" si="31"/>
        <v>No</v>
      </c>
      <c r="I669" t="s">
        <v>2380</v>
      </c>
      <c r="J669" t="s">
        <v>2383</v>
      </c>
      <c r="K669">
        <v>1</v>
      </c>
      <c r="L669" t="s">
        <v>2380</v>
      </c>
      <c r="M669" t="str">
        <f t="shared" si="32"/>
        <v>No</v>
      </c>
    </row>
    <row r="670" spans="1:13" x14ac:dyDescent="0.3">
      <c r="A670" t="s">
        <v>1702</v>
      </c>
      <c r="B670">
        <v>42.28</v>
      </c>
      <c r="C670">
        <f t="shared" si="30"/>
        <v>42.3</v>
      </c>
      <c r="D670" t="str" cm="1">
        <f t="array" ref="D670">_xlfn.IFS(C670&lt;18.5,"UNDERWEIGHT",AND(C670&gt;=18.5,C670&lt;=24.9),"NORMAL WEIGHT",AND(C670&gt;=25,C670&lt;=29.9),"OVERWEIGHT",C670&gt;=30,"OBESITY")</f>
        <v>OBESITY</v>
      </c>
      <c r="E670">
        <v>9.16</v>
      </c>
      <c r="F670" t="str" cm="1">
        <f t="array" ref="F670">_xlfn.IFS(E670&lt;5.7,"NORMAL",AND(E670&gt;=5.7,E670&lt;=6.49),"PREDIABETES",E670&gt;=6.5,"DIABETES")</f>
        <v>DIABETES</v>
      </c>
      <c r="G670" t="s">
        <v>2382</v>
      </c>
      <c r="H670" t="str">
        <f t="shared" si="31"/>
        <v>Yes</v>
      </c>
      <c r="I670" t="s">
        <v>2380</v>
      </c>
      <c r="J670" t="s">
        <v>2380</v>
      </c>
      <c r="K670">
        <v>1</v>
      </c>
      <c r="L670" t="s">
        <v>2380</v>
      </c>
      <c r="M670" t="str">
        <f t="shared" si="32"/>
        <v>No</v>
      </c>
    </row>
    <row r="671" spans="1:13" x14ac:dyDescent="0.3">
      <c r="A671" t="s">
        <v>1701</v>
      </c>
      <c r="B671">
        <v>35.520000000000003</v>
      </c>
      <c r="C671">
        <f t="shared" si="30"/>
        <v>35.5</v>
      </c>
      <c r="D671" t="str" cm="1">
        <f t="array" ref="D671">_xlfn.IFS(C671&lt;18.5,"UNDERWEIGHT",AND(C671&gt;=18.5,C671&lt;=24.9),"NORMAL WEIGHT",AND(C671&gt;=25,C671&lt;=29.9),"OVERWEIGHT",C671&gt;=30,"OBESITY")</f>
        <v>OBESITY</v>
      </c>
      <c r="E671">
        <v>8.26</v>
      </c>
      <c r="F671" t="str" cm="1">
        <f t="array" ref="F671">_xlfn.IFS(E671&lt;5.7,"NORMAL",AND(E671&gt;=5.7,E671&lt;=6.49),"PREDIABETES",E671&gt;=6.5,"DIABETES")</f>
        <v>DIABETES</v>
      </c>
      <c r="G671" t="s">
        <v>2380</v>
      </c>
      <c r="H671" t="str">
        <f t="shared" si="31"/>
        <v>No</v>
      </c>
      <c r="I671" t="s">
        <v>2380</v>
      </c>
      <c r="J671" t="s">
        <v>2380</v>
      </c>
      <c r="K671" t="s">
        <v>2381</v>
      </c>
      <c r="L671" t="s">
        <v>2380</v>
      </c>
      <c r="M671" t="str">
        <f t="shared" si="32"/>
        <v>No</v>
      </c>
    </row>
    <row r="672" spans="1:13" x14ac:dyDescent="0.3">
      <c r="A672" t="s">
        <v>1700</v>
      </c>
      <c r="B672">
        <v>33.6</v>
      </c>
      <c r="C672">
        <f t="shared" si="30"/>
        <v>33.6</v>
      </c>
      <c r="D672" t="str" cm="1">
        <f t="array" ref="D672">_xlfn.IFS(C672&lt;18.5,"UNDERWEIGHT",AND(C672&gt;=18.5,C672&lt;=24.9),"NORMAL WEIGHT",AND(C672&gt;=25,C672&lt;=29.9),"OVERWEIGHT",C672&gt;=30,"OBESITY")</f>
        <v>OBESITY</v>
      </c>
      <c r="E672">
        <v>11.25</v>
      </c>
      <c r="F672" t="str" cm="1">
        <f t="array" ref="F672">_xlfn.IFS(E672&lt;5.7,"NORMAL",AND(E672&gt;=5.7,E672&lt;=6.49),"PREDIABETES",E672&gt;=6.5,"DIABETES")</f>
        <v>DIABETES</v>
      </c>
      <c r="G672" t="s">
        <v>2380</v>
      </c>
      <c r="H672" t="str">
        <f t="shared" si="31"/>
        <v>No</v>
      </c>
      <c r="I672" t="s">
        <v>2380</v>
      </c>
      <c r="J672" t="s">
        <v>2380</v>
      </c>
      <c r="K672" t="s">
        <v>2381</v>
      </c>
      <c r="L672" t="s">
        <v>2380</v>
      </c>
      <c r="M672" t="str">
        <f t="shared" si="32"/>
        <v>No</v>
      </c>
    </row>
    <row r="673" spans="1:13" x14ac:dyDescent="0.3">
      <c r="A673" t="s">
        <v>1699</v>
      </c>
      <c r="B673">
        <v>22.42</v>
      </c>
      <c r="C673">
        <f t="shared" si="30"/>
        <v>22.4</v>
      </c>
      <c r="D673" t="str" cm="1">
        <f t="array" ref="D673">_xlfn.IFS(C673&lt;18.5,"UNDERWEIGHT",AND(C673&gt;=18.5,C673&lt;=24.9),"NORMAL WEIGHT",AND(C673&gt;=25,C673&lt;=29.9),"OVERWEIGHT",C673&gt;=30,"OBESITY")</f>
        <v>NORMAL WEIGHT</v>
      </c>
      <c r="E673">
        <v>6.74</v>
      </c>
      <c r="F673" t="str" cm="1">
        <f t="array" ref="F673">_xlfn.IFS(E673&lt;5.7,"NORMAL",AND(E673&gt;=5.7,E673&lt;=6.49),"PREDIABETES",E673&gt;=6.5,"DIABETES")</f>
        <v>DIABETES</v>
      </c>
      <c r="G673" t="s">
        <v>2380</v>
      </c>
      <c r="H673" t="str">
        <f t="shared" si="31"/>
        <v>No</v>
      </c>
      <c r="I673" t="s">
        <v>2380</v>
      </c>
      <c r="J673" t="s">
        <v>2380</v>
      </c>
      <c r="K673" t="s">
        <v>2381</v>
      </c>
      <c r="L673" t="s">
        <v>2382</v>
      </c>
      <c r="M673" t="str">
        <f t="shared" si="32"/>
        <v>Yes</v>
      </c>
    </row>
    <row r="674" spans="1:13" x14ac:dyDescent="0.3">
      <c r="A674" t="s">
        <v>1698</v>
      </c>
      <c r="B674">
        <v>46.86</v>
      </c>
      <c r="C674">
        <f t="shared" si="30"/>
        <v>46.9</v>
      </c>
      <c r="D674" t="str" cm="1">
        <f t="array" ref="D674">_xlfn.IFS(C674&lt;18.5,"UNDERWEIGHT",AND(C674&gt;=18.5,C674&lt;=24.9),"NORMAL WEIGHT",AND(C674&gt;=25,C674&lt;=29.9),"OVERWEIGHT",C674&gt;=30,"OBESITY")</f>
        <v>OBESITY</v>
      </c>
      <c r="E674">
        <v>4.87</v>
      </c>
      <c r="F674" t="str" cm="1">
        <f t="array" ref="F674">_xlfn.IFS(E674&lt;5.7,"NORMAL",AND(E674&gt;=5.7,E674&lt;=6.49),"PREDIABETES",E674&gt;=6.5,"DIABETES")</f>
        <v>NORMAL</v>
      </c>
      <c r="G674" t="s">
        <v>2380</v>
      </c>
      <c r="H674" t="str">
        <f t="shared" si="31"/>
        <v>No</v>
      </c>
      <c r="I674" t="s">
        <v>2380</v>
      </c>
      <c r="J674" t="s">
        <v>2380</v>
      </c>
      <c r="K674" t="s">
        <v>2381</v>
      </c>
      <c r="L674" t="s">
        <v>2380</v>
      </c>
      <c r="M674" t="str">
        <f t="shared" si="32"/>
        <v>No</v>
      </c>
    </row>
    <row r="675" spans="1:13" x14ac:dyDescent="0.3">
      <c r="A675" t="s">
        <v>1697</v>
      </c>
      <c r="B675">
        <v>32.965000000000003</v>
      </c>
      <c r="C675">
        <f t="shared" si="30"/>
        <v>33</v>
      </c>
      <c r="D675" t="str" cm="1">
        <f t="array" ref="D675">_xlfn.IFS(C675&lt;18.5,"UNDERWEIGHT",AND(C675&gt;=18.5,C675&lt;=24.9),"NORMAL WEIGHT",AND(C675&gt;=25,C675&lt;=29.9),"OVERWEIGHT",C675&gt;=30,"OBESITY")</f>
        <v>OBESITY</v>
      </c>
      <c r="E675">
        <v>6.68</v>
      </c>
      <c r="F675" t="str" cm="1">
        <f t="array" ref="F675">_xlfn.IFS(E675&lt;5.7,"NORMAL",AND(E675&gt;=5.7,E675&lt;=6.49),"PREDIABETES",E675&gt;=6.5,"DIABETES")</f>
        <v>DIABETES</v>
      </c>
      <c r="G675" t="s">
        <v>2380</v>
      </c>
      <c r="H675" t="str">
        <f t="shared" si="31"/>
        <v>No</v>
      </c>
      <c r="I675" t="s">
        <v>2380</v>
      </c>
      <c r="J675" t="s">
        <v>2380</v>
      </c>
      <c r="K675">
        <v>3</v>
      </c>
      <c r="L675" t="s">
        <v>2380</v>
      </c>
      <c r="M675" t="str">
        <f t="shared" si="32"/>
        <v>No</v>
      </c>
    </row>
    <row r="676" spans="1:13" x14ac:dyDescent="0.3">
      <c r="A676" t="s">
        <v>1696</v>
      </c>
      <c r="B676">
        <v>39.340000000000003</v>
      </c>
      <c r="C676">
        <f t="shared" si="30"/>
        <v>39.299999999999997</v>
      </c>
      <c r="D676" t="str" cm="1">
        <f t="array" ref="D676">_xlfn.IFS(C676&lt;18.5,"UNDERWEIGHT",AND(C676&gt;=18.5,C676&lt;=24.9),"NORMAL WEIGHT",AND(C676&gt;=25,C676&lt;=29.9),"OVERWEIGHT",C676&gt;=30,"OBESITY")</f>
        <v>OBESITY</v>
      </c>
      <c r="E676">
        <v>5.0199999999999996</v>
      </c>
      <c r="F676" t="str" cm="1">
        <f t="array" ref="F676">_xlfn.IFS(E676&lt;5.7,"NORMAL",AND(E676&gt;=5.7,E676&lt;=6.49),"PREDIABETES",E676&gt;=6.5,"DIABETES")</f>
        <v>NORMAL</v>
      </c>
      <c r="G676" t="s">
        <v>2382</v>
      </c>
      <c r="H676" t="str">
        <f t="shared" si="31"/>
        <v>Yes</v>
      </c>
      <c r="I676" t="s">
        <v>2380</v>
      </c>
      <c r="J676" t="s">
        <v>2383</v>
      </c>
      <c r="K676">
        <v>1</v>
      </c>
      <c r="L676" t="s">
        <v>2380</v>
      </c>
      <c r="M676" t="str">
        <f t="shared" si="32"/>
        <v>No</v>
      </c>
    </row>
    <row r="677" spans="1:13" x14ac:dyDescent="0.3">
      <c r="A677" t="s">
        <v>1695</v>
      </c>
      <c r="B677">
        <v>47</v>
      </c>
      <c r="C677">
        <f t="shared" si="30"/>
        <v>47</v>
      </c>
      <c r="D677" t="str" cm="1">
        <f t="array" ref="D677">_xlfn.IFS(C677&lt;18.5,"UNDERWEIGHT",AND(C677&gt;=18.5,C677&lt;=24.9),"NORMAL WEIGHT",AND(C677&gt;=25,C677&lt;=29.9),"OVERWEIGHT",C677&gt;=30,"OBESITY")</f>
        <v>OBESITY</v>
      </c>
      <c r="E677">
        <v>10.64</v>
      </c>
      <c r="F677" t="str" cm="1">
        <f t="array" ref="F677">_xlfn.IFS(E677&lt;5.7,"NORMAL",AND(E677&gt;=5.7,E677&lt;=6.49),"PREDIABETES",E677&gt;=6.5,"DIABETES")</f>
        <v>DIABETES</v>
      </c>
      <c r="G677" t="s">
        <v>2382</v>
      </c>
      <c r="H677" t="str">
        <f t="shared" si="31"/>
        <v>Yes</v>
      </c>
      <c r="I677" t="s">
        <v>2380</v>
      </c>
      <c r="J677" t="s">
        <v>2380</v>
      </c>
      <c r="K677" t="s">
        <v>2381</v>
      </c>
      <c r="L677" t="s">
        <v>2380</v>
      </c>
      <c r="M677" t="str">
        <f t="shared" si="32"/>
        <v>No</v>
      </c>
    </row>
    <row r="678" spans="1:13" x14ac:dyDescent="0.3">
      <c r="A678" t="s">
        <v>1694</v>
      </c>
      <c r="B678">
        <v>36.71</v>
      </c>
      <c r="C678">
        <f t="shared" si="30"/>
        <v>36.700000000000003</v>
      </c>
      <c r="D678" t="str" cm="1">
        <f t="array" ref="D678">_xlfn.IFS(C678&lt;18.5,"UNDERWEIGHT",AND(C678&gt;=18.5,C678&lt;=24.9),"NORMAL WEIGHT",AND(C678&gt;=25,C678&lt;=29.9),"OVERWEIGHT",C678&gt;=30,"OBESITY")</f>
        <v>OBESITY</v>
      </c>
      <c r="E678">
        <v>8.74</v>
      </c>
      <c r="F678" t="str" cm="1">
        <f t="array" ref="F678">_xlfn.IFS(E678&lt;5.7,"NORMAL",AND(E678&gt;=5.7,E678&lt;=6.49),"PREDIABETES",E678&gt;=6.5,"DIABETES")</f>
        <v>DIABETES</v>
      </c>
      <c r="G678" t="s">
        <v>2382</v>
      </c>
      <c r="H678" t="str">
        <f t="shared" si="31"/>
        <v>Yes</v>
      </c>
      <c r="I678" t="s">
        <v>2380</v>
      </c>
      <c r="J678" t="s">
        <v>2380</v>
      </c>
      <c r="K678" t="s">
        <v>2381</v>
      </c>
      <c r="L678" t="s">
        <v>2380</v>
      </c>
      <c r="M678" t="str">
        <f t="shared" si="32"/>
        <v>No</v>
      </c>
    </row>
    <row r="679" spans="1:13" x14ac:dyDescent="0.3">
      <c r="A679" t="s">
        <v>1693</v>
      </c>
      <c r="B679">
        <v>53.48</v>
      </c>
      <c r="C679">
        <f t="shared" si="30"/>
        <v>53.5</v>
      </c>
      <c r="D679" t="str" cm="1">
        <f t="array" ref="D679">_xlfn.IFS(C679&lt;18.5,"UNDERWEIGHT",AND(C679&gt;=18.5,C679&lt;=24.9),"NORMAL WEIGHT",AND(C679&gt;=25,C679&lt;=29.9),"OVERWEIGHT",C679&gt;=30,"OBESITY")</f>
        <v>OBESITY</v>
      </c>
      <c r="E679">
        <v>5.64</v>
      </c>
      <c r="F679" t="str" cm="1">
        <f t="array" ref="F679">_xlfn.IFS(E679&lt;5.7,"NORMAL",AND(E679&gt;=5.7,E679&lt;=6.49),"PREDIABETES",E679&gt;=6.5,"DIABETES")</f>
        <v>NORMAL</v>
      </c>
      <c r="G679" t="s">
        <v>2380</v>
      </c>
      <c r="H679" t="str">
        <f t="shared" si="31"/>
        <v>No</v>
      </c>
      <c r="I679" t="s">
        <v>2380</v>
      </c>
      <c r="J679" t="s">
        <v>2380</v>
      </c>
      <c r="K679" t="s">
        <v>2381</v>
      </c>
      <c r="L679" t="s">
        <v>2380</v>
      </c>
      <c r="M679" t="str">
        <f t="shared" si="32"/>
        <v>No</v>
      </c>
    </row>
    <row r="680" spans="1:13" x14ac:dyDescent="0.3">
      <c r="A680" t="s">
        <v>1692</v>
      </c>
      <c r="B680">
        <v>35.5</v>
      </c>
      <c r="C680">
        <f t="shared" si="30"/>
        <v>35.5</v>
      </c>
      <c r="D680" t="str" cm="1">
        <f t="array" ref="D680">_xlfn.IFS(C680&lt;18.5,"UNDERWEIGHT",AND(C680&gt;=18.5,C680&lt;=24.9),"NORMAL WEIGHT",AND(C680&gt;=25,C680&lt;=29.9),"OVERWEIGHT",C680&gt;=30,"OBESITY")</f>
        <v>OBESITY</v>
      </c>
      <c r="E680">
        <v>10.37</v>
      </c>
      <c r="F680" t="str" cm="1">
        <f t="array" ref="F680">_xlfn.IFS(E680&lt;5.7,"NORMAL",AND(E680&gt;=5.7,E680&lt;=6.49),"PREDIABETES",E680&gt;=6.5,"DIABETES")</f>
        <v>DIABETES</v>
      </c>
      <c r="G680" t="s">
        <v>2380</v>
      </c>
      <c r="H680" t="str">
        <f t="shared" si="31"/>
        <v>No</v>
      </c>
      <c r="I680" t="s">
        <v>2380</v>
      </c>
      <c r="J680" t="s">
        <v>2380</v>
      </c>
      <c r="K680" t="s">
        <v>2381</v>
      </c>
      <c r="L680" t="s">
        <v>2380</v>
      </c>
      <c r="M680" t="str">
        <f t="shared" si="32"/>
        <v>No</v>
      </c>
    </row>
    <row r="681" spans="1:13" x14ac:dyDescent="0.3">
      <c r="A681" t="s">
        <v>1691</v>
      </c>
      <c r="B681">
        <v>36.979999999999997</v>
      </c>
      <c r="C681">
        <f t="shared" si="30"/>
        <v>37</v>
      </c>
      <c r="D681" t="str" cm="1">
        <f t="array" ref="D681">_xlfn.IFS(C681&lt;18.5,"UNDERWEIGHT",AND(C681&gt;=18.5,C681&lt;=24.9),"NORMAL WEIGHT",AND(C681&gt;=25,C681&lt;=29.9),"OVERWEIGHT",C681&gt;=30,"OBESITY")</f>
        <v>OBESITY</v>
      </c>
      <c r="E681">
        <v>9.56</v>
      </c>
      <c r="F681" t="str" cm="1">
        <f t="array" ref="F681">_xlfn.IFS(E681&lt;5.7,"NORMAL",AND(E681&gt;=5.7,E681&lt;=6.49),"PREDIABETES",E681&gt;=6.5,"DIABETES")</f>
        <v>DIABETES</v>
      </c>
      <c r="G681" t="s">
        <v>2382</v>
      </c>
      <c r="H681" t="str">
        <f t="shared" si="31"/>
        <v>Yes</v>
      </c>
      <c r="I681" t="s">
        <v>2380</v>
      </c>
      <c r="J681" t="s">
        <v>2380</v>
      </c>
      <c r="K681" t="s">
        <v>2381</v>
      </c>
      <c r="L681" t="s">
        <v>2380</v>
      </c>
      <c r="M681" t="str">
        <f t="shared" si="32"/>
        <v>No</v>
      </c>
    </row>
    <row r="682" spans="1:13" x14ac:dyDescent="0.3">
      <c r="A682" t="s">
        <v>1690</v>
      </c>
      <c r="B682">
        <v>32.395000000000003</v>
      </c>
      <c r="C682">
        <f t="shared" si="30"/>
        <v>32.4</v>
      </c>
      <c r="D682" t="str" cm="1">
        <f t="array" ref="D682">_xlfn.IFS(C682&lt;18.5,"UNDERWEIGHT",AND(C682&gt;=18.5,C682&lt;=24.9),"NORMAL WEIGHT",AND(C682&gt;=25,C682&lt;=29.9),"OVERWEIGHT",C682&gt;=30,"OBESITY")</f>
        <v>OBESITY</v>
      </c>
      <c r="E682">
        <v>8.23</v>
      </c>
      <c r="F682" t="str" cm="1">
        <f t="array" ref="F682">_xlfn.IFS(E682&lt;5.7,"NORMAL",AND(E682&gt;=5.7,E682&lt;=6.49),"PREDIABETES",E682&gt;=6.5,"DIABETES")</f>
        <v>DIABETES</v>
      </c>
      <c r="G682" t="s">
        <v>2382</v>
      </c>
      <c r="H682" t="str">
        <f t="shared" si="31"/>
        <v>Yes</v>
      </c>
      <c r="I682" t="s">
        <v>2380</v>
      </c>
      <c r="J682" t="s">
        <v>2383</v>
      </c>
      <c r="K682">
        <v>1</v>
      </c>
      <c r="L682" t="s">
        <v>2380</v>
      </c>
      <c r="M682" t="str">
        <f t="shared" si="32"/>
        <v>No</v>
      </c>
    </row>
    <row r="683" spans="1:13" x14ac:dyDescent="0.3">
      <c r="A683" t="s">
        <v>1689</v>
      </c>
      <c r="B683">
        <v>32.729999999999997</v>
      </c>
      <c r="C683">
        <f t="shared" si="30"/>
        <v>32.700000000000003</v>
      </c>
      <c r="D683" t="str" cm="1">
        <f t="array" ref="D683">_xlfn.IFS(C683&lt;18.5,"UNDERWEIGHT",AND(C683&gt;=18.5,C683&lt;=24.9),"NORMAL WEIGHT",AND(C683&gt;=25,C683&lt;=29.9),"OVERWEIGHT",C683&gt;=30,"OBESITY")</f>
        <v>OBESITY</v>
      </c>
      <c r="E683">
        <v>7.03</v>
      </c>
      <c r="F683" t="str" cm="1">
        <f t="array" ref="F683">_xlfn.IFS(E683&lt;5.7,"NORMAL",AND(E683&gt;=5.7,E683&lt;=6.49),"PREDIABETES",E683&gt;=6.5,"DIABETES")</f>
        <v>DIABETES</v>
      </c>
      <c r="G683" t="s">
        <v>2380</v>
      </c>
      <c r="H683" t="str">
        <f t="shared" si="31"/>
        <v>No</v>
      </c>
      <c r="I683" t="s">
        <v>2380</v>
      </c>
      <c r="J683" t="s">
        <v>2380</v>
      </c>
      <c r="K683" t="s">
        <v>2381</v>
      </c>
      <c r="L683" t="s">
        <v>2380</v>
      </c>
      <c r="M683" t="str">
        <f t="shared" si="32"/>
        <v>No</v>
      </c>
    </row>
    <row r="684" spans="1:13" x14ac:dyDescent="0.3">
      <c r="A684" t="s">
        <v>1688</v>
      </c>
      <c r="B684">
        <v>20.52</v>
      </c>
      <c r="C684">
        <f t="shared" si="30"/>
        <v>20.5</v>
      </c>
      <c r="D684" t="str" cm="1">
        <f t="array" ref="D684">_xlfn.IFS(C684&lt;18.5,"UNDERWEIGHT",AND(C684&gt;=18.5,C684&lt;=24.9),"NORMAL WEIGHT",AND(C684&gt;=25,C684&lt;=29.9),"OVERWEIGHT",C684&gt;=30,"OBESITY")</f>
        <v>NORMAL WEIGHT</v>
      </c>
      <c r="E684">
        <v>5.45</v>
      </c>
      <c r="F684" t="str" cm="1">
        <f t="array" ref="F684">_xlfn.IFS(E684&lt;5.7,"NORMAL",AND(E684&gt;=5.7,E684&lt;=6.49),"PREDIABETES",E684&gt;=6.5,"DIABETES")</f>
        <v>NORMAL</v>
      </c>
      <c r="G684" t="s">
        <v>2380</v>
      </c>
      <c r="H684" t="str">
        <f t="shared" si="31"/>
        <v>No</v>
      </c>
      <c r="I684" t="s">
        <v>2380</v>
      </c>
      <c r="J684" t="s">
        <v>2380</v>
      </c>
      <c r="K684">
        <v>1</v>
      </c>
      <c r="L684" t="s">
        <v>2382</v>
      </c>
      <c r="M684" t="str">
        <f t="shared" si="32"/>
        <v>Yes</v>
      </c>
    </row>
    <row r="685" spans="1:13" x14ac:dyDescent="0.3">
      <c r="A685" t="s">
        <v>1687</v>
      </c>
      <c r="B685">
        <v>51.72</v>
      </c>
      <c r="C685">
        <f t="shared" si="30"/>
        <v>51.7</v>
      </c>
      <c r="D685" t="str" cm="1">
        <f t="array" ref="D685">_xlfn.IFS(C685&lt;18.5,"UNDERWEIGHT",AND(C685&gt;=18.5,C685&lt;=24.9),"NORMAL WEIGHT",AND(C685&gt;=25,C685&lt;=29.9),"OVERWEIGHT",C685&gt;=30,"OBESITY")</f>
        <v>OBESITY</v>
      </c>
      <c r="E685">
        <v>5.76</v>
      </c>
      <c r="F685" t="str" cm="1">
        <f t="array" ref="F685">_xlfn.IFS(E685&lt;5.7,"NORMAL",AND(E685&gt;=5.7,E685&lt;=6.49),"PREDIABETES",E685&gt;=6.5,"DIABETES")</f>
        <v>PREDIABETES</v>
      </c>
      <c r="G685" t="s">
        <v>2380</v>
      </c>
      <c r="H685" t="str">
        <f t="shared" si="31"/>
        <v>No</v>
      </c>
      <c r="I685" t="s">
        <v>2380</v>
      </c>
      <c r="J685" t="s">
        <v>2380</v>
      </c>
      <c r="K685" t="s">
        <v>2381</v>
      </c>
      <c r="L685" t="s">
        <v>2380</v>
      </c>
      <c r="M685" t="str">
        <f t="shared" si="32"/>
        <v>No</v>
      </c>
    </row>
    <row r="686" spans="1:13" x14ac:dyDescent="0.3">
      <c r="A686" t="s">
        <v>1686</v>
      </c>
      <c r="B686">
        <v>50.2</v>
      </c>
      <c r="C686">
        <f t="shared" si="30"/>
        <v>50.2</v>
      </c>
      <c r="D686" t="str" cm="1">
        <f t="array" ref="D686">_xlfn.IFS(C686&lt;18.5,"UNDERWEIGHT",AND(C686&gt;=18.5,C686&lt;=24.9),"NORMAL WEIGHT",AND(C686&gt;=25,C686&lt;=29.9),"OVERWEIGHT",C686&gt;=30,"OBESITY")</f>
        <v>OBESITY</v>
      </c>
      <c r="E686">
        <v>5.4</v>
      </c>
      <c r="F686" t="str" cm="1">
        <f t="array" ref="F686">_xlfn.IFS(E686&lt;5.7,"NORMAL",AND(E686&gt;=5.7,E686&lt;=6.49),"PREDIABETES",E686&gt;=6.5,"DIABETES")</f>
        <v>NORMAL</v>
      </c>
      <c r="G686" t="s">
        <v>2380</v>
      </c>
      <c r="H686" t="str">
        <f t="shared" si="31"/>
        <v>No</v>
      </c>
      <c r="I686" t="s">
        <v>2380</v>
      </c>
      <c r="J686" t="s">
        <v>2380</v>
      </c>
      <c r="K686" t="s">
        <v>2381</v>
      </c>
      <c r="L686" t="s">
        <v>2380</v>
      </c>
      <c r="M686" t="str">
        <f t="shared" si="32"/>
        <v>No</v>
      </c>
    </row>
    <row r="687" spans="1:13" x14ac:dyDescent="0.3">
      <c r="A687" t="s">
        <v>1685</v>
      </c>
      <c r="B687">
        <v>25.52</v>
      </c>
      <c r="C687">
        <f t="shared" si="30"/>
        <v>25.5</v>
      </c>
      <c r="D687" t="str" cm="1">
        <f t="array" ref="D687">_xlfn.IFS(C687&lt;18.5,"UNDERWEIGHT",AND(C687&gt;=18.5,C687&lt;=24.9),"NORMAL WEIGHT",AND(C687&gt;=25,C687&lt;=29.9),"OVERWEIGHT",C687&gt;=30,"OBESITY")</f>
        <v>OVERWEIGHT</v>
      </c>
      <c r="E687">
        <v>6.35</v>
      </c>
      <c r="F687" t="str" cm="1">
        <f t="array" ref="F687">_xlfn.IFS(E687&lt;5.7,"NORMAL",AND(E687&gt;=5.7,E687&lt;=6.49),"PREDIABETES",E687&gt;=6.5,"DIABETES")</f>
        <v>PREDIABETES</v>
      </c>
      <c r="G687" t="s">
        <v>2380</v>
      </c>
      <c r="H687" t="str">
        <f t="shared" si="31"/>
        <v>No</v>
      </c>
      <c r="I687" t="s">
        <v>2380</v>
      </c>
      <c r="J687" t="s">
        <v>2383</v>
      </c>
      <c r="K687">
        <v>1</v>
      </c>
      <c r="L687" t="s">
        <v>2380</v>
      </c>
      <c r="M687" t="str">
        <f t="shared" si="32"/>
        <v>No</v>
      </c>
    </row>
    <row r="688" spans="1:13" x14ac:dyDescent="0.3">
      <c r="A688" t="s">
        <v>1684</v>
      </c>
      <c r="B688">
        <v>35.200000000000003</v>
      </c>
      <c r="C688">
        <f t="shared" si="30"/>
        <v>35.200000000000003</v>
      </c>
      <c r="D688" t="str" cm="1">
        <f t="array" ref="D688">_xlfn.IFS(C688&lt;18.5,"UNDERWEIGHT",AND(C688&gt;=18.5,C688&lt;=24.9),"NORMAL WEIGHT",AND(C688&gt;=25,C688&lt;=29.9),"OVERWEIGHT",C688&gt;=30,"OBESITY")</f>
        <v>OBESITY</v>
      </c>
      <c r="E688">
        <v>6.26</v>
      </c>
      <c r="F688" t="str" cm="1">
        <f t="array" ref="F688">_xlfn.IFS(E688&lt;5.7,"NORMAL",AND(E688&gt;=5.7,E688&lt;=6.49),"PREDIABETES",E688&gt;=6.5,"DIABETES")</f>
        <v>PREDIABETES</v>
      </c>
      <c r="G688" t="s">
        <v>2382</v>
      </c>
      <c r="H688" t="str">
        <f t="shared" si="31"/>
        <v>Yes</v>
      </c>
      <c r="I688" t="s">
        <v>2380</v>
      </c>
      <c r="J688" t="s">
        <v>2380</v>
      </c>
      <c r="K688">
        <v>2</v>
      </c>
      <c r="L688" t="s">
        <v>2380</v>
      </c>
      <c r="M688" t="str">
        <f t="shared" si="32"/>
        <v>No</v>
      </c>
    </row>
    <row r="689" spans="1:13" x14ac:dyDescent="0.3">
      <c r="A689" t="s">
        <v>1683</v>
      </c>
      <c r="B689">
        <v>41.26</v>
      </c>
      <c r="C689">
        <f t="shared" si="30"/>
        <v>41.3</v>
      </c>
      <c r="D689" t="str" cm="1">
        <f t="array" ref="D689">_xlfn.IFS(C689&lt;18.5,"UNDERWEIGHT",AND(C689&gt;=18.5,C689&lt;=24.9),"NORMAL WEIGHT",AND(C689&gt;=25,C689&lt;=29.9),"OVERWEIGHT",C689&gt;=30,"OBESITY")</f>
        <v>OBESITY</v>
      </c>
      <c r="E689">
        <v>5.97</v>
      </c>
      <c r="F689" t="str" cm="1">
        <f t="array" ref="F689">_xlfn.IFS(E689&lt;5.7,"NORMAL",AND(E689&gt;=5.7,E689&lt;=6.49),"PREDIABETES",E689&gt;=6.5,"DIABETES")</f>
        <v>PREDIABETES</v>
      </c>
      <c r="G689" t="s">
        <v>2382</v>
      </c>
      <c r="H689" t="str">
        <f t="shared" si="31"/>
        <v>Yes</v>
      </c>
      <c r="I689" t="s">
        <v>2380</v>
      </c>
      <c r="J689" t="s">
        <v>2380</v>
      </c>
      <c r="K689" t="s">
        <v>2381</v>
      </c>
      <c r="L689" t="s">
        <v>2380</v>
      </c>
      <c r="M689" t="str">
        <f t="shared" si="32"/>
        <v>No</v>
      </c>
    </row>
    <row r="690" spans="1:13" x14ac:dyDescent="0.3">
      <c r="A690" t="s">
        <v>1682</v>
      </c>
      <c r="B690">
        <v>17.195</v>
      </c>
      <c r="C690">
        <f t="shared" si="30"/>
        <v>17.2</v>
      </c>
      <c r="D690" t="str" cm="1">
        <f t="array" ref="D690">_xlfn.IFS(C690&lt;18.5,"UNDERWEIGHT",AND(C690&gt;=18.5,C690&lt;=24.9),"NORMAL WEIGHT",AND(C690&gt;=25,C690&lt;=29.9),"OVERWEIGHT",C690&gt;=30,"OBESITY")</f>
        <v>UNDERWEIGHT</v>
      </c>
      <c r="E690">
        <v>5.29</v>
      </c>
      <c r="F690" t="str" cm="1">
        <f t="array" ref="F690">_xlfn.IFS(E690&lt;5.7,"NORMAL",AND(E690&gt;=5.7,E690&lt;=6.49),"PREDIABETES",E690&gt;=6.5,"DIABETES")</f>
        <v>NORMAL</v>
      </c>
      <c r="G690" t="s">
        <v>2382</v>
      </c>
      <c r="H690" t="str">
        <f t="shared" si="31"/>
        <v>Yes</v>
      </c>
      <c r="I690" t="s">
        <v>2380</v>
      </c>
      <c r="J690" t="s">
        <v>2380</v>
      </c>
      <c r="K690" t="s">
        <v>2381</v>
      </c>
      <c r="L690" t="s">
        <v>2382</v>
      </c>
      <c r="M690" t="str">
        <f t="shared" si="32"/>
        <v>Yes</v>
      </c>
    </row>
    <row r="691" spans="1:13" x14ac:dyDescent="0.3">
      <c r="A691" t="s">
        <v>1681</v>
      </c>
      <c r="B691">
        <v>23.085000000000001</v>
      </c>
      <c r="C691">
        <f t="shared" si="30"/>
        <v>23.1</v>
      </c>
      <c r="D691" t="str" cm="1">
        <f t="array" ref="D691">_xlfn.IFS(C691&lt;18.5,"UNDERWEIGHT",AND(C691&gt;=18.5,C691&lt;=24.9),"NORMAL WEIGHT",AND(C691&gt;=25,C691&lt;=29.9),"OVERWEIGHT",C691&gt;=30,"OBESITY")</f>
        <v>NORMAL WEIGHT</v>
      </c>
      <c r="E691">
        <v>4.2699999999999996</v>
      </c>
      <c r="F691" t="str" cm="1">
        <f t="array" ref="F691">_xlfn.IFS(E691&lt;5.7,"NORMAL",AND(E691&gt;=5.7,E691&lt;=6.49),"PREDIABETES",E691&gt;=6.5,"DIABETES")</f>
        <v>NORMAL</v>
      </c>
      <c r="G691" t="s">
        <v>2382</v>
      </c>
      <c r="H691" t="str">
        <f t="shared" si="31"/>
        <v>Yes</v>
      </c>
      <c r="I691" t="s">
        <v>2380</v>
      </c>
      <c r="J691" t="s">
        <v>2380</v>
      </c>
      <c r="K691">
        <v>2</v>
      </c>
      <c r="L691" t="s">
        <v>2380</v>
      </c>
      <c r="M691" t="str">
        <f t="shared" si="32"/>
        <v>No</v>
      </c>
    </row>
    <row r="692" spans="1:13" x14ac:dyDescent="0.3">
      <c r="A692" t="s">
        <v>1680</v>
      </c>
      <c r="B692">
        <v>21.66</v>
      </c>
      <c r="C692">
        <f t="shared" si="30"/>
        <v>21.7</v>
      </c>
      <c r="D692" t="str" cm="1">
        <f t="array" ref="D692">_xlfn.IFS(C692&lt;18.5,"UNDERWEIGHT",AND(C692&gt;=18.5,C692&lt;=24.9),"NORMAL WEIGHT",AND(C692&gt;=25,C692&lt;=29.9),"OVERWEIGHT",C692&gt;=30,"OBESITY")</f>
        <v>NORMAL WEIGHT</v>
      </c>
      <c r="E692">
        <v>5.2</v>
      </c>
      <c r="F692" t="str" cm="1">
        <f t="array" ref="F692">_xlfn.IFS(E692&lt;5.7,"NORMAL",AND(E692&gt;=5.7,E692&lt;=6.49),"PREDIABETES",E692&gt;=6.5,"DIABETES")</f>
        <v>NORMAL</v>
      </c>
      <c r="G692" t="s">
        <v>2382</v>
      </c>
      <c r="H692" t="str">
        <f t="shared" si="31"/>
        <v>Yes</v>
      </c>
      <c r="I692" t="s">
        <v>2380</v>
      </c>
      <c r="J692" t="s">
        <v>2380</v>
      </c>
      <c r="K692">
        <v>2</v>
      </c>
      <c r="L692" t="s">
        <v>2380</v>
      </c>
      <c r="M692" t="str">
        <f t="shared" si="32"/>
        <v>No</v>
      </c>
    </row>
    <row r="693" spans="1:13" x14ac:dyDescent="0.3">
      <c r="A693" t="s">
        <v>1679</v>
      </c>
      <c r="B693">
        <v>36.47</v>
      </c>
      <c r="C693">
        <f t="shared" si="30"/>
        <v>36.5</v>
      </c>
      <c r="D693" t="str" cm="1">
        <f t="array" ref="D693">_xlfn.IFS(C693&lt;18.5,"UNDERWEIGHT",AND(C693&gt;=18.5,C693&lt;=24.9),"NORMAL WEIGHT",AND(C693&gt;=25,C693&lt;=29.9),"OVERWEIGHT",C693&gt;=30,"OBESITY")</f>
        <v>OBESITY</v>
      </c>
      <c r="E693">
        <v>8.23</v>
      </c>
      <c r="F693" t="str" cm="1">
        <f t="array" ref="F693">_xlfn.IFS(E693&lt;5.7,"NORMAL",AND(E693&gt;=5.7,E693&lt;=6.49),"PREDIABETES",E693&gt;=6.5,"DIABETES")</f>
        <v>DIABETES</v>
      </c>
      <c r="G693" t="s">
        <v>2382</v>
      </c>
      <c r="H693" t="str">
        <f t="shared" si="31"/>
        <v>Yes</v>
      </c>
      <c r="I693" t="s">
        <v>2380</v>
      </c>
      <c r="J693" t="s">
        <v>2380</v>
      </c>
      <c r="K693" t="s">
        <v>2381</v>
      </c>
      <c r="L693" t="s">
        <v>2380</v>
      </c>
      <c r="M693" t="str">
        <f t="shared" si="32"/>
        <v>No</v>
      </c>
    </row>
    <row r="694" spans="1:13" x14ac:dyDescent="0.3">
      <c r="A694" t="s">
        <v>1678</v>
      </c>
      <c r="B694">
        <v>36.08</v>
      </c>
      <c r="C694">
        <f t="shared" si="30"/>
        <v>36.1</v>
      </c>
      <c r="D694" t="str" cm="1">
        <f t="array" ref="D694">_xlfn.IFS(C694&lt;18.5,"UNDERWEIGHT",AND(C694&gt;=18.5,C694&lt;=24.9),"NORMAL WEIGHT",AND(C694&gt;=25,C694&lt;=29.9),"OVERWEIGHT",C694&gt;=30,"OBESITY")</f>
        <v>OBESITY</v>
      </c>
      <c r="E694">
        <v>10.33</v>
      </c>
      <c r="F694" t="str" cm="1">
        <f t="array" ref="F694">_xlfn.IFS(E694&lt;5.7,"NORMAL",AND(E694&gt;=5.7,E694&lt;=6.49),"PREDIABETES",E694&gt;=6.5,"DIABETES")</f>
        <v>DIABETES</v>
      </c>
      <c r="G694" t="s">
        <v>2382</v>
      </c>
      <c r="H694" t="str">
        <f t="shared" si="31"/>
        <v>Yes</v>
      </c>
      <c r="I694" t="s">
        <v>2380</v>
      </c>
      <c r="J694" t="s">
        <v>2380</v>
      </c>
      <c r="K694" t="s">
        <v>2381</v>
      </c>
      <c r="L694" t="s">
        <v>2380</v>
      </c>
      <c r="M694" t="str">
        <f t="shared" si="32"/>
        <v>No</v>
      </c>
    </row>
    <row r="695" spans="1:13" x14ac:dyDescent="0.3">
      <c r="A695" t="s">
        <v>1677</v>
      </c>
      <c r="B695">
        <v>23.18</v>
      </c>
      <c r="C695">
        <f t="shared" si="30"/>
        <v>23.2</v>
      </c>
      <c r="D695" t="str" cm="1">
        <f t="array" ref="D695">_xlfn.IFS(C695&lt;18.5,"UNDERWEIGHT",AND(C695&gt;=18.5,C695&lt;=24.9),"NORMAL WEIGHT",AND(C695&gt;=25,C695&lt;=29.9),"OVERWEIGHT",C695&gt;=30,"OBESITY")</f>
        <v>NORMAL WEIGHT</v>
      </c>
      <c r="E695">
        <v>6.13</v>
      </c>
      <c r="F695" t="str" cm="1">
        <f t="array" ref="F695">_xlfn.IFS(E695&lt;5.7,"NORMAL",AND(E695&gt;=5.7,E695&lt;=6.49),"PREDIABETES",E695&gt;=6.5,"DIABETES")</f>
        <v>PREDIABETES</v>
      </c>
      <c r="G695" t="s">
        <v>2380</v>
      </c>
      <c r="H695" t="str">
        <f t="shared" si="31"/>
        <v>No</v>
      </c>
      <c r="I695" t="s">
        <v>2380</v>
      </c>
      <c r="J695" t="s">
        <v>2380</v>
      </c>
      <c r="K695" t="s">
        <v>2381</v>
      </c>
      <c r="L695" t="s">
        <v>2380</v>
      </c>
      <c r="M695" t="str">
        <f t="shared" si="32"/>
        <v>No</v>
      </c>
    </row>
    <row r="696" spans="1:13" x14ac:dyDescent="0.3">
      <c r="A696" t="s">
        <v>1676</v>
      </c>
      <c r="B696">
        <v>39.159999999999997</v>
      </c>
      <c r="C696">
        <f t="shared" si="30"/>
        <v>39.200000000000003</v>
      </c>
      <c r="D696" t="str" cm="1">
        <f t="array" ref="D696">_xlfn.IFS(C696&lt;18.5,"UNDERWEIGHT",AND(C696&gt;=18.5,C696&lt;=24.9),"NORMAL WEIGHT",AND(C696&gt;=25,C696&lt;=29.9),"OVERWEIGHT",C696&gt;=30,"OBESITY")</f>
        <v>OBESITY</v>
      </c>
      <c r="E696">
        <v>8.08</v>
      </c>
      <c r="F696" t="str" cm="1">
        <f t="array" ref="F696">_xlfn.IFS(E696&lt;5.7,"NORMAL",AND(E696&gt;=5.7,E696&lt;=6.49),"PREDIABETES",E696&gt;=6.5,"DIABETES")</f>
        <v>DIABETES</v>
      </c>
      <c r="G696" t="s">
        <v>2380</v>
      </c>
      <c r="H696" t="str">
        <f t="shared" si="31"/>
        <v>No</v>
      </c>
      <c r="I696" t="s">
        <v>2380</v>
      </c>
      <c r="J696" t="s">
        <v>2380</v>
      </c>
      <c r="K696">
        <v>3</v>
      </c>
      <c r="L696" t="s">
        <v>2380</v>
      </c>
      <c r="M696" t="str">
        <f t="shared" si="32"/>
        <v>No</v>
      </c>
    </row>
    <row r="697" spans="1:13" x14ac:dyDescent="0.3">
      <c r="A697" t="s">
        <v>1675</v>
      </c>
      <c r="B697">
        <v>38.19</v>
      </c>
      <c r="C697">
        <f t="shared" si="30"/>
        <v>38.200000000000003</v>
      </c>
      <c r="D697" t="str" cm="1">
        <f t="array" ref="D697">_xlfn.IFS(C697&lt;18.5,"UNDERWEIGHT",AND(C697&gt;=18.5,C697&lt;=24.9),"NORMAL WEIGHT",AND(C697&gt;=25,C697&lt;=29.9),"OVERWEIGHT",C697&gt;=30,"OBESITY")</f>
        <v>OBESITY</v>
      </c>
      <c r="E697">
        <v>10.49</v>
      </c>
      <c r="F697" t="str" cm="1">
        <f t="array" ref="F697">_xlfn.IFS(E697&lt;5.7,"NORMAL",AND(E697&gt;=5.7,E697&lt;=6.49),"PREDIABETES",E697&gt;=6.5,"DIABETES")</f>
        <v>DIABETES</v>
      </c>
      <c r="G697" t="s">
        <v>2380</v>
      </c>
      <c r="H697" t="str">
        <f t="shared" si="31"/>
        <v>No</v>
      </c>
      <c r="I697" t="s">
        <v>2380</v>
      </c>
      <c r="J697" t="s">
        <v>2380</v>
      </c>
      <c r="K697">
        <v>3</v>
      </c>
      <c r="L697" t="s">
        <v>2380</v>
      </c>
      <c r="M697" t="str">
        <f t="shared" si="32"/>
        <v>No</v>
      </c>
    </row>
    <row r="698" spans="1:13" x14ac:dyDescent="0.3">
      <c r="A698" t="s">
        <v>1674</v>
      </c>
      <c r="B698">
        <v>26.41</v>
      </c>
      <c r="C698">
        <f t="shared" si="30"/>
        <v>26.4</v>
      </c>
      <c r="D698" t="str" cm="1">
        <f t="array" ref="D698">_xlfn.IFS(C698&lt;18.5,"UNDERWEIGHT",AND(C698&gt;=18.5,C698&lt;=24.9),"NORMAL WEIGHT",AND(C698&gt;=25,C698&lt;=29.9),"OVERWEIGHT",C698&gt;=30,"OBESITY")</f>
        <v>OVERWEIGHT</v>
      </c>
      <c r="E698">
        <v>8.11</v>
      </c>
      <c r="F698" t="str" cm="1">
        <f t="array" ref="F698">_xlfn.IFS(E698&lt;5.7,"NORMAL",AND(E698&gt;=5.7,E698&lt;=6.49),"PREDIABETES",E698&gt;=6.5,"DIABETES")</f>
        <v>DIABETES</v>
      </c>
      <c r="G698" t="s">
        <v>2380</v>
      </c>
      <c r="H698" t="str">
        <f t="shared" si="31"/>
        <v>No</v>
      </c>
      <c r="I698" t="s">
        <v>2380</v>
      </c>
      <c r="J698" t="s">
        <v>2380</v>
      </c>
      <c r="K698">
        <v>3</v>
      </c>
      <c r="L698" t="s">
        <v>2380</v>
      </c>
      <c r="M698" t="str">
        <f t="shared" si="32"/>
        <v>No</v>
      </c>
    </row>
    <row r="699" spans="1:13" x14ac:dyDescent="0.3">
      <c r="A699" t="s">
        <v>1673</v>
      </c>
      <c r="B699">
        <v>28.785</v>
      </c>
      <c r="C699">
        <f t="shared" si="30"/>
        <v>28.8</v>
      </c>
      <c r="D699" t="str" cm="1">
        <f t="array" ref="D699">_xlfn.IFS(C699&lt;18.5,"UNDERWEIGHT",AND(C699&gt;=18.5,C699&lt;=24.9),"NORMAL WEIGHT",AND(C699&gt;=25,C699&lt;=29.9),"OVERWEIGHT",C699&gt;=30,"OBESITY")</f>
        <v>OVERWEIGHT</v>
      </c>
      <c r="E699">
        <v>6.6</v>
      </c>
      <c r="F699" t="str" cm="1">
        <f t="array" ref="F699">_xlfn.IFS(E699&lt;5.7,"NORMAL",AND(E699&gt;=5.7,E699&lt;=6.49),"PREDIABETES",E699&gt;=6.5,"DIABETES")</f>
        <v>DIABETES</v>
      </c>
      <c r="G699" t="s">
        <v>2380</v>
      </c>
      <c r="H699" t="str">
        <f t="shared" si="31"/>
        <v>No</v>
      </c>
      <c r="I699" t="s">
        <v>2380</v>
      </c>
      <c r="J699" t="s">
        <v>2380</v>
      </c>
      <c r="K699" t="s">
        <v>2381</v>
      </c>
      <c r="L699" t="s">
        <v>2380</v>
      </c>
      <c r="M699" t="str">
        <f t="shared" si="32"/>
        <v>No</v>
      </c>
    </row>
    <row r="700" spans="1:13" x14ac:dyDescent="0.3">
      <c r="A700" t="s">
        <v>1672</v>
      </c>
      <c r="B700">
        <v>26.695</v>
      </c>
      <c r="C700">
        <f t="shared" si="30"/>
        <v>26.7</v>
      </c>
      <c r="D700" t="str" cm="1">
        <f t="array" ref="D700">_xlfn.IFS(C700&lt;18.5,"UNDERWEIGHT",AND(C700&gt;=18.5,C700&lt;=24.9),"NORMAL WEIGHT",AND(C700&gt;=25,C700&lt;=29.9),"OVERWEIGHT",C700&gt;=30,"OBESITY")</f>
        <v>OVERWEIGHT</v>
      </c>
      <c r="E700">
        <v>10.14</v>
      </c>
      <c r="F700" t="str" cm="1">
        <f t="array" ref="F700">_xlfn.IFS(E700&lt;5.7,"NORMAL",AND(E700&gt;=5.7,E700&lt;=6.49),"PREDIABETES",E700&gt;=6.5,"DIABETES")</f>
        <v>DIABETES</v>
      </c>
      <c r="G700" t="s">
        <v>2382</v>
      </c>
      <c r="H700" t="str">
        <f t="shared" si="31"/>
        <v>Yes</v>
      </c>
      <c r="I700" t="s">
        <v>2380</v>
      </c>
      <c r="J700" t="s">
        <v>2383</v>
      </c>
      <c r="K700">
        <v>1</v>
      </c>
      <c r="L700" t="s">
        <v>2380</v>
      </c>
      <c r="M700" t="str">
        <f t="shared" si="32"/>
        <v>No</v>
      </c>
    </row>
    <row r="701" spans="1:13" x14ac:dyDescent="0.3">
      <c r="A701" t="s">
        <v>1671</v>
      </c>
      <c r="B701">
        <v>32.799999999999997</v>
      </c>
      <c r="C701">
        <f t="shared" si="30"/>
        <v>32.799999999999997</v>
      </c>
      <c r="D701" t="str" cm="1">
        <f t="array" ref="D701">_xlfn.IFS(C701&lt;18.5,"UNDERWEIGHT",AND(C701&gt;=18.5,C701&lt;=24.9),"NORMAL WEIGHT",AND(C701&gt;=25,C701&lt;=29.9),"OVERWEIGHT",C701&gt;=30,"OBESITY")</f>
        <v>OBESITY</v>
      </c>
      <c r="E701">
        <v>6.06</v>
      </c>
      <c r="F701" t="str" cm="1">
        <f t="array" ref="F701">_xlfn.IFS(E701&lt;5.7,"NORMAL",AND(E701&gt;=5.7,E701&lt;=6.49),"PREDIABETES",E701&gt;=6.5,"DIABETES")</f>
        <v>PREDIABETES</v>
      </c>
      <c r="G701" t="s">
        <v>2382</v>
      </c>
      <c r="H701" t="str">
        <f t="shared" si="31"/>
        <v>Yes</v>
      </c>
      <c r="I701" t="s">
        <v>2380</v>
      </c>
      <c r="J701" t="s">
        <v>2380</v>
      </c>
      <c r="K701">
        <v>1</v>
      </c>
      <c r="L701" t="s">
        <v>2380</v>
      </c>
      <c r="M701" t="str">
        <f t="shared" si="32"/>
        <v>No</v>
      </c>
    </row>
    <row r="702" spans="1:13" x14ac:dyDescent="0.3">
      <c r="A702" t="s">
        <v>1670</v>
      </c>
      <c r="B702">
        <v>35.869999999999997</v>
      </c>
      <c r="C702">
        <f t="shared" si="30"/>
        <v>35.9</v>
      </c>
      <c r="D702" t="str" cm="1">
        <f t="array" ref="D702">_xlfn.IFS(C702&lt;18.5,"UNDERWEIGHT",AND(C702&gt;=18.5,C702&lt;=24.9),"NORMAL WEIGHT",AND(C702&gt;=25,C702&lt;=29.9),"OVERWEIGHT",C702&gt;=30,"OBESITY")</f>
        <v>OBESITY</v>
      </c>
      <c r="E702">
        <v>9.91</v>
      </c>
      <c r="F702" t="str" cm="1">
        <f t="array" ref="F702">_xlfn.IFS(E702&lt;5.7,"NORMAL",AND(E702&gt;=5.7,E702&lt;=6.49),"PREDIABETES",E702&gt;=6.5,"DIABETES")</f>
        <v>DIABETES</v>
      </c>
      <c r="G702" t="s">
        <v>2382</v>
      </c>
      <c r="H702" t="str">
        <f t="shared" si="31"/>
        <v>Yes</v>
      </c>
      <c r="I702" t="s">
        <v>2380</v>
      </c>
      <c r="J702" t="s">
        <v>2380</v>
      </c>
      <c r="K702" t="s">
        <v>2381</v>
      </c>
      <c r="L702" t="s">
        <v>2380</v>
      </c>
      <c r="M702" t="str">
        <f t="shared" si="32"/>
        <v>No</v>
      </c>
    </row>
    <row r="703" spans="1:13" x14ac:dyDescent="0.3">
      <c r="A703" t="s">
        <v>1669</v>
      </c>
      <c r="B703">
        <v>21.66</v>
      </c>
      <c r="C703">
        <f t="shared" si="30"/>
        <v>21.7</v>
      </c>
      <c r="D703" t="str" cm="1">
        <f t="array" ref="D703">_xlfn.IFS(C703&lt;18.5,"UNDERWEIGHT",AND(C703&gt;=18.5,C703&lt;=24.9),"NORMAL WEIGHT",AND(C703&gt;=25,C703&lt;=29.9),"OVERWEIGHT",C703&gt;=30,"OBESITY")</f>
        <v>NORMAL WEIGHT</v>
      </c>
      <c r="E703">
        <v>4.1399999999999997</v>
      </c>
      <c r="F703" t="str" cm="1">
        <f t="array" ref="F703">_xlfn.IFS(E703&lt;5.7,"NORMAL",AND(E703&gt;=5.7,E703&lt;=6.49),"PREDIABETES",E703&gt;=6.5,"DIABETES")</f>
        <v>NORMAL</v>
      </c>
      <c r="G703" t="s">
        <v>2382</v>
      </c>
      <c r="H703" t="str">
        <f t="shared" si="31"/>
        <v>Yes</v>
      </c>
      <c r="I703" t="s">
        <v>2380</v>
      </c>
      <c r="J703" t="s">
        <v>2380</v>
      </c>
      <c r="K703">
        <v>2</v>
      </c>
      <c r="L703" t="s">
        <v>2380</v>
      </c>
      <c r="M703" t="str">
        <f t="shared" si="32"/>
        <v>No</v>
      </c>
    </row>
    <row r="704" spans="1:13" x14ac:dyDescent="0.3">
      <c r="A704" t="s">
        <v>1668</v>
      </c>
      <c r="B704">
        <v>37.72</v>
      </c>
      <c r="C704">
        <f t="shared" si="30"/>
        <v>37.700000000000003</v>
      </c>
      <c r="D704" t="str" cm="1">
        <f t="array" ref="D704">_xlfn.IFS(C704&lt;18.5,"UNDERWEIGHT",AND(C704&gt;=18.5,C704&lt;=24.9),"NORMAL WEIGHT",AND(C704&gt;=25,C704&lt;=29.9),"OVERWEIGHT",C704&gt;=30,"OBESITY")</f>
        <v>OBESITY</v>
      </c>
      <c r="E704">
        <v>4.38</v>
      </c>
      <c r="F704" t="str" cm="1">
        <f t="array" ref="F704">_xlfn.IFS(E704&lt;5.7,"NORMAL",AND(E704&gt;=5.7,E704&lt;=6.49),"PREDIABETES",E704&gt;=6.5,"DIABETES")</f>
        <v>NORMAL</v>
      </c>
      <c r="G704" t="s">
        <v>2382</v>
      </c>
      <c r="H704" t="str">
        <f t="shared" si="31"/>
        <v>Yes</v>
      </c>
      <c r="I704" t="s">
        <v>2380</v>
      </c>
      <c r="J704" t="s">
        <v>2383</v>
      </c>
      <c r="K704">
        <v>1</v>
      </c>
      <c r="L704" t="s">
        <v>2380</v>
      </c>
      <c r="M704" t="str">
        <f t="shared" si="32"/>
        <v>No</v>
      </c>
    </row>
    <row r="705" spans="1:13" x14ac:dyDescent="0.3">
      <c r="A705" t="s">
        <v>1667</v>
      </c>
      <c r="B705">
        <v>39.700000000000003</v>
      </c>
      <c r="C705">
        <f t="shared" si="30"/>
        <v>39.700000000000003</v>
      </c>
      <c r="D705" t="str" cm="1">
        <f t="array" ref="D705">_xlfn.IFS(C705&lt;18.5,"UNDERWEIGHT",AND(C705&gt;=18.5,C705&lt;=24.9),"NORMAL WEIGHT",AND(C705&gt;=25,C705&lt;=29.9),"OVERWEIGHT",C705&gt;=30,"OBESITY")</f>
        <v>OBESITY</v>
      </c>
      <c r="E705">
        <v>9.83</v>
      </c>
      <c r="F705" t="str" cm="1">
        <f t="array" ref="F705">_xlfn.IFS(E705&lt;5.7,"NORMAL",AND(E705&gt;=5.7,E705&lt;=6.49),"PREDIABETES",E705&gt;=6.5,"DIABETES")</f>
        <v>DIABETES</v>
      </c>
      <c r="G705" t="s">
        <v>2380</v>
      </c>
      <c r="H705" t="str">
        <f t="shared" si="31"/>
        <v>No</v>
      </c>
      <c r="I705" t="s">
        <v>2380</v>
      </c>
      <c r="J705" t="s">
        <v>2380</v>
      </c>
      <c r="K705">
        <v>3</v>
      </c>
      <c r="L705" t="s">
        <v>2380</v>
      </c>
      <c r="M705" t="str">
        <f t="shared" si="32"/>
        <v>No</v>
      </c>
    </row>
    <row r="706" spans="1:13" x14ac:dyDescent="0.3">
      <c r="A706" t="s">
        <v>1666</v>
      </c>
      <c r="B706">
        <v>35.97</v>
      </c>
      <c r="C706">
        <f t="shared" si="30"/>
        <v>36</v>
      </c>
      <c r="D706" t="str" cm="1">
        <f t="array" ref="D706">_xlfn.IFS(C706&lt;18.5,"UNDERWEIGHT",AND(C706&gt;=18.5,C706&lt;=24.9),"NORMAL WEIGHT",AND(C706&gt;=25,C706&lt;=29.9),"OVERWEIGHT",C706&gt;=30,"OBESITY")</f>
        <v>OBESITY</v>
      </c>
      <c r="E706">
        <v>11.08</v>
      </c>
      <c r="F706" t="str" cm="1">
        <f t="array" ref="F706">_xlfn.IFS(E706&lt;5.7,"NORMAL",AND(E706&gt;=5.7,E706&lt;=6.49),"PREDIABETES",E706&gt;=6.5,"DIABETES")</f>
        <v>DIABETES</v>
      </c>
      <c r="G706" t="s">
        <v>2380</v>
      </c>
      <c r="H706" t="str">
        <f t="shared" si="31"/>
        <v>No</v>
      </c>
      <c r="I706" t="s">
        <v>2380</v>
      </c>
      <c r="J706" t="s">
        <v>2380</v>
      </c>
      <c r="K706">
        <v>3</v>
      </c>
      <c r="L706" t="s">
        <v>2380</v>
      </c>
      <c r="M706" t="str">
        <f t="shared" si="32"/>
        <v>No</v>
      </c>
    </row>
    <row r="707" spans="1:13" x14ac:dyDescent="0.3">
      <c r="A707" t="s">
        <v>1665</v>
      </c>
      <c r="B707">
        <v>37.85</v>
      </c>
      <c r="C707">
        <f t="shared" ref="C707:C770" si="33">ROUND(B707,1)</f>
        <v>37.9</v>
      </c>
      <c r="D707" t="str" cm="1">
        <f t="array" ref="D707">_xlfn.IFS(C707&lt;18.5,"UNDERWEIGHT",AND(C707&gt;=18.5,C707&lt;=24.9),"NORMAL WEIGHT",AND(C707&gt;=25,C707&lt;=29.9),"OVERWEIGHT",C707&gt;=30,"OBESITY")</f>
        <v>OBESITY</v>
      </c>
      <c r="E707">
        <v>11.01</v>
      </c>
      <c r="F707" t="str" cm="1">
        <f t="array" ref="F707">_xlfn.IFS(E707&lt;5.7,"NORMAL",AND(E707&gt;=5.7,E707&lt;=6.49),"PREDIABETES",E707&gt;=6.5,"DIABETES")</f>
        <v>DIABETES</v>
      </c>
      <c r="G707" t="s">
        <v>2380</v>
      </c>
      <c r="H707" t="str">
        <f t="shared" ref="H707:H770" si="34">TRIM(PROPER(G707))</f>
        <v>No</v>
      </c>
      <c r="I707" t="s">
        <v>2380</v>
      </c>
      <c r="J707" t="s">
        <v>2380</v>
      </c>
      <c r="K707" t="s">
        <v>2381</v>
      </c>
      <c r="L707" t="s">
        <v>2380</v>
      </c>
      <c r="M707" t="str">
        <f t="shared" ref="M707:M770" si="35">TRIM(PROPER(L707))</f>
        <v>No</v>
      </c>
    </row>
    <row r="708" spans="1:13" x14ac:dyDescent="0.3">
      <c r="A708" t="s">
        <v>1664</v>
      </c>
      <c r="B708">
        <v>21.66</v>
      </c>
      <c r="C708">
        <f t="shared" si="33"/>
        <v>21.7</v>
      </c>
      <c r="D708" t="str" cm="1">
        <f t="array" ref="D708">_xlfn.IFS(C708&lt;18.5,"UNDERWEIGHT",AND(C708&gt;=18.5,C708&lt;=24.9),"NORMAL WEIGHT",AND(C708&gt;=25,C708&lt;=29.9),"OVERWEIGHT",C708&gt;=30,"OBESITY")</f>
        <v>NORMAL WEIGHT</v>
      </c>
      <c r="E708">
        <v>4.37</v>
      </c>
      <c r="F708" t="str" cm="1">
        <f t="array" ref="F708">_xlfn.IFS(E708&lt;5.7,"NORMAL",AND(E708&gt;=5.7,E708&lt;=6.49),"PREDIABETES",E708&gt;=6.5,"DIABETES")</f>
        <v>NORMAL</v>
      </c>
      <c r="G708" t="s">
        <v>2380</v>
      </c>
      <c r="H708" t="str">
        <f t="shared" si="34"/>
        <v>No</v>
      </c>
      <c r="I708" t="s">
        <v>2382</v>
      </c>
      <c r="J708" t="s">
        <v>2380</v>
      </c>
      <c r="K708">
        <v>1</v>
      </c>
      <c r="L708" t="s">
        <v>2382</v>
      </c>
      <c r="M708" t="str">
        <f t="shared" si="35"/>
        <v>Yes</v>
      </c>
    </row>
    <row r="709" spans="1:13" x14ac:dyDescent="0.3">
      <c r="A709" t="s">
        <v>1663</v>
      </c>
      <c r="B709">
        <v>39.369999999999997</v>
      </c>
      <c r="C709">
        <f t="shared" si="33"/>
        <v>39.4</v>
      </c>
      <c r="D709" t="str" cm="1">
        <f t="array" ref="D709">_xlfn.IFS(C709&lt;18.5,"UNDERWEIGHT",AND(C709&gt;=18.5,C709&lt;=24.9),"NORMAL WEIGHT",AND(C709&gt;=25,C709&lt;=29.9),"OVERWEIGHT",C709&gt;=30,"OBESITY")</f>
        <v>OBESITY</v>
      </c>
      <c r="E709">
        <v>5.91</v>
      </c>
      <c r="F709" t="str" cm="1">
        <f t="array" ref="F709">_xlfn.IFS(E709&lt;5.7,"NORMAL",AND(E709&gt;=5.7,E709&lt;=6.49),"PREDIABETES",E709&gt;=6.5,"DIABETES")</f>
        <v>PREDIABETES</v>
      </c>
      <c r="G709" t="s">
        <v>2380</v>
      </c>
      <c r="H709" t="str">
        <f t="shared" si="34"/>
        <v>No</v>
      </c>
      <c r="I709" t="s">
        <v>2380</v>
      </c>
      <c r="J709" t="s">
        <v>2380</v>
      </c>
      <c r="K709">
        <v>2</v>
      </c>
      <c r="L709" t="s">
        <v>2380</v>
      </c>
      <c r="M709" t="str">
        <f t="shared" si="35"/>
        <v>No</v>
      </c>
    </row>
    <row r="710" spans="1:13" x14ac:dyDescent="0.3">
      <c r="A710" t="s">
        <v>1662</v>
      </c>
      <c r="B710">
        <v>40.880000000000003</v>
      </c>
      <c r="C710">
        <f t="shared" si="33"/>
        <v>40.9</v>
      </c>
      <c r="D710" t="str" cm="1">
        <f t="array" ref="D710">_xlfn.IFS(C710&lt;18.5,"UNDERWEIGHT",AND(C710&gt;=18.5,C710&lt;=24.9),"NORMAL WEIGHT",AND(C710&gt;=25,C710&lt;=29.9),"OVERWEIGHT",C710&gt;=30,"OBESITY")</f>
        <v>OBESITY</v>
      </c>
      <c r="E710">
        <v>7.65</v>
      </c>
      <c r="F710" t="str" cm="1">
        <f t="array" ref="F710">_xlfn.IFS(E710&lt;5.7,"NORMAL",AND(E710&gt;=5.7,E710&lt;=6.49),"PREDIABETES",E710&gt;=6.5,"DIABETES")</f>
        <v>DIABETES</v>
      </c>
      <c r="G710" t="s">
        <v>2380</v>
      </c>
      <c r="H710" t="str">
        <f t="shared" si="34"/>
        <v>No</v>
      </c>
      <c r="I710" t="s">
        <v>2380</v>
      </c>
      <c r="J710" t="s">
        <v>2380</v>
      </c>
      <c r="K710" t="s">
        <v>2381</v>
      </c>
      <c r="L710" t="s">
        <v>2380</v>
      </c>
      <c r="M710" t="str">
        <f t="shared" si="35"/>
        <v>No</v>
      </c>
    </row>
    <row r="711" spans="1:13" x14ac:dyDescent="0.3">
      <c r="A711" t="s">
        <v>1661</v>
      </c>
      <c r="B711">
        <v>26.22</v>
      </c>
      <c r="C711">
        <f t="shared" si="33"/>
        <v>26.2</v>
      </c>
      <c r="D711" t="str" cm="1">
        <f t="array" ref="D711">_xlfn.IFS(C711&lt;18.5,"UNDERWEIGHT",AND(C711&gt;=18.5,C711&lt;=24.9),"NORMAL WEIGHT",AND(C711&gt;=25,C711&lt;=29.9),"OVERWEIGHT",C711&gt;=30,"OBESITY")</f>
        <v>OVERWEIGHT</v>
      </c>
      <c r="E711">
        <v>5.37</v>
      </c>
      <c r="F711" t="str" cm="1">
        <f t="array" ref="F711">_xlfn.IFS(E711&lt;5.7,"NORMAL",AND(E711&gt;=5.7,E711&lt;=6.49),"PREDIABETES",E711&gt;=6.5,"DIABETES")</f>
        <v>NORMAL</v>
      </c>
      <c r="G711" t="s">
        <v>2382</v>
      </c>
      <c r="H711" t="str">
        <f t="shared" si="34"/>
        <v>Yes</v>
      </c>
      <c r="I711" t="s">
        <v>2380</v>
      </c>
      <c r="J711" t="s">
        <v>2380</v>
      </c>
      <c r="K711">
        <v>2</v>
      </c>
      <c r="L711" t="s">
        <v>2380</v>
      </c>
      <c r="M711" t="str">
        <f t="shared" si="35"/>
        <v>No</v>
      </c>
    </row>
    <row r="712" spans="1:13" x14ac:dyDescent="0.3">
      <c r="A712" t="s">
        <v>1660</v>
      </c>
      <c r="B712">
        <v>25.08</v>
      </c>
      <c r="C712">
        <f t="shared" si="33"/>
        <v>25.1</v>
      </c>
      <c r="D712" t="str" cm="1">
        <f t="array" ref="D712">_xlfn.IFS(C712&lt;18.5,"UNDERWEIGHT",AND(C712&gt;=18.5,C712&lt;=24.9),"NORMAL WEIGHT",AND(C712&gt;=25,C712&lt;=29.9),"OVERWEIGHT",C712&gt;=30,"OBESITY")</f>
        <v>OVERWEIGHT</v>
      </c>
      <c r="E712">
        <v>5.75</v>
      </c>
      <c r="F712" t="str" cm="1">
        <f t="array" ref="F712">_xlfn.IFS(E712&lt;5.7,"NORMAL",AND(E712&gt;=5.7,E712&lt;=6.49),"PREDIABETES",E712&gt;=6.5,"DIABETES")</f>
        <v>PREDIABETES</v>
      </c>
      <c r="G712" t="s">
        <v>2382</v>
      </c>
      <c r="H712" t="str">
        <f t="shared" si="34"/>
        <v>Yes</v>
      </c>
      <c r="I712" t="s">
        <v>2380</v>
      </c>
      <c r="J712" t="s">
        <v>2380</v>
      </c>
      <c r="K712">
        <v>2</v>
      </c>
      <c r="L712" t="s">
        <v>2380</v>
      </c>
      <c r="M712" t="str">
        <f t="shared" si="35"/>
        <v>No</v>
      </c>
    </row>
    <row r="713" spans="1:13" x14ac:dyDescent="0.3">
      <c r="A713" t="s">
        <v>1659</v>
      </c>
      <c r="B713">
        <v>39.1</v>
      </c>
      <c r="C713">
        <f t="shared" si="33"/>
        <v>39.1</v>
      </c>
      <c r="D713" t="str" cm="1">
        <f t="array" ref="D713">_xlfn.IFS(C713&lt;18.5,"UNDERWEIGHT",AND(C713&gt;=18.5,C713&lt;=24.9),"NORMAL WEIGHT",AND(C713&gt;=25,C713&lt;=29.9),"OVERWEIGHT",C713&gt;=30,"OBESITY")</f>
        <v>OBESITY</v>
      </c>
      <c r="E713">
        <v>6.79</v>
      </c>
      <c r="F713" t="str" cm="1">
        <f t="array" ref="F713">_xlfn.IFS(E713&lt;5.7,"NORMAL",AND(E713&gt;=5.7,E713&lt;=6.49),"PREDIABETES",E713&gt;=6.5,"DIABETES")</f>
        <v>DIABETES</v>
      </c>
      <c r="G713" t="s">
        <v>2382</v>
      </c>
      <c r="H713" t="str">
        <f t="shared" si="34"/>
        <v>Yes</v>
      </c>
      <c r="I713" t="s">
        <v>2380</v>
      </c>
      <c r="J713" t="s">
        <v>2380</v>
      </c>
      <c r="K713">
        <v>2</v>
      </c>
      <c r="L713" t="s">
        <v>2380</v>
      </c>
      <c r="M713" t="str">
        <f t="shared" si="35"/>
        <v>No</v>
      </c>
    </row>
    <row r="714" spans="1:13" x14ac:dyDescent="0.3">
      <c r="A714" t="s">
        <v>1658</v>
      </c>
      <c r="B714">
        <v>37.905000000000001</v>
      </c>
      <c r="C714">
        <f t="shared" si="33"/>
        <v>37.9</v>
      </c>
      <c r="D714" t="str" cm="1">
        <f t="array" ref="D714">_xlfn.IFS(C714&lt;18.5,"UNDERWEIGHT",AND(C714&gt;=18.5,C714&lt;=24.9),"NORMAL WEIGHT",AND(C714&gt;=25,C714&lt;=29.9),"OVERWEIGHT",C714&gt;=30,"OBESITY")</f>
        <v>OBESITY</v>
      </c>
      <c r="E714">
        <v>7.03</v>
      </c>
      <c r="F714" t="str" cm="1">
        <f t="array" ref="F714">_xlfn.IFS(E714&lt;5.7,"NORMAL",AND(E714&gt;=5.7,E714&lt;=6.49),"PREDIABETES",E714&gt;=6.5,"DIABETES")</f>
        <v>DIABETES</v>
      </c>
      <c r="G714" t="s">
        <v>2380</v>
      </c>
      <c r="H714" t="str">
        <f t="shared" si="34"/>
        <v>No</v>
      </c>
      <c r="I714" t="s">
        <v>2380</v>
      </c>
      <c r="J714" t="s">
        <v>2380</v>
      </c>
      <c r="K714">
        <v>3</v>
      </c>
      <c r="L714" t="s">
        <v>2380</v>
      </c>
      <c r="M714" t="str">
        <f t="shared" si="35"/>
        <v>No</v>
      </c>
    </row>
    <row r="715" spans="1:13" x14ac:dyDescent="0.3">
      <c r="A715" t="s">
        <v>1657</v>
      </c>
      <c r="B715">
        <v>43.35</v>
      </c>
      <c r="C715">
        <f t="shared" si="33"/>
        <v>43.4</v>
      </c>
      <c r="D715" t="str" cm="1">
        <f t="array" ref="D715">_xlfn.IFS(C715&lt;18.5,"UNDERWEIGHT",AND(C715&gt;=18.5,C715&lt;=24.9),"NORMAL WEIGHT",AND(C715&gt;=25,C715&lt;=29.9),"OVERWEIGHT",C715&gt;=30,"OBESITY")</f>
        <v>OBESITY</v>
      </c>
      <c r="E715">
        <v>5.41</v>
      </c>
      <c r="F715" t="str" cm="1">
        <f t="array" ref="F715">_xlfn.IFS(E715&lt;5.7,"NORMAL",AND(E715&gt;=5.7,E715&lt;=6.49),"PREDIABETES",E715&gt;=6.5,"DIABETES")</f>
        <v>NORMAL</v>
      </c>
      <c r="G715" t="s">
        <v>2382</v>
      </c>
      <c r="H715" t="str">
        <f t="shared" si="34"/>
        <v>Yes</v>
      </c>
      <c r="I715" t="s">
        <v>2380</v>
      </c>
      <c r="J715" t="s">
        <v>2383</v>
      </c>
      <c r="K715">
        <v>1</v>
      </c>
      <c r="L715" t="s">
        <v>2380</v>
      </c>
      <c r="M715" t="str">
        <f t="shared" si="35"/>
        <v>No</v>
      </c>
    </row>
    <row r="716" spans="1:13" x14ac:dyDescent="0.3">
      <c r="A716" t="s">
        <v>1656</v>
      </c>
      <c r="B716">
        <v>36.15</v>
      </c>
      <c r="C716">
        <f t="shared" si="33"/>
        <v>36.200000000000003</v>
      </c>
      <c r="D716" t="str" cm="1">
        <f t="array" ref="D716">_xlfn.IFS(C716&lt;18.5,"UNDERWEIGHT",AND(C716&gt;=18.5,C716&lt;=24.9),"NORMAL WEIGHT",AND(C716&gt;=25,C716&lt;=29.9),"OVERWEIGHT",C716&gt;=30,"OBESITY")</f>
        <v>OBESITY</v>
      </c>
      <c r="E716">
        <v>8.0500000000000007</v>
      </c>
      <c r="F716" t="str" cm="1">
        <f t="array" ref="F716">_xlfn.IFS(E716&lt;5.7,"NORMAL",AND(E716&gt;=5.7,E716&lt;=6.49),"PREDIABETES",E716&gt;=6.5,"DIABETES")</f>
        <v>DIABETES</v>
      </c>
      <c r="G716" t="s">
        <v>2380</v>
      </c>
      <c r="H716" t="str">
        <f t="shared" si="34"/>
        <v>No</v>
      </c>
      <c r="I716" t="s">
        <v>2380</v>
      </c>
      <c r="J716" t="s">
        <v>2380</v>
      </c>
      <c r="K716" t="s">
        <v>2381</v>
      </c>
      <c r="L716" t="s">
        <v>2380</v>
      </c>
      <c r="M716" t="str">
        <f t="shared" si="35"/>
        <v>No</v>
      </c>
    </row>
    <row r="717" spans="1:13" x14ac:dyDescent="0.3">
      <c r="A717" t="s">
        <v>1655</v>
      </c>
      <c r="B717">
        <v>44.98</v>
      </c>
      <c r="C717">
        <f t="shared" si="33"/>
        <v>45</v>
      </c>
      <c r="D717" t="str" cm="1">
        <f t="array" ref="D717">_xlfn.IFS(C717&lt;18.5,"UNDERWEIGHT",AND(C717&gt;=18.5,C717&lt;=24.9),"NORMAL WEIGHT",AND(C717&gt;=25,C717&lt;=29.9),"OVERWEIGHT",C717&gt;=30,"OBESITY")</f>
        <v>OBESITY</v>
      </c>
      <c r="E717">
        <v>5.94</v>
      </c>
      <c r="F717" t="str" cm="1">
        <f t="array" ref="F717">_xlfn.IFS(E717&lt;5.7,"NORMAL",AND(E717&gt;=5.7,E717&lt;=6.49),"PREDIABETES",E717&gt;=6.5,"DIABETES")</f>
        <v>PREDIABETES</v>
      </c>
      <c r="G717" t="s">
        <v>2380</v>
      </c>
      <c r="H717" t="str">
        <f t="shared" si="34"/>
        <v>No</v>
      </c>
      <c r="I717" t="s">
        <v>2380</v>
      </c>
      <c r="J717" t="s">
        <v>2380</v>
      </c>
      <c r="K717">
        <v>1</v>
      </c>
      <c r="L717" t="s">
        <v>2380</v>
      </c>
      <c r="M717" t="str">
        <f t="shared" si="35"/>
        <v>No</v>
      </c>
    </row>
    <row r="718" spans="1:13" x14ac:dyDescent="0.3">
      <c r="A718" t="s">
        <v>1654</v>
      </c>
      <c r="B718">
        <v>38.28</v>
      </c>
      <c r="C718">
        <f t="shared" si="33"/>
        <v>38.299999999999997</v>
      </c>
      <c r="D718" t="str" cm="1">
        <f t="array" ref="D718">_xlfn.IFS(C718&lt;18.5,"UNDERWEIGHT",AND(C718&gt;=18.5,C718&lt;=24.9),"NORMAL WEIGHT",AND(C718&gt;=25,C718&lt;=29.9),"OVERWEIGHT",C718&gt;=30,"OBESITY")</f>
        <v>OBESITY</v>
      </c>
      <c r="E718">
        <v>5.51</v>
      </c>
      <c r="F718" t="str" cm="1">
        <f t="array" ref="F718">_xlfn.IFS(E718&lt;5.7,"NORMAL",AND(E718&gt;=5.7,E718&lt;=6.49),"PREDIABETES",E718&gt;=6.5,"DIABETES")</f>
        <v>NORMAL</v>
      </c>
      <c r="G718" t="s">
        <v>2380</v>
      </c>
      <c r="H718" t="str">
        <f t="shared" si="34"/>
        <v>No</v>
      </c>
      <c r="I718" t="s">
        <v>2382</v>
      </c>
      <c r="J718" t="s">
        <v>2380</v>
      </c>
      <c r="K718">
        <v>1</v>
      </c>
      <c r="L718" t="s">
        <v>2380</v>
      </c>
      <c r="M718" t="str">
        <f t="shared" si="35"/>
        <v>No</v>
      </c>
    </row>
    <row r="719" spans="1:13" x14ac:dyDescent="0.3">
      <c r="A719" t="s">
        <v>1653</v>
      </c>
      <c r="B719">
        <v>32.299999999999997</v>
      </c>
      <c r="C719">
        <f t="shared" si="33"/>
        <v>32.299999999999997</v>
      </c>
      <c r="D719" t="str" cm="1">
        <f t="array" ref="D719">_xlfn.IFS(C719&lt;18.5,"UNDERWEIGHT",AND(C719&gt;=18.5,C719&lt;=24.9),"NORMAL WEIGHT",AND(C719&gt;=25,C719&lt;=29.9),"OVERWEIGHT",C719&gt;=30,"OBESITY")</f>
        <v>OBESITY</v>
      </c>
      <c r="E719">
        <v>6.55</v>
      </c>
      <c r="F719" t="str" cm="1">
        <f t="array" ref="F719">_xlfn.IFS(E719&lt;5.7,"NORMAL",AND(E719&gt;=5.7,E719&lt;=6.49),"PREDIABETES",E719&gt;=6.5,"DIABETES")</f>
        <v>DIABETES</v>
      </c>
      <c r="G719" t="s">
        <v>2382</v>
      </c>
      <c r="H719" t="str">
        <f t="shared" si="34"/>
        <v>Yes</v>
      </c>
      <c r="I719" t="s">
        <v>2380</v>
      </c>
      <c r="J719" t="s">
        <v>2380</v>
      </c>
      <c r="K719">
        <v>2</v>
      </c>
      <c r="L719" t="s">
        <v>2380</v>
      </c>
      <c r="M719" t="str">
        <f t="shared" si="35"/>
        <v>No</v>
      </c>
    </row>
    <row r="720" spans="1:13" x14ac:dyDescent="0.3">
      <c r="A720" t="s">
        <v>1652</v>
      </c>
      <c r="B720">
        <v>39.51</v>
      </c>
      <c r="C720">
        <f t="shared" si="33"/>
        <v>39.5</v>
      </c>
      <c r="D720" t="str" cm="1">
        <f t="array" ref="D720">_xlfn.IFS(C720&lt;18.5,"UNDERWEIGHT",AND(C720&gt;=18.5,C720&lt;=24.9),"NORMAL WEIGHT",AND(C720&gt;=25,C720&lt;=29.9),"OVERWEIGHT",C720&gt;=30,"OBESITY")</f>
        <v>OBESITY</v>
      </c>
      <c r="E720">
        <v>5.79</v>
      </c>
      <c r="F720" t="str" cm="1">
        <f t="array" ref="F720">_xlfn.IFS(E720&lt;5.7,"NORMAL",AND(E720&gt;=5.7,E720&lt;=6.49),"PREDIABETES",E720&gt;=6.5,"DIABETES")</f>
        <v>PREDIABETES</v>
      </c>
      <c r="G720" t="s">
        <v>2382</v>
      </c>
      <c r="H720" t="str">
        <f t="shared" si="34"/>
        <v>Yes</v>
      </c>
      <c r="I720" t="s">
        <v>2380</v>
      </c>
      <c r="J720" t="s">
        <v>2380</v>
      </c>
      <c r="K720" t="s">
        <v>2381</v>
      </c>
      <c r="L720" t="s">
        <v>2380</v>
      </c>
      <c r="M720" t="str">
        <f t="shared" si="35"/>
        <v>No</v>
      </c>
    </row>
    <row r="721" spans="1:13" x14ac:dyDescent="0.3">
      <c r="A721" t="s">
        <v>1651</v>
      </c>
      <c r="B721">
        <v>50.46</v>
      </c>
      <c r="C721">
        <f t="shared" si="33"/>
        <v>50.5</v>
      </c>
      <c r="D721" t="str" cm="1">
        <f t="array" ref="D721">_xlfn.IFS(C721&lt;18.5,"UNDERWEIGHT",AND(C721&gt;=18.5,C721&lt;=24.9),"NORMAL WEIGHT",AND(C721&gt;=25,C721&lt;=29.9),"OVERWEIGHT",C721&gt;=30,"OBESITY")</f>
        <v>OBESITY</v>
      </c>
      <c r="E721">
        <v>4.5599999999999996</v>
      </c>
      <c r="F721" t="str" cm="1">
        <f t="array" ref="F721">_xlfn.IFS(E721&lt;5.7,"NORMAL",AND(E721&gt;=5.7,E721&lt;=6.49),"PREDIABETES",E721&gt;=6.5,"DIABETES")</f>
        <v>NORMAL</v>
      </c>
      <c r="G721" t="s">
        <v>2380</v>
      </c>
      <c r="H721" t="str">
        <f t="shared" si="34"/>
        <v>No</v>
      </c>
      <c r="I721" t="s">
        <v>2380</v>
      </c>
      <c r="J721" t="s">
        <v>2380</v>
      </c>
      <c r="K721" t="s">
        <v>2381</v>
      </c>
      <c r="L721" t="s">
        <v>2380</v>
      </c>
      <c r="M721" t="str">
        <f t="shared" si="35"/>
        <v>No</v>
      </c>
    </row>
    <row r="722" spans="1:13" x14ac:dyDescent="0.3">
      <c r="A722" t="s">
        <v>1650</v>
      </c>
      <c r="B722">
        <v>31.73</v>
      </c>
      <c r="C722">
        <f t="shared" si="33"/>
        <v>31.7</v>
      </c>
      <c r="D722" t="str" cm="1">
        <f t="array" ref="D722">_xlfn.IFS(C722&lt;18.5,"UNDERWEIGHT",AND(C722&gt;=18.5,C722&lt;=24.9),"NORMAL WEIGHT",AND(C722&gt;=25,C722&lt;=29.9),"OVERWEIGHT",C722&gt;=30,"OBESITY")</f>
        <v>OBESITY</v>
      </c>
      <c r="E722">
        <v>7</v>
      </c>
      <c r="F722" t="str" cm="1">
        <f t="array" ref="F722">_xlfn.IFS(E722&lt;5.7,"NORMAL",AND(E722&gt;=5.7,E722&lt;=6.49),"PREDIABETES",E722&gt;=6.5,"DIABETES")</f>
        <v>DIABETES</v>
      </c>
      <c r="G722" t="s">
        <v>2380</v>
      </c>
      <c r="H722" t="str">
        <f t="shared" si="34"/>
        <v>No</v>
      </c>
      <c r="I722" t="s">
        <v>2380</v>
      </c>
      <c r="J722" t="s">
        <v>2380</v>
      </c>
      <c r="K722" t="s">
        <v>2381</v>
      </c>
      <c r="L722" t="s">
        <v>2380</v>
      </c>
      <c r="M722" t="str">
        <f t="shared" si="35"/>
        <v>No</v>
      </c>
    </row>
    <row r="723" spans="1:13" x14ac:dyDescent="0.3">
      <c r="A723" t="s">
        <v>1649</v>
      </c>
      <c r="B723">
        <v>32.1</v>
      </c>
      <c r="C723">
        <f t="shared" si="33"/>
        <v>32.1</v>
      </c>
      <c r="D723" t="str" cm="1">
        <f t="array" ref="D723">_xlfn.IFS(C723&lt;18.5,"UNDERWEIGHT",AND(C723&gt;=18.5,C723&lt;=24.9),"NORMAL WEIGHT",AND(C723&gt;=25,C723&lt;=29.9),"OVERWEIGHT",C723&gt;=30,"OBESITY")</f>
        <v>OBESITY</v>
      </c>
      <c r="E723">
        <v>6.57</v>
      </c>
      <c r="F723" t="str" cm="1">
        <f t="array" ref="F723">_xlfn.IFS(E723&lt;5.7,"NORMAL",AND(E723&gt;=5.7,E723&lt;=6.49),"PREDIABETES",E723&gt;=6.5,"DIABETES")</f>
        <v>DIABETES</v>
      </c>
      <c r="G723" t="s">
        <v>2382</v>
      </c>
      <c r="H723" t="str">
        <f t="shared" si="34"/>
        <v>Yes</v>
      </c>
      <c r="I723" t="s">
        <v>2380</v>
      </c>
      <c r="J723" t="s">
        <v>2383</v>
      </c>
      <c r="K723">
        <v>1</v>
      </c>
      <c r="L723" t="s">
        <v>2380</v>
      </c>
      <c r="M723" t="str">
        <f t="shared" si="35"/>
        <v>No</v>
      </c>
    </row>
    <row r="724" spans="1:13" x14ac:dyDescent="0.3">
      <c r="A724" t="s">
        <v>1648</v>
      </c>
      <c r="B724">
        <v>27.83</v>
      </c>
      <c r="C724">
        <f t="shared" si="33"/>
        <v>27.8</v>
      </c>
      <c r="D724" t="str" cm="1">
        <f t="array" ref="D724">_xlfn.IFS(C724&lt;18.5,"UNDERWEIGHT",AND(C724&gt;=18.5,C724&lt;=24.9),"NORMAL WEIGHT",AND(C724&gt;=25,C724&lt;=29.9),"OVERWEIGHT",C724&gt;=30,"OBESITY")</f>
        <v>OVERWEIGHT</v>
      </c>
      <c r="E724">
        <v>11.61</v>
      </c>
      <c r="F724" t="str" cm="1">
        <f t="array" ref="F724">_xlfn.IFS(E724&lt;5.7,"NORMAL",AND(E724&gt;=5.7,E724&lt;=6.49),"PREDIABETES",E724&gt;=6.5,"DIABETES")</f>
        <v>DIABETES</v>
      </c>
      <c r="G724" t="s">
        <v>2382</v>
      </c>
      <c r="H724" t="str">
        <f t="shared" si="34"/>
        <v>Yes</v>
      </c>
      <c r="I724" t="s">
        <v>2380</v>
      </c>
      <c r="J724" t="s">
        <v>2383</v>
      </c>
      <c r="K724">
        <v>1</v>
      </c>
      <c r="L724" t="s">
        <v>2380</v>
      </c>
      <c r="M724" t="str">
        <f t="shared" si="35"/>
        <v>No</v>
      </c>
    </row>
    <row r="725" spans="1:13" x14ac:dyDescent="0.3">
      <c r="A725" t="s">
        <v>1647</v>
      </c>
      <c r="B725">
        <v>27.72</v>
      </c>
      <c r="C725">
        <f t="shared" si="33"/>
        <v>27.7</v>
      </c>
      <c r="D725" t="str" cm="1">
        <f t="array" ref="D725">_xlfn.IFS(C725&lt;18.5,"UNDERWEIGHT",AND(C725&gt;=18.5,C725&lt;=24.9),"NORMAL WEIGHT",AND(C725&gt;=25,C725&lt;=29.9),"OVERWEIGHT",C725&gt;=30,"OBESITY")</f>
        <v>OVERWEIGHT</v>
      </c>
      <c r="E725">
        <v>8.16</v>
      </c>
      <c r="F725" t="str" cm="1">
        <f t="array" ref="F725">_xlfn.IFS(E725&lt;5.7,"NORMAL",AND(E725&gt;=5.7,E725&lt;=6.49),"PREDIABETES",E725&gt;=6.5,"DIABETES")</f>
        <v>DIABETES</v>
      </c>
      <c r="G725" t="s">
        <v>2382</v>
      </c>
      <c r="H725" t="str">
        <f t="shared" si="34"/>
        <v>Yes</v>
      </c>
      <c r="I725" t="s">
        <v>2380</v>
      </c>
      <c r="J725" t="s">
        <v>2383</v>
      </c>
      <c r="K725">
        <v>1</v>
      </c>
      <c r="L725" t="s">
        <v>2380</v>
      </c>
      <c r="M725" t="str">
        <f t="shared" si="35"/>
        <v>No</v>
      </c>
    </row>
    <row r="726" spans="1:13" x14ac:dyDescent="0.3">
      <c r="A726" t="s">
        <v>1646</v>
      </c>
      <c r="B726">
        <v>36.765000000000001</v>
      </c>
      <c r="C726">
        <f t="shared" si="33"/>
        <v>36.799999999999997</v>
      </c>
      <c r="D726" t="str" cm="1">
        <f t="array" ref="D726">_xlfn.IFS(C726&lt;18.5,"UNDERWEIGHT",AND(C726&gt;=18.5,C726&lt;=24.9),"NORMAL WEIGHT",AND(C726&gt;=25,C726&lt;=29.9),"OVERWEIGHT",C726&gt;=30,"OBESITY")</f>
        <v>OBESITY</v>
      </c>
      <c r="E726">
        <v>4.4800000000000004</v>
      </c>
      <c r="F726" t="str" cm="1">
        <f t="array" ref="F726">_xlfn.IFS(E726&lt;5.7,"NORMAL",AND(E726&gt;=5.7,E726&lt;=6.49),"PREDIABETES",E726&gt;=6.5,"DIABETES")</f>
        <v>NORMAL</v>
      </c>
      <c r="G726" t="s">
        <v>2382</v>
      </c>
      <c r="H726" t="str">
        <f t="shared" si="34"/>
        <v>Yes</v>
      </c>
      <c r="I726" t="s">
        <v>2380</v>
      </c>
      <c r="J726" t="s">
        <v>2380</v>
      </c>
      <c r="K726">
        <v>2</v>
      </c>
      <c r="L726" t="s">
        <v>2380</v>
      </c>
      <c r="M726" t="str">
        <f t="shared" si="35"/>
        <v>No</v>
      </c>
    </row>
    <row r="727" spans="1:13" x14ac:dyDescent="0.3">
      <c r="A727" t="s">
        <v>1645</v>
      </c>
      <c r="B727">
        <v>48.36</v>
      </c>
      <c r="C727">
        <f t="shared" si="33"/>
        <v>48.4</v>
      </c>
      <c r="D727" t="str" cm="1">
        <f t="array" ref="D727">_xlfn.IFS(C727&lt;18.5,"UNDERWEIGHT",AND(C727&gt;=18.5,C727&lt;=24.9),"NORMAL WEIGHT",AND(C727&gt;=25,C727&lt;=29.9),"OVERWEIGHT",C727&gt;=30,"OBESITY")</f>
        <v>OBESITY</v>
      </c>
      <c r="E727">
        <v>4.08</v>
      </c>
      <c r="F727" t="str" cm="1">
        <f t="array" ref="F727">_xlfn.IFS(E727&lt;5.7,"NORMAL",AND(E727&gt;=5.7,E727&lt;=6.49),"PREDIABETES",E727&gt;=6.5,"DIABETES")</f>
        <v>NORMAL</v>
      </c>
      <c r="G727" t="s">
        <v>2380</v>
      </c>
      <c r="H727" t="str">
        <f t="shared" si="34"/>
        <v>No</v>
      </c>
      <c r="I727" t="s">
        <v>2380</v>
      </c>
      <c r="J727" t="s">
        <v>2380</v>
      </c>
      <c r="K727" t="s">
        <v>2381</v>
      </c>
      <c r="L727" t="s">
        <v>2380</v>
      </c>
      <c r="M727" t="str">
        <f t="shared" si="35"/>
        <v>No</v>
      </c>
    </row>
    <row r="728" spans="1:13" x14ac:dyDescent="0.3">
      <c r="A728" t="s">
        <v>1644</v>
      </c>
      <c r="B728">
        <v>31.445</v>
      </c>
      <c r="C728">
        <f t="shared" si="33"/>
        <v>31.4</v>
      </c>
      <c r="D728" t="str" cm="1">
        <f t="array" ref="D728">_xlfn.IFS(C728&lt;18.5,"UNDERWEIGHT",AND(C728&gt;=18.5,C728&lt;=24.9),"NORMAL WEIGHT",AND(C728&gt;=25,C728&lt;=29.9),"OVERWEIGHT",C728&gt;=30,"OBESITY")</f>
        <v>OBESITY</v>
      </c>
      <c r="E728">
        <v>4.4000000000000004</v>
      </c>
      <c r="F728" t="str" cm="1">
        <f t="array" ref="F728">_xlfn.IFS(E728&lt;5.7,"NORMAL",AND(E728&gt;=5.7,E728&lt;=6.49),"PREDIABETES",E728&gt;=6.5,"DIABETES")</f>
        <v>NORMAL</v>
      </c>
      <c r="G728" t="s">
        <v>2382</v>
      </c>
      <c r="H728" t="str">
        <f t="shared" si="34"/>
        <v>Yes</v>
      </c>
      <c r="I728" t="s">
        <v>2380</v>
      </c>
      <c r="J728" t="s">
        <v>2380</v>
      </c>
      <c r="K728">
        <v>2</v>
      </c>
      <c r="L728" t="s">
        <v>2380</v>
      </c>
      <c r="M728" t="str">
        <f t="shared" si="35"/>
        <v>No</v>
      </c>
    </row>
    <row r="729" spans="1:13" x14ac:dyDescent="0.3">
      <c r="A729" t="s">
        <v>1643</v>
      </c>
      <c r="B729">
        <v>27.55</v>
      </c>
      <c r="C729">
        <f t="shared" si="33"/>
        <v>27.6</v>
      </c>
      <c r="D729" t="str" cm="1">
        <f t="array" ref="D729">_xlfn.IFS(C729&lt;18.5,"UNDERWEIGHT",AND(C729&gt;=18.5,C729&lt;=24.9),"NORMAL WEIGHT",AND(C729&gt;=25,C729&lt;=29.9),"OVERWEIGHT",C729&gt;=30,"OBESITY")</f>
        <v>OVERWEIGHT</v>
      </c>
      <c r="E729">
        <v>9.02</v>
      </c>
      <c r="F729" t="str" cm="1">
        <f t="array" ref="F729">_xlfn.IFS(E729&lt;5.7,"NORMAL",AND(E729&gt;=5.7,E729&lt;=6.49),"PREDIABETES",E729&gt;=6.5,"DIABETES")</f>
        <v>DIABETES</v>
      </c>
      <c r="G729" t="s">
        <v>2380</v>
      </c>
      <c r="H729" t="str">
        <f t="shared" si="34"/>
        <v>No</v>
      </c>
      <c r="I729" t="s">
        <v>2380</v>
      </c>
      <c r="J729" t="s">
        <v>2380</v>
      </c>
      <c r="K729" t="s">
        <v>2381</v>
      </c>
      <c r="L729" t="s">
        <v>2380</v>
      </c>
      <c r="M729" t="str">
        <f t="shared" si="35"/>
        <v>No</v>
      </c>
    </row>
    <row r="730" spans="1:13" x14ac:dyDescent="0.3">
      <c r="A730" t="s">
        <v>1642</v>
      </c>
      <c r="B730">
        <v>33.11</v>
      </c>
      <c r="C730">
        <f t="shared" si="33"/>
        <v>33.1</v>
      </c>
      <c r="D730" t="str" cm="1">
        <f t="array" ref="D730">_xlfn.IFS(C730&lt;18.5,"UNDERWEIGHT",AND(C730&gt;=18.5,C730&lt;=24.9),"NORMAL WEIGHT",AND(C730&gt;=25,C730&lt;=29.9),"OVERWEIGHT",C730&gt;=30,"OBESITY")</f>
        <v>OBESITY</v>
      </c>
      <c r="E730">
        <v>8.06</v>
      </c>
      <c r="F730" t="str" cm="1">
        <f t="array" ref="F730">_xlfn.IFS(E730&lt;5.7,"NORMAL",AND(E730&gt;=5.7,E730&lt;=6.49),"PREDIABETES",E730&gt;=6.5,"DIABETES")</f>
        <v>DIABETES</v>
      </c>
      <c r="G730" t="s">
        <v>2380</v>
      </c>
      <c r="H730" t="str">
        <f t="shared" si="34"/>
        <v>No</v>
      </c>
      <c r="I730" t="s">
        <v>2380</v>
      </c>
      <c r="J730" t="s">
        <v>2380</v>
      </c>
      <c r="K730" t="s">
        <v>2381</v>
      </c>
      <c r="L730" t="s">
        <v>2380</v>
      </c>
      <c r="M730" t="str">
        <f t="shared" si="35"/>
        <v>No</v>
      </c>
    </row>
    <row r="731" spans="1:13" x14ac:dyDescent="0.3">
      <c r="A731" t="s">
        <v>1641</v>
      </c>
      <c r="B731">
        <v>36.85</v>
      </c>
      <c r="C731">
        <f t="shared" si="33"/>
        <v>36.9</v>
      </c>
      <c r="D731" t="str" cm="1">
        <f t="array" ref="D731">_xlfn.IFS(C731&lt;18.5,"UNDERWEIGHT",AND(C731&gt;=18.5,C731&lt;=24.9),"NORMAL WEIGHT",AND(C731&gt;=25,C731&lt;=29.9),"OVERWEIGHT",C731&gt;=30,"OBESITY")</f>
        <v>OBESITY</v>
      </c>
      <c r="E731">
        <v>6.21</v>
      </c>
      <c r="F731" t="str" cm="1">
        <f t="array" ref="F731">_xlfn.IFS(E731&lt;5.7,"NORMAL",AND(E731&gt;=5.7,E731&lt;=6.49),"PREDIABETES",E731&gt;=6.5,"DIABETES")</f>
        <v>PREDIABETES</v>
      </c>
      <c r="G731" t="s">
        <v>2382</v>
      </c>
      <c r="H731" t="str">
        <f t="shared" si="34"/>
        <v>Yes</v>
      </c>
      <c r="I731" t="s">
        <v>2380</v>
      </c>
      <c r="J731" t="s">
        <v>2380</v>
      </c>
      <c r="K731">
        <v>2</v>
      </c>
      <c r="L731" t="s">
        <v>2380</v>
      </c>
      <c r="M731" t="str">
        <f t="shared" si="35"/>
        <v>No</v>
      </c>
    </row>
    <row r="732" spans="1:13" x14ac:dyDescent="0.3">
      <c r="A732" t="s">
        <v>1640</v>
      </c>
      <c r="B732">
        <v>36.299999999999997</v>
      </c>
      <c r="C732">
        <f t="shared" si="33"/>
        <v>36.299999999999997</v>
      </c>
      <c r="D732" t="str" cm="1">
        <f t="array" ref="D732">_xlfn.IFS(C732&lt;18.5,"UNDERWEIGHT",AND(C732&gt;=18.5,C732&lt;=24.9),"NORMAL WEIGHT",AND(C732&gt;=25,C732&lt;=29.9),"OVERWEIGHT",C732&gt;=30,"OBESITY")</f>
        <v>OBESITY</v>
      </c>
      <c r="E732">
        <v>5.79</v>
      </c>
      <c r="F732" t="str" cm="1">
        <f t="array" ref="F732">_xlfn.IFS(E732&lt;5.7,"NORMAL",AND(E732&gt;=5.7,E732&lt;=6.49),"PREDIABETES",E732&gt;=6.5,"DIABETES")</f>
        <v>PREDIABETES</v>
      </c>
      <c r="G732" t="s">
        <v>2382</v>
      </c>
      <c r="H732" t="str">
        <f t="shared" si="34"/>
        <v>Yes</v>
      </c>
      <c r="I732" t="s">
        <v>2380</v>
      </c>
      <c r="J732" t="s">
        <v>2380</v>
      </c>
      <c r="K732">
        <v>2</v>
      </c>
      <c r="L732" t="s">
        <v>2380</v>
      </c>
      <c r="M732" t="str">
        <f t="shared" si="35"/>
        <v>No</v>
      </c>
    </row>
    <row r="733" spans="1:13" x14ac:dyDescent="0.3">
      <c r="A733" t="s">
        <v>1639</v>
      </c>
      <c r="B733">
        <v>45.34</v>
      </c>
      <c r="C733">
        <f t="shared" si="33"/>
        <v>45.3</v>
      </c>
      <c r="D733" t="str" cm="1">
        <f t="array" ref="D733">_xlfn.IFS(C733&lt;18.5,"UNDERWEIGHT",AND(C733&gt;=18.5,C733&lt;=24.9),"NORMAL WEIGHT",AND(C733&gt;=25,C733&lt;=29.9),"OVERWEIGHT",C733&gt;=30,"OBESITY")</f>
        <v>OBESITY</v>
      </c>
      <c r="E733">
        <v>5.69</v>
      </c>
      <c r="F733" t="str" cm="1">
        <f t="array" ref="F733">_xlfn.IFS(E733&lt;5.7,"NORMAL",AND(E733&gt;=5.7,E733&lt;=6.49),"PREDIABETES",E733&gt;=6.5,"DIABETES")</f>
        <v>NORMAL</v>
      </c>
      <c r="G733" t="s">
        <v>2382</v>
      </c>
      <c r="H733" t="str">
        <f t="shared" si="34"/>
        <v>Yes</v>
      </c>
      <c r="I733" t="s">
        <v>2380</v>
      </c>
      <c r="J733" t="s">
        <v>2380</v>
      </c>
      <c r="K733" t="s">
        <v>2381</v>
      </c>
      <c r="L733" t="s">
        <v>2380</v>
      </c>
      <c r="M733" t="str">
        <f t="shared" si="35"/>
        <v>No</v>
      </c>
    </row>
    <row r="734" spans="1:13" x14ac:dyDescent="0.3">
      <c r="A734" t="s">
        <v>1638</v>
      </c>
      <c r="B734">
        <v>31.8</v>
      </c>
      <c r="C734">
        <f t="shared" si="33"/>
        <v>31.8</v>
      </c>
      <c r="D734" t="str" cm="1">
        <f t="array" ref="D734">_xlfn.IFS(C734&lt;18.5,"UNDERWEIGHT",AND(C734&gt;=18.5,C734&lt;=24.9),"NORMAL WEIGHT",AND(C734&gt;=25,C734&lt;=29.9),"OVERWEIGHT",C734&gt;=30,"OBESITY")</f>
        <v>OBESITY</v>
      </c>
      <c r="E734">
        <v>5.36</v>
      </c>
      <c r="F734" t="str" cm="1">
        <f t="array" ref="F734">_xlfn.IFS(E734&lt;5.7,"NORMAL",AND(E734&gt;=5.7,E734&lt;=6.49),"PREDIABETES",E734&gt;=6.5,"DIABETES")</f>
        <v>NORMAL</v>
      </c>
      <c r="G734" t="s">
        <v>2382</v>
      </c>
      <c r="H734" t="str">
        <f t="shared" si="34"/>
        <v>Yes</v>
      </c>
      <c r="I734" t="s">
        <v>2380</v>
      </c>
      <c r="J734" t="s">
        <v>2380</v>
      </c>
      <c r="K734">
        <v>2</v>
      </c>
      <c r="L734" t="s">
        <v>2380</v>
      </c>
      <c r="M734" t="str">
        <f t="shared" si="35"/>
        <v>No</v>
      </c>
    </row>
    <row r="735" spans="1:13" x14ac:dyDescent="0.3">
      <c r="A735" t="s">
        <v>1637</v>
      </c>
      <c r="B735">
        <v>41.02</v>
      </c>
      <c r="C735">
        <f t="shared" si="33"/>
        <v>41</v>
      </c>
      <c r="D735" t="str" cm="1">
        <f t="array" ref="D735">_xlfn.IFS(C735&lt;18.5,"UNDERWEIGHT",AND(C735&gt;=18.5,C735&lt;=24.9),"NORMAL WEIGHT",AND(C735&gt;=25,C735&lt;=29.9),"OVERWEIGHT",C735&gt;=30,"OBESITY")</f>
        <v>OBESITY</v>
      </c>
      <c r="E735">
        <v>11.37</v>
      </c>
      <c r="F735" t="str" cm="1">
        <f t="array" ref="F735">_xlfn.IFS(E735&lt;5.7,"NORMAL",AND(E735&gt;=5.7,E735&lt;=6.49),"PREDIABETES",E735&gt;=6.5,"DIABETES")</f>
        <v>DIABETES</v>
      </c>
      <c r="G735" t="s">
        <v>2380</v>
      </c>
      <c r="H735" t="str">
        <f t="shared" si="34"/>
        <v>No</v>
      </c>
      <c r="I735" t="s">
        <v>2380</v>
      </c>
      <c r="J735" t="s">
        <v>2380</v>
      </c>
      <c r="K735" t="s">
        <v>2381</v>
      </c>
      <c r="L735" t="s">
        <v>2380</v>
      </c>
      <c r="M735" t="str">
        <f t="shared" si="35"/>
        <v>No</v>
      </c>
    </row>
    <row r="736" spans="1:13" x14ac:dyDescent="0.3">
      <c r="A736" t="s">
        <v>1636</v>
      </c>
      <c r="B736">
        <v>32.68</v>
      </c>
      <c r="C736">
        <f t="shared" si="33"/>
        <v>32.700000000000003</v>
      </c>
      <c r="D736" t="str" cm="1">
        <f t="array" ref="D736">_xlfn.IFS(C736&lt;18.5,"UNDERWEIGHT",AND(C736&gt;=18.5,C736&lt;=24.9),"NORMAL WEIGHT",AND(C736&gt;=25,C736&lt;=29.9),"OVERWEIGHT",C736&gt;=30,"OBESITY")</f>
        <v>OBESITY</v>
      </c>
      <c r="E736">
        <v>11.87</v>
      </c>
      <c r="F736" t="str" cm="1">
        <f t="array" ref="F736">_xlfn.IFS(E736&lt;5.7,"NORMAL",AND(E736&gt;=5.7,E736&lt;=6.49),"PREDIABETES",E736&gt;=6.5,"DIABETES")</f>
        <v>DIABETES</v>
      </c>
      <c r="G736" t="s">
        <v>2380</v>
      </c>
      <c r="H736" t="str">
        <f t="shared" si="34"/>
        <v>No</v>
      </c>
      <c r="I736" t="s">
        <v>2380</v>
      </c>
      <c r="J736" t="s">
        <v>2380</v>
      </c>
      <c r="K736" t="s">
        <v>2381</v>
      </c>
      <c r="L736" t="s">
        <v>2380</v>
      </c>
      <c r="M736" t="str">
        <f t="shared" si="35"/>
        <v>No</v>
      </c>
    </row>
    <row r="737" spans="1:13" x14ac:dyDescent="0.3">
      <c r="A737" t="s">
        <v>1635</v>
      </c>
      <c r="B737">
        <v>21.7</v>
      </c>
      <c r="C737">
        <f t="shared" si="33"/>
        <v>21.7</v>
      </c>
      <c r="D737" t="str" cm="1">
        <f t="array" ref="D737">_xlfn.IFS(C737&lt;18.5,"UNDERWEIGHT",AND(C737&gt;=18.5,C737&lt;=24.9),"NORMAL WEIGHT",AND(C737&gt;=25,C737&lt;=29.9),"OVERWEIGHT",C737&gt;=30,"OBESITY")</f>
        <v>NORMAL WEIGHT</v>
      </c>
      <c r="E737">
        <v>4.9000000000000004</v>
      </c>
      <c r="F737" t="str" cm="1">
        <f t="array" ref="F737">_xlfn.IFS(E737&lt;5.7,"NORMAL",AND(E737&gt;=5.7,E737&lt;=6.49),"PREDIABETES",E737&gt;=6.5,"DIABETES")</f>
        <v>NORMAL</v>
      </c>
      <c r="G737" t="s">
        <v>2380</v>
      </c>
      <c r="H737" t="str">
        <f t="shared" si="34"/>
        <v>No</v>
      </c>
      <c r="I737" t="s">
        <v>2380</v>
      </c>
      <c r="J737" t="s">
        <v>2383</v>
      </c>
      <c r="K737">
        <v>1</v>
      </c>
      <c r="L737" t="s">
        <v>2382</v>
      </c>
      <c r="M737" t="str">
        <f t="shared" si="35"/>
        <v>Yes</v>
      </c>
    </row>
    <row r="738" spans="1:13" x14ac:dyDescent="0.3">
      <c r="A738" t="s">
        <v>1634</v>
      </c>
      <c r="B738">
        <v>40.479999999999997</v>
      </c>
      <c r="C738">
        <f t="shared" si="33"/>
        <v>40.5</v>
      </c>
      <c r="D738" t="str" cm="1">
        <f t="array" ref="D738">_xlfn.IFS(C738&lt;18.5,"UNDERWEIGHT",AND(C738&gt;=18.5,C738&lt;=24.9),"NORMAL WEIGHT",AND(C738&gt;=25,C738&lt;=29.9),"OVERWEIGHT",C738&gt;=30,"OBESITY")</f>
        <v>OBESITY</v>
      </c>
      <c r="E738">
        <v>6.7</v>
      </c>
      <c r="F738" t="str" cm="1">
        <f t="array" ref="F738">_xlfn.IFS(E738&lt;5.7,"NORMAL",AND(E738&gt;=5.7,E738&lt;=6.49),"PREDIABETES",E738&gt;=6.5,"DIABETES")</f>
        <v>DIABETES</v>
      </c>
      <c r="G738" t="s">
        <v>2380</v>
      </c>
      <c r="H738" t="str">
        <f t="shared" si="34"/>
        <v>No</v>
      </c>
      <c r="I738" t="s">
        <v>2380</v>
      </c>
      <c r="J738" t="s">
        <v>2380</v>
      </c>
      <c r="K738">
        <v>3</v>
      </c>
      <c r="L738" t="s">
        <v>2380</v>
      </c>
      <c r="M738" t="str">
        <f t="shared" si="35"/>
        <v>No</v>
      </c>
    </row>
    <row r="739" spans="1:13" x14ac:dyDescent="0.3">
      <c r="A739" t="s">
        <v>1633</v>
      </c>
      <c r="B739">
        <v>34.5</v>
      </c>
      <c r="C739">
        <f t="shared" si="33"/>
        <v>34.5</v>
      </c>
      <c r="D739" t="str" cm="1">
        <f t="array" ref="D739">_xlfn.IFS(C739&lt;18.5,"UNDERWEIGHT",AND(C739&gt;=18.5,C739&lt;=24.9),"NORMAL WEIGHT",AND(C739&gt;=25,C739&lt;=29.9),"OVERWEIGHT",C739&gt;=30,"OBESITY")</f>
        <v>OBESITY</v>
      </c>
      <c r="E739">
        <v>10.3</v>
      </c>
      <c r="F739" t="str" cm="1">
        <f t="array" ref="F739">_xlfn.IFS(E739&lt;5.7,"NORMAL",AND(E739&gt;=5.7,E739&lt;=6.49),"PREDIABETES",E739&gt;=6.5,"DIABETES")</f>
        <v>DIABETES</v>
      </c>
      <c r="G739" t="s">
        <v>2380</v>
      </c>
      <c r="H739" t="str">
        <f t="shared" si="34"/>
        <v>No</v>
      </c>
      <c r="I739" t="s">
        <v>2380</v>
      </c>
      <c r="J739" t="s">
        <v>2380</v>
      </c>
      <c r="K739">
        <v>3</v>
      </c>
      <c r="L739" t="s">
        <v>2380</v>
      </c>
      <c r="M739" t="str">
        <f t="shared" si="35"/>
        <v>No</v>
      </c>
    </row>
    <row r="740" spans="1:13" x14ac:dyDescent="0.3">
      <c r="A740" t="s">
        <v>1632</v>
      </c>
      <c r="B740">
        <v>45.9</v>
      </c>
      <c r="C740">
        <f t="shared" si="33"/>
        <v>45.9</v>
      </c>
      <c r="D740" t="str" cm="1">
        <f t="array" ref="D740">_xlfn.IFS(C740&lt;18.5,"UNDERWEIGHT",AND(C740&gt;=18.5,C740&lt;=24.9),"NORMAL WEIGHT",AND(C740&gt;=25,C740&lt;=29.9),"OVERWEIGHT",C740&gt;=30,"OBESITY")</f>
        <v>OBESITY</v>
      </c>
      <c r="E740">
        <v>11.14</v>
      </c>
      <c r="F740" t="str" cm="1">
        <f t="array" ref="F740">_xlfn.IFS(E740&lt;5.7,"NORMAL",AND(E740&gt;=5.7,E740&lt;=6.49),"PREDIABETES",E740&gt;=6.5,"DIABETES")</f>
        <v>DIABETES</v>
      </c>
      <c r="G740" t="s">
        <v>2382</v>
      </c>
      <c r="H740" t="str">
        <f t="shared" si="34"/>
        <v>Yes</v>
      </c>
      <c r="I740" t="s">
        <v>2380</v>
      </c>
      <c r="J740" t="s">
        <v>2380</v>
      </c>
      <c r="K740">
        <v>1</v>
      </c>
      <c r="L740" t="s">
        <v>2380</v>
      </c>
      <c r="M740" t="str">
        <f t="shared" si="35"/>
        <v>No</v>
      </c>
    </row>
    <row r="741" spans="1:13" x14ac:dyDescent="0.3">
      <c r="A741" t="s">
        <v>1631</v>
      </c>
      <c r="B741">
        <v>33.479999999999997</v>
      </c>
      <c r="C741">
        <f t="shared" si="33"/>
        <v>33.5</v>
      </c>
      <c r="D741" t="str" cm="1">
        <f t="array" ref="D741">_xlfn.IFS(C741&lt;18.5,"UNDERWEIGHT",AND(C741&gt;=18.5,C741&lt;=24.9),"NORMAL WEIGHT",AND(C741&gt;=25,C741&lt;=29.9),"OVERWEIGHT",C741&gt;=30,"OBESITY")</f>
        <v>OBESITY</v>
      </c>
      <c r="E741">
        <v>4.74</v>
      </c>
      <c r="F741" t="str" cm="1">
        <f t="array" ref="F741">_xlfn.IFS(E741&lt;5.7,"NORMAL",AND(E741&gt;=5.7,E741&lt;=6.49),"PREDIABETES",E741&gt;=6.5,"DIABETES")</f>
        <v>NORMAL</v>
      </c>
      <c r="G741" t="s">
        <v>2382</v>
      </c>
      <c r="H741" t="str">
        <f t="shared" si="34"/>
        <v>Yes</v>
      </c>
      <c r="I741" t="s">
        <v>2380</v>
      </c>
      <c r="J741" t="s">
        <v>2380</v>
      </c>
      <c r="K741">
        <v>2</v>
      </c>
      <c r="L741" t="s">
        <v>2380</v>
      </c>
      <c r="M741" t="str">
        <f t="shared" si="35"/>
        <v>No</v>
      </c>
    </row>
    <row r="742" spans="1:13" x14ac:dyDescent="0.3">
      <c r="A742" t="s">
        <v>1630</v>
      </c>
      <c r="B742">
        <v>28.31</v>
      </c>
      <c r="C742">
        <f t="shared" si="33"/>
        <v>28.3</v>
      </c>
      <c r="D742" t="str" cm="1">
        <f t="array" ref="D742">_xlfn.IFS(C742&lt;18.5,"UNDERWEIGHT",AND(C742&gt;=18.5,C742&lt;=24.9),"NORMAL WEIGHT",AND(C742&gt;=25,C742&lt;=29.9),"OVERWEIGHT",C742&gt;=30,"OBESITY")</f>
        <v>OVERWEIGHT</v>
      </c>
      <c r="E742">
        <v>5.96</v>
      </c>
      <c r="F742" t="str" cm="1">
        <f t="array" ref="F742">_xlfn.IFS(E742&lt;5.7,"NORMAL",AND(E742&gt;=5.7,E742&lt;=6.49),"PREDIABETES",E742&gt;=6.5,"DIABETES")</f>
        <v>PREDIABETES</v>
      </c>
      <c r="G742" t="s">
        <v>2382</v>
      </c>
      <c r="H742" t="str">
        <f t="shared" si="34"/>
        <v>Yes</v>
      </c>
      <c r="I742" t="s">
        <v>2380</v>
      </c>
      <c r="J742" t="s">
        <v>2380</v>
      </c>
      <c r="K742">
        <v>2</v>
      </c>
      <c r="L742" t="s">
        <v>2380</v>
      </c>
      <c r="M742" t="str">
        <f t="shared" si="35"/>
        <v>No</v>
      </c>
    </row>
    <row r="743" spans="1:13" x14ac:dyDescent="0.3">
      <c r="A743" t="s">
        <v>1629</v>
      </c>
      <c r="B743">
        <v>21.565000000000001</v>
      </c>
      <c r="C743">
        <f t="shared" si="33"/>
        <v>21.6</v>
      </c>
      <c r="D743" t="str" cm="1">
        <f t="array" ref="D743">_xlfn.IFS(C743&lt;18.5,"UNDERWEIGHT",AND(C743&gt;=18.5,C743&lt;=24.9),"NORMAL WEIGHT",AND(C743&gt;=25,C743&lt;=29.9),"OVERWEIGHT",C743&gt;=30,"OBESITY")</f>
        <v>NORMAL WEIGHT</v>
      </c>
      <c r="E743">
        <v>4.95</v>
      </c>
      <c r="F743" t="str" cm="1">
        <f t="array" ref="F743">_xlfn.IFS(E743&lt;5.7,"NORMAL",AND(E743&gt;=5.7,E743&lt;=6.49),"PREDIABETES",E743&gt;=6.5,"DIABETES")</f>
        <v>NORMAL</v>
      </c>
      <c r="G743" t="s">
        <v>2380</v>
      </c>
      <c r="H743" t="str">
        <f t="shared" si="34"/>
        <v>No</v>
      </c>
      <c r="I743" t="s">
        <v>2382</v>
      </c>
      <c r="J743" t="s">
        <v>2380</v>
      </c>
      <c r="K743">
        <v>1</v>
      </c>
      <c r="L743" t="s">
        <v>2382</v>
      </c>
      <c r="M743" t="str">
        <f t="shared" si="35"/>
        <v>Yes</v>
      </c>
    </row>
    <row r="744" spans="1:13" x14ac:dyDescent="0.3">
      <c r="A744" t="s">
        <v>1628</v>
      </c>
      <c r="B744">
        <v>35.590000000000003</v>
      </c>
      <c r="C744">
        <f t="shared" si="33"/>
        <v>35.6</v>
      </c>
      <c r="D744" t="str" cm="1">
        <f t="array" ref="D744">_xlfn.IFS(C744&lt;18.5,"UNDERWEIGHT",AND(C744&gt;=18.5,C744&lt;=24.9),"NORMAL WEIGHT",AND(C744&gt;=25,C744&lt;=29.9),"OVERWEIGHT",C744&gt;=30,"OBESITY")</f>
        <v>OBESITY</v>
      </c>
      <c r="E744">
        <v>5.21</v>
      </c>
      <c r="F744" t="str" cm="1">
        <f t="array" ref="F744">_xlfn.IFS(E744&lt;5.7,"NORMAL",AND(E744&gt;=5.7,E744&lt;=6.49),"PREDIABETES",E744&gt;=6.5,"DIABETES")</f>
        <v>NORMAL</v>
      </c>
      <c r="G744" t="s">
        <v>2382</v>
      </c>
      <c r="H744" t="str">
        <f t="shared" si="34"/>
        <v>Yes</v>
      </c>
      <c r="I744" t="s">
        <v>2380</v>
      </c>
      <c r="J744" t="s">
        <v>2383</v>
      </c>
      <c r="K744">
        <v>1</v>
      </c>
      <c r="L744" t="s">
        <v>2380</v>
      </c>
      <c r="M744" t="str">
        <f t="shared" si="35"/>
        <v>No</v>
      </c>
    </row>
    <row r="745" spans="1:13" x14ac:dyDescent="0.3">
      <c r="A745" t="s">
        <v>1627</v>
      </c>
      <c r="B745">
        <v>43.44</v>
      </c>
      <c r="C745">
        <f t="shared" si="33"/>
        <v>43.4</v>
      </c>
      <c r="D745" t="str" cm="1">
        <f t="array" ref="D745">_xlfn.IFS(C745&lt;18.5,"UNDERWEIGHT",AND(C745&gt;=18.5,C745&lt;=24.9),"NORMAL WEIGHT",AND(C745&gt;=25,C745&lt;=29.9),"OVERWEIGHT",C745&gt;=30,"OBESITY")</f>
        <v>OBESITY</v>
      </c>
      <c r="E745">
        <v>4.8600000000000003</v>
      </c>
      <c r="F745" t="str" cm="1">
        <f t="array" ref="F745">_xlfn.IFS(E745&lt;5.7,"NORMAL",AND(E745&gt;=5.7,E745&lt;=6.49),"PREDIABETES",E745&gt;=6.5,"DIABETES")</f>
        <v>NORMAL</v>
      </c>
      <c r="G745" t="s">
        <v>2382</v>
      </c>
      <c r="H745" t="str">
        <f t="shared" si="34"/>
        <v>Yes</v>
      </c>
      <c r="I745" t="s">
        <v>2380</v>
      </c>
      <c r="J745" t="s">
        <v>2380</v>
      </c>
      <c r="K745" t="s">
        <v>2381</v>
      </c>
      <c r="L745" t="s">
        <v>2380</v>
      </c>
      <c r="M745" t="str">
        <f t="shared" si="35"/>
        <v>No</v>
      </c>
    </row>
    <row r="746" spans="1:13" x14ac:dyDescent="0.3">
      <c r="A746" t="s">
        <v>1626</v>
      </c>
      <c r="B746">
        <v>21.754999999999999</v>
      </c>
      <c r="C746">
        <f t="shared" si="33"/>
        <v>21.8</v>
      </c>
      <c r="D746" t="str" cm="1">
        <f t="array" ref="D746">_xlfn.IFS(C746&lt;18.5,"UNDERWEIGHT",AND(C746&gt;=18.5,C746&lt;=24.9),"NORMAL WEIGHT",AND(C746&gt;=25,C746&lt;=29.9),"OVERWEIGHT",C746&gt;=30,"OBESITY")</f>
        <v>NORMAL WEIGHT</v>
      </c>
      <c r="E746">
        <v>7.79</v>
      </c>
      <c r="F746" t="str" cm="1">
        <f t="array" ref="F746">_xlfn.IFS(E746&lt;5.7,"NORMAL",AND(E746&gt;=5.7,E746&lt;=6.49),"PREDIABETES",E746&gt;=6.5,"DIABETES")</f>
        <v>DIABETES</v>
      </c>
      <c r="G746" t="s">
        <v>2382</v>
      </c>
      <c r="H746" t="str">
        <f t="shared" si="34"/>
        <v>Yes</v>
      </c>
      <c r="I746" t="s">
        <v>2380</v>
      </c>
      <c r="J746" t="s">
        <v>2380</v>
      </c>
      <c r="K746" t="s">
        <v>2381</v>
      </c>
      <c r="L746" t="s">
        <v>2380</v>
      </c>
      <c r="M746" t="str">
        <f t="shared" si="35"/>
        <v>No</v>
      </c>
    </row>
    <row r="747" spans="1:13" x14ac:dyDescent="0.3">
      <c r="A747" t="s">
        <v>1625</v>
      </c>
      <c r="B747">
        <v>44.55</v>
      </c>
      <c r="C747">
        <f t="shared" si="33"/>
        <v>44.6</v>
      </c>
      <c r="D747" t="str" cm="1">
        <f t="array" ref="D747">_xlfn.IFS(C747&lt;18.5,"UNDERWEIGHT",AND(C747&gt;=18.5,C747&lt;=24.9),"NORMAL WEIGHT",AND(C747&gt;=25,C747&lt;=29.9),"OVERWEIGHT",C747&gt;=30,"OBESITY")</f>
        <v>OBESITY</v>
      </c>
      <c r="E747">
        <v>7.12</v>
      </c>
      <c r="F747" t="str" cm="1">
        <f t="array" ref="F747">_xlfn.IFS(E747&lt;5.7,"NORMAL",AND(E747&gt;=5.7,E747&lt;=6.49),"PREDIABETES",E747&gt;=6.5,"DIABETES")</f>
        <v>DIABETES</v>
      </c>
      <c r="G747" t="s">
        <v>2382</v>
      </c>
      <c r="H747" t="str">
        <f t="shared" si="34"/>
        <v>Yes</v>
      </c>
      <c r="I747" t="s">
        <v>2380</v>
      </c>
      <c r="J747" t="s">
        <v>2380</v>
      </c>
      <c r="K747">
        <v>1</v>
      </c>
      <c r="L747" t="s">
        <v>2380</v>
      </c>
      <c r="M747" t="str">
        <f t="shared" si="35"/>
        <v>No</v>
      </c>
    </row>
    <row r="748" spans="1:13" x14ac:dyDescent="0.3">
      <c r="A748" t="s">
        <v>1624</v>
      </c>
      <c r="B748">
        <v>43.32</v>
      </c>
      <c r="C748">
        <f t="shared" si="33"/>
        <v>43.3</v>
      </c>
      <c r="D748" t="str" cm="1">
        <f t="array" ref="D748">_xlfn.IFS(C748&lt;18.5,"UNDERWEIGHT",AND(C748&gt;=18.5,C748&lt;=24.9),"NORMAL WEIGHT",AND(C748&gt;=25,C748&lt;=29.9),"OVERWEIGHT",C748&gt;=30,"OBESITY")</f>
        <v>OBESITY</v>
      </c>
      <c r="E748">
        <v>4.67</v>
      </c>
      <c r="F748" t="str" cm="1">
        <f t="array" ref="F748">_xlfn.IFS(E748&lt;5.7,"NORMAL",AND(E748&gt;=5.7,E748&lt;=6.49),"PREDIABETES",E748&gt;=6.5,"DIABETES")</f>
        <v>NORMAL</v>
      </c>
      <c r="G748" t="s">
        <v>2382</v>
      </c>
      <c r="H748" t="str">
        <f t="shared" si="34"/>
        <v>Yes</v>
      </c>
      <c r="I748" t="s">
        <v>2380</v>
      </c>
      <c r="J748" t="s">
        <v>2380</v>
      </c>
      <c r="K748" t="s">
        <v>2381</v>
      </c>
      <c r="L748" t="s">
        <v>2380</v>
      </c>
      <c r="M748" t="str">
        <f t="shared" si="35"/>
        <v>No</v>
      </c>
    </row>
    <row r="749" spans="1:13" x14ac:dyDescent="0.3">
      <c r="A749" t="s">
        <v>1623</v>
      </c>
      <c r="B749">
        <v>31.23</v>
      </c>
      <c r="C749">
        <f t="shared" si="33"/>
        <v>31.2</v>
      </c>
      <c r="D749" t="str" cm="1">
        <f t="array" ref="D749">_xlfn.IFS(C749&lt;18.5,"UNDERWEIGHT",AND(C749&gt;=18.5,C749&lt;=24.9),"NORMAL WEIGHT",AND(C749&gt;=25,C749&lt;=29.9),"OVERWEIGHT",C749&gt;=30,"OBESITY")</f>
        <v>OBESITY</v>
      </c>
      <c r="E749">
        <v>9.1199999999999992</v>
      </c>
      <c r="F749" t="str" cm="1">
        <f t="array" ref="F749">_xlfn.IFS(E749&lt;5.7,"NORMAL",AND(E749&gt;=5.7,E749&lt;=6.49),"PREDIABETES",E749&gt;=6.5,"DIABETES")</f>
        <v>DIABETES</v>
      </c>
      <c r="G749" t="s">
        <v>2382</v>
      </c>
      <c r="H749" t="str">
        <f t="shared" si="34"/>
        <v>Yes</v>
      </c>
      <c r="I749" t="s">
        <v>2380</v>
      </c>
      <c r="J749" t="s">
        <v>2383</v>
      </c>
      <c r="K749">
        <v>1</v>
      </c>
      <c r="L749" t="s">
        <v>2380</v>
      </c>
      <c r="M749" t="str">
        <f t="shared" si="35"/>
        <v>No</v>
      </c>
    </row>
    <row r="750" spans="1:13" x14ac:dyDescent="0.3">
      <c r="A750" t="s">
        <v>1622</v>
      </c>
      <c r="B750">
        <v>42.81</v>
      </c>
      <c r="C750">
        <f t="shared" si="33"/>
        <v>42.8</v>
      </c>
      <c r="D750" t="str" cm="1">
        <f t="array" ref="D750">_xlfn.IFS(C750&lt;18.5,"UNDERWEIGHT",AND(C750&gt;=18.5,C750&lt;=24.9),"NORMAL WEIGHT",AND(C750&gt;=25,C750&lt;=29.9),"OVERWEIGHT",C750&gt;=30,"OBESITY")</f>
        <v>OBESITY</v>
      </c>
      <c r="E750">
        <v>4.1500000000000004</v>
      </c>
      <c r="F750" t="str" cm="1">
        <f t="array" ref="F750">_xlfn.IFS(E750&lt;5.7,"NORMAL",AND(E750&gt;=5.7,E750&lt;=6.49),"PREDIABETES",E750&gt;=6.5,"DIABETES")</f>
        <v>NORMAL</v>
      </c>
      <c r="G750" t="s">
        <v>2380</v>
      </c>
      <c r="H750" t="str">
        <f t="shared" si="34"/>
        <v>No</v>
      </c>
      <c r="I750" t="s">
        <v>2380</v>
      </c>
      <c r="J750" t="s">
        <v>2380</v>
      </c>
      <c r="K750">
        <v>1</v>
      </c>
      <c r="L750" t="s">
        <v>2380</v>
      </c>
      <c r="M750" t="str">
        <f t="shared" si="35"/>
        <v>No</v>
      </c>
    </row>
    <row r="751" spans="1:13" x14ac:dyDescent="0.3">
      <c r="A751" t="s">
        <v>1621</v>
      </c>
      <c r="B751">
        <v>35.909999999999997</v>
      </c>
      <c r="C751">
        <f t="shared" si="33"/>
        <v>35.9</v>
      </c>
      <c r="D751" t="str" cm="1">
        <f t="array" ref="D751">_xlfn.IFS(C751&lt;18.5,"UNDERWEIGHT",AND(C751&gt;=18.5,C751&lt;=24.9),"NORMAL WEIGHT",AND(C751&gt;=25,C751&lt;=29.9),"OVERWEIGHT",C751&gt;=30,"OBESITY")</f>
        <v>OBESITY</v>
      </c>
      <c r="E751">
        <v>6.72</v>
      </c>
      <c r="F751" t="str" cm="1">
        <f t="array" ref="F751">_xlfn.IFS(E751&lt;5.7,"NORMAL",AND(E751&gt;=5.7,E751&lt;=6.49),"PREDIABETES",E751&gt;=6.5,"DIABETES")</f>
        <v>DIABETES</v>
      </c>
      <c r="G751" t="s">
        <v>2382</v>
      </c>
      <c r="H751" t="str">
        <f t="shared" si="34"/>
        <v>Yes</v>
      </c>
      <c r="I751" t="s">
        <v>2380</v>
      </c>
      <c r="J751" t="s">
        <v>2380</v>
      </c>
      <c r="K751">
        <v>2</v>
      </c>
      <c r="L751" t="s">
        <v>2380</v>
      </c>
      <c r="M751" t="str">
        <f t="shared" si="35"/>
        <v>No</v>
      </c>
    </row>
    <row r="752" spans="1:13" x14ac:dyDescent="0.3">
      <c r="A752" t="s">
        <v>1620</v>
      </c>
      <c r="B752">
        <v>36.65</v>
      </c>
      <c r="C752">
        <f t="shared" si="33"/>
        <v>36.700000000000003</v>
      </c>
      <c r="D752" t="str" cm="1">
        <f t="array" ref="D752">_xlfn.IFS(C752&lt;18.5,"UNDERWEIGHT",AND(C752&gt;=18.5,C752&lt;=24.9),"NORMAL WEIGHT",AND(C752&gt;=25,C752&lt;=29.9),"OVERWEIGHT",C752&gt;=30,"OBESITY")</f>
        <v>OBESITY</v>
      </c>
      <c r="E752">
        <v>5.01</v>
      </c>
      <c r="F752" t="str" cm="1">
        <f t="array" ref="F752">_xlfn.IFS(E752&lt;5.7,"NORMAL",AND(E752&gt;=5.7,E752&lt;=6.49),"PREDIABETES",E752&gt;=6.5,"DIABETES")</f>
        <v>NORMAL</v>
      </c>
      <c r="G752" t="s">
        <v>2382</v>
      </c>
      <c r="H752" t="str">
        <f t="shared" si="34"/>
        <v>Yes</v>
      </c>
      <c r="I752" t="s">
        <v>2380</v>
      </c>
      <c r="J752" t="s">
        <v>2383</v>
      </c>
      <c r="K752">
        <v>1</v>
      </c>
      <c r="L752" t="s">
        <v>2380</v>
      </c>
      <c r="M752" t="str">
        <f t="shared" si="35"/>
        <v>No</v>
      </c>
    </row>
    <row r="753" spans="1:13" x14ac:dyDescent="0.3">
      <c r="A753" t="s">
        <v>1619</v>
      </c>
      <c r="B753">
        <v>22.04</v>
      </c>
      <c r="C753">
        <f t="shared" si="33"/>
        <v>22</v>
      </c>
      <c r="D753" t="str" cm="1">
        <f t="array" ref="D753">_xlfn.IFS(C753&lt;18.5,"UNDERWEIGHT",AND(C753&gt;=18.5,C753&lt;=24.9),"NORMAL WEIGHT",AND(C753&gt;=25,C753&lt;=29.9),"OVERWEIGHT",C753&gt;=30,"OBESITY")</f>
        <v>NORMAL WEIGHT</v>
      </c>
      <c r="E753">
        <v>10.9</v>
      </c>
      <c r="F753" t="str" cm="1">
        <f t="array" ref="F753">_xlfn.IFS(E753&lt;5.7,"NORMAL",AND(E753&gt;=5.7,E753&lt;=6.49),"PREDIABETES",E753&gt;=6.5,"DIABETES")</f>
        <v>DIABETES</v>
      </c>
      <c r="G753" t="s">
        <v>2382</v>
      </c>
      <c r="H753" t="str">
        <f t="shared" si="34"/>
        <v>Yes</v>
      </c>
      <c r="I753" t="s">
        <v>2380</v>
      </c>
      <c r="J753" t="s">
        <v>2380</v>
      </c>
      <c r="K753">
        <v>2</v>
      </c>
      <c r="L753" t="s">
        <v>2380</v>
      </c>
      <c r="M753" t="str">
        <f t="shared" si="35"/>
        <v>No</v>
      </c>
    </row>
    <row r="754" spans="1:13" x14ac:dyDescent="0.3">
      <c r="A754" t="s">
        <v>1618</v>
      </c>
      <c r="B754">
        <v>31.824999999999999</v>
      </c>
      <c r="C754">
        <f t="shared" si="33"/>
        <v>31.8</v>
      </c>
      <c r="D754" t="str" cm="1">
        <f t="array" ref="D754">_xlfn.IFS(C754&lt;18.5,"UNDERWEIGHT",AND(C754&gt;=18.5,C754&lt;=24.9),"NORMAL WEIGHT",AND(C754&gt;=25,C754&lt;=29.9),"OVERWEIGHT",C754&gt;=30,"OBESITY")</f>
        <v>OBESITY</v>
      </c>
      <c r="E754">
        <v>5.52</v>
      </c>
      <c r="F754" t="str" cm="1">
        <f t="array" ref="F754">_xlfn.IFS(E754&lt;5.7,"NORMAL",AND(E754&gt;=5.7,E754&lt;=6.49),"PREDIABETES",E754&gt;=6.5,"DIABETES")</f>
        <v>NORMAL</v>
      </c>
      <c r="G754" t="s">
        <v>2382</v>
      </c>
      <c r="H754" t="str">
        <f t="shared" si="34"/>
        <v>Yes</v>
      </c>
      <c r="I754" t="s">
        <v>2380</v>
      </c>
      <c r="J754" t="s">
        <v>2380</v>
      </c>
      <c r="K754">
        <v>1</v>
      </c>
      <c r="L754" t="s">
        <v>2380</v>
      </c>
      <c r="M754" t="str">
        <f t="shared" si="35"/>
        <v>No</v>
      </c>
    </row>
    <row r="755" spans="1:13" x14ac:dyDescent="0.3">
      <c r="A755" t="s">
        <v>1617</v>
      </c>
      <c r="B755">
        <v>53.58</v>
      </c>
      <c r="C755">
        <f t="shared" si="33"/>
        <v>53.6</v>
      </c>
      <c r="D755" t="str" cm="1">
        <f t="array" ref="D755">_xlfn.IFS(C755&lt;18.5,"UNDERWEIGHT",AND(C755&gt;=18.5,C755&lt;=24.9),"NORMAL WEIGHT",AND(C755&gt;=25,C755&lt;=29.9),"OVERWEIGHT",C755&gt;=30,"OBESITY")</f>
        <v>OBESITY</v>
      </c>
      <c r="E755">
        <v>4.55</v>
      </c>
      <c r="F755" t="str" cm="1">
        <f t="array" ref="F755">_xlfn.IFS(E755&lt;5.7,"NORMAL",AND(E755&gt;=5.7,E755&lt;=6.49),"PREDIABETES",E755&gt;=6.5,"DIABETES")</f>
        <v>NORMAL</v>
      </c>
      <c r="G755" t="s">
        <v>2380</v>
      </c>
      <c r="H755" t="str">
        <f t="shared" si="34"/>
        <v>No</v>
      </c>
      <c r="I755" t="s">
        <v>2380</v>
      </c>
      <c r="J755" t="s">
        <v>2380</v>
      </c>
      <c r="K755">
        <v>1</v>
      </c>
      <c r="L755" t="s">
        <v>2380</v>
      </c>
      <c r="M755" t="str">
        <f t="shared" si="35"/>
        <v>No</v>
      </c>
    </row>
    <row r="756" spans="1:13" x14ac:dyDescent="0.3">
      <c r="A756" t="s">
        <v>1616</v>
      </c>
      <c r="B756">
        <v>34.299999999999997</v>
      </c>
      <c r="C756">
        <f t="shared" si="33"/>
        <v>34.299999999999997</v>
      </c>
      <c r="D756" t="str" cm="1">
        <f t="array" ref="D756">_xlfn.IFS(C756&lt;18.5,"UNDERWEIGHT",AND(C756&gt;=18.5,C756&lt;=24.9),"NORMAL WEIGHT",AND(C756&gt;=25,C756&lt;=29.9),"OVERWEIGHT",C756&gt;=30,"OBESITY")</f>
        <v>OBESITY</v>
      </c>
      <c r="E756">
        <v>11.76</v>
      </c>
      <c r="F756" t="str" cm="1">
        <f t="array" ref="F756">_xlfn.IFS(E756&lt;5.7,"NORMAL",AND(E756&gt;=5.7,E756&lt;=6.49),"PREDIABETES",E756&gt;=6.5,"DIABETES")</f>
        <v>DIABETES</v>
      </c>
      <c r="G756" t="s">
        <v>2380</v>
      </c>
      <c r="H756" t="str">
        <f t="shared" si="34"/>
        <v>No</v>
      </c>
      <c r="I756" t="s">
        <v>2380</v>
      </c>
      <c r="J756" t="s">
        <v>2380</v>
      </c>
      <c r="K756" t="s">
        <v>2381</v>
      </c>
      <c r="L756" t="s">
        <v>2380</v>
      </c>
      <c r="M756" t="str">
        <f t="shared" si="35"/>
        <v>No</v>
      </c>
    </row>
    <row r="757" spans="1:13" x14ac:dyDescent="0.3">
      <c r="A757" t="s">
        <v>1615</v>
      </c>
      <c r="B757">
        <v>32.11</v>
      </c>
      <c r="C757">
        <f t="shared" si="33"/>
        <v>32.1</v>
      </c>
      <c r="D757" t="str" cm="1">
        <f t="array" ref="D757">_xlfn.IFS(C757&lt;18.5,"UNDERWEIGHT",AND(C757&gt;=18.5,C757&lt;=24.9),"NORMAL WEIGHT",AND(C757&gt;=25,C757&lt;=29.9),"OVERWEIGHT",C757&gt;=30,"OBESITY")</f>
        <v>OBESITY</v>
      </c>
      <c r="E757">
        <v>7.06</v>
      </c>
      <c r="F757" t="str" cm="1">
        <f t="array" ref="F757">_xlfn.IFS(E757&lt;5.7,"NORMAL",AND(E757&gt;=5.7,E757&lt;=6.49),"PREDIABETES",E757&gt;=6.5,"DIABETES")</f>
        <v>DIABETES</v>
      </c>
      <c r="G757" t="s">
        <v>2380</v>
      </c>
      <c r="H757" t="str">
        <f t="shared" si="34"/>
        <v>No</v>
      </c>
      <c r="I757" t="s">
        <v>2380</v>
      </c>
      <c r="J757" t="s">
        <v>2380</v>
      </c>
      <c r="K757" t="s">
        <v>2381</v>
      </c>
      <c r="L757" t="s">
        <v>2380</v>
      </c>
      <c r="M757" t="str">
        <f t="shared" si="35"/>
        <v>No</v>
      </c>
    </row>
    <row r="758" spans="1:13" x14ac:dyDescent="0.3">
      <c r="A758" t="s">
        <v>1614</v>
      </c>
      <c r="B758">
        <v>31.78</v>
      </c>
      <c r="C758">
        <f t="shared" si="33"/>
        <v>31.8</v>
      </c>
      <c r="D758" t="str" cm="1">
        <f t="array" ref="D758">_xlfn.IFS(C758&lt;18.5,"UNDERWEIGHT",AND(C758&gt;=18.5,C758&lt;=24.9),"NORMAL WEIGHT",AND(C758&gt;=25,C758&lt;=29.9),"OVERWEIGHT",C758&gt;=30,"OBESITY")</f>
        <v>OBESITY</v>
      </c>
      <c r="E758">
        <v>11.35</v>
      </c>
      <c r="F758" t="str" cm="1">
        <f t="array" ref="F758">_xlfn.IFS(E758&lt;5.7,"NORMAL",AND(E758&gt;=5.7,E758&lt;=6.49),"PREDIABETES",E758&gt;=6.5,"DIABETES")</f>
        <v>DIABETES</v>
      </c>
      <c r="G758" t="s">
        <v>2382</v>
      </c>
      <c r="H758" t="str">
        <f t="shared" si="34"/>
        <v>Yes</v>
      </c>
      <c r="I758" t="s">
        <v>2380</v>
      </c>
      <c r="J758" t="s">
        <v>2383</v>
      </c>
      <c r="K758">
        <v>1</v>
      </c>
      <c r="L758" t="s">
        <v>2380</v>
      </c>
      <c r="M758" t="str">
        <f t="shared" si="35"/>
        <v>No</v>
      </c>
    </row>
    <row r="759" spans="1:13" x14ac:dyDescent="0.3">
      <c r="A759" t="s">
        <v>1613</v>
      </c>
      <c r="B759">
        <v>46.89</v>
      </c>
      <c r="C759">
        <f t="shared" si="33"/>
        <v>46.9</v>
      </c>
      <c r="D759" t="str" cm="1">
        <f t="array" ref="D759">_xlfn.IFS(C759&lt;18.5,"UNDERWEIGHT",AND(C759&gt;=18.5,C759&lt;=24.9),"NORMAL WEIGHT",AND(C759&gt;=25,C759&lt;=29.9),"OVERWEIGHT",C759&gt;=30,"OBESITY")</f>
        <v>OBESITY</v>
      </c>
      <c r="E759">
        <v>5.52</v>
      </c>
      <c r="F759" t="str" cm="1">
        <f t="array" ref="F759">_xlfn.IFS(E759&lt;5.7,"NORMAL",AND(E759&gt;=5.7,E759&lt;=6.49),"PREDIABETES",E759&gt;=6.5,"DIABETES")</f>
        <v>NORMAL</v>
      </c>
      <c r="G759" t="s">
        <v>2380</v>
      </c>
      <c r="H759" t="str">
        <f t="shared" si="34"/>
        <v>No</v>
      </c>
      <c r="I759" t="s">
        <v>2380</v>
      </c>
      <c r="J759" t="s">
        <v>2380</v>
      </c>
      <c r="K759" t="s">
        <v>2381</v>
      </c>
      <c r="L759" t="s">
        <v>2380</v>
      </c>
      <c r="M759" t="str">
        <f t="shared" si="35"/>
        <v>No</v>
      </c>
    </row>
    <row r="760" spans="1:13" x14ac:dyDescent="0.3">
      <c r="A760" t="s">
        <v>1612</v>
      </c>
      <c r="B760">
        <v>39.35</v>
      </c>
      <c r="C760">
        <f t="shared" si="33"/>
        <v>39.4</v>
      </c>
      <c r="D760" t="str" cm="1">
        <f t="array" ref="D760">_xlfn.IFS(C760&lt;18.5,"UNDERWEIGHT",AND(C760&gt;=18.5,C760&lt;=24.9),"NORMAL WEIGHT",AND(C760&gt;=25,C760&lt;=29.9),"OVERWEIGHT",C760&gt;=30,"OBESITY")</f>
        <v>OBESITY</v>
      </c>
      <c r="E760">
        <v>7.86</v>
      </c>
      <c r="F760" t="str" cm="1">
        <f t="array" ref="F760">_xlfn.IFS(E760&lt;5.7,"NORMAL",AND(E760&gt;=5.7,E760&lt;=6.49),"PREDIABETES",E760&gt;=6.5,"DIABETES")</f>
        <v>DIABETES</v>
      </c>
      <c r="G760" t="s">
        <v>2382</v>
      </c>
      <c r="H760" t="str">
        <f t="shared" si="34"/>
        <v>Yes</v>
      </c>
      <c r="I760" t="s">
        <v>2380</v>
      </c>
      <c r="J760" t="s">
        <v>2380</v>
      </c>
      <c r="K760">
        <v>1</v>
      </c>
      <c r="L760" t="s">
        <v>2380</v>
      </c>
      <c r="M760" t="str">
        <f t="shared" si="35"/>
        <v>No</v>
      </c>
    </row>
    <row r="761" spans="1:13" x14ac:dyDescent="0.3">
      <c r="A761" t="s">
        <v>1611</v>
      </c>
      <c r="B761">
        <v>39.200000000000003</v>
      </c>
      <c r="C761">
        <f t="shared" si="33"/>
        <v>39.200000000000003</v>
      </c>
      <c r="D761" t="str" cm="1">
        <f t="array" ref="D761">_xlfn.IFS(C761&lt;18.5,"UNDERWEIGHT",AND(C761&gt;=18.5,C761&lt;=24.9),"NORMAL WEIGHT",AND(C761&gt;=25,C761&lt;=29.9),"OVERWEIGHT",C761&gt;=30,"OBESITY")</f>
        <v>OBESITY</v>
      </c>
      <c r="E761">
        <v>11.38</v>
      </c>
      <c r="F761" t="str" cm="1">
        <f t="array" ref="F761">_xlfn.IFS(E761&lt;5.7,"NORMAL",AND(E761&gt;=5.7,E761&lt;=6.49),"PREDIABETES",E761&gt;=6.5,"DIABETES")</f>
        <v>DIABETES</v>
      </c>
      <c r="G761" t="s">
        <v>2380</v>
      </c>
      <c r="H761" t="str">
        <f t="shared" si="34"/>
        <v>No</v>
      </c>
      <c r="I761" t="s">
        <v>2380</v>
      </c>
      <c r="J761" t="s">
        <v>2380</v>
      </c>
      <c r="K761" t="s">
        <v>2381</v>
      </c>
      <c r="L761" t="s">
        <v>2380</v>
      </c>
      <c r="M761" t="str">
        <f t="shared" si="35"/>
        <v>No</v>
      </c>
    </row>
    <row r="762" spans="1:13" x14ac:dyDescent="0.3">
      <c r="A762" t="s">
        <v>1610</v>
      </c>
      <c r="B762">
        <v>39.159999999999997</v>
      </c>
      <c r="C762">
        <f t="shared" si="33"/>
        <v>39.200000000000003</v>
      </c>
      <c r="D762" t="str" cm="1">
        <f t="array" ref="D762">_xlfn.IFS(C762&lt;18.5,"UNDERWEIGHT",AND(C762&gt;=18.5,C762&lt;=24.9),"NORMAL WEIGHT",AND(C762&gt;=25,C762&lt;=29.9),"OVERWEIGHT",C762&gt;=30,"OBESITY")</f>
        <v>OBESITY</v>
      </c>
      <c r="E762">
        <v>10.48</v>
      </c>
      <c r="F762" t="str" cm="1">
        <f t="array" ref="F762">_xlfn.IFS(E762&lt;5.7,"NORMAL",AND(E762&gt;=5.7,E762&lt;=6.49),"PREDIABETES",E762&gt;=6.5,"DIABETES")</f>
        <v>DIABETES</v>
      </c>
      <c r="G762" t="s">
        <v>2380</v>
      </c>
      <c r="H762" t="str">
        <f t="shared" si="34"/>
        <v>No</v>
      </c>
      <c r="I762" t="s">
        <v>2380</v>
      </c>
      <c r="J762" t="s">
        <v>2380</v>
      </c>
      <c r="K762" t="s">
        <v>2381</v>
      </c>
      <c r="L762" t="s">
        <v>2380</v>
      </c>
      <c r="M762" t="str">
        <f t="shared" si="35"/>
        <v>No</v>
      </c>
    </row>
    <row r="763" spans="1:13" x14ac:dyDescent="0.3">
      <c r="A763" t="s">
        <v>1609</v>
      </c>
      <c r="B763">
        <v>44.1</v>
      </c>
      <c r="C763">
        <f t="shared" si="33"/>
        <v>44.1</v>
      </c>
      <c r="D763" t="str" cm="1">
        <f t="array" ref="D763">_xlfn.IFS(C763&lt;18.5,"UNDERWEIGHT",AND(C763&gt;=18.5,C763&lt;=24.9),"NORMAL WEIGHT",AND(C763&gt;=25,C763&lt;=29.9),"OVERWEIGHT",C763&gt;=30,"OBESITY")</f>
        <v>OBESITY</v>
      </c>
      <c r="E763">
        <v>5.04</v>
      </c>
      <c r="F763" t="str" cm="1">
        <f t="array" ref="F763">_xlfn.IFS(E763&lt;5.7,"NORMAL",AND(E763&gt;=5.7,E763&lt;=6.49),"PREDIABETES",E763&gt;=6.5,"DIABETES")</f>
        <v>NORMAL</v>
      </c>
      <c r="G763" t="s">
        <v>2382</v>
      </c>
      <c r="H763" t="str">
        <f t="shared" si="34"/>
        <v>Yes</v>
      </c>
      <c r="I763" t="s">
        <v>2380</v>
      </c>
      <c r="J763" t="s">
        <v>2380</v>
      </c>
      <c r="K763" t="s">
        <v>2381</v>
      </c>
      <c r="L763" t="s">
        <v>2380</v>
      </c>
      <c r="M763" t="str">
        <f t="shared" si="35"/>
        <v>No</v>
      </c>
    </row>
    <row r="764" spans="1:13" x14ac:dyDescent="0.3">
      <c r="A764" t="s">
        <v>1608</v>
      </c>
      <c r="B764">
        <v>33.200000000000003</v>
      </c>
      <c r="C764">
        <f t="shared" si="33"/>
        <v>33.200000000000003</v>
      </c>
      <c r="D764" t="str" cm="1">
        <f t="array" ref="D764">_xlfn.IFS(C764&lt;18.5,"UNDERWEIGHT",AND(C764&gt;=18.5,C764&lt;=24.9),"NORMAL WEIGHT",AND(C764&gt;=25,C764&lt;=29.9),"OVERWEIGHT",C764&gt;=30,"OBESITY")</f>
        <v>OBESITY</v>
      </c>
      <c r="E764">
        <v>9.06</v>
      </c>
      <c r="F764" t="str" cm="1">
        <f t="array" ref="F764">_xlfn.IFS(E764&lt;5.7,"NORMAL",AND(E764&gt;=5.7,E764&lt;=6.49),"PREDIABETES",E764&gt;=6.5,"DIABETES")</f>
        <v>DIABETES</v>
      </c>
      <c r="G764" t="s">
        <v>2380</v>
      </c>
      <c r="H764" t="str">
        <f t="shared" si="34"/>
        <v>No</v>
      </c>
      <c r="I764" t="s">
        <v>2380</v>
      </c>
      <c r="J764" t="s">
        <v>2380</v>
      </c>
      <c r="K764" t="s">
        <v>2381</v>
      </c>
      <c r="L764" t="s">
        <v>2380</v>
      </c>
      <c r="M764" t="str">
        <f t="shared" si="35"/>
        <v>No</v>
      </c>
    </row>
    <row r="765" spans="1:13" x14ac:dyDescent="0.3">
      <c r="A765" t="s">
        <v>1607</v>
      </c>
      <c r="B765">
        <v>29.92</v>
      </c>
      <c r="C765">
        <f t="shared" si="33"/>
        <v>29.9</v>
      </c>
      <c r="D765" t="str" cm="1">
        <f t="array" ref="D765">_xlfn.IFS(C765&lt;18.5,"UNDERWEIGHT",AND(C765&gt;=18.5,C765&lt;=24.9),"NORMAL WEIGHT",AND(C765&gt;=25,C765&lt;=29.9),"OVERWEIGHT",C765&gt;=30,"OBESITY")</f>
        <v>OVERWEIGHT</v>
      </c>
      <c r="E765">
        <v>11.07</v>
      </c>
      <c r="F765" t="str" cm="1">
        <f t="array" ref="F765">_xlfn.IFS(E765&lt;5.7,"NORMAL",AND(E765&gt;=5.7,E765&lt;=6.49),"PREDIABETES",E765&gt;=6.5,"DIABETES")</f>
        <v>DIABETES</v>
      </c>
      <c r="G765" t="s">
        <v>2380</v>
      </c>
      <c r="H765" t="str">
        <f t="shared" si="34"/>
        <v>No</v>
      </c>
      <c r="I765" t="s">
        <v>2380</v>
      </c>
      <c r="J765" t="s">
        <v>2380</v>
      </c>
      <c r="K765" t="s">
        <v>2381</v>
      </c>
      <c r="L765" t="s">
        <v>2380</v>
      </c>
      <c r="M765" t="str">
        <f t="shared" si="35"/>
        <v>No</v>
      </c>
    </row>
    <row r="766" spans="1:13" x14ac:dyDescent="0.3">
      <c r="A766" t="s">
        <v>1606</v>
      </c>
      <c r="B766">
        <v>25</v>
      </c>
      <c r="C766">
        <f t="shared" si="33"/>
        <v>25</v>
      </c>
      <c r="D766" t="str" cm="1">
        <f t="array" ref="D766">_xlfn.IFS(C766&lt;18.5,"UNDERWEIGHT",AND(C766&gt;=18.5,C766&lt;=24.9),"NORMAL WEIGHT",AND(C766&gt;=25,C766&lt;=29.9),"OVERWEIGHT",C766&gt;=30,"OBESITY")</f>
        <v>OVERWEIGHT</v>
      </c>
      <c r="E766">
        <v>10.45</v>
      </c>
      <c r="F766" t="str" cm="1">
        <f t="array" ref="F766">_xlfn.IFS(E766&lt;5.7,"NORMAL",AND(E766&gt;=5.7,E766&lt;=6.49),"PREDIABETES",E766&gt;=6.5,"DIABETES")</f>
        <v>DIABETES</v>
      </c>
      <c r="G766" t="s">
        <v>2380</v>
      </c>
      <c r="H766" t="str">
        <f t="shared" si="34"/>
        <v>No</v>
      </c>
      <c r="I766" t="s">
        <v>2380</v>
      </c>
      <c r="J766" t="s">
        <v>2380</v>
      </c>
      <c r="K766" t="s">
        <v>2381</v>
      </c>
      <c r="L766" t="s">
        <v>2380</v>
      </c>
      <c r="M766" t="str">
        <f t="shared" si="35"/>
        <v>No</v>
      </c>
    </row>
    <row r="767" spans="1:13" x14ac:dyDescent="0.3">
      <c r="A767" t="s">
        <v>1605</v>
      </c>
      <c r="B767">
        <v>38.869999999999997</v>
      </c>
      <c r="C767">
        <f t="shared" si="33"/>
        <v>38.9</v>
      </c>
      <c r="D767" t="str" cm="1">
        <f t="array" ref="D767">_xlfn.IFS(C767&lt;18.5,"UNDERWEIGHT",AND(C767&gt;=18.5,C767&lt;=24.9),"NORMAL WEIGHT",AND(C767&gt;=25,C767&lt;=29.9),"OVERWEIGHT",C767&gt;=30,"OBESITY")</f>
        <v>OBESITY</v>
      </c>
      <c r="E767">
        <v>8.6300000000000008</v>
      </c>
      <c r="F767" t="str" cm="1">
        <f t="array" ref="F767">_xlfn.IFS(E767&lt;5.7,"NORMAL",AND(E767&gt;=5.7,E767&lt;=6.49),"PREDIABETES",E767&gt;=6.5,"DIABETES")</f>
        <v>DIABETES</v>
      </c>
      <c r="G767" t="s">
        <v>2382</v>
      </c>
      <c r="H767" t="str">
        <f t="shared" si="34"/>
        <v>Yes</v>
      </c>
      <c r="I767" t="s">
        <v>2380</v>
      </c>
      <c r="J767" t="s">
        <v>2380</v>
      </c>
      <c r="K767">
        <v>1</v>
      </c>
      <c r="L767" t="s">
        <v>2380</v>
      </c>
      <c r="M767" t="str">
        <f t="shared" si="35"/>
        <v>No</v>
      </c>
    </row>
    <row r="768" spans="1:13" x14ac:dyDescent="0.3">
      <c r="A768" t="s">
        <v>1604</v>
      </c>
      <c r="B768">
        <v>32.299999999999997</v>
      </c>
      <c r="C768">
        <f t="shared" si="33"/>
        <v>32.299999999999997</v>
      </c>
      <c r="D768" t="str" cm="1">
        <f t="array" ref="D768">_xlfn.IFS(C768&lt;18.5,"UNDERWEIGHT",AND(C768&gt;=18.5,C768&lt;=24.9),"NORMAL WEIGHT",AND(C768&gt;=25,C768&lt;=29.9),"OVERWEIGHT",C768&gt;=30,"OBESITY")</f>
        <v>OBESITY</v>
      </c>
      <c r="E768">
        <v>5.28</v>
      </c>
      <c r="F768" t="str" cm="1">
        <f t="array" ref="F768">_xlfn.IFS(E768&lt;5.7,"NORMAL",AND(E768&gt;=5.7,E768&lt;=6.49),"PREDIABETES",E768&gt;=6.5,"DIABETES")</f>
        <v>NORMAL</v>
      </c>
      <c r="G768" t="s">
        <v>2382</v>
      </c>
      <c r="H768" t="str">
        <f t="shared" si="34"/>
        <v>Yes</v>
      </c>
      <c r="I768" t="s">
        <v>2380</v>
      </c>
      <c r="J768" t="s">
        <v>2380</v>
      </c>
      <c r="K768">
        <v>2</v>
      </c>
      <c r="L768" t="s">
        <v>2380</v>
      </c>
      <c r="M768" t="str">
        <f t="shared" si="35"/>
        <v>No</v>
      </c>
    </row>
    <row r="769" spans="1:13" x14ac:dyDescent="0.3">
      <c r="A769" t="s">
        <v>1603</v>
      </c>
      <c r="B769">
        <v>31.16</v>
      </c>
      <c r="C769">
        <f t="shared" si="33"/>
        <v>31.2</v>
      </c>
      <c r="D769" t="str" cm="1">
        <f t="array" ref="D769">_xlfn.IFS(C769&lt;18.5,"UNDERWEIGHT",AND(C769&gt;=18.5,C769&lt;=24.9),"NORMAL WEIGHT",AND(C769&gt;=25,C769&lt;=29.9),"OVERWEIGHT",C769&gt;=30,"OBESITY")</f>
        <v>OBESITY</v>
      </c>
      <c r="E769">
        <v>7.49</v>
      </c>
      <c r="F769" t="str" cm="1">
        <f t="array" ref="F769">_xlfn.IFS(E769&lt;5.7,"NORMAL",AND(E769&gt;=5.7,E769&lt;=6.49),"PREDIABETES",E769&gt;=6.5,"DIABETES")</f>
        <v>DIABETES</v>
      </c>
      <c r="G769" t="s">
        <v>2382</v>
      </c>
      <c r="H769" t="str">
        <f t="shared" si="34"/>
        <v>Yes</v>
      </c>
      <c r="I769" t="s">
        <v>2380</v>
      </c>
      <c r="J769" t="s">
        <v>2380</v>
      </c>
      <c r="K769">
        <v>2</v>
      </c>
      <c r="L769" t="s">
        <v>2380</v>
      </c>
      <c r="M769" t="str">
        <f t="shared" si="35"/>
        <v>No</v>
      </c>
    </row>
    <row r="770" spans="1:13" x14ac:dyDescent="0.3">
      <c r="A770" t="s">
        <v>1602</v>
      </c>
      <c r="B770">
        <v>54.59</v>
      </c>
      <c r="C770">
        <f t="shared" si="33"/>
        <v>54.6</v>
      </c>
      <c r="D770" t="str" cm="1">
        <f t="array" ref="D770">_xlfn.IFS(C770&lt;18.5,"UNDERWEIGHT",AND(C770&gt;=18.5,C770&lt;=24.9),"NORMAL WEIGHT",AND(C770&gt;=25,C770&lt;=29.9),"OVERWEIGHT",C770&gt;=30,"OBESITY")</f>
        <v>OBESITY</v>
      </c>
      <c r="E770">
        <v>4.2699999999999996</v>
      </c>
      <c r="F770" t="str" cm="1">
        <f t="array" ref="F770">_xlfn.IFS(E770&lt;5.7,"NORMAL",AND(E770&gt;=5.7,E770&lt;=6.49),"PREDIABETES",E770&gt;=6.5,"DIABETES")</f>
        <v>NORMAL</v>
      </c>
      <c r="G770" t="s">
        <v>2380</v>
      </c>
      <c r="H770" t="str">
        <f t="shared" si="34"/>
        <v>No</v>
      </c>
      <c r="I770" t="s">
        <v>2380</v>
      </c>
      <c r="J770" t="s">
        <v>2380</v>
      </c>
      <c r="K770" t="s">
        <v>2381</v>
      </c>
      <c r="L770" t="s">
        <v>2380</v>
      </c>
      <c r="M770" t="str">
        <f t="shared" si="35"/>
        <v>No</v>
      </c>
    </row>
    <row r="771" spans="1:13" x14ac:dyDescent="0.3">
      <c r="A771" t="s">
        <v>1601</v>
      </c>
      <c r="B771">
        <v>21.09</v>
      </c>
      <c r="C771">
        <f t="shared" ref="C771:C834" si="36">ROUND(B771,1)</f>
        <v>21.1</v>
      </c>
      <c r="D771" t="str" cm="1">
        <f t="array" ref="D771">_xlfn.IFS(C771&lt;18.5,"UNDERWEIGHT",AND(C771&gt;=18.5,C771&lt;=24.9),"NORMAL WEIGHT",AND(C771&gt;=25,C771&lt;=29.9),"OVERWEIGHT",C771&gt;=30,"OBESITY")</f>
        <v>NORMAL WEIGHT</v>
      </c>
      <c r="E771">
        <v>9.2200000000000006</v>
      </c>
      <c r="F771" t="str" cm="1">
        <f t="array" ref="F771">_xlfn.IFS(E771&lt;5.7,"NORMAL",AND(E771&gt;=5.7,E771&lt;=6.49),"PREDIABETES",E771&gt;=6.5,"DIABETES")</f>
        <v>DIABETES</v>
      </c>
      <c r="G771" t="s">
        <v>2382</v>
      </c>
      <c r="H771" t="str">
        <f t="shared" ref="H771:H834" si="37">TRIM(PROPER(G771))</f>
        <v>Yes</v>
      </c>
      <c r="I771" t="s">
        <v>2380</v>
      </c>
      <c r="J771" t="s">
        <v>2380</v>
      </c>
      <c r="K771">
        <v>2</v>
      </c>
      <c r="L771" t="s">
        <v>2380</v>
      </c>
      <c r="M771" t="str">
        <f t="shared" ref="M771:M834" si="38">TRIM(PROPER(L771))</f>
        <v>No</v>
      </c>
    </row>
    <row r="772" spans="1:13" x14ac:dyDescent="0.3">
      <c r="A772" t="s">
        <v>1600</v>
      </c>
      <c r="B772">
        <v>52.41</v>
      </c>
      <c r="C772">
        <f t="shared" si="36"/>
        <v>52.4</v>
      </c>
      <c r="D772" t="str" cm="1">
        <f t="array" ref="D772">_xlfn.IFS(C772&lt;18.5,"UNDERWEIGHT",AND(C772&gt;=18.5,C772&lt;=24.9),"NORMAL WEIGHT",AND(C772&gt;=25,C772&lt;=29.9),"OVERWEIGHT",C772&gt;=30,"OBESITY")</f>
        <v>OBESITY</v>
      </c>
      <c r="E772">
        <v>5.99</v>
      </c>
      <c r="F772" t="str" cm="1">
        <f t="array" ref="F772">_xlfn.IFS(E772&lt;5.7,"NORMAL",AND(E772&gt;=5.7,E772&lt;=6.49),"PREDIABETES",E772&gt;=6.5,"DIABETES")</f>
        <v>PREDIABETES</v>
      </c>
      <c r="G772" t="s">
        <v>2380</v>
      </c>
      <c r="H772" t="str">
        <f t="shared" si="37"/>
        <v>No</v>
      </c>
      <c r="I772" t="s">
        <v>2380</v>
      </c>
      <c r="J772" t="s">
        <v>2380</v>
      </c>
      <c r="K772">
        <v>1</v>
      </c>
      <c r="L772" t="s">
        <v>2380</v>
      </c>
      <c r="M772" t="str">
        <f t="shared" si="38"/>
        <v>No</v>
      </c>
    </row>
    <row r="773" spans="1:13" x14ac:dyDescent="0.3">
      <c r="A773" t="s">
        <v>1599</v>
      </c>
      <c r="B773">
        <v>41.47</v>
      </c>
      <c r="C773">
        <f t="shared" si="36"/>
        <v>41.5</v>
      </c>
      <c r="D773" t="str" cm="1">
        <f t="array" ref="D773">_xlfn.IFS(C773&lt;18.5,"UNDERWEIGHT",AND(C773&gt;=18.5,C773&lt;=24.9),"NORMAL WEIGHT",AND(C773&gt;=25,C773&lt;=29.9),"OVERWEIGHT",C773&gt;=30,"OBESITY")</f>
        <v>OBESITY</v>
      </c>
      <c r="E773">
        <v>5.86</v>
      </c>
      <c r="F773" t="str" cm="1">
        <f t="array" ref="F773">_xlfn.IFS(E773&lt;5.7,"NORMAL",AND(E773&gt;=5.7,E773&lt;=6.49),"PREDIABETES",E773&gt;=6.5,"DIABETES")</f>
        <v>PREDIABETES</v>
      </c>
      <c r="G773" t="s">
        <v>2382</v>
      </c>
      <c r="H773" t="str">
        <f t="shared" si="37"/>
        <v>Yes</v>
      </c>
      <c r="I773" t="s">
        <v>2380</v>
      </c>
      <c r="J773" t="s">
        <v>2380</v>
      </c>
      <c r="K773">
        <v>2</v>
      </c>
      <c r="L773" t="s">
        <v>2380</v>
      </c>
      <c r="M773" t="str">
        <f t="shared" si="38"/>
        <v>No</v>
      </c>
    </row>
    <row r="774" spans="1:13" x14ac:dyDescent="0.3">
      <c r="A774" t="s">
        <v>1598</v>
      </c>
      <c r="B774">
        <v>33.1</v>
      </c>
      <c r="C774">
        <f t="shared" si="36"/>
        <v>33.1</v>
      </c>
      <c r="D774" t="str" cm="1">
        <f t="array" ref="D774">_xlfn.IFS(C774&lt;18.5,"UNDERWEIGHT",AND(C774&gt;=18.5,C774&lt;=24.9),"NORMAL WEIGHT",AND(C774&gt;=25,C774&lt;=29.9),"OVERWEIGHT",C774&gt;=30,"OBESITY")</f>
        <v>OBESITY</v>
      </c>
      <c r="E774">
        <v>5.19</v>
      </c>
      <c r="F774" t="str" cm="1">
        <f t="array" ref="F774">_xlfn.IFS(E774&lt;5.7,"NORMAL",AND(E774&gt;=5.7,E774&lt;=6.49),"PREDIABETES",E774&gt;=6.5,"DIABETES")</f>
        <v>NORMAL</v>
      </c>
      <c r="G774" t="s">
        <v>2382</v>
      </c>
      <c r="H774" t="str">
        <f t="shared" si="37"/>
        <v>Yes</v>
      </c>
      <c r="I774" t="s">
        <v>2380</v>
      </c>
      <c r="J774" t="s">
        <v>2380</v>
      </c>
      <c r="K774">
        <v>2</v>
      </c>
      <c r="L774" t="s">
        <v>2380</v>
      </c>
      <c r="M774" t="str">
        <f t="shared" si="38"/>
        <v>No</v>
      </c>
    </row>
    <row r="775" spans="1:13" x14ac:dyDescent="0.3">
      <c r="A775" t="s">
        <v>1597</v>
      </c>
      <c r="B775">
        <v>30.8</v>
      </c>
      <c r="C775">
        <f t="shared" si="36"/>
        <v>30.8</v>
      </c>
      <c r="D775" t="str" cm="1">
        <f t="array" ref="D775">_xlfn.IFS(C775&lt;18.5,"UNDERWEIGHT",AND(C775&gt;=18.5,C775&lt;=24.9),"NORMAL WEIGHT",AND(C775&gt;=25,C775&lt;=29.9),"OVERWEIGHT",C775&gt;=30,"OBESITY")</f>
        <v>OBESITY</v>
      </c>
      <c r="E775">
        <v>4.37</v>
      </c>
      <c r="F775" t="str" cm="1">
        <f t="array" ref="F775">_xlfn.IFS(E775&lt;5.7,"NORMAL",AND(E775&gt;=5.7,E775&lt;=6.49),"PREDIABETES",E775&gt;=6.5,"DIABETES")</f>
        <v>NORMAL</v>
      </c>
      <c r="G775" t="s">
        <v>2382</v>
      </c>
      <c r="H775" t="str">
        <f t="shared" si="37"/>
        <v>Yes</v>
      </c>
      <c r="I775" t="s">
        <v>2380</v>
      </c>
      <c r="J775" t="s">
        <v>2380</v>
      </c>
      <c r="K775">
        <v>2</v>
      </c>
      <c r="L775" t="s">
        <v>2380</v>
      </c>
      <c r="M775" t="str">
        <f t="shared" si="38"/>
        <v>No</v>
      </c>
    </row>
    <row r="776" spans="1:13" x14ac:dyDescent="0.3">
      <c r="A776" t="s">
        <v>1596</v>
      </c>
      <c r="B776">
        <v>42.06</v>
      </c>
      <c r="C776">
        <f t="shared" si="36"/>
        <v>42.1</v>
      </c>
      <c r="D776" t="str" cm="1">
        <f t="array" ref="D776">_xlfn.IFS(C776&lt;18.5,"UNDERWEIGHT",AND(C776&gt;=18.5,C776&lt;=24.9),"NORMAL WEIGHT",AND(C776&gt;=25,C776&lt;=29.9),"OVERWEIGHT",C776&gt;=30,"OBESITY")</f>
        <v>OBESITY</v>
      </c>
      <c r="E776">
        <v>5.32</v>
      </c>
      <c r="F776" t="str" cm="1">
        <f t="array" ref="F776">_xlfn.IFS(E776&lt;5.7,"NORMAL",AND(E776&gt;=5.7,E776&lt;=6.49),"PREDIABETES",E776&gt;=6.5,"DIABETES")</f>
        <v>NORMAL</v>
      </c>
      <c r="G776" t="s">
        <v>2380</v>
      </c>
      <c r="H776" t="str">
        <f t="shared" si="37"/>
        <v>No</v>
      </c>
      <c r="I776" t="s">
        <v>2380</v>
      </c>
      <c r="J776" t="s">
        <v>2380</v>
      </c>
      <c r="K776">
        <v>1</v>
      </c>
      <c r="L776" t="s">
        <v>2380</v>
      </c>
      <c r="M776" t="str">
        <f t="shared" si="38"/>
        <v>No</v>
      </c>
    </row>
    <row r="777" spans="1:13" x14ac:dyDescent="0.3">
      <c r="A777" t="s">
        <v>1595</v>
      </c>
      <c r="B777">
        <v>39.270000000000003</v>
      </c>
      <c r="C777">
        <f t="shared" si="36"/>
        <v>39.299999999999997</v>
      </c>
      <c r="D777" t="str" cm="1">
        <f t="array" ref="D777">_xlfn.IFS(C777&lt;18.5,"UNDERWEIGHT",AND(C777&gt;=18.5,C777&lt;=24.9),"NORMAL WEIGHT",AND(C777&gt;=25,C777&lt;=29.9),"OVERWEIGHT",C777&gt;=30,"OBESITY")</f>
        <v>OBESITY</v>
      </c>
      <c r="E777">
        <v>5.64</v>
      </c>
      <c r="F777" t="str" cm="1">
        <f t="array" ref="F777">_xlfn.IFS(E777&lt;5.7,"NORMAL",AND(E777&gt;=5.7,E777&lt;=6.49),"PREDIABETES",E777&gt;=6.5,"DIABETES")</f>
        <v>NORMAL</v>
      </c>
      <c r="G777" t="s">
        <v>2380</v>
      </c>
      <c r="H777" t="str">
        <f t="shared" si="37"/>
        <v>No</v>
      </c>
      <c r="I777" t="s">
        <v>2380</v>
      </c>
      <c r="J777" t="s">
        <v>2383</v>
      </c>
      <c r="K777">
        <v>1</v>
      </c>
      <c r="L777" t="s">
        <v>2380</v>
      </c>
      <c r="M777" t="str">
        <f t="shared" si="38"/>
        <v>No</v>
      </c>
    </row>
    <row r="778" spans="1:13" x14ac:dyDescent="0.3">
      <c r="A778" t="s">
        <v>1594</v>
      </c>
      <c r="B778">
        <v>30.71</v>
      </c>
      <c r="C778">
        <f t="shared" si="36"/>
        <v>30.7</v>
      </c>
      <c r="D778" t="str" cm="1">
        <f t="array" ref="D778">_xlfn.IFS(C778&lt;18.5,"UNDERWEIGHT",AND(C778&gt;=18.5,C778&lt;=24.9),"NORMAL WEIGHT",AND(C778&gt;=25,C778&lt;=29.9),"OVERWEIGHT",C778&gt;=30,"OBESITY")</f>
        <v>OBESITY</v>
      </c>
      <c r="E778">
        <v>5.59</v>
      </c>
      <c r="F778" t="str" cm="1">
        <f t="array" ref="F778">_xlfn.IFS(E778&lt;5.7,"NORMAL",AND(E778&gt;=5.7,E778&lt;=6.49),"PREDIABETES",E778&gt;=6.5,"DIABETES")</f>
        <v>NORMAL</v>
      </c>
      <c r="G778" t="s">
        <v>2382</v>
      </c>
      <c r="H778" t="str">
        <f t="shared" si="37"/>
        <v>Yes</v>
      </c>
      <c r="I778" t="s">
        <v>2380</v>
      </c>
      <c r="J778" t="s">
        <v>2380</v>
      </c>
      <c r="K778">
        <v>1</v>
      </c>
      <c r="L778" t="s">
        <v>2380</v>
      </c>
      <c r="M778" t="str">
        <f t="shared" si="38"/>
        <v>No</v>
      </c>
    </row>
    <row r="779" spans="1:13" x14ac:dyDescent="0.3">
      <c r="A779" t="s">
        <v>1593</v>
      </c>
      <c r="B779">
        <v>47.19</v>
      </c>
      <c r="C779">
        <f t="shared" si="36"/>
        <v>47.2</v>
      </c>
      <c r="D779" t="str" cm="1">
        <f t="array" ref="D779">_xlfn.IFS(C779&lt;18.5,"UNDERWEIGHT",AND(C779&gt;=18.5,C779&lt;=24.9),"NORMAL WEIGHT",AND(C779&gt;=25,C779&lt;=29.9),"OVERWEIGHT",C779&gt;=30,"OBESITY")</f>
        <v>OBESITY</v>
      </c>
      <c r="E779">
        <v>5.29</v>
      </c>
      <c r="F779" t="str" cm="1">
        <f t="array" ref="F779">_xlfn.IFS(E779&lt;5.7,"NORMAL",AND(E779&gt;=5.7,E779&lt;=6.49),"PREDIABETES",E779&gt;=6.5,"DIABETES")</f>
        <v>NORMAL</v>
      </c>
      <c r="G779" t="s">
        <v>2380</v>
      </c>
      <c r="H779" t="str">
        <f t="shared" si="37"/>
        <v>No</v>
      </c>
      <c r="I779" t="s">
        <v>2380</v>
      </c>
      <c r="J779" t="s">
        <v>2380</v>
      </c>
      <c r="K779" t="s">
        <v>2381</v>
      </c>
      <c r="L779" t="s">
        <v>2380</v>
      </c>
      <c r="M779" t="str">
        <f t="shared" si="38"/>
        <v>No</v>
      </c>
    </row>
    <row r="780" spans="1:13" x14ac:dyDescent="0.3">
      <c r="A780" t="s">
        <v>1592</v>
      </c>
      <c r="B780">
        <v>30.02</v>
      </c>
      <c r="C780">
        <f t="shared" si="36"/>
        <v>30</v>
      </c>
      <c r="D780" t="str" cm="1">
        <f t="array" ref="D780">_xlfn.IFS(C780&lt;18.5,"UNDERWEIGHT",AND(C780&gt;=18.5,C780&lt;=24.9),"NORMAL WEIGHT",AND(C780&gt;=25,C780&lt;=29.9),"OVERWEIGHT",C780&gt;=30,"OBESITY")</f>
        <v>OBESITY</v>
      </c>
      <c r="E780">
        <v>6.65</v>
      </c>
      <c r="F780" t="str" cm="1">
        <f t="array" ref="F780">_xlfn.IFS(E780&lt;5.7,"NORMAL",AND(E780&gt;=5.7,E780&lt;=6.49),"PREDIABETES",E780&gt;=6.5,"DIABETES")</f>
        <v>DIABETES</v>
      </c>
      <c r="G780" t="s">
        <v>2380</v>
      </c>
      <c r="H780" t="str">
        <f t="shared" si="37"/>
        <v>No</v>
      </c>
      <c r="I780" t="s">
        <v>2380</v>
      </c>
      <c r="J780" t="s">
        <v>2380</v>
      </c>
      <c r="K780" t="s">
        <v>2381</v>
      </c>
      <c r="L780" t="s">
        <v>2380</v>
      </c>
      <c r="M780" t="str">
        <f t="shared" si="38"/>
        <v>No</v>
      </c>
    </row>
    <row r="781" spans="1:13" x14ac:dyDescent="0.3">
      <c r="A781" t="s">
        <v>1591</v>
      </c>
      <c r="B781">
        <v>37.909999999999997</v>
      </c>
      <c r="C781">
        <f t="shared" si="36"/>
        <v>37.9</v>
      </c>
      <c r="D781" t="str" cm="1">
        <f t="array" ref="D781">_xlfn.IFS(C781&lt;18.5,"UNDERWEIGHT",AND(C781&gt;=18.5,C781&lt;=24.9),"NORMAL WEIGHT",AND(C781&gt;=25,C781&lt;=29.9),"OVERWEIGHT",C781&gt;=30,"OBESITY")</f>
        <v>OBESITY</v>
      </c>
      <c r="E781">
        <v>5.68</v>
      </c>
      <c r="F781" t="str" cm="1">
        <f t="array" ref="F781">_xlfn.IFS(E781&lt;5.7,"NORMAL",AND(E781&gt;=5.7,E781&lt;=6.49),"PREDIABETES",E781&gt;=6.5,"DIABETES")</f>
        <v>NORMAL</v>
      </c>
      <c r="G781" t="s">
        <v>2382</v>
      </c>
      <c r="H781" t="str">
        <f t="shared" si="37"/>
        <v>Yes</v>
      </c>
      <c r="I781" t="s">
        <v>2380</v>
      </c>
      <c r="J781" t="s">
        <v>2380</v>
      </c>
      <c r="K781" t="s">
        <v>2381</v>
      </c>
      <c r="L781" t="s">
        <v>2380</v>
      </c>
      <c r="M781" t="str">
        <f t="shared" si="38"/>
        <v>No</v>
      </c>
    </row>
    <row r="782" spans="1:13" x14ac:dyDescent="0.3">
      <c r="A782" t="s">
        <v>1590</v>
      </c>
      <c r="B782">
        <v>54.61</v>
      </c>
      <c r="C782">
        <f t="shared" si="36"/>
        <v>54.6</v>
      </c>
      <c r="D782" t="str" cm="1">
        <f t="array" ref="D782">_xlfn.IFS(C782&lt;18.5,"UNDERWEIGHT",AND(C782&gt;=18.5,C782&lt;=24.9),"NORMAL WEIGHT",AND(C782&gt;=25,C782&lt;=29.9),"OVERWEIGHT",C782&gt;=30,"OBESITY")</f>
        <v>OBESITY</v>
      </c>
      <c r="E782">
        <v>4.49</v>
      </c>
      <c r="F782" t="str" cm="1">
        <f t="array" ref="F782">_xlfn.IFS(E782&lt;5.7,"NORMAL",AND(E782&gt;=5.7,E782&lt;=6.49),"PREDIABETES",E782&gt;=6.5,"DIABETES")</f>
        <v>NORMAL</v>
      </c>
      <c r="G782" t="s">
        <v>2380</v>
      </c>
      <c r="H782" t="str">
        <f t="shared" si="37"/>
        <v>No</v>
      </c>
      <c r="I782" t="s">
        <v>2380</v>
      </c>
      <c r="J782" t="s">
        <v>2380</v>
      </c>
      <c r="K782" t="s">
        <v>2381</v>
      </c>
      <c r="L782" t="s">
        <v>2380</v>
      </c>
      <c r="M782" t="str">
        <f t="shared" si="38"/>
        <v>No</v>
      </c>
    </row>
    <row r="783" spans="1:13" x14ac:dyDescent="0.3">
      <c r="A783" t="s">
        <v>1589</v>
      </c>
      <c r="B783">
        <v>36.005000000000003</v>
      </c>
      <c r="C783">
        <f t="shared" si="36"/>
        <v>36</v>
      </c>
      <c r="D783" t="str" cm="1">
        <f t="array" ref="D783">_xlfn.IFS(C783&lt;18.5,"UNDERWEIGHT",AND(C783&gt;=18.5,C783&lt;=24.9),"NORMAL WEIGHT",AND(C783&gt;=25,C783&lt;=29.9),"OVERWEIGHT",C783&gt;=30,"OBESITY")</f>
        <v>OBESITY</v>
      </c>
      <c r="E783">
        <v>6.9</v>
      </c>
      <c r="F783" t="str" cm="1">
        <f t="array" ref="F783">_xlfn.IFS(E783&lt;5.7,"NORMAL",AND(E783&gt;=5.7,E783&lt;=6.49),"PREDIABETES",E783&gt;=6.5,"DIABETES")</f>
        <v>DIABETES</v>
      </c>
      <c r="G783" t="s">
        <v>2380</v>
      </c>
      <c r="H783" t="str">
        <f t="shared" si="37"/>
        <v>No</v>
      </c>
      <c r="I783" t="s">
        <v>2380</v>
      </c>
      <c r="J783" t="s">
        <v>2380</v>
      </c>
      <c r="K783" t="s">
        <v>2381</v>
      </c>
      <c r="L783" t="s">
        <v>2380</v>
      </c>
      <c r="M783" t="str">
        <f t="shared" si="38"/>
        <v>No</v>
      </c>
    </row>
    <row r="784" spans="1:13" x14ac:dyDescent="0.3">
      <c r="A784" t="s">
        <v>1588</v>
      </c>
      <c r="B784">
        <v>28.7</v>
      </c>
      <c r="C784">
        <f t="shared" si="36"/>
        <v>28.7</v>
      </c>
      <c r="D784" t="str" cm="1">
        <f t="array" ref="D784">_xlfn.IFS(C784&lt;18.5,"UNDERWEIGHT",AND(C784&gt;=18.5,C784&lt;=24.9),"NORMAL WEIGHT",AND(C784&gt;=25,C784&lt;=29.9),"OVERWEIGHT",C784&gt;=30,"OBESITY")</f>
        <v>OVERWEIGHT</v>
      </c>
      <c r="E784">
        <v>11.52</v>
      </c>
      <c r="F784" t="str" cm="1">
        <f t="array" ref="F784">_xlfn.IFS(E784&lt;5.7,"NORMAL",AND(E784&gt;=5.7,E784&lt;=6.49),"PREDIABETES",E784&gt;=6.5,"DIABETES")</f>
        <v>DIABETES</v>
      </c>
      <c r="G784" t="s">
        <v>2380</v>
      </c>
      <c r="H784" t="str">
        <f t="shared" si="37"/>
        <v>No</v>
      </c>
      <c r="I784" t="s">
        <v>2380</v>
      </c>
      <c r="J784" t="s">
        <v>2380</v>
      </c>
      <c r="K784" t="s">
        <v>2381</v>
      </c>
      <c r="L784" t="s">
        <v>2380</v>
      </c>
      <c r="M784" t="str">
        <f t="shared" si="38"/>
        <v>No</v>
      </c>
    </row>
    <row r="785" spans="1:13" x14ac:dyDescent="0.3">
      <c r="A785" t="s">
        <v>1587</v>
      </c>
      <c r="B785">
        <v>34.295000000000002</v>
      </c>
      <c r="C785">
        <f t="shared" si="36"/>
        <v>34.299999999999997</v>
      </c>
      <c r="D785" t="str" cm="1">
        <f t="array" ref="D785">_xlfn.IFS(C785&lt;18.5,"UNDERWEIGHT",AND(C785&gt;=18.5,C785&lt;=24.9),"NORMAL WEIGHT",AND(C785&gt;=25,C785&lt;=29.9),"OVERWEIGHT",C785&gt;=30,"OBESITY")</f>
        <v>OBESITY</v>
      </c>
      <c r="E785">
        <v>11.24</v>
      </c>
      <c r="F785" t="str" cm="1">
        <f t="array" ref="F785">_xlfn.IFS(E785&lt;5.7,"NORMAL",AND(E785&gt;=5.7,E785&lt;=6.49),"PREDIABETES",E785&gt;=6.5,"DIABETES")</f>
        <v>DIABETES</v>
      </c>
      <c r="G785" t="s">
        <v>2380</v>
      </c>
      <c r="H785" t="str">
        <f t="shared" si="37"/>
        <v>No</v>
      </c>
      <c r="I785" t="s">
        <v>2380</v>
      </c>
      <c r="J785" t="s">
        <v>2380</v>
      </c>
      <c r="K785" t="s">
        <v>2381</v>
      </c>
      <c r="L785" t="s">
        <v>2380</v>
      </c>
      <c r="M785" t="str">
        <f t="shared" si="38"/>
        <v>No</v>
      </c>
    </row>
    <row r="786" spans="1:13" x14ac:dyDescent="0.3">
      <c r="A786" t="s">
        <v>1586</v>
      </c>
      <c r="B786">
        <v>27.55</v>
      </c>
      <c r="C786">
        <f t="shared" si="36"/>
        <v>27.6</v>
      </c>
      <c r="D786" t="str" cm="1">
        <f t="array" ref="D786">_xlfn.IFS(C786&lt;18.5,"UNDERWEIGHT",AND(C786&gt;=18.5,C786&lt;=24.9),"NORMAL WEIGHT",AND(C786&gt;=25,C786&lt;=29.9),"OVERWEIGHT",C786&gt;=30,"OBESITY")</f>
        <v>OVERWEIGHT</v>
      </c>
      <c r="E786">
        <v>10.98</v>
      </c>
      <c r="F786" t="str" cm="1">
        <f t="array" ref="F786">_xlfn.IFS(E786&lt;5.7,"NORMAL",AND(E786&gt;=5.7,E786&lt;=6.49),"PREDIABETES",E786&gt;=6.5,"DIABETES")</f>
        <v>DIABETES</v>
      </c>
      <c r="G786" t="s">
        <v>2380</v>
      </c>
      <c r="H786" t="str">
        <f t="shared" si="37"/>
        <v>No</v>
      </c>
      <c r="I786" t="s">
        <v>2380</v>
      </c>
      <c r="J786" t="s">
        <v>2380</v>
      </c>
      <c r="K786" t="s">
        <v>2381</v>
      </c>
      <c r="L786" t="s">
        <v>2380</v>
      </c>
      <c r="M786" t="str">
        <f t="shared" si="38"/>
        <v>No</v>
      </c>
    </row>
    <row r="787" spans="1:13" x14ac:dyDescent="0.3">
      <c r="A787" t="s">
        <v>1585</v>
      </c>
      <c r="B787">
        <v>40.700000000000003</v>
      </c>
      <c r="C787">
        <f t="shared" si="36"/>
        <v>40.700000000000003</v>
      </c>
      <c r="D787" t="str" cm="1">
        <f t="array" ref="D787">_xlfn.IFS(C787&lt;18.5,"UNDERWEIGHT",AND(C787&gt;=18.5,C787&lt;=24.9),"NORMAL WEIGHT",AND(C787&gt;=25,C787&lt;=29.9),"OVERWEIGHT",C787&gt;=30,"OBESITY")</f>
        <v>OBESITY</v>
      </c>
      <c r="E787">
        <v>5.42</v>
      </c>
      <c r="F787" t="str" cm="1">
        <f t="array" ref="F787">_xlfn.IFS(E787&lt;5.7,"NORMAL",AND(E787&gt;=5.7,E787&lt;=6.49),"PREDIABETES",E787&gt;=6.5,"DIABETES")</f>
        <v>NORMAL</v>
      </c>
      <c r="G787" t="s">
        <v>2380</v>
      </c>
      <c r="H787" t="str">
        <f t="shared" si="37"/>
        <v>No</v>
      </c>
      <c r="I787" t="s">
        <v>2380</v>
      </c>
      <c r="J787" t="s">
        <v>2380</v>
      </c>
      <c r="K787" t="s">
        <v>2381</v>
      </c>
      <c r="L787" t="s">
        <v>2380</v>
      </c>
      <c r="M787" t="str">
        <f t="shared" si="38"/>
        <v>No</v>
      </c>
    </row>
    <row r="788" spans="1:13" x14ac:dyDescent="0.3">
      <c r="A788" t="s">
        <v>1584</v>
      </c>
      <c r="B788">
        <v>18.335000000000001</v>
      </c>
      <c r="C788">
        <f t="shared" si="36"/>
        <v>18.3</v>
      </c>
      <c r="D788" t="str" cm="1">
        <f t="array" ref="D788">_xlfn.IFS(C788&lt;18.5,"UNDERWEIGHT",AND(C788&gt;=18.5,C788&lt;=24.9),"NORMAL WEIGHT",AND(C788&gt;=25,C788&lt;=29.9),"OVERWEIGHT",C788&gt;=30,"OBESITY")</f>
        <v>UNDERWEIGHT</v>
      </c>
      <c r="E788">
        <v>10.97</v>
      </c>
      <c r="F788" t="str" cm="1">
        <f t="array" ref="F788">_xlfn.IFS(E788&lt;5.7,"NORMAL",AND(E788&gt;=5.7,E788&lt;=6.49),"PREDIABETES",E788&gt;=6.5,"DIABETES")</f>
        <v>DIABETES</v>
      </c>
      <c r="G788" t="s">
        <v>2380</v>
      </c>
      <c r="H788" t="str">
        <f t="shared" si="37"/>
        <v>No</v>
      </c>
      <c r="I788" t="s">
        <v>2380</v>
      </c>
      <c r="J788" t="s">
        <v>2380</v>
      </c>
      <c r="K788" t="s">
        <v>2381</v>
      </c>
      <c r="L788" t="s">
        <v>2380</v>
      </c>
      <c r="M788" t="str">
        <f t="shared" si="38"/>
        <v>No</v>
      </c>
    </row>
    <row r="789" spans="1:13" x14ac:dyDescent="0.3">
      <c r="A789" t="s">
        <v>1583</v>
      </c>
      <c r="B789">
        <v>33.914999999999999</v>
      </c>
      <c r="C789">
        <f t="shared" si="36"/>
        <v>33.9</v>
      </c>
      <c r="D789" t="str" cm="1">
        <f t="array" ref="D789">_xlfn.IFS(C789&lt;18.5,"UNDERWEIGHT",AND(C789&gt;=18.5,C789&lt;=24.9),"NORMAL WEIGHT",AND(C789&gt;=25,C789&lt;=29.9),"OVERWEIGHT",C789&gt;=30,"OBESITY")</f>
        <v>OBESITY</v>
      </c>
      <c r="E789">
        <v>9.56</v>
      </c>
      <c r="F789" t="str" cm="1">
        <f t="array" ref="F789">_xlfn.IFS(E789&lt;5.7,"NORMAL",AND(E789&gt;=5.7,E789&lt;=6.49),"PREDIABETES",E789&gt;=6.5,"DIABETES")</f>
        <v>DIABETES</v>
      </c>
      <c r="G789" t="s">
        <v>2382</v>
      </c>
      <c r="H789" t="str">
        <f t="shared" si="37"/>
        <v>Yes</v>
      </c>
      <c r="I789" t="s">
        <v>2380</v>
      </c>
      <c r="J789" t="s">
        <v>2380</v>
      </c>
      <c r="K789">
        <v>2</v>
      </c>
      <c r="L789" t="s">
        <v>2380</v>
      </c>
      <c r="M789" t="str">
        <f t="shared" si="38"/>
        <v>No</v>
      </c>
    </row>
    <row r="790" spans="1:13" x14ac:dyDescent="0.3">
      <c r="A790" t="s">
        <v>1582</v>
      </c>
      <c r="B790">
        <v>33.534999999999997</v>
      </c>
      <c r="C790">
        <f t="shared" si="36"/>
        <v>33.5</v>
      </c>
      <c r="D790" t="str" cm="1">
        <f t="array" ref="D790">_xlfn.IFS(C790&lt;18.5,"UNDERWEIGHT",AND(C790&gt;=18.5,C790&lt;=24.9),"NORMAL WEIGHT",AND(C790&gt;=25,C790&lt;=29.9),"OVERWEIGHT",C790&gt;=30,"OBESITY")</f>
        <v>OBESITY</v>
      </c>
      <c r="E790">
        <v>9.4</v>
      </c>
      <c r="F790" t="str" cm="1">
        <f t="array" ref="F790">_xlfn.IFS(E790&lt;5.7,"NORMAL",AND(E790&gt;=5.7,E790&lt;=6.49),"PREDIABETES",E790&gt;=6.5,"DIABETES")</f>
        <v>DIABETES</v>
      </c>
      <c r="G790" t="s">
        <v>2382</v>
      </c>
      <c r="H790" t="str">
        <f t="shared" si="37"/>
        <v>Yes</v>
      </c>
      <c r="I790" t="s">
        <v>2380</v>
      </c>
      <c r="J790" t="s">
        <v>2380</v>
      </c>
      <c r="K790">
        <v>2</v>
      </c>
      <c r="L790" t="s">
        <v>2380</v>
      </c>
      <c r="M790" t="str">
        <f t="shared" si="38"/>
        <v>No</v>
      </c>
    </row>
    <row r="791" spans="1:13" x14ac:dyDescent="0.3">
      <c r="A791" t="s">
        <v>1581</v>
      </c>
      <c r="B791">
        <v>23.655000000000001</v>
      </c>
      <c r="C791">
        <f t="shared" si="36"/>
        <v>23.7</v>
      </c>
      <c r="D791" t="str" cm="1">
        <f t="array" ref="D791">_xlfn.IFS(C791&lt;18.5,"UNDERWEIGHT",AND(C791&gt;=18.5,C791&lt;=24.9),"NORMAL WEIGHT",AND(C791&gt;=25,C791&lt;=29.9),"OVERWEIGHT",C791&gt;=30,"OBESITY")</f>
        <v>NORMAL WEIGHT</v>
      </c>
      <c r="E791">
        <v>8.48</v>
      </c>
      <c r="F791" t="str" cm="1">
        <f t="array" ref="F791">_xlfn.IFS(E791&lt;5.7,"NORMAL",AND(E791&gt;=5.7,E791&lt;=6.49),"PREDIABETES",E791&gt;=6.5,"DIABETES")</f>
        <v>DIABETES</v>
      </c>
      <c r="G791" t="s">
        <v>2382</v>
      </c>
      <c r="H791" t="str">
        <f t="shared" si="37"/>
        <v>Yes</v>
      </c>
      <c r="I791" t="s">
        <v>2380</v>
      </c>
      <c r="J791" t="s">
        <v>2380</v>
      </c>
      <c r="K791">
        <v>2</v>
      </c>
      <c r="L791" t="s">
        <v>2380</v>
      </c>
      <c r="M791" t="str">
        <f t="shared" si="38"/>
        <v>No</v>
      </c>
    </row>
    <row r="792" spans="1:13" x14ac:dyDescent="0.3">
      <c r="A792" t="s">
        <v>1580</v>
      </c>
      <c r="B792">
        <v>28</v>
      </c>
      <c r="C792">
        <f t="shared" si="36"/>
        <v>28</v>
      </c>
      <c r="D792" t="str" cm="1">
        <f t="array" ref="D792">_xlfn.IFS(C792&lt;18.5,"UNDERWEIGHT",AND(C792&gt;=18.5,C792&lt;=24.9),"NORMAL WEIGHT",AND(C792&gt;=25,C792&lt;=29.9),"OVERWEIGHT",C792&gt;=30,"OBESITY")</f>
        <v>OVERWEIGHT</v>
      </c>
      <c r="E792">
        <v>5.57</v>
      </c>
      <c r="F792" t="str" cm="1">
        <f t="array" ref="F792">_xlfn.IFS(E792&lt;5.7,"NORMAL",AND(E792&gt;=5.7,E792&lt;=6.49),"PREDIABETES",E792&gt;=6.5,"DIABETES")</f>
        <v>NORMAL</v>
      </c>
      <c r="G792" t="s">
        <v>2380</v>
      </c>
      <c r="H792" t="str">
        <f t="shared" si="37"/>
        <v>No</v>
      </c>
      <c r="I792" t="s">
        <v>2380</v>
      </c>
      <c r="J792" t="s">
        <v>2380</v>
      </c>
      <c r="K792" t="s">
        <v>2381</v>
      </c>
      <c r="L792" t="s">
        <v>2380</v>
      </c>
      <c r="M792" t="str">
        <f t="shared" si="38"/>
        <v>No</v>
      </c>
    </row>
    <row r="793" spans="1:13" x14ac:dyDescent="0.3">
      <c r="A793" t="s">
        <v>1579</v>
      </c>
      <c r="B793">
        <v>30.23</v>
      </c>
      <c r="C793">
        <f t="shared" si="36"/>
        <v>30.2</v>
      </c>
      <c r="D793" t="str" cm="1">
        <f t="array" ref="D793">_xlfn.IFS(C793&lt;18.5,"UNDERWEIGHT",AND(C793&gt;=18.5,C793&lt;=24.9),"NORMAL WEIGHT",AND(C793&gt;=25,C793&lt;=29.9),"OVERWEIGHT",C793&gt;=30,"OBESITY")</f>
        <v>OBESITY</v>
      </c>
      <c r="E793">
        <v>6.94</v>
      </c>
      <c r="F793" t="str" cm="1">
        <f t="array" ref="F793">_xlfn.IFS(E793&lt;5.7,"NORMAL",AND(E793&gt;=5.7,E793&lt;=6.49),"PREDIABETES",E793&gt;=6.5,"DIABETES")</f>
        <v>DIABETES</v>
      </c>
      <c r="G793" t="s">
        <v>2382</v>
      </c>
      <c r="H793" t="str">
        <f t="shared" si="37"/>
        <v>Yes</v>
      </c>
      <c r="I793" t="s">
        <v>2380</v>
      </c>
      <c r="J793" t="s">
        <v>2383</v>
      </c>
      <c r="K793">
        <v>1</v>
      </c>
      <c r="L793" t="s">
        <v>2380</v>
      </c>
      <c r="M793" t="str">
        <f t="shared" si="38"/>
        <v>No</v>
      </c>
    </row>
    <row r="794" spans="1:13" x14ac:dyDescent="0.3">
      <c r="A794" t="s">
        <v>1578</v>
      </c>
      <c r="B794">
        <v>51.14</v>
      </c>
      <c r="C794">
        <f t="shared" si="36"/>
        <v>51.1</v>
      </c>
      <c r="D794" t="str" cm="1">
        <f t="array" ref="D794">_xlfn.IFS(C794&lt;18.5,"UNDERWEIGHT",AND(C794&gt;=18.5,C794&lt;=24.9),"NORMAL WEIGHT",AND(C794&gt;=25,C794&lt;=29.9),"OVERWEIGHT",C794&gt;=30,"OBESITY")</f>
        <v>OBESITY</v>
      </c>
      <c r="E794">
        <v>4.05</v>
      </c>
      <c r="F794" t="str" cm="1">
        <f t="array" ref="F794">_xlfn.IFS(E794&lt;5.7,"NORMAL",AND(E794&gt;=5.7,E794&lt;=6.49),"PREDIABETES",E794&gt;=6.5,"DIABETES")</f>
        <v>NORMAL</v>
      </c>
      <c r="G794" t="s">
        <v>2380</v>
      </c>
      <c r="H794" t="str">
        <f t="shared" si="37"/>
        <v>No</v>
      </c>
      <c r="I794" t="s">
        <v>2380</v>
      </c>
      <c r="J794" t="s">
        <v>2380</v>
      </c>
      <c r="K794">
        <v>1</v>
      </c>
      <c r="L794" t="s">
        <v>2380</v>
      </c>
      <c r="M794" t="str">
        <f t="shared" si="38"/>
        <v>No</v>
      </c>
    </row>
    <row r="795" spans="1:13" x14ac:dyDescent="0.3">
      <c r="A795" t="s">
        <v>1577</v>
      </c>
      <c r="B795">
        <v>24.32</v>
      </c>
      <c r="C795">
        <f t="shared" si="36"/>
        <v>24.3</v>
      </c>
      <c r="D795" t="str" cm="1">
        <f t="array" ref="D795">_xlfn.IFS(C795&lt;18.5,"UNDERWEIGHT",AND(C795&gt;=18.5,C795&lt;=24.9),"NORMAL WEIGHT",AND(C795&gt;=25,C795&lt;=29.9),"OVERWEIGHT",C795&gt;=30,"OBESITY")</f>
        <v>NORMAL WEIGHT</v>
      </c>
      <c r="E795">
        <v>10.220000000000001</v>
      </c>
      <c r="F795" t="str" cm="1">
        <f t="array" ref="F795">_xlfn.IFS(E795&lt;5.7,"NORMAL",AND(E795&gt;=5.7,E795&lt;=6.49),"PREDIABETES",E795&gt;=6.5,"DIABETES")</f>
        <v>DIABETES</v>
      </c>
      <c r="G795" t="s">
        <v>2380</v>
      </c>
      <c r="H795" t="str">
        <f t="shared" si="37"/>
        <v>No</v>
      </c>
      <c r="I795" t="s">
        <v>2380</v>
      </c>
      <c r="J795" t="s">
        <v>2380</v>
      </c>
      <c r="K795" t="s">
        <v>2381</v>
      </c>
      <c r="L795" t="s">
        <v>2380</v>
      </c>
      <c r="M795" t="str">
        <f t="shared" si="38"/>
        <v>No</v>
      </c>
    </row>
    <row r="796" spans="1:13" x14ac:dyDescent="0.3">
      <c r="A796" t="s">
        <v>1576</v>
      </c>
      <c r="B796">
        <v>38.06</v>
      </c>
      <c r="C796">
        <f t="shared" si="36"/>
        <v>38.1</v>
      </c>
      <c r="D796" t="str" cm="1">
        <f t="array" ref="D796">_xlfn.IFS(C796&lt;18.5,"UNDERWEIGHT",AND(C796&gt;=18.5,C796&lt;=24.9),"NORMAL WEIGHT",AND(C796&gt;=25,C796&lt;=29.9),"OVERWEIGHT",C796&gt;=30,"OBESITY")</f>
        <v>OBESITY</v>
      </c>
      <c r="E796">
        <v>9.24</v>
      </c>
      <c r="F796" t="str" cm="1">
        <f t="array" ref="F796">_xlfn.IFS(E796&lt;5.7,"NORMAL",AND(E796&gt;=5.7,E796&lt;=6.49),"PREDIABETES",E796&gt;=6.5,"DIABETES")</f>
        <v>DIABETES</v>
      </c>
      <c r="G796" t="s">
        <v>2380</v>
      </c>
      <c r="H796" t="str">
        <f t="shared" si="37"/>
        <v>No</v>
      </c>
      <c r="I796" t="s">
        <v>2380</v>
      </c>
      <c r="J796" t="s">
        <v>2380</v>
      </c>
      <c r="K796" t="s">
        <v>2381</v>
      </c>
      <c r="L796" t="s">
        <v>2380</v>
      </c>
      <c r="M796" t="str">
        <f t="shared" si="38"/>
        <v>No</v>
      </c>
    </row>
    <row r="797" spans="1:13" x14ac:dyDescent="0.3">
      <c r="A797" t="s">
        <v>1575</v>
      </c>
      <c r="B797">
        <v>37.700000000000003</v>
      </c>
      <c r="C797">
        <f t="shared" si="36"/>
        <v>37.700000000000003</v>
      </c>
      <c r="D797" t="str" cm="1">
        <f t="array" ref="D797">_xlfn.IFS(C797&lt;18.5,"UNDERWEIGHT",AND(C797&gt;=18.5,C797&lt;=24.9),"NORMAL WEIGHT",AND(C797&gt;=25,C797&lt;=29.9),"OVERWEIGHT",C797&gt;=30,"OBESITY")</f>
        <v>OBESITY</v>
      </c>
      <c r="E797">
        <v>8.6</v>
      </c>
      <c r="F797" t="str" cm="1">
        <f t="array" ref="F797">_xlfn.IFS(E797&lt;5.7,"NORMAL",AND(E797&gt;=5.7,E797&lt;=6.49),"PREDIABETES",E797&gt;=6.5,"DIABETES")</f>
        <v>DIABETES</v>
      </c>
      <c r="G797" t="s">
        <v>2380</v>
      </c>
      <c r="H797" t="str">
        <f t="shared" si="37"/>
        <v>No</v>
      </c>
      <c r="I797" t="s">
        <v>2380</v>
      </c>
      <c r="J797" t="s">
        <v>2380</v>
      </c>
      <c r="K797" t="s">
        <v>2381</v>
      </c>
      <c r="L797" t="s">
        <v>2380</v>
      </c>
      <c r="M797" t="str">
        <f t="shared" si="38"/>
        <v>No</v>
      </c>
    </row>
    <row r="798" spans="1:13" x14ac:dyDescent="0.3">
      <c r="A798" t="s">
        <v>1574</v>
      </c>
      <c r="B798">
        <v>44</v>
      </c>
      <c r="C798">
        <f t="shared" si="36"/>
        <v>44</v>
      </c>
      <c r="D798" t="str" cm="1">
        <f t="array" ref="D798">_xlfn.IFS(C798&lt;18.5,"UNDERWEIGHT",AND(C798&gt;=18.5,C798&lt;=24.9),"NORMAL WEIGHT",AND(C798&gt;=25,C798&lt;=29.9),"OVERWEIGHT",C798&gt;=30,"OBESITY")</f>
        <v>OBESITY</v>
      </c>
      <c r="E798">
        <v>9.32</v>
      </c>
      <c r="F798" t="str" cm="1">
        <f t="array" ref="F798">_xlfn.IFS(E798&lt;5.7,"NORMAL",AND(E798&gt;=5.7,E798&lt;=6.49),"PREDIABETES",E798&gt;=6.5,"DIABETES")</f>
        <v>DIABETES</v>
      </c>
      <c r="G798" t="s">
        <v>2382</v>
      </c>
      <c r="H798" t="str">
        <f t="shared" si="37"/>
        <v>Yes</v>
      </c>
      <c r="I798" t="s">
        <v>2380</v>
      </c>
      <c r="J798" t="s">
        <v>2380</v>
      </c>
      <c r="K798">
        <v>2</v>
      </c>
      <c r="L798" t="s">
        <v>2380</v>
      </c>
      <c r="M798" t="str">
        <f t="shared" si="38"/>
        <v>No</v>
      </c>
    </row>
    <row r="799" spans="1:13" x14ac:dyDescent="0.3">
      <c r="A799" t="s">
        <v>1573</v>
      </c>
      <c r="B799">
        <v>41.45</v>
      </c>
      <c r="C799">
        <f t="shared" si="36"/>
        <v>41.5</v>
      </c>
      <c r="D799" t="str" cm="1">
        <f t="array" ref="D799">_xlfn.IFS(C799&lt;18.5,"UNDERWEIGHT",AND(C799&gt;=18.5,C799&lt;=24.9),"NORMAL WEIGHT",AND(C799&gt;=25,C799&lt;=29.9),"OVERWEIGHT",C799&gt;=30,"OBESITY")</f>
        <v>OBESITY</v>
      </c>
      <c r="E799">
        <v>6.12</v>
      </c>
      <c r="F799" t="str" cm="1">
        <f t="array" ref="F799">_xlfn.IFS(E799&lt;5.7,"NORMAL",AND(E799&gt;=5.7,E799&lt;=6.49),"PREDIABETES",E799&gt;=6.5,"DIABETES")</f>
        <v>PREDIABETES</v>
      </c>
      <c r="G799" t="s">
        <v>2382</v>
      </c>
      <c r="H799" t="str">
        <f t="shared" si="37"/>
        <v>Yes</v>
      </c>
      <c r="I799" t="s">
        <v>2380</v>
      </c>
      <c r="J799" t="s">
        <v>2380</v>
      </c>
      <c r="K799" t="s">
        <v>2381</v>
      </c>
      <c r="L799" t="s">
        <v>2380</v>
      </c>
      <c r="M799" t="str">
        <f t="shared" si="38"/>
        <v>No</v>
      </c>
    </row>
    <row r="800" spans="1:13" x14ac:dyDescent="0.3">
      <c r="A800" t="s">
        <v>1572</v>
      </c>
      <c r="B800">
        <v>25.364999999999998</v>
      </c>
      <c r="C800">
        <f t="shared" si="36"/>
        <v>25.4</v>
      </c>
      <c r="D800" t="str" cm="1">
        <f t="array" ref="D800">_xlfn.IFS(C800&lt;18.5,"UNDERWEIGHT",AND(C800&gt;=18.5,C800&lt;=24.9),"NORMAL WEIGHT",AND(C800&gt;=25,C800&lt;=29.9),"OVERWEIGHT",C800&gt;=30,"OBESITY")</f>
        <v>OVERWEIGHT</v>
      </c>
      <c r="E800">
        <v>9.19</v>
      </c>
      <c r="F800" t="str" cm="1">
        <f t="array" ref="F800">_xlfn.IFS(E800&lt;5.7,"NORMAL",AND(E800&gt;=5.7,E800&lt;=6.49),"PREDIABETES",E800&gt;=6.5,"DIABETES")</f>
        <v>DIABETES</v>
      </c>
      <c r="G800" t="s">
        <v>2382</v>
      </c>
      <c r="H800" t="str">
        <f t="shared" si="37"/>
        <v>Yes</v>
      </c>
      <c r="I800" t="s">
        <v>2380</v>
      </c>
      <c r="J800" t="s">
        <v>2380</v>
      </c>
      <c r="K800" t="s">
        <v>2381</v>
      </c>
      <c r="L800" t="s">
        <v>2380</v>
      </c>
      <c r="M800" t="str">
        <f t="shared" si="38"/>
        <v>No</v>
      </c>
    </row>
    <row r="801" spans="1:13" x14ac:dyDescent="0.3">
      <c r="A801" t="s">
        <v>1571</v>
      </c>
      <c r="B801">
        <v>34.56</v>
      </c>
      <c r="C801">
        <f t="shared" si="36"/>
        <v>34.6</v>
      </c>
      <c r="D801" t="str" cm="1">
        <f t="array" ref="D801">_xlfn.IFS(C801&lt;18.5,"UNDERWEIGHT",AND(C801&gt;=18.5,C801&lt;=24.9),"NORMAL WEIGHT",AND(C801&gt;=25,C801&lt;=29.9),"OVERWEIGHT",C801&gt;=30,"OBESITY")</f>
        <v>OBESITY</v>
      </c>
      <c r="E801">
        <v>5.84</v>
      </c>
      <c r="F801" t="str" cm="1">
        <f t="array" ref="F801">_xlfn.IFS(E801&lt;5.7,"NORMAL",AND(E801&gt;=5.7,E801&lt;=6.49),"PREDIABETES",E801&gt;=6.5,"DIABETES")</f>
        <v>PREDIABETES</v>
      </c>
      <c r="G801" t="s">
        <v>2382</v>
      </c>
      <c r="H801" t="str">
        <f t="shared" si="37"/>
        <v>Yes</v>
      </c>
      <c r="I801" t="s">
        <v>2380</v>
      </c>
      <c r="J801" t="s">
        <v>2383</v>
      </c>
      <c r="K801">
        <v>1</v>
      </c>
      <c r="L801" t="s">
        <v>2380</v>
      </c>
      <c r="M801" t="str">
        <f t="shared" si="38"/>
        <v>No</v>
      </c>
    </row>
    <row r="802" spans="1:13" x14ac:dyDescent="0.3">
      <c r="A802" t="s">
        <v>1570</v>
      </c>
      <c r="B802">
        <v>28.2</v>
      </c>
      <c r="C802">
        <f t="shared" si="36"/>
        <v>28.2</v>
      </c>
      <c r="D802" t="str" cm="1">
        <f t="array" ref="D802">_xlfn.IFS(C802&lt;18.5,"UNDERWEIGHT",AND(C802&gt;=18.5,C802&lt;=24.9),"NORMAL WEIGHT",AND(C802&gt;=25,C802&lt;=29.9),"OVERWEIGHT",C802&gt;=30,"OBESITY")</f>
        <v>OVERWEIGHT</v>
      </c>
      <c r="E802">
        <v>7.19</v>
      </c>
      <c r="F802" t="str" cm="1">
        <f t="array" ref="F802">_xlfn.IFS(E802&lt;5.7,"NORMAL",AND(E802&gt;=5.7,E802&lt;=6.49),"PREDIABETES",E802&gt;=6.5,"DIABETES")</f>
        <v>DIABETES</v>
      </c>
      <c r="G802" t="s">
        <v>2382</v>
      </c>
      <c r="H802" t="str">
        <f t="shared" si="37"/>
        <v>Yes</v>
      </c>
      <c r="I802" t="s">
        <v>2380</v>
      </c>
      <c r="J802" t="s">
        <v>2380</v>
      </c>
      <c r="K802">
        <v>2</v>
      </c>
      <c r="L802" t="s">
        <v>2380</v>
      </c>
      <c r="M802" t="str">
        <f t="shared" si="38"/>
        <v>No</v>
      </c>
    </row>
    <row r="803" spans="1:13" x14ac:dyDescent="0.3">
      <c r="A803" t="s">
        <v>1569</v>
      </c>
      <c r="B803">
        <v>30.43</v>
      </c>
      <c r="C803">
        <f t="shared" si="36"/>
        <v>30.4</v>
      </c>
      <c r="D803" t="str" cm="1">
        <f t="array" ref="D803">_xlfn.IFS(C803&lt;18.5,"UNDERWEIGHT",AND(C803&gt;=18.5,C803&lt;=24.9),"NORMAL WEIGHT",AND(C803&gt;=25,C803&lt;=29.9),"OVERWEIGHT",C803&gt;=30,"OBESITY")</f>
        <v>OBESITY</v>
      </c>
      <c r="E803">
        <v>9.39</v>
      </c>
      <c r="F803" t="str" cm="1">
        <f t="array" ref="F803">_xlfn.IFS(E803&lt;5.7,"NORMAL",AND(E803&gt;=5.7,E803&lt;=6.49),"PREDIABETES",E803&gt;=6.5,"DIABETES")</f>
        <v>DIABETES</v>
      </c>
      <c r="G803" t="s">
        <v>2380</v>
      </c>
      <c r="H803" t="str">
        <f t="shared" si="37"/>
        <v>No</v>
      </c>
      <c r="I803" t="s">
        <v>2380</v>
      </c>
      <c r="J803" t="s">
        <v>2380</v>
      </c>
      <c r="K803" t="s">
        <v>2381</v>
      </c>
      <c r="L803" t="s">
        <v>2380</v>
      </c>
      <c r="M803" t="str">
        <f t="shared" si="38"/>
        <v>No</v>
      </c>
    </row>
    <row r="804" spans="1:13" x14ac:dyDescent="0.3">
      <c r="A804" t="s">
        <v>1568</v>
      </c>
      <c r="B804">
        <v>32.395000000000003</v>
      </c>
      <c r="C804">
        <f t="shared" si="36"/>
        <v>32.4</v>
      </c>
      <c r="D804" t="str" cm="1">
        <f t="array" ref="D804">_xlfn.IFS(C804&lt;18.5,"UNDERWEIGHT",AND(C804&gt;=18.5,C804&lt;=24.9),"NORMAL WEIGHT",AND(C804&gt;=25,C804&lt;=29.9),"OVERWEIGHT",C804&gt;=30,"OBESITY")</f>
        <v>OBESITY</v>
      </c>
      <c r="E804">
        <v>4.2699999999999996</v>
      </c>
      <c r="F804" t="str" cm="1">
        <f t="array" ref="F804">_xlfn.IFS(E804&lt;5.7,"NORMAL",AND(E804&gt;=5.7,E804&lt;=6.49),"PREDIABETES",E804&gt;=6.5,"DIABETES")</f>
        <v>NORMAL</v>
      </c>
      <c r="G804" t="s">
        <v>2382</v>
      </c>
      <c r="H804" t="str">
        <f t="shared" si="37"/>
        <v>Yes</v>
      </c>
      <c r="I804" t="s">
        <v>2380</v>
      </c>
      <c r="J804" t="s">
        <v>2380</v>
      </c>
      <c r="K804">
        <v>1</v>
      </c>
      <c r="L804" t="s">
        <v>2380</v>
      </c>
      <c r="M804" t="str">
        <f t="shared" si="38"/>
        <v>No</v>
      </c>
    </row>
    <row r="805" spans="1:13" x14ac:dyDescent="0.3">
      <c r="A805" t="s">
        <v>1567</v>
      </c>
      <c r="B805">
        <v>24.035</v>
      </c>
      <c r="C805">
        <f t="shared" si="36"/>
        <v>24</v>
      </c>
      <c r="D805" t="str" cm="1">
        <f t="array" ref="D805">_xlfn.IFS(C805&lt;18.5,"UNDERWEIGHT",AND(C805&gt;=18.5,C805&lt;=24.9),"NORMAL WEIGHT",AND(C805&gt;=25,C805&lt;=29.9),"OVERWEIGHT",C805&gt;=30,"OBESITY")</f>
        <v>NORMAL WEIGHT</v>
      </c>
      <c r="E805">
        <v>11.71</v>
      </c>
      <c r="F805" t="str" cm="1">
        <f t="array" ref="F805">_xlfn.IFS(E805&lt;5.7,"NORMAL",AND(E805&gt;=5.7,E805&lt;=6.49),"PREDIABETES",E805&gt;=6.5,"DIABETES")</f>
        <v>DIABETES</v>
      </c>
      <c r="G805" t="s">
        <v>2380</v>
      </c>
      <c r="H805" t="str">
        <f t="shared" si="37"/>
        <v>No</v>
      </c>
      <c r="I805" t="s">
        <v>2380</v>
      </c>
      <c r="J805" t="s">
        <v>2380</v>
      </c>
      <c r="K805" t="s">
        <v>2381</v>
      </c>
      <c r="L805" t="s">
        <v>2380</v>
      </c>
      <c r="M805" t="str">
        <f t="shared" si="38"/>
        <v>No</v>
      </c>
    </row>
    <row r="806" spans="1:13" x14ac:dyDescent="0.3">
      <c r="A806" t="s">
        <v>1566</v>
      </c>
      <c r="B806">
        <v>37.119999999999997</v>
      </c>
      <c r="C806">
        <f t="shared" si="36"/>
        <v>37.1</v>
      </c>
      <c r="D806" t="str" cm="1">
        <f t="array" ref="D806">_xlfn.IFS(C806&lt;18.5,"UNDERWEIGHT",AND(C806&gt;=18.5,C806&lt;=24.9),"NORMAL WEIGHT",AND(C806&gt;=25,C806&lt;=29.9),"OVERWEIGHT",C806&gt;=30,"OBESITY")</f>
        <v>OBESITY</v>
      </c>
      <c r="E806">
        <v>5.29</v>
      </c>
      <c r="F806" t="str" cm="1">
        <f t="array" ref="F806">_xlfn.IFS(E806&lt;5.7,"NORMAL",AND(E806&gt;=5.7,E806&lt;=6.49),"PREDIABETES",E806&gt;=6.5,"DIABETES")</f>
        <v>NORMAL</v>
      </c>
      <c r="G806" t="s">
        <v>2380</v>
      </c>
      <c r="H806" t="str">
        <f t="shared" si="37"/>
        <v>No</v>
      </c>
      <c r="I806" t="s">
        <v>2380</v>
      </c>
      <c r="J806" t="s">
        <v>2380</v>
      </c>
      <c r="K806">
        <v>2</v>
      </c>
      <c r="L806" t="s">
        <v>2380</v>
      </c>
      <c r="M806" t="str">
        <f t="shared" si="38"/>
        <v>No</v>
      </c>
    </row>
    <row r="807" spans="1:13" x14ac:dyDescent="0.3">
      <c r="A807" t="s">
        <v>1565</v>
      </c>
      <c r="B807">
        <v>34.840000000000003</v>
      </c>
      <c r="C807">
        <f t="shared" si="36"/>
        <v>34.799999999999997</v>
      </c>
      <c r="D807" t="str" cm="1">
        <f t="array" ref="D807">_xlfn.IFS(C807&lt;18.5,"UNDERWEIGHT",AND(C807&gt;=18.5,C807&lt;=24.9),"NORMAL WEIGHT",AND(C807&gt;=25,C807&lt;=29.9),"OVERWEIGHT",C807&gt;=30,"OBESITY")</f>
        <v>OBESITY</v>
      </c>
      <c r="E807">
        <v>6</v>
      </c>
      <c r="F807" t="str" cm="1">
        <f t="array" ref="F807">_xlfn.IFS(E807&lt;5.7,"NORMAL",AND(E807&gt;=5.7,E807&lt;=6.49),"PREDIABETES",E807&gt;=6.5,"DIABETES")</f>
        <v>PREDIABETES</v>
      </c>
      <c r="G807" t="s">
        <v>2382</v>
      </c>
      <c r="H807" t="str">
        <f t="shared" si="37"/>
        <v>Yes</v>
      </c>
      <c r="I807" t="s">
        <v>2380</v>
      </c>
      <c r="J807" t="s">
        <v>2383</v>
      </c>
      <c r="K807">
        <v>1</v>
      </c>
      <c r="L807" t="s">
        <v>2380</v>
      </c>
      <c r="M807" t="str">
        <f t="shared" si="38"/>
        <v>No</v>
      </c>
    </row>
    <row r="808" spans="1:13" x14ac:dyDescent="0.3">
      <c r="A808" t="s">
        <v>1564</v>
      </c>
      <c r="B808">
        <v>29.53</v>
      </c>
      <c r="C808">
        <f t="shared" si="36"/>
        <v>29.5</v>
      </c>
      <c r="D808" t="str" cm="1">
        <f t="array" ref="D808">_xlfn.IFS(C808&lt;18.5,"UNDERWEIGHT",AND(C808&gt;=18.5,C808&lt;=24.9),"NORMAL WEIGHT",AND(C808&gt;=25,C808&lt;=29.9),"OVERWEIGHT",C808&gt;=30,"OBESITY")</f>
        <v>OVERWEIGHT</v>
      </c>
      <c r="E808">
        <v>10.64</v>
      </c>
      <c r="F808" t="str" cm="1">
        <f t="array" ref="F808">_xlfn.IFS(E808&lt;5.7,"NORMAL",AND(E808&gt;=5.7,E808&lt;=6.49),"PREDIABETES",E808&gt;=6.5,"DIABETES")</f>
        <v>DIABETES</v>
      </c>
      <c r="G808" t="s">
        <v>2380</v>
      </c>
      <c r="H808" t="str">
        <f t="shared" si="37"/>
        <v>No</v>
      </c>
      <c r="I808" t="s">
        <v>2380</v>
      </c>
      <c r="J808" t="s">
        <v>2380</v>
      </c>
      <c r="K808" t="s">
        <v>2381</v>
      </c>
      <c r="L808" t="s">
        <v>2380</v>
      </c>
      <c r="M808" t="str">
        <f t="shared" si="38"/>
        <v>No</v>
      </c>
    </row>
    <row r="809" spans="1:13" x14ac:dyDescent="0.3">
      <c r="A809" t="s">
        <v>1563</v>
      </c>
      <c r="B809">
        <v>42.51</v>
      </c>
      <c r="C809">
        <f t="shared" si="36"/>
        <v>42.5</v>
      </c>
      <c r="D809" t="str" cm="1">
        <f t="array" ref="D809">_xlfn.IFS(C809&lt;18.5,"UNDERWEIGHT",AND(C809&gt;=18.5,C809&lt;=24.9),"NORMAL WEIGHT",AND(C809&gt;=25,C809&lt;=29.9),"OVERWEIGHT",C809&gt;=30,"OBESITY")</f>
        <v>OBESITY</v>
      </c>
      <c r="E809">
        <v>8.2100000000000009</v>
      </c>
      <c r="F809" t="str" cm="1">
        <f t="array" ref="F809">_xlfn.IFS(E809&lt;5.7,"NORMAL",AND(E809&gt;=5.7,E809&lt;=6.49),"PREDIABETES",E809&gt;=6.5,"DIABETES")</f>
        <v>DIABETES</v>
      </c>
      <c r="G809" t="s">
        <v>2382</v>
      </c>
      <c r="H809" t="str">
        <f t="shared" si="37"/>
        <v>Yes</v>
      </c>
      <c r="I809" t="s">
        <v>2380</v>
      </c>
      <c r="J809" t="s">
        <v>2380</v>
      </c>
      <c r="K809" t="s">
        <v>2381</v>
      </c>
      <c r="L809" t="s">
        <v>2380</v>
      </c>
      <c r="M809" t="str">
        <f t="shared" si="38"/>
        <v>No</v>
      </c>
    </row>
    <row r="810" spans="1:13" x14ac:dyDescent="0.3">
      <c r="A810" t="s">
        <v>1562</v>
      </c>
      <c r="B810">
        <v>38.14</v>
      </c>
      <c r="C810">
        <f t="shared" si="36"/>
        <v>38.1</v>
      </c>
      <c r="D810" t="str" cm="1">
        <f t="array" ref="D810">_xlfn.IFS(C810&lt;18.5,"UNDERWEIGHT",AND(C810&gt;=18.5,C810&lt;=24.9),"NORMAL WEIGHT",AND(C810&gt;=25,C810&lt;=29.9),"OVERWEIGHT",C810&gt;=30,"OBESITY")</f>
        <v>OBESITY</v>
      </c>
      <c r="E810">
        <v>5.58</v>
      </c>
      <c r="F810" t="str" cm="1">
        <f t="array" ref="F810">_xlfn.IFS(E810&lt;5.7,"NORMAL",AND(E810&gt;=5.7,E810&lt;=6.49),"PREDIABETES",E810&gt;=6.5,"DIABETES")</f>
        <v>NORMAL</v>
      </c>
      <c r="G810" t="s">
        <v>2380</v>
      </c>
      <c r="H810" t="str">
        <f t="shared" si="37"/>
        <v>No</v>
      </c>
      <c r="I810" t="s">
        <v>2380</v>
      </c>
      <c r="J810" t="s">
        <v>2383</v>
      </c>
      <c r="K810">
        <v>1</v>
      </c>
      <c r="L810" t="s">
        <v>2380</v>
      </c>
      <c r="M810" t="str">
        <f t="shared" si="38"/>
        <v>No</v>
      </c>
    </row>
    <row r="811" spans="1:13" x14ac:dyDescent="0.3">
      <c r="A811" t="s">
        <v>1561</v>
      </c>
      <c r="B811">
        <v>39.93</v>
      </c>
      <c r="C811">
        <f t="shared" si="36"/>
        <v>39.9</v>
      </c>
      <c r="D811" t="str" cm="1">
        <f t="array" ref="D811">_xlfn.IFS(C811&lt;18.5,"UNDERWEIGHT",AND(C811&gt;=18.5,C811&lt;=24.9),"NORMAL WEIGHT",AND(C811&gt;=25,C811&lt;=29.9),"OVERWEIGHT",C811&gt;=30,"OBESITY")</f>
        <v>OBESITY</v>
      </c>
      <c r="E811">
        <v>8.75</v>
      </c>
      <c r="F811" t="str" cm="1">
        <f t="array" ref="F811">_xlfn.IFS(E811&lt;5.7,"NORMAL",AND(E811&gt;=5.7,E811&lt;=6.49),"PREDIABETES",E811&gt;=6.5,"DIABETES")</f>
        <v>DIABETES</v>
      </c>
      <c r="G811" t="s">
        <v>2380</v>
      </c>
      <c r="H811" t="str">
        <f t="shared" si="37"/>
        <v>No</v>
      </c>
      <c r="I811" t="s">
        <v>2380</v>
      </c>
      <c r="J811" t="s">
        <v>2380</v>
      </c>
      <c r="K811" t="s">
        <v>2381</v>
      </c>
      <c r="L811" t="s">
        <v>2380</v>
      </c>
      <c r="M811" t="str">
        <f t="shared" si="38"/>
        <v>No</v>
      </c>
    </row>
    <row r="812" spans="1:13" x14ac:dyDescent="0.3">
      <c r="A812" t="s">
        <v>1560</v>
      </c>
      <c r="B812">
        <v>38.83</v>
      </c>
      <c r="C812">
        <f t="shared" si="36"/>
        <v>38.799999999999997</v>
      </c>
      <c r="D812" t="str" cm="1">
        <f t="array" ref="D812">_xlfn.IFS(C812&lt;18.5,"UNDERWEIGHT",AND(C812&gt;=18.5,C812&lt;=24.9),"NORMAL WEIGHT",AND(C812&gt;=25,C812&lt;=29.9),"OVERWEIGHT",C812&gt;=30,"OBESITY")</f>
        <v>OBESITY</v>
      </c>
      <c r="E812">
        <v>11.86</v>
      </c>
      <c r="F812" t="str" cm="1">
        <f t="array" ref="F812">_xlfn.IFS(E812&lt;5.7,"NORMAL",AND(E812&gt;=5.7,E812&lt;=6.49),"PREDIABETES",E812&gt;=6.5,"DIABETES")</f>
        <v>DIABETES</v>
      </c>
      <c r="G812" t="s">
        <v>2380</v>
      </c>
      <c r="H812" t="str">
        <f t="shared" si="37"/>
        <v>No</v>
      </c>
      <c r="I812" t="s">
        <v>2380</v>
      </c>
      <c r="J812" t="s">
        <v>2380</v>
      </c>
      <c r="K812" t="s">
        <v>2381</v>
      </c>
      <c r="L812" t="s">
        <v>2380</v>
      </c>
      <c r="M812" t="str">
        <f t="shared" si="38"/>
        <v>No</v>
      </c>
    </row>
    <row r="813" spans="1:13" x14ac:dyDescent="0.3">
      <c r="A813" t="s">
        <v>1559</v>
      </c>
      <c r="B813">
        <v>37.4</v>
      </c>
      <c r="C813">
        <f t="shared" si="36"/>
        <v>37.4</v>
      </c>
      <c r="D813" t="str" cm="1">
        <f t="array" ref="D813">_xlfn.IFS(C813&lt;18.5,"UNDERWEIGHT",AND(C813&gt;=18.5,C813&lt;=24.9),"NORMAL WEIGHT",AND(C813&gt;=25,C813&lt;=29.9),"OVERWEIGHT",C813&gt;=30,"OBESITY")</f>
        <v>OBESITY</v>
      </c>
      <c r="E813">
        <v>11.46</v>
      </c>
      <c r="F813" t="str" cm="1">
        <f t="array" ref="F813">_xlfn.IFS(E813&lt;5.7,"NORMAL",AND(E813&gt;=5.7,E813&lt;=6.49),"PREDIABETES",E813&gt;=6.5,"DIABETES")</f>
        <v>DIABETES</v>
      </c>
      <c r="G813" t="s">
        <v>2380</v>
      </c>
      <c r="H813" t="str">
        <f t="shared" si="37"/>
        <v>No</v>
      </c>
      <c r="I813" t="s">
        <v>2380</v>
      </c>
      <c r="J813" t="s">
        <v>2380</v>
      </c>
      <c r="K813" t="s">
        <v>2381</v>
      </c>
      <c r="L813" t="s">
        <v>2380</v>
      </c>
      <c r="M813" t="str">
        <f t="shared" si="38"/>
        <v>No</v>
      </c>
    </row>
    <row r="814" spans="1:13" x14ac:dyDescent="0.3">
      <c r="A814" t="s">
        <v>1558</v>
      </c>
      <c r="B814">
        <v>21.4</v>
      </c>
      <c r="C814">
        <f t="shared" si="36"/>
        <v>21.4</v>
      </c>
      <c r="D814" t="str" cm="1">
        <f t="array" ref="D814">_xlfn.IFS(C814&lt;18.5,"UNDERWEIGHT",AND(C814&gt;=18.5,C814&lt;=24.9),"NORMAL WEIGHT",AND(C814&gt;=25,C814&lt;=29.9),"OVERWEIGHT",C814&gt;=30,"OBESITY")</f>
        <v>NORMAL WEIGHT</v>
      </c>
      <c r="E814">
        <v>9.0299999999999994</v>
      </c>
      <c r="F814" t="str" cm="1">
        <f t="array" ref="F814">_xlfn.IFS(E814&lt;5.7,"NORMAL",AND(E814&gt;=5.7,E814&lt;=6.49),"PREDIABETES",E814&gt;=6.5,"DIABETES")</f>
        <v>DIABETES</v>
      </c>
      <c r="G814" t="s">
        <v>2380</v>
      </c>
      <c r="H814" t="str">
        <f t="shared" si="37"/>
        <v>No</v>
      </c>
      <c r="I814" t="s">
        <v>2380</v>
      </c>
      <c r="J814" t="s">
        <v>2380</v>
      </c>
      <c r="K814" t="s">
        <v>2381</v>
      </c>
      <c r="L814" t="s">
        <v>2380</v>
      </c>
      <c r="M814" t="str">
        <f t="shared" si="38"/>
        <v>No</v>
      </c>
    </row>
    <row r="815" spans="1:13" x14ac:dyDescent="0.3">
      <c r="A815" t="s">
        <v>1557</v>
      </c>
      <c r="B815">
        <v>38.380000000000003</v>
      </c>
      <c r="C815">
        <f t="shared" si="36"/>
        <v>38.4</v>
      </c>
      <c r="D815" t="str" cm="1">
        <f t="array" ref="D815">_xlfn.IFS(C815&lt;18.5,"UNDERWEIGHT",AND(C815&gt;=18.5,C815&lt;=24.9),"NORMAL WEIGHT",AND(C815&gt;=25,C815&lt;=29.9),"OVERWEIGHT",C815&gt;=30,"OBESITY")</f>
        <v>OBESITY</v>
      </c>
      <c r="E815">
        <v>8.26</v>
      </c>
      <c r="F815" t="str" cm="1">
        <f t="array" ref="F815">_xlfn.IFS(E815&lt;5.7,"NORMAL",AND(E815&gt;=5.7,E815&lt;=6.49),"PREDIABETES",E815&gt;=6.5,"DIABETES")</f>
        <v>DIABETES</v>
      </c>
      <c r="G815" t="s">
        <v>2382</v>
      </c>
      <c r="H815" t="str">
        <f t="shared" si="37"/>
        <v>Yes</v>
      </c>
      <c r="I815" t="s">
        <v>2380</v>
      </c>
      <c r="J815" t="s">
        <v>2380</v>
      </c>
      <c r="K815">
        <v>2</v>
      </c>
      <c r="L815" t="s">
        <v>2380</v>
      </c>
      <c r="M815" t="str">
        <f t="shared" si="38"/>
        <v>No</v>
      </c>
    </row>
    <row r="816" spans="1:13" x14ac:dyDescent="0.3">
      <c r="A816" t="s">
        <v>1556</v>
      </c>
      <c r="B816">
        <v>33.659999999999997</v>
      </c>
      <c r="C816">
        <f t="shared" si="36"/>
        <v>33.700000000000003</v>
      </c>
      <c r="D816" t="str" cm="1">
        <f t="array" ref="D816">_xlfn.IFS(C816&lt;18.5,"UNDERWEIGHT",AND(C816&gt;=18.5,C816&lt;=24.9),"NORMAL WEIGHT",AND(C816&gt;=25,C816&lt;=29.9),"OVERWEIGHT",C816&gt;=30,"OBESITY")</f>
        <v>OBESITY</v>
      </c>
      <c r="E816">
        <v>5.42</v>
      </c>
      <c r="F816" t="str" cm="1">
        <f t="array" ref="F816">_xlfn.IFS(E816&lt;5.7,"NORMAL",AND(E816&gt;=5.7,E816&lt;=6.49),"PREDIABETES",E816&gt;=6.5,"DIABETES")</f>
        <v>NORMAL</v>
      </c>
      <c r="G816" t="s">
        <v>2382</v>
      </c>
      <c r="H816" t="str">
        <f t="shared" si="37"/>
        <v>Yes</v>
      </c>
      <c r="I816" t="s">
        <v>2380</v>
      </c>
      <c r="J816" t="s">
        <v>2380</v>
      </c>
      <c r="K816">
        <v>2</v>
      </c>
      <c r="L816" t="s">
        <v>2380</v>
      </c>
      <c r="M816" t="str">
        <f t="shared" si="38"/>
        <v>No</v>
      </c>
    </row>
    <row r="817" spans="1:13" x14ac:dyDescent="0.3">
      <c r="A817" t="s">
        <v>1555</v>
      </c>
      <c r="B817">
        <v>31.79</v>
      </c>
      <c r="C817">
        <f t="shared" si="36"/>
        <v>31.8</v>
      </c>
      <c r="D817" t="str" cm="1">
        <f t="array" ref="D817">_xlfn.IFS(C817&lt;18.5,"UNDERWEIGHT",AND(C817&gt;=18.5,C817&lt;=24.9),"NORMAL WEIGHT",AND(C817&gt;=25,C817&lt;=29.9),"OVERWEIGHT",C817&gt;=30,"OBESITY")</f>
        <v>OBESITY</v>
      </c>
      <c r="E817">
        <v>11.33</v>
      </c>
      <c r="F817" t="str" cm="1">
        <f t="array" ref="F817">_xlfn.IFS(E817&lt;5.7,"NORMAL",AND(E817&gt;=5.7,E817&lt;=6.49),"PREDIABETES",E817&gt;=6.5,"DIABETES")</f>
        <v>DIABETES</v>
      </c>
      <c r="G817" t="s">
        <v>2382</v>
      </c>
      <c r="H817" t="str">
        <f t="shared" si="37"/>
        <v>Yes</v>
      </c>
      <c r="I817" t="s">
        <v>2380</v>
      </c>
      <c r="J817" t="s">
        <v>2383</v>
      </c>
      <c r="K817">
        <v>1</v>
      </c>
      <c r="L817" t="s">
        <v>2380</v>
      </c>
      <c r="M817" t="str">
        <f t="shared" si="38"/>
        <v>No</v>
      </c>
    </row>
    <row r="818" spans="1:13" x14ac:dyDescent="0.3">
      <c r="A818" t="s">
        <v>1554</v>
      </c>
      <c r="B818">
        <v>29.7</v>
      </c>
      <c r="C818">
        <f t="shared" si="36"/>
        <v>29.7</v>
      </c>
      <c r="D818" t="str" cm="1">
        <f t="array" ref="D818">_xlfn.IFS(C818&lt;18.5,"UNDERWEIGHT",AND(C818&gt;=18.5,C818&lt;=24.9),"NORMAL WEIGHT",AND(C818&gt;=25,C818&lt;=29.9),"OVERWEIGHT",C818&gt;=30,"OBESITY")</f>
        <v>OVERWEIGHT</v>
      </c>
      <c r="E818">
        <v>7.69</v>
      </c>
      <c r="F818" t="str" cm="1">
        <f t="array" ref="F818">_xlfn.IFS(E818&lt;5.7,"NORMAL",AND(E818&gt;=5.7,E818&lt;=6.49),"PREDIABETES",E818&gt;=6.5,"DIABETES")</f>
        <v>DIABETES</v>
      </c>
      <c r="G818" t="s">
        <v>2382</v>
      </c>
      <c r="H818" t="str">
        <f t="shared" si="37"/>
        <v>Yes</v>
      </c>
      <c r="I818" t="s">
        <v>2380</v>
      </c>
      <c r="J818" t="s">
        <v>2383</v>
      </c>
      <c r="K818">
        <v>1</v>
      </c>
      <c r="L818" t="s">
        <v>2380</v>
      </c>
      <c r="M818" t="str">
        <f t="shared" si="38"/>
        <v>No</v>
      </c>
    </row>
    <row r="819" spans="1:13" x14ac:dyDescent="0.3">
      <c r="A819" t="s">
        <v>1553</v>
      </c>
      <c r="B819">
        <v>25.46</v>
      </c>
      <c r="C819">
        <f t="shared" si="36"/>
        <v>25.5</v>
      </c>
      <c r="D819" t="str" cm="1">
        <f t="array" ref="D819">_xlfn.IFS(C819&lt;18.5,"UNDERWEIGHT",AND(C819&gt;=18.5,C819&lt;=24.9),"NORMAL WEIGHT",AND(C819&gt;=25,C819&lt;=29.9),"OVERWEIGHT",C819&gt;=30,"OBESITY")</f>
        <v>OVERWEIGHT</v>
      </c>
      <c r="E819">
        <v>8.77</v>
      </c>
      <c r="F819" t="str" cm="1">
        <f t="array" ref="F819">_xlfn.IFS(E819&lt;5.7,"NORMAL",AND(E819&gt;=5.7,E819&lt;=6.49),"PREDIABETES",E819&gt;=6.5,"DIABETES")</f>
        <v>DIABETES</v>
      </c>
      <c r="G819" t="s">
        <v>2382</v>
      </c>
      <c r="H819" t="str">
        <f t="shared" si="37"/>
        <v>Yes</v>
      </c>
      <c r="I819" t="s">
        <v>2380</v>
      </c>
      <c r="J819" t="s">
        <v>2383</v>
      </c>
      <c r="K819">
        <v>1</v>
      </c>
      <c r="L819" t="s">
        <v>2380</v>
      </c>
      <c r="M819" t="str">
        <f t="shared" si="38"/>
        <v>No</v>
      </c>
    </row>
    <row r="820" spans="1:13" x14ac:dyDescent="0.3">
      <c r="A820" t="s">
        <v>1552</v>
      </c>
      <c r="B820">
        <v>39.14</v>
      </c>
      <c r="C820">
        <f t="shared" si="36"/>
        <v>39.1</v>
      </c>
      <c r="D820" t="str" cm="1">
        <f t="array" ref="D820">_xlfn.IFS(C820&lt;18.5,"UNDERWEIGHT",AND(C820&gt;=18.5,C820&lt;=24.9),"NORMAL WEIGHT",AND(C820&gt;=25,C820&lt;=29.9),"OVERWEIGHT",C820&gt;=30,"OBESITY")</f>
        <v>OBESITY</v>
      </c>
      <c r="E820">
        <v>4.91</v>
      </c>
      <c r="F820" t="str" cm="1">
        <f t="array" ref="F820">_xlfn.IFS(E820&lt;5.7,"NORMAL",AND(E820&gt;=5.7,E820&lt;=6.49),"PREDIABETES",E820&gt;=6.5,"DIABETES")</f>
        <v>NORMAL</v>
      </c>
      <c r="G820" t="s">
        <v>2380</v>
      </c>
      <c r="H820" t="str">
        <f t="shared" si="37"/>
        <v>No</v>
      </c>
      <c r="I820" t="s">
        <v>2382</v>
      </c>
      <c r="J820" t="s">
        <v>2380</v>
      </c>
      <c r="K820">
        <v>1</v>
      </c>
      <c r="L820" t="s">
        <v>2380</v>
      </c>
      <c r="M820" t="str">
        <f t="shared" si="38"/>
        <v>No</v>
      </c>
    </row>
    <row r="821" spans="1:13" x14ac:dyDescent="0.3">
      <c r="A821" t="s">
        <v>1551</v>
      </c>
      <c r="B821">
        <v>41.2</v>
      </c>
      <c r="C821">
        <f t="shared" si="36"/>
        <v>41.2</v>
      </c>
      <c r="D821" t="str" cm="1">
        <f t="array" ref="D821">_xlfn.IFS(C821&lt;18.5,"UNDERWEIGHT",AND(C821&gt;=18.5,C821&lt;=24.9),"NORMAL WEIGHT",AND(C821&gt;=25,C821&lt;=29.9),"OVERWEIGHT",C821&gt;=30,"OBESITY")</f>
        <v>OBESITY</v>
      </c>
      <c r="E821">
        <v>4.95</v>
      </c>
      <c r="F821" t="str" cm="1">
        <f t="array" ref="F821">_xlfn.IFS(E821&lt;5.7,"NORMAL",AND(E821&gt;=5.7,E821&lt;=6.49),"PREDIABETES",E821&gt;=6.5,"DIABETES")</f>
        <v>NORMAL</v>
      </c>
      <c r="G821" t="s">
        <v>2380</v>
      </c>
      <c r="H821" t="str">
        <f t="shared" si="37"/>
        <v>No</v>
      </c>
      <c r="I821" t="s">
        <v>2380</v>
      </c>
      <c r="J821" t="s">
        <v>2380</v>
      </c>
      <c r="K821">
        <v>1</v>
      </c>
      <c r="L821" t="s">
        <v>2380</v>
      </c>
      <c r="M821" t="str">
        <f t="shared" si="38"/>
        <v>No</v>
      </c>
    </row>
    <row r="822" spans="1:13" x14ac:dyDescent="0.3">
      <c r="A822" t="s">
        <v>1550</v>
      </c>
      <c r="B822">
        <v>28.81</v>
      </c>
      <c r="C822">
        <f t="shared" si="36"/>
        <v>28.8</v>
      </c>
      <c r="D822" t="str" cm="1">
        <f t="array" ref="D822">_xlfn.IFS(C822&lt;18.5,"UNDERWEIGHT",AND(C822&gt;=18.5,C822&lt;=24.9),"NORMAL WEIGHT",AND(C822&gt;=25,C822&lt;=29.9),"OVERWEIGHT",C822&gt;=30,"OBESITY")</f>
        <v>OVERWEIGHT</v>
      </c>
      <c r="E822">
        <v>10.8</v>
      </c>
      <c r="F822" t="str" cm="1">
        <f t="array" ref="F822">_xlfn.IFS(E822&lt;5.7,"NORMAL",AND(E822&gt;=5.7,E822&lt;=6.49),"PREDIABETES",E822&gt;=6.5,"DIABETES")</f>
        <v>DIABETES</v>
      </c>
      <c r="G822" t="s">
        <v>2382</v>
      </c>
      <c r="H822" t="str">
        <f t="shared" si="37"/>
        <v>Yes</v>
      </c>
      <c r="I822" t="s">
        <v>2380</v>
      </c>
      <c r="J822" t="s">
        <v>2383</v>
      </c>
      <c r="K822">
        <v>1</v>
      </c>
      <c r="L822" t="s">
        <v>2380</v>
      </c>
      <c r="M822" t="str">
        <f t="shared" si="38"/>
        <v>No</v>
      </c>
    </row>
    <row r="823" spans="1:13" x14ac:dyDescent="0.3">
      <c r="A823" t="s">
        <v>1549</v>
      </c>
      <c r="B823">
        <v>37.409999999999997</v>
      </c>
      <c r="C823">
        <f t="shared" si="36"/>
        <v>37.4</v>
      </c>
      <c r="D823" t="str" cm="1">
        <f t="array" ref="D823">_xlfn.IFS(C823&lt;18.5,"UNDERWEIGHT",AND(C823&gt;=18.5,C823&lt;=24.9),"NORMAL WEIGHT",AND(C823&gt;=25,C823&lt;=29.9),"OVERWEIGHT",C823&gt;=30,"OBESITY")</f>
        <v>OBESITY</v>
      </c>
      <c r="E823">
        <v>7.21</v>
      </c>
      <c r="F823" t="str" cm="1">
        <f t="array" ref="F823">_xlfn.IFS(E823&lt;5.7,"NORMAL",AND(E823&gt;=5.7,E823&lt;=6.49),"PREDIABETES",E823&gt;=6.5,"DIABETES")</f>
        <v>DIABETES</v>
      </c>
      <c r="G823" t="s">
        <v>2380</v>
      </c>
      <c r="H823" t="str">
        <f t="shared" si="37"/>
        <v>No</v>
      </c>
      <c r="I823" t="s">
        <v>2380</v>
      </c>
      <c r="J823" t="s">
        <v>2380</v>
      </c>
      <c r="K823">
        <v>2</v>
      </c>
      <c r="L823" t="s">
        <v>2380</v>
      </c>
      <c r="M823" t="str">
        <f t="shared" si="38"/>
        <v>No</v>
      </c>
    </row>
    <row r="824" spans="1:13" x14ac:dyDescent="0.3">
      <c r="A824" t="s">
        <v>1548</v>
      </c>
      <c r="B824">
        <v>52.54</v>
      </c>
      <c r="C824">
        <f t="shared" si="36"/>
        <v>52.5</v>
      </c>
      <c r="D824" t="str" cm="1">
        <f t="array" ref="D824">_xlfn.IFS(C824&lt;18.5,"UNDERWEIGHT",AND(C824&gt;=18.5,C824&lt;=24.9),"NORMAL WEIGHT",AND(C824&gt;=25,C824&lt;=29.9),"OVERWEIGHT",C824&gt;=30,"OBESITY")</f>
        <v>OBESITY</v>
      </c>
      <c r="E824">
        <v>5.12</v>
      </c>
      <c r="F824" t="str" cm="1">
        <f t="array" ref="F824">_xlfn.IFS(E824&lt;5.7,"NORMAL",AND(E824&gt;=5.7,E824&lt;=6.49),"PREDIABETES",E824&gt;=6.5,"DIABETES")</f>
        <v>NORMAL</v>
      </c>
      <c r="G824" t="s">
        <v>2380</v>
      </c>
      <c r="H824" t="str">
        <f t="shared" si="37"/>
        <v>No</v>
      </c>
      <c r="I824" t="s">
        <v>2380</v>
      </c>
      <c r="J824" t="s">
        <v>2383</v>
      </c>
      <c r="K824">
        <v>1</v>
      </c>
      <c r="L824" t="s">
        <v>2380</v>
      </c>
      <c r="M824" t="str">
        <f t="shared" si="38"/>
        <v>No</v>
      </c>
    </row>
    <row r="825" spans="1:13" x14ac:dyDescent="0.3">
      <c r="A825" t="s">
        <v>1547</v>
      </c>
      <c r="B825">
        <v>17.29</v>
      </c>
      <c r="C825">
        <f t="shared" si="36"/>
        <v>17.3</v>
      </c>
      <c r="D825" t="str" cm="1">
        <f t="array" ref="D825">_xlfn.IFS(C825&lt;18.5,"UNDERWEIGHT",AND(C825&gt;=18.5,C825&lt;=24.9),"NORMAL WEIGHT",AND(C825&gt;=25,C825&lt;=29.9),"OVERWEIGHT",C825&gt;=30,"OBESITY")</f>
        <v>UNDERWEIGHT</v>
      </c>
      <c r="E825">
        <v>4.62</v>
      </c>
      <c r="F825" t="str" cm="1">
        <f t="array" ref="F825">_xlfn.IFS(E825&lt;5.7,"NORMAL",AND(E825&gt;=5.7,E825&lt;=6.49),"PREDIABETES",E825&gt;=6.5,"DIABETES")</f>
        <v>NORMAL</v>
      </c>
      <c r="G825" t="s">
        <v>2380</v>
      </c>
      <c r="H825" t="str">
        <f t="shared" si="37"/>
        <v>No</v>
      </c>
      <c r="I825" t="s">
        <v>2382</v>
      </c>
      <c r="J825" t="s">
        <v>2380</v>
      </c>
      <c r="K825">
        <v>1</v>
      </c>
      <c r="L825" t="s">
        <v>2382</v>
      </c>
      <c r="M825" t="str">
        <f t="shared" si="38"/>
        <v>Yes</v>
      </c>
    </row>
    <row r="826" spans="1:13" x14ac:dyDescent="0.3">
      <c r="A826" t="s">
        <v>1546</v>
      </c>
      <c r="B826">
        <v>31.74</v>
      </c>
      <c r="C826">
        <f t="shared" si="36"/>
        <v>31.7</v>
      </c>
      <c r="D826" t="str" cm="1">
        <f t="array" ref="D826">_xlfn.IFS(C826&lt;18.5,"UNDERWEIGHT",AND(C826&gt;=18.5,C826&lt;=24.9),"NORMAL WEIGHT",AND(C826&gt;=25,C826&lt;=29.9),"OVERWEIGHT",C826&gt;=30,"OBESITY")</f>
        <v>OBESITY</v>
      </c>
      <c r="E826">
        <v>7.68</v>
      </c>
      <c r="F826" t="str" cm="1">
        <f t="array" ref="F826">_xlfn.IFS(E826&lt;5.7,"NORMAL",AND(E826&gt;=5.7,E826&lt;=6.49),"PREDIABETES",E826&gt;=6.5,"DIABETES")</f>
        <v>DIABETES</v>
      </c>
      <c r="G826" t="s">
        <v>2382</v>
      </c>
      <c r="H826" t="str">
        <f t="shared" si="37"/>
        <v>Yes</v>
      </c>
      <c r="I826" t="s">
        <v>2380</v>
      </c>
      <c r="J826" t="s">
        <v>2380</v>
      </c>
      <c r="K826" t="s">
        <v>2381</v>
      </c>
      <c r="L826" t="s">
        <v>2380</v>
      </c>
      <c r="M826" t="str">
        <f t="shared" si="38"/>
        <v>No</v>
      </c>
    </row>
    <row r="827" spans="1:13" x14ac:dyDescent="0.3">
      <c r="A827" t="s">
        <v>1545</v>
      </c>
      <c r="B827">
        <v>26.504999999999999</v>
      </c>
      <c r="C827">
        <f t="shared" si="36"/>
        <v>26.5</v>
      </c>
      <c r="D827" t="str" cm="1">
        <f t="array" ref="D827">_xlfn.IFS(C827&lt;18.5,"UNDERWEIGHT",AND(C827&gt;=18.5,C827&lt;=24.9),"NORMAL WEIGHT",AND(C827&gt;=25,C827&lt;=29.9),"OVERWEIGHT",C827&gt;=30,"OBESITY")</f>
        <v>OVERWEIGHT</v>
      </c>
      <c r="E827">
        <v>6.79</v>
      </c>
      <c r="F827" t="str" cm="1">
        <f t="array" ref="F827">_xlfn.IFS(E827&lt;5.7,"NORMAL",AND(E827&gt;=5.7,E827&lt;=6.49),"PREDIABETES",E827&gt;=6.5,"DIABETES")</f>
        <v>DIABETES</v>
      </c>
      <c r="G827" t="s">
        <v>2382</v>
      </c>
      <c r="H827" t="str">
        <f t="shared" si="37"/>
        <v>Yes</v>
      </c>
      <c r="I827" t="s">
        <v>2380</v>
      </c>
      <c r="J827" t="s">
        <v>2383</v>
      </c>
      <c r="K827">
        <v>1</v>
      </c>
      <c r="L827" t="s">
        <v>2380</v>
      </c>
      <c r="M827" t="str">
        <f t="shared" si="38"/>
        <v>No</v>
      </c>
    </row>
    <row r="828" spans="1:13" x14ac:dyDescent="0.3">
      <c r="A828" t="s">
        <v>1544</v>
      </c>
      <c r="B828">
        <v>36.479999999999997</v>
      </c>
      <c r="C828">
        <f t="shared" si="36"/>
        <v>36.5</v>
      </c>
      <c r="D828" t="str" cm="1">
        <f t="array" ref="D828">_xlfn.IFS(C828&lt;18.5,"UNDERWEIGHT",AND(C828&gt;=18.5,C828&lt;=24.9),"NORMAL WEIGHT",AND(C828&gt;=25,C828&lt;=29.9),"OVERWEIGHT",C828&gt;=30,"OBESITY")</f>
        <v>OBESITY</v>
      </c>
      <c r="E828">
        <v>11.09</v>
      </c>
      <c r="F828" t="str" cm="1">
        <f t="array" ref="F828">_xlfn.IFS(E828&lt;5.7,"NORMAL",AND(E828&gt;=5.7,E828&lt;=6.49),"PREDIABETES",E828&gt;=6.5,"DIABETES")</f>
        <v>DIABETES</v>
      </c>
      <c r="G828" t="s">
        <v>2380</v>
      </c>
      <c r="H828" t="str">
        <f t="shared" si="37"/>
        <v>No</v>
      </c>
      <c r="I828" t="s">
        <v>2380</v>
      </c>
      <c r="J828" t="s">
        <v>2380</v>
      </c>
      <c r="K828" t="s">
        <v>2381</v>
      </c>
      <c r="L828" t="s">
        <v>2380</v>
      </c>
      <c r="M828" t="str">
        <f t="shared" si="38"/>
        <v>No</v>
      </c>
    </row>
    <row r="829" spans="1:13" x14ac:dyDescent="0.3">
      <c r="A829" t="s">
        <v>1543</v>
      </c>
      <c r="B829">
        <v>39.159999999999997</v>
      </c>
      <c r="C829">
        <f t="shared" si="36"/>
        <v>39.200000000000003</v>
      </c>
      <c r="D829" t="str" cm="1">
        <f t="array" ref="D829">_xlfn.IFS(C829&lt;18.5,"UNDERWEIGHT",AND(C829&gt;=18.5,C829&lt;=24.9),"NORMAL WEIGHT",AND(C829&gt;=25,C829&lt;=29.9),"OVERWEIGHT",C829&gt;=30,"OBESITY")</f>
        <v>OBESITY</v>
      </c>
      <c r="E829">
        <v>5.24</v>
      </c>
      <c r="F829" t="str" cm="1">
        <f t="array" ref="F829">_xlfn.IFS(E829&lt;5.7,"NORMAL",AND(E829&gt;=5.7,E829&lt;=6.49),"PREDIABETES",E829&gt;=6.5,"DIABETES")</f>
        <v>NORMAL</v>
      </c>
      <c r="G829" t="s">
        <v>2382</v>
      </c>
      <c r="H829" t="str">
        <f t="shared" si="37"/>
        <v>Yes</v>
      </c>
      <c r="I829" t="s">
        <v>2380</v>
      </c>
      <c r="J829" t="s">
        <v>2383</v>
      </c>
      <c r="K829">
        <v>1</v>
      </c>
      <c r="L829" t="s">
        <v>2380</v>
      </c>
      <c r="M829" t="str">
        <f t="shared" si="38"/>
        <v>No</v>
      </c>
    </row>
    <row r="830" spans="1:13" x14ac:dyDescent="0.3">
      <c r="A830" t="s">
        <v>1542</v>
      </c>
      <c r="B830">
        <v>28.22</v>
      </c>
      <c r="C830">
        <f t="shared" si="36"/>
        <v>28.2</v>
      </c>
      <c r="D830" t="str" cm="1">
        <f t="array" ref="D830">_xlfn.IFS(C830&lt;18.5,"UNDERWEIGHT",AND(C830&gt;=18.5,C830&lt;=24.9),"NORMAL WEIGHT",AND(C830&gt;=25,C830&lt;=29.9),"OVERWEIGHT",C830&gt;=30,"OBESITY")</f>
        <v>OVERWEIGHT</v>
      </c>
      <c r="E830">
        <v>7.51</v>
      </c>
      <c r="F830" t="str" cm="1">
        <f t="array" ref="F830">_xlfn.IFS(E830&lt;5.7,"NORMAL",AND(E830&gt;=5.7,E830&lt;=6.49),"PREDIABETES",E830&gt;=6.5,"DIABETES")</f>
        <v>DIABETES</v>
      </c>
      <c r="G830" t="s">
        <v>2382</v>
      </c>
      <c r="H830" t="str">
        <f t="shared" si="37"/>
        <v>Yes</v>
      </c>
      <c r="I830" t="s">
        <v>2380</v>
      </c>
      <c r="J830" t="s">
        <v>2383</v>
      </c>
      <c r="K830">
        <v>1</v>
      </c>
      <c r="L830" t="s">
        <v>2380</v>
      </c>
      <c r="M830" t="str">
        <f t="shared" si="38"/>
        <v>No</v>
      </c>
    </row>
    <row r="831" spans="1:13" x14ac:dyDescent="0.3">
      <c r="A831" t="s">
        <v>1541</v>
      </c>
      <c r="B831">
        <v>35</v>
      </c>
      <c r="C831">
        <f t="shared" si="36"/>
        <v>35</v>
      </c>
      <c r="D831" t="str" cm="1">
        <f t="array" ref="D831">_xlfn.IFS(C831&lt;18.5,"UNDERWEIGHT",AND(C831&gt;=18.5,C831&lt;=24.9),"NORMAL WEIGHT",AND(C831&gt;=25,C831&lt;=29.9),"OVERWEIGHT",C831&gt;=30,"OBESITY")</f>
        <v>OBESITY</v>
      </c>
      <c r="E831">
        <v>4.13</v>
      </c>
      <c r="F831" t="str" cm="1">
        <f t="array" ref="F831">_xlfn.IFS(E831&lt;5.7,"NORMAL",AND(E831&gt;=5.7,E831&lt;=6.49),"PREDIABETES",E831&gt;=6.5,"DIABETES")</f>
        <v>NORMAL</v>
      </c>
      <c r="G831" t="s">
        <v>2380</v>
      </c>
      <c r="H831" t="str">
        <f t="shared" si="37"/>
        <v>No</v>
      </c>
      <c r="I831" t="s">
        <v>2380</v>
      </c>
      <c r="J831" t="s">
        <v>2380</v>
      </c>
      <c r="K831">
        <v>2</v>
      </c>
      <c r="L831" t="s">
        <v>2380</v>
      </c>
      <c r="M831" t="str">
        <f t="shared" si="38"/>
        <v>No</v>
      </c>
    </row>
    <row r="832" spans="1:13" x14ac:dyDescent="0.3">
      <c r="A832" t="s">
        <v>1540</v>
      </c>
      <c r="B832">
        <v>36.24</v>
      </c>
      <c r="C832">
        <f t="shared" si="36"/>
        <v>36.200000000000003</v>
      </c>
      <c r="D832" t="str" cm="1">
        <f t="array" ref="D832">_xlfn.IFS(C832&lt;18.5,"UNDERWEIGHT",AND(C832&gt;=18.5,C832&lt;=24.9),"NORMAL WEIGHT",AND(C832&gt;=25,C832&lt;=29.9),"OVERWEIGHT",C832&gt;=30,"OBESITY")</f>
        <v>OBESITY</v>
      </c>
      <c r="E832">
        <v>8.3800000000000008</v>
      </c>
      <c r="F832" t="str" cm="1">
        <f t="array" ref="F832">_xlfn.IFS(E832&lt;5.7,"NORMAL",AND(E832&gt;=5.7,E832&lt;=6.49),"PREDIABETES",E832&gt;=6.5,"DIABETES")</f>
        <v>DIABETES</v>
      </c>
      <c r="G832" t="s">
        <v>2382</v>
      </c>
      <c r="H832" t="str">
        <f t="shared" si="37"/>
        <v>Yes</v>
      </c>
      <c r="I832" t="s">
        <v>2380</v>
      </c>
      <c r="J832" t="s">
        <v>2380</v>
      </c>
      <c r="K832">
        <v>1</v>
      </c>
      <c r="L832" t="s">
        <v>2380</v>
      </c>
      <c r="M832" t="str">
        <f t="shared" si="38"/>
        <v>No</v>
      </c>
    </row>
    <row r="833" spans="1:13" x14ac:dyDescent="0.3">
      <c r="A833" t="s">
        <v>1539</v>
      </c>
      <c r="B833">
        <v>36.954999999999998</v>
      </c>
      <c r="C833">
        <f t="shared" si="36"/>
        <v>37</v>
      </c>
      <c r="D833" t="str" cm="1">
        <f t="array" ref="D833">_xlfn.IFS(C833&lt;18.5,"UNDERWEIGHT",AND(C833&gt;=18.5,C833&lt;=24.9),"NORMAL WEIGHT",AND(C833&gt;=25,C833&lt;=29.9),"OVERWEIGHT",C833&gt;=30,"OBESITY")</f>
        <v>OBESITY</v>
      </c>
      <c r="E833">
        <v>8.07</v>
      </c>
      <c r="F833" t="str" cm="1">
        <f t="array" ref="F833">_xlfn.IFS(E833&lt;5.7,"NORMAL",AND(E833&gt;=5.7,E833&lt;=6.49),"PREDIABETES",E833&gt;=6.5,"DIABETES")</f>
        <v>DIABETES</v>
      </c>
      <c r="G833" t="s">
        <v>2380</v>
      </c>
      <c r="H833" t="str">
        <f t="shared" si="37"/>
        <v>No</v>
      </c>
      <c r="I833" t="s">
        <v>2380</v>
      </c>
      <c r="J833" t="s">
        <v>2380</v>
      </c>
      <c r="K833" t="s">
        <v>2381</v>
      </c>
      <c r="L833" t="s">
        <v>2380</v>
      </c>
      <c r="M833" t="str">
        <f t="shared" si="38"/>
        <v>No</v>
      </c>
    </row>
    <row r="834" spans="1:13" x14ac:dyDescent="0.3">
      <c r="A834" t="s">
        <v>1538</v>
      </c>
      <c r="B834">
        <v>29.64</v>
      </c>
      <c r="C834">
        <f t="shared" si="36"/>
        <v>29.6</v>
      </c>
      <c r="D834" t="str" cm="1">
        <f t="array" ref="D834">_xlfn.IFS(C834&lt;18.5,"UNDERWEIGHT",AND(C834&gt;=18.5,C834&lt;=24.9),"NORMAL WEIGHT",AND(C834&gt;=25,C834&lt;=29.9),"OVERWEIGHT",C834&gt;=30,"OBESITY")</f>
        <v>OVERWEIGHT</v>
      </c>
      <c r="E834">
        <v>8.9499999999999993</v>
      </c>
      <c r="F834" t="str" cm="1">
        <f t="array" ref="F834">_xlfn.IFS(E834&lt;5.7,"NORMAL",AND(E834&gt;=5.7,E834&lt;=6.49),"PREDIABETES",E834&gt;=6.5,"DIABETES")</f>
        <v>DIABETES</v>
      </c>
      <c r="G834" t="s">
        <v>2380</v>
      </c>
      <c r="H834" t="str">
        <f t="shared" si="37"/>
        <v>No</v>
      </c>
      <c r="I834" t="s">
        <v>2380</v>
      </c>
      <c r="J834" t="s">
        <v>2380</v>
      </c>
      <c r="K834" t="s">
        <v>2381</v>
      </c>
      <c r="L834" t="s">
        <v>2380</v>
      </c>
      <c r="M834" t="str">
        <f t="shared" si="38"/>
        <v>No</v>
      </c>
    </row>
    <row r="835" spans="1:13" x14ac:dyDescent="0.3">
      <c r="A835" t="s">
        <v>1537</v>
      </c>
      <c r="B835">
        <v>42.74</v>
      </c>
      <c r="C835">
        <f t="shared" ref="C835:C898" si="39">ROUND(B835,1)</f>
        <v>42.7</v>
      </c>
      <c r="D835" t="str" cm="1">
        <f t="array" ref="D835">_xlfn.IFS(C835&lt;18.5,"UNDERWEIGHT",AND(C835&gt;=18.5,C835&lt;=24.9),"NORMAL WEIGHT",AND(C835&gt;=25,C835&lt;=29.9),"OVERWEIGHT",C835&gt;=30,"OBESITY")</f>
        <v>OBESITY</v>
      </c>
      <c r="E835">
        <v>6.31</v>
      </c>
      <c r="F835" t="str" cm="1">
        <f t="array" ref="F835">_xlfn.IFS(E835&lt;5.7,"NORMAL",AND(E835&gt;=5.7,E835&lt;=6.49),"PREDIABETES",E835&gt;=6.5,"DIABETES")</f>
        <v>PREDIABETES</v>
      </c>
      <c r="G835" t="s">
        <v>2382</v>
      </c>
      <c r="H835" t="str">
        <f t="shared" ref="H835:H898" si="40">TRIM(PROPER(G835))</f>
        <v>Yes</v>
      </c>
      <c r="I835" t="s">
        <v>2380</v>
      </c>
      <c r="J835" t="s">
        <v>2380</v>
      </c>
      <c r="K835">
        <v>1</v>
      </c>
      <c r="L835" t="s">
        <v>2380</v>
      </c>
      <c r="M835" t="str">
        <f t="shared" ref="M835:M898" si="41">TRIM(PROPER(L835))</f>
        <v>No</v>
      </c>
    </row>
    <row r="836" spans="1:13" x14ac:dyDescent="0.3">
      <c r="A836" t="s">
        <v>1536</v>
      </c>
      <c r="B836">
        <v>36.130000000000003</v>
      </c>
      <c r="C836">
        <f t="shared" si="39"/>
        <v>36.1</v>
      </c>
      <c r="D836" t="str" cm="1">
        <f t="array" ref="D836">_xlfn.IFS(C836&lt;18.5,"UNDERWEIGHT",AND(C836&gt;=18.5,C836&lt;=24.9),"NORMAL WEIGHT",AND(C836&gt;=25,C836&lt;=29.9),"OVERWEIGHT",C836&gt;=30,"OBESITY")</f>
        <v>OBESITY</v>
      </c>
      <c r="E836">
        <v>7.19</v>
      </c>
      <c r="F836" t="str" cm="1">
        <f t="array" ref="F836">_xlfn.IFS(E836&lt;5.7,"NORMAL",AND(E836&gt;=5.7,E836&lt;=6.49),"PREDIABETES",E836&gt;=6.5,"DIABETES")</f>
        <v>DIABETES</v>
      </c>
      <c r="G836" t="s">
        <v>2382</v>
      </c>
      <c r="H836" t="str">
        <f t="shared" si="40"/>
        <v>Yes</v>
      </c>
      <c r="I836" t="s">
        <v>2380</v>
      </c>
      <c r="J836" t="s">
        <v>2380</v>
      </c>
      <c r="K836">
        <v>2</v>
      </c>
      <c r="L836" t="s">
        <v>2380</v>
      </c>
      <c r="M836" t="str">
        <f t="shared" si="41"/>
        <v>No</v>
      </c>
    </row>
    <row r="837" spans="1:13" x14ac:dyDescent="0.3">
      <c r="A837" t="s">
        <v>1535</v>
      </c>
      <c r="B837">
        <v>31.55</v>
      </c>
      <c r="C837">
        <f t="shared" si="39"/>
        <v>31.6</v>
      </c>
      <c r="D837" t="str" cm="1">
        <f t="array" ref="D837">_xlfn.IFS(C837&lt;18.5,"UNDERWEIGHT",AND(C837&gt;=18.5,C837&lt;=24.9),"NORMAL WEIGHT",AND(C837&gt;=25,C837&lt;=29.9),"OVERWEIGHT",C837&gt;=30,"OBESITY")</f>
        <v>OBESITY</v>
      </c>
      <c r="E837">
        <v>6.11</v>
      </c>
      <c r="F837" t="str" cm="1">
        <f t="array" ref="F837">_xlfn.IFS(E837&lt;5.7,"NORMAL",AND(E837&gt;=5.7,E837&lt;=6.49),"PREDIABETES",E837&gt;=6.5,"DIABETES")</f>
        <v>PREDIABETES</v>
      </c>
      <c r="G837" t="s">
        <v>2382</v>
      </c>
      <c r="H837" t="str">
        <f t="shared" si="40"/>
        <v>Yes</v>
      </c>
      <c r="I837" t="s">
        <v>2380</v>
      </c>
      <c r="J837" t="s">
        <v>2380</v>
      </c>
      <c r="K837">
        <v>1</v>
      </c>
      <c r="L837" t="s">
        <v>2380</v>
      </c>
      <c r="M837" t="str">
        <f t="shared" si="41"/>
        <v>No</v>
      </c>
    </row>
    <row r="838" spans="1:13" x14ac:dyDescent="0.3">
      <c r="A838" t="s">
        <v>1534</v>
      </c>
      <c r="B838">
        <v>52.75</v>
      </c>
      <c r="C838">
        <f t="shared" si="39"/>
        <v>52.8</v>
      </c>
      <c r="D838" t="str" cm="1">
        <f t="array" ref="D838">_xlfn.IFS(C838&lt;18.5,"UNDERWEIGHT",AND(C838&gt;=18.5,C838&lt;=24.9),"NORMAL WEIGHT",AND(C838&gt;=25,C838&lt;=29.9),"OVERWEIGHT",C838&gt;=30,"OBESITY")</f>
        <v>OBESITY</v>
      </c>
      <c r="E838">
        <v>6.02</v>
      </c>
      <c r="F838" t="str" cm="1">
        <f t="array" ref="F838">_xlfn.IFS(E838&lt;5.7,"NORMAL",AND(E838&gt;=5.7,E838&lt;=6.49),"PREDIABETES",E838&gt;=6.5,"DIABETES")</f>
        <v>PREDIABETES</v>
      </c>
      <c r="G838" t="s">
        <v>2380</v>
      </c>
      <c r="H838" t="str">
        <f t="shared" si="40"/>
        <v>No</v>
      </c>
      <c r="I838" t="s">
        <v>2380</v>
      </c>
      <c r="J838" t="s">
        <v>2380</v>
      </c>
      <c r="K838">
        <v>1</v>
      </c>
      <c r="L838" t="s">
        <v>2380</v>
      </c>
      <c r="M838" t="str">
        <f t="shared" si="41"/>
        <v>No</v>
      </c>
    </row>
    <row r="839" spans="1:13" x14ac:dyDescent="0.3">
      <c r="A839" t="s">
        <v>1533</v>
      </c>
      <c r="B839">
        <v>36.67</v>
      </c>
      <c r="C839">
        <f t="shared" si="39"/>
        <v>36.700000000000003</v>
      </c>
      <c r="D839" t="str" cm="1">
        <f t="array" ref="D839">_xlfn.IFS(C839&lt;18.5,"UNDERWEIGHT",AND(C839&gt;=18.5,C839&lt;=24.9),"NORMAL WEIGHT",AND(C839&gt;=25,C839&lt;=29.9),"OVERWEIGHT",C839&gt;=30,"OBESITY")</f>
        <v>OBESITY</v>
      </c>
      <c r="E839">
        <v>11.86</v>
      </c>
      <c r="F839" t="str" cm="1">
        <f t="array" ref="F839">_xlfn.IFS(E839&lt;5.7,"NORMAL",AND(E839&gt;=5.7,E839&lt;=6.49),"PREDIABETES",E839&gt;=6.5,"DIABETES")</f>
        <v>DIABETES</v>
      </c>
      <c r="G839" t="s">
        <v>2380</v>
      </c>
      <c r="H839" t="str">
        <f t="shared" si="40"/>
        <v>No</v>
      </c>
      <c r="I839" t="s">
        <v>2380</v>
      </c>
      <c r="J839" t="s">
        <v>2380</v>
      </c>
      <c r="K839" t="s">
        <v>2381</v>
      </c>
      <c r="L839" t="s">
        <v>2380</v>
      </c>
      <c r="M839" t="str">
        <f t="shared" si="41"/>
        <v>No</v>
      </c>
    </row>
    <row r="840" spans="1:13" x14ac:dyDescent="0.3">
      <c r="A840" t="s">
        <v>1532</v>
      </c>
      <c r="B840">
        <v>38.06</v>
      </c>
      <c r="C840">
        <f t="shared" si="39"/>
        <v>38.1</v>
      </c>
      <c r="D840" t="str" cm="1">
        <f t="array" ref="D840">_xlfn.IFS(C840&lt;18.5,"UNDERWEIGHT",AND(C840&gt;=18.5,C840&lt;=24.9),"NORMAL WEIGHT",AND(C840&gt;=25,C840&lt;=29.9),"OVERWEIGHT",C840&gt;=30,"OBESITY")</f>
        <v>OBESITY</v>
      </c>
      <c r="E840">
        <v>8.25</v>
      </c>
      <c r="F840" t="str" cm="1">
        <f t="array" ref="F840">_xlfn.IFS(E840&lt;5.7,"NORMAL",AND(E840&gt;=5.7,E840&lt;=6.49),"PREDIABETES",E840&gt;=6.5,"DIABETES")</f>
        <v>DIABETES</v>
      </c>
      <c r="G840" t="s">
        <v>2380</v>
      </c>
      <c r="H840" t="str">
        <f t="shared" si="40"/>
        <v>No</v>
      </c>
      <c r="I840" t="s">
        <v>2380</v>
      </c>
      <c r="J840" t="s">
        <v>2380</v>
      </c>
      <c r="K840" t="s">
        <v>2381</v>
      </c>
      <c r="L840" t="s">
        <v>2380</v>
      </c>
      <c r="M840" t="str">
        <f t="shared" si="41"/>
        <v>No</v>
      </c>
    </row>
    <row r="841" spans="1:13" x14ac:dyDescent="0.3">
      <c r="A841" t="s">
        <v>1531</v>
      </c>
      <c r="B841">
        <v>38</v>
      </c>
      <c r="C841">
        <f t="shared" si="39"/>
        <v>38</v>
      </c>
      <c r="D841" t="str" cm="1">
        <f t="array" ref="D841">_xlfn.IFS(C841&lt;18.5,"UNDERWEIGHT",AND(C841&gt;=18.5,C841&lt;=24.9),"NORMAL WEIGHT",AND(C841&gt;=25,C841&lt;=29.9),"OVERWEIGHT",C841&gt;=30,"OBESITY")</f>
        <v>OBESITY</v>
      </c>
      <c r="E841">
        <v>8.1300000000000008</v>
      </c>
      <c r="F841" t="str" cm="1">
        <f t="array" ref="F841">_xlfn.IFS(E841&lt;5.7,"NORMAL",AND(E841&gt;=5.7,E841&lt;=6.49),"PREDIABETES",E841&gt;=6.5,"DIABETES")</f>
        <v>DIABETES</v>
      </c>
      <c r="G841" t="s">
        <v>2380</v>
      </c>
      <c r="H841" t="str">
        <f t="shared" si="40"/>
        <v>No</v>
      </c>
      <c r="I841" t="s">
        <v>2380</v>
      </c>
      <c r="J841" t="s">
        <v>2380</v>
      </c>
      <c r="K841" t="s">
        <v>2381</v>
      </c>
      <c r="L841" t="s">
        <v>2380</v>
      </c>
      <c r="M841" t="str">
        <f t="shared" si="41"/>
        <v>No</v>
      </c>
    </row>
    <row r="842" spans="1:13" x14ac:dyDescent="0.3">
      <c r="A842" t="s">
        <v>1530</v>
      </c>
      <c r="B842">
        <v>35.1</v>
      </c>
      <c r="C842">
        <f t="shared" si="39"/>
        <v>35.1</v>
      </c>
      <c r="D842" t="str" cm="1">
        <f t="array" ref="D842">_xlfn.IFS(C842&lt;18.5,"UNDERWEIGHT",AND(C842&gt;=18.5,C842&lt;=24.9),"NORMAL WEIGHT",AND(C842&gt;=25,C842&lt;=29.9),"OVERWEIGHT",C842&gt;=30,"OBESITY")</f>
        <v>OBESITY</v>
      </c>
      <c r="E842">
        <v>10.1</v>
      </c>
      <c r="F842" t="str" cm="1">
        <f t="array" ref="F842">_xlfn.IFS(E842&lt;5.7,"NORMAL",AND(E842&gt;=5.7,E842&lt;=6.49),"PREDIABETES",E842&gt;=6.5,"DIABETES")</f>
        <v>DIABETES</v>
      </c>
      <c r="G842" t="s">
        <v>2380</v>
      </c>
      <c r="H842" t="str">
        <f t="shared" si="40"/>
        <v>No</v>
      </c>
      <c r="I842" t="s">
        <v>2380</v>
      </c>
      <c r="J842" t="s">
        <v>2380</v>
      </c>
      <c r="K842" t="s">
        <v>2381</v>
      </c>
      <c r="L842" t="s">
        <v>2380</v>
      </c>
      <c r="M842" t="str">
        <f t="shared" si="41"/>
        <v>No</v>
      </c>
    </row>
    <row r="843" spans="1:13" x14ac:dyDescent="0.3">
      <c r="A843" t="s">
        <v>1529</v>
      </c>
      <c r="B843">
        <v>33.82</v>
      </c>
      <c r="C843">
        <f t="shared" si="39"/>
        <v>33.799999999999997</v>
      </c>
      <c r="D843" t="str" cm="1">
        <f t="array" ref="D843">_xlfn.IFS(C843&lt;18.5,"UNDERWEIGHT",AND(C843&gt;=18.5,C843&lt;=24.9),"NORMAL WEIGHT",AND(C843&gt;=25,C843&lt;=29.9),"OVERWEIGHT",C843&gt;=30,"OBESITY")</f>
        <v>OBESITY</v>
      </c>
      <c r="E843">
        <v>5.89</v>
      </c>
      <c r="F843" t="str" cm="1">
        <f t="array" ref="F843">_xlfn.IFS(E843&lt;5.7,"NORMAL",AND(E843&gt;=5.7,E843&lt;=6.49),"PREDIABETES",E843&gt;=6.5,"DIABETES")</f>
        <v>PREDIABETES</v>
      </c>
      <c r="G843" t="s">
        <v>2382</v>
      </c>
      <c r="H843" t="str">
        <f t="shared" si="40"/>
        <v>Yes</v>
      </c>
      <c r="I843" t="s">
        <v>2380</v>
      </c>
      <c r="J843" t="s">
        <v>2380</v>
      </c>
      <c r="K843">
        <v>2</v>
      </c>
      <c r="L843" t="s">
        <v>2380</v>
      </c>
      <c r="M843" t="str">
        <f t="shared" si="41"/>
        <v>No</v>
      </c>
    </row>
    <row r="844" spans="1:13" x14ac:dyDescent="0.3">
      <c r="A844" t="s">
        <v>1528</v>
      </c>
      <c r="B844">
        <v>37.43</v>
      </c>
      <c r="C844">
        <f t="shared" si="39"/>
        <v>37.4</v>
      </c>
      <c r="D844" t="str" cm="1">
        <f t="array" ref="D844">_xlfn.IFS(C844&lt;18.5,"UNDERWEIGHT",AND(C844&gt;=18.5,C844&lt;=24.9),"NORMAL WEIGHT",AND(C844&gt;=25,C844&lt;=29.9),"OVERWEIGHT",C844&gt;=30,"OBESITY")</f>
        <v>OBESITY</v>
      </c>
      <c r="E844">
        <v>4.97</v>
      </c>
      <c r="F844" t="str" cm="1">
        <f t="array" ref="F844">_xlfn.IFS(E844&lt;5.7,"NORMAL",AND(E844&gt;=5.7,E844&lt;=6.49),"PREDIABETES",E844&gt;=6.5,"DIABETES")</f>
        <v>NORMAL</v>
      </c>
      <c r="G844" t="s">
        <v>2380</v>
      </c>
      <c r="H844" t="str">
        <f t="shared" si="40"/>
        <v>No</v>
      </c>
      <c r="I844" t="s">
        <v>2380</v>
      </c>
      <c r="J844" t="s">
        <v>2380</v>
      </c>
      <c r="K844">
        <v>2</v>
      </c>
      <c r="L844" t="s">
        <v>2380</v>
      </c>
      <c r="M844" t="str">
        <f t="shared" si="41"/>
        <v>No</v>
      </c>
    </row>
    <row r="845" spans="1:13" x14ac:dyDescent="0.3">
      <c r="A845" t="s">
        <v>1527</v>
      </c>
      <c r="B845">
        <v>30.5</v>
      </c>
      <c r="C845">
        <f t="shared" si="39"/>
        <v>30.5</v>
      </c>
      <c r="D845" t="str" cm="1">
        <f t="array" ref="D845">_xlfn.IFS(C845&lt;18.5,"UNDERWEIGHT",AND(C845&gt;=18.5,C845&lt;=24.9),"NORMAL WEIGHT",AND(C845&gt;=25,C845&lt;=29.9),"OVERWEIGHT",C845&gt;=30,"OBESITY")</f>
        <v>OBESITY</v>
      </c>
      <c r="E845">
        <v>9.9</v>
      </c>
      <c r="F845" t="str" cm="1">
        <f t="array" ref="F845">_xlfn.IFS(E845&lt;5.7,"NORMAL",AND(E845&gt;=5.7,E845&lt;=6.49),"PREDIABETES",E845&gt;=6.5,"DIABETES")</f>
        <v>DIABETES</v>
      </c>
      <c r="G845" t="s">
        <v>2380</v>
      </c>
      <c r="H845" t="str">
        <f t="shared" si="40"/>
        <v>No</v>
      </c>
      <c r="I845" t="s">
        <v>2380</v>
      </c>
      <c r="J845" t="s">
        <v>2380</v>
      </c>
      <c r="K845" t="s">
        <v>2381</v>
      </c>
      <c r="L845" t="s">
        <v>2380</v>
      </c>
      <c r="M845" t="str">
        <f t="shared" si="41"/>
        <v>No</v>
      </c>
    </row>
    <row r="846" spans="1:13" x14ac:dyDescent="0.3">
      <c r="A846" t="s">
        <v>1526</v>
      </c>
      <c r="B846">
        <v>24.53</v>
      </c>
      <c r="C846">
        <f t="shared" si="39"/>
        <v>24.5</v>
      </c>
      <c r="D846" t="str" cm="1">
        <f t="array" ref="D846">_xlfn.IFS(C846&lt;18.5,"UNDERWEIGHT",AND(C846&gt;=18.5,C846&lt;=24.9),"NORMAL WEIGHT",AND(C846&gt;=25,C846&lt;=29.9),"OVERWEIGHT",C846&gt;=30,"OBESITY")</f>
        <v>NORMAL WEIGHT</v>
      </c>
      <c r="E846">
        <v>9.0500000000000007</v>
      </c>
      <c r="F846" t="str" cm="1">
        <f t="array" ref="F846">_xlfn.IFS(E846&lt;5.7,"NORMAL",AND(E846&gt;=5.7,E846&lt;=6.49),"PREDIABETES",E846&gt;=6.5,"DIABETES")</f>
        <v>DIABETES</v>
      </c>
      <c r="G846" t="s">
        <v>2380</v>
      </c>
      <c r="H846" t="str">
        <f t="shared" si="40"/>
        <v>No</v>
      </c>
      <c r="I846" t="s">
        <v>2380</v>
      </c>
      <c r="J846" t="s">
        <v>2380</v>
      </c>
      <c r="K846" t="s">
        <v>2381</v>
      </c>
      <c r="L846" t="s">
        <v>2380</v>
      </c>
      <c r="M846" t="str">
        <f t="shared" si="41"/>
        <v>No</v>
      </c>
    </row>
    <row r="847" spans="1:13" x14ac:dyDescent="0.3">
      <c r="A847" t="s">
        <v>1525</v>
      </c>
      <c r="B847">
        <v>25.74</v>
      </c>
      <c r="C847">
        <f t="shared" si="39"/>
        <v>25.7</v>
      </c>
      <c r="D847" t="str" cm="1">
        <f t="array" ref="D847">_xlfn.IFS(C847&lt;18.5,"UNDERWEIGHT",AND(C847&gt;=18.5,C847&lt;=24.9),"NORMAL WEIGHT",AND(C847&gt;=25,C847&lt;=29.9),"OVERWEIGHT",C847&gt;=30,"OBESITY")</f>
        <v>OVERWEIGHT</v>
      </c>
      <c r="E847">
        <v>10.93</v>
      </c>
      <c r="F847" t="str" cm="1">
        <f t="array" ref="F847">_xlfn.IFS(E847&lt;5.7,"NORMAL",AND(E847&gt;=5.7,E847&lt;=6.49),"PREDIABETES",E847&gt;=6.5,"DIABETES")</f>
        <v>DIABETES</v>
      </c>
      <c r="G847" t="s">
        <v>2380</v>
      </c>
      <c r="H847" t="str">
        <f t="shared" si="40"/>
        <v>No</v>
      </c>
      <c r="I847" t="s">
        <v>2380</v>
      </c>
      <c r="J847" t="s">
        <v>2380</v>
      </c>
      <c r="K847" t="s">
        <v>2381</v>
      </c>
      <c r="L847" t="s">
        <v>2380</v>
      </c>
      <c r="M847" t="str">
        <f t="shared" si="41"/>
        <v>No</v>
      </c>
    </row>
    <row r="848" spans="1:13" x14ac:dyDescent="0.3">
      <c r="A848" t="s">
        <v>1524</v>
      </c>
      <c r="B848">
        <v>34.08</v>
      </c>
      <c r="C848">
        <f t="shared" si="39"/>
        <v>34.1</v>
      </c>
      <c r="D848" t="str" cm="1">
        <f t="array" ref="D848">_xlfn.IFS(C848&lt;18.5,"UNDERWEIGHT",AND(C848&gt;=18.5,C848&lt;=24.9),"NORMAL WEIGHT",AND(C848&gt;=25,C848&lt;=29.9),"OVERWEIGHT",C848&gt;=30,"OBESITY")</f>
        <v>OBESITY</v>
      </c>
      <c r="E848">
        <v>7.58</v>
      </c>
      <c r="F848" t="str" cm="1">
        <f t="array" ref="F848">_xlfn.IFS(E848&lt;5.7,"NORMAL",AND(E848&gt;=5.7,E848&lt;=6.49),"PREDIABETES",E848&gt;=6.5,"DIABETES")</f>
        <v>DIABETES</v>
      </c>
      <c r="G848" t="s">
        <v>2382</v>
      </c>
      <c r="H848" t="str">
        <f t="shared" si="40"/>
        <v>Yes</v>
      </c>
      <c r="I848" t="s">
        <v>2380</v>
      </c>
      <c r="J848" t="s">
        <v>2380</v>
      </c>
      <c r="K848">
        <v>2</v>
      </c>
      <c r="L848" t="s">
        <v>2380</v>
      </c>
      <c r="M848" t="str">
        <f t="shared" si="41"/>
        <v>No</v>
      </c>
    </row>
    <row r="849" spans="1:13" x14ac:dyDescent="0.3">
      <c r="A849" t="s">
        <v>1523</v>
      </c>
      <c r="B849">
        <v>31.35</v>
      </c>
      <c r="C849">
        <f t="shared" si="39"/>
        <v>31.4</v>
      </c>
      <c r="D849" t="str" cm="1">
        <f t="array" ref="D849">_xlfn.IFS(C849&lt;18.5,"UNDERWEIGHT",AND(C849&gt;=18.5,C849&lt;=24.9),"NORMAL WEIGHT",AND(C849&gt;=25,C849&lt;=29.9),"OVERWEIGHT",C849&gt;=30,"OBESITY")</f>
        <v>OBESITY</v>
      </c>
      <c r="E849">
        <v>11</v>
      </c>
      <c r="F849" t="str" cm="1">
        <f t="array" ref="F849">_xlfn.IFS(E849&lt;5.7,"NORMAL",AND(E849&gt;=5.7,E849&lt;=6.49),"PREDIABETES",E849&gt;=6.5,"DIABETES")</f>
        <v>DIABETES</v>
      </c>
      <c r="G849" t="s">
        <v>2382</v>
      </c>
      <c r="H849" t="str">
        <f t="shared" si="40"/>
        <v>Yes</v>
      </c>
      <c r="I849" t="s">
        <v>2380</v>
      </c>
      <c r="J849" t="s">
        <v>2383</v>
      </c>
      <c r="K849">
        <v>1</v>
      </c>
      <c r="L849" t="s">
        <v>2380</v>
      </c>
      <c r="M849" t="str">
        <f t="shared" si="41"/>
        <v>No</v>
      </c>
    </row>
    <row r="850" spans="1:13" x14ac:dyDescent="0.3">
      <c r="A850" t="s">
        <v>1522</v>
      </c>
      <c r="B850">
        <v>26.79</v>
      </c>
      <c r="C850">
        <f t="shared" si="39"/>
        <v>26.8</v>
      </c>
      <c r="D850" t="str" cm="1">
        <f t="array" ref="D850">_xlfn.IFS(C850&lt;18.5,"UNDERWEIGHT",AND(C850&gt;=18.5,C850&lt;=24.9),"NORMAL WEIGHT",AND(C850&gt;=25,C850&lt;=29.9),"OVERWEIGHT",C850&gt;=30,"OBESITY")</f>
        <v>OVERWEIGHT</v>
      </c>
      <c r="E850">
        <v>5.0599999999999996</v>
      </c>
      <c r="F850" t="str" cm="1">
        <f t="array" ref="F850">_xlfn.IFS(E850&lt;5.7,"NORMAL",AND(E850&gt;=5.7,E850&lt;=6.49),"PREDIABETES",E850&gt;=6.5,"DIABETES")</f>
        <v>NORMAL</v>
      </c>
      <c r="G850" t="s">
        <v>2380</v>
      </c>
      <c r="H850" t="str">
        <f t="shared" si="40"/>
        <v>No</v>
      </c>
      <c r="I850" t="s">
        <v>2380</v>
      </c>
      <c r="J850" t="s">
        <v>2380</v>
      </c>
      <c r="K850">
        <v>1</v>
      </c>
      <c r="L850" t="s">
        <v>2380</v>
      </c>
      <c r="M850" t="str">
        <f t="shared" si="41"/>
        <v>No</v>
      </c>
    </row>
    <row r="851" spans="1:13" x14ac:dyDescent="0.3">
      <c r="A851" t="s">
        <v>1521</v>
      </c>
      <c r="B851">
        <v>42.78</v>
      </c>
      <c r="C851">
        <f t="shared" si="39"/>
        <v>42.8</v>
      </c>
      <c r="D851" t="str" cm="1">
        <f t="array" ref="D851">_xlfn.IFS(C851&lt;18.5,"UNDERWEIGHT",AND(C851&gt;=18.5,C851&lt;=24.9),"NORMAL WEIGHT",AND(C851&gt;=25,C851&lt;=29.9),"OVERWEIGHT",C851&gt;=30,"OBESITY")</f>
        <v>OBESITY</v>
      </c>
      <c r="E851">
        <v>6.11</v>
      </c>
      <c r="F851" t="str" cm="1">
        <f t="array" ref="F851">_xlfn.IFS(E851&lt;5.7,"NORMAL",AND(E851&gt;=5.7,E851&lt;=6.49),"PREDIABETES",E851&gt;=6.5,"DIABETES")</f>
        <v>PREDIABETES</v>
      </c>
      <c r="G851" t="s">
        <v>2382</v>
      </c>
      <c r="H851" t="str">
        <f t="shared" si="40"/>
        <v>Yes</v>
      </c>
      <c r="I851" t="s">
        <v>2380</v>
      </c>
      <c r="J851" t="s">
        <v>2380</v>
      </c>
      <c r="K851">
        <v>1</v>
      </c>
      <c r="L851" t="s">
        <v>2380</v>
      </c>
      <c r="M851" t="str">
        <f t="shared" si="41"/>
        <v>No</v>
      </c>
    </row>
    <row r="852" spans="1:13" x14ac:dyDescent="0.3">
      <c r="A852" t="s">
        <v>1520</v>
      </c>
      <c r="B852">
        <v>46.75</v>
      </c>
      <c r="C852">
        <f t="shared" si="39"/>
        <v>46.8</v>
      </c>
      <c r="D852" t="str" cm="1">
        <f t="array" ref="D852">_xlfn.IFS(C852&lt;18.5,"UNDERWEIGHT",AND(C852&gt;=18.5,C852&lt;=24.9),"NORMAL WEIGHT",AND(C852&gt;=25,C852&lt;=29.9),"OVERWEIGHT",C852&gt;=30,"OBESITY")</f>
        <v>OBESITY</v>
      </c>
      <c r="E852">
        <v>6.66</v>
      </c>
      <c r="F852" t="str" cm="1">
        <f t="array" ref="F852">_xlfn.IFS(E852&lt;5.7,"NORMAL",AND(E852&gt;=5.7,E852&lt;=6.49),"PREDIABETES",E852&gt;=6.5,"DIABETES")</f>
        <v>DIABETES</v>
      </c>
      <c r="G852" t="s">
        <v>2382</v>
      </c>
      <c r="H852" t="str">
        <f t="shared" si="40"/>
        <v>Yes</v>
      </c>
      <c r="I852" t="s">
        <v>2380</v>
      </c>
      <c r="J852" t="s">
        <v>2380</v>
      </c>
      <c r="K852">
        <v>2</v>
      </c>
      <c r="L852" t="s">
        <v>2380</v>
      </c>
      <c r="M852" t="str">
        <f t="shared" si="41"/>
        <v>No</v>
      </c>
    </row>
    <row r="853" spans="1:13" x14ac:dyDescent="0.3">
      <c r="A853" t="s">
        <v>1519</v>
      </c>
      <c r="B853">
        <v>32.15</v>
      </c>
      <c r="C853">
        <f t="shared" si="39"/>
        <v>32.200000000000003</v>
      </c>
      <c r="D853" t="str" cm="1">
        <f t="array" ref="D853">_xlfn.IFS(C853&lt;18.5,"UNDERWEIGHT",AND(C853&gt;=18.5,C853&lt;=24.9),"NORMAL WEIGHT",AND(C853&gt;=25,C853&lt;=29.9),"OVERWEIGHT",C853&gt;=30,"OBESITY")</f>
        <v>OBESITY</v>
      </c>
      <c r="E853">
        <v>4.0199999999999996</v>
      </c>
      <c r="F853" t="str" cm="1">
        <f t="array" ref="F853">_xlfn.IFS(E853&lt;5.7,"NORMAL",AND(E853&gt;=5.7,E853&lt;=6.49),"PREDIABETES",E853&gt;=6.5,"DIABETES")</f>
        <v>NORMAL</v>
      </c>
      <c r="G853" t="s">
        <v>2382</v>
      </c>
      <c r="H853" t="str">
        <f t="shared" si="40"/>
        <v>Yes</v>
      </c>
      <c r="I853" t="s">
        <v>2380</v>
      </c>
      <c r="J853" t="s">
        <v>2383</v>
      </c>
      <c r="K853">
        <v>1</v>
      </c>
      <c r="L853" t="s">
        <v>2380</v>
      </c>
      <c r="M853" t="str">
        <f t="shared" si="41"/>
        <v>No</v>
      </c>
    </row>
    <row r="854" spans="1:13" x14ac:dyDescent="0.3">
      <c r="A854" t="s">
        <v>1518</v>
      </c>
      <c r="B854">
        <v>43.4</v>
      </c>
      <c r="C854">
        <f t="shared" si="39"/>
        <v>43.4</v>
      </c>
      <c r="D854" t="str" cm="1">
        <f t="array" ref="D854">_xlfn.IFS(C854&lt;18.5,"UNDERWEIGHT",AND(C854&gt;=18.5,C854&lt;=24.9),"NORMAL WEIGHT",AND(C854&gt;=25,C854&lt;=29.9),"OVERWEIGHT",C854&gt;=30,"OBESITY")</f>
        <v>OBESITY</v>
      </c>
      <c r="E854">
        <v>8.81</v>
      </c>
      <c r="F854" t="str" cm="1">
        <f t="array" ref="F854">_xlfn.IFS(E854&lt;5.7,"NORMAL",AND(E854&gt;=5.7,E854&lt;=6.49),"PREDIABETES",E854&gt;=6.5,"DIABETES")</f>
        <v>DIABETES</v>
      </c>
      <c r="G854" t="s">
        <v>2382</v>
      </c>
      <c r="H854" t="str">
        <f t="shared" si="40"/>
        <v>Yes</v>
      </c>
      <c r="I854" t="s">
        <v>2380</v>
      </c>
      <c r="J854" t="s">
        <v>2380</v>
      </c>
      <c r="K854">
        <v>2</v>
      </c>
      <c r="L854" t="s">
        <v>2380</v>
      </c>
      <c r="M854" t="str">
        <f t="shared" si="41"/>
        <v>No</v>
      </c>
    </row>
    <row r="855" spans="1:13" x14ac:dyDescent="0.3">
      <c r="A855" t="s">
        <v>1517</v>
      </c>
      <c r="B855">
        <v>31.57</v>
      </c>
      <c r="C855">
        <f t="shared" si="39"/>
        <v>31.6</v>
      </c>
      <c r="D855" t="str" cm="1">
        <f t="array" ref="D855">_xlfn.IFS(C855&lt;18.5,"UNDERWEIGHT",AND(C855&gt;=18.5,C855&lt;=24.9),"NORMAL WEIGHT",AND(C855&gt;=25,C855&lt;=29.9),"OVERWEIGHT",C855&gt;=30,"OBESITY")</f>
        <v>OBESITY</v>
      </c>
      <c r="E855">
        <v>7.92</v>
      </c>
      <c r="F855" t="str" cm="1">
        <f t="array" ref="F855">_xlfn.IFS(E855&lt;5.7,"NORMAL",AND(E855&gt;=5.7,E855&lt;=6.49),"PREDIABETES",E855&gt;=6.5,"DIABETES")</f>
        <v>DIABETES</v>
      </c>
      <c r="G855" t="s">
        <v>2382</v>
      </c>
      <c r="H855" t="str">
        <f t="shared" si="40"/>
        <v>Yes</v>
      </c>
      <c r="I855" t="s">
        <v>2380</v>
      </c>
      <c r="J855" t="s">
        <v>2380</v>
      </c>
      <c r="K855">
        <v>2</v>
      </c>
      <c r="L855" t="s">
        <v>2380</v>
      </c>
      <c r="M855" t="str">
        <f t="shared" si="41"/>
        <v>No</v>
      </c>
    </row>
    <row r="856" spans="1:13" x14ac:dyDescent="0.3">
      <c r="A856" t="s">
        <v>1516</v>
      </c>
      <c r="B856">
        <v>24.32</v>
      </c>
      <c r="C856">
        <f t="shared" si="39"/>
        <v>24.3</v>
      </c>
      <c r="D856" t="str" cm="1">
        <f t="array" ref="D856">_xlfn.IFS(C856&lt;18.5,"UNDERWEIGHT",AND(C856&gt;=18.5,C856&lt;=24.9),"NORMAL WEIGHT",AND(C856&gt;=25,C856&lt;=29.9),"OVERWEIGHT",C856&gt;=30,"OBESITY")</f>
        <v>NORMAL WEIGHT</v>
      </c>
      <c r="E856">
        <v>7.48</v>
      </c>
      <c r="F856" t="str" cm="1">
        <f t="array" ref="F856">_xlfn.IFS(E856&lt;5.7,"NORMAL",AND(E856&gt;=5.7,E856&lt;=6.49),"PREDIABETES",E856&gt;=6.5,"DIABETES")</f>
        <v>DIABETES</v>
      </c>
      <c r="G856" t="s">
        <v>2380</v>
      </c>
      <c r="H856" t="str">
        <f t="shared" si="40"/>
        <v>No</v>
      </c>
      <c r="I856" t="s">
        <v>2380</v>
      </c>
      <c r="J856" t="s">
        <v>2380</v>
      </c>
      <c r="K856" t="s">
        <v>2381</v>
      </c>
      <c r="L856" t="s">
        <v>2380</v>
      </c>
      <c r="M856" t="str">
        <f t="shared" si="41"/>
        <v>No</v>
      </c>
    </row>
    <row r="857" spans="1:13" x14ac:dyDescent="0.3">
      <c r="A857" t="s">
        <v>1515</v>
      </c>
      <c r="B857">
        <v>31.07</v>
      </c>
      <c r="C857">
        <f t="shared" si="39"/>
        <v>31.1</v>
      </c>
      <c r="D857" t="str" cm="1">
        <f t="array" ref="D857">_xlfn.IFS(C857&lt;18.5,"UNDERWEIGHT",AND(C857&gt;=18.5,C857&lt;=24.9),"NORMAL WEIGHT",AND(C857&gt;=25,C857&lt;=29.9),"OVERWEIGHT",C857&gt;=30,"OBESITY")</f>
        <v>OBESITY</v>
      </c>
      <c r="E857">
        <v>4.62</v>
      </c>
      <c r="F857" t="str" cm="1">
        <f t="array" ref="F857">_xlfn.IFS(E857&lt;5.7,"NORMAL",AND(E857&gt;=5.7,E857&lt;=6.49),"PREDIABETES",E857&gt;=6.5,"DIABETES")</f>
        <v>NORMAL</v>
      </c>
      <c r="G857" t="s">
        <v>2382</v>
      </c>
      <c r="H857" t="str">
        <f t="shared" si="40"/>
        <v>Yes</v>
      </c>
      <c r="I857" t="s">
        <v>2380</v>
      </c>
      <c r="J857" t="s">
        <v>2380</v>
      </c>
      <c r="K857">
        <v>2</v>
      </c>
      <c r="L857" t="s">
        <v>2380</v>
      </c>
      <c r="M857" t="str">
        <f t="shared" si="41"/>
        <v>No</v>
      </c>
    </row>
    <row r="858" spans="1:13" x14ac:dyDescent="0.3">
      <c r="A858" t="s">
        <v>1514</v>
      </c>
      <c r="B858">
        <v>35.814999999999998</v>
      </c>
      <c r="C858">
        <f t="shared" si="39"/>
        <v>35.799999999999997</v>
      </c>
      <c r="D858" t="str" cm="1">
        <f t="array" ref="D858">_xlfn.IFS(C858&lt;18.5,"UNDERWEIGHT",AND(C858&gt;=18.5,C858&lt;=24.9),"NORMAL WEIGHT",AND(C858&gt;=25,C858&lt;=29.9),"OVERWEIGHT",C858&gt;=30,"OBESITY")</f>
        <v>OBESITY</v>
      </c>
      <c r="E858">
        <v>8.4700000000000006</v>
      </c>
      <c r="F858" t="str" cm="1">
        <f t="array" ref="F858">_xlfn.IFS(E858&lt;5.7,"NORMAL",AND(E858&gt;=5.7,E858&lt;=6.49),"PREDIABETES",E858&gt;=6.5,"DIABETES")</f>
        <v>DIABETES</v>
      </c>
      <c r="G858" t="s">
        <v>2380</v>
      </c>
      <c r="H858" t="str">
        <f t="shared" si="40"/>
        <v>No</v>
      </c>
      <c r="I858" t="s">
        <v>2380</v>
      </c>
      <c r="J858" t="s">
        <v>2380</v>
      </c>
      <c r="K858" t="s">
        <v>2381</v>
      </c>
      <c r="L858" t="s">
        <v>2380</v>
      </c>
      <c r="M858" t="str">
        <f t="shared" si="41"/>
        <v>No</v>
      </c>
    </row>
    <row r="859" spans="1:13" x14ac:dyDescent="0.3">
      <c r="A859" t="s">
        <v>1513</v>
      </c>
      <c r="B859">
        <v>40.81</v>
      </c>
      <c r="C859">
        <f t="shared" si="39"/>
        <v>40.799999999999997</v>
      </c>
      <c r="D859" t="str" cm="1">
        <f t="array" ref="D859">_xlfn.IFS(C859&lt;18.5,"UNDERWEIGHT",AND(C859&gt;=18.5,C859&lt;=24.9),"NORMAL WEIGHT",AND(C859&gt;=25,C859&lt;=29.9),"OVERWEIGHT",C859&gt;=30,"OBESITY")</f>
        <v>OBESITY</v>
      </c>
      <c r="E859">
        <v>10.58</v>
      </c>
      <c r="F859" t="str" cm="1">
        <f t="array" ref="F859">_xlfn.IFS(E859&lt;5.7,"NORMAL",AND(E859&gt;=5.7,E859&lt;=6.49),"PREDIABETES",E859&gt;=6.5,"DIABETES")</f>
        <v>DIABETES</v>
      </c>
      <c r="G859" t="s">
        <v>2382</v>
      </c>
      <c r="H859" t="str">
        <f t="shared" si="40"/>
        <v>Yes</v>
      </c>
      <c r="I859" t="s">
        <v>2380</v>
      </c>
      <c r="J859" t="s">
        <v>2380</v>
      </c>
      <c r="K859" t="s">
        <v>2381</v>
      </c>
      <c r="L859" t="s">
        <v>2380</v>
      </c>
      <c r="M859" t="str">
        <f t="shared" si="41"/>
        <v>No</v>
      </c>
    </row>
    <row r="860" spans="1:13" x14ac:dyDescent="0.3">
      <c r="A860" t="s">
        <v>1512</v>
      </c>
      <c r="B860">
        <v>24.605</v>
      </c>
      <c r="C860">
        <f t="shared" si="39"/>
        <v>24.6</v>
      </c>
      <c r="D860" t="str" cm="1">
        <f t="array" ref="D860">_xlfn.IFS(C860&lt;18.5,"UNDERWEIGHT",AND(C860&gt;=18.5,C860&lt;=24.9),"NORMAL WEIGHT",AND(C860&gt;=25,C860&lt;=29.9),"OVERWEIGHT",C860&gt;=30,"OBESITY")</f>
        <v>NORMAL WEIGHT</v>
      </c>
      <c r="E860">
        <v>7.48</v>
      </c>
      <c r="F860" t="str" cm="1">
        <f t="array" ref="F860">_xlfn.IFS(E860&lt;5.7,"NORMAL",AND(E860&gt;=5.7,E860&lt;=6.49),"PREDIABETES",E860&gt;=6.5,"DIABETES")</f>
        <v>DIABETES</v>
      </c>
      <c r="G860" t="s">
        <v>2380</v>
      </c>
      <c r="H860" t="str">
        <f t="shared" si="40"/>
        <v>No</v>
      </c>
      <c r="I860" t="s">
        <v>2380</v>
      </c>
      <c r="J860" t="s">
        <v>2380</v>
      </c>
      <c r="K860" t="s">
        <v>2381</v>
      </c>
      <c r="L860" t="s">
        <v>2380</v>
      </c>
      <c r="M860" t="str">
        <f t="shared" si="41"/>
        <v>No</v>
      </c>
    </row>
    <row r="861" spans="1:13" x14ac:dyDescent="0.3">
      <c r="A861" t="s">
        <v>1511</v>
      </c>
      <c r="B861">
        <v>21.47</v>
      </c>
      <c r="C861">
        <f t="shared" si="39"/>
        <v>21.5</v>
      </c>
      <c r="D861" t="str" cm="1">
        <f t="array" ref="D861">_xlfn.IFS(C861&lt;18.5,"UNDERWEIGHT",AND(C861&gt;=18.5,C861&lt;=24.9),"NORMAL WEIGHT",AND(C861&gt;=25,C861&lt;=29.9),"OVERWEIGHT",C861&gt;=30,"OBESITY")</f>
        <v>NORMAL WEIGHT</v>
      </c>
      <c r="E861">
        <v>7.82</v>
      </c>
      <c r="F861" t="str" cm="1">
        <f t="array" ref="F861">_xlfn.IFS(E861&lt;5.7,"NORMAL",AND(E861&gt;=5.7,E861&lt;=6.49),"PREDIABETES",E861&gt;=6.5,"DIABETES")</f>
        <v>DIABETES</v>
      </c>
      <c r="G861" t="s">
        <v>2380</v>
      </c>
      <c r="H861" t="str">
        <f t="shared" si="40"/>
        <v>No</v>
      </c>
      <c r="I861" t="s">
        <v>2380</v>
      </c>
      <c r="J861" t="s">
        <v>2380</v>
      </c>
      <c r="K861" t="s">
        <v>2381</v>
      </c>
      <c r="L861" t="s">
        <v>2380</v>
      </c>
      <c r="M861" t="str">
        <f t="shared" si="41"/>
        <v>No</v>
      </c>
    </row>
    <row r="862" spans="1:13" x14ac:dyDescent="0.3">
      <c r="A862" t="s">
        <v>1510</v>
      </c>
      <c r="B862">
        <v>52.89</v>
      </c>
      <c r="C862">
        <f t="shared" si="39"/>
        <v>52.9</v>
      </c>
      <c r="D862" t="str" cm="1">
        <f t="array" ref="D862">_xlfn.IFS(C862&lt;18.5,"UNDERWEIGHT",AND(C862&gt;=18.5,C862&lt;=24.9),"NORMAL WEIGHT",AND(C862&gt;=25,C862&lt;=29.9),"OVERWEIGHT",C862&gt;=30,"OBESITY")</f>
        <v>OBESITY</v>
      </c>
      <c r="E862">
        <v>4.96</v>
      </c>
      <c r="F862" t="str" cm="1">
        <f t="array" ref="F862">_xlfn.IFS(E862&lt;5.7,"NORMAL",AND(E862&gt;=5.7,E862&lt;=6.49),"PREDIABETES",E862&gt;=6.5,"DIABETES")</f>
        <v>NORMAL</v>
      </c>
      <c r="G862" t="s">
        <v>2382</v>
      </c>
      <c r="H862" t="str">
        <f t="shared" si="40"/>
        <v>Yes</v>
      </c>
      <c r="I862" t="s">
        <v>2380</v>
      </c>
      <c r="J862" t="s">
        <v>2380</v>
      </c>
      <c r="K862">
        <v>1</v>
      </c>
      <c r="L862" t="s">
        <v>2380</v>
      </c>
      <c r="M862" t="str">
        <f t="shared" si="41"/>
        <v>No</v>
      </c>
    </row>
    <row r="863" spans="1:13" x14ac:dyDescent="0.3">
      <c r="A863" t="s">
        <v>1509</v>
      </c>
      <c r="B863">
        <v>32.965000000000003</v>
      </c>
      <c r="C863">
        <f t="shared" si="39"/>
        <v>33</v>
      </c>
      <c r="D863" t="str" cm="1">
        <f t="array" ref="D863">_xlfn.IFS(C863&lt;18.5,"UNDERWEIGHT",AND(C863&gt;=18.5,C863&lt;=24.9),"NORMAL WEIGHT",AND(C863&gt;=25,C863&lt;=29.9),"OVERWEIGHT",C863&gt;=30,"OBESITY")</f>
        <v>OBESITY</v>
      </c>
      <c r="E863">
        <v>6.15</v>
      </c>
      <c r="F863" t="str" cm="1">
        <f t="array" ref="F863">_xlfn.IFS(E863&lt;5.7,"NORMAL",AND(E863&gt;=5.7,E863&lt;=6.49),"PREDIABETES",E863&gt;=6.5,"DIABETES")</f>
        <v>PREDIABETES</v>
      </c>
      <c r="G863" t="s">
        <v>2382</v>
      </c>
      <c r="H863" t="str">
        <f t="shared" si="40"/>
        <v>Yes</v>
      </c>
      <c r="I863" t="s">
        <v>2380</v>
      </c>
      <c r="J863" t="s">
        <v>2380</v>
      </c>
      <c r="K863">
        <v>1</v>
      </c>
      <c r="L863" t="s">
        <v>2380</v>
      </c>
      <c r="M863" t="str">
        <f t="shared" si="41"/>
        <v>No</v>
      </c>
    </row>
    <row r="864" spans="1:13" x14ac:dyDescent="0.3">
      <c r="A864" t="s">
        <v>1508</v>
      </c>
      <c r="B864">
        <v>36.799999999999997</v>
      </c>
      <c r="C864">
        <f t="shared" si="39"/>
        <v>36.799999999999997</v>
      </c>
      <c r="D864" t="str" cm="1">
        <f t="array" ref="D864">_xlfn.IFS(C864&lt;18.5,"UNDERWEIGHT",AND(C864&gt;=18.5,C864&lt;=24.9),"NORMAL WEIGHT",AND(C864&gt;=25,C864&lt;=29.9),"OVERWEIGHT",C864&gt;=30,"OBESITY")</f>
        <v>OBESITY</v>
      </c>
      <c r="E864">
        <v>4.62</v>
      </c>
      <c r="F864" t="str" cm="1">
        <f t="array" ref="F864">_xlfn.IFS(E864&lt;5.7,"NORMAL",AND(E864&gt;=5.7,E864&lt;=6.49),"PREDIABETES",E864&gt;=6.5,"DIABETES")</f>
        <v>NORMAL</v>
      </c>
      <c r="G864" t="s">
        <v>2380</v>
      </c>
      <c r="H864" t="str">
        <f t="shared" si="40"/>
        <v>No</v>
      </c>
      <c r="I864" t="s">
        <v>2380</v>
      </c>
      <c r="J864" t="s">
        <v>2383</v>
      </c>
      <c r="K864">
        <v>1</v>
      </c>
      <c r="L864" t="s">
        <v>2380</v>
      </c>
      <c r="M864" t="str">
        <f t="shared" si="41"/>
        <v>No</v>
      </c>
    </row>
    <row r="865" spans="1:13" x14ac:dyDescent="0.3">
      <c r="A865" t="s">
        <v>1507</v>
      </c>
      <c r="B865">
        <v>34.299999999999997</v>
      </c>
      <c r="C865">
        <f t="shared" si="39"/>
        <v>34.299999999999997</v>
      </c>
      <c r="D865" t="str" cm="1">
        <f t="array" ref="D865">_xlfn.IFS(C865&lt;18.5,"UNDERWEIGHT",AND(C865&gt;=18.5,C865&lt;=24.9),"NORMAL WEIGHT",AND(C865&gt;=25,C865&lt;=29.9),"OVERWEIGHT",C865&gt;=30,"OBESITY")</f>
        <v>OBESITY</v>
      </c>
      <c r="E865">
        <v>4.87</v>
      </c>
      <c r="F865" t="str" cm="1">
        <f t="array" ref="F865">_xlfn.IFS(E865&lt;5.7,"NORMAL",AND(E865&gt;=5.7,E865&lt;=6.49),"PREDIABETES",E865&gt;=6.5,"DIABETES")</f>
        <v>NORMAL</v>
      </c>
      <c r="G865" t="s">
        <v>2380</v>
      </c>
      <c r="H865" t="str">
        <f t="shared" si="40"/>
        <v>No</v>
      </c>
      <c r="I865" t="s">
        <v>2380</v>
      </c>
      <c r="J865" t="s">
        <v>2380</v>
      </c>
      <c r="K865">
        <v>2</v>
      </c>
      <c r="L865" t="s">
        <v>2380</v>
      </c>
      <c r="M865" t="str">
        <f t="shared" si="41"/>
        <v>No</v>
      </c>
    </row>
    <row r="866" spans="1:13" x14ac:dyDescent="0.3">
      <c r="A866" t="s">
        <v>1506</v>
      </c>
      <c r="B866">
        <v>35.244999999999997</v>
      </c>
      <c r="C866">
        <f t="shared" si="39"/>
        <v>35.200000000000003</v>
      </c>
      <c r="D866" t="str" cm="1">
        <f t="array" ref="D866">_xlfn.IFS(C866&lt;18.5,"UNDERWEIGHT",AND(C866&gt;=18.5,C866&lt;=24.9),"NORMAL WEIGHT",AND(C866&gt;=25,C866&lt;=29.9),"OVERWEIGHT",C866&gt;=30,"OBESITY")</f>
        <v>OBESITY</v>
      </c>
      <c r="E866">
        <v>4.63</v>
      </c>
      <c r="F866" t="str" cm="1">
        <f t="array" ref="F866">_xlfn.IFS(E866&lt;5.7,"NORMAL",AND(E866&gt;=5.7,E866&lt;=6.49),"PREDIABETES",E866&gt;=6.5,"DIABETES")</f>
        <v>NORMAL</v>
      </c>
      <c r="G866" t="s">
        <v>2380</v>
      </c>
      <c r="H866" t="str">
        <f t="shared" si="40"/>
        <v>No</v>
      </c>
      <c r="I866" t="s">
        <v>2380</v>
      </c>
      <c r="J866" t="s">
        <v>2380</v>
      </c>
      <c r="K866" t="s">
        <v>2381</v>
      </c>
      <c r="L866" t="s">
        <v>2380</v>
      </c>
      <c r="M866" t="str">
        <f t="shared" si="41"/>
        <v>No</v>
      </c>
    </row>
    <row r="867" spans="1:13" x14ac:dyDescent="0.3">
      <c r="A867" t="s">
        <v>1505</v>
      </c>
      <c r="B867">
        <v>26.23</v>
      </c>
      <c r="C867">
        <f t="shared" si="39"/>
        <v>26.2</v>
      </c>
      <c r="D867" t="str" cm="1">
        <f t="array" ref="D867">_xlfn.IFS(C867&lt;18.5,"UNDERWEIGHT",AND(C867&gt;=18.5,C867&lt;=24.9),"NORMAL WEIGHT",AND(C867&gt;=25,C867&lt;=29.9),"OVERWEIGHT",C867&gt;=30,"OBESITY")</f>
        <v>OVERWEIGHT</v>
      </c>
      <c r="E867">
        <v>11.93</v>
      </c>
      <c r="F867" t="str" cm="1">
        <f t="array" ref="F867">_xlfn.IFS(E867&lt;5.7,"NORMAL",AND(E867&gt;=5.7,E867&lt;=6.49),"PREDIABETES",E867&gt;=6.5,"DIABETES")</f>
        <v>DIABETES</v>
      </c>
      <c r="G867" t="s">
        <v>2380</v>
      </c>
      <c r="H867" t="str">
        <f t="shared" si="40"/>
        <v>No</v>
      </c>
      <c r="I867" t="s">
        <v>2380</v>
      </c>
      <c r="J867" t="s">
        <v>2380</v>
      </c>
      <c r="K867" t="s">
        <v>2381</v>
      </c>
      <c r="L867" t="s">
        <v>2380</v>
      </c>
      <c r="M867" t="str">
        <f t="shared" si="41"/>
        <v>No</v>
      </c>
    </row>
    <row r="868" spans="1:13" x14ac:dyDescent="0.3">
      <c r="A868" t="s">
        <v>1504</v>
      </c>
      <c r="B868">
        <v>36.1</v>
      </c>
      <c r="C868">
        <f t="shared" si="39"/>
        <v>36.1</v>
      </c>
      <c r="D868" t="str" cm="1">
        <f t="array" ref="D868">_xlfn.IFS(C868&lt;18.5,"UNDERWEIGHT",AND(C868&gt;=18.5,C868&lt;=24.9),"NORMAL WEIGHT",AND(C868&gt;=25,C868&lt;=29.9),"OVERWEIGHT",C868&gt;=30,"OBESITY")</f>
        <v>OBESITY</v>
      </c>
      <c r="E868">
        <v>5.65</v>
      </c>
      <c r="F868" t="str" cm="1">
        <f t="array" ref="F868">_xlfn.IFS(E868&lt;5.7,"NORMAL",AND(E868&gt;=5.7,E868&lt;=6.49),"PREDIABETES",E868&gt;=6.5,"DIABETES")</f>
        <v>NORMAL</v>
      </c>
      <c r="G868" t="s">
        <v>2382</v>
      </c>
      <c r="H868" t="str">
        <f t="shared" si="40"/>
        <v>Yes</v>
      </c>
      <c r="I868" t="s">
        <v>2380</v>
      </c>
      <c r="J868" t="s">
        <v>2380</v>
      </c>
      <c r="K868">
        <v>2</v>
      </c>
      <c r="L868" t="s">
        <v>2380</v>
      </c>
      <c r="M868" t="str">
        <f t="shared" si="41"/>
        <v>No</v>
      </c>
    </row>
    <row r="869" spans="1:13" x14ac:dyDescent="0.3">
      <c r="A869" t="s">
        <v>1503</v>
      </c>
      <c r="B869">
        <v>37.1</v>
      </c>
      <c r="C869">
        <f t="shared" si="39"/>
        <v>37.1</v>
      </c>
      <c r="D869" t="str" cm="1">
        <f t="array" ref="D869">_xlfn.IFS(C869&lt;18.5,"UNDERWEIGHT",AND(C869&gt;=18.5,C869&lt;=24.9),"NORMAL WEIGHT",AND(C869&gt;=25,C869&lt;=29.9),"OVERWEIGHT",C869&gt;=30,"OBESITY")</f>
        <v>OBESITY</v>
      </c>
      <c r="E869">
        <v>11.21</v>
      </c>
      <c r="F869" t="str" cm="1">
        <f t="array" ref="F869">_xlfn.IFS(E869&lt;5.7,"NORMAL",AND(E869&gt;=5.7,E869&lt;=6.49),"PREDIABETES",E869&gt;=6.5,"DIABETES")</f>
        <v>DIABETES</v>
      </c>
      <c r="G869" t="s">
        <v>2382</v>
      </c>
      <c r="H869" t="str">
        <f t="shared" si="40"/>
        <v>Yes</v>
      </c>
      <c r="I869" t="s">
        <v>2380</v>
      </c>
      <c r="J869" t="s">
        <v>2383</v>
      </c>
      <c r="K869">
        <v>1</v>
      </c>
      <c r="L869" t="s">
        <v>2380</v>
      </c>
      <c r="M869" t="str">
        <f t="shared" si="41"/>
        <v>No</v>
      </c>
    </row>
    <row r="870" spans="1:13" x14ac:dyDescent="0.3">
      <c r="A870" t="s">
        <v>1502</v>
      </c>
      <c r="B870">
        <v>27.5</v>
      </c>
      <c r="C870">
        <f t="shared" si="39"/>
        <v>27.5</v>
      </c>
      <c r="D870" t="str" cm="1">
        <f t="array" ref="D870">_xlfn.IFS(C870&lt;18.5,"UNDERWEIGHT",AND(C870&gt;=18.5,C870&lt;=24.9),"NORMAL WEIGHT",AND(C870&gt;=25,C870&lt;=29.9),"OVERWEIGHT",C870&gt;=30,"OBESITY")</f>
        <v>OVERWEIGHT</v>
      </c>
      <c r="E870">
        <v>10.62</v>
      </c>
      <c r="F870" t="str" cm="1">
        <f t="array" ref="F870">_xlfn.IFS(E870&lt;5.7,"NORMAL",AND(E870&gt;=5.7,E870&lt;=6.49),"PREDIABETES",E870&gt;=6.5,"DIABETES")</f>
        <v>DIABETES</v>
      </c>
      <c r="G870" t="s">
        <v>2382</v>
      </c>
      <c r="H870" t="str">
        <f t="shared" si="40"/>
        <v>Yes</v>
      </c>
      <c r="I870" t="s">
        <v>2380</v>
      </c>
      <c r="J870" t="s">
        <v>2383</v>
      </c>
      <c r="K870">
        <v>1</v>
      </c>
      <c r="L870" t="s">
        <v>2380</v>
      </c>
      <c r="M870" t="str">
        <f t="shared" si="41"/>
        <v>No</v>
      </c>
    </row>
    <row r="871" spans="1:13" x14ac:dyDescent="0.3">
      <c r="A871" t="s">
        <v>1501</v>
      </c>
      <c r="B871">
        <v>24.7</v>
      </c>
      <c r="C871">
        <f t="shared" si="39"/>
        <v>24.7</v>
      </c>
      <c r="D871" t="str" cm="1">
        <f t="array" ref="D871">_xlfn.IFS(C871&lt;18.5,"UNDERWEIGHT",AND(C871&gt;=18.5,C871&lt;=24.9),"NORMAL WEIGHT",AND(C871&gt;=25,C871&lt;=29.9),"OVERWEIGHT",C871&gt;=30,"OBESITY")</f>
        <v>NORMAL WEIGHT</v>
      </c>
      <c r="E871">
        <v>10.7</v>
      </c>
      <c r="F871" t="str" cm="1">
        <f t="array" ref="F871">_xlfn.IFS(E871&lt;5.7,"NORMAL",AND(E871&gt;=5.7,E871&lt;=6.49),"PREDIABETES",E871&gt;=6.5,"DIABETES")</f>
        <v>DIABETES</v>
      </c>
      <c r="G871" t="s">
        <v>2382</v>
      </c>
      <c r="H871" t="str">
        <f t="shared" si="40"/>
        <v>Yes</v>
      </c>
      <c r="I871" t="s">
        <v>2380</v>
      </c>
      <c r="J871" t="s">
        <v>2383</v>
      </c>
      <c r="K871">
        <v>1</v>
      </c>
      <c r="L871" t="s">
        <v>2380</v>
      </c>
      <c r="M871" t="str">
        <f t="shared" si="41"/>
        <v>No</v>
      </c>
    </row>
    <row r="872" spans="1:13" x14ac:dyDescent="0.3">
      <c r="A872" t="s">
        <v>1500</v>
      </c>
      <c r="B872">
        <v>26.78</v>
      </c>
      <c r="C872">
        <f t="shared" si="39"/>
        <v>26.8</v>
      </c>
      <c r="D872" t="str" cm="1">
        <f t="array" ref="D872">_xlfn.IFS(C872&lt;18.5,"UNDERWEIGHT",AND(C872&gt;=18.5,C872&lt;=24.9),"NORMAL WEIGHT",AND(C872&gt;=25,C872&lt;=29.9),"OVERWEIGHT",C872&gt;=30,"OBESITY")</f>
        <v>OVERWEIGHT</v>
      </c>
      <c r="E872">
        <v>10.02</v>
      </c>
      <c r="F872" t="str" cm="1">
        <f t="array" ref="F872">_xlfn.IFS(E872&lt;5.7,"NORMAL",AND(E872&gt;=5.7,E872&lt;=6.49),"PREDIABETES",E872&gt;=6.5,"DIABETES")</f>
        <v>DIABETES</v>
      </c>
      <c r="G872" t="s">
        <v>2382</v>
      </c>
      <c r="H872" t="str">
        <f t="shared" si="40"/>
        <v>Yes</v>
      </c>
      <c r="I872" t="s">
        <v>2380</v>
      </c>
      <c r="J872" t="s">
        <v>2383</v>
      </c>
      <c r="K872">
        <v>1</v>
      </c>
      <c r="L872" t="s">
        <v>2380</v>
      </c>
      <c r="M872" t="str">
        <f t="shared" si="41"/>
        <v>No</v>
      </c>
    </row>
    <row r="873" spans="1:13" x14ac:dyDescent="0.3">
      <c r="A873" t="s">
        <v>1499</v>
      </c>
      <c r="B873">
        <v>45.8</v>
      </c>
      <c r="C873">
        <f t="shared" si="39"/>
        <v>45.8</v>
      </c>
      <c r="D873" t="str" cm="1">
        <f t="array" ref="D873">_xlfn.IFS(C873&lt;18.5,"UNDERWEIGHT",AND(C873&gt;=18.5,C873&lt;=24.9),"NORMAL WEIGHT",AND(C873&gt;=25,C873&lt;=29.9),"OVERWEIGHT",C873&gt;=30,"OBESITY")</f>
        <v>OBESITY</v>
      </c>
      <c r="E873">
        <v>4.8499999999999996</v>
      </c>
      <c r="F873" t="str" cm="1">
        <f t="array" ref="F873">_xlfn.IFS(E873&lt;5.7,"NORMAL",AND(E873&gt;=5.7,E873&lt;=6.49),"PREDIABETES",E873&gt;=6.5,"DIABETES")</f>
        <v>NORMAL</v>
      </c>
      <c r="G873" t="s">
        <v>2380</v>
      </c>
      <c r="H873" t="str">
        <f t="shared" si="40"/>
        <v>No</v>
      </c>
      <c r="I873" t="s">
        <v>2380</v>
      </c>
      <c r="J873" t="s">
        <v>2380</v>
      </c>
      <c r="K873" t="s">
        <v>2381</v>
      </c>
      <c r="L873" t="s">
        <v>2380</v>
      </c>
      <c r="M873" t="str">
        <f t="shared" si="41"/>
        <v>No</v>
      </c>
    </row>
    <row r="874" spans="1:13" x14ac:dyDescent="0.3">
      <c r="A874" t="s">
        <v>1498</v>
      </c>
      <c r="B874">
        <v>29</v>
      </c>
      <c r="C874">
        <f t="shared" si="39"/>
        <v>29</v>
      </c>
      <c r="D874" t="str" cm="1">
        <f t="array" ref="D874">_xlfn.IFS(C874&lt;18.5,"UNDERWEIGHT",AND(C874&gt;=18.5,C874&lt;=24.9),"NORMAL WEIGHT",AND(C874&gt;=25,C874&lt;=29.9),"OVERWEIGHT",C874&gt;=30,"OBESITY")</f>
        <v>OVERWEIGHT</v>
      </c>
      <c r="E874">
        <v>4.3899999999999997</v>
      </c>
      <c r="F874" t="str" cm="1">
        <f t="array" ref="F874">_xlfn.IFS(E874&lt;5.7,"NORMAL",AND(E874&gt;=5.7,E874&lt;=6.49),"PREDIABETES",E874&gt;=6.5,"DIABETES")</f>
        <v>NORMAL</v>
      </c>
      <c r="G874" t="s">
        <v>2382</v>
      </c>
      <c r="H874" t="str">
        <f t="shared" si="40"/>
        <v>Yes</v>
      </c>
      <c r="I874" t="s">
        <v>2380</v>
      </c>
      <c r="J874" t="s">
        <v>2380</v>
      </c>
      <c r="K874">
        <v>2</v>
      </c>
      <c r="L874" t="s">
        <v>2380</v>
      </c>
      <c r="M874" t="str">
        <f t="shared" si="41"/>
        <v>No</v>
      </c>
    </row>
    <row r="875" spans="1:13" x14ac:dyDescent="0.3">
      <c r="A875" t="s">
        <v>1497</v>
      </c>
      <c r="B875">
        <v>33.534999999999997</v>
      </c>
      <c r="C875">
        <f t="shared" si="39"/>
        <v>33.5</v>
      </c>
      <c r="D875" t="str" cm="1">
        <f t="array" ref="D875">_xlfn.IFS(C875&lt;18.5,"UNDERWEIGHT",AND(C875&gt;=18.5,C875&lt;=24.9),"NORMAL WEIGHT",AND(C875&gt;=25,C875&lt;=29.9),"OVERWEIGHT",C875&gt;=30,"OBESITY")</f>
        <v>OBESITY</v>
      </c>
      <c r="E875">
        <v>8.24</v>
      </c>
      <c r="F875" t="str" cm="1">
        <f t="array" ref="F875">_xlfn.IFS(E875&lt;5.7,"NORMAL",AND(E875&gt;=5.7,E875&lt;=6.49),"PREDIABETES",E875&gt;=6.5,"DIABETES")</f>
        <v>DIABETES</v>
      </c>
      <c r="G875" t="s">
        <v>2382</v>
      </c>
      <c r="H875" t="str">
        <f t="shared" si="40"/>
        <v>Yes</v>
      </c>
      <c r="I875" t="s">
        <v>2380</v>
      </c>
      <c r="J875" t="s">
        <v>2380</v>
      </c>
      <c r="K875" t="s">
        <v>2381</v>
      </c>
      <c r="L875" t="s">
        <v>2380</v>
      </c>
      <c r="M875" t="str">
        <f t="shared" si="41"/>
        <v>No</v>
      </c>
    </row>
    <row r="876" spans="1:13" x14ac:dyDescent="0.3">
      <c r="A876" t="s">
        <v>1496</v>
      </c>
      <c r="B876">
        <v>32.774999999999999</v>
      </c>
      <c r="C876">
        <f t="shared" si="39"/>
        <v>32.799999999999997</v>
      </c>
      <c r="D876" t="str" cm="1">
        <f t="array" ref="D876">_xlfn.IFS(C876&lt;18.5,"UNDERWEIGHT",AND(C876&gt;=18.5,C876&lt;=24.9),"NORMAL WEIGHT",AND(C876&gt;=25,C876&lt;=29.9),"OVERWEIGHT",C876&gt;=30,"OBESITY")</f>
        <v>OBESITY</v>
      </c>
      <c r="E876">
        <v>9.77</v>
      </c>
      <c r="F876" t="str" cm="1">
        <f t="array" ref="F876">_xlfn.IFS(E876&lt;5.7,"NORMAL",AND(E876&gt;=5.7,E876&lt;=6.49),"PREDIABETES",E876&gt;=6.5,"DIABETES")</f>
        <v>DIABETES</v>
      </c>
      <c r="G876" t="s">
        <v>2382</v>
      </c>
      <c r="H876" t="str">
        <f t="shared" si="40"/>
        <v>Yes</v>
      </c>
      <c r="I876" t="s">
        <v>2380</v>
      </c>
      <c r="J876" t="s">
        <v>2380</v>
      </c>
      <c r="K876" t="s">
        <v>2381</v>
      </c>
      <c r="L876" t="s">
        <v>2380</v>
      </c>
      <c r="M876" t="str">
        <f t="shared" si="41"/>
        <v>No</v>
      </c>
    </row>
    <row r="877" spans="1:13" x14ac:dyDescent="0.3">
      <c r="A877" t="s">
        <v>1495</v>
      </c>
      <c r="B877">
        <v>37.51</v>
      </c>
      <c r="C877">
        <f t="shared" si="39"/>
        <v>37.5</v>
      </c>
      <c r="D877" t="str" cm="1">
        <f t="array" ref="D877">_xlfn.IFS(C877&lt;18.5,"UNDERWEIGHT",AND(C877&gt;=18.5,C877&lt;=24.9),"NORMAL WEIGHT",AND(C877&gt;=25,C877&lt;=29.9),"OVERWEIGHT",C877&gt;=30,"OBESITY")</f>
        <v>OBESITY</v>
      </c>
      <c r="E877">
        <v>5.5</v>
      </c>
      <c r="F877" t="str" cm="1">
        <f t="array" ref="F877">_xlfn.IFS(E877&lt;5.7,"NORMAL",AND(E877&gt;=5.7,E877&lt;=6.49),"PREDIABETES",E877&gt;=6.5,"DIABETES")</f>
        <v>NORMAL</v>
      </c>
      <c r="G877" t="s">
        <v>2382</v>
      </c>
      <c r="H877" t="str">
        <f t="shared" si="40"/>
        <v>Yes</v>
      </c>
      <c r="I877" t="s">
        <v>2380</v>
      </c>
      <c r="J877" t="s">
        <v>2380</v>
      </c>
      <c r="K877">
        <v>2</v>
      </c>
      <c r="L877" t="s">
        <v>2380</v>
      </c>
      <c r="M877" t="str">
        <f t="shared" si="41"/>
        <v>No</v>
      </c>
    </row>
    <row r="878" spans="1:13" x14ac:dyDescent="0.3">
      <c r="A878" t="s">
        <v>1494</v>
      </c>
      <c r="B878">
        <v>39.86</v>
      </c>
      <c r="C878">
        <f t="shared" si="39"/>
        <v>39.9</v>
      </c>
      <c r="D878" t="str" cm="1">
        <f t="array" ref="D878">_xlfn.IFS(C878&lt;18.5,"UNDERWEIGHT",AND(C878&gt;=18.5,C878&lt;=24.9),"NORMAL WEIGHT",AND(C878&gt;=25,C878&lt;=29.9),"OVERWEIGHT",C878&gt;=30,"OBESITY")</f>
        <v>OBESITY</v>
      </c>
      <c r="E878">
        <v>11.84</v>
      </c>
      <c r="F878" t="str" cm="1">
        <f t="array" ref="F878">_xlfn.IFS(E878&lt;5.7,"NORMAL",AND(E878&gt;=5.7,E878&lt;=6.49),"PREDIABETES",E878&gt;=6.5,"DIABETES")</f>
        <v>DIABETES</v>
      </c>
      <c r="G878" t="s">
        <v>2382</v>
      </c>
      <c r="H878" t="str">
        <f t="shared" si="40"/>
        <v>Yes</v>
      </c>
      <c r="I878" t="s">
        <v>2380</v>
      </c>
      <c r="J878" t="s">
        <v>2380</v>
      </c>
      <c r="K878">
        <v>1</v>
      </c>
      <c r="L878" t="s">
        <v>2380</v>
      </c>
      <c r="M878" t="str">
        <f t="shared" si="41"/>
        <v>No</v>
      </c>
    </row>
    <row r="879" spans="1:13" x14ac:dyDescent="0.3">
      <c r="A879" t="s">
        <v>1493</v>
      </c>
      <c r="B879">
        <v>42.13</v>
      </c>
      <c r="C879">
        <f t="shared" si="39"/>
        <v>42.1</v>
      </c>
      <c r="D879" t="str" cm="1">
        <f t="array" ref="D879">_xlfn.IFS(C879&lt;18.5,"UNDERWEIGHT",AND(C879&gt;=18.5,C879&lt;=24.9),"NORMAL WEIGHT",AND(C879&gt;=25,C879&lt;=29.9),"OVERWEIGHT",C879&gt;=30,"OBESITY")</f>
        <v>OBESITY</v>
      </c>
      <c r="E879">
        <v>4.66</v>
      </c>
      <c r="F879" t="str" cm="1">
        <f t="array" ref="F879">_xlfn.IFS(E879&lt;5.7,"NORMAL",AND(E879&gt;=5.7,E879&lt;=6.49),"PREDIABETES",E879&gt;=6.5,"DIABETES")</f>
        <v>NORMAL</v>
      </c>
      <c r="G879" t="s">
        <v>2380</v>
      </c>
      <c r="H879" t="str">
        <f t="shared" si="40"/>
        <v>No</v>
      </c>
      <c r="I879" t="s">
        <v>2380</v>
      </c>
      <c r="J879" t="s">
        <v>2380</v>
      </c>
      <c r="K879" t="s">
        <v>2381</v>
      </c>
      <c r="L879" t="s">
        <v>2380</v>
      </c>
      <c r="M879" t="str">
        <f t="shared" si="41"/>
        <v>No</v>
      </c>
    </row>
    <row r="880" spans="1:13" x14ac:dyDescent="0.3">
      <c r="A880" t="s">
        <v>1492</v>
      </c>
      <c r="B880">
        <v>35.99</v>
      </c>
      <c r="C880">
        <f t="shared" si="39"/>
        <v>36</v>
      </c>
      <c r="D880" t="str" cm="1">
        <f t="array" ref="D880">_xlfn.IFS(C880&lt;18.5,"UNDERWEIGHT",AND(C880&gt;=18.5,C880&lt;=24.9),"NORMAL WEIGHT",AND(C880&gt;=25,C880&lt;=29.9),"OVERWEIGHT",C880&gt;=30,"OBESITY")</f>
        <v>OBESITY</v>
      </c>
      <c r="E880">
        <v>11.11</v>
      </c>
      <c r="F880" t="str" cm="1">
        <f t="array" ref="F880">_xlfn.IFS(E880&lt;5.7,"NORMAL",AND(E880&gt;=5.7,E880&lt;=6.49),"PREDIABETES",E880&gt;=6.5,"DIABETES")</f>
        <v>DIABETES</v>
      </c>
      <c r="G880" t="s">
        <v>2380</v>
      </c>
      <c r="H880" t="str">
        <f t="shared" si="40"/>
        <v>No</v>
      </c>
      <c r="I880" t="s">
        <v>2380</v>
      </c>
      <c r="J880" t="s">
        <v>2380</v>
      </c>
      <c r="K880" t="s">
        <v>2381</v>
      </c>
      <c r="L880" t="s">
        <v>2380</v>
      </c>
      <c r="M880" t="str">
        <f t="shared" si="41"/>
        <v>No</v>
      </c>
    </row>
    <row r="881" spans="1:13" x14ac:dyDescent="0.3">
      <c r="A881" t="s">
        <v>1491</v>
      </c>
      <c r="B881">
        <v>35.200000000000003</v>
      </c>
      <c r="C881">
        <f t="shared" si="39"/>
        <v>35.200000000000003</v>
      </c>
      <c r="D881" t="str" cm="1">
        <f t="array" ref="D881">_xlfn.IFS(C881&lt;18.5,"UNDERWEIGHT",AND(C881&gt;=18.5,C881&lt;=24.9),"NORMAL WEIGHT",AND(C881&gt;=25,C881&lt;=29.9),"OVERWEIGHT",C881&gt;=30,"OBESITY")</f>
        <v>OBESITY</v>
      </c>
      <c r="E881">
        <v>7.72</v>
      </c>
      <c r="F881" t="str" cm="1">
        <f t="array" ref="F881">_xlfn.IFS(E881&lt;5.7,"NORMAL",AND(E881&gt;=5.7,E881&lt;=6.49),"PREDIABETES",E881&gt;=6.5,"DIABETES")</f>
        <v>DIABETES</v>
      </c>
      <c r="G881" t="s">
        <v>2382</v>
      </c>
      <c r="H881" t="str">
        <f t="shared" si="40"/>
        <v>Yes</v>
      </c>
      <c r="I881" t="s">
        <v>2380</v>
      </c>
      <c r="J881" t="s">
        <v>2383</v>
      </c>
      <c r="K881">
        <v>1</v>
      </c>
      <c r="L881" t="s">
        <v>2380</v>
      </c>
      <c r="M881" t="str">
        <f t="shared" si="41"/>
        <v>No</v>
      </c>
    </row>
    <row r="882" spans="1:13" x14ac:dyDescent="0.3">
      <c r="A882" t="s">
        <v>1490</v>
      </c>
      <c r="B882">
        <v>29.91</v>
      </c>
      <c r="C882">
        <f t="shared" si="39"/>
        <v>29.9</v>
      </c>
      <c r="D882" t="str" cm="1">
        <f t="array" ref="D882">_xlfn.IFS(C882&lt;18.5,"UNDERWEIGHT",AND(C882&gt;=18.5,C882&lt;=24.9),"NORMAL WEIGHT",AND(C882&gt;=25,C882&lt;=29.9),"OVERWEIGHT",C882&gt;=30,"OBESITY")</f>
        <v>OVERWEIGHT</v>
      </c>
      <c r="E882">
        <v>5.55</v>
      </c>
      <c r="F882" t="str" cm="1">
        <f t="array" ref="F882">_xlfn.IFS(E882&lt;5.7,"NORMAL",AND(E882&gt;=5.7,E882&lt;=6.49),"PREDIABETES",E882&gt;=6.5,"DIABETES")</f>
        <v>NORMAL</v>
      </c>
      <c r="G882" t="s">
        <v>2382</v>
      </c>
      <c r="H882" t="str">
        <f t="shared" si="40"/>
        <v>Yes</v>
      </c>
      <c r="I882" t="s">
        <v>2380</v>
      </c>
      <c r="J882" t="s">
        <v>2380</v>
      </c>
      <c r="K882">
        <v>2</v>
      </c>
      <c r="L882" t="s">
        <v>2380</v>
      </c>
      <c r="M882" t="str">
        <f t="shared" si="41"/>
        <v>No</v>
      </c>
    </row>
    <row r="883" spans="1:13" x14ac:dyDescent="0.3">
      <c r="A883" t="s">
        <v>1489</v>
      </c>
      <c r="B883">
        <v>36.479999999999997</v>
      </c>
      <c r="C883">
        <f t="shared" si="39"/>
        <v>36.5</v>
      </c>
      <c r="D883" t="str" cm="1">
        <f t="array" ref="D883">_xlfn.IFS(C883&lt;18.5,"UNDERWEIGHT",AND(C883&gt;=18.5,C883&lt;=24.9),"NORMAL WEIGHT",AND(C883&gt;=25,C883&lt;=29.9),"OVERWEIGHT",C883&gt;=30,"OBESITY")</f>
        <v>OBESITY</v>
      </c>
      <c r="E883">
        <v>5.05</v>
      </c>
      <c r="F883" t="str" cm="1">
        <f t="array" ref="F883">_xlfn.IFS(E883&lt;5.7,"NORMAL",AND(E883&gt;=5.7,E883&lt;=6.49),"PREDIABETES",E883&gt;=6.5,"DIABETES")</f>
        <v>NORMAL</v>
      </c>
      <c r="G883" t="s">
        <v>2382</v>
      </c>
      <c r="H883" t="str">
        <f t="shared" si="40"/>
        <v>Yes</v>
      </c>
      <c r="I883" t="s">
        <v>2380</v>
      </c>
      <c r="J883" t="s">
        <v>2380</v>
      </c>
      <c r="K883">
        <v>1</v>
      </c>
      <c r="L883" t="s">
        <v>2380</v>
      </c>
      <c r="M883" t="str">
        <f t="shared" si="41"/>
        <v>No</v>
      </c>
    </row>
    <row r="884" spans="1:13" x14ac:dyDescent="0.3">
      <c r="A884" t="s">
        <v>1488</v>
      </c>
      <c r="B884">
        <v>27.5</v>
      </c>
      <c r="C884">
        <f t="shared" si="39"/>
        <v>27.5</v>
      </c>
      <c r="D884" t="str" cm="1">
        <f t="array" ref="D884">_xlfn.IFS(C884&lt;18.5,"UNDERWEIGHT",AND(C884&gt;=18.5,C884&lt;=24.9),"NORMAL WEIGHT",AND(C884&gt;=25,C884&lt;=29.9),"OVERWEIGHT",C884&gt;=30,"OBESITY")</f>
        <v>OVERWEIGHT</v>
      </c>
      <c r="E884">
        <v>8.69</v>
      </c>
      <c r="F884" t="str" cm="1">
        <f t="array" ref="F884">_xlfn.IFS(E884&lt;5.7,"NORMAL",AND(E884&gt;=5.7,E884&lt;=6.49),"PREDIABETES",E884&gt;=6.5,"DIABETES")</f>
        <v>DIABETES</v>
      </c>
      <c r="G884" t="s">
        <v>2382</v>
      </c>
      <c r="H884" t="str">
        <f t="shared" si="40"/>
        <v>Yes</v>
      </c>
      <c r="I884" t="s">
        <v>2380</v>
      </c>
      <c r="J884" t="s">
        <v>2383</v>
      </c>
      <c r="K884">
        <v>1</v>
      </c>
      <c r="L884" t="s">
        <v>2380</v>
      </c>
      <c r="M884" t="str">
        <f t="shared" si="41"/>
        <v>No</v>
      </c>
    </row>
    <row r="885" spans="1:13" x14ac:dyDescent="0.3">
      <c r="A885" t="s">
        <v>1487</v>
      </c>
      <c r="B885">
        <v>33.44</v>
      </c>
      <c r="C885">
        <f t="shared" si="39"/>
        <v>33.4</v>
      </c>
      <c r="D885" t="str" cm="1">
        <f t="array" ref="D885">_xlfn.IFS(C885&lt;18.5,"UNDERWEIGHT",AND(C885&gt;=18.5,C885&lt;=24.9),"NORMAL WEIGHT",AND(C885&gt;=25,C885&lt;=29.9),"OVERWEIGHT",C885&gt;=30,"OBESITY")</f>
        <v>OBESITY</v>
      </c>
      <c r="E885">
        <v>5.9</v>
      </c>
      <c r="F885" t="str" cm="1">
        <f t="array" ref="F885">_xlfn.IFS(E885&lt;5.7,"NORMAL",AND(E885&gt;=5.7,E885&lt;=6.49),"PREDIABETES",E885&gt;=6.5,"DIABETES")</f>
        <v>PREDIABETES</v>
      </c>
      <c r="G885" t="s">
        <v>2382</v>
      </c>
      <c r="H885" t="str">
        <f t="shared" si="40"/>
        <v>Yes</v>
      </c>
      <c r="I885" t="s">
        <v>2380</v>
      </c>
      <c r="J885" t="s">
        <v>2380</v>
      </c>
      <c r="K885">
        <v>1</v>
      </c>
      <c r="L885" t="s">
        <v>2380</v>
      </c>
      <c r="M885" t="str">
        <f t="shared" si="41"/>
        <v>No</v>
      </c>
    </row>
    <row r="886" spans="1:13" x14ac:dyDescent="0.3">
      <c r="A886" t="s">
        <v>1486</v>
      </c>
      <c r="B886">
        <v>28.215</v>
      </c>
      <c r="C886">
        <f t="shared" si="39"/>
        <v>28.2</v>
      </c>
      <c r="D886" t="str" cm="1">
        <f t="array" ref="D886">_xlfn.IFS(C886&lt;18.5,"UNDERWEIGHT",AND(C886&gt;=18.5,C886&lt;=24.9),"NORMAL WEIGHT",AND(C886&gt;=25,C886&lt;=29.9),"OVERWEIGHT",C886&gt;=30,"OBESITY")</f>
        <v>OVERWEIGHT</v>
      </c>
      <c r="E886">
        <v>6.29</v>
      </c>
      <c r="F886" t="str" cm="1">
        <f t="array" ref="F886">_xlfn.IFS(E886&lt;5.7,"NORMAL",AND(E886&gt;=5.7,E886&lt;=6.49),"PREDIABETES",E886&gt;=6.5,"DIABETES")</f>
        <v>PREDIABETES</v>
      </c>
      <c r="G886" t="s">
        <v>2382</v>
      </c>
      <c r="H886" t="str">
        <f t="shared" si="40"/>
        <v>Yes</v>
      </c>
      <c r="I886" t="s">
        <v>2380</v>
      </c>
      <c r="J886" t="s">
        <v>2380</v>
      </c>
      <c r="K886">
        <v>1</v>
      </c>
      <c r="L886" t="s">
        <v>2380</v>
      </c>
      <c r="M886" t="str">
        <f t="shared" si="41"/>
        <v>No</v>
      </c>
    </row>
    <row r="887" spans="1:13" x14ac:dyDescent="0.3">
      <c r="A887" t="s">
        <v>1485</v>
      </c>
      <c r="B887">
        <v>27.17</v>
      </c>
      <c r="C887">
        <f t="shared" si="39"/>
        <v>27.2</v>
      </c>
      <c r="D887" t="str" cm="1">
        <f t="array" ref="D887">_xlfn.IFS(C887&lt;18.5,"UNDERWEIGHT",AND(C887&gt;=18.5,C887&lt;=24.9),"NORMAL WEIGHT",AND(C887&gt;=25,C887&lt;=29.9),"OVERWEIGHT",C887&gt;=30,"OBESITY")</f>
        <v>OVERWEIGHT</v>
      </c>
      <c r="E887">
        <v>5.84</v>
      </c>
      <c r="F887" t="str" cm="1">
        <f t="array" ref="F887">_xlfn.IFS(E887&lt;5.7,"NORMAL",AND(E887&gt;=5.7,E887&lt;=6.49),"PREDIABETES",E887&gt;=6.5,"DIABETES")</f>
        <v>PREDIABETES</v>
      </c>
      <c r="G887" t="s">
        <v>2382</v>
      </c>
      <c r="H887" t="str">
        <f t="shared" si="40"/>
        <v>Yes</v>
      </c>
      <c r="I887" t="s">
        <v>2380</v>
      </c>
      <c r="J887" t="s">
        <v>2380</v>
      </c>
      <c r="K887">
        <v>1</v>
      </c>
      <c r="L887" t="s">
        <v>2380</v>
      </c>
      <c r="M887" t="str">
        <f t="shared" si="41"/>
        <v>No</v>
      </c>
    </row>
    <row r="888" spans="1:13" x14ac:dyDescent="0.3">
      <c r="A888" t="s">
        <v>1484</v>
      </c>
      <c r="B888">
        <v>35.380000000000003</v>
      </c>
      <c r="C888">
        <f t="shared" si="39"/>
        <v>35.4</v>
      </c>
      <c r="D888" t="str" cm="1">
        <f t="array" ref="D888">_xlfn.IFS(C888&lt;18.5,"UNDERWEIGHT",AND(C888&gt;=18.5,C888&lt;=24.9),"NORMAL WEIGHT",AND(C888&gt;=25,C888&lt;=29.9),"OVERWEIGHT",C888&gt;=30,"OBESITY")</f>
        <v>OBESITY</v>
      </c>
      <c r="E888">
        <v>6.12</v>
      </c>
      <c r="F888" t="str" cm="1">
        <f t="array" ref="F888">_xlfn.IFS(E888&lt;5.7,"NORMAL",AND(E888&gt;=5.7,E888&lt;=6.49),"PREDIABETES",E888&gt;=6.5,"DIABETES")</f>
        <v>PREDIABETES</v>
      </c>
      <c r="G888" t="s">
        <v>2380</v>
      </c>
      <c r="H888" t="str">
        <f t="shared" si="40"/>
        <v>No</v>
      </c>
      <c r="I888" t="s">
        <v>2380</v>
      </c>
      <c r="J888" t="s">
        <v>2380</v>
      </c>
      <c r="K888" t="s">
        <v>2381</v>
      </c>
      <c r="L888" t="s">
        <v>2380</v>
      </c>
      <c r="M888" t="str">
        <f t="shared" si="41"/>
        <v>No</v>
      </c>
    </row>
    <row r="889" spans="1:13" x14ac:dyDescent="0.3">
      <c r="A889" t="s">
        <v>1483</v>
      </c>
      <c r="B889">
        <v>43.48</v>
      </c>
      <c r="C889">
        <f t="shared" si="39"/>
        <v>43.5</v>
      </c>
      <c r="D889" t="str" cm="1">
        <f t="array" ref="D889">_xlfn.IFS(C889&lt;18.5,"UNDERWEIGHT",AND(C889&gt;=18.5,C889&lt;=24.9),"NORMAL WEIGHT",AND(C889&gt;=25,C889&lt;=29.9),"OVERWEIGHT",C889&gt;=30,"OBESITY")</f>
        <v>OBESITY</v>
      </c>
      <c r="E889">
        <v>6.24</v>
      </c>
      <c r="F889" t="str" cm="1">
        <f t="array" ref="F889">_xlfn.IFS(E889&lt;5.7,"NORMAL",AND(E889&gt;=5.7,E889&lt;=6.49),"PREDIABETES",E889&gt;=6.5,"DIABETES")</f>
        <v>PREDIABETES</v>
      </c>
      <c r="G889" t="s">
        <v>2380</v>
      </c>
      <c r="H889" t="str">
        <f t="shared" si="40"/>
        <v>No</v>
      </c>
      <c r="I889" t="s">
        <v>2380</v>
      </c>
      <c r="J889" t="s">
        <v>2380</v>
      </c>
      <c r="K889" t="s">
        <v>2381</v>
      </c>
      <c r="L889" t="s">
        <v>2380</v>
      </c>
      <c r="M889" t="str">
        <f t="shared" si="41"/>
        <v>No</v>
      </c>
    </row>
    <row r="890" spans="1:13" x14ac:dyDescent="0.3">
      <c r="A890" t="s">
        <v>1482</v>
      </c>
      <c r="B890">
        <v>41.73</v>
      </c>
      <c r="C890">
        <f t="shared" si="39"/>
        <v>41.7</v>
      </c>
      <c r="D890" t="str" cm="1">
        <f t="array" ref="D890">_xlfn.IFS(C890&lt;18.5,"UNDERWEIGHT",AND(C890&gt;=18.5,C890&lt;=24.9),"NORMAL WEIGHT",AND(C890&gt;=25,C890&lt;=29.9),"OVERWEIGHT",C890&gt;=30,"OBESITY")</f>
        <v>OBESITY</v>
      </c>
      <c r="E890">
        <v>6.25</v>
      </c>
      <c r="F890" t="str" cm="1">
        <f t="array" ref="F890">_xlfn.IFS(E890&lt;5.7,"NORMAL",AND(E890&gt;=5.7,E890&lt;=6.49),"PREDIABETES",E890&gt;=6.5,"DIABETES")</f>
        <v>PREDIABETES</v>
      </c>
      <c r="G890" t="s">
        <v>2380</v>
      </c>
      <c r="H890" t="str">
        <f t="shared" si="40"/>
        <v>No</v>
      </c>
      <c r="I890" t="s">
        <v>2380</v>
      </c>
      <c r="J890" t="s">
        <v>2380</v>
      </c>
      <c r="K890">
        <v>1</v>
      </c>
      <c r="L890" t="s">
        <v>2380</v>
      </c>
      <c r="M890" t="str">
        <f t="shared" si="41"/>
        <v>No</v>
      </c>
    </row>
    <row r="891" spans="1:13" x14ac:dyDescent="0.3">
      <c r="A891" t="s">
        <v>1481</v>
      </c>
      <c r="B891">
        <v>28.9</v>
      </c>
      <c r="C891">
        <f t="shared" si="39"/>
        <v>28.9</v>
      </c>
      <c r="D891" t="str" cm="1">
        <f t="array" ref="D891">_xlfn.IFS(C891&lt;18.5,"UNDERWEIGHT",AND(C891&gt;=18.5,C891&lt;=24.9),"NORMAL WEIGHT",AND(C891&gt;=25,C891&lt;=29.9),"OVERWEIGHT",C891&gt;=30,"OBESITY")</f>
        <v>OVERWEIGHT</v>
      </c>
      <c r="E891">
        <v>11.96</v>
      </c>
      <c r="F891" t="str" cm="1">
        <f t="array" ref="F891">_xlfn.IFS(E891&lt;5.7,"NORMAL",AND(E891&gt;=5.7,E891&lt;=6.49),"PREDIABETES",E891&gt;=6.5,"DIABETES")</f>
        <v>DIABETES</v>
      </c>
      <c r="G891" t="s">
        <v>2380</v>
      </c>
      <c r="H891" t="str">
        <f t="shared" si="40"/>
        <v>No</v>
      </c>
      <c r="I891" t="s">
        <v>2380</v>
      </c>
      <c r="J891" t="s">
        <v>2380</v>
      </c>
      <c r="K891" t="s">
        <v>2381</v>
      </c>
      <c r="L891" t="s">
        <v>2380</v>
      </c>
      <c r="M891" t="str">
        <f t="shared" si="41"/>
        <v>No</v>
      </c>
    </row>
    <row r="892" spans="1:13" x14ac:dyDescent="0.3">
      <c r="A892" t="s">
        <v>1480</v>
      </c>
      <c r="B892">
        <v>25.74</v>
      </c>
      <c r="C892">
        <f t="shared" si="39"/>
        <v>25.7</v>
      </c>
      <c r="D892" t="str" cm="1">
        <f t="array" ref="D892">_xlfn.IFS(C892&lt;18.5,"UNDERWEIGHT",AND(C892&gt;=18.5,C892&lt;=24.9),"NORMAL WEIGHT",AND(C892&gt;=25,C892&lt;=29.9),"OVERWEIGHT",C892&gt;=30,"OBESITY")</f>
        <v>OVERWEIGHT</v>
      </c>
      <c r="E892">
        <v>7.69</v>
      </c>
      <c r="F892" t="str" cm="1">
        <f t="array" ref="F892">_xlfn.IFS(E892&lt;5.7,"NORMAL",AND(E892&gt;=5.7,E892&lt;=6.49),"PREDIABETES",E892&gt;=6.5,"DIABETES")</f>
        <v>DIABETES</v>
      </c>
      <c r="G892" t="s">
        <v>2380</v>
      </c>
      <c r="H892" t="str">
        <f t="shared" si="40"/>
        <v>No</v>
      </c>
      <c r="I892" t="s">
        <v>2380</v>
      </c>
      <c r="J892" t="s">
        <v>2380</v>
      </c>
      <c r="K892" t="s">
        <v>2381</v>
      </c>
      <c r="L892" t="s">
        <v>2380</v>
      </c>
      <c r="M892" t="str">
        <f t="shared" si="41"/>
        <v>No</v>
      </c>
    </row>
    <row r="893" spans="1:13" x14ac:dyDescent="0.3">
      <c r="A893" t="s">
        <v>1479</v>
      </c>
      <c r="B893">
        <v>36.06</v>
      </c>
      <c r="C893">
        <f t="shared" si="39"/>
        <v>36.1</v>
      </c>
      <c r="D893" t="str" cm="1">
        <f t="array" ref="D893">_xlfn.IFS(C893&lt;18.5,"UNDERWEIGHT",AND(C893&gt;=18.5,C893&lt;=24.9),"NORMAL WEIGHT",AND(C893&gt;=25,C893&lt;=29.9),"OVERWEIGHT",C893&gt;=30,"OBESITY")</f>
        <v>OBESITY</v>
      </c>
      <c r="E893">
        <v>8.83</v>
      </c>
      <c r="F893" t="str" cm="1">
        <f t="array" ref="F893">_xlfn.IFS(E893&lt;5.7,"NORMAL",AND(E893&gt;=5.7,E893&lt;=6.49),"PREDIABETES",E893&gt;=6.5,"DIABETES")</f>
        <v>DIABETES</v>
      </c>
      <c r="G893" t="s">
        <v>2380</v>
      </c>
      <c r="H893" t="str">
        <f t="shared" si="40"/>
        <v>No</v>
      </c>
      <c r="I893" t="s">
        <v>2380</v>
      </c>
      <c r="J893" t="s">
        <v>2380</v>
      </c>
      <c r="K893" t="s">
        <v>2381</v>
      </c>
      <c r="L893" t="s">
        <v>2380</v>
      </c>
      <c r="M893" t="str">
        <f t="shared" si="41"/>
        <v>No</v>
      </c>
    </row>
    <row r="894" spans="1:13" x14ac:dyDescent="0.3">
      <c r="A894" t="s">
        <v>1478</v>
      </c>
      <c r="B894">
        <v>43.28</v>
      </c>
      <c r="C894">
        <f t="shared" si="39"/>
        <v>43.3</v>
      </c>
      <c r="D894" t="str" cm="1">
        <f t="array" ref="D894">_xlfn.IFS(C894&lt;18.5,"UNDERWEIGHT",AND(C894&gt;=18.5,C894&lt;=24.9),"NORMAL WEIGHT",AND(C894&gt;=25,C894&lt;=29.9),"OVERWEIGHT",C894&gt;=30,"OBESITY")</f>
        <v>OBESITY</v>
      </c>
      <c r="E894">
        <v>4.41</v>
      </c>
      <c r="F894" t="str" cm="1">
        <f t="array" ref="F894">_xlfn.IFS(E894&lt;5.7,"NORMAL",AND(E894&gt;=5.7,E894&lt;=6.49),"PREDIABETES",E894&gt;=6.5,"DIABETES")</f>
        <v>NORMAL</v>
      </c>
      <c r="G894" t="s">
        <v>2380</v>
      </c>
      <c r="H894" t="str">
        <f t="shared" si="40"/>
        <v>No</v>
      </c>
      <c r="I894" t="s">
        <v>2380</v>
      </c>
      <c r="J894" t="s">
        <v>2380</v>
      </c>
      <c r="K894" t="s">
        <v>2381</v>
      </c>
      <c r="L894" t="s">
        <v>2380</v>
      </c>
      <c r="M894" t="str">
        <f t="shared" si="41"/>
        <v>No</v>
      </c>
    </row>
    <row r="895" spans="1:13" x14ac:dyDescent="0.3">
      <c r="A895" t="s">
        <v>1477</v>
      </c>
      <c r="B895">
        <v>28.785</v>
      </c>
      <c r="C895">
        <f t="shared" si="39"/>
        <v>28.8</v>
      </c>
      <c r="D895" t="str" cm="1">
        <f t="array" ref="D895">_xlfn.IFS(C895&lt;18.5,"UNDERWEIGHT",AND(C895&gt;=18.5,C895&lt;=24.9),"NORMAL WEIGHT",AND(C895&gt;=25,C895&lt;=29.9),"OVERWEIGHT",C895&gt;=30,"OBESITY")</f>
        <v>OVERWEIGHT</v>
      </c>
      <c r="E895">
        <v>9.1</v>
      </c>
      <c r="F895" t="str" cm="1">
        <f t="array" ref="F895">_xlfn.IFS(E895&lt;5.7,"NORMAL",AND(E895&gt;=5.7,E895&lt;=6.49),"PREDIABETES",E895&gt;=6.5,"DIABETES")</f>
        <v>DIABETES</v>
      </c>
      <c r="G895" t="s">
        <v>2382</v>
      </c>
      <c r="H895" t="str">
        <f t="shared" si="40"/>
        <v>Yes</v>
      </c>
      <c r="I895" t="s">
        <v>2380</v>
      </c>
      <c r="J895" t="s">
        <v>2383</v>
      </c>
      <c r="K895">
        <v>1</v>
      </c>
      <c r="L895" t="s">
        <v>2380</v>
      </c>
      <c r="M895" t="str">
        <f t="shared" si="41"/>
        <v>No</v>
      </c>
    </row>
    <row r="896" spans="1:13" x14ac:dyDescent="0.3">
      <c r="A896" t="s">
        <v>1476</v>
      </c>
      <c r="B896">
        <v>25.46</v>
      </c>
      <c r="C896">
        <f t="shared" si="39"/>
        <v>25.5</v>
      </c>
      <c r="D896" t="str" cm="1">
        <f t="array" ref="D896">_xlfn.IFS(C896&lt;18.5,"UNDERWEIGHT",AND(C896&gt;=18.5,C896&lt;=24.9),"NORMAL WEIGHT",AND(C896&gt;=25,C896&lt;=29.9),"OVERWEIGHT",C896&gt;=30,"OBESITY")</f>
        <v>OVERWEIGHT</v>
      </c>
      <c r="E896">
        <v>11.52</v>
      </c>
      <c r="F896" t="str" cm="1">
        <f t="array" ref="F896">_xlfn.IFS(E896&lt;5.7,"NORMAL",AND(E896&gt;=5.7,E896&lt;=6.49),"PREDIABETES",E896&gt;=6.5,"DIABETES")</f>
        <v>DIABETES</v>
      </c>
      <c r="G896" t="s">
        <v>2382</v>
      </c>
      <c r="H896" t="str">
        <f t="shared" si="40"/>
        <v>Yes</v>
      </c>
      <c r="I896" t="s">
        <v>2380</v>
      </c>
      <c r="J896" t="s">
        <v>2383</v>
      </c>
      <c r="K896">
        <v>1</v>
      </c>
      <c r="L896" t="s">
        <v>2380</v>
      </c>
      <c r="M896" t="str">
        <f t="shared" si="41"/>
        <v>No</v>
      </c>
    </row>
    <row r="897" spans="1:13" x14ac:dyDescent="0.3">
      <c r="A897" t="s">
        <v>1475</v>
      </c>
      <c r="B897">
        <v>30.8</v>
      </c>
      <c r="C897">
        <f t="shared" si="39"/>
        <v>30.8</v>
      </c>
      <c r="D897" t="str" cm="1">
        <f t="array" ref="D897">_xlfn.IFS(C897&lt;18.5,"UNDERWEIGHT",AND(C897&gt;=18.5,C897&lt;=24.9),"NORMAL WEIGHT",AND(C897&gt;=25,C897&lt;=29.9),"OVERWEIGHT",C897&gt;=30,"OBESITY")</f>
        <v>OBESITY</v>
      </c>
      <c r="E897">
        <v>10.95</v>
      </c>
      <c r="F897" t="str" cm="1">
        <f t="array" ref="F897">_xlfn.IFS(E897&lt;5.7,"NORMAL",AND(E897&gt;=5.7,E897&lt;=6.49),"PREDIABETES",E897&gt;=6.5,"DIABETES")</f>
        <v>DIABETES</v>
      </c>
      <c r="G897" t="s">
        <v>2380</v>
      </c>
      <c r="H897" t="str">
        <f t="shared" si="40"/>
        <v>No</v>
      </c>
      <c r="I897" t="s">
        <v>2380</v>
      </c>
      <c r="J897" t="s">
        <v>2380</v>
      </c>
      <c r="K897" t="s">
        <v>2381</v>
      </c>
      <c r="L897" t="s">
        <v>2380</v>
      </c>
      <c r="M897" t="str">
        <f t="shared" si="41"/>
        <v>No</v>
      </c>
    </row>
    <row r="898" spans="1:13" x14ac:dyDescent="0.3">
      <c r="A898" t="s">
        <v>1474</v>
      </c>
      <c r="B898">
        <v>28.88</v>
      </c>
      <c r="C898">
        <f t="shared" si="39"/>
        <v>28.9</v>
      </c>
      <c r="D898" t="str" cm="1">
        <f t="array" ref="D898">_xlfn.IFS(C898&lt;18.5,"UNDERWEIGHT",AND(C898&gt;=18.5,C898&lt;=24.9),"NORMAL WEIGHT",AND(C898&gt;=25,C898&lt;=29.9),"OVERWEIGHT",C898&gt;=30,"OBESITY")</f>
        <v>OVERWEIGHT</v>
      </c>
      <c r="E898">
        <v>11.5</v>
      </c>
      <c r="F898" t="str" cm="1">
        <f t="array" ref="F898">_xlfn.IFS(E898&lt;5.7,"NORMAL",AND(E898&gt;=5.7,E898&lt;=6.49),"PREDIABETES",E898&gt;=6.5,"DIABETES")</f>
        <v>DIABETES</v>
      </c>
      <c r="G898" t="s">
        <v>2380</v>
      </c>
      <c r="H898" t="str">
        <f t="shared" si="40"/>
        <v>No</v>
      </c>
      <c r="I898" t="s">
        <v>2380</v>
      </c>
      <c r="J898" t="s">
        <v>2380</v>
      </c>
      <c r="K898" t="s">
        <v>2381</v>
      </c>
      <c r="L898" t="s">
        <v>2380</v>
      </c>
      <c r="M898" t="str">
        <f t="shared" si="41"/>
        <v>No</v>
      </c>
    </row>
    <row r="899" spans="1:13" x14ac:dyDescent="0.3">
      <c r="A899" t="s">
        <v>1473</v>
      </c>
      <c r="B899">
        <v>23</v>
      </c>
      <c r="C899">
        <f t="shared" ref="C899:C962" si="42">ROUND(B899,1)</f>
        <v>23</v>
      </c>
      <c r="D899" t="str" cm="1">
        <f t="array" ref="D899">_xlfn.IFS(C899&lt;18.5,"UNDERWEIGHT",AND(C899&gt;=18.5,C899&lt;=24.9),"NORMAL WEIGHT",AND(C899&gt;=25,C899&lt;=29.9),"OVERWEIGHT",C899&gt;=30,"OBESITY")</f>
        <v>NORMAL WEIGHT</v>
      </c>
      <c r="E899">
        <v>9.8800000000000008</v>
      </c>
      <c r="F899" t="str" cm="1">
        <f t="array" ref="F899">_xlfn.IFS(E899&lt;5.7,"NORMAL",AND(E899&gt;=5.7,E899&lt;=6.49),"PREDIABETES",E899&gt;=6.5,"DIABETES")</f>
        <v>DIABETES</v>
      </c>
      <c r="G899" t="s">
        <v>2380</v>
      </c>
      <c r="H899" t="str">
        <f t="shared" ref="H899:H962" si="43">TRIM(PROPER(G899))</f>
        <v>No</v>
      </c>
      <c r="I899" t="s">
        <v>2380</v>
      </c>
      <c r="J899" t="s">
        <v>2380</v>
      </c>
      <c r="K899" t="s">
        <v>2381</v>
      </c>
      <c r="L899" t="s">
        <v>2380</v>
      </c>
      <c r="M899" t="str">
        <f t="shared" ref="M899:M962" si="44">TRIM(PROPER(L899))</f>
        <v>No</v>
      </c>
    </row>
    <row r="900" spans="1:13" x14ac:dyDescent="0.3">
      <c r="A900" t="s">
        <v>1472</v>
      </c>
      <c r="B900">
        <v>38.25</v>
      </c>
      <c r="C900">
        <f t="shared" si="42"/>
        <v>38.299999999999997</v>
      </c>
      <c r="D900" t="str" cm="1">
        <f t="array" ref="D900">_xlfn.IFS(C900&lt;18.5,"UNDERWEIGHT",AND(C900&gt;=18.5,C900&lt;=24.9),"NORMAL WEIGHT",AND(C900&gt;=25,C900&lt;=29.9),"OVERWEIGHT",C900&gt;=30,"OBESITY")</f>
        <v>OBESITY</v>
      </c>
      <c r="E900">
        <v>6.2</v>
      </c>
      <c r="F900" t="str" cm="1">
        <f t="array" ref="F900">_xlfn.IFS(E900&lt;5.7,"NORMAL",AND(E900&gt;=5.7,E900&lt;=6.49),"PREDIABETES",E900&gt;=6.5,"DIABETES")</f>
        <v>PREDIABETES</v>
      </c>
      <c r="G900" t="s">
        <v>2380</v>
      </c>
      <c r="H900" t="str">
        <f t="shared" si="43"/>
        <v>No</v>
      </c>
      <c r="I900" t="s">
        <v>2380</v>
      </c>
      <c r="J900" t="s">
        <v>2380</v>
      </c>
      <c r="K900">
        <v>1</v>
      </c>
      <c r="L900" t="s">
        <v>2380</v>
      </c>
      <c r="M900" t="str">
        <f t="shared" si="44"/>
        <v>No</v>
      </c>
    </row>
    <row r="901" spans="1:13" x14ac:dyDescent="0.3">
      <c r="A901" t="s">
        <v>1471</v>
      </c>
      <c r="B901">
        <v>39.25</v>
      </c>
      <c r="C901">
        <f t="shared" si="42"/>
        <v>39.299999999999997</v>
      </c>
      <c r="D901" t="str" cm="1">
        <f t="array" ref="D901">_xlfn.IFS(C901&lt;18.5,"UNDERWEIGHT",AND(C901&gt;=18.5,C901&lt;=24.9),"NORMAL WEIGHT",AND(C901&gt;=25,C901&lt;=29.9),"OVERWEIGHT",C901&gt;=30,"OBESITY")</f>
        <v>OBESITY</v>
      </c>
      <c r="E901">
        <v>8.41</v>
      </c>
      <c r="F901" t="str" cm="1">
        <f t="array" ref="F901">_xlfn.IFS(E901&lt;5.7,"NORMAL",AND(E901&gt;=5.7,E901&lt;=6.49),"PREDIABETES",E901&gt;=6.5,"DIABETES")</f>
        <v>DIABETES</v>
      </c>
      <c r="G901" t="s">
        <v>2382</v>
      </c>
      <c r="H901" t="str">
        <f t="shared" si="43"/>
        <v>Yes</v>
      </c>
      <c r="I901" t="s">
        <v>2380</v>
      </c>
      <c r="J901" t="s">
        <v>2380</v>
      </c>
      <c r="K901">
        <v>1</v>
      </c>
      <c r="L901" t="s">
        <v>2380</v>
      </c>
      <c r="M901" t="str">
        <f t="shared" si="44"/>
        <v>No</v>
      </c>
    </row>
    <row r="902" spans="1:13" x14ac:dyDescent="0.3">
      <c r="A902" t="s">
        <v>1470</v>
      </c>
      <c r="B902">
        <v>26.6</v>
      </c>
      <c r="C902">
        <f t="shared" si="42"/>
        <v>26.6</v>
      </c>
      <c r="D902" t="str" cm="1">
        <f t="array" ref="D902">_xlfn.IFS(C902&lt;18.5,"UNDERWEIGHT",AND(C902&gt;=18.5,C902&lt;=24.9),"NORMAL WEIGHT",AND(C902&gt;=25,C902&lt;=29.9),"OVERWEIGHT",C902&gt;=30,"OBESITY")</f>
        <v>OVERWEIGHT</v>
      </c>
      <c r="E902">
        <v>5.07</v>
      </c>
      <c r="F902" t="str" cm="1">
        <f t="array" ref="F902">_xlfn.IFS(E902&lt;5.7,"NORMAL",AND(E902&gt;=5.7,E902&lt;=6.49),"PREDIABETES",E902&gt;=6.5,"DIABETES")</f>
        <v>NORMAL</v>
      </c>
      <c r="G902" t="s">
        <v>2382</v>
      </c>
      <c r="H902" t="str">
        <f t="shared" si="43"/>
        <v>Yes</v>
      </c>
      <c r="I902" t="s">
        <v>2380</v>
      </c>
      <c r="J902" t="s">
        <v>2380</v>
      </c>
      <c r="K902">
        <v>2</v>
      </c>
      <c r="L902" t="s">
        <v>2380</v>
      </c>
      <c r="M902" t="str">
        <f t="shared" si="44"/>
        <v>No</v>
      </c>
    </row>
    <row r="903" spans="1:13" x14ac:dyDescent="0.3">
      <c r="A903" t="s">
        <v>1469</v>
      </c>
      <c r="B903">
        <v>35.700000000000003</v>
      </c>
      <c r="C903">
        <f t="shared" si="42"/>
        <v>35.700000000000003</v>
      </c>
      <c r="D903" t="str" cm="1">
        <f t="array" ref="D903">_xlfn.IFS(C903&lt;18.5,"UNDERWEIGHT",AND(C903&gt;=18.5,C903&lt;=24.9),"NORMAL WEIGHT",AND(C903&gt;=25,C903&lt;=29.9),"OVERWEIGHT",C903&gt;=30,"OBESITY")</f>
        <v>OBESITY</v>
      </c>
      <c r="E903">
        <v>4.0599999999999996</v>
      </c>
      <c r="F903" t="str" cm="1">
        <f t="array" ref="F903">_xlfn.IFS(E903&lt;5.7,"NORMAL",AND(E903&gt;=5.7,E903&lt;=6.49),"PREDIABETES",E903&gt;=6.5,"DIABETES")</f>
        <v>NORMAL</v>
      </c>
      <c r="G903" t="s">
        <v>2380</v>
      </c>
      <c r="H903" t="str">
        <f t="shared" si="43"/>
        <v>No</v>
      </c>
      <c r="I903" t="s">
        <v>2380</v>
      </c>
      <c r="J903" t="s">
        <v>2383</v>
      </c>
      <c r="K903">
        <v>1</v>
      </c>
      <c r="L903" t="s">
        <v>2380</v>
      </c>
      <c r="M903" t="str">
        <f t="shared" si="44"/>
        <v>No</v>
      </c>
    </row>
    <row r="904" spans="1:13" x14ac:dyDescent="0.3">
      <c r="A904" t="s">
        <v>1468</v>
      </c>
      <c r="B904">
        <v>20.100000000000001</v>
      </c>
      <c r="C904">
        <f t="shared" si="42"/>
        <v>20.100000000000001</v>
      </c>
      <c r="D904" t="str" cm="1">
        <f t="array" ref="D904">_xlfn.IFS(C904&lt;18.5,"UNDERWEIGHT",AND(C904&gt;=18.5,C904&lt;=24.9),"NORMAL WEIGHT",AND(C904&gt;=25,C904&lt;=29.9),"OVERWEIGHT",C904&gt;=30,"OBESITY")</f>
        <v>NORMAL WEIGHT</v>
      </c>
      <c r="E904">
        <v>10.52</v>
      </c>
      <c r="F904" t="str" cm="1">
        <f t="array" ref="F904">_xlfn.IFS(E904&lt;5.7,"NORMAL",AND(E904&gt;=5.7,E904&lt;=6.49),"PREDIABETES",E904&gt;=6.5,"DIABETES")</f>
        <v>DIABETES</v>
      </c>
      <c r="G904" t="s">
        <v>2380</v>
      </c>
      <c r="H904" t="str">
        <f t="shared" si="43"/>
        <v>No</v>
      </c>
      <c r="I904" t="s">
        <v>2380</v>
      </c>
      <c r="J904" t="s">
        <v>2380</v>
      </c>
      <c r="K904" t="s">
        <v>2381</v>
      </c>
      <c r="L904" t="s">
        <v>2380</v>
      </c>
      <c r="M904" t="str">
        <f t="shared" si="44"/>
        <v>No</v>
      </c>
    </row>
    <row r="905" spans="1:13" x14ac:dyDescent="0.3">
      <c r="A905" t="s">
        <v>1467</v>
      </c>
      <c r="B905">
        <v>22.23</v>
      </c>
      <c r="C905">
        <f t="shared" si="42"/>
        <v>22.2</v>
      </c>
      <c r="D905" t="str" cm="1">
        <f t="array" ref="D905">_xlfn.IFS(C905&lt;18.5,"UNDERWEIGHT",AND(C905&gt;=18.5,C905&lt;=24.9),"NORMAL WEIGHT",AND(C905&gt;=25,C905&lt;=29.9),"OVERWEIGHT",C905&gt;=30,"OBESITY")</f>
        <v>NORMAL WEIGHT</v>
      </c>
      <c r="E905">
        <v>9.65</v>
      </c>
      <c r="F905" t="str" cm="1">
        <f t="array" ref="F905">_xlfn.IFS(E905&lt;5.7,"NORMAL",AND(E905&gt;=5.7,E905&lt;=6.49),"PREDIABETES",E905&gt;=6.5,"DIABETES")</f>
        <v>DIABETES</v>
      </c>
      <c r="G905" t="s">
        <v>2380</v>
      </c>
      <c r="H905" t="str">
        <f t="shared" si="43"/>
        <v>No</v>
      </c>
      <c r="I905" t="s">
        <v>2380</v>
      </c>
      <c r="J905" t="s">
        <v>2380</v>
      </c>
      <c r="K905" t="s">
        <v>2381</v>
      </c>
      <c r="L905" t="s">
        <v>2380</v>
      </c>
      <c r="M905" t="str">
        <f t="shared" si="44"/>
        <v>No</v>
      </c>
    </row>
    <row r="906" spans="1:13" x14ac:dyDescent="0.3">
      <c r="A906" t="s">
        <v>1466</v>
      </c>
      <c r="B906">
        <v>36.47</v>
      </c>
      <c r="C906">
        <f t="shared" si="42"/>
        <v>36.5</v>
      </c>
      <c r="D906" t="str" cm="1">
        <f t="array" ref="D906">_xlfn.IFS(C906&lt;18.5,"UNDERWEIGHT",AND(C906&gt;=18.5,C906&lt;=24.9),"NORMAL WEIGHT",AND(C906&gt;=25,C906&lt;=29.9),"OVERWEIGHT",C906&gt;=30,"OBESITY")</f>
        <v>OBESITY</v>
      </c>
      <c r="E906">
        <v>6.21</v>
      </c>
      <c r="F906" t="str" cm="1">
        <f t="array" ref="F906">_xlfn.IFS(E906&lt;5.7,"NORMAL",AND(E906&gt;=5.7,E906&lt;=6.49),"PREDIABETES",E906&gt;=6.5,"DIABETES")</f>
        <v>PREDIABETES</v>
      </c>
      <c r="G906" t="s">
        <v>2380</v>
      </c>
      <c r="H906" t="str">
        <f t="shared" si="43"/>
        <v>No</v>
      </c>
      <c r="I906" t="s">
        <v>2380</v>
      </c>
      <c r="J906" t="s">
        <v>2380</v>
      </c>
      <c r="K906" t="s">
        <v>2381</v>
      </c>
      <c r="L906" t="s">
        <v>2380</v>
      </c>
      <c r="M906" t="str">
        <f t="shared" si="44"/>
        <v>No</v>
      </c>
    </row>
    <row r="907" spans="1:13" x14ac:dyDescent="0.3">
      <c r="A907" t="s">
        <v>1465</v>
      </c>
      <c r="B907">
        <v>49.64</v>
      </c>
      <c r="C907">
        <f t="shared" si="42"/>
        <v>49.6</v>
      </c>
      <c r="D907" t="str" cm="1">
        <f t="array" ref="D907">_xlfn.IFS(C907&lt;18.5,"UNDERWEIGHT",AND(C907&gt;=18.5,C907&lt;=24.9),"NORMAL WEIGHT",AND(C907&gt;=25,C907&lt;=29.9),"OVERWEIGHT",C907&gt;=30,"OBESITY")</f>
        <v>OBESITY</v>
      </c>
      <c r="E907">
        <v>4.76</v>
      </c>
      <c r="F907" t="str" cm="1">
        <f t="array" ref="F907">_xlfn.IFS(E907&lt;5.7,"NORMAL",AND(E907&gt;=5.7,E907&lt;=6.49),"PREDIABETES",E907&gt;=6.5,"DIABETES")</f>
        <v>NORMAL</v>
      </c>
      <c r="G907" t="s">
        <v>2380</v>
      </c>
      <c r="H907" t="str">
        <f t="shared" si="43"/>
        <v>No</v>
      </c>
      <c r="I907" t="s">
        <v>2380</v>
      </c>
      <c r="J907" t="s">
        <v>2383</v>
      </c>
      <c r="K907">
        <v>1</v>
      </c>
      <c r="L907" t="s">
        <v>2380</v>
      </c>
      <c r="M907" t="str">
        <f t="shared" si="44"/>
        <v>No</v>
      </c>
    </row>
    <row r="908" spans="1:13" x14ac:dyDescent="0.3">
      <c r="A908" t="s">
        <v>1464</v>
      </c>
      <c r="B908">
        <v>36.799999999999997</v>
      </c>
      <c r="C908">
        <f t="shared" si="42"/>
        <v>36.799999999999997</v>
      </c>
      <c r="D908" t="str" cm="1">
        <f t="array" ref="D908">_xlfn.IFS(C908&lt;18.5,"UNDERWEIGHT",AND(C908&gt;=18.5,C908&lt;=24.9),"NORMAL WEIGHT",AND(C908&gt;=25,C908&lt;=29.9),"OVERWEIGHT",C908&gt;=30,"OBESITY")</f>
        <v>OBESITY</v>
      </c>
      <c r="E908">
        <v>5.73</v>
      </c>
      <c r="F908" t="str" cm="1">
        <f t="array" ref="F908">_xlfn.IFS(E908&lt;5.7,"NORMAL",AND(E908&gt;=5.7,E908&lt;=6.49),"PREDIABETES",E908&gt;=6.5,"DIABETES")</f>
        <v>PREDIABETES</v>
      </c>
      <c r="G908" t="s">
        <v>2382</v>
      </c>
      <c r="H908" t="str">
        <f t="shared" si="43"/>
        <v>Yes</v>
      </c>
      <c r="I908" t="s">
        <v>2380</v>
      </c>
      <c r="J908" t="s">
        <v>2383</v>
      </c>
      <c r="K908">
        <v>1</v>
      </c>
      <c r="L908" t="s">
        <v>2380</v>
      </c>
      <c r="M908" t="str">
        <f t="shared" si="44"/>
        <v>No</v>
      </c>
    </row>
    <row r="909" spans="1:13" x14ac:dyDescent="0.3">
      <c r="A909" t="s">
        <v>1463</v>
      </c>
      <c r="B909">
        <v>33.880000000000003</v>
      </c>
      <c r="C909">
        <f t="shared" si="42"/>
        <v>33.9</v>
      </c>
      <c r="D909" t="str" cm="1">
        <f t="array" ref="D909">_xlfn.IFS(C909&lt;18.5,"UNDERWEIGHT",AND(C909&gt;=18.5,C909&lt;=24.9),"NORMAL WEIGHT",AND(C909&gt;=25,C909&lt;=29.9),"OVERWEIGHT",C909&gt;=30,"OBESITY")</f>
        <v>OBESITY</v>
      </c>
      <c r="E909">
        <v>10.78</v>
      </c>
      <c r="F909" t="str" cm="1">
        <f t="array" ref="F909">_xlfn.IFS(E909&lt;5.7,"NORMAL",AND(E909&gt;=5.7,E909&lt;=6.49),"PREDIABETES",E909&gt;=6.5,"DIABETES")</f>
        <v>DIABETES</v>
      </c>
      <c r="G909" t="s">
        <v>2382</v>
      </c>
      <c r="H909" t="str">
        <f t="shared" si="43"/>
        <v>Yes</v>
      </c>
      <c r="I909" t="s">
        <v>2380</v>
      </c>
      <c r="J909" t="s">
        <v>2380</v>
      </c>
      <c r="K909" t="s">
        <v>2381</v>
      </c>
      <c r="L909" t="s">
        <v>2380</v>
      </c>
      <c r="M909" t="str">
        <f t="shared" si="44"/>
        <v>No</v>
      </c>
    </row>
    <row r="910" spans="1:13" x14ac:dyDescent="0.3">
      <c r="A910" t="s">
        <v>1462</v>
      </c>
      <c r="B910">
        <v>32.01</v>
      </c>
      <c r="C910">
        <f t="shared" si="42"/>
        <v>32</v>
      </c>
      <c r="D910" t="str" cm="1">
        <f t="array" ref="D910">_xlfn.IFS(C910&lt;18.5,"UNDERWEIGHT",AND(C910&gt;=18.5,C910&lt;=24.9),"NORMAL WEIGHT",AND(C910&gt;=25,C910&lt;=29.9),"OVERWEIGHT",C910&gt;=30,"OBESITY")</f>
        <v>OBESITY</v>
      </c>
      <c r="E910">
        <v>5.08</v>
      </c>
      <c r="F910" t="str" cm="1">
        <f t="array" ref="F910">_xlfn.IFS(E910&lt;5.7,"NORMAL",AND(E910&gt;=5.7,E910&lt;=6.49),"PREDIABETES",E910&gt;=6.5,"DIABETES")</f>
        <v>NORMAL</v>
      </c>
      <c r="G910" t="s">
        <v>2382</v>
      </c>
      <c r="H910" t="str">
        <f t="shared" si="43"/>
        <v>Yes</v>
      </c>
      <c r="I910" t="s">
        <v>2380</v>
      </c>
      <c r="J910" t="s">
        <v>2380</v>
      </c>
      <c r="K910">
        <v>1</v>
      </c>
      <c r="L910" t="s">
        <v>2380</v>
      </c>
      <c r="M910" t="str">
        <f t="shared" si="44"/>
        <v>No</v>
      </c>
    </row>
    <row r="911" spans="1:13" x14ac:dyDescent="0.3">
      <c r="A911" t="s">
        <v>1461</v>
      </c>
      <c r="B911">
        <v>33.630000000000003</v>
      </c>
      <c r="C911">
        <f t="shared" si="42"/>
        <v>33.6</v>
      </c>
      <c r="D911" t="str" cm="1">
        <f t="array" ref="D911">_xlfn.IFS(C911&lt;18.5,"UNDERWEIGHT",AND(C911&gt;=18.5,C911&lt;=24.9),"NORMAL WEIGHT",AND(C911&gt;=25,C911&lt;=29.9),"OVERWEIGHT",C911&gt;=30,"OBESITY")</f>
        <v>OBESITY</v>
      </c>
      <c r="E911">
        <v>11.39</v>
      </c>
      <c r="F911" t="str" cm="1">
        <f t="array" ref="F911">_xlfn.IFS(E911&lt;5.7,"NORMAL",AND(E911&gt;=5.7,E911&lt;=6.49),"PREDIABETES",E911&gt;=6.5,"DIABETES")</f>
        <v>DIABETES</v>
      </c>
      <c r="G911" t="s">
        <v>2380</v>
      </c>
      <c r="H911" t="str">
        <f t="shared" si="43"/>
        <v>No</v>
      </c>
      <c r="I911" t="s">
        <v>2380</v>
      </c>
      <c r="J911" t="s">
        <v>2380</v>
      </c>
      <c r="K911" t="s">
        <v>2381</v>
      </c>
      <c r="L911" t="s">
        <v>2380</v>
      </c>
      <c r="M911" t="str">
        <f t="shared" si="44"/>
        <v>No</v>
      </c>
    </row>
    <row r="912" spans="1:13" x14ac:dyDescent="0.3">
      <c r="A912" t="s">
        <v>1460</v>
      </c>
      <c r="B912">
        <v>34.865000000000002</v>
      </c>
      <c r="C912">
        <f t="shared" si="42"/>
        <v>34.9</v>
      </c>
      <c r="D912" t="str" cm="1">
        <f t="array" ref="D912">_xlfn.IFS(C912&lt;18.5,"UNDERWEIGHT",AND(C912&gt;=18.5,C912&lt;=24.9),"NORMAL WEIGHT",AND(C912&gt;=25,C912&lt;=29.9),"OVERWEIGHT",C912&gt;=30,"OBESITY")</f>
        <v>OBESITY</v>
      </c>
      <c r="E912">
        <v>5.35</v>
      </c>
      <c r="F912" t="str" cm="1">
        <f t="array" ref="F912">_xlfn.IFS(E912&lt;5.7,"NORMAL",AND(E912&gt;=5.7,E912&lt;=6.49),"PREDIABETES",E912&gt;=6.5,"DIABETES")</f>
        <v>NORMAL</v>
      </c>
      <c r="G912" t="s">
        <v>2382</v>
      </c>
      <c r="H912" t="str">
        <f t="shared" si="43"/>
        <v>Yes</v>
      </c>
      <c r="I912" t="s">
        <v>2380</v>
      </c>
      <c r="J912" t="s">
        <v>2380</v>
      </c>
      <c r="K912">
        <v>1</v>
      </c>
      <c r="L912" t="s">
        <v>2380</v>
      </c>
      <c r="M912" t="str">
        <f t="shared" si="44"/>
        <v>No</v>
      </c>
    </row>
    <row r="913" spans="1:13" x14ac:dyDescent="0.3">
      <c r="A913" t="s">
        <v>1459</v>
      </c>
      <c r="B913">
        <v>43.11</v>
      </c>
      <c r="C913">
        <f t="shared" si="42"/>
        <v>43.1</v>
      </c>
      <c r="D913" t="str" cm="1">
        <f t="array" ref="D913">_xlfn.IFS(C913&lt;18.5,"UNDERWEIGHT",AND(C913&gt;=18.5,C913&lt;=24.9),"NORMAL WEIGHT",AND(C913&gt;=25,C913&lt;=29.9),"OVERWEIGHT",C913&gt;=30,"OBESITY")</f>
        <v>OBESITY</v>
      </c>
      <c r="E913">
        <v>5.6</v>
      </c>
      <c r="F913" t="str" cm="1">
        <f t="array" ref="F913">_xlfn.IFS(E913&lt;5.7,"NORMAL",AND(E913&gt;=5.7,E913&lt;=6.49),"PREDIABETES",E913&gt;=6.5,"DIABETES")</f>
        <v>NORMAL</v>
      </c>
      <c r="G913" t="s">
        <v>2380</v>
      </c>
      <c r="H913" t="str">
        <f t="shared" si="43"/>
        <v>No</v>
      </c>
      <c r="I913" t="s">
        <v>2380</v>
      </c>
      <c r="J913" t="s">
        <v>2380</v>
      </c>
      <c r="K913" t="s">
        <v>2381</v>
      </c>
      <c r="L913" t="s">
        <v>2380</v>
      </c>
      <c r="M913" t="str">
        <f t="shared" si="44"/>
        <v>No</v>
      </c>
    </row>
    <row r="914" spans="1:13" x14ac:dyDescent="0.3">
      <c r="A914" t="s">
        <v>1458</v>
      </c>
      <c r="B914">
        <v>30.305</v>
      </c>
      <c r="C914">
        <f t="shared" si="42"/>
        <v>30.3</v>
      </c>
      <c r="D914" t="str" cm="1">
        <f t="array" ref="D914">_xlfn.IFS(C914&lt;18.5,"UNDERWEIGHT",AND(C914&gt;=18.5,C914&lt;=24.9),"NORMAL WEIGHT",AND(C914&gt;=25,C914&lt;=29.9),"OVERWEIGHT",C914&gt;=30,"OBESITY")</f>
        <v>OBESITY</v>
      </c>
      <c r="E914">
        <v>4.2699999999999996</v>
      </c>
      <c r="F914" t="str" cm="1">
        <f t="array" ref="F914">_xlfn.IFS(E914&lt;5.7,"NORMAL",AND(E914&gt;=5.7,E914&lt;=6.49),"PREDIABETES",E914&gt;=6.5,"DIABETES")</f>
        <v>NORMAL</v>
      </c>
      <c r="G914" t="s">
        <v>2382</v>
      </c>
      <c r="H914" t="str">
        <f t="shared" si="43"/>
        <v>Yes</v>
      </c>
      <c r="I914" t="s">
        <v>2380</v>
      </c>
      <c r="J914" t="s">
        <v>2380</v>
      </c>
      <c r="K914">
        <v>1</v>
      </c>
      <c r="L914" t="s">
        <v>2380</v>
      </c>
      <c r="M914" t="str">
        <f t="shared" si="44"/>
        <v>No</v>
      </c>
    </row>
    <row r="915" spans="1:13" x14ac:dyDescent="0.3">
      <c r="A915" t="s">
        <v>1457</v>
      </c>
      <c r="B915">
        <v>25.175000000000001</v>
      </c>
      <c r="C915">
        <f t="shared" si="42"/>
        <v>25.2</v>
      </c>
      <c r="D915" t="str" cm="1">
        <f t="array" ref="D915">_xlfn.IFS(C915&lt;18.5,"UNDERWEIGHT",AND(C915&gt;=18.5,C915&lt;=24.9),"NORMAL WEIGHT",AND(C915&gt;=25,C915&lt;=29.9),"OVERWEIGHT",C915&gt;=30,"OBESITY")</f>
        <v>OVERWEIGHT</v>
      </c>
      <c r="E915">
        <v>5.57</v>
      </c>
      <c r="F915" t="str" cm="1">
        <f t="array" ref="F915">_xlfn.IFS(E915&lt;5.7,"NORMAL",AND(E915&gt;=5.7,E915&lt;=6.49),"PREDIABETES",E915&gt;=6.5,"DIABETES")</f>
        <v>NORMAL</v>
      </c>
      <c r="G915" t="s">
        <v>2382</v>
      </c>
      <c r="H915" t="str">
        <f t="shared" si="43"/>
        <v>Yes</v>
      </c>
      <c r="I915" t="s">
        <v>2380</v>
      </c>
      <c r="J915" t="s">
        <v>2380</v>
      </c>
      <c r="K915">
        <v>1</v>
      </c>
      <c r="L915" t="s">
        <v>2380</v>
      </c>
      <c r="M915" t="str">
        <f t="shared" si="44"/>
        <v>No</v>
      </c>
    </row>
    <row r="916" spans="1:13" x14ac:dyDescent="0.3">
      <c r="A916" t="s">
        <v>1456</v>
      </c>
      <c r="B916">
        <v>26.8</v>
      </c>
      <c r="C916">
        <f t="shared" si="42"/>
        <v>26.8</v>
      </c>
      <c r="D916" t="str" cm="1">
        <f t="array" ref="D916">_xlfn.IFS(C916&lt;18.5,"UNDERWEIGHT",AND(C916&gt;=18.5,C916&lt;=24.9),"NORMAL WEIGHT",AND(C916&gt;=25,C916&lt;=29.9),"OVERWEIGHT",C916&gt;=30,"OBESITY")</f>
        <v>OVERWEIGHT</v>
      </c>
      <c r="E916">
        <v>5.68</v>
      </c>
      <c r="F916" t="str" cm="1">
        <f t="array" ref="F916">_xlfn.IFS(E916&lt;5.7,"NORMAL",AND(E916&gt;=5.7,E916&lt;=6.49),"PREDIABETES",E916&gt;=6.5,"DIABETES")</f>
        <v>NORMAL</v>
      </c>
      <c r="G916" t="s">
        <v>2382</v>
      </c>
      <c r="H916" t="str">
        <f t="shared" si="43"/>
        <v>Yes</v>
      </c>
      <c r="I916" t="s">
        <v>2380</v>
      </c>
      <c r="J916" t="s">
        <v>2380</v>
      </c>
      <c r="K916">
        <v>1</v>
      </c>
      <c r="L916" t="s">
        <v>2380</v>
      </c>
      <c r="M916" t="str">
        <f t="shared" si="44"/>
        <v>No</v>
      </c>
    </row>
    <row r="917" spans="1:13" x14ac:dyDescent="0.3">
      <c r="A917" t="s">
        <v>1455</v>
      </c>
      <c r="B917">
        <v>21.78</v>
      </c>
      <c r="C917">
        <f t="shared" si="42"/>
        <v>21.8</v>
      </c>
      <c r="D917" t="str" cm="1">
        <f t="array" ref="D917">_xlfn.IFS(C917&lt;18.5,"UNDERWEIGHT",AND(C917&gt;=18.5,C917&lt;=24.9),"NORMAL WEIGHT",AND(C917&gt;=25,C917&lt;=29.9),"OVERWEIGHT",C917&gt;=30,"OBESITY")</f>
        <v>NORMAL WEIGHT</v>
      </c>
      <c r="E917">
        <v>5.3</v>
      </c>
      <c r="F917" t="str" cm="1">
        <f t="array" ref="F917">_xlfn.IFS(E917&lt;5.7,"NORMAL",AND(E917&gt;=5.7,E917&lt;=6.49),"PREDIABETES",E917&gt;=6.5,"DIABETES")</f>
        <v>NORMAL</v>
      </c>
      <c r="G917" t="s">
        <v>2380</v>
      </c>
      <c r="H917" t="str">
        <f t="shared" si="43"/>
        <v>No</v>
      </c>
      <c r="I917" t="s">
        <v>2382</v>
      </c>
      <c r="J917" t="s">
        <v>2380</v>
      </c>
      <c r="K917">
        <v>1</v>
      </c>
      <c r="L917" t="s">
        <v>2380</v>
      </c>
      <c r="M917" t="str">
        <f t="shared" si="44"/>
        <v>No</v>
      </c>
    </row>
    <row r="918" spans="1:13" x14ac:dyDescent="0.3">
      <c r="A918" t="s">
        <v>1454</v>
      </c>
      <c r="B918">
        <v>30.14</v>
      </c>
      <c r="C918">
        <f t="shared" si="42"/>
        <v>30.1</v>
      </c>
      <c r="D918" t="str" cm="1">
        <f t="array" ref="D918">_xlfn.IFS(C918&lt;18.5,"UNDERWEIGHT",AND(C918&gt;=18.5,C918&lt;=24.9),"NORMAL WEIGHT",AND(C918&gt;=25,C918&lt;=29.9),"OVERWEIGHT",C918&gt;=30,"OBESITY")</f>
        <v>OBESITY</v>
      </c>
      <c r="E918">
        <v>9.4499999999999993</v>
      </c>
      <c r="F918" t="str" cm="1">
        <f t="array" ref="F918">_xlfn.IFS(E918&lt;5.7,"NORMAL",AND(E918&gt;=5.7,E918&lt;=6.49),"PREDIABETES",E918&gt;=6.5,"DIABETES")</f>
        <v>DIABETES</v>
      </c>
      <c r="G918" t="s">
        <v>2382</v>
      </c>
      <c r="H918" t="str">
        <f t="shared" si="43"/>
        <v>Yes</v>
      </c>
      <c r="I918" t="s">
        <v>2380</v>
      </c>
      <c r="J918" t="s">
        <v>2380</v>
      </c>
      <c r="K918" t="s">
        <v>2381</v>
      </c>
      <c r="L918" t="s">
        <v>2380</v>
      </c>
      <c r="M918" t="str">
        <f t="shared" si="44"/>
        <v>No</v>
      </c>
    </row>
    <row r="919" spans="1:13" x14ac:dyDescent="0.3">
      <c r="A919" t="s">
        <v>1453</v>
      </c>
      <c r="B919">
        <v>29.7</v>
      </c>
      <c r="C919">
        <f t="shared" si="42"/>
        <v>29.7</v>
      </c>
      <c r="D919" t="str" cm="1">
        <f t="array" ref="D919">_xlfn.IFS(C919&lt;18.5,"UNDERWEIGHT",AND(C919&gt;=18.5,C919&lt;=24.9),"NORMAL WEIGHT",AND(C919&gt;=25,C919&lt;=29.9),"OVERWEIGHT",C919&gt;=30,"OBESITY")</f>
        <v>OVERWEIGHT</v>
      </c>
      <c r="E919">
        <v>6.79</v>
      </c>
      <c r="F919" t="str" cm="1">
        <f t="array" ref="F919">_xlfn.IFS(E919&lt;5.7,"NORMAL",AND(E919&gt;=5.7,E919&lt;=6.49),"PREDIABETES",E919&gt;=6.5,"DIABETES")</f>
        <v>DIABETES</v>
      </c>
      <c r="G919" t="s">
        <v>2382</v>
      </c>
      <c r="H919" t="str">
        <f t="shared" si="43"/>
        <v>Yes</v>
      </c>
      <c r="I919" t="s">
        <v>2380</v>
      </c>
      <c r="J919" t="s">
        <v>2380</v>
      </c>
      <c r="K919" t="s">
        <v>2381</v>
      </c>
      <c r="L919" t="s">
        <v>2380</v>
      </c>
      <c r="M919" t="str">
        <f t="shared" si="44"/>
        <v>No</v>
      </c>
    </row>
    <row r="920" spans="1:13" x14ac:dyDescent="0.3">
      <c r="A920" t="s">
        <v>1452</v>
      </c>
      <c r="B920">
        <v>32.395000000000003</v>
      </c>
      <c r="C920">
        <f t="shared" si="42"/>
        <v>32.4</v>
      </c>
      <c r="D920" t="str" cm="1">
        <f t="array" ref="D920">_xlfn.IFS(C920&lt;18.5,"UNDERWEIGHT",AND(C920&gt;=18.5,C920&lt;=24.9),"NORMAL WEIGHT",AND(C920&gt;=25,C920&lt;=29.9),"OVERWEIGHT",C920&gt;=30,"OBESITY")</f>
        <v>OBESITY</v>
      </c>
      <c r="E920">
        <v>11.1</v>
      </c>
      <c r="F920" t="str" cm="1">
        <f t="array" ref="F920">_xlfn.IFS(E920&lt;5.7,"NORMAL",AND(E920&gt;=5.7,E920&lt;=6.49),"PREDIABETES",E920&gt;=6.5,"DIABETES")</f>
        <v>DIABETES</v>
      </c>
      <c r="G920" t="s">
        <v>2382</v>
      </c>
      <c r="H920" t="str">
        <f t="shared" si="43"/>
        <v>Yes</v>
      </c>
      <c r="I920" t="s">
        <v>2380</v>
      </c>
      <c r="J920" t="s">
        <v>2380</v>
      </c>
      <c r="K920" t="s">
        <v>2381</v>
      </c>
      <c r="L920" t="s">
        <v>2380</v>
      </c>
      <c r="M920" t="str">
        <f t="shared" si="44"/>
        <v>No</v>
      </c>
    </row>
    <row r="921" spans="1:13" x14ac:dyDescent="0.3">
      <c r="A921" t="s">
        <v>1451</v>
      </c>
      <c r="B921">
        <v>36.64</v>
      </c>
      <c r="C921">
        <f t="shared" si="42"/>
        <v>36.6</v>
      </c>
      <c r="D921" t="str" cm="1">
        <f t="array" ref="D921">_xlfn.IFS(C921&lt;18.5,"UNDERWEIGHT",AND(C921&gt;=18.5,C921&lt;=24.9),"NORMAL WEIGHT",AND(C921&gt;=25,C921&lt;=29.9),"OVERWEIGHT",C921&gt;=30,"OBESITY")</f>
        <v>OBESITY</v>
      </c>
      <c r="E921">
        <v>7.26</v>
      </c>
      <c r="F921" t="str" cm="1">
        <f t="array" ref="F921">_xlfn.IFS(E921&lt;5.7,"NORMAL",AND(E921&gt;=5.7,E921&lt;=6.49),"PREDIABETES",E921&gt;=6.5,"DIABETES")</f>
        <v>DIABETES</v>
      </c>
      <c r="G921" t="s">
        <v>2380</v>
      </c>
      <c r="H921" t="str">
        <f t="shared" si="43"/>
        <v>No</v>
      </c>
      <c r="I921" t="s">
        <v>2380</v>
      </c>
      <c r="J921" t="s">
        <v>2380</v>
      </c>
      <c r="K921" t="s">
        <v>2381</v>
      </c>
      <c r="L921" t="s">
        <v>2380</v>
      </c>
      <c r="M921" t="str">
        <f t="shared" si="44"/>
        <v>No</v>
      </c>
    </row>
    <row r="922" spans="1:13" x14ac:dyDescent="0.3">
      <c r="A922" t="s">
        <v>1450</v>
      </c>
      <c r="B922">
        <v>39.049999999999997</v>
      </c>
      <c r="C922">
        <f t="shared" si="42"/>
        <v>39.1</v>
      </c>
      <c r="D922" t="str" cm="1">
        <f t="array" ref="D922">_xlfn.IFS(C922&lt;18.5,"UNDERWEIGHT",AND(C922&gt;=18.5,C922&lt;=24.9),"NORMAL WEIGHT",AND(C922&gt;=25,C922&lt;=29.9),"OVERWEIGHT",C922&gt;=30,"OBESITY")</f>
        <v>OBESITY</v>
      </c>
      <c r="E922">
        <v>5.27</v>
      </c>
      <c r="F922" t="str" cm="1">
        <f t="array" ref="F922">_xlfn.IFS(E922&lt;5.7,"NORMAL",AND(E922&gt;=5.7,E922&lt;=6.49),"PREDIABETES",E922&gt;=6.5,"DIABETES")</f>
        <v>NORMAL</v>
      </c>
      <c r="G922" t="s">
        <v>2382</v>
      </c>
      <c r="H922" t="str">
        <f t="shared" si="43"/>
        <v>Yes</v>
      </c>
      <c r="I922" t="s">
        <v>2380</v>
      </c>
      <c r="J922" t="s">
        <v>2380</v>
      </c>
      <c r="K922">
        <v>1</v>
      </c>
      <c r="L922" t="s">
        <v>2380</v>
      </c>
      <c r="M922" t="str">
        <f t="shared" si="44"/>
        <v>No</v>
      </c>
    </row>
    <row r="923" spans="1:13" x14ac:dyDescent="0.3">
      <c r="A923" t="s">
        <v>1449</v>
      </c>
      <c r="B923">
        <v>33.1</v>
      </c>
      <c r="C923">
        <f t="shared" si="42"/>
        <v>33.1</v>
      </c>
      <c r="D923" t="str" cm="1">
        <f t="array" ref="D923">_xlfn.IFS(C923&lt;18.5,"UNDERWEIGHT",AND(C923&gt;=18.5,C923&lt;=24.9),"NORMAL WEIGHT",AND(C923&gt;=25,C923&lt;=29.9),"OVERWEIGHT",C923&gt;=30,"OBESITY")</f>
        <v>OBESITY</v>
      </c>
      <c r="E923">
        <v>5.46</v>
      </c>
      <c r="F923" t="str" cm="1">
        <f t="array" ref="F923">_xlfn.IFS(E923&lt;5.7,"NORMAL",AND(E923&gt;=5.7,E923&lt;=6.49),"PREDIABETES",E923&gt;=6.5,"DIABETES")</f>
        <v>NORMAL</v>
      </c>
      <c r="G923" t="s">
        <v>2382</v>
      </c>
      <c r="H923" t="str">
        <f t="shared" si="43"/>
        <v>Yes</v>
      </c>
      <c r="I923" t="s">
        <v>2380</v>
      </c>
      <c r="J923" t="s">
        <v>2380</v>
      </c>
      <c r="K923">
        <v>1</v>
      </c>
      <c r="L923" t="s">
        <v>2380</v>
      </c>
      <c r="M923" t="str">
        <f t="shared" si="44"/>
        <v>No</v>
      </c>
    </row>
    <row r="924" spans="1:13" x14ac:dyDescent="0.3">
      <c r="A924" t="s">
        <v>1448</v>
      </c>
      <c r="B924">
        <v>31.824999999999999</v>
      </c>
      <c r="C924">
        <f t="shared" si="42"/>
        <v>31.8</v>
      </c>
      <c r="D924" t="str" cm="1">
        <f t="array" ref="D924">_xlfn.IFS(C924&lt;18.5,"UNDERWEIGHT",AND(C924&gt;=18.5,C924&lt;=24.9),"NORMAL WEIGHT",AND(C924&gt;=25,C924&lt;=29.9),"OVERWEIGHT",C924&gt;=30,"OBESITY")</f>
        <v>OBESITY</v>
      </c>
      <c r="E924">
        <v>8.1300000000000008</v>
      </c>
      <c r="F924" t="str" cm="1">
        <f t="array" ref="F924">_xlfn.IFS(E924&lt;5.7,"NORMAL",AND(E924&gt;=5.7,E924&lt;=6.49),"PREDIABETES",E924&gt;=6.5,"DIABETES")</f>
        <v>DIABETES</v>
      </c>
      <c r="G924" t="s">
        <v>2380</v>
      </c>
      <c r="H924" t="str">
        <f t="shared" si="43"/>
        <v>No</v>
      </c>
      <c r="I924" t="s">
        <v>2380</v>
      </c>
      <c r="J924" t="s">
        <v>2380</v>
      </c>
      <c r="K924" t="s">
        <v>2381</v>
      </c>
      <c r="L924" t="s">
        <v>2380</v>
      </c>
      <c r="M924" t="str">
        <f t="shared" si="44"/>
        <v>No</v>
      </c>
    </row>
    <row r="925" spans="1:13" x14ac:dyDescent="0.3">
      <c r="A925" t="s">
        <v>1447</v>
      </c>
      <c r="B925">
        <v>29</v>
      </c>
      <c r="C925">
        <f t="shared" si="42"/>
        <v>29</v>
      </c>
      <c r="D925" t="str" cm="1">
        <f t="array" ref="D925">_xlfn.IFS(C925&lt;18.5,"UNDERWEIGHT",AND(C925&gt;=18.5,C925&lt;=24.9),"NORMAL WEIGHT",AND(C925&gt;=25,C925&lt;=29.9),"OVERWEIGHT",C925&gt;=30,"OBESITY")</f>
        <v>OVERWEIGHT</v>
      </c>
      <c r="E925">
        <v>4.25</v>
      </c>
      <c r="F925" t="str" cm="1">
        <f t="array" ref="F925">_xlfn.IFS(E925&lt;5.7,"NORMAL",AND(E925&gt;=5.7,E925&lt;=6.49),"PREDIABETES",E925&gt;=6.5,"DIABETES")</f>
        <v>NORMAL</v>
      </c>
      <c r="G925" t="s">
        <v>2382</v>
      </c>
      <c r="H925" t="str">
        <f t="shared" si="43"/>
        <v>Yes</v>
      </c>
      <c r="I925" t="s">
        <v>2380</v>
      </c>
      <c r="J925" t="s">
        <v>2380</v>
      </c>
      <c r="K925">
        <v>1</v>
      </c>
      <c r="L925" t="s">
        <v>2380</v>
      </c>
      <c r="M925" t="str">
        <f t="shared" si="44"/>
        <v>No</v>
      </c>
    </row>
    <row r="926" spans="1:13" x14ac:dyDescent="0.3">
      <c r="A926" t="s">
        <v>1446</v>
      </c>
      <c r="B926">
        <v>30.495000000000001</v>
      </c>
      <c r="C926">
        <f t="shared" si="42"/>
        <v>30.5</v>
      </c>
      <c r="D926" t="str" cm="1">
        <f t="array" ref="D926">_xlfn.IFS(C926&lt;18.5,"UNDERWEIGHT",AND(C926&gt;=18.5,C926&lt;=24.9),"NORMAL WEIGHT",AND(C926&gt;=25,C926&lt;=29.9),"OVERWEIGHT",C926&gt;=30,"OBESITY")</f>
        <v>OBESITY</v>
      </c>
      <c r="E926">
        <v>8.68</v>
      </c>
      <c r="F926" t="str" cm="1">
        <f t="array" ref="F926">_xlfn.IFS(E926&lt;5.7,"NORMAL",AND(E926&gt;=5.7,E926&lt;=6.49),"PREDIABETES",E926&gt;=6.5,"DIABETES")</f>
        <v>DIABETES</v>
      </c>
      <c r="G926" t="s">
        <v>2380</v>
      </c>
      <c r="H926" t="str">
        <f t="shared" si="43"/>
        <v>No</v>
      </c>
      <c r="I926" t="s">
        <v>2380</v>
      </c>
      <c r="J926" t="s">
        <v>2380</v>
      </c>
      <c r="K926" t="s">
        <v>2381</v>
      </c>
      <c r="L926" t="s">
        <v>2380</v>
      </c>
      <c r="M926" t="str">
        <f t="shared" si="44"/>
        <v>No</v>
      </c>
    </row>
    <row r="927" spans="1:13" x14ac:dyDescent="0.3">
      <c r="A927" t="s">
        <v>1445</v>
      </c>
      <c r="B927">
        <v>25.2</v>
      </c>
      <c r="C927">
        <f t="shared" si="42"/>
        <v>25.2</v>
      </c>
      <c r="D927" t="str" cm="1">
        <f t="array" ref="D927">_xlfn.IFS(C927&lt;18.5,"UNDERWEIGHT",AND(C927&gt;=18.5,C927&lt;=24.9),"NORMAL WEIGHT",AND(C927&gt;=25,C927&lt;=29.9),"OVERWEIGHT",C927&gt;=30,"OBESITY")</f>
        <v>OVERWEIGHT</v>
      </c>
      <c r="E927">
        <v>6.25</v>
      </c>
      <c r="F927" t="str" cm="1">
        <f t="array" ref="F927">_xlfn.IFS(E927&lt;5.7,"NORMAL",AND(E927&gt;=5.7,E927&lt;=6.49),"PREDIABETES",E927&gt;=6.5,"DIABETES")</f>
        <v>PREDIABETES</v>
      </c>
      <c r="G927" t="s">
        <v>2382</v>
      </c>
      <c r="H927" t="str">
        <f t="shared" si="43"/>
        <v>Yes</v>
      </c>
      <c r="I927" t="s">
        <v>2380</v>
      </c>
      <c r="J927" t="s">
        <v>2380</v>
      </c>
      <c r="K927">
        <v>1</v>
      </c>
      <c r="L927" t="s">
        <v>2380</v>
      </c>
      <c r="M927" t="str">
        <f t="shared" si="44"/>
        <v>No</v>
      </c>
    </row>
    <row r="928" spans="1:13" x14ac:dyDescent="0.3">
      <c r="A928" t="s">
        <v>1444</v>
      </c>
      <c r="B928">
        <v>22.77</v>
      </c>
      <c r="C928">
        <f t="shared" si="42"/>
        <v>22.8</v>
      </c>
      <c r="D928" t="str" cm="1">
        <f t="array" ref="D928">_xlfn.IFS(C928&lt;18.5,"UNDERWEIGHT",AND(C928&gt;=18.5,C928&lt;=24.9),"NORMAL WEIGHT",AND(C928&gt;=25,C928&lt;=29.9),"OVERWEIGHT",C928&gt;=30,"OBESITY")</f>
        <v>NORMAL WEIGHT</v>
      </c>
      <c r="E928">
        <v>4.47</v>
      </c>
      <c r="F928" t="str" cm="1">
        <f t="array" ref="F928">_xlfn.IFS(E928&lt;5.7,"NORMAL",AND(E928&gt;=5.7,E928&lt;=6.49),"PREDIABETES",E928&gt;=6.5,"DIABETES")</f>
        <v>NORMAL</v>
      </c>
      <c r="G928" t="s">
        <v>2382</v>
      </c>
      <c r="H928" t="str">
        <f t="shared" si="43"/>
        <v>Yes</v>
      </c>
      <c r="I928" t="s">
        <v>2380</v>
      </c>
      <c r="J928" t="s">
        <v>2380</v>
      </c>
      <c r="K928">
        <v>1</v>
      </c>
      <c r="L928" t="s">
        <v>2380</v>
      </c>
      <c r="M928" t="str">
        <f t="shared" si="44"/>
        <v>No</v>
      </c>
    </row>
    <row r="929" spans="1:13" x14ac:dyDescent="0.3">
      <c r="A929" t="s">
        <v>1443</v>
      </c>
      <c r="B929">
        <v>23.18</v>
      </c>
      <c r="C929">
        <f t="shared" si="42"/>
        <v>23.2</v>
      </c>
      <c r="D929" t="str" cm="1">
        <f t="array" ref="D929">_xlfn.IFS(C929&lt;18.5,"UNDERWEIGHT",AND(C929&gt;=18.5,C929&lt;=24.9),"NORMAL WEIGHT",AND(C929&gt;=25,C929&lt;=29.9),"OVERWEIGHT",C929&gt;=30,"OBESITY")</f>
        <v>NORMAL WEIGHT</v>
      </c>
      <c r="E929">
        <v>8.31</v>
      </c>
      <c r="F929" t="str" cm="1">
        <f t="array" ref="F929">_xlfn.IFS(E929&lt;5.7,"NORMAL",AND(E929&gt;=5.7,E929&lt;=6.49),"PREDIABETES",E929&gt;=6.5,"DIABETES")</f>
        <v>DIABETES</v>
      </c>
      <c r="G929" t="s">
        <v>2380</v>
      </c>
      <c r="H929" t="str">
        <f t="shared" si="43"/>
        <v>No</v>
      </c>
      <c r="I929" t="s">
        <v>2380</v>
      </c>
      <c r="J929" t="s">
        <v>2380</v>
      </c>
      <c r="K929" t="s">
        <v>2381</v>
      </c>
      <c r="L929" t="s">
        <v>2380</v>
      </c>
      <c r="M929" t="str">
        <f t="shared" si="44"/>
        <v>No</v>
      </c>
    </row>
    <row r="930" spans="1:13" x14ac:dyDescent="0.3">
      <c r="A930" t="s">
        <v>1442</v>
      </c>
      <c r="B930">
        <v>35.409999999999997</v>
      </c>
      <c r="C930">
        <f t="shared" si="42"/>
        <v>35.4</v>
      </c>
      <c r="D930" t="str" cm="1">
        <f t="array" ref="D930">_xlfn.IFS(C930&lt;18.5,"UNDERWEIGHT",AND(C930&gt;=18.5,C930&lt;=24.9),"NORMAL WEIGHT",AND(C930&gt;=25,C930&lt;=29.9),"OVERWEIGHT",C930&gt;=30,"OBESITY")</f>
        <v>OBESITY</v>
      </c>
      <c r="E930">
        <v>5.68</v>
      </c>
      <c r="F930" t="str" cm="1">
        <f t="array" ref="F930">_xlfn.IFS(E930&lt;5.7,"NORMAL",AND(E930&gt;=5.7,E930&lt;=6.49),"PREDIABETES",E930&gt;=6.5,"DIABETES")</f>
        <v>NORMAL</v>
      </c>
      <c r="G930" t="s">
        <v>2380</v>
      </c>
      <c r="H930" t="str">
        <f t="shared" si="43"/>
        <v>No</v>
      </c>
      <c r="I930" t="s">
        <v>2380</v>
      </c>
      <c r="J930" t="s">
        <v>2380</v>
      </c>
      <c r="K930" t="s">
        <v>2381</v>
      </c>
      <c r="L930" t="s">
        <v>2380</v>
      </c>
      <c r="M930" t="str">
        <f t="shared" si="44"/>
        <v>No</v>
      </c>
    </row>
    <row r="931" spans="1:13" x14ac:dyDescent="0.3">
      <c r="A931" t="s">
        <v>1441</v>
      </c>
      <c r="B931">
        <v>32.11</v>
      </c>
      <c r="C931">
        <f t="shared" si="42"/>
        <v>32.1</v>
      </c>
      <c r="D931" t="str" cm="1">
        <f t="array" ref="D931">_xlfn.IFS(C931&lt;18.5,"UNDERWEIGHT",AND(C931&gt;=18.5,C931&lt;=24.9),"NORMAL WEIGHT",AND(C931&gt;=25,C931&lt;=29.9),"OVERWEIGHT",C931&gt;=30,"OBESITY")</f>
        <v>OBESITY</v>
      </c>
      <c r="E931">
        <v>4.75</v>
      </c>
      <c r="F931" t="str" cm="1">
        <f t="array" ref="F931">_xlfn.IFS(E931&lt;5.7,"NORMAL",AND(E931&gt;=5.7,E931&lt;=6.49),"PREDIABETES",E931&gt;=6.5,"DIABETES")</f>
        <v>NORMAL</v>
      </c>
      <c r="G931" t="s">
        <v>2382</v>
      </c>
      <c r="H931" t="str">
        <f t="shared" si="43"/>
        <v>Yes</v>
      </c>
      <c r="I931" t="s">
        <v>2380</v>
      </c>
      <c r="J931" t="s">
        <v>2380</v>
      </c>
      <c r="K931">
        <v>2</v>
      </c>
      <c r="L931" t="s">
        <v>2380</v>
      </c>
      <c r="M931" t="str">
        <f t="shared" si="44"/>
        <v>No</v>
      </c>
    </row>
    <row r="932" spans="1:13" x14ac:dyDescent="0.3">
      <c r="A932" t="s">
        <v>1440</v>
      </c>
      <c r="B932">
        <v>34.479999999999997</v>
      </c>
      <c r="C932">
        <f t="shared" si="42"/>
        <v>34.5</v>
      </c>
      <c r="D932" t="str" cm="1">
        <f t="array" ref="D932">_xlfn.IFS(C932&lt;18.5,"UNDERWEIGHT",AND(C932&gt;=18.5,C932&lt;=24.9),"NORMAL WEIGHT",AND(C932&gt;=25,C932&lt;=29.9),"OVERWEIGHT",C932&gt;=30,"OBESITY")</f>
        <v>OBESITY</v>
      </c>
      <c r="E932">
        <v>6.31</v>
      </c>
      <c r="F932" t="str" cm="1">
        <f t="array" ref="F932">_xlfn.IFS(E932&lt;5.7,"NORMAL",AND(E932&gt;=5.7,E932&lt;=6.49),"PREDIABETES",E932&gt;=6.5,"DIABETES")</f>
        <v>PREDIABETES</v>
      </c>
      <c r="G932" t="s">
        <v>2380</v>
      </c>
      <c r="H932" t="str">
        <f t="shared" si="43"/>
        <v>No</v>
      </c>
      <c r="I932" t="s">
        <v>2380</v>
      </c>
      <c r="J932" t="s">
        <v>2383</v>
      </c>
      <c r="K932">
        <v>1</v>
      </c>
      <c r="L932" t="s">
        <v>2380</v>
      </c>
      <c r="M932" t="str">
        <f t="shared" si="44"/>
        <v>No</v>
      </c>
    </row>
    <row r="933" spans="1:13" x14ac:dyDescent="0.3">
      <c r="A933" t="s">
        <v>1439</v>
      </c>
      <c r="B933">
        <v>34.39</v>
      </c>
      <c r="C933">
        <f t="shared" si="42"/>
        <v>34.4</v>
      </c>
      <c r="D933" t="str" cm="1">
        <f t="array" ref="D933">_xlfn.IFS(C933&lt;18.5,"UNDERWEIGHT",AND(C933&gt;=18.5,C933&lt;=24.9),"NORMAL WEIGHT",AND(C933&gt;=25,C933&lt;=29.9),"OVERWEIGHT",C933&gt;=30,"OBESITY")</f>
        <v>OBESITY</v>
      </c>
      <c r="E933">
        <v>6.28</v>
      </c>
      <c r="F933" t="str" cm="1">
        <f t="array" ref="F933">_xlfn.IFS(E933&lt;5.7,"NORMAL",AND(E933&gt;=5.7,E933&lt;=6.49),"PREDIABETES",E933&gt;=6.5,"DIABETES")</f>
        <v>PREDIABETES</v>
      </c>
      <c r="G933" t="s">
        <v>2382</v>
      </c>
      <c r="H933" t="str">
        <f t="shared" si="43"/>
        <v>Yes</v>
      </c>
      <c r="I933" t="s">
        <v>2380</v>
      </c>
      <c r="J933" t="s">
        <v>2380</v>
      </c>
      <c r="K933">
        <v>1</v>
      </c>
      <c r="L933" t="s">
        <v>2380</v>
      </c>
      <c r="M933" t="str">
        <f t="shared" si="44"/>
        <v>No</v>
      </c>
    </row>
    <row r="934" spans="1:13" x14ac:dyDescent="0.3">
      <c r="A934" t="s">
        <v>1438</v>
      </c>
      <c r="B934">
        <v>26.4</v>
      </c>
      <c r="C934">
        <f t="shared" si="42"/>
        <v>26.4</v>
      </c>
      <c r="D934" t="str" cm="1">
        <f t="array" ref="D934">_xlfn.IFS(C934&lt;18.5,"UNDERWEIGHT",AND(C934&gt;=18.5,C934&lt;=24.9),"NORMAL WEIGHT",AND(C934&gt;=25,C934&lt;=29.9),"OVERWEIGHT",C934&gt;=30,"OBESITY")</f>
        <v>OVERWEIGHT</v>
      </c>
      <c r="E934">
        <v>9.2899999999999991</v>
      </c>
      <c r="F934" t="str" cm="1">
        <f t="array" ref="F934">_xlfn.IFS(E934&lt;5.7,"NORMAL",AND(E934&gt;=5.7,E934&lt;=6.49),"PREDIABETES",E934&gt;=6.5,"DIABETES")</f>
        <v>DIABETES</v>
      </c>
      <c r="G934" t="s">
        <v>2382</v>
      </c>
      <c r="H934" t="str">
        <f t="shared" si="43"/>
        <v>Yes</v>
      </c>
      <c r="I934" t="s">
        <v>2380</v>
      </c>
      <c r="J934" t="s">
        <v>2383</v>
      </c>
      <c r="K934">
        <v>1</v>
      </c>
      <c r="L934" t="s">
        <v>2380</v>
      </c>
      <c r="M934" t="str">
        <f t="shared" si="44"/>
        <v>No</v>
      </c>
    </row>
    <row r="935" spans="1:13" x14ac:dyDescent="0.3">
      <c r="A935" t="s">
        <v>1437</v>
      </c>
      <c r="B935">
        <v>28.1</v>
      </c>
      <c r="C935">
        <f t="shared" si="42"/>
        <v>28.1</v>
      </c>
      <c r="D935" t="str" cm="1">
        <f t="array" ref="D935">_xlfn.IFS(C935&lt;18.5,"UNDERWEIGHT",AND(C935&gt;=18.5,C935&lt;=24.9),"NORMAL WEIGHT",AND(C935&gt;=25,C935&lt;=29.9),"OVERWEIGHT",C935&gt;=30,"OBESITY")</f>
        <v>OVERWEIGHT</v>
      </c>
      <c r="E935">
        <v>5.79</v>
      </c>
      <c r="F935" t="str" cm="1">
        <f t="array" ref="F935">_xlfn.IFS(E935&lt;5.7,"NORMAL",AND(E935&gt;=5.7,E935&lt;=6.49),"PREDIABETES",E935&gt;=6.5,"DIABETES")</f>
        <v>PREDIABETES</v>
      </c>
      <c r="G935" t="s">
        <v>2382</v>
      </c>
      <c r="H935" t="str">
        <f t="shared" si="43"/>
        <v>Yes</v>
      </c>
      <c r="I935" t="s">
        <v>2380</v>
      </c>
      <c r="J935" t="s">
        <v>2383</v>
      </c>
      <c r="K935">
        <v>1</v>
      </c>
      <c r="L935" t="s">
        <v>2380</v>
      </c>
      <c r="M935" t="str">
        <f t="shared" si="44"/>
        <v>No</v>
      </c>
    </row>
    <row r="936" spans="1:13" x14ac:dyDescent="0.3">
      <c r="A936" t="s">
        <v>1436</v>
      </c>
      <c r="B936">
        <v>27</v>
      </c>
      <c r="C936">
        <f t="shared" si="42"/>
        <v>27</v>
      </c>
      <c r="D936" t="str" cm="1">
        <f t="array" ref="D936">_xlfn.IFS(C936&lt;18.5,"UNDERWEIGHT",AND(C936&gt;=18.5,C936&lt;=24.9),"NORMAL WEIGHT",AND(C936&gt;=25,C936&lt;=29.9),"OVERWEIGHT",C936&gt;=30,"OBESITY")</f>
        <v>OVERWEIGHT</v>
      </c>
      <c r="E936">
        <v>4.54</v>
      </c>
      <c r="F936" t="str" cm="1">
        <f t="array" ref="F936">_xlfn.IFS(E936&lt;5.7,"NORMAL",AND(E936&gt;=5.7,E936&lt;=6.49),"PREDIABETES",E936&gt;=6.5,"DIABETES")</f>
        <v>NORMAL</v>
      </c>
      <c r="G936" t="s">
        <v>2382</v>
      </c>
      <c r="H936" t="str">
        <f t="shared" si="43"/>
        <v>Yes</v>
      </c>
      <c r="I936" t="s">
        <v>2380</v>
      </c>
      <c r="J936" t="s">
        <v>2380</v>
      </c>
      <c r="K936">
        <v>1</v>
      </c>
      <c r="L936" t="s">
        <v>2380</v>
      </c>
      <c r="M936" t="str">
        <f t="shared" si="44"/>
        <v>No</v>
      </c>
    </row>
    <row r="937" spans="1:13" x14ac:dyDescent="0.3">
      <c r="A937" t="s">
        <v>1435</v>
      </c>
      <c r="B937">
        <v>28.594999999999999</v>
      </c>
      <c r="C937">
        <f t="shared" si="42"/>
        <v>28.6</v>
      </c>
      <c r="D937" t="str" cm="1">
        <f t="array" ref="D937">_xlfn.IFS(C937&lt;18.5,"UNDERWEIGHT",AND(C937&gt;=18.5,C937&lt;=24.9),"NORMAL WEIGHT",AND(C937&gt;=25,C937&lt;=29.9),"OVERWEIGHT",C937&gt;=30,"OBESITY")</f>
        <v>OVERWEIGHT</v>
      </c>
      <c r="E937">
        <v>4.68</v>
      </c>
      <c r="F937" t="str" cm="1">
        <f t="array" ref="F937">_xlfn.IFS(E937&lt;5.7,"NORMAL",AND(E937&gt;=5.7,E937&lt;=6.49),"PREDIABETES",E937&gt;=6.5,"DIABETES")</f>
        <v>NORMAL</v>
      </c>
      <c r="G937" t="s">
        <v>2382</v>
      </c>
      <c r="H937" t="str">
        <f t="shared" si="43"/>
        <v>Yes</v>
      </c>
      <c r="I937" t="s">
        <v>2380</v>
      </c>
      <c r="J937" t="s">
        <v>2380</v>
      </c>
      <c r="K937">
        <v>1</v>
      </c>
      <c r="L937" t="s">
        <v>2380</v>
      </c>
      <c r="M937" t="str">
        <f t="shared" si="44"/>
        <v>No</v>
      </c>
    </row>
    <row r="938" spans="1:13" x14ac:dyDescent="0.3">
      <c r="A938" t="s">
        <v>1434</v>
      </c>
      <c r="B938">
        <v>36.799999999999997</v>
      </c>
      <c r="C938">
        <f t="shared" si="42"/>
        <v>36.799999999999997</v>
      </c>
      <c r="D938" t="str" cm="1">
        <f t="array" ref="D938">_xlfn.IFS(C938&lt;18.5,"UNDERWEIGHT",AND(C938&gt;=18.5,C938&lt;=24.9),"NORMAL WEIGHT",AND(C938&gt;=25,C938&lt;=29.9),"OVERWEIGHT",C938&gt;=30,"OBESITY")</f>
        <v>OBESITY</v>
      </c>
      <c r="E938">
        <v>5.88</v>
      </c>
      <c r="F938" t="str" cm="1">
        <f t="array" ref="F938">_xlfn.IFS(E938&lt;5.7,"NORMAL",AND(E938&gt;=5.7,E938&lt;=6.49),"PREDIABETES",E938&gt;=6.5,"DIABETES")</f>
        <v>PREDIABETES</v>
      </c>
      <c r="G938" t="s">
        <v>2380</v>
      </c>
      <c r="H938" t="str">
        <f t="shared" si="43"/>
        <v>No</v>
      </c>
      <c r="I938" t="s">
        <v>2380</v>
      </c>
      <c r="J938" t="s">
        <v>2380</v>
      </c>
      <c r="K938">
        <v>1</v>
      </c>
      <c r="L938" t="s">
        <v>2380</v>
      </c>
      <c r="M938" t="str">
        <f t="shared" si="44"/>
        <v>No</v>
      </c>
    </row>
    <row r="939" spans="1:13" x14ac:dyDescent="0.3">
      <c r="A939" t="s">
        <v>1433</v>
      </c>
      <c r="B939">
        <v>23.75</v>
      </c>
      <c r="C939">
        <f t="shared" si="42"/>
        <v>23.8</v>
      </c>
      <c r="D939" t="str" cm="1">
        <f t="array" ref="D939">_xlfn.IFS(C939&lt;18.5,"UNDERWEIGHT",AND(C939&gt;=18.5,C939&lt;=24.9),"NORMAL WEIGHT",AND(C939&gt;=25,C939&lt;=29.9),"OVERWEIGHT",C939&gt;=30,"OBESITY")</f>
        <v>NORMAL WEIGHT</v>
      </c>
      <c r="E939">
        <v>5.42</v>
      </c>
      <c r="F939" t="str" cm="1">
        <f t="array" ref="F939">_xlfn.IFS(E939&lt;5.7,"NORMAL",AND(E939&gt;=5.7,E939&lt;=6.49),"PREDIABETES",E939&gt;=6.5,"DIABETES")</f>
        <v>NORMAL</v>
      </c>
      <c r="G939" t="s">
        <v>2382</v>
      </c>
      <c r="H939" t="str">
        <f t="shared" si="43"/>
        <v>Yes</v>
      </c>
      <c r="I939" t="s">
        <v>2380</v>
      </c>
      <c r="J939" t="s">
        <v>2383</v>
      </c>
      <c r="K939">
        <v>1</v>
      </c>
      <c r="L939" t="s">
        <v>2380</v>
      </c>
      <c r="M939" t="str">
        <f t="shared" si="44"/>
        <v>No</v>
      </c>
    </row>
    <row r="940" spans="1:13" x14ac:dyDescent="0.3">
      <c r="A940" t="s">
        <v>1432</v>
      </c>
      <c r="B940">
        <v>35.619999999999997</v>
      </c>
      <c r="C940">
        <f t="shared" si="42"/>
        <v>35.6</v>
      </c>
      <c r="D940" t="str" cm="1">
        <f t="array" ref="D940">_xlfn.IFS(C940&lt;18.5,"UNDERWEIGHT",AND(C940&gt;=18.5,C940&lt;=24.9),"NORMAL WEIGHT",AND(C940&gt;=25,C940&lt;=29.9),"OVERWEIGHT",C940&gt;=30,"OBESITY")</f>
        <v>OBESITY</v>
      </c>
      <c r="E940">
        <v>4.16</v>
      </c>
      <c r="F940" t="str" cm="1">
        <f t="array" ref="F940">_xlfn.IFS(E940&lt;5.7,"NORMAL",AND(E940&gt;=5.7,E940&lt;=6.49),"PREDIABETES",E940&gt;=6.5,"DIABETES")</f>
        <v>NORMAL</v>
      </c>
      <c r="G940" t="s">
        <v>2380</v>
      </c>
      <c r="H940" t="str">
        <f t="shared" si="43"/>
        <v>No</v>
      </c>
      <c r="I940" t="s">
        <v>2380</v>
      </c>
      <c r="J940" t="s">
        <v>2380</v>
      </c>
      <c r="K940" t="s">
        <v>2381</v>
      </c>
      <c r="L940" t="s">
        <v>2380</v>
      </c>
      <c r="M940" t="str">
        <f t="shared" si="44"/>
        <v>No</v>
      </c>
    </row>
    <row r="941" spans="1:13" x14ac:dyDescent="0.3">
      <c r="A941" t="s">
        <v>1431</v>
      </c>
      <c r="B941">
        <v>30.69</v>
      </c>
      <c r="C941">
        <f t="shared" si="42"/>
        <v>30.7</v>
      </c>
      <c r="D941" t="str" cm="1">
        <f t="array" ref="D941">_xlfn.IFS(C941&lt;18.5,"UNDERWEIGHT",AND(C941&gt;=18.5,C941&lt;=24.9),"NORMAL WEIGHT",AND(C941&gt;=25,C941&lt;=29.9),"OVERWEIGHT",C941&gt;=30,"OBESITY")</f>
        <v>OBESITY</v>
      </c>
      <c r="E941">
        <v>7.05</v>
      </c>
      <c r="F941" t="str" cm="1">
        <f t="array" ref="F941">_xlfn.IFS(E941&lt;5.7,"NORMAL",AND(E941&gt;=5.7,E941&lt;=6.49),"PREDIABETES",E941&gt;=6.5,"DIABETES")</f>
        <v>DIABETES</v>
      </c>
      <c r="G941" t="s">
        <v>2382</v>
      </c>
      <c r="H941" t="str">
        <f t="shared" si="43"/>
        <v>Yes</v>
      </c>
      <c r="I941" t="s">
        <v>2380</v>
      </c>
      <c r="J941" t="s">
        <v>2380</v>
      </c>
      <c r="K941">
        <v>2</v>
      </c>
      <c r="L941" t="s">
        <v>2380</v>
      </c>
      <c r="M941" t="str">
        <f t="shared" si="44"/>
        <v>No</v>
      </c>
    </row>
    <row r="942" spans="1:13" x14ac:dyDescent="0.3">
      <c r="A942" t="s">
        <v>1430</v>
      </c>
      <c r="B942">
        <v>35.799999999999997</v>
      </c>
      <c r="C942">
        <f t="shared" si="42"/>
        <v>35.799999999999997</v>
      </c>
      <c r="D942" t="str" cm="1">
        <f t="array" ref="D942">_xlfn.IFS(C942&lt;18.5,"UNDERWEIGHT",AND(C942&gt;=18.5,C942&lt;=24.9),"NORMAL WEIGHT",AND(C942&gt;=25,C942&lt;=29.9),"OVERWEIGHT",C942&gt;=30,"OBESITY")</f>
        <v>OBESITY</v>
      </c>
      <c r="E942">
        <v>5.63</v>
      </c>
      <c r="F942" t="str" cm="1">
        <f t="array" ref="F942">_xlfn.IFS(E942&lt;5.7,"NORMAL",AND(E942&gt;=5.7,E942&lt;=6.49),"PREDIABETES",E942&gt;=6.5,"DIABETES")</f>
        <v>NORMAL</v>
      </c>
      <c r="G942" t="s">
        <v>2382</v>
      </c>
      <c r="H942" t="str">
        <f t="shared" si="43"/>
        <v>Yes</v>
      </c>
      <c r="I942" t="s">
        <v>2380</v>
      </c>
      <c r="J942" t="s">
        <v>2380</v>
      </c>
      <c r="K942">
        <v>2</v>
      </c>
      <c r="L942" t="s">
        <v>2380</v>
      </c>
      <c r="M942" t="str">
        <f t="shared" si="44"/>
        <v>No</v>
      </c>
    </row>
    <row r="943" spans="1:13" x14ac:dyDescent="0.3">
      <c r="A943" t="s">
        <v>1429</v>
      </c>
      <c r="B943">
        <v>28.785</v>
      </c>
      <c r="C943">
        <f t="shared" si="42"/>
        <v>28.8</v>
      </c>
      <c r="D943" t="str" cm="1">
        <f t="array" ref="D943">_xlfn.IFS(C943&lt;18.5,"UNDERWEIGHT",AND(C943&gt;=18.5,C943&lt;=24.9),"NORMAL WEIGHT",AND(C943&gt;=25,C943&lt;=29.9),"OVERWEIGHT",C943&gt;=30,"OBESITY")</f>
        <v>OVERWEIGHT</v>
      </c>
      <c r="E943">
        <v>4.24</v>
      </c>
      <c r="F943" t="str" cm="1">
        <f t="array" ref="F943">_xlfn.IFS(E943&lt;5.7,"NORMAL",AND(E943&gt;=5.7,E943&lt;=6.49),"PREDIABETES",E943&gt;=6.5,"DIABETES")</f>
        <v>NORMAL</v>
      </c>
      <c r="G943" t="s">
        <v>2382</v>
      </c>
      <c r="H943" t="str">
        <f t="shared" si="43"/>
        <v>Yes</v>
      </c>
      <c r="I943" t="s">
        <v>2380</v>
      </c>
      <c r="J943" t="s">
        <v>2380</v>
      </c>
      <c r="K943">
        <v>2</v>
      </c>
      <c r="L943" t="s">
        <v>2380</v>
      </c>
      <c r="M943" t="str">
        <f t="shared" si="44"/>
        <v>No</v>
      </c>
    </row>
    <row r="944" spans="1:13" x14ac:dyDescent="0.3">
      <c r="A944" t="s">
        <v>1428</v>
      </c>
      <c r="B944">
        <v>28.594999999999999</v>
      </c>
      <c r="C944">
        <f t="shared" si="42"/>
        <v>28.6</v>
      </c>
      <c r="D944" t="str" cm="1">
        <f t="array" ref="D944">_xlfn.IFS(C944&lt;18.5,"UNDERWEIGHT",AND(C944&gt;=18.5,C944&lt;=24.9),"NORMAL WEIGHT",AND(C944&gt;=25,C944&lt;=29.9),"OVERWEIGHT",C944&gt;=30,"OBESITY")</f>
        <v>OVERWEIGHT</v>
      </c>
      <c r="E944">
        <v>4.96</v>
      </c>
      <c r="F944" t="str" cm="1">
        <f t="array" ref="F944">_xlfn.IFS(E944&lt;5.7,"NORMAL",AND(E944&gt;=5.7,E944&lt;=6.49),"PREDIABETES",E944&gt;=6.5,"DIABETES")</f>
        <v>NORMAL</v>
      </c>
      <c r="G944" t="s">
        <v>2382</v>
      </c>
      <c r="H944" t="str">
        <f t="shared" si="43"/>
        <v>Yes</v>
      </c>
      <c r="I944" t="s">
        <v>2380</v>
      </c>
      <c r="J944" t="s">
        <v>2380</v>
      </c>
      <c r="K944">
        <v>2</v>
      </c>
      <c r="L944" t="s">
        <v>2380</v>
      </c>
      <c r="M944" t="str">
        <f t="shared" si="44"/>
        <v>No</v>
      </c>
    </row>
    <row r="945" spans="1:13" x14ac:dyDescent="0.3">
      <c r="A945" t="s">
        <v>1427</v>
      </c>
      <c r="B945">
        <v>48.75</v>
      </c>
      <c r="C945">
        <f t="shared" si="42"/>
        <v>48.8</v>
      </c>
      <c r="D945" t="str" cm="1">
        <f t="array" ref="D945">_xlfn.IFS(C945&lt;18.5,"UNDERWEIGHT",AND(C945&gt;=18.5,C945&lt;=24.9),"NORMAL WEIGHT",AND(C945&gt;=25,C945&lt;=29.9),"OVERWEIGHT",C945&gt;=30,"OBESITY")</f>
        <v>OBESITY</v>
      </c>
      <c r="E945">
        <v>4.34</v>
      </c>
      <c r="F945" t="str" cm="1">
        <f t="array" ref="F945">_xlfn.IFS(E945&lt;5.7,"NORMAL",AND(E945&gt;=5.7,E945&lt;=6.49),"PREDIABETES",E945&gt;=6.5,"DIABETES")</f>
        <v>NORMAL</v>
      </c>
      <c r="G945" t="s">
        <v>2380</v>
      </c>
      <c r="H945" t="str">
        <f t="shared" si="43"/>
        <v>No</v>
      </c>
      <c r="I945" t="s">
        <v>2380</v>
      </c>
      <c r="J945" t="s">
        <v>2380</v>
      </c>
      <c r="K945" t="s">
        <v>2381</v>
      </c>
      <c r="L945" t="s">
        <v>2380</v>
      </c>
      <c r="M945" t="str">
        <f t="shared" si="44"/>
        <v>No</v>
      </c>
    </row>
    <row r="946" spans="1:13" x14ac:dyDescent="0.3">
      <c r="A946" t="s">
        <v>1426</v>
      </c>
      <c r="B946">
        <v>28.31</v>
      </c>
      <c r="C946">
        <f t="shared" si="42"/>
        <v>28.3</v>
      </c>
      <c r="D946" t="str" cm="1">
        <f t="array" ref="D946">_xlfn.IFS(C946&lt;18.5,"UNDERWEIGHT",AND(C946&gt;=18.5,C946&lt;=24.9),"NORMAL WEIGHT",AND(C946&gt;=25,C946&lt;=29.9),"OVERWEIGHT",C946&gt;=30,"OBESITY")</f>
        <v>OVERWEIGHT</v>
      </c>
      <c r="E946">
        <v>5.43</v>
      </c>
      <c r="F946" t="str" cm="1">
        <f t="array" ref="F946">_xlfn.IFS(E946&lt;5.7,"NORMAL",AND(E946&gt;=5.7,E946&lt;=6.49),"PREDIABETES",E946&gt;=6.5,"DIABETES")</f>
        <v>NORMAL</v>
      </c>
      <c r="G946" t="s">
        <v>2382</v>
      </c>
      <c r="H946" t="str">
        <f t="shared" si="43"/>
        <v>Yes</v>
      </c>
      <c r="I946" t="s">
        <v>2380</v>
      </c>
      <c r="J946" t="s">
        <v>2380</v>
      </c>
      <c r="K946">
        <v>2</v>
      </c>
      <c r="L946" t="s">
        <v>2380</v>
      </c>
      <c r="M946" t="str">
        <f t="shared" si="44"/>
        <v>No</v>
      </c>
    </row>
    <row r="947" spans="1:13" x14ac:dyDescent="0.3">
      <c r="A947" t="s">
        <v>1425</v>
      </c>
      <c r="B947">
        <v>38.39</v>
      </c>
      <c r="C947">
        <f t="shared" si="42"/>
        <v>38.4</v>
      </c>
      <c r="D947" t="str" cm="1">
        <f t="array" ref="D947">_xlfn.IFS(C947&lt;18.5,"UNDERWEIGHT",AND(C947&gt;=18.5,C947&lt;=24.9),"NORMAL WEIGHT",AND(C947&gt;=25,C947&lt;=29.9),"OVERWEIGHT",C947&gt;=30,"OBESITY")</f>
        <v>OBESITY</v>
      </c>
      <c r="E947">
        <v>8.33</v>
      </c>
      <c r="F947" t="str" cm="1">
        <f t="array" ref="F947">_xlfn.IFS(E947&lt;5.7,"NORMAL",AND(E947&gt;=5.7,E947&lt;=6.49),"PREDIABETES",E947&gt;=6.5,"DIABETES")</f>
        <v>DIABETES</v>
      </c>
      <c r="G947" t="s">
        <v>2382</v>
      </c>
      <c r="H947" t="str">
        <f t="shared" si="43"/>
        <v>Yes</v>
      </c>
      <c r="I947" t="s">
        <v>2380</v>
      </c>
      <c r="J947" t="s">
        <v>2380</v>
      </c>
      <c r="K947">
        <v>1</v>
      </c>
      <c r="L947" t="s">
        <v>2380</v>
      </c>
      <c r="M947" t="str">
        <f t="shared" si="44"/>
        <v>No</v>
      </c>
    </row>
    <row r="948" spans="1:13" x14ac:dyDescent="0.3">
      <c r="A948" t="s">
        <v>1424</v>
      </c>
      <c r="B948">
        <v>25.87</v>
      </c>
      <c r="C948">
        <f t="shared" si="42"/>
        <v>25.9</v>
      </c>
      <c r="D948" t="str" cm="1">
        <f t="array" ref="D948">_xlfn.IFS(C948&lt;18.5,"UNDERWEIGHT",AND(C948&gt;=18.5,C948&lt;=24.9),"NORMAL WEIGHT",AND(C948&gt;=25,C948&lt;=29.9),"OVERWEIGHT",C948&gt;=30,"OBESITY")</f>
        <v>OVERWEIGHT</v>
      </c>
      <c r="E948">
        <v>5.63</v>
      </c>
      <c r="F948" t="str" cm="1">
        <f t="array" ref="F948">_xlfn.IFS(E948&lt;5.7,"NORMAL",AND(E948&gt;=5.7,E948&lt;=6.49),"PREDIABETES",E948&gt;=6.5,"DIABETES")</f>
        <v>NORMAL</v>
      </c>
      <c r="G948" t="s">
        <v>2382</v>
      </c>
      <c r="H948" t="str">
        <f t="shared" si="43"/>
        <v>Yes</v>
      </c>
      <c r="I948" t="s">
        <v>2380</v>
      </c>
      <c r="J948" t="s">
        <v>2380</v>
      </c>
      <c r="K948">
        <v>1</v>
      </c>
      <c r="L948" t="s">
        <v>2380</v>
      </c>
      <c r="M948" t="str">
        <f t="shared" si="44"/>
        <v>No</v>
      </c>
    </row>
    <row r="949" spans="1:13" x14ac:dyDescent="0.3">
      <c r="A949" t="s">
        <v>1423</v>
      </c>
      <c r="B949">
        <v>43.7</v>
      </c>
      <c r="C949">
        <f t="shared" si="42"/>
        <v>43.7</v>
      </c>
      <c r="D949" t="str" cm="1">
        <f t="array" ref="D949">_xlfn.IFS(C949&lt;18.5,"UNDERWEIGHT",AND(C949&gt;=18.5,C949&lt;=24.9),"NORMAL WEIGHT",AND(C949&gt;=25,C949&lt;=29.9),"OVERWEIGHT",C949&gt;=30,"OBESITY")</f>
        <v>OBESITY</v>
      </c>
      <c r="E949">
        <v>7.23</v>
      </c>
      <c r="F949" t="str" cm="1">
        <f t="array" ref="F949">_xlfn.IFS(E949&lt;5.7,"NORMAL",AND(E949&gt;=5.7,E949&lt;=6.49),"PREDIABETES",E949&gt;=6.5,"DIABETES")</f>
        <v>DIABETES</v>
      </c>
      <c r="G949" t="s">
        <v>2380</v>
      </c>
      <c r="H949" t="str">
        <f t="shared" si="43"/>
        <v>No</v>
      </c>
      <c r="I949" t="s">
        <v>2380</v>
      </c>
      <c r="J949" t="s">
        <v>2380</v>
      </c>
      <c r="K949" t="s">
        <v>2381</v>
      </c>
      <c r="L949" t="s">
        <v>2380</v>
      </c>
      <c r="M949" t="str">
        <f t="shared" si="44"/>
        <v>No</v>
      </c>
    </row>
    <row r="950" spans="1:13" x14ac:dyDescent="0.3">
      <c r="A950" t="s">
        <v>1422</v>
      </c>
      <c r="B950">
        <v>40.945</v>
      </c>
      <c r="C950">
        <f t="shared" si="42"/>
        <v>40.9</v>
      </c>
      <c r="D950" t="str" cm="1">
        <f t="array" ref="D950">_xlfn.IFS(C950&lt;18.5,"UNDERWEIGHT",AND(C950&gt;=18.5,C950&lt;=24.9),"NORMAL WEIGHT",AND(C950&gt;=25,C950&lt;=29.9),"OVERWEIGHT",C950&gt;=30,"OBESITY")</f>
        <v>OBESITY</v>
      </c>
      <c r="E950">
        <v>10.57</v>
      </c>
      <c r="F950" t="str" cm="1">
        <f t="array" ref="F950">_xlfn.IFS(E950&lt;5.7,"NORMAL",AND(E950&gt;=5.7,E950&lt;=6.49),"PREDIABETES",E950&gt;=6.5,"DIABETES")</f>
        <v>DIABETES</v>
      </c>
      <c r="G950" t="s">
        <v>2380</v>
      </c>
      <c r="H950" t="str">
        <f t="shared" si="43"/>
        <v>No</v>
      </c>
      <c r="I950" t="s">
        <v>2380</v>
      </c>
      <c r="J950" t="s">
        <v>2380</v>
      </c>
      <c r="K950" t="s">
        <v>2381</v>
      </c>
      <c r="L950" t="s">
        <v>2380</v>
      </c>
      <c r="M950" t="str">
        <f t="shared" si="44"/>
        <v>No</v>
      </c>
    </row>
    <row r="951" spans="1:13" x14ac:dyDescent="0.3">
      <c r="A951" t="s">
        <v>1421</v>
      </c>
      <c r="B951">
        <v>27.94</v>
      </c>
      <c r="C951">
        <f t="shared" si="42"/>
        <v>27.9</v>
      </c>
      <c r="D951" t="str" cm="1">
        <f t="array" ref="D951">_xlfn.IFS(C951&lt;18.5,"UNDERWEIGHT",AND(C951&gt;=18.5,C951&lt;=24.9),"NORMAL WEIGHT",AND(C951&gt;=25,C951&lt;=29.9),"OVERWEIGHT",C951&gt;=30,"OBESITY")</f>
        <v>OVERWEIGHT</v>
      </c>
      <c r="E951">
        <v>7.92</v>
      </c>
      <c r="F951" t="str" cm="1">
        <f t="array" ref="F951">_xlfn.IFS(E951&lt;5.7,"NORMAL",AND(E951&gt;=5.7,E951&lt;=6.49),"PREDIABETES",E951&gt;=6.5,"DIABETES")</f>
        <v>DIABETES</v>
      </c>
      <c r="G951" t="s">
        <v>2380</v>
      </c>
      <c r="H951" t="str">
        <f t="shared" si="43"/>
        <v>No</v>
      </c>
      <c r="I951" t="s">
        <v>2380</v>
      </c>
      <c r="J951" t="s">
        <v>2380</v>
      </c>
      <c r="K951" t="s">
        <v>2381</v>
      </c>
      <c r="L951" t="s">
        <v>2380</v>
      </c>
      <c r="M951" t="str">
        <f t="shared" si="44"/>
        <v>No</v>
      </c>
    </row>
    <row r="952" spans="1:13" x14ac:dyDescent="0.3">
      <c r="A952" t="s">
        <v>1420</v>
      </c>
      <c r="B952">
        <v>31.9</v>
      </c>
      <c r="C952">
        <f t="shared" si="42"/>
        <v>31.9</v>
      </c>
      <c r="D952" t="str" cm="1">
        <f t="array" ref="D952">_xlfn.IFS(C952&lt;18.5,"UNDERWEIGHT",AND(C952&gt;=18.5,C952&lt;=24.9),"NORMAL WEIGHT",AND(C952&gt;=25,C952&lt;=29.9),"OVERWEIGHT",C952&gt;=30,"OBESITY")</f>
        <v>OBESITY</v>
      </c>
      <c r="E952">
        <v>10.119999999999999</v>
      </c>
      <c r="F952" t="str" cm="1">
        <f t="array" ref="F952">_xlfn.IFS(E952&lt;5.7,"NORMAL",AND(E952&gt;=5.7,E952&lt;=6.49),"PREDIABETES",E952&gt;=6.5,"DIABETES")</f>
        <v>DIABETES</v>
      </c>
      <c r="G952" t="s">
        <v>2380</v>
      </c>
      <c r="H952" t="str">
        <f t="shared" si="43"/>
        <v>No</v>
      </c>
      <c r="I952" t="s">
        <v>2380</v>
      </c>
      <c r="J952" t="s">
        <v>2380</v>
      </c>
      <c r="K952">
        <v>2</v>
      </c>
      <c r="L952" t="s">
        <v>2380</v>
      </c>
      <c r="M952" t="str">
        <f t="shared" si="44"/>
        <v>No</v>
      </c>
    </row>
    <row r="953" spans="1:13" x14ac:dyDescent="0.3">
      <c r="A953" t="s">
        <v>1419</v>
      </c>
      <c r="B953">
        <v>31.64</v>
      </c>
      <c r="C953">
        <f t="shared" si="42"/>
        <v>31.6</v>
      </c>
      <c r="D953" t="str" cm="1">
        <f t="array" ref="D953">_xlfn.IFS(C953&lt;18.5,"UNDERWEIGHT",AND(C953&gt;=18.5,C953&lt;=24.9),"NORMAL WEIGHT",AND(C953&gt;=25,C953&lt;=29.9),"OVERWEIGHT",C953&gt;=30,"OBESITY")</f>
        <v>OBESITY</v>
      </c>
      <c r="E953">
        <v>7.91</v>
      </c>
      <c r="F953" t="str" cm="1">
        <f t="array" ref="F953">_xlfn.IFS(E953&lt;5.7,"NORMAL",AND(E953&gt;=5.7,E953&lt;=6.49),"PREDIABETES",E953&gt;=6.5,"DIABETES")</f>
        <v>DIABETES</v>
      </c>
      <c r="G953" t="s">
        <v>2380</v>
      </c>
      <c r="H953" t="str">
        <f t="shared" si="43"/>
        <v>No</v>
      </c>
      <c r="I953" t="s">
        <v>2380</v>
      </c>
      <c r="J953" t="s">
        <v>2380</v>
      </c>
      <c r="K953" t="s">
        <v>2381</v>
      </c>
      <c r="L953" t="s">
        <v>2380</v>
      </c>
      <c r="M953" t="str">
        <f t="shared" si="44"/>
        <v>No</v>
      </c>
    </row>
    <row r="954" spans="1:13" x14ac:dyDescent="0.3">
      <c r="A954" t="s">
        <v>1418</v>
      </c>
      <c r="B954">
        <v>46.7</v>
      </c>
      <c r="C954">
        <f t="shared" si="42"/>
        <v>46.7</v>
      </c>
      <c r="D954" t="str" cm="1">
        <f t="array" ref="D954">_xlfn.IFS(C954&lt;18.5,"UNDERWEIGHT",AND(C954&gt;=18.5,C954&lt;=24.9),"NORMAL WEIGHT",AND(C954&gt;=25,C954&lt;=29.9),"OVERWEIGHT",C954&gt;=30,"OBESITY")</f>
        <v>OBESITY</v>
      </c>
      <c r="E954">
        <v>10.9</v>
      </c>
      <c r="F954" t="str" cm="1">
        <f t="array" ref="F954">_xlfn.IFS(E954&lt;5.7,"NORMAL",AND(E954&gt;=5.7,E954&lt;=6.49),"PREDIABETES",E954&gt;=6.5,"DIABETES")</f>
        <v>DIABETES</v>
      </c>
      <c r="G954" t="s">
        <v>2380</v>
      </c>
      <c r="H954" t="str">
        <f t="shared" si="43"/>
        <v>No</v>
      </c>
      <c r="I954" t="s">
        <v>2380</v>
      </c>
      <c r="J954" t="s">
        <v>2380</v>
      </c>
      <c r="K954" t="s">
        <v>2381</v>
      </c>
      <c r="L954" t="s">
        <v>2380</v>
      </c>
      <c r="M954" t="str">
        <f t="shared" si="44"/>
        <v>No</v>
      </c>
    </row>
    <row r="955" spans="1:13" x14ac:dyDescent="0.3">
      <c r="A955" t="s">
        <v>1417</v>
      </c>
      <c r="B955">
        <v>18.335000000000001</v>
      </c>
      <c r="C955">
        <f t="shared" si="42"/>
        <v>18.3</v>
      </c>
      <c r="D955" t="str" cm="1">
        <f t="array" ref="D955">_xlfn.IFS(C955&lt;18.5,"UNDERWEIGHT",AND(C955&gt;=18.5,C955&lt;=24.9),"NORMAL WEIGHT",AND(C955&gt;=25,C955&lt;=29.9),"OVERWEIGHT",C955&gt;=30,"OBESITY")</f>
        <v>UNDERWEIGHT</v>
      </c>
      <c r="E955">
        <v>11.83</v>
      </c>
      <c r="F955" t="str" cm="1">
        <f t="array" ref="F955">_xlfn.IFS(E955&lt;5.7,"NORMAL",AND(E955&gt;=5.7,E955&lt;=6.49),"PREDIABETES",E955&gt;=6.5,"DIABETES")</f>
        <v>DIABETES</v>
      </c>
      <c r="G955" t="s">
        <v>2380</v>
      </c>
      <c r="H955" t="str">
        <f t="shared" si="43"/>
        <v>No</v>
      </c>
      <c r="I955" t="s">
        <v>2380</v>
      </c>
      <c r="J955" t="s">
        <v>2380</v>
      </c>
      <c r="K955" t="s">
        <v>2381</v>
      </c>
      <c r="L955" t="s">
        <v>2380</v>
      </c>
      <c r="M955" t="str">
        <f t="shared" si="44"/>
        <v>No</v>
      </c>
    </row>
    <row r="956" spans="1:13" x14ac:dyDescent="0.3">
      <c r="A956" t="s">
        <v>1416</v>
      </c>
      <c r="B956">
        <v>31.24</v>
      </c>
      <c r="C956">
        <f t="shared" si="42"/>
        <v>31.2</v>
      </c>
      <c r="D956" t="str" cm="1">
        <f t="array" ref="D956">_xlfn.IFS(C956&lt;18.5,"UNDERWEIGHT",AND(C956&gt;=18.5,C956&lt;=24.9),"NORMAL WEIGHT",AND(C956&gt;=25,C956&lt;=29.9),"OVERWEIGHT",C956&gt;=30,"OBESITY")</f>
        <v>OBESITY</v>
      </c>
      <c r="E956">
        <v>7.42</v>
      </c>
      <c r="F956" t="str" cm="1">
        <f t="array" ref="F956">_xlfn.IFS(E956&lt;5.7,"NORMAL",AND(E956&gt;=5.7,E956&lt;=6.49),"PREDIABETES",E956&gt;=6.5,"DIABETES")</f>
        <v>DIABETES</v>
      </c>
      <c r="G956" t="s">
        <v>2382</v>
      </c>
      <c r="H956" t="str">
        <f t="shared" si="43"/>
        <v>Yes</v>
      </c>
      <c r="I956" t="s">
        <v>2380</v>
      </c>
      <c r="J956" t="s">
        <v>2380</v>
      </c>
      <c r="K956">
        <v>2</v>
      </c>
      <c r="L956" t="s">
        <v>2380</v>
      </c>
      <c r="M956" t="str">
        <f t="shared" si="44"/>
        <v>No</v>
      </c>
    </row>
    <row r="957" spans="1:13" x14ac:dyDescent="0.3">
      <c r="A957" t="s">
        <v>1415</v>
      </c>
      <c r="B957">
        <v>39.22</v>
      </c>
      <c r="C957">
        <f t="shared" si="42"/>
        <v>39.200000000000003</v>
      </c>
      <c r="D957" t="str" cm="1">
        <f t="array" ref="D957">_xlfn.IFS(C957&lt;18.5,"UNDERWEIGHT",AND(C957&gt;=18.5,C957&lt;=24.9),"NORMAL WEIGHT",AND(C957&gt;=25,C957&lt;=29.9),"OVERWEIGHT",C957&gt;=30,"OBESITY")</f>
        <v>OBESITY</v>
      </c>
      <c r="E957">
        <v>5.62</v>
      </c>
      <c r="F957" t="str" cm="1">
        <f t="array" ref="F957">_xlfn.IFS(E957&lt;5.7,"NORMAL",AND(E957&gt;=5.7,E957&lt;=6.49),"PREDIABETES",E957&gt;=6.5,"DIABETES")</f>
        <v>NORMAL</v>
      </c>
      <c r="G957" t="s">
        <v>2382</v>
      </c>
      <c r="H957" t="str">
        <f t="shared" si="43"/>
        <v>Yes</v>
      </c>
      <c r="I957" t="s">
        <v>2380</v>
      </c>
      <c r="J957" t="s">
        <v>2380</v>
      </c>
      <c r="K957">
        <v>1</v>
      </c>
      <c r="L957" t="s">
        <v>2380</v>
      </c>
      <c r="M957" t="str">
        <f t="shared" si="44"/>
        <v>No</v>
      </c>
    </row>
    <row r="958" spans="1:13" x14ac:dyDescent="0.3">
      <c r="A958" t="s">
        <v>1414</v>
      </c>
      <c r="B958">
        <v>24.414999999999999</v>
      </c>
      <c r="C958">
        <f t="shared" si="42"/>
        <v>24.4</v>
      </c>
      <c r="D958" t="str" cm="1">
        <f t="array" ref="D958">_xlfn.IFS(C958&lt;18.5,"UNDERWEIGHT",AND(C958&gt;=18.5,C958&lt;=24.9),"NORMAL WEIGHT",AND(C958&gt;=25,C958&lt;=29.9),"OVERWEIGHT",C958&gt;=30,"OBESITY")</f>
        <v>NORMAL WEIGHT</v>
      </c>
      <c r="E958">
        <v>7.16</v>
      </c>
      <c r="F958" t="str" cm="1">
        <f t="array" ref="F958">_xlfn.IFS(E958&lt;5.7,"NORMAL",AND(E958&gt;=5.7,E958&lt;=6.49),"PREDIABETES",E958&gt;=6.5,"DIABETES")</f>
        <v>DIABETES</v>
      </c>
      <c r="G958" t="s">
        <v>2380</v>
      </c>
      <c r="H958" t="str">
        <f t="shared" si="43"/>
        <v>No</v>
      </c>
      <c r="I958" t="s">
        <v>2380</v>
      </c>
      <c r="J958" t="s">
        <v>2380</v>
      </c>
      <c r="K958" t="s">
        <v>2381</v>
      </c>
      <c r="L958" t="s">
        <v>2380</v>
      </c>
      <c r="M958" t="str">
        <f t="shared" si="44"/>
        <v>No</v>
      </c>
    </row>
    <row r="959" spans="1:13" x14ac:dyDescent="0.3">
      <c r="A959" t="s">
        <v>1413</v>
      </c>
      <c r="B959">
        <v>32.299999999999997</v>
      </c>
      <c r="C959">
        <f t="shared" si="42"/>
        <v>32.299999999999997</v>
      </c>
      <c r="D959" t="str" cm="1">
        <f t="array" ref="D959">_xlfn.IFS(C959&lt;18.5,"UNDERWEIGHT",AND(C959&gt;=18.5,C959&lt;=24.9),"NORMAL WEIGHT",AND(C959&gt;=25,C959&lt;=29.9),"OVERWEIGHT",C959&gt;=30,"OBESITY")</f>
        <v>OBESITY</v>
      </c>
      <c r="E959">
        <v>9.89</v>
      </c>
      <c r="F959" t="str" cm="1">
        <f t="array" ref="F959">_xlfn.IFS(E959&lt;5.7,"NORMAL",AND(E959&gt;=5.7,E959&lt;=6.49),"PREDIABETES",E959&gt;=6.5,"DIABETES")</f>
        <v>DIABETES</v>
      </c>
      <c r="G959" t="s">
        <v>2380</v>
      </c>
      <c r="H959" t="str">
        <f t="shared" si="43"/>
        <v>No</v>
      </c>
      <c r="I959" t="s">
        <v>2380</v>
      </c>
      <c r="J959" t="s">
        <v>2380</v>
      </c>
      <c r="K959" t="s">
        <v>2381</v>
      </c>
      <c r="L959" t="s">
        <v>2380</v>
      </c>
      <c r="M959" t="str">
        <f t="shared" si="44"/>
        <v>No</v>
      </c>
    </row>
    <row r="960" spans="1:13" x14ac:dyDescent="0.3">
      <c r="A960" t="s">
        <v>1412</v>
      </c>
      <c r="B960">
        <v>39.94</v>
      </c>
      <c r="C960">
        <f t="shared" si="42"/>
        <v>39.9</v>
      </c>
      <c r="D960" t="str" cm="1">
        <f t="array" ref="D960">_xlfn.IFS(C960&lt;18.5,"UNDERWEIGHT",AND(C960&gt;=18.5,C960&lt;=24.9),"NORMAL WEIGHT",AND(C960&gt;=25,C960&lt;=29.9),"OVERWEIGHT",C960&gt;=30,"OBESITY")</f>
        <v>OBESITY</v>
      </c>
      <c r="E960">
        <v>5.14</v>
      </c>
      <c r="F960" t="str" cm="1">
        <f t="array" ref="F960">_xlfn.IFS(E960&lt;5.7,"NORMAL",AND(E960&gt;=5.7,E960&lt;=6.49),"PREDIABETES",E960&gt;=6.5,"DIABETES")</f>
        <v>NORMAL</v>
      </c>
      <c r="G960" t="s">
        <v>2380</v>
      </c>
      <c r="H960" t="str">
        <f t="shared" si="43"/>
        <v>No</v>
      </c>
      <c r="I960" t="s">
        <v>2380</v>
      </c>
      <c r="J960" t="s">
        <v>2380</v>
      </c>
      <c r="K960" t="s">
        <v>2381</v>
      </c>
      <c r="L960" t="s">
        <v>2380</v>
      </c>
      <c r="M960" t="str">
        <f t="shared" si="44"/>
        <v>No</v>
      </c>
    </row>
    <row r="961" spans="1:13" x14ac:dyDescent="0.3">
      <c r="A961" t="s">
        <v>1411</v>
      </c>
      <c r="B961">
        <v>30</v>
      </c>
      <c r="C961">
        <f t="shared" si="42"/>
        <v>30</v>
      </c>
      <c r="D961" t="str" cm="1">
        <f t="array" ref="D961">_xlfn.IFS(C961&lt;18.5,"UNDERWEIGHT",AND(C961&gt;=18.5,C961&lt;=24.9),"NORMAL WEIGHT",AND(C961&gt;=25,C961&lt;=29.9),"OVERWEIGHT",C961&gt;=30,"OBESITY")</f>
        <v>OBESITY</v>
      </c>
      <c r="E961">
        <v>5.61</v>
      </c>
      <c r="F961" t="str" cm="1">
        <f t="array" ref="F961">_xlfn.IFS(E961&lt;5.7,"NORMAL",AND(E961&gt;=5.7,E961&lt;=6.49),"PREDIABETES",E961&gt;=6.5,"DIABETES")</f>
        <v>NORMAL</v>
      </c>
      <c r="G961" t="s">
        <v>2382</v>
      </c>
      <c r="H961" t="str">
        <f t="shared" si="43"/>
        <v>Yes</v>
      </c>
      <c r="I961" t="s">
        <v>2380</v>
      </c>
      <c r="J961" t="s">
        <v>2383</v>
      </c>
      <c r="K961">
        <v>1</v>
      </c>
      <c r="L961" t="s">
        <v>2380</v>
      </c>
      <c r="M961" t="str">
        <f t="shared" si="44"/>
        <v>No</v>
      </c>
    </row>
    <row r="962" spans="1:13" x14ac:dyDescent="0.3">
      <c r="A962" t="s">
        <v>1410</v>
      </c>
      <c r="B962">
        <v>35.340000000000003</v>
      </c>
      <c r="C962">
        <f t="shared" si="42"/>
        <v>35.299999999999997</v>
      </c>
      <c r="D962" t="str" cm="1">
        <f t="array" ref="D962">_xlfn.IFS(C962&lt;18.5,"UNDERWEIGHT",AND(C962&gt;=18.5,C962&lt;=24.9),"NORMAL WEIGHT",AND(C962&gt;=25,C962&lt;=29.9),"OVERWEIGHT",C962&gt;=30,"OBESITY")</f>
        <v>OBESITY</v>
      </c>
      <c r="E962">
        <v>5.51</v>
      </c>
      <c r="F962" t="str" cm="1">
        <f t="array" ref="F962">_xlfn.IFS(E962&lt;5.7,"NORMAL",AND(E962&gt;=5.7,E962&lt;=6.49),"PREDIABETES",E962&gt;=6.5,"DIABETES")</f>
        <v>NORMAL</v>
      </c>
      <c r="G962" t="s">
        <v>2382</v>
      </c>
      <c r="H962" t="str">
        <f t="shared" si="43"/>
        <v>Yes</v>
      </c>
      <c r="I962" t="s">
        <v>2380</v>
      </c>
      <c r="J962" t="s">
        <v>2383</v>
      </c>
      <c r="K962">
        <v>1</v>
      </c>
      <c r="L962" t="s">
        <v>2380</v>
      </c>
      <c r="M962" t="str">
        <f t="shared" si="44"/>
        <v>No</v>
      </c>
    </row>
    <row r="963" spans="1:13" x14ac:dyDescent="0.3">
      <c r="A963" t="s">
        <v>1409</v>
      </c>
      <c r="B963">
        <v>32.204999999999998</v>
      </c>
      <c r="C963">
        <f t="shared" ref="C963:C1026" si="45">ROUND(B963,1)</f>
        <v>32.200000000000003</v>
      </c>
      <c r="D963" t="str" cm="1">
        <f t="array" ref="D963">_xlfn.IFS(C963&lt;18.5,"UNDERWEIGHT",AND(C963&gt;=18.5,C963&lt;=24.9),"NORMAL WEIGHT",AND(C963&gt;=25,C963&lt;=29.9),"OVERWEIGHT",C963&gt;=30,"OBESITY")</f>
        <v>OBESITY</v>
      </c>
      <c r="E963">
        <v>8.3800000000000008</v>
      </c>
      <c r="F963" t="str" cm="1">
        <f t="array" ref="F963">_xlfn.IFS(E963&lt;5.7,"NORMAL",AND(E963&gt;=5.7,E963&lt;=6.49),"PREDIABETES",E963&gt;=6.5,"DIABETES")</f>
        <v>DIABETES</v>
      </c>
      <c r="G963" t="s">
        <v>2382</v>
      </c>
      <c r="H963" t="str">
        <f t="shared" ref="H963:H1026" si="46">TRIM(PROPER(G963))</f>
        <v>Yes</v>
      </c>
      <c r="I963" t="s">
        <v>2380</v>
      </c>
      <c r="J963" t="s">
        <v>2380</v>
      </c>
      <c r="K963">
        <v>2</v>
      </c>
      <c r="L963" t="s">
        <v>2380</v>
      </c>
      <c r="M963" t="str">
        <f t="shared" ref="M963:M1026" si="47">TRIM(PROPER(L963))</f>
        <v>No</v>
      </c>
    </row>
    <row r="964" spans="1:13" x14ac:dyDescent="0.3">
      <c r="A964" t="s">
        <v>1408</v>
      </c>
      <c r="B964">
        <v>33.880000000000003</v>
      </c>
      <c r="C964">
        <f t="shared" si="45"/>
        <v>33.9</v>
      </c>
      <c r="D964" t="str" cm="1">
        <f t="array" ref="D964">_xlfn.IFS(C964&lt;18.5,"UNDERWEIGHT",AND(C964&gt;=18.5,C964&lt;=24.9),"NORMAL WEIGHT",AND(C964&gt;=25,C964&lt;=29.9),"OVERWEIGHT",C964&gt;=30,"OBESITY")</f>
        <v>OBESITY</v>
      </c>
      <c r="E964">
        <v>4.68</v>
      </c>
      <c r="F964" t="str" cm="1">
        <f t="array" ref="F964">_xlfn.IFS(E964&lt;5.7,"NORMAL",AND(E964&gt;=5.7,E964&lt;=6.49),"PREDIABETES",E964&gt;=6.5,"DIABETES")</f>
        <v>NORMAL</v>
      </c>
      <c r="G964" t="s">
        <v>2380</v>
      </c>
      <c r="H964" t="str">
        <f t="shared" si="46"/>
        <v>No</v>
      </c>
      <c r="I964" t="s">
        <v>2382</v>
      </c>
      <c r="J964" t="s">
        <v>2380</v>
      </c>
      <c r="K964">
        <v>1</v>
      </c>
      <c r="L964" t="s">
        <v>2380</v>
      </c>
      <c r="M964" t="str">
        <f t="shared" si="47"/>
        <v>No</v>
      </c>
    </row>
    <row r="965" spans="1:13" x14ac:dyDescent="0.3">
      <c r="A965" t="s">
        <v>1407</v>
      </c>
      <c r="B965">
        <v>26.63</v>
      </c>
      <c r="C965">
        <f t="shared" si="45"/>
        <v>26.6</v>
      </c>
      <c r="D965" t="str" cm="1">
        <f t="array" ref="D965">_xlfn.IFS(C965&lt;18.5,"UNDERWEIGHT",AND(C965&gt;=18.5,C965&lt;=24.9),"NORMAL WEIGHT",AND(C965&gt;=25,C965&lt;=29.9),"OVERWEIGHT",C965&gt;=30,"OBESITY")</f>
        <v>OVERWEIGHT</v>
      </c>
      <c r="E965">
        <v>4.3600000000000003</v>
      </c>
      <c r="F965" t="str" cm="1">
        <f t="array" ref="F965">_xlfn.IFS(E965&lt;5.7,"NORMAL",AND(E965&gt;=5.7,E965&lt;=6.49),"PREDIABETES",E965&gt;=6.5,"DIABETES")</f>
        <v>NORMAL</v>
      </c>
      <c r="G965" t="s">
        <v>2382</v>
      </c>
      <c r="H965" t="str">
        <f t="shared" si="46"/>
        <v>Yes</v>
      </c>
      <c r="I965" t="s">
        <v>2380</v>
      </c>
      <c r="J965" t="s">
        <v>2380</v>
      </c>
      <c r="K965">
        <v>2</v>
      </c>
      <c r="L965" t="s">
        <v>2380</v>
      </c>
      <c r="M965" t="str">
        <f t="shared" si="47"/>
        <v>No</v>
      </c>
    </row>
    <row r="966" spans="1:13" x14ac:dyDescent="0.3">
      <c r="A966" t="s">
        <v>1406</v>
      </c>
      <c r="B966">
        <v>28.7</v>
      </c>
      <c r="C966">
        <f t="shared" si="45"/>
        <v>28.7</v>
      </c>
      <c r="D966" t="str" cm="1">
        <f t="array" ref="D966">_xlfn.IFS(C966&lt;18.5,"UNDERWEIGHT",AND(C966&gt;=18.5,C966&lt;=24.9),"NORMAL WEIGHT",AND(C966&gt;=25,C966&lt;=29.9),"OVERWEIGHT",C966&gt;=30,"OBESITY")</f>
        <v>OVERWEIGHT</v>
      </c>
      <c r="E966">
        <v>7.74</v>
      </c>
      <c r="F966" t="str" cm="1">
        <f t="array" ref="F966">_xlfn.IFS(E966&lt;5.7,"NORMAL",AND(E966&gt;=5.7,E966&lt;=6.49),"PREDIABETES",E966&gt;=6.5,"DIABETES")</f>
        <v>DIABETES</v>
      </c>
      <c r="G966" t="s">
        <v>2380</v>
      </c>
      <c r="H966" t="str">
        <f t="shared" si="46"/>
        <v>No</v>
      </c>
      <c r="I966" t="s">
        <v>2380</v>
      </c>
      <c r="J966" t="s">
        <v>2380</v>
      </c>
      <c r="K966" t="s">
        <v>2381</v>
      </c>
      <c r="L966" t="s">
        <v>2380</v>
      </c>
      <c r="M966" t="str">
        <f t="shared" si="47"/>
        <v>No</v>
      </c>
    </row>
    <row r="967" spans="1:13" x14ac:dyDescent="0.3">
      <c r="A967" t="s">
        <v>1405</v>
      </c>
      <c r="B967">
        <v>25.65</v>
      </c>
      <c r="C967">
        <f t="shared" si="45"/>
        <v>25.7</v>
      </c>
      <c r="D967" t="str" cm="1">
        <f t="array" ref="D967">_xlfn.IFS(C967&lt;18.5,"UNDERWEIGHT",AND(C967&gt;=18.5,C967&lt;=24.9),"NORMAL WEIGHT",AND(C967&gt;=25,C967&lt;=29.9),"OVERWEIGHT",C967&gt;=30,"OBESITY")</f>
        <v>OVERWEIGHT</v>
      </c>
      <c r="E967">
        <v>4.05</v>
      </c>
      <c r="F967" t="str" cm="1">
        <f t="array" ref="F967">_xlfn.IFS(E967&lt;5.7,"NORMAL",AND(E967&gt;=5.7,E967&lt;=6.49),"PREDIABETES",E967&gt;=6.5,"DIABETES")</f>
        <v>NORMAL</v>
      </c>
      <c r="G967" t="s">
        <v>2382</v>
      </c>
      <c r="H967" t="str">
        <f t="shared" si="46"/>
        <v>Yes</v>
      </c>
      <c r="I967" t="s">
        <v>2380</v>
      </c>
      <c r="J967" t="s">
        <v>2380</v>
      </c>
      <c r="K967">
        <v>2</v>
      </c>
      <c r="L967" t="s">
        <v>2380</v>
      </c>
      <c r="M967" t="str">
        <f t="shared" si="47"/>
        <v>No</v>
      </c>
    </row>
    <row r="968" spans="1:13" x14ac:dyDescent="0.3">
      <c r="A968" t="s">
        <v>1404</v>
      </c>
      <c r="B968">
        <v>36.384999999999998</v>
      </c>
      <c r="C968">
        <f t="shared" si="45"/>
        <v>36.4</v>
      </c>
      <c r="D968" t="str" cm="1">
        <f t="array" ref="D968">_xlfn.IFS(C968&lt;18.5,"UNDERWEIGHT",AND(C968&gt;=18.5,C968&lt;=24.9),"NORMAL WEIGHT",AND(C968&gt;=25,C968&lt;=29.9),"OVERWEIGHT",C968&gt;=30,"OBESITY")</f>
        <v>OBESITY</v>
      </c>
      <c r="E968">
        <v>11.49</v>
      </c>
      <c r="F968" t="str" cm="1">
        <f t="array" ref="F968">_xlfn.IFS(E968&lt;5.7,"NORMAL",AND(E968&gt;=5.7,E968&lt;=6.49),"PREDIABETES",E968&gt;=6.5,"DIABETES")</f>
        <v>DIABETES</v>
      </c>
      <c r="G968" t="s">
        <v>2380</v>
      </c>
      <c r="H968" t="str">
        <f t="shared" si="46"/>
        <v>No</v>
      </c>
      <c r="I968" t="s">
        <v>2380</v>
      </c>
      <c r="J968" t="s">
        <v>2380</v>
      </c>
      <c r="K968" t="s">
        <v>2381</v>
      </c>
      <c r="L968" t="s">
        <v>2380</v>
      </c>
      <c r="M968" t="str">
        <f t="shared" si="47"/>
        <v>No</v>
      </c>
    </row>
    <row r="969" spans="1:13" x14ac:dyDescent="0.3">
      <c r="A969" t="s">
        <v>1403</v>
      </c>
      <c r="B969">
        <v>34.69</v>
      </c>
      <c r="C969">
        <f t="shared" si="45"/>
        <v>34.700000000000003</v>
      </c>
      <c r="D969" t="str" cm="1">
        <f t="array" ref="D969">_xlfn.IFS(C969&lt;18.5,"UNDERWEIGHT",AND(C969&gt;=18.5,C969&lt;=24.9),"NORMAL WEIGHT",AND(C969&gt;=25,C969&lt;=29.9),"OVERWEIGHT",C969&gt;=30,"OBESITY")</f>
        <v>OBESITY</v>
      </c>
      <c r="E969">
        <v>5.65</v>
      </c>
      <c r="F969" t="str" cm="1">
        <f t="array" ref="F969">_xlfn.IFS(E969&lt;5.7,"NORMAL",AND(E969&gt;=5.7,E969&lt;=6.49),"PREDIABETES",E969&gt;=6.5,"DIABETES")</f>
        <v>NORMAL</v>
      </c>
      <c r="G969" t="s">
        <v>2380</v>
      </c>
      <c r="H969" t="str">
        <f t="shared" si="46"/>
        <v>No</v>
      </c>
      <c r="I969" t="s">
        <v>2380</v>
      </c>
      <c r="J969" t="s">
        <v>2380</v>
      </c>
      <c r="K969" t="s">
        <v>2381</v>
      </c>
      <c r="L969" t="s">
        <v>2380</v>
      </c>
      <c r="M969" t="str">
        <f t="shared" si="47"/>
        <v>No</v>
      </c>
    </row>
    <row r="970" spans="1:13" x14ac:dyDescent="0.3">
      <c r="A970" t="s">
        <v>1402</v>
      </c>
      <c r="B970">
        <v>37.68</v>
      </c>
      <c r="C970">
        <f t="shared" si="45"/>
        <v>37.700000000000003</v>
      </c>
      <c r="D970" t="str" cm="1">
        <f t="array" ref="D970">_xlfn.IFS(C970&lt;18.5,"UNDERWEIGHT",AND(C970&gt;=18.5,C970&lt;=24.9),"NORMAL WEIGHT",AND(C970&gt;=25,C970&lt;=29.9),"OVERWEIGHT",C970&gt;=30,"OBESITY")</f>
        <v>OBESITY</v>
      </c>
      <c r="E970">
        <v>4.29</v>
      </c>
      <c r="F970" t="str" cm="1">
        <f t="array" ref="F970">_xlfn.IFS(E970&lt;5.7,"NORMAL",AND(E970&gt;=5.7,E970&lt;=6.49),"PREDIABETES",E970&gt;=6.5,"DIABETES")</f>
        <v>NORMAL</v>
      </c>
      <c r="G970" t="s">
        <v>2382</v>
      </c>
      <c r="H970" t="str">
        <f t="shared" si="46"/>
        <v>Yes</v>
      </c>
      <c r="I970" t="s">
        <v>2380</v>
      </c>
      <c r="J970" t="s">
        <v>2380</v>
      </c>
      <c r="K970" t="s">
        <v>2381</v>
      </c>
      <c r="L970" t="s">
        <v>2380</v>
      </c>
      <c r="M970" t="str">
        <f t="shared" si="47"/>
        <v>No</v>
      </c>
    </row>
    <row r="971" spans="1:13" x14ac:dyDescent="0.3">
      <c r="A971" t="s">
        <v>1401</v>
      </c>
      <c r="B971">
        <v>35.49</v>
      </c>
      <c r="C971">
        <f t="shared" si="45"/>
        <v>35.5</v>
      </c>
      <c r="D971" t="str" cm="1">
        <f t="array" ref="D971">_xlfn.IFS(C971&lt;18.5,"UNDERWEIGHT",AND(C971&gt;=18.5,C971&lt;=24.9),"NORMAL WEIGHT",AND(C971&gt;=25,C971&lt;=29.9),"OVERWEIGHT",C971&gt;=30,"OBESITY")</f>
        <v>OBESITY</v>
      </c>
      <c r="E971">
        <v>4.74</v>
      </c>
      <c r="F971" t="str" cm="1">
        <f t="array" ref="F971">_xlfn.IFS(E971&lt;5.7,"NORMAL",AND(E971&gt;=5.7,E971&lt;=6.49),"PREDIABETES",E971&gt;=6.5,"DIABETES")</f>
        <v>NORMAL</v>
      </c>
      <c r="G971" t="s">
        <v>2382</v>
      </c>
      <c r="H971" t="str">
        <f t="shared" si="46"/>
        <v>Yes</v>
      </c>
      <c r="I971" t="s">
        <v>2380</v>
      </c>
      <c r="J971" t="s">
        <v>2383</v>
      </c>
      <c r="K971">
        <v>1</v>
      </c>
      <c r="L971" t="s">
        <v>2380</v>
      </c>
      <c r="M971" t="str">
        <f t="shared" si="47"/>
        <v>No</v>
      </c>
    </row>
    <row r="972" spans="1:13" x14ac:dyDescent="0.3">
      <c r="A972" t="s">
        <v>1400</v>
      </c>
      <c r="B972">
        <v>44.7</v>
      </c>
      <c r="C972">
        <f t="shared" si="45"/>
        <v>44.7</v>
      </c>
      <c r="D972" t="str" cm="1">
        <f t="array" ref="D972">_xlfn.IFS(C972&lt;18.5,"UNDERWEIGHT",AND(C972&gt;=18.5,C972&lt;=24.9),"NORMAL WEIGHT",AND(C972&gt;=25,C972&lt;=29.9),"OVERWEIGHT",C972&gt;=30,"OBESITY")</f>
        <v>OBESITY</v>
      </c>
      <c r="E972">
        <v>7.6</v>
      </c>
      <c r="F972" t="str" cm="1">
        <f t="array" ref="F972">_xlfn.IFS(E972&lt;5.7,"NORMAL",AND(E972&gt;=5.7,E972&lt;=6.49),"PREDIABETES",E972&gt;=6.5,"DIABETES")</f>
        <v>DIABETES</v>
      </c>
      <c r="G972" t="s">
        <v>2382</v>
      </c>
      <c r="H972" t="str">
        <f t="shared" si="46"/>
        <v>Yes</v>
      </c>
      <c r="I972" t="s">
        <v>2380</v>
      </c>
      <c r="J972" t="s">
        <v>2380</v>
      </c>
      <c r="K972">
        <v>2</v>
      </c>
      <c r="L972" t="s">
        <v>2380</v>
      </c>
      <c r="M972" t="str">
        <f t="shared" si="47"/>
        <v>No</v>
      </c>
    </row>
    <row r="973" spans="1:13" x14ac:dyDescent="0.3">
      <c r="A973" t="s">
        <v>1399</v>
      </c>
      <c r="B973">
        <v>38.380000000000003</v>
      </c>
      <c r="C973">
        <f t="shared" si="45"/>
        <v>38.4</v>
      </c>
      <c r="D973" t="str" cm="1">
        <f t="array" ref="D973">_xlfn.IFS(C973&lt;18.5,"UNDERWEIGHT",AND(C973&gt;=18.5,C973&lt;=24.9),"NORMAL WEIGHT",AND(C973&gt;=25,C973&lt;=29.9),"OVERWEIGHT",C973&gt;=30,"OBESITY")</f>
        <v>OBESITY</v>
      </c>
      <c r="E973">
        <v>8.5</v>
      </c>
      <c r="F973" t="str" cm="1">
        <f t="array" ref="F973">_xlfn.IFS(E973&lt;5.7,"NORMAL",AND(E973&gt;=5.7,E973&lt;=6.49),"PREDIABETES",E973&gt;=6.5,"DIABETES")</f>
        <v>DIABETES</v>
      </c>
      <c r="G973" t="s">
        <v>2382</v>
      </c>
      <c r="H973" t="str">
        <f t="shared" si="46"/>
        <v>Yes</v>
      </c>
      <c r="I973" t="s">
        <v>2380</v>
      </c>
      <c r="J973" t="s">
        <v>2380</v>
      </c>
      <c r="K973">
        <v>2</v>
      </c>
      <c r="L973" t="s">
        <v>2380</v>
      </c>
      <c r="M973" t="str">
        <f t="shared" si="47"/>
        <v>No</v>
      </c>
    </row>
    <row r="974" spans="1:13" x14ac:dyDescent="0.3">
      <c r="A974" t="s">
        <v>1398</v>
      </c>
      <c r="B974">
        <v>35.244999999999997</v>
      </c>
      <c r="C974">
        <f t="shared" si="45"/>
        <v>35.200000000000003</v>
      </c>
      <c r="D974" t="str" cm="1">
        <f t="array" ref="D974">_xlfn.IFS(C974&lt;18.5,"UNDERWEIGHT",AND(C974&gt;=18.5,C974&lt;=24.9),"NORMAL WEIGHT",AND(C974&gt;=25,C974&lt;=29.9),"OVERWEIGHT",C974&gt;=30,"OBESITY")</f>
        <v>OBESITY</v>
      </c>
      <c r="E974">
        <v>11.22</v>
      </c>
      <c r="F974" t="str" cm="1">
        <f t="array" ref="F974">_xlfn.IFS(E974&lt;5.7,"NORMAL",AND(E974&gt;=5.7,E974&lt;=6.49),"PREDIABETES",E974&gt;=6.5,"DIABETES")</f>
        <v>DIABETES</v>
      </c>
      <c r="G974" t="s">
        <v>2382</v>
      </c>
      <c r="H974" t="str">
        <f t="shared" si="46"/>
        <v>Yes</v>
      </c>
      <c r="I974" t="s">
        <v>2380</v>
      </c>
      <c r="J974" t="s">
        <v>2380</v>
      </c>
      <c r="K974" t="s">
        <v>2381</v>
      </c>
      <c r="L974" t="s">
        <v>2380</v>
      </c>
      <c r="M974" t="str">
        <f t="shared" si="47"/>
        <v>No</v>
      </c>
    </row>
    <row r="975" spans="1:13" x14ac:dyDescent="0.3">
      <c r="A975" t="s">
        <v>1397</v>
      </c>
      <c r="B975">
        <v>49.84</v>
      </c>
      <c r="C975">
        <f t="shared" si="45"/>
        <v>49.8</v>
      </c>
      <c r="D975" t="str" cm="1">
        <f t="array" ref="D975">_xlfn.IFS(C975&lt;18.5,"UNDERWEIGHT",AND(C975&gt;=18.5,C975&lt;=24.9),"NORMAL WEIGHT",AND(C975&gt;=25,C975&lt;=29.9),"OVERWEIGHT",C975&gt;=30,"OBESITY")</f>
        <v>OBESITY</v>
      </c>
      <c r="E975">
        <v>5.0999999999999996</v>
      </c>
      <c r="F975" t="str" cm="1">
        <f t="array" ref="F975">_xlfn.IFS(E975&lt;5.7,"NORMAL",AND(E975&gt;=5.7,E975&lt;=6.49),"PREDIABETES",E975&gt;=6.5,"DIABETES")</f>
        <v>NORMAL</v>
      </c>
      <c r="G975" t="s">
        <v>2382</v>
      </c>
      <c r="H975" t="str">
        <f t="shared" si="46"/>
        <v>Yes</v>
      </c>
      <c r="I975" t="s">
        <v>2380</v>
      </c>
      <c r="J975" t="s">
        <v>2383</v>
      </c>
      <c r="K975">
        <v>1</v>
      </c>
      <c r="L975" t="s">
        <v>2380</v>
      </c>
      <c r="M975" t="str">
        <f t="shared" si="47"/>
        <v>No</v>
      </c>
    </row>
    <row r="976" spans="1:13" x14ac:dyDescent="0.3">
      <c r="A976" t="s">
        <v>1396</v>
      </c>
      <c r="B976">
        <v>49.06</v>
      </c>
      <c r="C976">
        <f t="shared" si="45"/>
        <v>49.1</v>
      </c>
      <c r="D976" t="str" cm="1">
        <f t="array" ref="D976">_xlfn.IFS(C976&lt;18.5,"UNDERWEIGHT",AND(C976&gt;=18.5,C976&lt;=24.9),"NORMAL WEIGHT",AND(C976&gt;=25,C976&lt;=29.9),"OVERWEIGHT",C976&gt;=30,"OBESITY")</f>
        <v>OBESITY</v>
      </c>
      <c r="E976">
        <v>5.43</v>
      </c>
      <c r="F976" t="str" cm="1">
        <f t="array" ref="F976">_xlfn.IFS(E976&lt;5.7,"NORMAL",AND(E976&gt;=5.7,E976&lt;=6.49),"PREDIABETES",E976&gt;=6.5,"DIABETES")</f>
        <v>NORMAL</v>
      </c>
      <c r="G976" t="s">
        <v>2382</v>
      </c>
      <c r="H976" t="str">
        <f t="shared" si="46"/>
        <v>Yes</v>
      </c>
      <c r="I976" t="s">
        <v>2380</v>
      </c>
      <c r="J976" t="s">
        <v>2380</v>
      </c>
      <c r="K976">
        <v>1</v>
      </c>
      <c r="L976" t="s">
        <v>2380</v>
      </c>
      <c r="M976" t="str">
        <f t="shared" si="47"/>
        <v>No</v>
      </c>
    </row>
    <row r="977" spans="1:13" x14ac:dyDescent="0.3">
      <c r="A977" t="s">
        <v>1395</v>
      </c>
      <c r="B977">
        <v>30.88</v>
      </c>
      <c r="C977">
        <f t="shared" si="45"/>
        <v>30.9</v>
      </c>
      <c r="D977" t="str" cm="1">
        <f t="array" ref="D977">_xlfn.IFS(C977&lt;18.5,"UNDERWEIGHT",AND(C977&gt;=18.5,C977&lt;=24.9),"NORMAL WEIGHT",AND(C977&gt;=25,C977&lt;=29.9),"OVERWEIGHT",C977&gt;=30,"OBESITY")</f>
        <v>OBESITY</v>
      </c>
      <c r="E977">
        <v>5.82</v>
      </c>
      <c r="F977" t="str" cm="1">
        <f t="array" ref="F977">_xlfn.IFS(E977&lt;5.7,"NORMAL",AND(E977&gt;=5.7,E977&lt;=6.49),"PREDIABETES",E977&gt;=6.5,"DIABETES")</f>
        <v>PREDIABETES</v>
      </c>
      <c r="G977" t="s">
        <v>2380</v>
      </c>
      <c r="H977" t="str">
        <f t="shared" si="46"/>
        <v>No</v>
      </c>
      <c r="I977" t="s">
        <v>2380</v>
      </c>
      <c r="J977" t="s">
        <v>2380</v>
      </c>
      <c r="K977">
        <v>2</v>
      </c>
      <c r="L977" t="s">
        <v>2380</v>
      </c>
      <c r="M977" t="str">
        <f t="shared" si="47"/>
        <v>No</v>
      </c>
    </row>
    <row r="978" spans="1:13" x14ac:dyDescent="0.3">
      <c r="A978" t="s">
        <v>1394</v>
      </c>
      <c r="B978">
        <v>33.35</v>
      </c>
      <c r="C978">
        <f t="shared" si="45"/>
        <v>33.4</v>
      </c>
      <c r="D978" t="str" cm="1">
        <f t="array" ref="D978">_xlfn.IFS(C978&lt;18.5,"UNDERWEIGHT",AND(C978&gt;=18.5,C978&lt;=24.9),"NORMAL WEIGHT",AND(C978&gt;=25,C978&lt;=29.9),"OVERWEIGHT",C978&gt;=30,"OBESITY")</f>
        <v>OBESITY</v>
      </c>
      <c r="E978">
        <v>6.05</v>
      </c>
      <c r="F978" t="str" cm="1">
        <f t="array" ref="F978">_xlfn.IFS(E978&lt;5.7,"NORMAL",AND(E978&gt;=5.7,E978&lt;=6.49),"PREDIABETES",E978&gt;=6.5,"DIABETES")</f>
        <v>PREDIABETES</v>
      </c>
      <c r="G978" t="s">
        <v>2380</v>
      </c>
      <c r="H978" t="str">
        <f t="shared" si="46"/>
        <v>No</v>
      </c>
      <c r="I978" t="s">
        <v>2380</v>
      </c>
      <c r="J978" t="s">
        <v>2383</v>
      </c>
      <c r="K978">
        <v>1</v>
      </c>
      <c r="L978" t="s">
        <v>2380</v>
      </c>
      <c r="M978" t="str">
        <f t="shared" si="47"/>
        <v>No</v>
      </c>
    </row>
    <row r="979" spans="1:13" x14ac:dyDescent="0.3">
      <c r="A979" t="s">
        <v>1393</v>
      </c>
      <c r="B979">
        <v>38</v>
      </c>
      <c r="C979">
        <f t="shared" si="45"/>
        <v>38</v>
      </c>
      <c r="D979" t="str" cm="1">
        <f t="array" ref="D979">_xlfn.IFS(C979&lt;18.5,"UNDERWEIGHT",AND(C979&gt;=18.5,C979&lt;=24.9),"NORMAL WEIGHT",AND(C979&gt;=25,C979&lt;=29.9),"OVERWEIGHT",C979&gt;=30,"OBESITY")</f>
        <v>OBESITY</v>
      </c>
      <c r="E979">
        <v>6.38</v>
      </c>
      <c r="F979" t="str" cm="1">
        <f t="array" ref="F979">_xlfn.IFS(E979&lt;5.7,"NORMAL",AND(E979&gt;=5.7,E979&lt;=6.49),"PREDIABETES",E979&gt;=6.5,"DIABETES")</f>
        <v>PREDIABETES</v>
      </c>
      <c r="G979" t="s">
        <v>2382</v>
      </c>
      <c r="H979" t="str">
        <f t="shared" si="46"/>
        <v>Yes</v>
      </c>
      <c r="I979" t="s">
        <v>2380</v>
      </c>
      <c r="J979" t="s">
        <v>2380</v>
      </c>
      <c r="K979">
        <v>1</v>
      </c>
      <c r="L979" t="s">
        <v>2380</v>
      </c>
      <c r="M979" t="str">
        <f t="shared" si="47"/>
        <v>No</v>
      </c>
    </row>
    <row r="980" spans="1:13" x14ac:dyDescent="0.3">
      <c r="A980" t="s">
        <v>1392</v>
      </c>
      <c r="B980">
        <v>36.08</v>
      </c>
      <c r="C980">
        <f t="shared" si="45"/>
        <v>36.1</v>
      </c>
      <c r="D980" t="str" cm="1">
        <f t="array" ref="D980">_xlfn.IFS(C980&lt;18.5,"UNDERWEIGHT",AND(C980&gt;=18.5,C980&lt;=24.9),"NORMAL WEIGHT",AND(C980&gt;=25,C980&lt;=29.9),"OVERWEIGHT",C980&gt;=30,"OBESITY")</f>
        <v>OBESITY</v>
      </c>
      <c r="E980">
        <v>5.73</v>
      </c>
      <c r="F980" t="str" cm="1">
        <f t="array" ref="F980">_xlfn.IFS(E980&lt;5.7,"NORMAL",AND(E980&gt;=5.7,E980&lt;=6.49),"PREDIABETES",E980&gt;=6.5,"DIABETES")</f>
        <v>PREDIABETES</v>
      </c>
      <c r="G980" t="s">
        <v>2382</v>
      </c>
      <c r="H980" t="str">
        <f t="shared" si="46"/>
        <v>Yes</v>
      </c>
      <c r="I980" t="s">
        <v>2380</v>
      </c>
      <c r="J980" t="s">
        <v>2380</v>
      </c>
      <c r="K980">
        <v>1</v>
      </c>
      <c r="L980" t="s">
        <v>2380</v>
      </c>
      <c r="M980" t="str">
        <f t="shared" si="47"/>
        <v>No</v>
      </c>
    </row>
    <row r="981" spans="1:13" x14ac:dyDescent="0.3">
      <c r="A981" t="s">
        <v>1391</v>
      </c>
      <c r="B981">
        <v>35.700000000000003</v>
      </c>
      <c r="C981">
        <f t="shared" si="45"/>
        <v>35.700000000000003</v>
      </c>
      <c r="D981" t="str" cm="1">
        <f t="array" ref="D981">_xlfn.IFS(C981&lt;18.5,"UNDERWEIGHT",AND(C981&gt;=18.5,C981&lt;=24.9),"NORMAL WEIGHT",AND(C981&gt;=25,C981&lt;=29.9),"OVERWEIGHT",C981&gt;=30,"OBESITY")</f>
        <v>OBESITY</v>
      </c>
      <c r="E981">
        <v>5.47</v>
      </c>
      <c r="F981" t="str" cm="1">
        <f t="array" ref="F981">_xlfn.IFS(E981&lt;5.7,"NORMAL",AND(E981&gt;=5.7,E981&lt;=6.49),"PREDIABETES",E981&gt;=6.5,"DIABETES")</f>
        <v>NORMAL</v>
      </c>
      <c r="G981" t="s">
        <v>2382</v>
      </c>
      <c r="H981" t="str">
        <f t="shared" si="46"/>
        <v>Yes</v>
      </c>
      <c r="I981" t="s">
        <v>2380</v>
      </c>
      <c r="J981" t="s">
        <v>2380</v>
      </c>
      <c r="K981">
        <v>1</v>
      </c>
      <c r="L981" t="s">
        <v>2380</v>
      </c>
      <c r="M981" t="str">
        <f t="shared" si="47"/>
        <v>No</v>
      </c>
    </row>
    <row r="982" spans="1:13" x14ac:dyDescent="0.3">
      <c r="A982" t="s">
        <v>1390</v>
      </c>
      <c r="B982">
        <v>34.01</v>
      </c>
      <c r="C982">
        <f t="shared" si="45"/>
        <v>34</v>
      </c>
      <c r="D982" t="str" cm="1">
        <f t="array" ref="D982">_xlfn.IFS(C982&lt;18.5,"UNDERWEIGHT",AND(C982&gt;=18.5,C982&lt;=24.9),"NORMAL WEIGHT",AND(C982&gt;=25,C982&lt;=29.9),"OVERWEIGHT",C982&gt;=30,"OBESITY")</f>
        <v>OBESITY</v>
      </c>
      <c r="E982">
        <v>11.3</v>
      </c>
      <c r="F982" t="str" cm="1">
        <f t="array" ref="F982">_xlfn.IFS(E982&lt;5.7,"NORMAL",AND(E982&gt;=5.7,E982&lt;=6.49),"PREDIABETES",E982&gt;=6.5,"DIABETES")</f>
        <v>DIABETES</v>
      </c>
      <c r="G982" t="s">
        <v>2380</v>
      </c>
      <c r="H982" t="str">
        <f t="shared" si="46"/>
        <v>No</v>
      </c>
      <c r="I982" t="s">
        <v>2380</v>
      </c>
      <c r="J982" t="s">
        <v>2380</v>
      </c>
      <c r="K982" t="s">
        <v>2381</v>
      </c>
      <c r="L982" t="s">
        <v>2380</v>
      </c>
      <c r="M982" t="str">
        <f t="shared" si="47"/>
        <v>No</v>
      </c>
    </row>
    <row r="983" spans="1:13" x14ac:dyDescent="0.3">
      <c r="A983" t="s">
        <v>1389</v>
      </c>
      <c r="B983">
        <v>31.54</v>
      </c>
      <c r="C983">
        <f t="shared" si="45"/>
        <v>31.5</v>
      </c>
      <c r="D983" t="str" cm="1">
        <f t="array" ref="D983">_xlfn.IFS(C983&lt;18.5,"UNDERWEIGHT",AND(C983&gt;=18.5,C983&lt;=24.9),"NORMAL WEIGHT",AND(C983&gt;=25,C983&lt;=29.9),"OVERWEIGHT",C983&gt;=30,"OBESITY")</f>
        <v>OBESITY</v>
      </c>
      <c r="E983">
        <v>6.72</v>
      </c>
      <c r="F983" t="str" cm="1">
        <f t="array" ref="F983">_xlfn.IFS(E983&lt;5.7,"NORMAL",AND(E983&gt;=5.7,E983&lt;=6.49),"PREDIABETES",E983&gt;=6.5,"DIABETES")</f>
        <v>DIABETES</v>
      </c>
      <c r="G983" t="s">
        <v>2380</v>
      </c>
      <c r="H983" t="str">
        <f t="shared" si="46"/>
        <v>No</v>
      </c>
      <c r="I983" t="s">
        <v>2380</v>
      </c>
      <c r="J983" t="s">
        <v>2380</v>
      </c>
      <c r="K983" t="s">
        <v>2381</v>
      </c>
      <c r="L983" t="s">
        <v>2380</v>
      </c>
      <c r="M983" t="str">
        <f t="shared" si="47"/>
        <v>No</v>
      </c>
    </row>
    <row r="984" spans="1:13" x14ac:dyDescent="0.3">
      <c r="A984" t="s">
        <v>1388</v>
      </c>
      <c r="B984">
        <v>23.3</v>
      </c>
      <c r="C984">
        <f t="shared" si="45"/>
        <v>23.3</v>
      </c>
      <c r="D984" t="str" cm="1">
        <f t="array" ref="D984">_xlfn.IFS(C984&lt;18.5,"UNDERWEIGHT",AND(C984&gt;=18.5,C984&lt;=24.9),"NORMAL WEIGHT",AND(C984&gt;=25,C984&lt;=29.9),"OVERWEIGHT",C984&gt;=30,"OBESITY")</f>
        <v>NORMAL WEIGHT</v>
      </c>
      <c r="E984">
        <v>5.36</v>
      </c>
      <c r="F984" t="str" cm="1">
        <f t="array" ref="F984">_xlfn.IFS(E984&lt;5.7,"NORMAL",AND(E984&gt;=5.7,E984&lt;=6.49),"PREDIABETES",E984&gt;=6.5,"DIABETES")</f>
        <v>NORMAL</v>
      </c>
      <c r="G984" t="s">
        <v>2382</v>
      </c>
      <c r="H984" t="str">
        <f t="shared" si="46"/>
        <v>Yes</v>
      </c>
      <c r="I984" t="s">
        <v>2380</v>
      </c>
      <c r="J984" t="s">
        <v>2380</v>
      </c>
      <c r="K984">
        <v>1</v>
      </c>
      <c r="L984" t="s">
        <v>2380</v>
      </c>
      <c r="M984" t="str">
        <f t="shared" si="47"/>
        <v>No</v>
      </c>
    </row>
    <row r="985" spans="1:13" x14ac:dyDescent="0.3">
      <c r="A985" t="s">
        <v>1387</v>
      </c>
      <c r="B985">
        <v>27.75</v>
      </c>
      <c r="C985">
        <f t="shared" si="45"/>
        <v>27.8</v>
      </c>
      <c r="D985" t="str" cm="1">
        <f t="array" ref="D985">_xlfn.IFS(C985&lt;18.5,"UNDERWEIGHT",AND(C985&gt;=18.5,C985&lt;=24.9),"NORMAL WEIGHT",AND(C985&gt;=25,C985&lt;=29.9),"OVERWEIGHT",C985&gt;=30,"OBESITY")</f>
        <v>OVERWEIGHT</v>
      </c>
      <c r="E985">
        <v>9.8800000000000008</v>
      </c>
      <c r="F985" t="str" cm="1">
        <f t="array" ref="F985">_xlfn.IFS(E985&lt;5.7,"NORMAL",AND(E985&gt;=5.7,E985&lt;=6.49),"PREDIABETES",E985&gt;=6.5,"DIABETES")</f>
        <v>DIABETES</v>
      </c>
      <c r="G985" t="s">
        <v>2380</v>
      </c>
      <c r="H985" t="str">
        <f t="shared" si="46"/>
        <v>No</v>
      </c>
      <c r="I985" t="s">
        <v>2380</v>
      </c>
      <c r="J985" t="s">
        <v>2380</v>
      </c>
      <c r="K985" t="s">
        <v>2381</v>
      </c>
      <c r="L985" t="s">
        <v>2380</v>
      </c>
      <c r="M985" t="str">
        <f t="shared" si="47"/>
        <v>No</v>
      </c>
    </row>
    <row r="986" spans="1:13" x14ac:dyDescent="0.3">
      <c r="A986" t="s">
        <v>1386</v>
      </c>
      <c r="B986">
        <v>42.46</v>
      </c>
      <c r="C986">
        <f t="shared" si="45"/>
        <v>42.5</v>
      </c>
      <c r="D986" t="str" cm="1">
        <f t="array" ref="D986">_xlfn.IFS(C986&lt;18.5,"UNDERWEIGHT",AND(C986&gt;=18.5,C986&lt;=24.9),"NORMAL WEIGHT",AND(C986&gt;=25,C986&lt;=29.9),"OVERWEIGHT",C986&gt;=30,"OBESITY")</f>
        <v>OBESITY</v>
      </c>
      <c r="E986">
        <v>4.1100000000000003</v>
      </c>
      <c r="F986" t="str" cm="1">
        <f t="array" ref="F986">_xlfn.IFS(E986&lt;5.7,"NORMAL",AND(E986&gt;=5.7,E986&lt;=6.49),"PREDIABETES",E986&gt;=6.5,"DIABETES")</f>
        <v>NORMAL</v>
      </c>
      <c r="G986" t="s">
        <v>2380</v>
      </c>
      <c r="H986" t="str">
        <f t="shared" si="46"/>
        <v>No</v>
      </c>
      <c r="I986" t="s">
        <v>2380</v>
      </c>
      <c r="J986" t="s">
        <v>2380</v>
      </c>
      <c r="K986" t="s">
        <v>2381</v>
      </c>
      <c r="L986" t="s">
        <v>2380</v>
      </c>
      <c r="M986" t="str">
        <f t="shared" si="47"/>
        <v>No</v>
      </c>
    </row>
    <row r="987" spans="1:13" x14ac:dyDescent="0.3">
      <c r="A987" t="s">
        <v>1385</v>
      </c>
      <c r="B987">
        <v>54.47</v>
      </c>
      <c r="C987">
        <f t="shared" si="45"/>
        <v>54.5</v>
      </c>
      <c r="D987" t="str" cm="1">
        <f t="array" ref="D987">_xlfn.IFS(C987&lt;18.5,"UNDERWEIGHT",AND(C987&gt;=18.5,C987&lt;=24.9),"NORMAL WEIGHT",AND(C987&gt;=25,C987&lt;=29.9),"OVERWEIGHT",C987&gt;=30,"OBESITY")</f>
        <v>OBESITY</v>
      </c>
      <c r="E987">
        <v>7.48</v>
      </c>
      <c r="F987" t="str" cm="1">
        <f t="array" ref="F987">_xlfn.IFS(E987&lt;5.7,"NORMAL",AND(E987&gt;=5.7,E987&lt;=6.49),"PREDIABETES",E987&gt;=6.5,"DIABETES")</f>
        <v>DIABETES</v>
      </c>
      <c r="G987" t="s">
        <v>2380</v>
      </c>
      <c r="H987" t="str">
        <f t="shared" si="46"/>
        <v>No</v>
      </c>
      <c r="I987" t="s">
        <v>2380</v>
      </c>
      <c r="J987" t="s">
        <v>2380</v>
      </c>
      <c r="K987" t="s">
        <v>2381</v>
      </c>
      <c r="L987" t="s">
        <v>2380</v>
      </c>
      <c r="M987" t="str">
        <f t="shared" si="47"/>
        <v>No</v>
      </c>
    </row>
    <row r="988" spans="1:13" x14ac:dyDescent="0.3">
      <c r="A988" t="s">
        <v>1384</v>
      </c>
      <c r="B988">
        <v>24.93</v>
      </c>
      <c r="C988">
        <f t="shared" si="45"/>
        <v>24.9</v>
      </c>
      <c r="D988" t="str" cm="1">
        <f t="array" ref="D988">_xlfn.IFS(C988&lt;18.5,"UNDERWEIGHT",AND(C988&gt;=18.5,C988&lt;=24.9),"NORMAL WEIGHT",AND(C988&gt;=25,C988&lt;=29.9),"OVERWEIGHT",C988&gt;=30,"OBESITY")</f>
        <v>NORMAL WEIGHT</v>
      </c>
      <c r="E988">
        <v>9.18</v>
      </c>
      <c r="F988" t="str" cm="1">
        <f t="array" ref="F988">_xlfn.IFS(E988&lt;5.7,"NORMAL",AND(E988&gt;=5.7,E988&lt;=6.49),"PREDIABETES",E988&gt;=6.5,"DIABETES")</f>
        <v>DIABETES</v>
      </c>
      <c r="G988" t="s">
        <v>2382</v>
      </c>
      <c r="H988" t="str">
        <f t="shared" si="46"/>
        <v>Yes</v>
      </c>
      <c r="I988" t="s">
        <v>2380</v>
      </c>
      <c r="J988" t="s">
        <v>2383</v>
      </c>
      <c r="K988">
        <v>1</v>
      </c>
      <c r="L988" t="s">
        <v>2380</v>
      </c>
      <c r="M988" t="str">
        <f t="shared" si="47"/>
        <v>No</v>
      </c>
    </row>
    <row r="989" spans="1:13" x14ac:dyDescent="0.3">
      <c r="A989" t="s">
        <v>1383</v>
      </c>
      <c r="B989">
        <v>48.12</v>
      </c>
      <c r="C989">
        <f t="shared" si="45"/>
        <v>48.1</v>
      </c>
      <c r="D989" t="str" cm="1">
        <f t="array" ref="D989">_xlfn.IFS(C989&lt;18.5,"UNDERWEIGHT",AND(C989&gt;=18.5,C989&lt;=24.9),"NORMAL WEIGHT",AND(C989&gt;=25,C989&lt;=29.9),"OVERWEIGHT",C989&gt;=30,"OBESITY")</f>
        <v>OBESITY</v>
      </c>
      <c r="E989">
        <v>4.51</v>
      </c>
      <c r="F989" t="str" cm="1">
        <f t="array" ref="F989">_xlfn.IFS(E989&lt;5.7,"NORMAL",AND(E989&gt;=5.7,E989&lt;=6.49),"PREDIABETES",E989&gt;=6.5,"DIABETES")</f>
        <v>NORMAL</v>
      </c>
      <c r="G989" t="s">
        <v>2382</v>
      </c>
      <c r="H989" t="str">
        <f t="shared" si="46"/>
        <v>Yes</v>
      </c>
      <c r="I989" t="s">
        <v>2380</v>
      </c>
      <c r="J989" t="s">
        <v>2380</v>
      </c>
      <c r="K989">
        <v>1</v>
      </c>
      <c r="L989" t="s">
        <v>2380</v>
      </c>
      <c r="M989" t="str">
        <f t="shared" si="47"/>
        <v>No</v>
      </c>
    </row>
    <row r="990" spans="1:13" x14ac:dyDescent="0.3">
      <c r="A990" t="s">
        <v>1382</v>
      </c>
      <c r="B990">
        <v>24.91</v>
      </c>
      <c r="C990">
        <f t="shared" si="45"/>
        <v>24.9</v>
      </c>
      <c r="D990" t="str" cm="1">
        <f t="array" ref="D990">_xlfn.IFS(C990&lt;18.5,"UNDERWEIGHT",AND(C990&gt;=18.5,C990&lt;=24.9),"NORMAL WEIGHT",AND(C990&gt;=25,C990&lt;=29.9),"OVERWEIGHT",C990&gt;=30,"OBESITY")</f>
        <v>NORMAL WEIGHT</v>
      </c>
      <c r="E990">
        <v>7.33</v>
      </c>
      <c r="F990" t="str" cm="1">
        <f t="array" ref="F990">_xlfn.IFS(E990&lt;5.7,"NORMAL",AND(E990&gt;=5.7,E990&lt;=6.49),"PREDIABETES",E990&gt;=6.5,"DIABETES")</f>
        <v>DIABETES</v>
      </c>
      <c r="G990" t="s">
        <v>2382</v>
      </c>
      <c r="H990" t="str">
        <f t="shared" si="46"/>
        <v>Yes</v>
      </c>
      <c r="I990" t="s">
        <v>2380</v>
      </c>
      <c r="J990" t="s">
        <v>2383</v>
      </c>
      <c r="K990">
        <v>1</v>
      </c>
      <c r="L990" t="s">
        <v>2380</v>
      </c>
      <c r="M990" t="str">
        <f t="shared" si="47"/>
        <v>No</v>
      </c>
    </row>
    <row r="991" spans="1:13" x14ac:dyDescent="0.3">
      <c r="A991" t="s">
        <v>1381</v>
      </c>
      <c r="B991">
        <v>27.645</v>
      </c>
      <c r="C991">
        <f t="shared" si="45"/>
        <v>27.6</v>
      </c>
      <c r="D991" t="str" cm="1">
        <f t="array" ref="D991">_xlfn.IFS(C991&lt;18.5,"UNDERWEIGHT",AND(C991&gt;=18.5,C991&lt;=24.9),"NORMAL WEIGHT",AND(C991&gt;=25,C991&lt;=29.9),"OVERWEIGHT",C991&gt;=30,"OBESITY")</f>
        <v>OVERWEIGHT</v>
      </c>
      <c r="E991">
        <v>10.56</v>
      </c>
      <c r="F991" t="str" cm="1">
        <f t="array" ref="F991">_xlfn.IFS(E991&lt;5.7,"NORMAL",AND(E991&gt;=5.7,E991&lt;=6.49),"PREDIABETES",E991&gt;=6.5,"DIABETES")</f>
        <v>DIABETES</v>
      </c>
      <c r="G991" t="s">
        <v>2380</v>
      </c>
      <c r="H991" t="str">
        <f t="shared" si="46"/>
        <v>No</v>
      </c>
      <c r="I991" t="s">
        <v>2380</v>
      </c>
      <c r="J991" t="s">
        <v>2380</v>
      </c>
      <c r="K991" t="s">
        <v>2381</v>
      </c>
      <c r="L991" t="s">
        <v>2380</v>
      </c>
      <c r="M991" t="str">
        <f t="shared" si="47"/>
        <v>No</v>
      </c>
    </row>
    <row r="992" spans="1:13" x14ac:dyDescent="0.3">
      <c r="A992" t="s">
        <v>1380</v>
      </c>
      <c r="B992">
        <v>33.700000000000003</v>
      </c>
      <c r="C992">
        <f t="shared" si="45"/>
        <v>33.700000000000003</v>
      </c>
      <c r="D992" t="str" cm="1">
        <f t="array" ref="D992">_xlfn.IFS(C992&lt;18.5,"UNDERWEIGHT",AND(C992&gt;=18.5,C992&lt;=24.9),"NORMAL WEIGHT",AND(C992&gt;=25,C992&lt;=29.9),"OVERWEIGHT",C992&gt;=30,"OBESITY")</f>
        <v>OBESITY</v>
      </c>
      <c r="E992">
        <v>4.01</v>
      </c>
      <c r="F992" t="str" cm="1">
        <f t="array" ref="F992">_xlfn.IFS(E992&lt;5.7,"NORMAL",AND(E992&gt;=5.7,E992&lt;=6.49),"PREDIABETES",E992&gt;=6.5,"DIABETES")</f>
        <v>NORMAL</v>
      </c>
      <c r="G992" t="s">
        <v>2380</v>
      </c>
      <c r="H992" t="str">
        <f t="shared" si="46"/>
        <v>No</v>
      </c>
      <c r="I992" t="s">
        <v>2380</v>
      </c>
      <c r="J992" t="s">
        <v>2380</v>
      </c>
      <c r="K992">
        <v>2</v>
      </c>
      <c r="L992" t="s">
        <v>2380</v>
      </c>
      <c r="M992" t="str">
        <f t="shared" si="47"/>
        <v>No</v>
      </c>
    </row>
    <row r="993" spans="1:13" x14ac:dyDescent="0.3">
      <c r="A993" t="s">
        <v>1379</v>
      </c>
      <c r="B993">
        <v>38.93</v>
      </c>
      <c r="C993">
        <f t="shared" si="45"/>
        <v>38.9</v>
      </c>
      <c r="D993" t="str" cm="1">
        <f t="array" ref="D993">_xlfn.IFS(C993&lt;18.5,"UNDERWEIGHT",AND(C993&gt;=18.5,C993&lt;=24.9),"NORMAL WEIGHT",AND(C993&gt;=25,C993&lt;=29.9),"OVERWEIGHT",C993&gt;=30,"OBESITY")</f>
        <v>OBESITY</v>
      </c>
      <c r="E993">
        <v>5.64</v>
      </c>
      <c r="F993" t="str" cm="1">
        <f t="array" ref="F993">_xlfn.IFS(E993&lt;5.7,"NORMAL",AND(E993&gt;=5.7,E993&lt;=6.49),"PREDIABETES",E993&gt;=6.5,"DIABETES")</f>
        <v>NORMAL</v>
      </c>
      <c r="G993" t="s">
        <v>2382</v>
      </c>
      <c r="H993" t="str">
        <f t="shared" si="46"/>
        <v>Yes</v>
      </c>
      <c r="I993" t="s">
        <v>2380</v>
      </c>
      <c r="J993" t="s">
        <v>2380</v>
      </c>
      <c r="K993">
        <v>1</v>
      </c>
      <c r="L993" t="s">
        <v>2380</v>
      </c>
      <c r="M993" t="str">
        <f t="shared" si="47"/>
        <v>No</v>
      </c>
    </row>
    <row r="994" spans="1:13" x14ac:dyDescent="0.3">
      <c r="A994" t="s">
        <v>1378</v>
      </c>
      <c r="B994">
        <v>32.774999999999999</v>
      </c>
      <c r="C994">
        <f t="shared" si="45"/>
        <v>32.799999999999997</v>
      </c>
      <c r="D994" t="str" cm="1">
        <f t="array" ref="D994">_xlfn.IFS(C994&lt;18.5,"UNDERWEIGHT",AND(C994&gt;=18.5,C994&lt;=24.9),"NORMAL WEIGHT",AND(C994&gt;=25,C994&lt;=29.9),"OVERWEIGHT",C994&gt;=30,"OBESITY")</f>
        <v>OBESITY</v>
      </c>
      <c r="E994">
        <v>8.02</v>
      </c>
      <c r="F994" t="str" cm="1">
        <f t="array" ref="F994">_xlfn.IFS(E994&lt;5.7,"NORMAL",AND(E994&gt;=5.7,E994&lt;=6.49),"PREDIABETES",E994&gt;=6.5,"DIABETES")</f>
        <v>DIABETES</v>
      </c>
      <c r="G994" t="s">
        <v>2382</v>
      </c>
      <c r="H994" t="str">
        <f t="shared" si="46"/>
        <v>Yes</v>
      </c>
      <c r="I994" t="s">
        <v>2380</v>
      </c>
      <c r="J994" t="s">
        <v>2380</v>
      </c>
      <c r="K994">
        <v>2</v>
      </c>
      <c r="L994" t="s">
        <v>2380</v>
      </c>
      <c r="M994" t="str">
        <f t="shared" si="47"/>
        <v>No</v>
      </c>
    </row>
    <row r="995" spans="1:13" x14ac:dyDescent="0.3">
      <c r="A995" t="s">
        <v>1377</v>
      </c>
      <c r="B995">
        <v>29.83</v>
      </c>
      <c r="C995">
        <f t="shared" si="45"/>
        <v>29.8</v>
      </c>
      <c r="D995" t="str" cm="1">
        <f t="array" ref="D995">_xlfn.IFS(C995&lt;18.5,"UNDERWEIGHT",AND(C995&gt;=18.5,C995&lt;=24.9),"NORMAL WEIGHT",AND(C995&gt;=25,C995&lt;=29.9),"OVERWEIGHT",C995&gt;=30,"OBESITY")</f>
        <v>OVERWEIGHT</v>
      </c>
      <c r="E995">
        <v>7.2</v>
      </c>
      <c r="F995" t="str" cm="1">
        <f t="array" ref="F995">_xlfn.IFS(E995&lt;5.7,"NORMAL",AND(E995&gt;=5.7,E995&lt;=6.49),"PREDIABETES",E995&gt;=6.5,"DIABETES")</f>
        <v>DIABETES</v>
      </c>
      <c r="G995" t="s">
        <v>2382</v>
      </c>
      <c r="H995" t="str">
        <f t="shared" si="46"/>
        <v>Yes</v>
      </c>
      <c r="I995" t="s">
        <v>2380</v>
      </c>
      <c r="J995" t="s">
        <v>2380</v>
      </c>
      <c r="K995" t="s">
        <v>2381</v>
      </c>
      <c r="L995" t="s">
        <v>2380</v>
      </c>
      <c r="M995" t="str">
        <f t="shared" si="47"/>
        <v>No</v>
      </c>
    </row>
    <row r="996" spans="1:13" x14ac:dyDescent="0.3">
      <c r="A996" t="s">
        <v>1376</v>
      </c>
      <c r="B996">
        <v>28.31</v>
      </c>
      <c r="C996">
        <f t="shared" si="45"/>
        <v>28.3</v>
      </c>
      <c r="D996" t="str" cm="1">
        <f t="array" ref="D996">_xlfn.IFS(C996&lt;18.5,"UNDERWEIGHT",AND(C996&gt;=18.5,C996&lt;=24.9),"NORMAL WEIGHT",AND(C996&gt;=25,C996&lt;=29.9),"OVERWEIGHT",C996&gt;=30,"OBESITY")</f>
        <v>OVERWEIGHT</v>
      </c>
      <c r="E996">
        <v>4.55</v>
      </c>
      <c r="F996" t="str" cm="1">
        <f t="array" ref="F996">_xlfn.IFS(E996&lt;5.7,"NORMAL",AND(E996&gt;=5.7,E996&lt;=6.49),"PREDIABETES",E996&gt;=6.5,"DIABETES")</f>
        <v>NORMAL</v>
      </c>
      <c r="G996" t="s">
        <v>2380</v>
      </c>
      <c r="H996" t="str">
        <f t="shared" si="46"/>
        <v>No</v>
      </c>
      <c r="I996" t="s">
        <v>2382</v>
      </c>
      <c r="J996" t="s">
        <v>2380</v>
      </c>
      <c r="K996">
        <v>1</v>
      </c>
      <c r="L996" t="s">
        <v>2380</v>
      </c>
      <c r="M996" t="str">
        <f t="shared" si="47"/>
        <v>No</v>
      </c>
    </row>
    <row r="997" spans="1:13" x14ac:dyDescent="0.3">
      <c r="A997" t="s">
        <v>1375</v>
      </c>
      <c r="B997">
        <v>29.79</v>
      </c>
      <c r="C997">
        <f t="shared" si="45"/>
        <v>29.8</v>
      </c>
      <c r="D997" t="str" cm="1">
        <f t="array" ref="D997">_xlfn.IFS(C997&lt;18.5,"UNDERWEIGHT",AND(C997&gt;=18.5,C997&lt;=24.9),"NORMAL WEIGHT",AND(C997&gt;=25,C997&lt;=29.9),"OVERWEIGHT",C997&gt;=30,"OBESITY")</f>
        <v>OVERWEIGHT</v>
      </c>
      <c r="E997">
        <v>9.0299999999999994</v>
      </c>
      <c r="F997" t="str" cm="1">
        <f t="array" ref="F997">_xlfn.IFS(E997&lt;5.7,"NORMAL",AND(E997&gt;=5.7,E997&lt;=6.49),"PREDIABETES",E997&gt;=6.5,"DIABETES")</f>
        <v>DIABETES</v>
      </c>
      <c r="G997" t="s">
        <v>2380</v>
      </c>
      <c r="H997" t="str">
        <f t="shared" si="46"/>
        <v>No</v>
      </c>
      <c r="I997" t="s">
        <v>2380</v>
      </c>
      <c r="J997" t="s">
        <v>2380</v>
      </c>
      <c r="K997" t="s">
        <v>2381</v>
      </c>
      <c r="L997" t="s">
        <v>2380</v>
      </c>
      <c r="M997" t="str">
        <f t="shared" si="47"/>
        <v>No</v>
      </c>
    </row>
    <row r="998" spans="1:13" x14ac:dyDescent="0.3">
      <c r="A998" t="s">
        <v>1374</v>
      </c>
      <c r="B998">
        <v>36.6</v>
      </c>
      <c r="C998">
        <f t="shared" si="45"/>
        <v>36.6</v>
      </c>
      <c r="D998" t="str" cm="1">
        <f t="array" ref="D998">_xlfn.IFS(C998&lt;18.5,"UNDERWEIGHT",AND(C998&gt;=18.5,C998&lt;=24.9),"NORMAL WEIGHT",AND(C998&gt;=25,C998&lt;=29.9),"OVERWEIGHT",C998&gt;=30,"OBESITY")</f>
        <v>OBESITY</v>
      </c>
      <c r="E998">
        <v>5.2</v>
      </c>
      <c r="F998" t="str" cm="1">
        <f t="array" ref="F998">_xlfn.IFS(E998&lt;5.7,"NORMAL",AND(E998&gt;=5.7,E998&lt;=6.49),"PREDIABETES",E998&gt;=6.5,"DIABETES")</f>
        <v>NORMAL</v>
      </c>
      <c r="G998" t="s">
        <v>2382</v>
      </c>
      <c r="H998" t="str">
        <f t="shared" si="46"/>
        <v>Yes</v>
      </c>
      <c r="I998" t="s">
        <v>2380</v>
      </c>
      <c r="J998" t="s">
        <v>2383</v>
      </c>
      <c r="K998">
        <v>1</v>
      </c>
      <c r="L998" t="s">
        <v>2380</v>
      </c>
      <c r="M998" t="str">
        <f t="shared" si="47"/>
        <v>No</v>
      </c>
    </row>
    <row r="999" spans="1:13" x14ac:dyDescent="0.3">
      <c r="A999" t="s">
        <v>1373</v>
      </c>
      <c r="B999">
        <v>35.93</v>
      </c>
      <c r="C999">
        <f t="shared" si="45"/>
        <v>35.9</v>
      </c>
      <c r="D999" t="str" cm="1">
        <f t="array" ref="D999">_xlfn.IFS(C999&lt;18.5,"UNDERWEIGHT",AND(C999&gt;=18.5,C999&lt;=24.9),"NORMAL WEIGHT",AND(C999&gt;=25,C999&lt;=29.9),"OVERWEIGHT",C999&gt;=30,"OBESITY")</f>
        <v>OBESITY</v>
      </c>
      <c r="E999">
        <v>8.3000000000000007</v>
      </c>
      <c r="F999" t="str" cm="1">
        <f t="array" ref="F999">_xlfn.IFS(E999&lt;5.7,"NORMAL",AND(E999&gt;=5.7,E999&lt;=6.49),"PREDIABETES",E999&gt;=6.5,"DIABETES")</f>
        <v>DIABETES</v>
      </c>
      <c r="G999" t="s">
        <v>2382</v>
      </c>
      <c r="H999" t="str">
        <f t="shared" si="46"/>
        <v>Yes</v>
      </c>
      <c r="I999" t="s">
        <v>2380</v>
      </c>
      <c r="J999" t="s">
        <v>2380</v>
      </c>
      <c r="K999" t="s">
        <v>2381</v>
      </c>
      <c r="L999" t="s">
        <v>2380</v>
      </c>
      <c r="M999" t="str">
        <f t="shared" si="47"/>
        <v>No</v>
      </c>
    </row>
    <row r="1000" spans="1:13" x14ac:dyDescent="0.3">
      <c r="A1000" t="s">
        <v>1372</v>
      </c>
      <c r="B1000">
        <v>28.6</v>
      </c>
      <c r="C1000">
        <f t="shared" si="45"/>
        <v>28.6</v>
      </c>
      <c r="D1000" t="str" cm="1">
        <f t="array" ref="D1000">_xlfn.IFS(C1000&lt;18.5,"UNDERWEIGHT",AND(C1000&gt;=18.5,C1000&lt;=24.9),"NORMAL WEIGHT",AND(C1000&gt;=25,C1000&lt;=29.9),"OVERWEIGHT",C1000&gt;=30,"OBESITY")</f>
        <v>OVERWEIGHT</v>
      </c>
      <c r="E1000">
        <v>5.56</v>
      </c>
      <c r="F1000" t="str" cm="1">
        <f t="array" ref="F1000">_xlfn.IFS(E1000&lt;5.7,"NORMAL",AND(E1000&gt;=5.7,E1000&lt;=6.49),"PREDIABETES",E1000&gt;=6.5,"DIABETES")</f>
        <v>NORMAL</v>
      </c>
      <c r="G1000" t="s">
        <v>2382</v>
      </c>
      <c r="H1000" t="str">
        <f t="shared" si="46"/>
        <v>Yes</v>
      </c>
      <c r="I1000" t="s">
        <v>2380</v>
      </c>
      <c r="J1000" t="s">
        <v>2383</v>
      </c>
      <c r="K1000">
        <v>1</v>
      </c>
      <c r="L1000" t="s">
        <v>2380</v>
      </c>
      <c r="M1000" t="str">
        <f t="shared" si="47"/>
        <v>No</v>
      </c>
    </row>
    <row r="1001" spans="1:13" x14ac:dyDescent="0.3">
      <c r="A1001" t="s">
        <v>1371</v>
      </c>
      <c r="B1001">
        <v>39.17</v>
      </c>
      <c r="C1001">
        <f t="shared" si="45"/>
        <v>39.200000000000003</v>
      </c>
      <c r="D1001" t="str" cm="1">
        <f t="array" ref="D1001">_xlfn.IFS(C1001&lt;18.5,"UNDERWEIGHT",AND(C1001&gt;=18.5,C1001&lt;=24.9),"NORMAL WEIGHT",AND(C1001&gt;=25,C1001&lt;=29.9),"OVERWEIGHT",C1001&gt;=30,"OBESITY")</f>
        <v>OBESITY</v>
      </c>
      <c r="E1001">
        <v>4.1500000000000004</v>
      </c>
      <c r="F1001" t="str" cm="1">
        <f t="array" ref="F1001">_xlfn.IFS(E1001&lt;5.7,"NORMAL",AND(E1001&gt;=5.7,E1001&lt;=6.49),"PREDIABETES",E1001&gt;=6.5,"DIABETES")</f>
        <v>NORMAL</v>
      </c>
      <c r="G1001" t="s">
        <v>2380</v>
      </c>
      <c r="H1001" t="str">
        <f t="shared" si="46"/>
        <v>No</v>
      </c>
      <c r="I1001" t="s">
        <v>2380</v>
      </c>
      <c r="J1001" t="s">
        <v>2380</v>
      </c>
      <c r="K1001" t="s">
        <v>2381</v>
      </c>
      <c r="L1001" t="s">
        <v>2380</v>
      </c>
      <c r="M1001" t="str">
        <f t="shared" si="47"/>
        <v>No</v>
      </c>
    </row>
    <row r="1002" spans="1:13" x14ac:dyDescent="0.3">
      <c r="A1002" t="s">
        <v>1370</v>
      </c>
      <c r="B1002">
        <v>26.41</v>
      </c>
      <c r="C1002">
        <f t="shared" si="45"/>
        <v>26.4</v>
      </c>
      <c r="D1002" t="str" cm="1">
        <f t="array" ref="D1002">_xlfn.IFS(C1002&lt;18.5,"UNDERWEIGHT",AND(C1002&gt;=18.5,C1002&lt;=24.9),"NORMAL WEIGHT",AND(C1002&gt;=25,C1002&lt;=29.9),"OVERWEIGHT",C1002&gt;=30,"OBESITY")</f>
        <v>OVERWEIGHT</v>
      </c>
      <c r="E1002">
        <v>5.99</v>
      </c>
      <c r="F1002" t="str" cm="1">
        <f t="array" ref="F1002">_xlfn.IFS(E1002&lt;5.7,"NORMAL",AND(E1002&gt;=5.7,E1002&lt;=6.49),"PREDIABETES",E1002&gt;=6.5,"DIABETES")</f>
        <v>PREDIABETES</v>
      </c>
      <c r="G1002" t="s">
        <v>2382</v>
      </c>
      <c r="H1002" t="str">
        <f t="shared" si="46"/>
        <v>Yes</v>
      </c>
      <c r="I1002" t="s">
        <v>2380</v>
      </c>
      <c r="J1002" t="s">
        <v>2383</v>
      </c>
      <c r="K1002">
        <v>1</v>
      </c>
      <c r="L1002" t="s">
        <v>2380</v>
      </c>
      <c r="M1002" t="str">
        <f t="shared" si="47"/>
        <v>No</v>
      </c>
    </row>
    <row r="1003" spans="1:13" x14ac:dyDescent="0.3">
      <c r="A1003" t="s">
        <v>1369</v>
      </c>
      <c r="B1003">
        <v>30.63</v>
      </c>
      <c r="C1003">
        <f t="shared" si="45"/>
        <v>30.6</v>
      </c>
      <c r="D1003" t="str" cm="1">
        <f t="array" ref="D1003">_xlfn.IFS(C1003&lt;18.5,"UNDERWEIGHT",AND(C1003&gt;=18.5,C1003&lt;=24.9),"NORMAL WEIGHT",AND(C1003&gt;=25,C1003&lt;=29.9),"OVERWEIGHT",C1003&gt;=30,"OBESITY")</f>
        <v>OBESITY</v>
      </c>
      <c r="E1003">
        <v>5.8</v>
      </c>
      <c r="F1003" t="str" cm="1">
        <f t="array" ref="F1003">_xlfn.IFS(E1003&lt;5.7,"NORMAL",AND(E1003&gt;=5.7,E1003&lt;=6.49),"PREDIABETES",E1003&gt;=6.5,"DIABETES")</f>
        <v>PREDIABETES</v>
      </c>
      <c r="G1003" t="s">
        <v>2382</v>
      </c>
      <c r="H1003" t="str">
        <f t="shared" si="46"/>
        <v>Yes</v>
      </c>
      <c r="I1003" t="s">
        <v>2380</v>
      </c>
      <c r="J1003" t="s">
        <v>2380</v>
      </c>
      <c r="K1003" t="s">
        <v>2381</v>
      </c>
      <c r="L1003" t="s">
        <v>2380</v>
      </c>
      <c r="M1003" t="str">
        <f t="shared" si="47"/>
        <v>No</v>
      </c>
    </row>
    <row r="1004" spans="1:13" x14ac:dyDescent="0.3">
      <c r="A1004" t="s">
        <v>1368</v>
      </c>
      <c r="B1004">
        <v>31.73</v>
      </c>
      <c r="C1004">
        <f t="shared" si="45"/>
        <v>31.7</v>
      </c>
      <c r="D1004" t="str" cm="1">
        <f t="array" ref="D1004">_xlfn.IFS(C1004&lt;18.5,"UNDERWEIGHT",AND(C1004&gt;=18.5,C1004&lt;=24.9),"NORMAL WEIGHT",AND(C1004&gt;=25,C1004&lt;=29.9),"OVERWEIGHT",C1004&gt;=30,"OBESITY")</f>
        <v>OBESITY</v>
      </c>
      <c r="E1004">
        <v>7.32</v>
      </c>
      <c r="F1004" t="str" cm="1">
        <f t="array" ref="F1004">_xlfn.IFS(E1004&lt;5.7,"NORMAL",AND(E1004&gt;=5.7,E1004&lt;=6.49),"PREDIABETES",E1004&gt;=6.5,"DIABETES")</f>
        <v>DIABETES</v>
      </c>
      <c r="G1004" t="s">
        <v>2382</v>
      </c>
      <c r="H1004" t="str">
        <f t="shared" si="46"/>
        <v>Yes</v>
      </c>
      <c r="I1004" t="s">
        <v>2380</v>
      </c>
      <c r="J1004" t="s">
        <v>2380</v>
      </c>
      <c r="K1004">
        <v>2</v>
      </c>
      <c r="L1004" t="s">
        <v>2380</v>
      </c>
      <c r="M1004" t="str">
        <f t="shared" si="47"/>
        <v>No</v>
      </c>
    </row>
    <row r="1005" spans="1:13" x14ac:dyDescent="0.3">
      <c r="A1005" t="s">
        <v>1367</v>
      </c>
      <c r="B1005">
        <v>30.7</v>
      </c>
      <c r="C1005">
        <f t="shared" si="45"/>
        <v>30.7</v>
      </c>
      <c r="D1005" t="str" cm="1">
        <f t="array" ref="D1005">_xlfn.IFS(C1005&lt;18.5,"UNDERWEIGHT",AND(C1005&gt;=18.5,C1005&lt;=24.9),"NORMAL WEIGHT",AND(C1005&gt;=25,C1005&lt;=29.9),"OVERWEIGHT",C1005&gt;=30,"OBESITY")</f>
        <v>OBESITY</v>
      </c>
      <c r="E1005">
        <v>5.16</v>
      </c>
      <c r="F1005" t="str" cm="1">
        <f t="array" ref="F1005">_xlfn.IFS(E1005&lt;5.7,"NORMAL",AND(E1005&gt;=5.7,E1005&lt;=6.49),"PREDIABETES",E1005&gt;=6.5,"DIABETES")</f>
        <v>NORMAL</v>
      </c>
      <c r="G1005" t="s">
        <v>2380</v>
      </c>
      <c r="H1005" t="str">
        <f t="shared" si="46"/>
        <v>No</v>
      </c>
      <c r="I1005" t="s">
        <v>2380</v>
      </c>
      <c r="J1005" t="s">
        <v>2380</v>
      </c>
      <c r="K1005">
        <v>2</v>
      </c>
      <c r="L1005" t="s">
        <v>2380</v>
      </c>
      <c r="M1005" t="str">
        <f t="shared" si="47"/>
        <v>No</v>
      </c>
    </row>
    <row r="1006" spans="1:13" x14ac:dyDescent="0.3">
      <c r="A1006" t="s">
        <v>1366</v>
      </c>
      <c r="B1006">
        <v>25.934999999999999</v>
      </c>
      <c r="C1006">
        <f t="shared" si="45"/>
        <v>25.9</v>
      </c>
      <c r="D1006" t="str" cm="1">
        <f t="array" ref="D1006">_xlfn.IFS(C1006&lt;18.5,"UNDERWEIGHT",AND(C1006&gt;=18.5,C1006&lt;=24.9),"NORMAL WEIGHT",AND(C1006&gt;=25,C1006&lt;=29.9),"OVERWEIGHT",C1006&gt;=30,"OBESITY")</f>
        <v>OVERWEIGHT</v>
      </c>
      <c r="E1006">
        <v>5.96</v>
      </c>
      <c r="F1006" t="str" cm="1">
        <f t="array" ref="F1006">_xlfn.IFS(E1006&lt;5.7,"NORMAL",AND(E1006&gt;=5.7,E1006&lt;=6.49),"PREDIABETES",E1006&gt;=6.5,"DIABETES")</f>
        <v>PREDIABETES</v>
      </c>
      <c r="G1006" t="s">
        <v>2382</v>
      </c>
      <c r="H1006" t="str">
        <f t="shared" si="46"/>
        <v>Yes</v>
      </c>
      <c r="I1006" t="s">
        <v>2380</v>
      </c>
      <c r="J1006" t="s">
        <v>2380</v>
      </c>
      <c r="K1006">
        <v>2</v>
      </c>
      <c r="L1006" t="s">
        <v>2380</v>
      </c>
      <c r="M1006" t="str">
        <f t="shared" si="47"/>
        <v>No</v>
      </c>
    </row>
    <row r="1007" spans="1:13" x14ac:dyDescent="0.3">
      <c r="A1007" t="s">
        <v>1365</v>
      </c>
      <c r="B1007">
        <v>35.9</v>
      </c>
      <c r="C1007">
        <f t="shared" si="45"/>
        <v>35.9</v>
      </c>
      <c r="D1007" t="str" cm="1">
        <f t="array" ref="D1007">_xlfn.IFS(C1007&lt;18.5,"UNDERWEIGHT",AND(C1007&gt;=18.5,C1007&lt;=24.9),"NORMAL WEIGHT",AND(C1007&gt;=25,C1007&lt;=29.9),"OVERWEIGHT",C1007&gt;=30,"OBESITY")</f>
        <v>OBESITY</v>
      </c>
      <c r="E1007">
        <v>4.8499999999999996</v>
      </c>
      <c r="F1007" t="str" cm="1">
        <f t="array" ref="F1007">_xlfn.IFS(E1007&lt;5.7,"NORMAL",AND(E1007&gt;=5.7,E1007&lt;=6.49),"PREDIABETES",E1007&gt;=6.5,"DIABETES")</f>
        <v>NORMAL</v>
      </c>
      <c r="G1007" t="s">
        <v>2382</v>
      </c>
      <c r="H1007" t="str">
        <f t="shared" si="46"/>
        <v>Yes</v>
      </c>
      <c r="I1007" t="s">
        <v>2380</v>
      </c>
      <c r="J1007" t="s">
        <v>2383</v>
      </c>
      <c r="K1007">
        <v>1</v>
      </c>
      <c r="L1007" t="s">
        <v>2380</v>
      </c>
      <c r="M1007" t="str">
        <f t="shared" si="47"/>
        <v>No</v>
      </c>
    </row>
    <row r="1008" spans="1:13" x14ac:dyDescent="0.3">
      <c r="A1008" t="s">
        <v>1364</v>
      </c>
      <c r="B1008">
        <v>26.7</v>
      </c>
      <c r="C1008">
        <f t="shared" si="45"/>
        <v>26.7</v>
      </c>
      <c r="D1008" t="str" cm="1">
        <f t="array" ref="D1008">_xlfn.IFS(C1008&lt;18.5,"UNDERWEIGHT",AND(C1008&gt;=18.5,C1008&lt;=24.9),"NORMAL WEIGHT",AND(C1008&gt;=25,C1008&lt;=29.9),"OVERWEIGHT",C1008&gt;=30,"OBESITY")</f>
        <v>OVERWEIGHT</v>
      </c>
      <c r="E1008">
        <v>5.09</v>
      </c>
      <c r="F1008" t="str" cm="1">
        <f t="array" ref="F1008">_xlfn.IFS(E1008&lt;5.7,"NORMAL",AND(E1008&gt;=5.7,E1008&lt;=6.49),"PREDIABETES",E1008&gt;=6.5,"DIABETES")</f>
        <v>NORMAL</v>
      </c>
      <c r="G1008" t="s">
        <v>2382</v>
      </c>
      <c r="H1008" t="str">
        <f t="shared" si="46"/>
        <v>Yes</v>
      </c>
      <c r="I1008" t="s">
        <v>2380</v>
      </c>
      <c r="J1008" t="s">
        <v>2383</v>
      </c>
      <c r="K1008">
        <v>1</v>
      </c>
      <c r="L1008" t="s">
        <v>2380</v>
      </c>
      <c r="M1008" t="str">
        <f t="shared" si="47"/>
        <v>No</v>
      </c>
    </row>
    <row r="1009" spans="1:13" x14ac:dyDescent="0.3">
      <c r="A1009" t="s">
        <v>1363</v>
      </c>
      <c r="B1009">
        <v>33.71</v>
      </c>
      <c r="C1009">
        <f t="shared" si="45"/>
        <v>33.700000000000003</v>
      </c>
      <c r="D1009" t="str" cm="1">
        <f t="array" ref="D1009">_xlfn.IFS(C1009&lt;18.5,"UNDERWEIGHT",AND(C1009&gt;=18.5,C1009&lt;=24.9),"NORMAL WEIGHT",AND(C1009&gt;=25,C1009&lt;=29.9),"OVERWEIGHT",C1009&gt;=30,"OBESITY")</f>
        <v>OBESITY</v>
      </c>
      <c r="E1009">
        <v>4.9400000000000004</v>
      </c>
      <c r="F1009" t="str" cm="1">
        <f t="array" ref="F1009">_xlfn.IFS(E1009&lt;5.7,"NORMAL",AND(E1009&gt;=5.7,E1009&lt;=6.49),"PREDIABETES",E1009&gt;=6.5,"DIABETES")</f>
        <v>NORMAL</v>
      </c>
      <c r="G1009" t="s">
        <v>2380</v>
      </c>
      <c r="H1009" t="str">
        <f t="shared" si="46"/>
        <v>No</v>
      </c>
      <c r="I1009" t="s">
        <v>2380</v>
      </c>
      <c r="J1009" t="s">
        <v>2380</v>
      </c>
      <c r="K1009" t="s">
        <v>2381</v>
      </c>
      <c r="L1009" t="s">
        <v>2380</v>
      </c>
      <c r="M1009" t="str">
        <f t="shared" si="47"/>
        <v>No</v>
      </c>
    </row>
    <row r="1010" spans="1:13" x14ac:dyDescent="0.3">
      <c r="A1010" t="s">
        <v>1362</v>
      </c>
      <c r="B1010">
        <v>41.91</v>
      </c>
      <c r="C1010">
        <f t="shared" si="45"/>
        <v>41.9</v>
      </c>
      <c r="D1010" t="str" cm="1">
        <f t="array" ref="D1010">_xlfn.IFS(C1010&lt;18.5,"UNDERWEIGHT",AND(C1010&gt;=18.5,C1010&lt;=24.9),"NORMAL WEIGHT",AND(C1010&gt;=25,C1010&lt;=29.9),"OVERWEIGHT",C1010&gt;=30,"OBESITY")</f>
        <v>OBESITY</v>
      </c>
      <c r="E1010">
        <v>4.92</v>
      </c>
      <c r="F1010" t="str" cm="1">
        <f t="array" ref="F1010">_xlfn.IFS(E1010&lt;5.7,"NORMAL",AND(E1010&gt;=5.7,E1010&lt;=6.49),"PREDIABETES",E1010&gt;=6.5,"DIABETES")</f>
        <v>NORMAL</v>
      </c>
      <c r="G1010" t="s">
        <v>2382</v>
      </c>
      <c r="H1010" t="str">
        <f t="shared" si="46"/>
        <v>Yes</v>
      </c>
      <c r="I1010" t="s">
        <v>2380</v>
      </c>
      <c r="J1010" t="s">
        <v>2380</v>
      </c>
      <c r="K1010">
        <v>2</v>
      </c>
      <c r="L1010" t="s">
        <v>2380</v>
      </c>
      <c r="M1010" t="str">
        <f t="shared" si="47"/>
        <v>No</v>
      </c>
    </row>
    <row r="1011" spans="1:13" x14ac:dyDescent="0.3">
      <c r="A1011" t="s">
        <v>1361</v>
      </c>
      <c r="B1011">
        <v>39.82</v>
      </c>
      <c r="C1011">
        <f t="shared" si="45"/>
        <v>39.799999999999997</v>
      </c>
      <c r="D1011" t="str" cm="1">
        <f t="array" ref="D1011">_xlfn.IFS(C1011&lt;18.5,"UNDERWEIGHT",AND(C1011&gt;=18.5,C1011&lt;=24.9),"NORMAL WEIGHT",AND(C1011&gt;=25,C1011&lt;=29.9),"OVERWEIGHT",C1011&gt;=30,"OBESITY")</f>
        <v>OBESITY</v>
      </c>
      <c r="E1011">
        <v>6.05</v>
      </c>
      <c r="F1011" t="str" cm="1">
        <f t="array" ref="F1011">_xlfn.IFS(E1011&lt;5.7,"NORMAL",AND(E1011&gt;=5.7,E1011&lt;=6.49),"PREDIABETES",E1011&gt;=6.5,"DIABETES")</f>
        <v>PREDIABETES</v>
      </c>
      <c r="G1011" t="s">
        <v>2382</v>
      </c>
      <c r="H1011" t="str">
        <f t="shared" si="46"/>
        <v>Yes</v>
      </c>
      <c r="I1011" t="s">
        <v>2380</v>
      </c>
      <c r="J1011" t="s">
        <v>2380</v>
      </c>
      <c r="K1011">
        <v>2</v>
      </c>
      <c r="L1011" t="s">
        <v>2380</v>
      </c>
      <c r="M1011" t="str">
        <f t="shared" si="47"/>
        <v>No</v>
      </c>
    </row>
    <row r="1012" spans="1:13" x14ac:dyDescent="0.3">
      <c r="A1012" t="s">
        <v>1360</v>
      </c>
      <c r="B1012">
        <v>28.12</v>
      </c>
      <c r="C1012">
        <f t="shared" si="45"/>
        <v>28.1</v>
      </c>
      <c r="D1012" t="str" cm="1">
        <f t="array" ref="D1012">_xlfn.IFS(C1012&lt;18.5,"UNDERWEIGHT",AND(C1012&gt;=18.5,C1012&lt;=24.9),"NORMAL WEIGHT",AND(C1012&gt;=25,C1012&lt;=29.9),"OVERWEIGHT",C1012&gt;=30,"OBESITY")</f>
        <v>OVERWEIGHT</v>
      </c>
      <c r="E1012">
        <v>4.67</v>
      </c>
      <c r="F1012" t="str" cm="1">
        <f t="array" ref="F1012">_xlfn.IFS(E1012&lt;5.7,"NORMAL",AND(E1012&gt;=5.7,E1012&lt;=6.49),"PREDIABETES",E1012&gt;=6.5,"DIABETES")</f>
        <v>NORMAL</v>
      </c>
      <c r="G1012" t="s">
        <v>2380</v>
      </c>
      <c r="H1012" t="str">
        <f t="shared" si="46"/>
        <v>No</v>
      </c>
      <c r="I1012" t="s">
        <v>2380</v>
      </c>
      <c r="J1012" t="s">
        <v>2380</v>
      </c>
      <c r="K1012">
        <v>2</v>
      </c>
      <c r="L1012" t="s">
        <v>2380</v>
      </c>
      <c r="M1012" t="str">
        <f t="shared" si="47"/>
        <v>No</v>
      </c>
    </row>
    <row r="1013" spans="1:13" x14ac:dyDescent="0.3">
      <c r="A1013" t="s">
        <v>1359</v>
      </c>
      <c r="B1013">
        <v>26.98</v>
      </c>
      <c r="C1013">
        <f t="shared" si="45"/>
        <v>27</v>
      </c>
      <c r="D1013" t="str" cm="1">
        <f t="array" ref="D1013">_xlfn.IFS(C1013&lt;18.5,"UNDERWEIGHT",AND(C1013&gt;=18.5,C1013&lt;=24.9),"NORMAL WEIGHT",AND(C1013&gt;=25,C1013&lt;=29.9),"OVERWEIGHT",C1013&gt;=30,"OBESITY")</f>
        <v>OVERWEIGHT</v>
      </c>
      <c r="E1013">
        <v>9.81</v>
      </c>
      <c r="F1013" t="str" cm="1">
        <f t="array" ref="F1013">_xlfn.IFS(E1013&lt;5.7,"NORMAL",AND(E1013&gt;=5.7,E1013&lt;=6.49),"PREDIABETES",E1013&gt;=6.5,"DIABETES")</f>
        <v>DIABETES</v>
      </c>
      <c r="G1013" t="s">
        <v>2382</v>
      </c>
      <c r="H1013" t="str">
        <f t="shared" si="46"/>
        <v>Yes</v>
      </c>
      <c r="I1013" t="s">
        <v>2380</v>
      </c>
      <c r="J1013" t="s">
        <v>2380</v>
      </c>
      <c r="K1013" t="s">
        <v>2381</v>
      </c>
      <c r="L1013" t="s">
        <v>2380</v>
      </c>
      <c r="M1013" t="str">
        <f t="shared" si="47"/>
        <v>No</v>
      </c>
    </row>
    <row r="1014" spans="1:13" x14ac:dyDescent="0.3">
      <c r="A1014" t="s">
        <v>1358</v>
      </c>
      <c r="B1014">
        <v>27.2</v>
      </c>
      <c r="C1014">
        <f t="shared" si="45"/>
        <v>27.2</v>
      </c>
      <c r="D1014" t="str" cm="1">
        <f t="array" ref="D1014">_xlfn.IFS(C1014&lt;18.5,"UNDERWEIGHT",AND(C1014&gt;=18.5,C1014&lt;=24.9),"NORMAL WEIGHT",AND(C1014&gt;=25,C1014&lt;=29.9),"OVERWEIGHT",C1014&gt;=30,"OBESITY")</f>
        <v>OVERWEIGHT</v>
      </c>
      <c r="E1014">
        <v>6.06</v>
      </c>
      <c r="F1014" t="str" cm="1">
        <f t="array" ref="F1014">_xlfn.IFS(E1014&lt;5.7,"NORMAL",AND(E1014&gt;=5.7,E1014&lt;=6.49),"PREDIABETES",E1014&gt;=6.5,"DIABETES")</f>
        <v>PREDIABETES</v>
      </c>
      <c r="G1014" t="s">
        <v>2382</v>
      </c>
      <c r="H1014" t="str">
        <f t="shared" si="46"/>
        <v>Yes</v>
      </c>
      <c r="I1014" t="s">
        <v>2380</v>
      </c>
      <c r="J1014" t="s">
        <v>2380</v>
      </c>
      <c r="K1014">
        <v>2</v>
      </c>
      <c r="L1014" t="s">
        <v>2380</v>
      </c>
      <c r="M1014" t="str">
        <f t="shared" si="47"/>
        <v>No</v>
      </c>
    </row>
    <row r="1015" spans="1:13" x14ac:dyDescent="0.3">
      <c r="A1015" t="s">
        <v>1357</v>
      </c>
      <c r="B1015">
        <v>25.3</v>
      </c>
      <c r="C1015">
        <f t="shared" si="45"/>
        <v>25.3</v>
      </c>
      <c r="D1015" t="str" cm="1">
        <f t="array" ref="D1015">_xlfn.IFS(C1015&lt;18.5,"UNDERWEIGHT",AND(C1015&gt;=18.5,C1015&lt;=24.9),"NORMAL WEIGHT",AND(C1015&gt;=25,C1015&lt;=29.9),"OVERWEIGHT",C1015&gt;=30,"OBESITY")</f>
        <v>OVERWEIGHT</v>
      </c>
      <c r="E1015">
        <v>5.19</v>
      </c>
      <c r="F1015" t="str" cm="1">
        <f t="array" ref="F1015">_xlfn.IFS(E1015&lt;5.7,"NORMAL",AND(E1015&gt;=5.7,E1015&lt;=6.49),"PREDIABETES",E1015&gt;=6.5,"DIABETES")</f>
        <v>NORMAL</v>
      </c>
      <c r="G1015" t="s">
        <v>2382</v>
      </c>
      <c r="H1015" t="str">
        <f t="shared" si="46"/>
        <v>Yes</v>
      </c>
      <c r="I1015" t="s">
        <v>2380</v>
      </c>
      <c r="J1015" t="s">
        <v>2380</v>
      </c>
      <c r="K1015">
        <v>2</v>
      </c>
      <c r="L1015" t="s">
        <v>2380</v>
      </c>
      <c r="M1015" t="str">
        <f t="shared" si="47"/>
        <v>No</v>
      </c>
    </row>
    <row r="1016" spans="1:13" x14ac:dyDescent="0.3">
      <c r="A1016" t="s">
        <v>1356</v>
      </c>
      <c r="B1016">
        <v>30.25</v>
      </c>
      <c r="C1016">
        <f t="shared" si="45"/>
        <v>30.3</v>
      </c>
      <c r="D1016" t="str" cm="1">
        <f t="array" ref="D1016">_xlfn.IFS(C1016&lt;18.5,"UNDERWEIGHT",AND(C1016&gt;=18.5,C1016&lt;=24.9),"NORMAL WEIGHT",AND(C1016&gt;=25,C1016&lt;=29.9),"OVERWEIGHT",C1016&gt;=30,"OBESITY")</f>
        <v>OBESITY</v>
      </c>
      <c r="E1016">
        <v>10.16</v>
      </c>
      <c r="F1016" t="str" cm="1">
        <f t="array" ref="F1016">_xlfn.IFS(E1016&lt;5.7,"NORMAL",AND(E1016&gt;=5.7,E1016&lt;=6.49),"PREDIABETES",E1016&gt;=6.5,"DIABETES")</f>
        <v>DIABETES</v>
      </c>
      <c r="G1016" t="s">
        <v>2380</v>
      </c>
      <c r="H1016" t="str">
        <f t="shared" si="46"/>
        <v>No</v>
      </c>
      <c r="I1016" t="s">
        <v>2380</v>
      </c>
      <c r="J1016" t="s">
        <v>2380</v>
      </c>
      <c r="K1016" t="s">
        <v>2381</v>
      </c>
      <c r="L1016" t="s">
        <v>2380</v>
      </c>
      <c r="M1016" t="str">
        <f t="shared" si="47"/>
        <v>No</v>
      </c>
    </row>
    <row r="1017" spans="1:13" x14ac:dyDescent="0.3">
      <c r="A1017" t="s">
        <v>1355</v>
      </c>
      <c r="B1017">
        <v>54</v>
      </c>
      <c r="C1017">
        <f t="shared" si="45"/>
        <v>54</v>
      </c>
      <c r="D1017" t="str" cm="1">
        <f t="array" ref="D1017">_xlfn.IFS(C1017&lt;18.5,"UNDERWEIGHT",AND(C1017&gt;=18.5,C1017&lt;=24.9),"NORMAL WEIGHT",AND(C1017&gt;=25,C1017&lt;=29.9),"OVERWEIGHT",C1017&gt;=30,"OBESITY")</f>
        <v>OBESITY</v>
      </c>
      <c r="E1017">
        <v>4.68</v>
      </c>
      <c r="F1017" t="str" cm="1">
        <f t="array" ref="F1017">_xlfn.IFS(E1017&lt;5.7,"NORMAL",AND(E1017&gt;=5.7,E1017&lt;=6.49),"PREDIABETES",E1017&gt;=6.5,"DIABETES")</f>
        <v>NORMAL</v>
      </c>
      <c r="G1017" t="s">
        <v>2382</v>
      </c>
      <c r="H1017" t="str">
        <f t="shared" si="46"/>
        <v>Yes</v>
      </c>
      <c r="I1017" t="s">
        <v>2382</v>
      </c>
      <c r="J1017" t="s">
        <v>2380</v>
      </c>
      <c r="K1017">
        <v>2</v>
      </c>
      <c r="L1017" t="s">
        <v>2380</v>
      </c>
      <c r="M1017" t="str">
        <f t="shared" si="47"/>
        <v>No</v>
      </c>
    </row>
    <row r="1018" spans="1:13" x14ac:dyDescent="0.3">
      <c r="A1018" t="s">
        <v>1354</v>
      </c>
      <c r="B1018">
        <v>51.86</v>
      </c>
      <c r="C1018">
        <f t="shared" si="45"/>
        <v>51.9</v>
      </c>
      <c r="D1018" t="str" cm="1">
        <f t="array" ref="D1018">_xlfn.IFS(C1018&lt;18.5,"UNDERWEIGHT",AND(C1018&gt;=18.5,C1018&lt;=24.9),"NORMAL WEIGHT",AND(C1018&gt;=25,C1018&lt;=29.9),"OVERWEIGHT",C1018&gt;=30,"OBESITY")</f>
        <v>OBESITY</v>
      </c>
      <c r="E1018">
        <v>5.32</v>
      </c>
      <c r="F1018" t="str" cm="1">
        <f t="array" ref="F1018">_xlfn.IFS(E1018&lt;5.7,"NORMAL",AND(E1018&gt;=5.7,E1018&lt;=6.49),"PREDIABETES",E1018&gt;=6.5,"DIABETES")</f>
        <v>NORMAL</v>
      </c>
      <c r="G1018" t="s">
        <v>2382</v>
      </c>
      <c r="H1018" t="str">
        <f t="shared" si="46"/>
        <v>Yes</v>
      </c>
      <c r="I1018" t="s">
        <v>2380</v>
      </c>
      <c r="J1018" t="s">
        <v>2380</v>
      </c>
      <c r="K1018" t="s">
        <v>2381</v>
      </c>
      <c r="L1018" t="s">
        <v>2380</v>
      </c>
      <c r="M1018" t="str">
        <f t="shared" si="47"/>
        <v>No</v>
      </c>
    </row>
    <row r="1019" spans="1:13" x14ac:dyDescent="0.3">
      <c r="A1019" t="s">
        <v>1353</v>
      </c>
      <c r="B1019">
        <v>31.39</v>
      </c>
      <c r="C1019">
        <f t="shared" si="45"/>
        <v>31.4</v>
      </c>
      <c r="D1019" t="str" cm="1">
        <f t="array" ref="D1019">_xlfn.IFS(C1019&lt;18.5,"UNDERWEIGHT",AND(C1019&gt;=18.5,C1019&lt;=24.9),"NORMAL WEIGHT",AND(C1019&gt;=25,C1019&lt;=29.9),"OVERWEIGHT",C1019&gt;=30,"OBESITY")</f>
        <v>OBESITY</v>
      </c>
      <c r="E1019">
        <v>6.99</v>
      </c>
      <c r="F1019" t="str" cm="1">
        <f t="array" ref="F1019">_xlfn.IFS(E1019&lt;5.7,"NORMAL",AND(E1019&gt;=5.7,E1019&lt;=6.49),"PREDIABETES",E1019&gt;=6.5,"DIABETES")</f>
        <v>DIABETES</v>
      </c>
      <c r="G1019" t="s">
        <v>2380</v>
      </c>
      <c r="H1019" t="str">
        <f t="shared" si="46"/>
        <v>No</v>
      </c>
      <c r="I1019" t="s">
        <v>2380</v>
      </c>
      <c r="J1019" t="s">
        <v>2380</v>
      </c>
      <c r="K1019" t="s">
        <v>2381</v>
      </c>
      <c r="L1019" t="s">
        <v>2380</v>
      </c>
      <c r="M1019" t="str">
        <f t="shared" si="47"/>
        <v>No</v>
      </c>
    </row>
    <row r="1020" spans="1:13" x14ac:dyDescent="0.3">
      <c r="A1020" t="s">
        <v>1352</v>
      </c>
      <c r="B1020">
        <v>39.97</v>
      </c>
      <c r="C1020">
        <f t="shared" si="45"/>
        <v>40</v>
      </c>
      <c r="D1020" t="str" cm="1">
        <f t="array" ref="D1020">_xlfn.IFS(C1020&lt;18.5,"UNDERWEIGHT",AND(C1020&gt;=18.5,C1020&lt;=24.9),"NORMAL WEIGHT",AND(C1020&gt;=25,C1020&lt;=29.9),"OVERWEIGHT",C1020&gt;=30,"OBESITY")</f>
        <v>OBESITY</v>
      </c>
      <c r="E1020">
        <v>5.55</v>
      </c>
      <c r="F1020" t="str" cm="1">
        <f t="array" ref="F1020">_xlfn.IFS(E1020&lt;5.7,"NORMAL",AND(E1020&gt;=5.7,E1020&lt;=6.49),"PREDIABETES",E1020&gt;=6.5,"DIABETES")</f>
        <v>NORMAL</v>
      </c>
      <c r="G1020" t="s">
        <v>2380</v>
      </c>
      <c r="H1020" t="str">
        <f t="shared" si="46"/>
        <v>No</v>
      </c>
      <c r="I1020" t="s">
        <v>2380</v>
      </c>
      <c r="J1020" t="s">
        <v>2380</v>
      </c>
      <c r="K1020" t="s">
        <v>2381</v>
      </c>
      <c r="L1020" t="s">
        <v>2380</v>
      </c>
      <c r="M1020" t="str">
        <f t="shared" si="47"/>
        <v>No</v>
      </c>
    </row>
    <row r="1021" spans="1:13" x14ac:dyDescent="0.3">
      <c r="A1021" t="s">
        <v>1351</v>
      </c>
      <c r="B1021">
        <v>41.23</v>
      </c>
      <c r="C1021">
        <f t="shared" si="45"/>
        <v>41.2</v>
      </c>
      <c r="D1021" t="str" cm="1">
        <f t="array" ref="D1021">_xlfn.IFS(C1021&lt;18.5,"UNDERWEIGHT",AND(C1021&gt;=18.5,C1021&lt;=24.9),"NORMAL WEIGHT",AND(C1021&gt;=25,C1021&lt;=29.9),"OVERWEIGHT",C1021&gt;=30,"OBESITY")</f>
        <v>OBESITY</v>
      </c>
      <c r="E1021">
        <v>6.94</v>
      </c>
      <c r="F1021" t="str" cm="1">
        <f t="array" ref="F1021">_xlfn.IFS(E1021&lt;5.7,"NORMAL",AND(E1021&gt;=5.7,E1021&lt;=6.49),"PREDIABETES",E1021&gt;=6.5,"DIABETES")</f>
        <v>DIABETES</v>
      </c>
      <c r="G1021" t="s">
        <v>2380</v>
      </c>
      <c r="H1021" t="str">
        <f t="shared" si="46"/>
        <v>No</v>
      </c>
      <c r="I1021" t="s">
        <v>2380</v>
      </c>
      <c r="J1021" t="s">
        <v>2380</v>
      </c>
      <c r="K1021" t="s">
        <v>2381</v>
      </c>
      <c r="L1021" t="s">
        <v>2380</v>
      </c>
      <c r="M1021" t="str">
        <f t="shared" si="47"/>
        <v>No</v>
      </c>
    </row>
    <row r="1022" spans="1:13" x14ac:dyDescent="0.3">
      <c r="A1022" t="s">
        <v>1350</v>
      </c>
      <c r="B1022">
        <v>49.45</v>
      </c>
      <c r="C1022">
        <f t="shared" si="45"/>
        <v>49.5</v>
      </c>
      <c r="D1022" t="str" cm="1">
        <f t="array" ref="D1022">_xlfn.IFS(C1022&lt;18.5,"UNDERWEIGHT",AND(C1022&gt;=18.5,C1022&lt;=24.9),"NORMAL WEIGHT",AND(C1022&gt;=25,C1022&lt;=29.9),"OVERWEIGHT",C1022&gt;=30,"OBESITY")</f>
        <v>OBESITY</v>
      </c>
      <c r="E1022">
        <v>4.2</v>
      </c>
      <c r="F1022" t="str" cm="1">
        <f t="array" ref="F1022">_xlfn.IFS(E1022&lt;5.7,"NORMAL",AND(E1022&gt;=5.7,E1022&lt;=6.49),"PREDIABETES",E1022&gt;=6.5,"DIABETES")</f>
        <v>NORMAL</v>
      </c>
      <c r="G1022" t="s">
        <v>2382</v>
      </c>
      <c r="H1022" t="str">
        <f t="shared" si="46"/>
        <v>Yes</v>
      </c>
      <c r="I1022" t="s">
        <v>2380</v>
      </c>
      <c r="J1022" t="s">
        <v>2380</v>
      </c>
      <c r="K1022" t="s">
        <v>2381</v>
      </c>
      <c r="L1022" t="s">
        <v>2380</v>
      </c>
      <c r="M1022" t="str">
        <f t="shared" si="47"/>
        <v>No</v>
      </c>
    </row>
    <row r="1023" spans="1:13" x14ac:dyDescent="0.3">
      <c r="A1023" t="s">
        <v>1349</v>
      </c>
      <c r="B1023">
        <v>41.04</v>
      </c>
      <c r="C1023">
        <f t="shared" si="45"/>
        <v>41</v>
      </c>
      <c r="D1023" t="str" cm="1">
        <f t="array" ref="D1023">_xlfn.IFS(C1023&lt;18.5,"UNDERWEIGHT",AND(C1023&gt;=18.5,C1023&lt;=24.9),"NORMAL WEIGHT",AND(C1023&gt;=25,C1023&lt;=29.9),"OVERWEIGHT",C1023&gt;=30,"OBESITY")</f>
        <v>OBESITY</v>
      </c>
      <c r="E1023">
        <v>5.59</v>
      </c>
      <c r="F1023" t="str" cm="1">
        <f t="array" ref="F1023">_xlfn.IFS(E1023&lt;5.7,"NORMAL",AND(E1023&gt;=5.7,E1023&lt;=6.49),"PREDIABETES",E1023&gt;=6.5,"DIABETES")</f>
        <v>NORMAL</v>
      </c>
      <c r="G1023" t="s">
        <v>2380</v>
      </c>
      <c r="H1023" t="str">
        <f t="shared" si="46"/>
        <v>No</v>
      </c>
      <c r="I1023" t="s">
        <v>2380</v>
      </c>
      <c r="J1023" t="s">
        <v>2380</v>
      </c>
      <c r="K1023" t="s">
        <v>2381</v>
      </c>
      <c r="L1023" t="s">
        <v>2380</v>
      </c>
      <c r="M1023" t="str">
        <f t="shared" si="47"/>
        <v>No</v>
      </c>
    </row>
    <row r="1024" spans="1:13" x14ac:dyDescent="0.3">
      <c r="A1024" t="s">
        <v>1348</v>
      </c>
      <c r="B1024">
        <v>27.93</v>
      </c>
      <c r="C1024">
        <f t="shared" si="45"/>
        <v>27.9</v>
      </c>
      <c r="D1024" t="str" cm="1">
        <f t="array" ref="D1024">_xlfn.IFS(C1024&lt;18.5,"UNDERWEIGHT",AND(C1024&gt;=18.5,C1024&lt;=24.9),"NORMAL WEIGHT",AND(C1024&gt;=25,C1024&lt;=29.9),"OVERWEIGHT",C1024&gt;=30,"OBESITY")</f>
        <v>OVERWEIGHT</v>
      </c>
      <c r="E1024">
        <v>9.9600000000000009</v>
      </c>
      <c r="F1024" t="str" cm="1">
        <f t="array" ref="F1024">_xlfn.IFS(E1024&lt;5.7,"NORMAL",AND(E1024&gt;=5.7,E1024&lt;=6.49),"PREDIABETES",E1024&gt;=6.5,"DIABETES")</f>
        <v>DIABETES</v>
      </c>
      <c r="G1024" t="s">
        <v>2380</v>
      </c>
      <c r="H1024" t="str">
        <f t="shared" si="46"/>
        <v>No</v>
      </c>
      <c r="I1024" t="s">
        <v>2380</v>
      </c>
      <c r="J1024" t="s">
        <v>2380</v>
      </c>
      <c r="K1024" t="s">
        <v>2381</v>
      </c>
      <c r="L1024" t="s">
        <v>2380</v>
      </c>
      <c r="M1024" t="str">
        <f t="shared" si="47"/>
        <v>No</v>
      </c>
    </row>
    <row r="1025" spans="1:13" x14ac:dyDescent="0.3">
      <c r="A1025" t="s">
        <v>1347</v>
      </c>
      <c r="B1025">
        <v>21.01</v>
      </c>
      <c r="C1025">
        <f t="shared" si="45"/>
        <v>21</v>
      </c>
      <c r="D1025" t="str" cm="1">
        <f t="array" ref="D1025">_xlfn.IFS(C1025&lt;18.5,"UNDERWEIGHT",AND(C1025&gt;=18.5,C1025&lt;=24.9),"NORMAL WEIGHT",AND(C1025&gt;=25,C1025&lt;=29.9),"OVERWEIGHT",C1025&gt;=30,"OBESITY")</f>
        <v>NORMAL WEIGHT</v>
      </c>
      <c r="E1025">
        <v>7.37</v>
      </c>
      <c r="F1025" t="str" cm="1">
        <f t="array" ref="F1025">_xlfn.IFS(E1025&lt;5.7,"NORMAL",AND(E1025&gt;=5.7,E1025&lt;=6.49),"PREDIABETES",E1025&gt;=6.5,"DIABETES")</f>
        <v>DIABETES</v>
      </c>
      <c r="G1025" t="s">
        <v>2380</v>
      </c>
      <c r="H1025" t="str">
        <f t="shared" si="46"/>
        <v>No</v>
      </c>
      <c r="I1025" t="s">
        <v>2380</v>
      </c>
      <c r="J1025" t="s">
        <v>2380</v>
      </c>
      <c r="K1025" t="s">
        <v>2381</v>
      </c>
      <c r="L1025" t="s">
        <v>2380</v>
      </c>
      <c r="M1025" t="str">
        <f t="shared" si="47"/>
        <v>No</v>
      </c>
    </row>
    <row r="1026" spans="1:13" x14ac:dyDescent="0.3">
      <c r="A1026" t="s">
        <v>1346</v>
      </c>
      <c r="B1026">
        <v>52.37</v>
      </c>
      <c r="C1026">
        <f t="shared" si="45"/>
        <v>52.4</v>
      </c>
      <c r="D1026" t="str" cm="1">
        <f t="array" ref="D1026">_xlfn.IFS(C1026&lt;18.5,"UNDERWEIGHT",AND(C1026&gt;=18.5,C1026&lt;=24.9),"NORMAL WEIGHT",AND(C1026&gt;=25,C1026&lt;=29.9),"OVERWEIGHT",C1026&gt;=30,"OBESITY")</f>
        <v>OBESITY</v>
      </c>
      <c r="E1026">
        <v>5.0599999999999996</v>
      </c>
      <c r="F1026" t="str" cm="1">
        <f t="array" ref="F1026">_xlfn.IFS(E1026&lt;5.7,"NORMAL",AND(E1026&gt;=5.7,E1026&lt;=6.49),"PREDIABETES",E1026&gt;=6.5,"DIABETES")</f>
        <v>NORMAL</v>
      </c>
      <c r="G1026" t="s">
        <v>2382</v>
      </c>
      <c r="H1026" t="str">
        <f t="shared" si="46"/>
        <v>Yes</v>
      </c>
      <c r="I1026" t="s">
        <v>2382</v>
      </c>
      <c r="J1026" t="s">
        <v>2380</v>
      </c>
      <c r="K1026">
        <v>2</v>
      </c>
      <c r="L1026" t="s">
        <v>2380</v>
      </c>
      <c r="M1026" t="str">
        <f t="shared" si="47"/>
        <v>No</v>
      </c>
    </row>
    <row r="1027" spans="1:13" x14ac:dyDescent="0.3">
      <c r="A1027" t="s">
        <v>1345</v>
      </c>
      <c r="B1027">
        <v>40.369999999999997</v>
      </c>
      <c r="C1027">
        <f t="shared" ref="C1027:C1090" si="48">ROUND(B1027,1)</f>
        <v>40.4</v>
      </c>
      <c r="D1027" t="str" cm="1">
        <f t="array" ref="D1027">_xlfn.IFS(C1027&lt;18.5,"UNDERWEIGHT",AND(C1027&gt;=18.5,C1027&lt;=24.9),"NORMAL WEIGHT",AND(C1027&gt;=25,C1027&lt;=29.9),"OVERWEIGHT",C1027&gt;=30,"OBESITY")</f>
        <v>OBESITY</v>
      </c>
      <c r="E1027">
        <v>8.2100000000000009</v>
      </c>
      <c r="F1027" t="str" cm="1">
        <f t="array" ref="F1027">_xlfn.IFS(E1027&lt;5.7,"NORMAL",AND(E1027&gt;=5.7,E1027&lt;=6.49),"PREDIABETES",E1027&gt;=6.5,"DIABETES")</f>
        <v>DIABETES</v>
      </c>
      <c r="G1027" t="s">
        <v>2380</v>
      </c>
      <c r="H1027" t="str">
        <f t="shared" ref="H1027:H1090" si="49">TRIM(PROPER(G1027))</f>
        <v>No</v>
      </c>
      <c r="I1027" t="s">
        <v>2380</v>
      </c>
      <c r="J1027" t="s">
        <v>2380</v>
      </c>
      <c r="K1027" t="s">
        <v>2381</v>
      </c>
      <c r="L1027" t="s">
        <v>2380</v>
      </c>
      <c r="M1027" t="str">
        <f t="shared" ref="M1027:M1090" si="50">TRIM(PROPER(L1027))</f>
        <v>No</v>
      </c>
    </row>
    <row r="1028" spans="1:13" x14ac:dyDescent="0.3">
      <c r="A1028" t="s">
        <v>1344</v>
      </c>
      <c r="B1028">
        <v>41.47</v>
      </c>
      <c r="C1028">
        <f t="shared" si="48"/>
        <v>41.5</v>
      </c>
      <c r="D1028" t="str" cm="1">
        <f t="array" ref="D1028">_xlfn.IFS(C1028&lt;18.5,"UNDERWEIGHT",AND(C1028&gt;=18.5,C1028&lt;=24.9),"NORMAL WEIGHT",AND(C1028&gt;=25,C1028&lt;=29.9),"OVERWEIGHT",C1028&gt;=30,"OBESITY")</f>
        <v>OBESITY</v>
      </c>
      <c r="E1028">
        <v>10.34</v>
      </c>
      <c r="F1028" t="str" cm="1">
        <f t="array" ref="F1028">_xlfn.IFS(E1028&lt;5.7,"NORMAL",AND(E1028&gt;=5.7,E1028&lt;=6.49),"PREDIABETES",E1028&gt;=6.5,"DIABETES")</f>
        <v>DIABETES</v>
      </c>
      <c r="G1028" t="s">
        <v>2380</v>
      </c>
      <c r="H1028" t="str">
        <f t="shared" si="49"/>
        <v>No</v>
      </c>
      <c r="I1028" t="s">
        <v>2380</v>
      </c>
      <c r="J1028" t="s">
        <v>2380</v>
      </c>
      <c r="K1028">
        <v>2</v>
      </c>
      <c r="L1028" t="s">
        <v>2380</v>
      </c>
      <c r="M1028" t="str">
        <f t="shared" si="50"/>
        <v>No</v>
      </c>
    </row>
    <row r="1029" spans="1:13" x14ac:dyDescent="0.3">
      <c r="A1029" t="s">
        <v>1343</v>
      </c>
      <c r="B1029">
        <v>33.725000000000001</v>
      </c>
      <c r="C1029">
        <f t="shared" si="48"/>
        <v>33.700000000000003</v>
      </c>
      <c r="D1029" t="str" cm="1">
        <f t="array" ref="D1029">_xlfn.IFS(C1029&lt;18.5,"UNDERWEIGHT",AND(C1029&gt;=18.5,C1029&lt;=24.9),"NORMAL WEIGHT",AND(C1029&gt;=25,C1029&lt;=29.9),"OVERWEIGHT",C1029&gt;=30,"OBESITY")</f>
        <v>OBESITY</v>
      </c>
      <c r="E1029">
        <v>5.51</v>
      </c>
      <c r="F1029" t="str" cm="1">
        <f t="array" ref="F1029">_xlfn.IFS(E1029&lt;5.7,"NORMAL",AND(E1029&gt;=5.7,E1029&lt;=6.49),"PREDIABETES",E1029&gt;=6.5,"DIABETES")</f>
        <v>NORMAL</v>
      </c>
      <c r="G1029" t="s">
        <v>2382</v>
      </c>
      <c r="H1029" t="str">
        <f t="shared" si="49"/>
        <v>Yes</v>
      </c>
      <c r="I1029" t="s">
        <v>2380</v>
      </c>
      <c r="J1029" t="s">
        <v>2380</v>
      </c>
      <c r="K1029">
        <v>2</v>
      </c>
      <c r="L1029" t="s">
        <v>2380</v>
      </c>
      <c r="M1029" t="str">
        <f t="shared" si="50"/>
        <v>No</v>
      </c>
    </row>
    <row r="1030" spans="1:13" x14ac:dyDescent="0.3">
      <c r="A1030" t="s">
        <v>1342</v>
      </c>
      <c r="B1030">
        <v>28.1</v>
      </c>
      <c r="C1030">
        <f t="shared" si="48"/>
        <v>28.1</v>
      </c>
      <c r="D1030" t="str" cm="1">
        <f t="array" ref="D1030">_xlfn.IFS(C1030&lt;18.5,"UNDERWEIGHT",AND(C1030&gt;=18.5,C1030&lt;=24.9),"NORMAL WEIGHT",AND(C1030&gt;=25,C1030&lt;=29.9),"OVERWEIGHT",C1030&gt;=30,"OBESITY")</f>
        <v>OVERWEIGHT</v>
      </c>
      <c r="E1030">
        <v>11.2</v>
      </c>
      <c r="F1030" t="str" cm="1">
        <f t="array" ref="F1030">_xlfn.IFS(E1030&lt;5.7,"NORMAL",AND(E1030&gt;=5.7,E1030&lt;=6.49),"PREDIABETES",E1030&gt;=6.5,"DIABETES")</f>
        <v>DIABETES</v>
      </c>
      <c r="G1030" t="s">
        <v>2380</v>
      </c>
      <c r="H1030" t="str">
        <f t="shared" si="49"/>
        <v>No</v>
      </c>
      <c r="I1030" t="s">
        <v>2380</v>
      </c>
      <c r="J1030" t="s">
        <v>2380</v>
      </c>
      <c r="K1030" t="s">
        <v>2381</v>
      </c>
      <c r="L1030" t="s">
        <v>2380</v>
      </c>
      <c r="M1030" t="str">
        <f t="shared" si="50"/>
        <v>No</v>
      </c>
    </row>
    <row r="1031" spans="1:13" x14ac:dyDescent="0.3">
      <c r="A1031" t="s">
        <v>1341</v>
      </c>
      <c r="B1031">
        <v>37.43</v>
      </c>
      <c r="C1031">
        <f t="shared" si="48"/>
        <v>37.4</v>
      </c>
      <c r="D1031" t="str" cm="1">
        <f t="array" ref="D1031">_xlfn.IFS(C1031&lt;18.5,"UNDERWEIGHT",AND(C1031&gt;=18.5,C1031&lt;=24.9),"NORMAL WEIGHT",AND(C1031&gt;=25,C1031&lt;=29.9),"OVERWEIGHT",C1031&gt;=30,"OBESITY")</f>
        <v>OBESITY</v>
      </c>
      <c r="E1031">
        <v>4.3499999999999996</v>
      </c>
      <c r="F1031" t="str" cm="1">
        <f t="array" ref="F1031">_xlfn.IFS(E1031&lt;5.7,"NORMAL",AND(E1031&gt;=5.7,E1031&lt;=6.49),"PREDIABETES",E1031&gt;=6.5,"DIABETES")</f>
        <v>NORMAL</v>
      </c>
      <c r="G1031" t="s">
        <v>2382</v>
      </c>
      <c r="H1031" t="str">
        <f t="shared" si="49"/>
        <v>Yes</v>
      </c>
      <c r="I1031" t="s">
        <v>2380</v>
      </c>
      <c r="J1031" t="s">
        <v>2383</v>
      </c>
      <c r="K1031">
        <v>1</v>
      </c>
      <c r="L1031" t="s">
        <v>2380</v>
      </c>
      <c r="M1031" t="str">
        <f t="shared" si="50"/>
        <v>No</v>
      </c>
    </row>
    <row r="1032" spans="1:13" x14ac:dyDescent="0.3">
      <c r="A1032" t="s">
        <v>1340</v>
      </c>
      <c r="B1032">
        <v>23.7</v>
      </c>
      <c r="C1032">
        <f t="shared" si="48"/>
        <v>23.7</v>
      </c>
      <c r="D1032" t="str" cm="1">
        <f t="array" ref="D1032">_xlfn.IFS(C1032&lt;18.5,"UNDERWEIGHT",AND(C1032&gt;=18.5,C1032&lt;=24.9),"NORMAL WEIGHT",AND(C1032&gt;=25,C1032&lt;=29.9),"OVERWEIGHT",C1032&gt;=30,"OBESITY")</f>
        <v>NORMAL WEIGHT</v>
      </c>
      <c r="E1032">
        <v>10.45</v>
      </c>
      <c r="F1032" t="str" cm="1">
        <f t="array" ref="F1032">_xlfn.IFS(E1032&lt;5.7,"NORMAL",AND(E1032&gt;=5.7,E1032&lt;=6.49),"PREDIABETES",E1032&gt;=6.5,"DIABETES")</f>
        <v>DIABETES</v>
      </c>
      <c r="G1032" t="s">
        <v>2380</v>
      </c>
      <c r="H1032" t="str">
        <f t="shared" si="49"/>
        <v>No</v>
      </c>
      <c r="I1032" t="s">
        <v>2380</v>
      </c>
      <c r="J1032" t="s">
        <v>2380</v>
      </c>
      <c r="K1032" t="s">
        <v>2381</v>
      </c>
      <c r="L1032" t="s">
        <v>2380</v>
      </c>
      <c r="M1032" t="str">
        <f t="shared" si="50"/>
        <v>No</v>
      </c>
    </row>
    <row r="1033" spans="1:13" x14ac:dyDescent="0.3">
      <c r="A1033" t="s">
        <v>1339</v>
      </c>
      <c r="B1033">
        <v>24.795000000000002</v>
      </c>
      <c r="C1033">
        <f t="shared" si="48"/>
        <v>24.8</v>
      </c>
      <c r="D1033" t="str" cm="1">
        <f t="array" ref="D1033">_xlfn.IFS(C1033&lt;18.5,"UNDERWEIGHT",AND(C1033&gt;=18.5,C1033&lt;=24.9),"NORMAL WEIGHT",AND(C1033&gt;=25,C1033&lt;=29.9),"OVERWEIGHT",C1033&gt;=30,"OBESITY")</f>
        <v>NORMAL WEIGHT</v>
      </c>
      <c r="E1033">
        <v>4.07</v>
      </c>
      <c r="F1033" t="str" cm="1">
        <f t="array" ref="F1033">_xlfn.IFS(E1033&lt;5.7,"NORMAL",AND(E1033&gt;=5.7,E1033&lt;=6.49),"PREDIABETES",E1033&gt;=6.5,"DIABETES")</f>
        <v>NORMAL</v>
      </c>
      <c r="G1033" t="s">
        <v>2382</v>
      </c>
      <c r="H1033" t="str">
        <f t="shared" si="49"/>
        <v>Yes</v>
      </c>
      <c r="I1033" t="s">
        <v>2380</v>
      </c>
      <c r="J1033" t="s">
        <v>2383</v>
      </c>
      <c r="K1033">
        <v>1</v>
      </c>
      <c r="L1033" t="s">
        <v>2380</v>
      </c>
      <c r="M1033" t="str">
        <f t="shared" si="50"/>
        <v>No</v>
      </c>
    </row>
    <row r="1034" spans="1:13" x14ac:dyDescent="0.3">
      <c r="A1034" t="s">
        <v>1338</v>
      </c>
      <c r="B1034">
        <v>31.9</v>
      </c>
      <c r="C1034">
        <f t="shared" si="48"/>
        <v>31.9</v>
      </c>
      <c r="D1034" t="str" cm="1">
        <f t="array" ref="D1034">_xlfn.IFS(C1034&lt;18.5,"UNDERWEIGHT",AND(C1034&gt;=18.5,C1034&lt;=24.9),"NORMAL WEIGHT",AND(C1034&gt;=25,C1034&lt;=29.9),"OVERWEIGHT",C1034&gt;=30,"OBESITY")</f>
        <v>OBESITY</v>
      </c>
      <c r="E1034">
        <v>8.34</v>
      </c>
      <c r="F1034" t="str" cm="1">
        <f t="array" ref="F1034">_xlfn.IFS(E1034&lt;5.7,"NORMAL",AND(E1034&gt;=5.7,E1034&lt;=6.49),"PREDIABETES",E1034&gt;=6.5,"DIABETES")</f>
        <v>DIABETES</v>
      </c>
      <c r="G1034" t="s">
        <v>2380</v>
      </c>
      <c r="H1034" t="str">
        <f t="shared" si="49"/>
        <v>No</v>
      </c>
      <c r="I1034" t="s">
        <v>2380</v>
      </c>
      <c r="J1034" t="s">
        <v>2380</v>
      </c>
      <c r="K1034" t="s">
        <v>2381</v>
      </c>
      <c r="L1034" t="s">
        <v>2380</v>
      </c>
      <c r="M1034" t="str">
        <f t="shared" si="50"/>
        <v>No</v>
      </c>
    </row>
    <row r="1035" spans="1:13" x14ac:dyDescent="0.3">
      <c r="A1035" t="s">
        <v>1337</v>
      </c>
      <c r="B1035">
        <v>32.68</v>
      </c>
      <c r="C1035">
        <f t="shared" si="48"/>
        <v>32.700000000000003</v>
      </c>
      <c r="D1035" t="str" cm="1">
        <f t="array" ref="D1035">_xlfn.IFS(C1035&lt;18.5,"UNDERWEIGHT",AND(C1035&gt;=18.5,C1035&lt;=24.9),"NORMAL WEIGHT",AND(C1035&gt;=25,C1035&lt;=29.9),"OVERWEIGHT",C1035&gt;=30,"OBESITY")</f>
        <v>OBESITY</v>
      </c>
      <c r="E1035">
        <v>7.41</v>
      </c>
      <c r="F1035" t="str" cm="1">
        <f t="array" ref="F1035">_xlfn.IFS(E1035&lt;5.7,"NORMAL",AND(E1035&gt;=5.7,E1035&lt;=6.49),"PREDIABETES",E1035&gt;=6.5,"DIABETES")</f>
        <v>DIABETES</v>
      </c>
      <c r="G1035" t="s">
        <v>2380</v>
      </c>
      <c r="H1035" t="str">
        <f t="shared" si="49"/>
        <v>No</v>
      </c>
      <c r="I1035" t="s">
        <v>2380</v>
      </c>
      <c r="J1035" t="s">
        <v>2380</v>
      </c>
      <c r="K1035" t="s">
        <v>2381</v>
      </c>
      <c r="L1035" t="s">
        <v>2380</v>
      </c>
      <c r="M1035" t="str">
        <f t="shared" si="50"/>
        <v>No</v>
      </c>
    </row>
    <row r="1036" spans="1:13" x14ac:dyDescent="0.3">
      <c r="A1036" t="s">
        <v>1336</v>
      </c>
      <c r="B1036">
        <v>47.13</v>
      </c>
      <c r="C1036">
        <f t="shared" si="48"/>
        <v>47.1</v>
      </c>
      <c r="D1036" t="str" cm="1">
        <f t="array" ref="D1036">_xlfn.IFS(C1036&lt;18.5,"UNDERWEIGHT",AND(C1036&gt;=18.5,C1036&lt;=24.9),"NORMAL WEIGHT",AND(C1036&gt;=25,C1036&lt;=29.9),"OVERWEIGHT",C1036&gt;=30,"OBESITY")</f>
        <v>OBESITY</v>
      </c>
      <c r="E1036">
        <v>4.3099999999999996</v>
      </c>
      <c r="F1036" t="str" cm="1">
        <f t="array" ref="F1036">_xlfn.IFS(E1036&lt;5.7,"NORMAL",AND(E1036&gt;=5.7,E1036&lt;=6.49),"PREDIABETES",E1036&gt;=6.5,"DIABETES")</f>
        <v>NORMAL</v>
      </c>
      <c r="G1036" t="s">
        <v>2380</v>
      </c>
      <c r="H1036" t="str">
        <f t="shared" si="49"/>
        <v>No</v>
      </c>
      <c r="I1036" t="s">
        <v>2380</v>
      </c>
      <c r="J1036" t="s">
        <v>2380</v>
      </c>
      <c r="K1036" t="s">
        <v>2381</v>
      </c>
      <c r="L1036" t="s">
        <v>2380</v>
      </c>
      <c r="M1036" t="str">
        <f t="shared" si="50"/>
        <v>No</v>
      </c>
    </row>
    <row r="1037" spans="1:13" x14ac:dyDescent="0.3">
      <c r="A1037" t="s">
        <v>1335</v>
      </c>
      <c r="B1037">
        <v>36.67</v>
      </c>
      <c r="C1037">
        <f t="shared" si="48"/>
        <v>36.700000000000003</v>
      </c>
      <c r="D1037" t="str" cm="1">
        <f t="array" ref="D1037">_xlfn.IFS(C1037&lt;18.5,"UNDERWEIGHT",AND(C1037&gt;=18.5,C1037&lt;=24.9),"NORMAL WEIGHT",AND(C1037&gt;=25,C1037&lt;=29.9),"OVERWEIGHT",C1037&gt;=30,"OBESITY")</f>
        <v>OBESITY</v>
      </c>
      <c r="E1037">
        <v>10.83</v>
      </c>
      <c r="F1037" t="str" cm="1">
        <f t="array" ref="F1037">_xlfn.IFS(E1037&lt;5.7,"NORMAL",AND(E1037&gt;=5.7,E1037&lt;=6.49),"PREDIABETES",E1037&gt;=6.5,"DIABETES")</f>
        <v>DIABETES</v>
      </c>
      <c r="G1037" t="s">
        <v>2380</v>
      </c>
      <c r="H1037" t="str">
        <f t="shared" si="49"/>
        <v>No</v>
      </c>
      <c r="I1037" t="s">
        <v>2380</v>
      </c>
      <c r="J1037" t="s">
        <v>2380</v>
      </c>
      <c r="K1037" t="s">
        <v>2381</v>
      </c>
      <c r="L1037" t="s">
        <v>2380</v>
      </c>
      <c r="M1037" t="str">
        <f t="shared" si="50"/>
        <v>No</v>
      </c>
    </row>
    <row r="1038" spans="1:13" x14ac:dyDescent="0.3">
      <c r="A1038" t="s">
        <v>1334</v>
      </c>
      <c r="B1038">
        <v>33.630000000000003</v>
      </c>
      <c r="C1038">
        <f t="shared" si="48"/>
        <v>33.6</v>
      </c>
      <c r="D1038" t="str" cm="1">
        <f t="array" ref="D1038">_xlfn.IFS(C1038&lt;18.5,"UNDERWEIGHT",AND(C1038&gt;=18.5,C1038&lt;=24.9),"NORMAL WEIGHT",AND(C1038&gt;=25,C1038&lt;=29.9),"OVERWEIGHT",C1038&gt;=30,"OBESITY")</f>
        <v>OBESITY</v>
      </c>
      <c r="E1038">
        <v>11.31</v>
      </c>
      <c r="F1038" t="str" cm="1">
        <f t="array" ref="F1038">_xlfn.IFS(E1038&lt;5.7,"NORMAL",AND(E1038&gt;=5.7,E1038&lt;=6.49),"PREDIABETES",E1038&gt;=6.5,"DIABETES")</f>
        <v>DIABETES</v>
      </c>
      <c r="G1038" t="s">
        <v>2380</v>
      </c>
      <c r="H1038" t="str">
        <f t="shared" si="49"/>
        <v>No</v>
      </c>
      <c r="I1038" t="s">
        <v>2380</v>
      </c>
      <c r="J1038" t="s">
        <v>2380</v>
      </c>
      <c r="K1038" t="s">
        <v>2381</v>
      </c>
      <c r="L1038" t="s">
        <v>2380</v>
      </c>
      <c r="M1038" t="str">
        <f t="shared" si="50"/>
        <v>No</v>
      </c>
    </row>
    <row r="1039" spans="1:13" x14ac:dyDescent="0.3">
      <c r="A1039" t="s">
        <v>1333</v>
      </c>
      <c r="B1039">
        <v>32.67</v>
      </c>
      <c r="C1039">
        <f t="shared" si="48"/>
        <v>32.700000000000003</v>
      </c>
      <c r="D1039" t="str" cm="1">
        <f t="array" ref="D1039">_xlfn.IFS(C1039&lt;18.5,"UNDERWEIGHT",AND(C1039&gt;=18.5,C1039&lt;=24.9),"NORMAL WEIGHT",AND(C1039&gt;=25,C1039&lt;=29.9),"OVERWEIGHT",C1039&gt;=30,"OBESITY")</f>
        <v>OBESITY</v>
      </c>
      <c r="E1039">
        <v>11.81</v>
      </c>
      <c r="F1039" t="str" cm="1">
        <f t="array" ref="F1039">_xlfn.IFS(E1039&lt;5.7,"NORMAL",AND(E1039&gt;=5.7,E1039&lt;=6.49),"PREDIABETES",E1039&gt;=6.5,"DIABETES")</f>
        <v>DIABETES</v>
      </c>
      <c r="G1039" t="s">
        <v>2382</v>
      </c>
      <c r="H1039" t="str">
        <f t="shared" si="49"/>
        <v>Yes</v>
      </c>
      <c r="I1039" t="s">
        <v>2380</v>
      </c>
      <c r="J1039" t="s">
        <v>2380</v>
      </c>
      <c r="K1039" t="s">
        <v>2381</v>
      </c>
      <c r="L1039" t="s">
        <v>2380</v>
      </c>
      <c r="M1039" t="str">
        <f t="shared" si="50"/>
        <v>No</v>
      </c>
    </row>
    <row r="1040" spans="1:13" x14ac:dyDescent="0.3">
      <c r="A1040" t="s">
        <v>1332</v>
      </c>
      <c r="B1040">
        <v>33.299999999999997</v>
      </c>
      <c r="C1040">
        <f t="shared" si="48"/>
        <v>33.299999999999997</v>
      </c>
      <c r="D1040" t="str" cm="1">
        <f t="array" ref="D1040">_xlfn.IFS(C1040&lt;18.5,"UNDERWEIGHT",AND(C1040&gt;=18.5,C1040&lt;=24.9),"NORMAL WEIGHT",AND(C1040&gt;=25,C1040&lt;=29.9),"OVERWEIGHT",C1040&gt;=30,"OBESITY")</f>
        <v>OBESITY</v>
      </c>
      <c r="E1040">
        <v>8.26</v>
      </c>
      <c r="F1040" t="str" cm="1">
        <f t="array" ref="F1040">_xlfn.IFS(E1040&lt;5.7,"NORMAL",AND(E1040&gt;=5.7,E1040&lt;=6.49),"PREDIABETES",E1040&gt;=6.5,"DIABETES")</f>
        <v>DIABETES</v>
      </c>
      <c r="G1040" t="s">
        <v>2382</v>
      </c>
      <c r="H1040" t="str">
        <f t="shared" si="49"/>
        <v>Yes</v>
      </c>
      <c r="I1040" t="s">
        <v>2380</v>
      </c>
      <c r="J1040" t="s">
        <v>2380</v>
      </c>
      <c r="K1040">
        <v>2</v>
      </c>
      <c r="L1040" t="s">
        <v>2380</v>
      </c>
      <c r="M1040" t="str">
        <f t="shared" si="50"/>
        <v>No</v>
      </c>
    </row>
    <row r="1041" spans="1:13" x14ac:dyDescent="0.3">
      <c r="A1041" t="s">
        <v>1331</v>
      </c>
      <c r="B1041">
        <v>30.78</v>
      </c>
      <c r="C1041">
        <f t="shared" si="48"/>
        <v>30.8</v>
      </c>
      <c r="D1041" t="str" cm="1">
        <f t="array" ref="D1041">_xlfn.IFS(C1041&lt;18.5,"UNDERWEIGHT",AND(C1041&gt;=18.5,C1041&lt;=24.9),"NORMAL WEIGHT",AND(C1041&gt;=25,C1041&lt;=29.9),"OVERWEIGHT",C1041&gt;=30,"OBESITY")</f>
        <v>OBESITY</v>
      </c>
      <c r="E1041">
        <v>10.74</v>
      </c>
      <c r="F1041" t="str" cm="1">
        <f t="array" ref="F1041">_xlfn.IFS(E1041&lt;5.7,"NORMAL",AND(E1041&gt;=5.7,E1041&lt;=6.49),"PREDIABETES",E1041&gt;=6.5,"DIABETES")</f>
        <v>DIABETES</v>
      </c>
      <c r="G1041" t="s">
        <v>2382</v>
      </c>
      <c r="H1041" t="str">
        <f t="shared" si="49"/>
        <v>Yes</v>
      </c>
      <c r="I1041" t="s">
        <v>2380</v>
      </c>
      <c r="J1041" t="s">
        <v>2380</v>
      </c>
      <c r="K1041">
        <v>2</v>
      </c>
      <c r="L1041" t="s">
        <v>2380</v>
      </c>
      <c r="M1041" t="str">
        <f t="shared" si="50"/>
        <v>No</v>
      </c>
    </row>
    <row r="1042" spans="1:13" x14ac:dyDescent="0.3">
      <c r="A1042" t="s">
        <v>1330</v>
      </c>
      <c r="B1042">
        <v>28.975000000000001</v>
      </c>
      <c r="C1042">
        <f t="shared" si="48"/>
        <v>29</v>
      </c>
      <c r="D1042" t="str" cm="1">
        <f t="array" ref="D1042">_xlfn.IFS(C1042&lt;18.5,"UNDERWEIGHT",AND(C1042&gt;=18.5,C1042&lt;=24.9),"NORMAL WEIGHT",AND(C1042&gt;=25,C1042&lt;=29.9),"OVERWEIGHT",C1042&gt;=30,"OBESITY")</f>
        <v>OVERWEIGHT</v>
      </c>
      <c r="E1042">
        <v>7.69</v>
      </c>
      <c r="F1042" t="str" cm="1">
        <f t="array" ref="F1042">_xlfn.IFS(E1042&lt;5.7,"NORMAL",AND(E1042&gt;=5.7,E1042&lt;=6.49),"PREDIABETES",E1042&gt;=6.5,"DIABETES")</f>
        <v>DIABETES</v>
      </c>
      <c r="G1042" t="s">
        <v>2382</v>
      </c>
      <c r="H1042" t="str">
        <f t="shared" si="49"/>
        <v>Yes</v>
      </c>
      <c r="I1042" t="s">
        <v>2380</v>
      </c>
      <c r="J1042" t="s">
        <v>2380</v>
      </c>
      <c r="K1042" t="s">
        <v>2381</v>
      </c>
      <c r="L1042" t="s">
        <v>2380</v>
      </c>
      <c r="M1042" t="str">
        <f t="shared" si="50"/>
        <v>No</v>
      </c>
    </row>
    <row r="1043" spans="1:13" x14ac:dyDescent="0.3">
      <c r="A1043" t="s">
        <v>1329</v>
      </c>
      <c r="B1043">
        <v>33.4</v>
      </c>
      <c r="C1043">
        <f t="shared" si="48"/>
        <v>33.4</v>
      </c>
      <c r="D1043" t="str" cm="1">
        <f t="array" ref="D1043">_xlfn.IFS(C1043&lt;18.5,"UNDERWEIGHT",AND(C1043&gt;=18.5,C1043&lt;=24.9),"NORMAL WEIGHT",AND(C1043&gt;=25,C1043&lt;=29.9),"OVERWEIGHT",C1043&gt;=30,"OBESITY")</f>
        <v>OBESITY</v>
      </c>
      <c r="E1043">
        <v>4.84</v>
      </c>
      <c r="F1043" t="str" cm="1">
        <f t="array" ref="F1043">_xlfn.IFS(E1043&lt;5.7,"NORMAL",AND(E1043&gt;=5.7,E1043&lt;=6.49),"PREDIABETES",E1043&gt;=6.5,"DIABETES")</f>
        <v>NORMAL</v>
      </c>
      <c r="G1043" t="s">
        <v>2380</v>
      </c>
      <c r="H1043" t="str">
        <f t="shared" si="49"/>
        <v>No</v>
      </c>
      <c r="I1043" t="s">
        <v>2380</v>
      </c>
      <c r="J1043" t="s">
        <v>2380</v>
      </c>
      <c r="K1043" t="s">
        <v>2381</v>
      </c>
      <c r="L1043" t="s">
        <v>2380</v>
      </c>
      <c r="M1043" t="str">
        <f t="shared" si="50"/>
        <v>No</v>
      </c>
    </row>
    <row r="1044" spans="1:13" x14ac:dyDescent="0.3">
      <c r="A1044" t="s">
        <v>1328</v>
      </c>
      <c r="B1044">
        <v>21.5</v>
      </c>
      <c r="C1044">
        <f t="shared" si="48"/>
        <v>21.5</v>
      </c>
      <c r="D1044" t="str" cm="1">
        <f t="array" ref="D1044">_xlfn.IFS(C1044&lt;18.5,"UNDERWEIGHT",AND(C1044&gt;=18.5,C1044&lt;=24.9),"NORMAL WEIGHT",AND(C1044&gt;=25,C1044&lt;=29.9),"OVERWEIGHT",C1044&gt;=30,"OBESITY")</f>
        <v>NORMAL WEIGHT</v>
      </c>
      <c r="E1044">
        <v>9.77</v>
      </c>
      <c r="F1044" t="str" cm="1">
        <f t="array" ref="F1044">_xlfn.IFS(E1044&lt;5.7,"NORMAL",AND(E1044&gt;=5.7,E1044&lt;=6.49),"PREDIABETES",E1044&gt;=6.5,"DIABETES")</f>
        <v>DIABETES</v>
      </c>
      <c r="G1044" t="s">
        <v>2382</v>
      </c>
      <c r="H1044" t="str">
        <f t="shared" si="49"/>
        <v>Yes</v>
      </c>
      <c r="I1044" t="s">
        <v>2380</v>
      </c>
      <c r="J1044" t="s">
        <v>2380</v>
      </c>
      <c r="K1044" t="s">
        <v>2381</v>
      </c>
      <c r="L1044" t="s">
        <v>2380</v>
      </c>
      <c r="M1044" t="str">
        <f t="shared" si="50"/>
        <v>No</v>
      </c>
    </row>
    <row r="1045" spans="1:13" x14ac:dyDescent="0.3">
      <c r="A1045" t="s">
        <v>1327</v>
      </c>
      <c r="B1045">
        <v>38.14</v>
      </c>
      <c r="C1045">
        <f t="shared" si="48"/>
        <v>38.1</v>
      </c>
      <c r="D1045" t="str" cm="1">
        <f t="array" ref="D1045">_xlfn.IFS(C1045&lt;18.5,"UNDERWEIGHT",AND(C1045&gt;=18.5,C1045&lt;=24.9),"NORMAL WEIGHT",AND(C1045&gt;=25,C1045&lt;=29.9),"OVERWEIGHT",C1045&gt;=30,"OBESITY")</f>
        <v>OBESITY</v>
      </c>
      <c r="E1045">
        <v>5.84</v>
      </c>
      <c r="F1045" t="str" cm="1">
        <f t="array" ref="F1045">_xlfn.IFS(E1045&lt;5.7,"NORMAL",AND(E1045&gt;=5.7,E1045&lt;=6.49),"PREDIABETES",E1045&gt;=6.5,"DIABETES")</f>
        <v>PREDIABETES</v>
      </c>
      <c r="G1045" t="s">
        <v>2380</v>
      </c>
      <c r="H1045" t="str">
        <f t="shared" si="49"/>
        <v>No</v>
      </c>
      <c r="I1045" t="s">
        <v>2380</v>
      </c>
      <c r="J1045" t="s">
        <v>2380</v>
      </c>
      <c r="K1045" t="s">
        <v>2381</v>
      </c>
      <c r="L1045" t="s">
        <v>2380</v>
      </c>
      <c r="M1045" t="str">
        <f t="shared" si="50"/>
        <v>No</v>
      </c>
    </row>
    <row r="1046" spans="1:13" x14ac:dyDescent="0.3">
      <c r="A1046" t="s">
        <v>1326</v>
      </c>
      <c r="B1046">
        <v>35.42</v>
      </c>
      <c r="C1046">
        <f t="shared" si="48"/>
        <v>35.4</v>
      </c>
      <c r="D1046" t="str" cm="1">
        <f t="array" ref="D1046">_xlfn.IFS(C1046&lt;18.5,"UNDERWEIGHT",AND(C1046&gt;=18.5,C1046&lt;=24.9),"NORMAL WEIGHT",AND(C1046&gt;=25,C1046&lt;=29.9),"OVERWEIGHT",C1046&gt;=30,"OBESITY")</f>
        <v>OBESITY</v>
      </c>
      <c r="E1046">
        <v>8.6999999999999993</v>
      </c>
      <c r="F1046" t="str" cm="1">
        <f t="array" ref="F1046">_xlfn.IFS(E1046&lt;5.7,"NORMAL",AND(E1046&gt;=5.7,E1046&lt;=6.49),"PREDIABETES",E1046&gt;=6.5,"DIABETES")</f>
        <v>DIABETES</v>
      </c>
      <c r="G1046" t="s">
        <v>2382</v>
      </c>
      <c r="H1046" t="str">
        <f t="shared" si="49"/>
        <v>Yes</v>
      </c>
      <c r="I1046" t="s">
        <v>2380</v>
      </c>
      <c r="J1046" t="s">
        <v>2380</v>
      </c>
      <c r="K1046">
        <v>1</v>
      </c>
      <c r="L1046" t="s">
        <v>2380</v>
      </c>
      <c r="M1046" t="str">
        <f t="shared" si="50"/>
        <v>No</v>
      </c>
    </row>
    <row r="1047" spans="1:13" x14ac:dyDescent="0.3">
      <c r="A1047" t="s">
        <v>1325</v>
      </c>
      <c r="B1047">
        <v>35.625</v>
      </c>
      <c r="C1047">
        <f t="shared" si="48"/>
        <v>35.6</v>
      </c>
      <c r="D1047" t="str" cm="1">
        <f t="array" ref="D1047">_xlfn.IFS(C1047&lt;18.5,"UNDERWEIGHT",AND(C1047&gt;=18.5,C1047&lt;=24.9),"NORMAL WEIGHT",AND(C1047&gt;=25,C1047&lt;=29.9),"OVERWEIGHT",C1047&gt;=30,"OBESITY")</f>
        <v>OBESITY</v>
      </c>
      <c r="E1047">
        <v>10.79</v>
      </c>
      <c r="F1047" t="str" cm="1">
        <f t="array" ref="F1047">_xlfn.IFS(E1047&lt;5.7,"NORMAL",AND(E1047&gt;=5.7,E1047&lt;=6.49),"PREDIABETES",E1047&gt;=6.5,"DIABETES")</f>
        <v>DIABETES</v>
      </c>
      <c r="G1047" t="s">
        <v>2380</v>
      </c>
      <c r="H1047" t="str">
        <f t="shared" si="49"/>
        <v>No</v>
      </c>
      <c r="I1047" t="s">
        <v>2380</v>
      </c>
      <c r="J1047" t="s">
        <v>2380</v>
      </c>
      <c r="K1047" t="s">
        <v>2381</v>
      </c>
      <c r="L1047" t="s">
        <v>2380</v>
      </c>
      <c r="M1047" t="str">
        <f t="shared" si="50"/>
        <v>No</v>
      </c>
    </row>
    <row r="1048" spans="1:13" x14ac:dyDescent="0.3">
      <c r="A1048" t="s">
        <v>1324</v>
      </c>
      <c r="B1048">
        <v>45.51</v>
      </c>
      <c r="C1048">
        <f t="shared" si="48"/>
        <v>45.5</v>
      </c>
      <c r="D1048" t="str" cm="1">
        <f t="array" ref="D1048">_xlfn.IFS(C1048&lt;18.5,"UNDERWEIGHT",AND(C1048&gt;=18.5,C1048&lt;=24.9),"NORMAL WEIGHT",AND(C1048&gt;=25,C1048&lt;=29.9),"OVERWEIGHT",C1048&gt;=30,"OBESITY")</f>
        <v>OBESITY</v>
      </c>
      <c r="E1048">
        <v>4.32</v>
      </c>
      <c r="F1048" t="str" cm="1">
        <f t="array" ref="F1048">_xlfn.IFS(E1048&lt;5.7,"NORMAL",AND(E1048&gt;=5.7,E1048&lt;=6.49),"PREDIABETES",E1048&gt;=6.5,"DIABETES")</f>
        <v>NORMAL</v>
      </c>
      <c r="G1048" t="s">
        <v>2380</v>
      </c>
      <c r="H1048" t="str">
        <f t="shared" si="49"/>
        <v>No</v>
      </c>
      <c r="I1048" t="s">
        <v>2380</v>
      </c>
      <c r="J1048" t="s">
        <v>2380</v>
      </c>
      <c r="K1048">
        <v>1</v>
      </c>
      <c r="L1048" t="s">
        <v>2380</v>
      </c>
      <c r="M1048" t="str">
        <f t="shared" si="50"/>
        <v>No</v>
      </c>
    </row>
    <row r="1049" spans="1:13" x14ac:dyDescent="0.3">
      <c r="A1049" t="s">
        <v>1323</v>
      </c>
      <c r="B1049">
        <v>37.1</v>
      </c>
      <c r="C1049">
        <f t="shared" si="48"/>
        <v>37.1</v>
      </c>
      <c r="D1049" t="str" cm="1">
        <f t="array" ref="D1049">_xlfn.IFS(C1049&lt;18.5,"UNDERWEIGHT",AND(C1049&gt;=18.5,C1049&lt;=24.9),"NORMAL WEIGHT",AND(C1049&gt;=25,C1049&lt;=29.9),"OVERWEIGHT",C1049&gt;=30,"OBESITY")</f>
        <v>OBESITY</v>
      </c>
      <c r="E1049">
        <v>7.19</v>
      </c>
      <c r="F1049" t="str" cm="1">
        <f t="array" ref="F1049">_xlfn.IFS(E1049&lt;5.7,"NORMAL",AND(E1049&gt;=5.7,E1049&lt;=6.49),"PREDIABETES",E1049&gt;=6.5,"DIABETES")</f>
        <v>DIABETES</v>
      </c>
      <c r="G1049" t="s">
        <v>2382</v>
      </c>
      <c r="H1049" t="str">
        <f t="shared" si="49"/>
        <v>Yes</v>
      </c>
      <c r="I1049" t="s">
        <v>2380</v>
      </c>
      <c r="J1049" t="s">
        <v>2380</v>
      </c>
      <c r="K1049" t="s">
        <v>2381</v>
      </c>
      <c r="L1049" t="s">
        <v>2380</v>
      </c>
      <c r="M1049" t="str">
        <f t="shared" si="50"/>
        <v>No</v>
      </c>
    </row>
    <row r="1050" spans="1:13" x14ac:dyDescent="0.3">
      <c r="A1050" t="s">
        <v>1322</v>
      </c>
      <c r="B1050">
        <v>30.5</v>
      </c>
      <c r="C1050">
        <f t="shared" si="48"/>
        <v>30.5</v>
      </c>
      <c r="D1050" t="str" cm="1">
        <f t="array" ref="D1050">_xlfn.IFS(C1050&lt;18.5,"UNDERWEIGHT",AND(C1050&gt;=18.5,C1050&lt;=24.9),"NORMAL WEIGHT",AND(C1050&gt;=25,C1050&lt;=29.9),"OVERWEIGHT",C1050&gt;=30,"OBESITY")</f>
        <v>OBESITY</v>
      </c>
      <c r="E1050">
        <v>11.94</v>
      </c>
      <c r="F1050" t="str" cm="1">
        <f t="array" ref="F1050">_xlfn.IFS(E1050&lt;5.7,"NORMAL",AND(E1050&gt;=5.7,E1050&lt;=6.49),"PREDIABETES",E1050&gt;=6.5,"DIABETES")</f>
        <v>DIABETES</v>
      </c>
      <c r="G1050" t="s">
        <v>2382</v>
      </c>
      <c r="H1050" t="str">
        <f t="shared" si="49"/>
        <v>Yes</v>
      </c>
      <c r="I1050" t="s">
        <v>2380</v>
      </c>
      <c r="J1050" t="s">
        <v>2380</v>
      </c>
      <c r="K1050" t="s">
        <v>2381</v>
      </c>
      <c r="L1050" t="s">
        <v>2380</v>
      </c>
      <c r="M1050" t="str">
        <f t="shared" si="50"/>
        <v>No</v>
      </c>
    </row>
    <row r="1051" spans="1:13" x14ac:dyDescent="0.3">
      <c r="A1051" t="s">
        <v>1321</v>
      </c>
      <c r="B1051">
        <v>28.16</v>
      </c>
      <c r="C1051">
        <f t="shared" si="48"/>
        <v>28.2</v>
      </c>
      <c r="D1051" t="str" cm="1">
        <f t="array" ref="D1051">_xlfn.IFS(C1051&lt;18.5,"UNDERWEIGHT",AND(C1051&gt;=18.5,C1051&lt;=24.9),"NORMAL WEIGHT",AND(C1051&gt;=25,C1051&lt;=29.9),"OVERWEIGHT",C1051&gt;=30,"OBESITY")</f>
        <v>OVERWEIGHT</v>
      </c>
      <c r="E1051">
        <v>5.56</v>
      </c>
      <c r="F1051" t="str" cm="1">
        <f t="array" ref="F1051">_xlfn.IFS(E1051&lt;5.7,"NORMAL",AND(E1051&gt;=5.7,E1051&lt;=6.49),"PREDIABETES",E1051&gt;=6.5,"DIABETES")</f>
        <v>NORMAL</v>
      </c>
      <c r="G1051" t="s">
        <v>2380</v>
      </c>
      <c r="H1051" t="str">
        <f t="shared" si="49"/>
        <v>No</v>
      </c>
      <c r="I1051" t="s">
        <v>2380</v>
      </c>
      <c r="J1051" t="s">
        <v>2380</v>
      </c>
      <c r="K1051">
        <v>2</v>
      </c>
      <c r="L1051" t="s">
        <v>2380</v>
      </c>
      <c r="M1051" t="str">
        <f t="shared" si="50"/>
        <v>No</v>
      </c>
    </row>
    <row r="1052" spans="1:13" x14ac:dyDescent="0.3">
      <c r="A1052" t="s">
        <v>1320</v>
      </c>
      <c r="B1052">
        <v>29.1</v>
      </c>
      <c r="C1052">
        <f t="shared" si="48"/>
        <v>29.1</v>
      </c>
      <c r="D1052" t="str" cm="1">
        <f t="array" ref="D1052">_xlfn.IFS(C1052&lt;18.5,"UNDERWEIGHT",AND(C1052&gt;=18.5,C1052&lt;=24.9),"NORMAL WEIGHT",AND(C1052&gt;=25,C1052&lt;=29.9),"OVERWEIGHT",C1052&gt;=30,"OBESITY")</f>
        <v>OVERWEIGHT</v>
      </c>
      <c r="E1052">
        <v>5.64</v>
      </c>
      <c r="F1052" t="str" cm="1">
        <f t="array" ref="F1052">_xlfn.IFS(E1052&lt;5.7,"NORMAL",AND(E1052&gt;=5.7,E1052&lt;=6.49),"PREDIABETES",E1052&gt;=6.5,"DIABETES")</f>
        <v>NORMAL</v>
      </c>
      <c r="G1052" t="s">
        <v>2382</v>
      </c>
      <c r="H1052" t="str">
        <f t="shared" si="49"/>
        <v>Yes</v>
      </c>
      <c r="I1052" t="s">
        <v>2380</v>
      </c>
      <c r="J1052" t="s">
        <v>2380</v>
      </c>
      <c r="K1052" t="s">
        <v>2381</v>
      </c>
      <c r="L1052" t="s">
        <v>2380</v>
      </c>
      <c r="M1052" t="str">
        <f t="shared" si="50"/>
        <v>No</v>
      </c>
    </row>
    <row r="1053" spans="1:13" x14ac:dyDescent="0.3">
      <c r="A1053" t="s">
        <v>1319</v>
      </c>
      <c r="B1053">
        <v>30.22</v>
      </c>
      <c r="C1053">
        <f t="shared" si="48"/>
        <v>30.2</v>
      </c>
      <c r="D1053" t="str" cm="1">
        <f t="array" ref="D1053">_xlfn.IFS(C1053&lt;18.5,"UNDERWEIGHT",AND(C1053&gt;=18.5,C1053&lt;=24.9),"NORMAL WEIGHT",AND(C1053&gt;=25,C1053&lt;=29.9),"OVERWEIGHT",C1053&gt;=30,"OBESITY")</f>
        <v>OBESITY</v>
      </c>
      <c r="E1053">
        <v>4.6500000000000004</v>
      </c>
      <c r="F1053" t="str" cm="1">
        <f t="array" ref="F1053">_xlfn.IFS(E1053&lt;5.7,"NORMAL",AND(E1053&gt;=5.7,E1053&lt;=6.49),"PREDIABETES",E1053&gt;=6.5,"DIABETES")</f>
        <v>NORMAL</v>
      </c>
      <c r="G1053" t="s">
        <v>2380</v>
      </c>
      <c r="H1053" t="str">
        <f t="shared" si="49"/>
        <v>No</v>
      </c>
      <c r="I1053" t="s">
        <v>2380</v>
      </c>
      <c r="J1053" t="s">
        <v>2380</v>
      </c>
      <c r="K1053" t="s">
        <v>2381</v>
      </c>
      <c r="L1053" t="s">
        <v>2380</v>
      </c>
      <c r="M1053" t="str">
        <f t="shared" si="50"/>
        <v>No</v>
      </c>
    </row>
    <row r="1054" spans="1:13" x14ac:dyDescent="0.3">
      <c r="A1054" t="s">
        <v>1318</v>
      </c>
      <c r="B1054">
        <v>24.29</v>
      </c>
      <c r="C1054">
        <f t="shared" si="48"/>
        <v>24.3</v>
      </c>
      <c r="D1054" t="str" cm="1">
        <f t="array" ref="D1054">_xlfn.IFS(C1054&lt;18.5,"UNDERWEIGHT",AND(C1054&gt;=18.5,C1054&lt;=24.9),"NORMAL WEIGHT",AND(C1054&gt;=25,C1054&lt;=29.9),"OVERWEIGHT",C1054&gt;=30,"OBESITY")</f>
        <v>NORMAL WEIGHT</v>
      </c>
      <c r="E1054">
        <v>9.0500000000000007</v>
      </c>
      <c r="F1054" t="str" cm="1">
        <f t="array" ref="F1054">_xlfn.IFS(E1054&lt;5.7,"NORMAL",AND(E1054&gt;=5.7,E1054&lt;=6.49),"PREDIABETES",E1054&gt;=6.5,"DIABETES")</f>
        <v>DIABETES</v>
      </c>
      <c r="G1054" t="s">
        <v>2380</v>
      </c>
      <c r="H1054" t="str">
        <f t="shared" si="49"/>
        <v>No</v>
      </c>
      <c r="I1054" t="s">
        <v>2380</v>
      </c>
      <c r="J1054" t="s">
        <v>2380</v>
      </c>
      <c r="K1054" t="s">
        <v>2381</v>
      </c>
      <c r="L1054" t="s">
        <v>2380</v>
      </c>
      <c r="M1054" t="str">
        <f t="shared" si="50"/>
        <v>No</v>
      </c>
    </row>
    <row r="1055" spans="1:13" x14ac:dyDescent="0.3">
      <c r="A1055" t="s">
        <v>1317</v>
      </c>
      <c r="B1055">
        <v>29.39</v>
      </c>
      <c r="C1055">
        <f t="shared" si="48"/>
        <v>29.4</v>
      </c>
      <c r="D1055" t="str" cm="1">
        <f t="array" ref="D1055">_xlfn.IFS(C1055&lt;18.5,"UNDERWEIGHT",AND(C1055&gt;=18.5,C1055&lt;=24.9),"NORMAL WEIGHT",AND(C1055&gt;=25,C1055&lt;=29.9),"OVERWEIGHT",C1055&gt;=30,"OBESITY")</f>
        <v>OVERWEIGHT</v>
      </c>
      <c r="E1055">
        <v>4.5199999999999996</v>
      </c>
      <c r="F1055" t="str" cm="1">
        <f t="array" ref="F1055">_xlfn.IFS(E1055&lt;5.7,"NORMAL",AND(E1055&gt;=5.7,E1055&lt;=6.49),"PREDIABETES",E1055&gt;=6.5,"DIABETES")</f>
        <v>NORMAL</v>
      </c>
      <c r="G1055" t="s">
        <v>2382</v>
      </c>
      <c r="H1055" t="str">
        <f t="shared" si="49"/>
        <v>Yes</v>
      </c>
      <c r="I1055" t="s">
        <v>2380</v>
      </c>
      <c r="J1055" t="s">
        <v>2380</v>
      </c>
      <c r="K1055" t="s">
        <v>2381</v>
      </c>
      <c r="L1055" t="s">
        <v>2380</v>
      </c>
      <c r="M1055" t="str">
        <f t="shared" si="50"/>
        <v>No</v>
      </c>
    </row>
    <row r="1056" spans="1:13" x14ac:dyDescent="0.3">
      <c r="A1056" t="s">
        <v>1316</v>
      </c>
      <c r="B1056">
        <v>25.66</v>
      </c>
      <c r="C1056">
        <f t="shared" si="48"/>
        <v>25.7</v>
      </c>
      <c r="D1056" t="str" cm="1">
        <f t="array" ref="D1056">_xlfn.IFS(C1056&lt;18.5,"UNDERWEIGHT",AND(C1056&gt;=18.5,C1056&lt;=24.9),"NORMAL WEIGHT",AND(C1056&gt;=25,C1056&lt;=29.9),"OVERWEIGHT",C1056&gt;=30,"OBESITY")</f>
        <v>OVERWEIGHT</v>
      </c>
      <c r="E1056">
        <v>4.62</v>
      </c>
      <c r="F1056" t="str" cm="1">
        <f t="array" ref="F1056">_xlfn.IFS(E1056&lt;5.7,"NORMAL",AND(E1056&gt;=5.7,E1056&lt;=6.49),"PREDIABETES",E1056&gt;=6.5,"DIABETES")</f>
        <v>NORMAL</v>
      </c>
      <c r="G1056" t="s">
        <v>2382</v>
      </c>
      <c r="H1056" t="str">
        <f t="shared" si="49"/>
        <v>Yes</v>
      </c>
      <c r="I1056" t="s">
        <v>2380</v>
      </c>
      <c r="J1056" t="s">
        <v>2380</v>
      </c>
      <c r="K1056">
        <v>1</v>
      </c>
      <c r="L1056" t="s">
        <v>2380</v>
      </c>
      <c r="M1056" t="str">
        <f t="shared" si="50"/>
        <v>No</v>
      </c>
    </row>
    <row r="1057" spans="1:13" x14ac:dyDescent="0.3">
      <c r="A1057" t="s">
        <v>1315</v>
      </c>
      <c r="B1057">
        <v>39.11</v>
      </c>
      <c r="C1057">
        <f t="shared" si="48"/>
        <v>39.1</v>
      </c>
      <c r="D1057" t="str" cm="1">
        <f t="array" ref="D1057">_xlfn.IFS(C1057&lt;18.5,"UNDERWEIGHT",AND(C1057&gt;=18.5,C1057&lt;=24.9),"NORMAL WEIGHT",AND(C1057&gt;=25,C1057&lt;=29.9),"OVERWEIGHT",C1057&gt;=30,"OBESITY")</f>
        <v>OBESITY</v>
      </c>
      <c r="E1057">
        <v>5.87</v>
      </c>
      <c r="F1057" t="str" cm="1">
        <f t="array" ref="F1057">_xlfn.IFS(E1057&lt;5.7,"NORMAL",AND(E1057&gt;=5.7,E1057&lt;=6.49),"PREDIABETES",E1057&gt;=6.5,"DIABETES")</f>
        <v>PREDIABETES</v>
      </c>
      <c r="G1057" t="s">
        <v>2380</v>
      </c>
      <c r="H1057" t="str">
        <f t="shared" si="49"/>
        <v>No</v>
      </c>
      <c r="I1057" t="s">
        <v>2380</v>
      </c>
      <c r="J1057" t="s">
        <v>2380</v>
      </c>
      <c r="K1057" t="s">
        <v>2381</v>
      </c>
      <c r="L1057" t="s">
        <v>2380</v>
      </c>
      <c r="M1057" t="str">
        <f t="shared" si="50"/>
        <v>No</v>
      </c>
    </row>
    <row r="1058" spans="1:13" x14ac:dyDescent="0.3">
      <c r="A1058" t="s">
        <v>1314</v>
      </c>
      <c r="B1058">
        <v>43.78</v>
      </c>
      <c r="C1058">
        <f t="shared" si="48"/>
        <v>43.8</v>
      </c>
      <c r="D1058" t="str" cm="1">
        <f t="array" ref="D1058">_xlfn.IFS(C1058&lt;18.5,"UNDERWEIGHT",AND(C1058&gt;=18.5,C1058&lt;=24.9),"NORMAL WEIGHT",AND(C1058&gt;=25,C1058&lt;=29.9),"OVERWEIGHT",C1058&gt;=30,"OBESITY")</f>
        <v>OBESITY</v>
      </c>
      <c r="E1058">
        <v>5.71</v>
      </c>
      <c r="F1058" t="str" cm="1">
        <f t="array" ref="F1058">_xlfn.IFS(E1058&lt;5.7,"NORMAL",AND(E1058&gt;=5.7,E1058&lt;=6.49),"PREDIABETES",E1058&gt;=6.5,"DIABETES")</f>
        <v>PREDIABETES</v>
      </c>
      <c r="G1058" t="s">
        <v>2380</v>
      </c>
      <c r="H1058" t="str">
        <f t="shared" si="49"/>
        <v>No</v>
      </c>
      <c r="I1058" t="s">
        <v>2380</v>
      </c>
      <c r="J1058" t="s">
        <v>2380</v>
      </c>
      <c r="K1058">
        <v>1</v>
      </c>
      <c r="L1058" t="s">
        <v>2380</v>
      </c>
      <c r="M1058" t="str">
        <f t="shared" si="50"/>
        <v>No</v>
      </c>
    </row>
    <row r="1059" spans="1:13" x14ac:dyDescent="0.3">
      <c r="A1059" t="s">
        <v>1313</v>
      </c>
      <c r="B1059">
        <v>24.35</v>
      </c>
      <c r="C1059">
        <f t="shared" si="48"/>
        <v>24.4</v>
      </c>
      <c r="D1059" t="str" cm="1">
        <f t="array" ref="D1059">_xlfn.IFS(C1059&lt;18.5,"UNDERWEIGHT",AND(C1059&gt;=18.5,C1059&lt;=24.9),"NORMAL WEIGHT",AND(C1059&gt;=25,C1059&lt;=29.9),"OVERWEIGHT",C1059&gt;=30,"OBESITY")</f>
        <v>NORMAL WEIGHT</v>
      </c>
      <c r="E1059">
        <v>9.08</v>
      </c>
      <c r="F1059" t="str" cm="1">
        <f t="array" ref="F1059">_xlfn.IFS(E1059&lt;5.7,"NORMAL",AND(E1059&gt;=5.7,E1059&lt;=6.49),"PREDIABETES",E1059&gt;=6.5,"DIABETES")</f>
        <v>DIABETES</v>
      </c>
      <c r="G1059" t="s">
        <v>2380</v>
      </c>
      <c r="H1059" t="str">
        <f t="shared" si="49"/>
        <v>No</v>
      </c>
      <c r="I1059" t="s">
        <v>2380</v>
      </c>
      <c r="J1059" t="s">
        <v>2380</v>
      </c>
      <c r="K1059" t="s">
        <v>2381</v>
      </c>
      <c r="L1059" t="s">
        <v>2380</v>
      </c>
      <c r="M1059" t="str">
        <f t="shared" si="50"/>
        <v>No</v>
      </c>
    </row>
    <row r="1060" spans="1:13" x14ac:dyDescent="0.3">
      <c r="A1060" t="s">
        <v>1312</v>
      </c>
      <c r="B1060">
        <v>40.299999999999997</v>
      </c>
      <c r="C1060">
        <f t="shared" si="48"/>
        <v>40.299999999999997</v>
      </c>
      <c r="D1060" t="str" cm="1">
        <f t="array" ref="D1060">_xlfn.IFS(C1060&lt;18.5,"UNDERWEIGHT",AND(C1060&gt;=18.5,C1060&lt;=24.9),"NORMAL WEIGHT",AND(C1060&gt;=25,C1060&lt;=29.9),"OVERWEIGHT",C1060&gt;=30,"OBESITY")</f>
        <v>OBESITY</v>
      </c>
      <c r="E1060">
        <v>5.3</v>
      </c>
      <c r="F1060" t="str" cm="1">
        <f t="array" ref="F1060">_xlfn.IFS(E1060&lt;5.7,"NORMAL",AND(E1060&gt;=5.7,E1060&lt;=6.49),"PREDIABETES",E1060&gt;=6.5,"DIABETES")</f>
        <v>NORMAL</v>
      </c>
      <c r="G1060" t="s">
        <v>2382</v>
      </c>
      <c r="H1060" t="str">
        <f t="shared" si="49"/>
        <v>Yes</v>
      </c>
      <c r="I1060" t="s">
        <v>2380</v>
      </c>
      <c r="J1060" t="s">
        <v>2380</v>
      </c>
      <c r="K1060">
        <v>2</v>
      </c>
      <c r="L1060" t="s">
        <v>2380</v>
      </c>
      <c r="M1060" t="str">
        <f t="shared" si="50"/>
        <v>No</v>
      </c>
    </row>
    <row r="1061" spans="1:13" x14ac:dyDescent="0.3">
      <c r="A1061" t="s">
        <v>1311</v>
      </c>
      <c r="B1061">
        <v>32.774999999999999</v>
      </c>
      <c r="C1061">
        <f t="shared" si="48"/>
        <v>32.799999999999997</v>
      </c>
      <c r="D1061" t="str" cm="1">
        <f t="array" ref="D1061">_xlfn.IFS(C1061&lt;18.5,"UNDERWEIGHT",AND(C1061&gt;=18.5,C1061&lt;=24.9),"NORMAL WEIGHT",AND(C1061&gt;=25,C1061&lt;=29.9),"OVERWEIGHT",C1061&gt;=30,"OBESITY")</f>
        <v>OBESITY</v>
      </c>
      <c r="E1061">
        <v>11.76</v>
      </c>
      <c r="F1061" t="str" cm="1">
        <f t="array" ref="F1061">_xlfn.IFS(E1061&lt;5.7,"NORMAL",AND(E1061&gt;=5.7,E1061&lt;=6.49),"PREDIABETES",E1061&gt;=6.5,"DIABETES")</f>
        <v>DIABETES</v>
      </c>
      <c r="G1061" t="s">
        <v>2382</v>
      </c>
      <c r="H1061" t="str">
        <f t="shared" si="49"/>
        <v>Yes</v>
      </c>
      <c r="I1061" t="s">
        <v>2380</v>
      </c>
      <c r="J1061" t="s">
        <v>2380</v>
      </c>
      <c r="K1061" t="s">
        <v>2381</v>
      </c>
      <c r="L1061" t="s">
        <v>2380</v>
      </c>
      <c r="M1061" t="str">
        <f t="shared" si="50"/>
        <v>No</v>
      </c>
    </row>
    <row r="1062" spans="1:13" x14ac:dyDescent="0.3">
      <c r="A1062" t="s">
        <v>1310</v>
      </c>
      <c r="B1062">
        <v>39.6</v>
      </c>
      <c r="C1062">
        <f t="shared" si="48"/>
        <v>39.6</v>
      </c>
      <c r="D1062" t="str" cm="1">
        <f t="array" ref="D1062">_xlfn.IFS(C1062&lt;18.5,"UNDERWEIGHT",AND(C1062&gt;=18.5,C1062&lt;=24.9),"NORMAL WEIGHT",AND(C1062&gt;=25,C1062&lt;=29.9),"OVERWEIGHT",C1062&gt;=30,"OBESITY")</f>
        <v>OBESITY</v>
      </c>
      <c r="E1062">
        <v>5.1100000000000003</v>
      </c>
      <c r="F1062" t="str" cm="1">
        <f t="array" ref="F1062">_xlfn.IFS(E1062&lt;5.7,"NORMAL",AND(E1062&gt;=5.7,E1062&lt;=6.49),"PREDIABETES",E1062&gt;=6.5,"DIABETES")</f>
        <v>NORMAL</v>
      </c>
      <c r="G1062" t="s">
        <v>2382</v>
      </c>
      <c r="H1062" t="str">
        <f t="shared" si="49"/>
        <v>Yes</v>
      </c>
      <c r="I1062" t="s">
        <v>2380</v>
      </c>
      <c r="J1062" t="s">
        <v>2380</v>
      </c>
      <c r="K1062">
        <v>2</v>
      </c>
      <c r="L1062" t="s">
        <v>2380</v>
      </c>
      <c r="M1062" t="str">
        <f t="shared" si="50"/>
        <v>No</v>
      </c>
    </row>
    <row r="1063" spans="1:13" x14ac:dyDescent="0.3">
      <c r="A1063" t="s">
        <v>1309</v>
      </c>
      <c r="B1063">
        <v>30.97</v>
      </c>
      <c r="C1063">
        <f t="shared" si="48"/>
        <v>31</v>
      </c>
      <c r="D1063" t="str" cm="1">
        <f t="array" ref="D1063">_xlfn.IFS(C1063&lt;18.5,"UNDERWEIGHT",AND(C1063&gt;=18.5,C1063&lt;=24.9),"NORMAL WEIGHT",AND(C1063&gt;=25,C1063&lt;=29.9),"OVERWEIGHT",C1063&gt;=30,"OBESITY")</f>
        <v>OBESITY</v>
      </c>
      <c r="E1063">
        <v>5.54</v>
      </c>
      <c r="F1063" t="str" cm="1">
        <f t="array" ref="F1063">_xlfn.IFS(E1063&lt;5.7,"NORMAL",AND(E1063&gt;=5.7,E1063&lt;=6.49),"PREDIABETES",E1063&gt;=6.5,"DIABETES")</f>
        <v>NORMAL</v>
      </c>
      <c r="G1063" t="s">
        <v>2380</v>
      </c>
      <c r="H1063" t="str">
        <f t="shared" si="49"/>
        <v>No</v>
      </c>
      <c r="I1063" t="s">
        <v>2380</v>
      </c>
      <c r="J1063" t="s">
        <v>2380</v>
      </c>
      <c r="K1063">
        <v>2</v>
      </c>
      <c r="L1063" t="s">
        <v>2380</v>
      </c>
      <c r="M1063" t="str">
        <f t="shared" si="50"/>
        <v>No</v>
      </c>
    </row>
    <row r="1064" spans="1:13" x14ac:dyDescent="0.3">
      <c r="A1064" t="s">
        <v>1308</v>
      </c>
      <c r="B1064">
        <v>27.645</v>
      </c>
      <c r="C1064">
        <f t="shared" si="48"/>
        <v>27.6</v>
      </c>
      <c r="D1064" t="str" cm="1">
        <f t="array" ref="D1064">_xlfn.IFS(C1064&lt;18.5,"UNDERWEIGHT",AND(C1064&gt;=18.5,C1064&lt;=24.9),"NORMAL WEIGHT",AND(C1064&gt;=25,C1064&lt;=29.9),"OVERWEIGHT",C1064&gt;=30,"OBESITY")</f>
        <v>OVERWEIGHT</v>
      </c>
      <c r="E1064">
        <v>8.8699999999999992</v>
      </c>
      <c r="F1064" t="str" cm="1">
        <f t="array" ref="F1064">_xlfn.IFS(E1064&lt;5.7,"NORMAL",AND(E1064&gt;=5.7,E1064&lt;=6.49),"PREDIABETES",E1064&gt;=6.5,"DIABETES")</f>
        <v>DIABETES</v>
      </c>
      <c r="G1064" t="s">
        <v>2382</v>
      </c>
      <c r="H1064" t="str">
        <f t="shared" si="49"/>
        <v>Yes</v>
      </c>
      <c r="I1064" t="s">
        <v>2380</v>
      </c>
      <c r="J1064" t="s">
        <v>2380</v>
      </c>
      <c r="K1064" t="s">
        <v>2381</v>
      </c>
      <c r="L1064" t="s">
        <v>2380</v>
      </c>
      <c r="M1064" t="str">
        <f t="shared" si="50"/>
        <v>No</v>
      </c>
    </row>
    <row r="1065" spans="1:13" x14ac:dyDescent="0.3">
      <c r="A1065" t="s">
        <v>1307</v>
      </c>
      <c r="B1065">
        <v>34.43</v>
      </c>
      <c r="C1065">
        <f t="shared" si="48"/>
        <v>34.4</v>
      </c>
      <c r="D1065" t="str" cm="1">
        <f t="array" ref="D1065">_xlfn.IFS(C1065&lt;18.5,"UNDERWEIGHT",AND(C1065&gt;=18.5,C1065&lt;=24.9),"NORMAL WEIGHT",AND(C1065&gt;=25,C1065&lt;=29.9),"OVERWEIGHT",C1065&gt;=30,"OBESITY")</f>
        <v>OBESITY</v>
      </c>
      <c r="E1065">
        <v>5.96</v>
      </c>
      <c r="F1065" t="str" cm="1">
        <f t="array" ref="F1065">_xlfn.IFS(E1065&lt;5.7,"NORMAL",AND(E1065&gt;=5.7,E1065&lt;=6.49),"PREDIABETES",E1065&gt;=6.5,"DIABETES")</f>
        <v>PREDIABETES</v>
      </c>
      <c r="G1065" t="s">
        <v>2382</v>
      </c>
      <c r="H1065" t="str">
        <f t="shared" si="49"/>
        <v>Yes</v>
      </c>
      <c r="I1065" t="s">
        <v>2380</v>
      </c>
      <c r="J1065" t="s">
        <v>2380</v>
      </c>
      <c r="K1065">
        <v>2</v>
      </c>
      <c r="L1065" t="s">
        <v>2380</v>
      </c>
      <c r="M1065" t="str">
        <f t="shared" si="50"/>
        <v>No</v>
      </c>
    </row>
    <row r="1066" spans="1:13" x14ac:dyDescent="0.3">
      <c r="A1066" t="s">
        <v>1306</v>
      </c>
      <c r="B1066">
        <v>39.6</v>
      </c>
      <c r="C1066">
        <f t="shared" si="48"/>
        <v>39.6</v>
      </c>
      <c r="D1066" t="str" cm="1">
        <f t="array" ref="D1066">_xlfn.IFS(C1066&lt;18.5,"UNDERWEIGHT",AND(C1066&gt;=18.5,C1066&lt;=24.9),"NORMAL WEIGHT",AND(C1066&gt;=25,C1066&lt;=29.9),"OVERWEIGHT",C1066&gt;=30,"OBESITY")</f>
        <v>OBESITY</v>
      </c>
      <c r="E1066">
        <v>4.4400000000000004</v>
      </c>
      <c r="F1066" t="str" cm="1">
        <f t="array" ref="F1066">_xlfn.IFS(E1066&lt;5.7,"NORMAL",AND(E1066&gt;=5.7,E1066&lt;=6.49),"PREDIABETES",E1066&gt;=6.5,"DIABETES")</f>
        <v>NORMAL</v>
      </c>
      <c r="G1066" t="s">
        <v>2382</v>
      </c>
      <c r="H1066" t="str">
        <f t="shared" si="49"/>
        <v>Yes</v>
      </c>
      <c r="I1066" t="s">
        <v>2380</v>
      </c>
      <c r="J1066" t="s">
        <v>2383</v>
      </c>
      <c r="K1066">
        <v>1</v>
      </c>
      <c r="L1066" t="s">
        <v>2380</v>
      </c>
      <c r="M1066" t="str">
        <f t="shared" si="50"/>
        <v>No</v>
      </c>
    </row>
    <row r="1067" spans="1:13" x14ac:dyDescent="0.3">
      <c r="A1067" t="s">
        <v>1305</v>
      </c>
      <c r="B1067">
        <v>22.1</v>
      </c>
      <c r="C1067">
        <f t="shared" si="48"/>
        <v>22.1</v>
      </c>
      <c r="D1067" t="str" cm="1">
        <f t="array" ref="D1067">_xlfn.IFS(C1067&lt;18.5,"UNDERWEIGHT",AND(C1067&gt;=18.5,C1067&lt;=24.9),"NORMAL WEIGHT",AND(C1067&gt;=25,C1067&lt;=29.9),"OVERWEIGHT",C1067&gt;=30,"OBESITY")</f>
        <v>NORMAL WEIGHT</v>
      </c>
      <c r="E1067">
        <v>4.6500000000000004</v>
      </c>
      <c r="F1067" t="str" cm="1">
        <f t="array" ref="F1067">_xlfn.IFS(E1067&lt;5.7,"NORMAL",AND(E1067&gt;=5.7,E1067&lt;=6.49),"PREDIABETES",E1067&gt;=6.5,"DIABETES")</f>
        <v>NORMAL</v>
      </c>
      <c r="G1067" t="s">
        <v>2382</v>
      </c>
      <c r="H1067" t="str">
        <f t="shared" si="49"/>
        <v>Yes</v>
      </c>
      <c r="I1067" t="s">
        <v>2380</v>
      </c>
      <c r="J1067" t="s">
        <v>2380</v>
      </c>
      <c r="K1067">
        <v>2</v>
      </c>
      <c r="L1067" t="s">
        <v>2380</v>
      </c>
      <c r="M1067" t="str">
        <f t="shared" si="50"/>
        <v>No</v>
      </c>
    </row>
    <row r="1068" spans="1:13" x14ac:dyDescent="0.3">
      <c r="A1068" t="s">
        <v>1304</v>
      </c>
      <c r="B1068">
        <v>33.25</v>
      </c>
      <c r="C1068">
        <f t="shared" si="48"/>
        <v>33.299999999999997</v>
      </c>
      <c r="D1068" t="str" cm="1">
        <f t="array" ref="D1068">_xlfn.IFS(C1068&lt;18.5,"UNDERWEIGHT",AND(C1068&gt;=18.5,C1068&lt;=24.9),"NORMAL WEIGHT",AND(C1068&gt;=25,C1068&lt;=29.9),"OVERWEIGHT",C1068&gt;=30,"OBESITY")</f>
        <v>OBESITY</v>
      </c>
      <c r="E1068">
        <v>5.64</v>
      </c>
      <c r="F1068" t="str" cm="1">
        <f t="array" ref="F1068">_xlfn.IFS(E1068&lt;5.7,"NORMAL",AND(E1068&gt;=5.7,E1068&lt;=6.49),"PREDIABETES",E1068&gt;=6.5,"DIABETES")</f>
        <v>NORMAL</v>
      </c>
      <c r="G1068" t="s">
        <v>2382</v>
      </c>
      <c r="H1068" t="str">
        <f t="shared" si="49"/>
        <v>Yes</v>
      </c>
      <c r="I1068" t="s">
        <v>2380</v>
      </c>
      <c r="J1068" t="s">
        <v>2383</v>
      </c>
      <c r="K1068">
        <v>1</v>
      </c>
      <c r="L1068" t="s">
        <v>2380</v>
      </c>
      <c r="M1068" t="str">
        <f t="shared" si="50"/>
        <v>No</v>
      </c>
    </row>
    <row r="1069" spans="1:13" x14ac:dyDescent="0.3">
      <c r="A1069" t="s">
        <v>1303</v>
      </c>
      <c r="B1069">
        <v>33.33</v>
      </c>
      <c r="C1069">
        <f t="shared" si="48"/>
        <v>33.299999999999997</v>
      </c>
      <c r="D1069" t="str" cm="1">
        <f t="array" ref="D1069">_xlfn.IFS(C1069&lt;18.5,"UNDERWEIGHT",AND(C1069&gt;=18.5,C1069&lt;=24.9),"NORMAL WEIGHT",AND(C1069&gt;=25,C1069&lt;=29.9),"OVERWEIGHT",C1069&gt;=30,"OBESITY")</f>
        <v>OBESITY</v>
      </c>
      <c r="E1069">
        <v>10.19</v>
      </c>
      <c r="F1069" t="str" cm="1">
        <f t="array" ref="F1069">_xlfn.IFS(E1069&lt;5.7,"NORMAL",AND(E1069&gt;=5.7,E1069&lt;=6.49),"PREDIABETES",E1069&gt;=6.5,"DIABETES")</f>
        <v>DIABETES</v>
      </c>
      <c r="G1069" t="s">
        <v>2380</v>
      </c>
      <c r="H1069" t="str">
        <f t="shared" si="49"/>
        <v>No</v>
      </c>
      <c r="I1069" t="s">
        <v>2380</v>
      </c>
      <c r="J1069" t="s">
        <v>2380</v>
      </c>
      <c r="K1069" t="s">
        <v>2381</v>
      </c>
      <c r="L1069" t="s">
        <v>2380</v>
      </c>
      <c r="M1069" t="str">
        <f t="shared" si="50"/>
        <v>No</v>
      </c>
    </row>
    <row r="1070" spans="1:13" x14ac:dyDescent="0.3">
      <c r="A1070" t="s">
        <v>1302</v>
      </c>
      <c r="B1070">
        <v>30.5</v>
      </c>
      <c r="C1070">
        <f t="shared" si="48"/>
        <v>30.5</v>
      </c>
      <c r="D1070" t="str" cm="1">
        <f t="array" ref="D1070">_xlfn.IFS(C1070&lt;18.5,"UNDERWEIGHT",AND(C1070&gt;=18.5,C1070&lt;=24.9),"NORMAL WEIGHT",AND(C1070&gt;=25,C1070&lt;=29.9),"OVERWEIGHT",C1070&gt;=30,"OBESITY")</f>
        <v>OBESITY</v>
      </c>
      <c r="E1070">
        <v>10.79</v>
      </c>
      <c r="F1070" t="str" cm="1">
        <f t="array" ref="F1070">_xlfn.IFS(E1070&lt;5.7,"NORMAL",AND(E1070&gt;=5.7,E1070&lt;=6.49),"PREDIABETES",E1070&gt;=6.5,"DIABETES")</f>
        <v>DIABETES</v>
      </c>
      <c r="G1070" t="s">
        <v>2380</v>
      </c>
      <c r="H1070" t="str">
        <f t="shared" si="49"/>
        <v>No</v>
      </c>
      <c r="I1070" t="s">
        <v>2380</v>
      </c>
      <c r="J1070" t="s">
        <v>2380</v>
      </c>
      <c r="K1070" t="s">
        <v>2381</v>
      </c>
      <c r="L1070" t="s">
        <v>2380</v>
      </c>
      <c r="M1070" t="str">
        <f t="shared" si="50"/>
        <v>No</v>
      </c>
    </row>
    <row r="1071" spans="1:13" x14ac:dyDescent="0.3">
      <c r="A1071" t="s">
        <v>1301</v>
      </c>
      <c r="B1071">
        <v>30.3</v>
      </c>
      <c r="C1071">
        <f t="shared" si="48"/>
        <v>30.3</v>
      </c>
      <c r="D1071" t="str" cm="1">
        <f t="array" ref="D1071">_xlfn.IFS(C1071&lt;18.5,"UNDERWEIGHT",AND(C1071&gt;=18.5,C1071&lt;=24.9),"NORMAL WEIGHT",AND(C1071&gt;=25,C1071&lt;=29.9),"OVERWEIGHT",C1071&gt;=30,"OBESITY")</f>
        <v>OBESITY</v>
      </c>
      <c r="E1071">
        <v>4.24</v>
      </c>
      <c r="F1071" t="str" cm="1">
        <f t="array" ref="F1071">_xlfn.IFS(E1071&lt;5.7,"NORMAL",AND(E1071&gt;=5.7,E1071&lt;=6.49),"PREDIABETES",E1071&gt;=6.5,"DIABETES")</f>
        <v>NORMAL</v>
      </c>
      <c r="G1071" t="s">
        <v>2380</v>
      </c>
      <c r="H1071" t="str">
        <f t="shared" si="49"/>
        <v>No</v>
      </c>
      <c r="I1071" t="s">
        <v>2380</v>
      </c>
      <c r="J1071" t="s">
        <v>2380</v>
      </c>
      <c r="K1071" t="s">
        <v>2381</v>
      </c>
      <c r="L1071" t="s">
        <v>2380</v>
      </c>
      <c r="M1071" t="str">
        <f t="shared" si="50"/>
        <v>No</v>
      </c>
    </row>
    <row r="1072" spans="1:13" x14ac:dyDescent="0.3">
      <c r="A1072" t="s">
        <v>1300</v>
      </c>
      <c r="B1072">
        <v>26.22</v>
      </c>
      <c r="C1072">
        <f t="shared" si="48"/>
        <v>26.2</v>
      </c>
      <c r="D1072" t="str" cm="1">
        <f t="array" ref="D1072">_xlfn.IFS(C1072&lt;18.5,"UNDERWEIGHT",AND(C1072&gt;=18.5,C1072&lt;=24.9),"NORMAL WEIGHT",AND(C1072&gt;=25,C1072&lt;=29.9),"OVERWEIGHT",C1072&gt;=30,"OBESITY")</f>
        <v>OVERWEIGHT</v>
      </c>
      <c r="E1072">
        <v>5.83</v>
      </c>
      <c r="F1072" t="str" cm="1">
        <f t="array" ref="F1072">_xlfn.IFS(E1072&lt;5.7,"NORMAL",AND(E1072&gt;=5.7,E1072&lt;=6.49),"PREDIABETES",E1072&gt;=6.5,"DIABETES")</f>
        <v>PREDIABETES</v>
      </c>
      <c r="G1072" t="s">
        <v>2380</v>
      </c>
      <c r="H1072" t="str">
        <f t="shared" si="49"/>
        <v>No</v>
      </c>
      <c r="I1072" t="s">
        <v>2380</v>
      </c>
      <c r="J1072" t="s">
        <v>2380</v>
      </c>
      <c r="K1072">
        <v>2</v>
      </c>
      <c r="L1072" t="s">
        <v>2380</v>
      </c>
      <c r="M1072" t="str">
        <f t="shared" si="50"/>
        <v>No</v>
      </c>
    </row>
    <row r="1073" spans="1:13" x14ac:dyDescent="0.3">
      <c r="A1073" t="s">
        <v>1299</v>
      </c>
      <c r="B1073">
        <v>29.99</v>
      </c>
      <c r="C1073">
        <f t="shared" si="48"/>
        <v>30</v>
      </c>
      <c r="D1073" t="str" cm="1">
        <f t="array" ref="D1073">_xlfn.IFS(C1073&lt;18.5,"UNDERWEIGHT",AND(C1073&gt;=18.5,C1073&lt;=24.9),"NORMAL WEIGHT",AND(C1073&gt;=25,C1073&lt;=29.9),"OVERWEIGHT",C1073&gt;=30,"OBESITY")</f>
        <v>OBESITY</v>
      </c>
      <c r="E1073">
        <v>11.85</v>
      </c>
      <c r="F1073" t="str" cm="1">
        <f t="array" ref="F1073">_xlfn.IFS(E1073&lt;5.7,"NORMAL",AND(E1073&gt;=5.7,E1073&lt;=6.49),"PREDIABETES",E1073&gt;=6.5,"DIABETES")</f>
        <v>DIABETES</v>
      </c>
      <c r="G1073" t="s">
        <v>2380</v>
      </c>
      <c r="H1073" t="str">
        <f t="shared" si="49"/>
        <v>No</v>
      </c>
      <c r="I1073" t="s">
        <v>2380</v>
      </c>
      <c r="J1073" t="s">
        <v>2380</v>
      </c>
      <c r="K1073" t="s">
        <v>2381</v>
      </c>
      <c r="L1073" t="s">
        <v>2380</v>
      </c>
      <c r="M1073" t="str">
        <f t="shared" si="50"/>
        <v>No</v>
      </c>
    </row>
    <row r="1074" spans="1:13" x14ac:dyDescent="0.3">
      <c r="A1074" t="s">
        <v>1298</v>
      </c>
      <c r="B1074">
        <v>36.380000000000003</v>
      </c>
      <c r="C1074">
        <f t="shared" si="48"/>
        <v>36.4</v>
      </c>
      <c r="D1074" t="str" cm="1">
        <f t="array" ref="D1074">_xlfn.IFS(C1074&lt;18.5,"UNDERWEIGHT",AND(C1074&gt;=18.5,C1074&lt;=24.9),"NORMAL WEIGHT",AND(C1074&gt;=25,C1074&lt;=29.9),"OVERWEIGHT",C1074&gt;=30,"OBESITY")</f>
        <v>OBESITY</v>
      </c>
      <c r="E1074">
        <v>5.98</v>
      </c>
      <c r="F1074" t="str" cm="1">
        <f t="array" ref="F1074">_xlfn.IFS(E1074&lt;5.7,"NORMAL",AND(E1074&gt;=5.7,E1074&lt;=6.49),"PREDIABETES",E1074&gt;=6.5,"DIABETES")</f>
        <v>PREDIABETES</v>
      </c>
      <c r="G1074" t="s">
        <v>2380</v>
      </c>
      <c r="H1074" t="str">
        <f t="shared" si="49"/>
        <v>No</v>
      </c>
      <c r="I1074" t="s">
        <v>2380</v>
      </c>
      <c r="J1074" t="s">
        <v>2380</v>
      </c>
      <c r="K1074">
        <v>1</v>
      </c>
      <c r="L1074" t="s">
        <v>2380</v>
      </c>
      <c r="M1074" t="str">
        <f t="shared" si="50"/>
        <v>No</v>
      </c>
    </row>
    <row r="1075" spans="1:13" x14ac:dyDescent="0.3">
      <c r="A1075" t="s">
        <v>1297</v>
      </c>
      <c r="B1075">
        <v>31.16</v>
      </c>
      <c r="C1075">
        <f t="shared" si="48"/>
        <v>31.2</v>
      </c>
      <c r="D1075" t="str" cm="1">
        <f t="array" ref="D1075">_xlfn.IFS(C1075&lt;18.5,"UNDERWEIGHT",AND(C1075&gt;=18.5,C1075&lt;=24.9),"NORMAL WEIGHT",AND(C1075&gt;=25,C1075&lt;=29.9),"OVERWEIGHT",C1075&gt;=30,"OBESITY")</f>
        <v>OBESITY</v>
      </c>
      <c r="E1075">
        <v>4.26</v>
      </c>
      <c r="F1075" t="str" cm="1">
        <f t="array" ref="F1075">_xlfn.IFS(E1075&lt;5.7,"NORMAL",AND(E1075&gt;=5.7,E1075&lt;=6.49),"PREDIABETES",E1075&gt;=6.5,"DIABETES")</f>
        <v>NORMAL</v>
      </c>
      <c r="G1075" t="s">
        <v>2382</v>
      </c>
      <c r="H1075" t="str">
        <f t="shared" si="49"/>
        <v>Yes</v>
      </c>
      <c r="I1075" t="s">
        <v>2380</v>
      </c>
      <c r="J1075" t="s">
        <v>2383</v>
      </c>
      <c r="K1075">
        <v>1</v>
      </c>
      <c r="L1075" t="s">
        <v>2380</v>
      </c>
      <c r="M1075" t="str">
        <f t="shared" si="50"/>
        <v>No</v>
      </c>
    </row>
    <row r="1076" spans="1:13" x14ac:dyDescent="0.3">
      <c r="A1076" t="s">
        <v>1296</v>
      </c>
      <c r="B1076">
        <v>25.55</v>
      </c>
      <c r="C1076">
        <f t="shared" si="48"/>
        <v>25.6</v>
      </c>
      <c r="D1076" t="str" cm="1">
        <f t="array" ref="D1076">_xlfn.IFS(C1076&lt;18.5,"UNDERWEIGHT",AND(C1076&gt;=18.5,C1076&lt;=24.9),"NORMAL WEIGHT",AND(C1076&gt;=25,C1076&lt;=29.9),"OVERWEIGHT",C1076&gt;=30,"OBESITY")</f>
        <v>OVERWEIGHT</v>
      </c>
      <c r="E1076">
        <v>4.96</v>
      </c>
      <c r="F1076" t="str" cm="1">
        <f t="array" ref="F1076">_xlfn.IFS(E1076&lt;5.7,"NORMAL",AND(E1076&gt;=5.7,E1076&lt;=6.49),"PREDIABETES",E1076&gt;=6.5,"DIABETES")</f>
        <v>NORMAL</v>
      </c>
      <c r="G1076" t="s">
        <v>2382</v>
      </c>
      <c r="H1076" t="str">
        <f t="shared" si="49"/>
        <v>Yes</v>
      </c>
      <c r="I1076" t="s">
        <v>2380</v>
      </c>
      <c r="J1076" t="s">
        <v>2380</v>
      </c>
      <c r="K1076">
        <v>1</v>
      </c>
      <c r="L1076" t="s">
        <v>2380</v>
      </c>
      <c r="M1076" t="str">
        <f t="shared" si="50"/>
        <v>No</v>
      </c>
    </row>
    <row r="1077" spans="1:13" x14ac:dyDescent="0.3">
      <c r="A1077" t="s">
        <v>1295</v>
      </c>
      <c r="B1077">
        <v>28.77</v>
      </c>
      <c r="C1077">
        <f t="shared" si="48"/>
        <v>28.8</v>
      </c>
      <c r="D1077" t="str" cm="1">
        <f t="array" ref="D1077">_xlfn.IFS(C1077&lt;18.5,"UNDERWEIGHT",AND(C1077&gt;=18.5,C1077&lt;=24.9),"NORMAL WEIGHT",AND(C1077&gt;=25,C1077&lt;=29.9),"OVERWEIGHT",C1077&gt;=30,"OBESITY")</f>
        <v>OVERWEIGHT</v>
      </c>
      <c r="E1077">
        <v>4</v>
      </c>
      <c r="F1077" t="str" cm="1">
        <f t="array" ref="F1077">_xlfn.IFS(E1077&lt;5.7,"NORMAL",AND(E1077&gt;=5.7,E1077&lt;=6.49),"PREDIABETES",E1077&gt;=6.5,"DIABETES")</f>
        <v>NORMAL</v>
      </c>
      <c r="G1077" t="s">
        <v>2382</v>
      </c>
      <c r="H1077" t="str">
        <f t="shared" si="49"/>
        <v>Yes</v>
      </c>
      <c r="I1077" t="s">
        <v>2380</v>
      </c>
      <c r="J1077" t="s">
        <v>2380</v>
      </c>
      <c r="K1077" t="s">
        <v>2381</v>
      </c>
      <c r="L1077" t="s">
        <v>2380</v>
      </c>
      <c r="M1077" t="str">
        <f t="shared" si="50"/>
        <v>No</v>
      </c>
    </row>
    <row r="1078" spans="1:13" x14ac:dyDescent="0.3">
      <c r="A1078" t="s">
        <v>1294</v>
      </c>
      <c r="B1078">
        <v>23.14</v>
      </c>
      <c r="C1078">
        <f t="shared" si="48"/>
        <v>23.1</v>
      </c>
      <c r="D1078" t="str" cm="1">
        <f t="array" ref="D1078">_xlfn.IFS(C1078&lt;18.5,"UNDERWEIGHT",AND(C1078&gt;=18.5,C1078&lt;=24.9),"NORMAL WEIGHT",AND(C1078&gt;=25,C1078&lt;=29.9),"OVERWEIGHT",C1078&gt;=30,"OBESITY")</f>
        <v>NORMAL WEIGHT</v>
      </c>
      <c r="E1078">
        <v>4.1500000000000004</v>
      </c>
      <c r="F1078" t="str" cm="1">
        <f t="array" ref="F1078">_xlfn.IFS(E1078&lt;5.7,"NORMAL",AND(E1078&gt;=5.7,E1078&lt;=6.49),"PREDIABETES",E1078&gt;=6.5,"DIABETES")</f>
        <v>NORMAL</v>
      </c>
      <c r="G1078" t="s">
        <v>2382</v>
      </c>
      <c r="H1078" t="str">
        <f t="shared" si="49"/>
        <v>Yes</v>
      </c>
      <c r="I1078" t="s">
        <v>2380</v>
      </c>
      <c r="J1078" t="s">
        <v>2380</v>
      </c>
      <c r="K1078">
        <v>1</v>
      </c>
      <c r="L1078" t="s">
        <v>2380</v>
      </c>
      <c r="M1078" t="str">
        <f t="shared" si="50"/>
        <v>No</v>
      </c>
    </row>
    <row r="1079" spans="1:13" x14ac:dyDescent="0.3">
      <c r="A1079" t="s">
        <v>1293</v>
      </c>
      <c r="B1079">
        <v>39.6</v>
      </c>
      <c r="C1079">
        <f t="shared" si="48"/>
        <v>39.6</v>
      </c>
      <c r="D1079" t="str" cm="1">
        <f t="array" ref="D1079">_xlfn.IFS(C1079&lt;18.5,"UNDERWEIGHT",AND(C1079&gt;=18.5,C1079&lt;=24.9),"NORMAL WEIGHT",AND(C1079&gt;=25,C1079&lt;=29.9),"OVERWEIGHT",C1079&gt;=30,"OBESITY")</f>
        <v>OBESITY</v>
      </c>
      <c r="E1079">
        <v>11.36</v>
      </c>
      <c r="F1079" t="str" cm="1">
        <f t="array" ref="F1079">_xlfn.IFS(E1079&lt;5.7,"NORMAL",AND(E1079&gt;=5.7,E1079&lt;=6.49),"PREDIABETES",E1079&gt;=6.5,"DIABETES")</f>
        <v>DIABETES</v>
      </c>
      <c r="G1079" t="s">
        <v>2380</v>
      </c>
      <c r="H1079" t="str">
        <f t="shared" si="49"/>
        <v>No</v>
      </c>
      <c r="I1079" t="s">
        <v>2380</v>
      </c>
      <c r="J1079" t="s">
        <v>2380</v>
      </c>
      <c r="K1079" t="s">
        <v>2381</v>
      </c>
      <c r="L1079" t="s">
        <v>2380</v>
      </c>
      <c r="M1079" t="str">
        <f t="shared" si="50"/>
        <v>No</v>
      </c>
    </row>
    <row r="1080" spans="1:13" x14ac:dyDescent="0.3">
      <c r="A1080" t="s">
        <v>1292</v>
      </c>
      <c r="B1080">
        <v>29.2</v>
      </c>
      <c r="C1080">
        <f t="shared" si="48"/>
        <v>29.2</v>
      </c>
      <c r="D1080" t="str" cm="1">
        <f t="array" ref="D1080">_xlfn.IFS(C1080&lt;18.5,"UNDERWEIGHT",AND(C1080&gt;=18.5,C1080&lt;=24.9),"NORMAL WEIGHT",AND(C1080&gt;=25,C1080&lt;=29.9),"OVERWEIGHT",C1080&gt;=30,"OBESITY")</f>
        <v>OVERWEIGHT</v>
      </c>
      <c r="E1080">
        <v>7.53</v>
      </c>
      <c r="F1080" t="str" cm="1">
        <f t="array" ref="F1080">_xlfn.IFS(E1080&lt;5.7,"NORMAL",AND(E1080&gt;=5.7,E1080&lt;=6.49),"PREDIABETES",E1080&gt;=6.5,"DIABETES")</f>
        <v>DIABETES</v>
      </c>
      <c r="G1080" t="s">
        <v>2380</v>
      </c>
      <c r="H1080" t="str">
        <f t="shared" si="49"/>
        <v>No</v>
      </c>
      <c r="I1080" t="s">
        <v>2380</v>
      </c>
      <c r="J1080" t="s">
        <v>2380</v>
      </c>
      <c r="K1080" t="s">
        <v>2381</v>
      </c>
      <c r="L1080" t="s">
        <v>2380</v>
      </c>
      <c r="M1080" t="str">
        <f t="shared" si="50"/>
        <v>No</v>
      </c>
    </row>
    <row r="1081" spans="1:13" x14ac:dyDescent="0.3">
      <c r="A1081" t="s">
        <v>1291</v>
      </c>
      <c r="B1081">
        <v>32.774999999999999</v>
      </c>
      <c r="C1081">
        <f t="shared" si="48"/>
        <v>32.799999999999997</v>
      </c>
      <c r="D1081" t="str" cm="1">
        <f t="array" ref="D1081">_xlfn.IFS(C1081&lt;18.5,"UNDERWEIGHT",AND(C1081&gt;=18.5,C1081&lt;=24.9),"NORMAL WEIGHT",AND(C1081&gt;=25,C1081&lt;=29.9),"OVERWEIGHT",C1081&gt;=30,"OBESITY")</f>
        <v>OBESITY</v>
      </c>
      <c r="E1081">
        <v>7.95</v>
      </c>
      <c r="F1081" t="str" cm="1">
        <f t="array" ref="F1081">_xlfn.IFS(E1081&lt;5.7,"NORMAL",AND(E1081&gt;=5.7,E1081&lt;=6.49),"PREDIABETES",E1081&gt;=6.5,"DIABETES")</f>
        <v>DIABETES</v>
      </c>
      <c r="G1081" t="s">
        <v>2380</v>
      </c>
      <c r="H1081" t="str">
        <f t="shared" si="49"/>
        <v>No</v>
      </c>
      <c r="I1081" t="s">
        <v>2380</v>
      </c>
      <c r="J1081" t="s">
        <v>2380</v>
      </c>
      <c r="K1081" t="s">
        <v>2381</v>
      </c>
      <c r="L1081" t="s">
        <v>2380</v>
      </c>
      <c r="M1081" t="str">
        <f t="shared" si="50"/>
        <v>No</v>
      </c>
    </row>
    <row r="1082" spans="1:13" x14ac:dyDescent="0.3">
      <c r="A1082" t="s">
        <v>1290</v>
      </c>
      <c r="B1082">
        <v>24.035</v>
      </c>
      <c r="C1082">
        <f t="shared" si="48"/>
        <v>24</v>
      </c>
      <c r="D1082" t="str" cm="1">
        <f t="array" ref="D1082">_xlfn.IFS(C1082&lt;18.5,"UNDERWEIGHT",AND(C1082&gt;=18.5,C1082&lt;=24.9),"NORMAL WEIGHT",AND(C1082&gt;=25,C1082&lt;=29.9),"OVERWEIGHT",C1082&gt;=30,"OBESITY")</f>
        <v>NORMAL WEIGHT</v>
      </c>
      <c r="E1082">
        <v>8.5</v>
      </c>
      <c r="F1082" t="str" cm="1">
        <f t="array" ref="F1082">_xlfn.IFS(E1082&lt;5.7,"NORMAL",AND(E1082&gt;=5.7,E1082&lt;=6.49),"PREDIABETES",E1082&gt;=6.5,"DIABETES")</f>
        <v>DIABETES</v>
      </c>
      <c r="G1082" t="s">
        <v>2380</v>
      </c>
      <c r="H1082" t="str">
        <f t="shared" si="49"/>
        <v>No</v>
      </c>
      <c r="I1082" t="s">
        <v>2380</v>
      </c>
      <c r="J1082" t="s">
        <v>2380</v>
      </c>
      <c r="K1082" t="s">
        <v>2381</v>
      </c>
      <c r="L1082" t="s">
        <v>2380</v>
      </c>
      <c r="M1082" t="str">
        <f t="shared" si="50"/>
        <v>No</v>
      </c>
    </row>
    <row r="1083" spans="1:13" x14ac:dyDescent="0.3">
      <c r="A1083" t="s">
        <v>1289</v>
      </c>
      <c r="B1083">
        <v>30.55</v>
      </c>
      <c r="C1083">
        <f t="shared" si="48"/>
        <v>30.6</v>
      </c>
      <c r="D1083" t="str" cm="1">
        <f t="array" ref="D1083">_xlfn.IFS(C1083&lt;18.5,"UNDERWEIGHT",AND(C1083&gt;=18.5,C1083&lt;=24.9),"NORMAL WEIGHT",AND(C1083&gt;=25,C1083&lt;=29.9),"OVERWEIGHT",C1083&gt;=30,"OBESITY")</f>
        <v>OBESITY</v>
      </c>
      <c r="E1083">
        <v>5.89</v>
      </c>
      <c r="F1083" t="str" cm="1">
        <f t="array" ref="F1083">_xlfn.IFS(E1083&lt;5.7,"NORMAL",AND(E1083&gt;=5.7,E1083&lt;=6.49),"PREDIABETES",E1083&gt;=6.5,"DIABETES")</f>
        <v>PREDIABETES</v>
      </c>
      <c r="G1083" t="s">
        <v>2380</v>
      </c>
      <c r="H1083" t="str">
        <f t="shared" si="49"/>
        <v>No</v>
      </c>
      <c r="I1083" t="s">
        <v>2380</v>
      </c>
      <c r="J1083" t="s">
        <v>2383</v>
      </c>
      <c r="K1083">
        <v>1</v>
      </c>
      <c r="L1083" t="s">
        <v>2380</v>
      </c>
      <c r="M1083" t="str">
        <f t="shared" si="50"/>
        <v>No</v>
      </c>
    </row>
    <row r="1084" spans="1:13" x14ac:dyDescent="0.3">
      <c r="A1084" t="s">
        <v>1288</v>
      </c>
      <c r="B1084">
        <v>28.81</v>
      </c>
      <c r="C1084">
        <f t="shared" si="48"/>
        <v>28.8</v>
      </c>
      <c r="D1084" t="str" cm="1">
        <f t="array" ref="D1084">_xlfn.IFS(C1084&lt;18.5,"UNDERWEIGHT",AND(C1084&gt;=18.5,C1084&lt;=24.9),"NORMAL WEIGHT",AND(C1084&gt;=25,C1084&lt;=29.9),"OVERWEIGHT",C1084&gt;=30,"OBESITY")</f>
        <v>OVERWEIGHT</v>
      </c>
      <c r="E1084">
        <v>8.76</v>
      </c>
      <c r="F1084" t="str" cm="1">
        <f t="array" ref="F1084">_xlfn.IFS(E1084&lt;5.7,"NORMAL",AND(E1084&gt;=5.7,E1084&lt;=6.49),"PREDIABETES",E1084&gt;=6.5,"DIABETES")</f>
        <v>DIABETES</v>
      </c>
      <c r="G1084" t="s">
        <v>2380</v>
      </c>
      <c r="H1084" t="str">
        <f t="shared" si="49"/>
        <v>No</v>
      </c>
      <c r="I1084" t="s">
        <v>2380</v>
      </c>
      <c r="J1084" t="s">
        <v>2380</v>
      </c>
      <c r="K1084">
        <v>2</v>
      </c>
      <c r="L1084" t="s">
        <v>2380</v>
      </c>
      <c r="M1084" t="str">
        <f t="shared" si="50"/>
        <v>No</v>
      </c>
    </row>
    <row r="1085" spans="1:13" x14ac:dyDescent="0.3">
      <c r="A1085" t="s">
        <v>1287</v>
      </c>
      <c r="B1085">
        <v>31.66</v>
      </c>
      <c r="C1085">
        <f t="shared" si="48"/>
        <v>31.7</v>
      </c>
      <c r="D1085" t="str" cm="1">
        <f t="array" ref="D1085">_xlfn.IFS(C1085&lt;18.5,"UNDERWEIGHT",AND(C1085&gt;=18.5,C1085&lt;=24.9),"NORMAL WEIGHT",AND(C1085&gt;=25,C1085&lt;=29.9),"OVERWEIGHT",C1085&gt;=30,"OBESITY")</f>
        <v>OBESITY</v>
      </c>
      <c r="E1085">
        <v>4.1100000000000003</v>
      </c>
      <c r="F1085" t="str" cm="1">
        <f t="array" ref="F1085">_xlfn.IFS(E1085&lt;5.7,"NORMAL",AND(E1085&gt;=5.7,E1085&lt;=6.49),"PREDIABETES",E1085&gt;=6.5,"DIABETES")</f>
        <v>NORMAL</v>
      </c>
      <c r="G1085" t="s">
        <v>2380</v>
      </c>
      <c r="H1085" t="str">
        <f t="shared" si="49"/>
        <v>No</v>
      </c>
      <c r="I1085" t="s">
        <v>2380</v>
      </c>
      <c r="J1085" t="s">
        <v>2380</v>
      </c>
      <c r="K1085" t="s">
        <v>2381</v>
      </c>
      <c r="L1085" t="s">
        <v>2380</v>
      </c>
      <c r="M1085" t="str">
        <f t="shared" si="50"/>
        <v>No</v>
      </c>
    </row>
    <row r="1086" spans="1:13" x14ac:dyDescent="0.3">
      <c r="A1086" t="s">
        <v>1286</v>
      </c>
      <c r="B1086">
        <v>28.215</v>
      </c>
      <c r="C1086">
        <f t="shared" si="48"/>
        <v>28.2</v>
      </c>
      <c r="D1086" t="str" cm="1">
        <f t="array" ref="D1086">_xlfn.IFS(C1086&lt;18.5,"UNDERWEIGHT",AND(C1086&gt;=18.5,C1086&lt;=24.9),"NORMAL WEIGHT",AND(C1086&gt;=25,C1086&lt;=29.9),"OVERWEIGHT",C1086&gt;=30,"OBESITY")</f>
        <v>OVERWEIGHT</v>
      </c>
      <c r="E1086">
        <v>7.56</v>
      </c>
      <c r="F1086" t="str" cm="1">
        <f t="array" ref="F1086">_xlfn.IFS(E1086&lt;5.7,"NORMAL",AND(E1086&gt;=5.7,E1086&lt;=6.49),"PREDIABETES",E1086&gt;=6.5,"DIABETES")</f>
        <v>DIABETES</v>
      </c>
      <c r="G1086" t="s">
        <v>2382</v>
      </c>
      <c r="H1086" t="str">
        <f t="shared" si="49"/>
        <v>Yes</v>
      </c>
      <c r="I1086" t="s">
        <v>2380</v>
      </c>
      <c r="J1086" t="s">
        <v>2380</v>
      </c>
      <c r="K1086">
        <v>1</v>
      </c>
      <c r="L1086" t="s">
        <v>2380</v>
      </c>
      <c r="M1086" t="str">
        <f t="shared" si="50"/>
        <v>No</v>
      </c>
    </row>
    <row r="1087" spans="1:13" x14ac:dyDescent="0.3">
      <c r="A1087" t="s">
        <v>1285</v>
      </c>
      <c r="B1087">
        <v>26.12</v>
      </c>
      <c r="C1087">
        <f t="shared" si="48"/>
        <v>26.1</v>
      </c>
      <c r="D1087" t="str" cm="1">
        <f t="array" ref="D1087">_xlfn.IFS(C1087&lt;18.5,"UNDERWEIGHT",AND(C1087&gt;=18.5,C1087&lt;=24.9),"NORMAL WEIGHT",AND(C1087&gt;=25,C1087&lt;=29.9),"OVERWEIGHT",C1087&gt;=30,"OBESITY")</f>
        <v>OVERWEIGHT</v>
      </c>
      <c r="E1087">
        <v>4.17</v>
      </c>
      <c r="F1087" t="str" cm="1">
        <f t="array" ref="F1087">_xlfn.IFS(E1087&lt;5.7,"NORMAL",AND(E1087&gt;=5.7,E1087&lt;=6.49),"PREDIABETES",E1087&gt;=6.5,"DIABETES")</f>
        <v>NORMAL</v>
      </c>
      <c r="G1087" t="s">
        <v>2382</v>
      </c>
      <c r="H1087" t="str">
        <f t="shared" si="49"/>
        <v>Yes</v>
      </c>
      <c r="I1087" t="s">
        <v>2380</v>
      </c>
      <c r="J1087" t="s">
        <v>2383</v>
      </c>
      <c r="K1087">
        <v>1</v>
      </c>
      <c r="L1087" t="s">
        <v>2380</v>
      </c>
      <c r="M1087" t="str">
        <f t="shared" si="50"/>
        <v>No</v>
      </c>
    </row>
    <row r="1088" spans="1:13" x14ac:dyDescent="0.3">
      <c r="A1088" t="s">
        <v>1284</v>
      </c>
      <c r="B1088">
        <v>36.630000000000003</v>
      </c>
      <c r="C1088">
        <f t="shared" si="48"/>
        <v>36.6</v>
      </c>
      <c r="D1088" t="str" cm="1">
        <f t="array" ref="D1088">_xlfn.IFS(C1088&lt;18.5,"UNDERWEIGHT",AND(C1088&gt;=18.5,C1088&lt;=24.9),"NORMAL WEIGHT",AND(C1088&gt;=25,C1088&lt;=29.9),"OVERWEIGHT",C1088&gt;=30,"OBESITY")</f>
        <v>OBESITY</v>
      </c>
      <c r="E1088">
        <v>11.42</v>
      </c>
      <c r="F1088" t="str" cm="1">
        <f t="array" ref="F1088">_xlfn.IFS(E1088&lt;5.7,"NORMAL",AND(E1088&gt;=5.7,E1088&lt;=6.49),"PREDIABETES",E1088&gt;=6.5,"DIABETES")</f>
        <v>DIABETES</v>
      </c>
      <c r="G1088" t="s">
        <v>2380</v>
      </c>
      <c r="H1088" t="str">
        <f t="shared" si="49"/>
        <v>No</v>
      </c>
      <c r="I1088" t="s">
        <v>2380</v>
      </c>
      <c r="J1088" t="s">
        <v>2380</v>
      </c>
      <c r="K1088">
        <v>2</v>
      </c>
      <c r="L1088" t="s">
        <v>2380</v>
      </c>
      <c r="M1088" t="str">
        <f t="shared" si="50"/>
        <v>No</v>
      </c>
    </row>
    <row r="1089" spans="1:13" x14ac:dyDescent="0.3">
      <c r="A1089" t="s">
        <v>1283</v>
      </c>
      <c r="B1089">
        <v>33.344999999999999</v>
      </c>
      <c r="C1089">
        <f t="shared" si="48"/>
        <v>33.299999999999997</v>
      </c>
      <c r="D1089" t="str" cm="1">
        <f t="array" ref="D1089">_xlfn.IFS(C1089&lt;18.5,"UNDERWEIGHT",AND(C1089&gt;=18.5,C1089&lt;=24.9),"NORMAL WEIGHT",AND(C1089&gt;=25,C1089&lt;=29.9),"OVERWEIGHT",C1089&gt;=30,"OBESITY")</f>
        <v>OBESITY</v>
      </c>
      <c r="E1089">
        <v>7.33</v>
      </c>
      <c r="F1089" t="str" cm="1">
        <f t="array" ref="F1089">_xlfn.IFS(E1089&lt;5.7,"NORMAL",AND(E1089&gt;=5.7,E1089&lt;=6.49),"PREDIABETES",E1089&gt;=6.5,"DIABETES")</f>
        <v>DIABETES</v>
      </c>
      <c r="G1089" t="s">
        <v>2380</v>
      </c>
      <c r="H1089" t="str">
        <f t="shared" si="49"/>
        <v>No</v>
      </c>
      <c r="I1089" t="s">
        <v>2380</v>
      </c>
      <c r="J1089" t="s">
        <v>2380</v>
      </c>
      <c r="K1089">
        <v>2</v>
      </c>
      <c r="L1089" t="s">
        <v>2380</v>
      </c>
      <c r="M1089" t="str">
        <f t="shared" si="50"/>
        <v>No</v>
      </c>
    </row>
    <row r="1090" spans="1:13" x14ac:dyDescent="0.3">
      <c r="A1090" t="s">
        <v>1282</v>
      </c>
      <c r="B1090">
        <v>27.11</v>
      </c>
      <c r="C1090">
        <f t="shared" si="48"/>
        <v>27.1</v>
      </c>
      <c r="D1090" t="str" cm="1">
        <f t="array" ref="D1090">_xlfn.IFS(C1090&lt;18.5,"UNDERWEIGHT",AND(C1090&gt;=18.5,C1090&lt;=24.9),"NORMAL WEIGHT",AND(C1090&gt;=25,C1090&lt;=29.9),"OVERWEIGHT",C1090&gt;=30,"OBESITY")</f>
        <v>OVERWEIGHT</v>
      </c>
      <c r="E1090">
        <v>6.7</v>
      </c>
      <c r="F1090" t="str" cm="1">
        <f t="array" ref="F1090">_xlfn.IFS(E1090&lt;5.7,"NORMAL",AND(E1090&gt;=5.7,E1090&lt;=6.49),"PREDIABETES",E1090&gt;=6.5,"DIABETES")</f>
        <v>DIABETES</v>
      </c>
      <c r="G1090" t="s">
        <v>2380</v>
      </c>
      <c r="H1090" t="str">
        <f t="shared" si="49"/>
        <v>No</v>
      </c>
      <c r="I1090" t="s">
        <v>2380</v>
      </c>
      <c r="J1090" t="s">
        <v>2380</v>
      </c>
      <c r="K1090" t="s">
        <v>2381</v>
      </c>
      <c r="L1090" t="s">
        <v>2380</v>
      </c>
      <c r="M1090" t="str">
        <f t="shared" si="50"/>
        <v>No</v>
      </c>
    </row>
    <row r="1091" spans="1:13" x14ac:dyDescent="0.3">
      <c r="A1091" t="s">
        <v>1281</v>
      </c>
      <c r="B1091">
        <v>26.6</v>
      </c>
      <c r="C1091">
        <f t="shared" ref="C1091:C1154" si="51">ROUND(B1091,1)</f>
        <v>26.6</v>
      </c>
      <c r="D1091" t="str" cm="1">
        <f t="array" ref="D1091">_xlfn.IFS(C1091&lt;18.5,"UNDERWEIGHT",AND(C1091&gt;=18.5,C1091&lt;=24.9),"NORMAL WEIGHT",AND(C1091&gt;=25,C1091&lt;=29.9),"OVERWEIGHT",C1091&gt;=30,"OBESITY")</f>
        <v>OVERWEIGHT</v>
      </c>
      <c r="E1091">
        <v>5.27</v>
      </c>
      <c r="F1091" t="str" cm="1">
        <f t="array" ref="F1091">_xlfn.IFS(E1091&lt;5.7,"NORMAL",AND(E1091&gt;=5.7,E1091&lt;=6.49),"PREDIABETES",E1091&gt;=6.5,"DIABETES")</f>
        <v>NORMAL</v>
      </c>
      <c r="G1091" t="s">
        <v>2382</v>
      </c>
      <c r="H1091" t="str">
        <f t="shared" ref="H1091:H1154" si="52">TRIM(PROPER(G1091))</f>
        <v>Yes</v>
      </c>
      <c r="I1091" t="s">
        <v>2380</v>
      </c>
      <c r="J1091" t="s">
        <v>2383</v>
      </c>
      <c r="K1091">
        <v>1</v>
      </c>
      <c r="L1091" t="s">
        <v>2380</v>
      </c>
      <c r="M1091" t="str">
        <f t="shared" ref="M1091:M1154" si="53">TRIM(PROPER(L1091))</f>
        <v>No</v>
      </c>
    </row>
    <row r="1092" spans="1:13" x14ac:dyDescent="0.3">
      <c r="A1092" t="s">
        <v>1280</v>
      </c>
      <c r="B1092">
        <v>30.41</v>
      </c>
      <c r="C1092">
        <f t="shared" si="51"/>
        <v>30.4</v>
      </c>
      <c r="D1092" t="str" cm="1">
        <f t="array" ref="D1092">_xlfn.IFS(C1092&lt;18.5,"UNDERWEIGHT",AND(C1092&gt;=18.5,C1092&lt;=24.9),"NORMAL WEIGHT",AND(C1092&gt;=25,C1092&lt;=29.9),"OVERWEIGHT",C1092&gt;=30,"OBESITY")</f>
        <v>OBESITY</v>
      </c>
      <c r="E1092">
        <v>7.72</v>
      </c>
      <c r="F1092" t="str" cm="1">
        <f t="array" ref="F1092">_xlfn.IFS(E1092&lt;5.7,"NORMAL",AND(E1092&gt;=5.7,E1092&lt;=6.49),"PREDIABETES",E1092&gt;=6.5,"DIABETES")</f>
        <v>DIABETES</v>
      </c>
      <c r="G1092" t="s">
        <v>2380</v>
      </c>
      <c r="H1092" t="str">
        <f t="shared" si="52"/>
        <v>No</v>
      </c>
      <c r="I1092" t="s">
        <v>2380</v>
      </c>
      <c r="J1092" t="s">
        <v>2380</v>
      </c>
      <c r="K1092" t="s">
        <v>2381</v>
      </c>
      <c r="L1092" t="s">
        <v>2380</v>
      </c>
      <c r="M1092" t="str">
        <f t="shared" si="53"/>
        <v>No</v>
      </c>
    </row>
    <row r="1093" spans="1:13" x14ac:dyDescent="0.3">
      <c r="A1093" t="s">
        <v>1279</v>
      </c>
      <c r="B1093">
        <v>28.98</v>
      </c>
      <c r="C1093">
        <f t="shared" si="51"/>
        <v>29</v>
      </c>
      <c r="D1093" t="str" cm="1">
        <f t="array" ref="D1093">_xlfn.IFS(C1093&lt;18.5,"UNDERWEIGHT",AND(C1093&gt;=18.5,C1093&lt;=24.9),"NORMAL WEIGHT",AND(C1093&gt;=25,C1093&lt;=29.9),"OVERWEIGHT",C1093&gt;=30,"OBESITY")</f>
        <v>OVERWEIGHT</v>
      </c>
      <c r="E1093">
        <v>8.68</v>
      </c>
      <c r="F1093" t="str" cm="1">
        <f t="array" ref="F1093">_xlfn.IFS(E1093&lt;5.7,"NORMAL",AND(E1093&gt;=5.7,E1093&lt;=6.49),"PREDIABETES",E1093&gt;=6.5,"DIABETES")</f>
        <v>DIABETES</v>
      </c>
      <c r="G1093" t="s">
        <v>2380</v>
      </c>
      <c r="H1093" t="str">
        <f t="shared" si="52"/>
        <v>No</v>
      </c>
      <c r="I1093" t="s">
        <v>2380</v>
      </c>
      <c r="J1093" t="s">
        <v>2380</v>
      </c>
      <c r="K1093">
        <v>2</v>
      </c>
      <c r="L1093" t="s">
        <v>2380</v>
      </c>
      <c r="M1093" t="str">
        <f t="shared" si="53"/>
        <v>No</v>
      </c>
    </row>
    <row r="1094" spans="1:13" x14ac:dyDescent="0.3">
      <c r="A1094" t="s">
        <v>1278</v>
      </c>
      <c r="B1094">
        <v>31.24</v>
      </c>
      <c r="C1094">
        <f t="shared" si="51"/>
        <v>31.2</v>
      </c>
      <c r="D1094" t="str" cm="1">
        <f t="array" ref="D1094">_xlfn.IFS(C1094&lt;18.5,"UNDERWEIGHT",AND(C1094&gt;=18.5,C1094&lt;=24.9),"NORMAL WEIGHT",AND(C1094&gt;=25,C1094&lt;=29.9),"OVERWEIGHT",C1094&gt;=30,"OBESITY")</f>
        <v>OBESITY</v>
      </c>
      <c r="E1094">
        <v>9.8000000000000007</v>
      </c>
      <c r="F1094" t="str" cm="1">
        <f t="array" ref="F1094">_xlfn.IFS(E1094&lt;5.7,"NORMAL",AND(E1094&gt;=5.7,E1094&lt;=6.49),"PREDIABETES",E1094&gt;=6.5,"DIABETES")</f>
        <v>DIABETES</v>
      </c>
      <c r="G1094" t="s">
        <v>2380</v>
      </c>
      <c r="H1094" t="str">
        <f t="shared" si="52"/>
        <v>No</v>
      </c>
      <c r="I1094" t="s">
        <v>2380</v>
      </c>
      <c r="J1094" t="s">
        <v>2380</v>
      </c>
      <c r="K1094" t="s">
        <v>2381</v>
      </c>
      <c r="L1094" t="s">
        <v>2380</v>
      </c>
      <c r="M1094" t="str">
        <f t="shared" si="53"/>
        <v>No</v>
      </c>
    </row>
    <row r="1095" spans="1:13" x14ac:dyDescent="0.3">
      <c r="A1095" t="s">
        <v>1277</v>
      </c>
      <c r="B1095">
        <v>31.54</v>
      </c>
      <c r="C1095">
        <f t="shared" si="51"/>
        <v>31.5</v>
      </c>
      <c r="D1095" t="str" cm="1">
        <f t="array" ref="D1095">_xlfn.IFS(C1095&lt;18.5,"UNDERWEIGHT",AND(C1095&gt;=18.5,C1095&lt;=24.9),"NORMAL WEIGHT",AND(C1095&gt;=25,C1095&lt;=29.9),"OVERWEIGHT",C1095&gt;=30,"OBESITY")</f>
        <v>OBESITY</v>
      </c>
      <c r="E1095">
        <v>4.4400000000000004</v>
      </c>
      <c r="F1095" t="str" cm="1">
        <f t="array" ref="F1095">_xlfn.IFS(E1095&lt;5.7,"NORMAL",AND(E1095&gt;=5.7,E1095&lt;=6.49),"PREDIABETES",E1095&gt;=6.5,"DIABETES")</f>
        <v>NORMAL</v>
      </c>
      <c r="G1095" t="s">
        <v>2380</v>
      </c>
      <c r="H1095" t="str">
        <f t="shared" si="52"/>
        <v>No</v>
      </c>
      <c r="I1095" t="s">
        <v>2380</v>
      </c>
      <c r="J1095" t="s">
        <v>2380</v>
      </c>
      <c r="K1095" t="s">
        <v>2381</v>
      </c>
      <c r="L1095" t="s">
        <v>2380</v>
      </c>
      <c r="M1095" t="str">
        <f t="shared" si="53"/>
        <v>No</v>
      </c>
    </row>
    <row r="1096" spans="1:13" x14ac:dyDescent="0.3">
      <c r="A1096" t="s">
        <v>1276</v>
      </c>
      <c r="B1096">
        <v>38.6</v>
      </c>
      <c r="C1096">
        <f t="shared" si="51"/>
        <v>38.6</v>
      </c>
      <c r="D1096" t="str" cm="1">
        <f t="array" ref="D1096">_xlfn.IFS(C1096&lt;18.5,"UNDERWEIGHT",AND(C1096&gt;=18.5,C1096&lt;=24.9),"NORMAL WEIGHT",AND(C1096&gt;=25,C1096&lt;=29.9),"OVERWEIGHT",C1096&gt;=30,"OBESITY")</f>
        <v>OBESITY</v>
      </c>
      <c r="E1096">
        <v>7.19</v>
      </c>
      <c r="F1096" t="str" cm="1">
        <f t="array" ref="F1096">_xlfn.IFS(E1096&lt;5.7,"NORMAL",AND(E1096&gt;=5.7,E1096&lt;=6.49),"PREDIABETES",E1096&gt;=6.5,"DIABETES")</f>
        <v>DIABETES</v>
      </c>
      <c r="G1096" t="s">
        <v>2382</v>
      </c>
      <c r="H1096" t="str">
        <f t="shared" si="52"/>
        <v>Yes</v>
      </c>
      <c r="I1096" t="s">
        <v>2380</v>
      </c>
      <c r="J1096" t="s">
        <v>2380</v>
      </c>
      <c r="K1096">
        <v>2</v>
      </c>
      <c r="L1096" t="s">
        <v>2380</v>
      </c>
      <c r="M1096" t="str">
        <f t="shared" si="53"/>
        <v>No</v>
      </c>
    </row>
    <row r="1097" spans="1:13" x14ac:dyDescent="0.3">
      <c r="A1097" t="s">
        <v>1275</v>
      </c>
      <c r="B1097">
        <v>37.950000000000003</v>
      </c>
      <c r="C1097">
        <f t="shared" si="51"/>
        <v>38</v>
      </c>
      <c r="D1097" t="str" cm="1">
        <f t="array" ref="D1097">_xlfn.IFS(C1097&lt;18.5,"UNDERWEIGHT",AND(C1097&gt;=18.5,C1097&lt;=24.9),"NORMAL WEIGHT",AND(C1097&gt;=25,C1097&lt;=29.9),"OVERWEIGHT",C1097&gt;=30,"OBESITY")</f>
        <v>OBESITY</v>
      </c>
      <c r="E1097">
        <v>6.06</v>
      </c>
      <c r="F1097" t="str" cm="1">
        <f t="array" ref="F1097">_xlfn.IFS(E1097&lt;5.7,"NORMAL",AND(E1097&gt;=5.7,E1097&lt;=6.49),"PREDIABETES",E1097&gt;=6.5,"DIABETES")</f>
        <v>PREDIABETES</v>
      </c>
      <c r="G1097" t="s">
        <v>2380</v>
      </c>
      <c r="H1097" t="str">
        <f t="shared" si="52"/>
        <v>No</v>
      </c>
      <c r="I1097" t="s">
        <v>2380</v>
      </c>
      <c r="J1097" t="s">
        <v>2380</v>
      </c>
      <c r="K1097" t="s">
        <v>2381</v>
      </c>
      <c r="L1097" t="s">
        <v>2380</v>
      </c>
      <c r="M1097" t="str">
        <f t="shared" si="53"/>
        <v>No</v>
      </c>
    </row>
    <row r="1098" spans="1:13" x14ac:dyDescent="0.3">
      <c r="A1098" t="s">
        <v>1274</v>
      </c>
      <c r="B1098">
        <v>38.97</v>
      </c>
      <c r="C1098">
        <f t="shared" si="51"/>
        <v>39</v>
      </c>
      <c r="D1098" t="str" cm="1">
        <f t="array" ref="D1098">_xlfn.IFS(C1098&lt;18.5,"UNDERWEIGHT",AND(C1098&gt;=18.5,C1098&lt;=24.9),"NORMAL WEIGHT",AND(C1098&gt;=25,C1098&lt;=29.9),"OVERWEIGHT",C1098&gt;=30,"OBESITY")</f>
        <v>OBESITY</v>
      </c>
      <c r="E1098">
        <v>5.12</v>
      </c>
      <c r="F1098" t="str" cm="1">
        <f t="array" ref="F1098">_xlfn.IFS(E1098&lt;5.7,"NORMAL",AND(E1098&gt;=5.7,E1098&lt;=6.49),"PREDIABETES",E1098&gt;=6.5,"DIABETES")</f>
        <v>NORMAL</v>
      </c>
      <c r="G1098" t="s">
        <v>2380</v>
      </c>
      <c r="H1098" t="str">
        <f t="shared" si="52"/>
        <v>No</v>
      </c>
      <c r="I1098" t="s">
        <v>2380</v>
      </c>
      <c r="J1098" t="s">
        <v>2380</v>
      </c>
      <c r="K1098" t="s">
        <v>2381</v>
      </c>
      <c r="L1098" t="s">
        <v>2380</v>
      </c>
      <c r="M1098" t="str">
        <f t="shared" si="53"/>
        <v>No</v>
      </c>
    </row>
    <row r="1099" spans="1:13" x14ac:dyDescent="0.3">
      <c r="A1099" t="s">
        <v>1273</v>
      </c>
      <c r="B1099">
        <v>21.2</v>
      </c>
      <c r="C1099">
        <f t="shared" si="51"/>
        <v>21.2</v>
      </c>
      <c r="D1099" t="str" cm="1">
        <f t="array" ref="D1099">_xlfn.IFS(C1099&lt;18.5,"UNDERWEIGHT",AND(C1099&gt;=18.5,C1099&lt;=24.9),"NORMAL WEIGHT",AND(C1099&gt;=25,C1099&lt;=29.9),"OVERWEIGHT",C1099&gt;=30,"OBESITY")</f>
        <v>NORMAL WEIGHT</v>
      </c>
      <c r="E1099">
        <v>10.72</v>
      </c>
      <c r="F1099" t="str" cm="1">
        <f t="array" ref="F1099">_xlfn.IFS(E1099&lt;5.7,"NORMAL",AND(E1099&gt;=5.7,E1099&lt;=6.49),"PREDIABETES",E1099&gt;=6.5,"DIABETES")</f>
        <v>DIABETES</v>
      </c>
      <c r="G1099" t="s">
        <v>2380</v>
      </c>
      <c r="H1099" t="str">
        <f t="shared" si="52"/>
        <v>No</v>
      </c>
      <c r="I1099" t="s">
        <v>2380</v>
      </c>
      <c r="J1099" t="s">
        <v>2380</v>
      </c>
      <c r="K1099" t="s">
        <v>2381</v>
      </c>
      <c r="L1099" t="s">
        <v>2380</v>
      </c>
      <c r="M1099" t="str">
        <f t="shared" si="53"/>
        <v>No</v>
      </c>
    </row>
    <row r="1100" spans="1:13" x14ac:dyDescent="0.3">
      <c r="A1100" t="s">
        <v>1272</v>
      </c>
      <c r="B1100">
        <v>23.96</v>
      </c>
      <c r="C1100">
        <f t="shared" si="51"/>
        <v>24</v>
      </c>
      <c r="D1100" t="str" cm="1">
        <f t="array" ref="D1100">_xlfn.IFS(C1100&lt;18.5,"UNDERWEIGHT",AND(C1100&gt;=18.5,C1100&lt;=24.9),"NORMAL WEIGHT",AND(C1100&gt;=25,C1100&lt;=29.9),"OVERWEIGHT",C1100&gt;=30,"OBESITY")</f>
        <v>NORMAL WEIGHT</v>
      </c>
      <c r="E1100">
        <v>9.58</v>
      </c>
      <c r="F1100" t="str" cm="1">
        <f t="array" ref="F1100">_xlfn.IFS(E1100&lt;5.7,"NORMAL",AND(E1100&gt;=5.7,E1100&lt;=6.49),"PREDIABETES",E1100&gt;=6.5,"DIABETES")</f>
        <v>DIABETES</v>
      </c>
      <c r="G1100" t="s">
        <v>2382</v>
      </c>
      <c r="H1100" t="str">
        <f t="shared" si="52"/>
        <v>Yes</v>
      </c>
      <c r="I1100" t="s">
        <v>2380</v>
      </c>
      <c r="J1100" t="s">
        <v>2383</v>
      </c>
      <c r="K1100">
        <v>1</v>
      </c>
      <c r="L1100" t="s">
        <v>2380</v>
      </c>
      <c r="M1100" t="str">
        <f t="shared" si="53"/>
        <v>No</v>
      </c>
    </row>
    <row r="1101" spans="1:13" x14ac:dyDescent="0.3">
      <c r="A1101" t="s">
        <v>1271</v>
      </c>
      <c r="B1101">
        <v>35.93</v>
      </c>
      <c r="C1101">
        <f t="shared" si="51"/>
        <v>35.9</v>
      </c>
      <c r="D1101" t="str" cm="1">
        <f t="array" ref="D1101">_xlfn.IFS(C1101&lt;18.5,"UNDERWEIGHT",AND(C1101&gt;=18.5,C1101&lt;=24.9),"NORMAL WEIGHT",AND(C1101&gt;=25,C1101&lt;=29.9),"OVERWEIGHT",C1101&gt;=30,"OBESITY")</f>
        <v>OBESITY</v>
      </c>
      <c r="E1101">
        <v>6.4</v>
      </c>
      <c r="F1101" t="str" cm="1">
        <f t="array" ref="F1101">_xlfn.IFS(E1101&lt;5.7,"NORMAL",AND(E1101&gt;=5.7,E1101&lt;=6.49),"PREDIABETES",E1101&gt;=6.5,"DIABETES")</f>
        <v>PREDIABETES</v>
      </c>
      <c r="G1101" t="s">
        <v>2382</v>
      </c>
      <c r="H1101" t="str">
        <f t="shared" si="52"/>
        <v>Yes</v>
      </c>
      <c r="I1101" t="s">
        <v>2380</v>
      </c>
      <c r="J1101" t="s">
        <v>2380</v>
      </c>
      <c r="K1101">
        <v>1</v>
      </c>
      <c r="L1101" t="s">
        <v>2380</v>
      </c>
      <c r="M1101" t="str">
        <f t="shared" si="53"/>
        <v>No</v>
      </c>
    </row>
    <row r="1102" spans="1:13" x14ac:dyDescent="0.3">
      <c r="A1102" t="s">
        <v>1270</v>
      </c>
      <c r="B1102">
        <v>26.11</v>
      </c>
      <c r="C1102">
        <f t="shared" si="51"/>
        <v>26.1</v>
      </c>
      <c r="D1102" t="str" cm="1">
        <f t="array" ref="D1102">_xlfn.IFS(C1102&lt;18.5,"UNDERWEIGHT",AND(C1102&gt;=18.5,C1102&lt;=24.9),"NORMAL WEIGHT",AND(C1102&gt;=25,C1102&lt;=29.9),"OVERWEIGHT",C1102&gt;=30,"OBESITY")</f>
        <v>OVERWEIGHT</v>
      </c>
      <c r="E1102">
        <v>6.8</v>
      </c>
      <c r="F1102" t="str" cm="1">
        <f t="array" ref="F1102">_xlfn.IFS(E1102&lt;5.7,"NORMAL",AND(E1102&gt;=5.7,E1102&lt;=6.49),"PREDIABETES",E1102&gt;=6.5,"DIABETES")</f>
        <v>DIABETES</v>
      </c>
      <c r="G1102" t="s">
        <v>2382</v>
      </c>
      <c r="H1102" t="str">
        <f t="shared" si="52"/>
        <v>Yes</v>
      </c>
      <c r="I1102" t="s">
        <v>2380</v>
      </c>
      <c r="J1102" t="s">
        <v>2380</v>
      </c>
      <c r="K1102">
        <v>2</v>
      </c>
      <c r="L1102" t="s">
        <v>2380</v>
      </c>
      <c r="M1102" t="str">
        <f t="shared" si="53"/>
        <v>No</v>
      </c>
    </row>
    <row r="1103" spans="1:13" x14ac:dyDescent="0.3">
      <c r="A1103" t="s">
        <v>1269</v>
      </c>
      <c r="B1103">
        <v>32.299999999999997</v>
      </c>
      <c r="C1103">
        <f t="shared" si="51"/>
        <v>32.299999999999997</v>
      </c>
      <c r="D1103" t="str" cm="1">
        <f t="array" ref="D1103">_xlfn.IFS(C1103&lt;18.5,"UNDERWEIGHT",AND(C1103&gt;=18.5,C1103&lt;=24.9),"NORMAL WEIGHT",AND(C1103&gt;=25,C1103&lt;=29.9),"OVERWEIGHT",C1103&gt;=30,"OBESITY")</f>
        <v>OBESITY</v>
      </c>
      <c r="E1103">
        <v>9.48</v>
      </c>
      <c r="F1103" t="str" cm="1">
        <f t="array" ref="F1103">_xlfn.IFS(E1103&lt;5.7,"NORMAL",AND(E1103&gt;=5.7,E1103&lt;=6.49),"PREDIABETES",E1103&gt;=6.5,"DIABETES")</f>
        <v>DIABETES</v>
      </c>
      <c r="G1103" t="s">
        <v>2380</v>
      </c>
      <c r="H1103" t="str">
        <f t="shared" si="52"/>
        <v>No</v>
      </c>
      <c r="I1103" t="s">
        <v>2380</v>
      </c>
      <c r="J1103" t="s">
        <v>2380</v>
      </c>
      <c r="K1103">
        <v>2</v>
      </c>
      <c r="L1103" t="s">
        <v>2380</v>
      </c>
      <c r="M1103" t="str">
        <f t="shared" si="53"/>
        <v>No</v>
      </c>
    </row>
    <row r="1104" spans="1:13" x14ac:dyDescent="0.3">
      <c r="A1104" t="s">
        <v>1268</v>
      </c>
      <c r="B1104">
        <v>28.69</v>
      </c>
      <c r="C1104">
        <f t="shared" si="51"/>
        <v>28.7</v>
      </c>
      <c r="D1104" t="str" cm="1">
        <f t="array" ref="D1104">_xlfn.IFS(C1104&lt;18.5,"UNDERWEIGHT",AND(C1104&gt;=18.5,C1104&lt;=24.9),"NORMAL WEIGHT",AND(C1104&gt;=25,C1104&lt;=29.9),"OVERWEIGHT",C1104&gt;=30,"OBESITY")</f>
        <v>OVERWEIGHT</v>
      </c>
      <c r="E1104">
        <v>7.45</v>
      </c>
      <c r="F1104" t="str" cm="1">
        <f t="array" ref="F1104">_xlfn.IFS(E1104&lt;5.7,"NORMAL",AND(E1104&gt;=5.7,E1104&lt;=6.49),"PREDIABETES",E1104&gt;=6.5,"DIABETES")</f>
        <v>DIABETES</v>
      </c>
      <c r="G1104" t="s">
        <v>2380</v>
      </c>
      <c r="H1104" t="str">
        <f t="shared" si="52"/>
        <v>No</v>
      </c>
      <c r="I1104" t="s">
        <v>2380</v>
      </c>
      <c r="J1104" t="s">
        <v>2380</v>
      </c>
      <c r="K1104">
        <v>2</v>
      </c>
      <c r="L1104" t="s">
        <v>2380</v>
      </c>
      <c r="M1104" t="str">
        <f t="shared" si="53"/>
        <v>No</v>
      </c>
    </row>
    <row r="1105" spans="1:13" x14ac:dyDescent="0.3">
      <c r="A1105" t="s">
        <v>1267</v>
      </c>
      <c r="B1105">
        <v>31.28</v>
      </c>
      <c r="C1105">
        <f t="shared" si="51"/>
        <v>31.3</v>
      </c>
      <c r="D1105" t="str" cm="1">
        <f t="array" ref="D1105">_xlfn.IFS(C1105&lt;18.5,"UNDERWEIGHT",AND(C1105&gt;=18.5,C1105&lt;=24.9),"NORMAL WEIGHT",AND(C1105&gt;=25,C1105&lt;=29.9),"OVERWEIGHT",C1105&gt;=30,"OBESITY")</f>
        <v>OBESITY</v>
      </c>
      <c r="E1105">
        <v>6.94</v>
      </c>
      <c r="F1105" t="str" cm="1">
        <f t="array" ref="F1105">_xlfn.IFS(E1105&lt;5.7,"NORMAL",AND(E1105&gt;=5.7,E1105&lt;=6.49),"PREDIABETES",E1105&gt;=6.5,"DIABETES")</f>
        <v>DIABETES</v>
      </c>
      <c r="G1105" t="s">
        <v>2382</v>
      </c>
      <c r="H1105" t="str">
        <f t="shared" si="52"/>
        <v>Yes</v>
      </c>
      <c r="I1105" t="s">
        <v>2380</v>
      </c>
      <c r="J1105" t="s">
        <v>2380</v>
      </c>
      <c r="K1105">
        <v>1</v>
      </c>
      <c r="L1105" t="s">
        <v>2380</v>
      </c>
      <c r="M1105" t="str">
        <f t="shared" si="53"/>
        <v>No</v>
      </c>
    </row>
    <row r="1106" spans="1:13" x14ac:dyDescent="0.3">
      <c r="A1106" t="s">
        <v>1266</v>
      </c>
      <c r="B1106">
        <v>30.21</v>
      </c>
      <c r="C1106">
        <f t="shared" si="51"/>
        <v>30.2</v>
      </c>
      <c r="D1106" t="str" cm="1">
        <f t="array" ref="D1106">_xlfn.IFS(C1106&lt;18.5,"UNDERWEIGHT",AND(C1106&gt;=18.5,C1106&lt;=24.9),"NORMAL WEIGHT",AND(C1106&gt;=25,C1106&lt;=29.9),"OVERWEIGHT",C1106&gt;=30,"OBESITY")</f>
        <v>OBESITY</v>
      </c>
      <c r="E1106">
        <v>7.83</v>
      </c>
      <c r="F1106" t="str" cm="1">
        <f t="array" ref="F1106">_xlfn.IFS(E1106&lt;5.7,"NORMAL",AND(E1106&gt;=5.7,E1106&lt;=6.49),"PREDIABETES",E1106&gt;=6.5,"DIABETES")</f>
        <v>DIABETES</v>
      </c>
      <c r="G1106" t="s">
        <v>2380</v>
      </c>
      <c r="H1106" t="str">
        <f t="shared" si="52"/>
        <v>No</v>
      </c>
      <c r="I1106" t="s">
        <v>2380</v>
      </c>
      <c r="J1106" t="s">
        <v>2380</v>
      </c>
      <c r="K1106" t="s">
        <v>2381</v>
      </c>
      <c r="L1106" t="s">
        <v>2380</v>
      </c>
      <c r="M1106" t="str">
        <f t="shared" si="53"/>
        <v>No</v>
      </c>
    </row>
    <row r="1107" spans="1:13" x14ac:dyDescent="0.3">
      <c r="A1107" t="s">
        <v>1265</v>
      </c>
      <c r="B1107">
        <v>38.28</v>
      </c>
      <c r="C1107">
        <f t="shared" si="51"/>
        <v>38.299999999999997</v>
      </c>
      <c r="D1107" t="str" cm="1">
        <f t="array" ref="D1107">_xlfn.IFS(C1107&lt;18.5,"UNDERWEIGHT",AND(C1107&gt;=18.5,C1107&lt;=24.9),"NORMAL WEIGHT",AND(C1107&gt;=25,C1107&lt;=29.9),"OVERWEIGHT",C1107&gt;=30,"OBESITY")</f>
        <v>OBESITY</v>
      </c>
      <c r="E1107">
        <v>10.17</v>
      </c>
      <c r="F1107" t="str" cm="1">
        <f t="array" ref="F1107">_xlfn.IFS(E1107&lt;5.7,"NORMAL",AND(E1107&gt;=5.7,E1107&lt;=6.49),"PREDIABETES",E1107&gt;=6.5,"DIABETES")</f>
        <v>DIABETES</v>
      </c>
      <c r="G1107" t="s">
        <v>2382</v>
      </c>
      <c r="H1107" t="str">
        <f t="shared" si="52"/>
        <v>Yes</v>
      </c>
      <c r="I1107" t="s">
        <v>2380</v>
      </c>
      <c r="J1107" t="s">
        <v>2380</v>
      </c>
      <c r="K1107" t="s">
        <v>2381</v>
      </c>
      <c r="L1107" t="s">
        <v>2380</v>
      </c>
      <c r="M1107" t="str">
        <f t="shared" si="53"/>
        <v>No</v>
      </c>
    </row>
    <row r="1108" spans="1:13" x14ac:dyDescent="0.3">
      <c r="A1108" t="s">
        <v>1264</v>
      </c>
      <c r="B1108">
        <v>29.9</v>
      </c>
      <c r="C1108">
        <f t="shared" si="51"/>
        <v>29.9</v>
      </c>
      <c r="D1108" t="str" cm="1">
        <f t="array" ref="D1108">_xlfn.IFS(C1108&lt;18.5,"UNDERWEIGHT",AND(C1108&gt;=18.5,C1108&lt;=24.9),"NORMAL WEIGHT",AND(C1108&gt;=25,C1108&lt;=29.9),"OVERWEIGHT",C1108&gt;=30,"OBESITY")</f>
        <v>OVERWEIGHT</v>
      </c>
      <c r="E1108">
        <v>8.9600000000000009</v>
      </c>
      <c r="F1108" t="str" cm="1">
        <f t="array" ref="F1108">_xlfn.IFS(E1108&lt;5.7,"NORMAL",AND(E1108&gt;=5.7,E1108&lt;=6.49),"PREDIABETES",E1108&gt;=6.5,"DIABETES")</f>
        <v>DIABETES</v>
      </c>
      <c r="G1108" t="s">
        <v>2382</v>
      </c>
      <c r="H1108" t="str">
        <f t="shared" si="52"/>
        <v>Yes</v>
      </c>
      <c r="I1108" t="s">
        <v>2380</v>
      </c>
      <c r="J1108" t="s">
        <v>2380</v>
      </c>
      <c r="K1108" t="s">
        <v>2381</v>
      </c>
      <c r="L1108" t="s">
        <v>2380</v>
      </c>
      <c r="M1108" t="str">
        <f t="shared" si="53"/>
        <v>No</v>
      </c>
    </row>
    <row r="1109" spans="1:13" x14ac:dyDescent="0.3">
      <c r="A1109" t="s">
        <v>1263</v>
      </c>
      <c r="B1109">
        <v>23.18</v>
      </c>
      <c r="C1109">
        <f t="shared" si="51"/>
        <v>23.2</v>
      </c>
      <c r="D1109" t="str" cm="1">
        <f t="array" ref="D1109">_xlfn.IFS(C1109&lt;18.5,"UNDERWEIGHT",AND(C1109&gt;=18.5,C1109&lt;=24.9),"NORMAL WEIGHT",AND(C1109&gt;=25,C1109&lt;=29.9),"OVERWEIGHT",C1109&gt;=30,"OBESITY")</f>
        <v>NORMAL WEIGHT</v>
      </c>
      <c r="E1109">
        <v>6.96</v>
      </c>
      <c r="F1109" t="str" cm="1">
        <f t="array" ref="F1109">_xlfn.IFS(E1109&lt;5.7,"NORMAL",AND(E1109&gt;=5.7,E1109&lt;=6.49),"PREDIABETES",E1109&gt;=6.5,"DIABETES")</f>
        <v>DIABETES</v>
      </c>
      <c r="G1109" t="s">
        <v>2382</v>
      </c>
      <c r="H1109" t="str">
        <f t="shared" si="52"/>
        <v>Yes</v>
      </c>
      <c r="I1109" t="s">
        <v>2380</v>
      </c>
      <c r="J1109" t="s">
        <v>2380</v>
      </c>
      <c r="K1109">
        <v>2</v>
      </c>
      <c r="L1109" t="s">
        <v>2380</v>
      </c>
      <c r="M1109" t="str">
        <f t="shared" si="53"/>
        <v>No</v>
      </c>
    </row>
    <row r="1110" spans="1:13" x14ac:dyDescent="0.3">
      <c r="A1110" t="s">
        <v>1262</v>
      </c>
      <c r="B1110">
        <v>33.020000000000003</v>
      </c>
      <c r="C1110">
        <f t="shared" si="51"/>
        <v>33</v>
      </c>
      <c r="D1110" t="str" cm="1">
        <f t="array" ref="D1110">_xlfn.IFS(C1110&lt;18.5,"UNDERWEIGHT",AND(C1110&gt;=18.5,C1110&lt;=24.9),"NORMAL WEIGHT",AND(C1110&gt;=25,C1110&lt;=29.9),"OVERWEIGHT",C1110&gt;=30,"OBESITY")</f>
        <v>OBESITY</v>
      </c>
      <c r="E1110">
        <v>5.07</v>
      </c>
      <c r="F1110" t="str" cm="1">
        <f t="array" ref="F1110">_xlfn.IFS(E1110&lt;5.7,"NORMAL",AND(E1110&gt;=5.7,E1110&lt;=6.49),"PREDIABETES",E1110&gt;=6.5,"DIABETES")</f>
        <v>NORMAL</v>
      </c>
      <c r="G1110" t="s">
        <v>2382</v>
      </c>
      <c r="H1110" t="str">
        <f t="shared" si="52"/>
        <v>Yes</v>
      </c>
      <c r="I1110" t="s">
        <v>2380</v>
      </c>
      <c r="J1110" t="s">
        <v>2380</v>
      </c>
      <c r="K1110" t="s">
        <v>2381</v>
      </c>
      <c r="L1110" t="s">
        <v>2380</v>
      </c>
      <c r="M1110" t="str">
        <f t="shared" si="53"/>
        <v>No</v>
      </c>
    </row>
    <row r="1111" spans="1:13" x14ac:dyDescent="0.3">
      <c r="A1111" t="s">
        <v>1261</v>
      </c>
      <c r="B1111">
        <v>27.29</v>
      </c>
      <c r="C1111">
        <f t="shared" si="51"/>
        <v>27.3</v>
      </c>
      <c r="D1111" t="str" cm="1">
        <f t="array" ref="D1111">_xlfn.IFS(C1111&lt;18.5,"UNDERWEIGHT",AND(C1111&gt;=18.5,C1111&lt;=24.9),"NORMAL WEIGHT",AND(C1111&gt;=25,C1111&lt;=29.9),"OVERWEIGHT",C1111&gt;=30,"OBESITY")</f>
        <v>OVERWEIGHT</v>
      </c>
      <c r="E1111">
        <v>5.85</v>
      </c>
      <c r="F1111" t="str" cm="1">
        <f t="array" ref="F1111">_xlfn.IFS(E1111&lt;5.7,"NORMAL",AND(E1111&gt;=5.7,E1111&lt;=6.49),"PREDIABETES",E1111&gt;=6.5,"DIABETES")</f>
        <v>PREDIABETES</v>
      </c>
      <c r="G1111" t="s">
        <v>2380</v>
      </c>
      <c r="H1111" t="str">
        <f t="shared" si="52"/>
        <v>No</v>
      </c>
      <c r="I1111" t="s">
        <v>2380</v>
      </c>
      <c r="J1111" t="s">
        <v>2380</v>
      </c>
      <c r="K1111">
        <v>2</v>
      </c>
      <c r="L1111" t="s">
        <v>2380</v>
      </c>
      <c r="M1111" t="str">
        <f t="shared" si="53"/>
        <v>No</v>
      </c>
    </row>
    <row r="1112" spans="1:13" x14ac:dyDescent="0.3">
      <c r="A1112" t="s">
        <v>1260</v>
      </c>
      <c r="B1112">
        <v>23.18</v>
      </c>
      <c r="C1112">
        <f t="shared" si="51"/>
        <v>23.2</v>
      </c>
      <c r="D1112" t="str" cm="1">
        <f t="array" ref="D1112">_xlfn.IFS(C1112&lt;18.5,"UNDERWEIGHT",AND(C1112&gt;=18.5,C1112&lt;=24.9),"NORMAL WEIGHT",AND(C1112&gt;=25,C1112&lt;=29.9),"OVERWEIGHT",C1112&gt;=30,"OBESITY")</f>
        <v>NORMAL WEIGHT</v>
      </c>
      <c r="E1112">
        <v>10.56</v>
      </c>
      <c r="F1112" t="str" cm="1">
        <f t="array" ref="F1112">_xlfn.IFS(E1112&lt;5.7,"NORMAL",AND(E1112&gt;=5.7,E1112&lt;=6.49),"PREDIABETES",E1112&gt;=6.5,"DIABETES")</f>
        <v>DIABETES</v>
      </c>
      <c r="G1112" t="s">
        <v>2380</v>
      </c>
      <c r="H1112" t="str">
        <f t="shared" si="52"/>
        <v>No</v>
      </c>
      <c r="I1112" t="s">
        <v>2380</v>
      </c>
      <c r="J1112" t="s">
        <v>2380</v>
      </c>
      <c r="K1112">
        <v>2</v>
      </c>
      <c r="L1112" t="s">
        <v>2380</v>
      </c>
      <c r="M1112" t="str">
        <f t="shared" si="53"/>
        <v>No</v>
      </c>
    </row>
    <row r="1113" spans="1:13" x14ac:dyDescent="0.3">
      <c r="A1113" t="s">
        <v>1259</v>
      </c>
      <c r="B1113">
        <v>32.659999999999997</v>
      </c>
      <c r="C1113">
        <f t="shared" si="51"/>
        <v>32.700000000000003</v>
      </c>
      <c r="D1113" t="str" cm="1">
        <f t="array" ref="D1113">_xlfn.IFS(C1113&lt;18.5,"UNDERWEIGHT",AND(C1113&gt;=18.5,C1113&lt;=24.9),"NORMAL WEIGHT",AND(C1113&gt;=25,C1113&lt;=29.9),"OVERWEIGHT",C1113&gt;=30,"OBESITY")</f>
        <v>OBESITY</v>
      </c>
      <c r="E1113">
        <v>8.92</v>
      </c>
      <c r="F1113" t="str" cm="1">
        <f t="array" ref="F1113">_xlfn.IFS(E1113&lt;5.7,"NORMAL",AND(E1113&gt;=5.7,E1113&lt;=6.49),"PREDIABETES",E1113&gt;=6.5,"DIABETES")</f>
        <v>DIABETES</v>
      </c>
      <c r="G1113" t="s">
        <v>2382</v>
      </c>
      <c r="H1113" t="str">
        <f t="shared" si="52"/>
        <v>Yes</v>
      </c>
      <c r="I1113" t="s">
        <v>2380</v>
      </c>
      <c r="J1113" t="s">
        <v>2380</v>
      </c>
      <c r="K1113" t="s">
        <v>2381</v>
      </c>
      <c r="L1113" t="s">
        <v>2380</v>
      </c>
      <c r="M1113" t="str">
        <f t="shared" si="53"/>
        <v>No</v>
      </c>
    </row>
    <row r="1114" spans="1:13" x14ac:dyDescent="0.3">
      <c r="A1114" t="s">
        <v>1258</v>
      </c>
      <c r="B1114">
        <v>30.78</v>
      </c>
      <c r="C1114">
        <f t="shared" si="51"/>
        <v>30.8</v>
      </c>
      <c r="D1114" t="str" cm="1">
        <f t="array" ref="D1114">_xlfn.IFS(C1114&lt;18.5,"UNDERWEIGHT",AND(C1114&gt;=18.5,C1114&lt;=24.9),"NORMAL WEIGHT",AND(C1114&gt;=25,C1114&lt;=29.9),"OVERWEIGHT",C1114&gt;=30,"OBESITY")</f>
        <v>OBESITY</v>
      </c>
      <c r="E1114">
        <v>8.6300000000000008</v>
      </c>
      <c r="F1114" t="str" cm="1">
        <f t="array" ref="F1114">_xlfn.IFS(E1114&lt;5.7,"NORMAL",AND(E1114&gt;=5.7,E1114&lt;=6.49),"PREDIABETES",E1114&gt;=6.5,"DIABETES")</f>
        <v>DIABETES</v>
      </c>
      <c r="G1114" t="s">
        <v>2380</v>
      </c>
      <c r="H1114" t="str">
        <f t="shared" si="52"/>
        <v>No</v>
      </c>
      <c r="I1114" t="s">
        <v>2380</v>
      </c>
      <c r="J1114" t="s">
        <v>2380</v>
      </c>
      <c r="K1114" t="s">
        <v>2381</v>
      </c>
      <c r="L1114" t="s">
        <v>2380</v>
      </c>
      <c r="M1114" t="str">
        <f t="shared" si="53"/>
        <v>No</v>
      </c>
    </row>
    <row r="1115" spans="1:13" x14ac:dyDescent="0.3">
      <c r="A1115" t="s">
        <v>1257</v>
      </c>
      <c r="B1115">
        <v>47.2</v>
      </c>
      <c r="C1115">
        <f t="shared" si="51"/>
        <v>47.2</v>
      </c>
      <c r="D1115" t="str" cm="1">
        <f t="array" ref="D1115">_xlfn.IFS(C1115&lt;18.5,"UNDERWEIGHT",AND(C1115&gt;=18.5,C1115&lt;=24.9),"NORMAL WEIGHT",AND(C1115&gt;=25,C1115&lt;=29.9),"OVERWEIGHT",C1115&gt;=30,"OBESITY")</f>
        <v>OBESITY</v>
      </c>
      <c r="E1115">
        <v>6.29</v>
      </c>
      <c r="F1115" t="str" cm="1">
        <f t="array" ref="F1115">_xlfn.IFS(E1115&lt;5.7,"NORMAL",AND(E1115&gt;=5.7,E1115&lt;=6.49),"PREDIABETES",E1115&gt;=6.5,"DIABETES")</f>
        <v>PREDIABETES</v>
      </c>
      <c r="G1115" t="s">
        <v>2382</v>
      </c>
      <c r="H1115" t="str">
        <f t="shared" si="52"/>
        <v>Yes</v>
      </c>
      <c r="I1115" t="s">
        <v>2380</v>
      </c>
      <c r="J1115" t="s">
        <v>2383</v>
      </c>
      <c r="K1115">
        <v>1</v>
      </c>
      <c r="L1115" t="s">
        <v>2380</v>
      </c>
      <c r="M1115" t="str">
        <f t="shared" si="53"/>
        <v>No</v>
      </c>
    </row>
    <row r="1116" spans="1:13" x14ac:dyDescent="0.3">
      <c r="A1116" t="s">
        <v>1256</v>
      </c>
      <c r="B1116">
        <v>31.6</v>
      </c>
      <c r="C1116">
        <f t="shared" si="51"/>
        <v>31.6</v>
      </c>
      <c r="D1116" t="str" cm="1">
        <f t="array" ref="D1116">_xlfn.IFS(C1116&lt;18.5,"UNDERWEIGHT",AND(C1116&gt;=18.5,C1116&lt;=24.9),"NORMAL WEIGHT",AND(C1116&gt;=25,C1116&lt;=29.9),"OVERWEIGHT",C1116&gt;=30,"OBESITY")</f>
        <v>OBESITY</v>
      </c>
      <c r="E1116">
        <v>5.75</v>
      </c>
      <c r="F1116" t="str" cm="1">
        <f t="array" ref="F1116">_xlfn.IFS(E1116&lt;5.7,"NORMAL",AND(E1116&gt;=5.7,E1116&lt;=6.49),"PREDIABETES",E1116&gt;=6.5,"DIABETES")</f>
        <v>PREDIABETES</v>
      </c>
      <c r="G1116" t="s">
        <v>2380</v>
      </c>
      <c r="H1116" t="str">
        <f t="shared" si="52"/>
        <v>No</v>
      </c>
      <c r="I1116" t="s">
        <v>2380</v>
      </c>
      <c r="J1116" t="s">
        <v>2380</v>
      </c>
      <c r="K1116">
        <v>2</v>
      </c>
      <c r="L1116" t="s">
        <v>2380</v>
      </c>
      <c r="M1116" t="str">
        <f t="shared" si="53"/>
        <v>No</v>
      </c>
    </row>
    <row r="1117" spans="1:13" x14ac:dyDescent="0.3">
      <c r="A1117" t="s">
        <v>1255</v>
      </c>
      <c r="B1117">
        <v>33.914999999999999</v>
      </c>
      <c r="C1117">
        <f t="shared" si="51"/>
        <v>33.9</v>
      </c>
      <c r="D1117" t="str" cm="1">
        <f t="array" ref="D1117">_xlfn.IFS(C1117&lt;18.5,"UNDERWEIGHT",AND(C1117&gt;=18.5,C1117&lt;=24.9),"NORMAL WEIGHT",AND(C1117&gt;=25,C1117&lt;=29.9),"OVERWEIGHT",C1117&gt;=30,"OBESITY")</f>
        <v>OBESITY</v>
      </c>
      <c r="E1117">
        <v>6.66</v>
      </c>
      <c r="F1117" t="str" cm="1">
        <f t="array" ref="F1117">_xlfn.IFS(E1117&lt;5.7,"NORMAL",AND(E1117&gt;=5.7,E1117&lt;=6.49),"PREDIABETES",E1117&gt;=6.5,"DIABETES")</f>
        <v>DIABETES</v>
      </c>
      <c r="G1117" t="s">
        <v>2382</v>
      </c>
      <c r="H1117" t="str">
        <f t="shared" si="52"/>
        <v>Yes</v>
      </c>
      <c r="I1117" t="s">
        <v>2380</v>
      </c>
      <c r="J1117" t="s">
        <v>2380</v>
      </c>
      <c r="K1117">
        <v>1</v>
      </c>
      <c r="L1117" t="s">
        <v>2380</v>
      </c>
      <c r="M1117" t="str">
        <f t="shared" si="53"/>
        <v>No</v>
      </c>
    </row>
    <row r="1118" spans="1:13" x14ac:dyDescent="0.3">
      <c r="A1118" t="s">
        <v>1254</v>
      </c>
      <c r="B1118">
        <v>23.54</v>
      </c>
      <c r="C1118">
        <f t="shared" si="51"/>
        <v>23.5</v>
      </c>
      <c r="D1118" t="str" cm="1">
        <f t="array" ref="D1118">_xlfn.IFS(C1118&lt;18.5,"UNDERWEIGHT",AND(C1118&gt;=18.5,C1118&lt;=24.9),"NORMAL WEIGHT",AND(C1118&gt;=25,C1118&lt;=29.9),"OVERWEIGHT",C1118&gt;=30,"OBESITY")</f>
        <v>NORMAL WEIGHT</v>
      </c>
      <c r="E1118">
        <v>5.0999999999999996</v>
      </c>
      <c r="F1118" t="str" cm="1">
        <f t="array" ref="F1118">_xlfn.IFS(E1118&lt;5.7,"NORMAL",AND(E1118&gt;=5.7,E1118&lt;=6.49),"PREDIABETES",E1118&gt;=6.5,"DIABETES")</f>
        <v>NORMAL</v>
      </c>
      <c r="G1118" t="s">
        <v>2380</v>
      </c>
      <c r="H1118" t="str">
        <f t="shared" si="52"/>
        <v>No</v>
      </c>
      <c r="I1118" t="s">
        <v>2380</v>
      </c>
      <c r="J1118" t="s">
        <v>2380</v>
      </c>
      <c r="K1118">
        <v>2</v>
      </c>
      <c r="L1118" t="s">
        <v>2380</v>
      </c>
      <c r="M1118" t="str">
        <f t="shared" si="53"/>
        <v>No</v>
      </c>
    </row>
    <row r="1119" spans="1:13" x14ac:dyDescent="0.3">
      <c r="A1119" t="s">
        <v>1253</v>
      </c>
      <c r="B1119">
        <v>27.074999999999999</v>
      </c>
      <c r="C1119">
        <f t="shared" si="51"/>
        <v>27.1</v>
      </c>
      <c r="D1119" t="str" cm="1">
        <f t="array" ref="D1119">_xlfn.IFS(C1119&lt;18.5,"UNDERWEIGHT",AND(C1119&gt;=18.5,C1119&lt;=24.9),"NORMAL WEIGHT",AND(C1119&gt;=25,C1119&lt;=29.9),"OVERWEIGHT",C1119&gt;=30,"OBESITY")</f>
        <v>OVERWEIGHT</v>
      </c>
      <c r="E1119">
        <v>4.41</v>
      </c>
      <c r="F1119" t="str" cm="1">
        <f t="array" ref="F1119">_xlfn.IFS(E1119&lt;5.7,"NORMAL",AND(E1119&gt;=5.7,E1119&lt;=6.49),"PREDIABETES",E1119&gt;=6.5,"DIABETES")</f>
        <v>NORMAL</v>
      </c>
      <c r="G1119" t="s">
        <v>2380</v>
      </c>
      <c r="H1119" t="str">
        <f t="shared" si="52"/>
        <v>No</v>
      </c>
      <c r="I1119" t="s">
        <v>2380</v>
      </c>
      <c r="J1119" t="s">
        <v>2380</v>
      </c>
      <c r="K1119">
        <v>2</v>
      </c>
      <c r="L1119" t="s">
        <v>2380</v>
      </c>
      <c r="M1119" t="str">
        <f t="shared" si="53"/>
        <v>No</v>
      </c>
    </row>
    <row r="1120" spans="1:13" x14ac:dyDescent="0.3">
      <c r="A1120" t="s">
        <v>1252</v>
      </c>
      <c r="B1120">
        <v>25.8</v>
      </c>
      <c r="C1120">
        <f t="shared" si="51"/>
        <v>25.8</v>
      </c>
      <c r="D1120" t="str" cm="1">
        <f t="array" ref="D1120">_xlfn.IFS(C1120&lt;18.5,"UNDERWEIGHT",AND(C1120&gt;=18.5,C1120&lt;=24.9),"NORMAL WEIGHT",AND(C1120&gt;=25,C1120&lt;=29.9),"OVERWEIGHT",C1120&gt;=30,"OBESITY")</f>
        <v>OVERWEIGHT</v>
      </c>
      <c r="E1120">
        <v>5.52</v>
      </c>
      <c r="F1120" t="str" cm="1">
        <f t="array" ref="F1120">_xlfn.IFS(E1120&lt;5.7,"NORMAL",AND(E1120&gt;=5.7,E1120&lt;=6.49),"PREDIABETES",E1120&gt;=6.5,"DIABETES")</f>
        <v>NORMAL</v>
      </c>
      <c r="G1120" t="s">
        <v>2382</v>
      </c>
      <c r="H1120" t="str">
        <f t="shared" si="52"/>
        <v>Yes</v>
      </c>
      <c r="I1120" t="s">
        <v>2380</v>
      </c>
      <c r="J1120" t="s">
        <v>2380</v>
      </c>
      <c r="K1120" t="s">
        <v>2381</v>
      </c>
      <c r="L1120" t="s">
        <v>2380</v>
      </c>
      <c r="M1120" t="str">
        <f t="shared" si="53"/>
        <v>No</v>
      </c>
    </row>
    <row r="1121" spans="1:13" x14ac:dyDescent="0.3">
      <c r="A1121" t="s">
        <v>1251</v>
      </c>
      <c r="B1121">
        <v>36.1</v>
      </c>
      <c r="C1121">
        <f t="shared" si="51"/>
        <v>36.1</v>
      </c>
      <c r="D1121" t="str" cm="1">
        <f t="array" ref="D1121">_xlfn.IFS(C1121&lt;18.5,"UNDERWEIGHT",AND(C1121&gt;=18.5,C1121&lt;=24.9),"NORMAL WEIGHT",AND(C1121&gt;=25,C1121&lt;=29.9),"OVERWEIGHT",C1121&gt;=30,"OBESITY")</f>
        <v>OBESITY</v>
      </c>
      <c r="E1121">
        <v>4.62</v>
      </c>
      <c r="F1121" t="str" cm="1">
        <f t="array" ref="F1121">_xlfn.IFS(E1121&lt;5.7,"NORMAL",AND(E1121&gt;=5.7,E1121&lt;=6.49),"PREDIABETES",E1121&gt;=6.5,"DIABETES")</f>
        <v>NORMAL</v>
      </c>
      <c r="G1121" t="s">
        <v>2382</v>
      </c>
      <c r="H1121" t="str">
        <f t="shared" si="52"/>
        <v>Yes</v>
      </c>
      <c r="I1121" t="s">
        <v>2380</v>
      </c>
      <c r="J1121" t="s">
        <v>2383</v>
      </c>
      <c r="K1121">
        <v>1</v>
      </c>
      <c r="L1121" t="s">
        <v>2380</v>
      </c>
      <c r="M1121" t="str">
        <f t="shared" si="53"/>
        <v>No</v>
      </c>
    </row>
    <row r="1122" spans="1:13" x14ac:dyDescent="0.3">
      <c r="A1122" t="s">
        <v>1250</v>
      </c>
      <c r="B1122">
        <v>30.495000000000001</v>
      </c>
      <c r="C1122">
        <f t="shared" si="51"/>
        <v>30.5</v>
      </c>
      <c r="D1122" t="str" cm="1">
        <f t="array" ref="D1122">_xlfn.IFS(C1122&lt;18.5,"UNDERWEIGHT",AND(C1122&gt;=18.5,C1122&lt;=24.9),"NORMAL WEIGHT",AND(C1122&gt;=25,C1122&lt;=29.9),"OVERWEIGHT",C1122&gt;=30,"OBESITY")</f>
        <v>OBESITY</v>
      </c>
      <c r="E1122">
        <v>5.74</v>
      </c>
      <c r="F1122" t="str" cm="1">
        <f t="array" ref="F1122">_xlfn.IFS(E1122&lt;5.7,"NORMAL",AND(E1122&gt;=5.7,E1122&lt;=6.49),"PREDIABETES",E1122&gt;=6.5,"DIABETES")</f>
        <v>PREDIABETES</v>
      </c>
      <c r="G1122" t="s">
        <v>2382</v>
      </c>
      <c r="H1122" t="str">
        <f t="shared" si="52"/>
        <v>Yes</v>
      </c>
      <c r="I1122" t="s">
        <v>2380</v>
      </c>
      <c r="J1122" t="s">
        <v>2383</v>
      </c>
      <c r="K1122">
        <v>1</v>
      </c>
      <c r="L1122" t="s">
        <v>2380</v>
      </c>
      <c r="M1122" t="str">
        <f t="shared" si="53"/>
        <v>No</v>
      </c>
    </row>
    <row r="1123" spans="1:13" x14ac:dyDescent="0.3">
      <c r="A1123" t="s">
        <v>1249</v>
      </c>
      <c r="B1123">
        <v>21.4</v>
      </c>
      <c r="C1123">
        <f t="shared" si="51"/>
        <v>21.4</v>
      </c>
      <c r="D1123" t="str" cm="1">
        <f t="array" ref="D1123">_xlfn.IFS(C1123&lt;18.5,"UNDERWEIGHT",AND(C1123&gt;=18.5,C1123&lt;=24.9),"NORMAL WEIGHT",AND(C1123&gt;=25,C1123&lt;=29.9),"OVERWEIGHT",C1123&gt;=30,"OBESITY")</f>
        <v>NORMAL WEIGHT</v>
      </c>
      <c r="E1123">
        <v>6.3</v>
      </c>
      <c r="F1123" t="str" cm="1">
        <f t="array" ref="F1123">_xlfn.IFS(E1123&lt;5.7,"NORMAL",AND(E1123&gt;=5.7,E1123&lt;=6.49),"PREDIABETES",E1123&gt;=6.5,"DIABETES")</f>
        <v>PREDIABETES</v>
      </c>
      <c r="G1123" t="s">
        <v>2382</v>
      </c>
      <c r="H1123" t="str">
        <f t="shared" si="52"/>
        <v>Yes</v>
      </c>
      <c r="I1123" t="s">
        <v>2380</v>
      </c>
      <c r="J1123" t="s">
        <v>2383</v>
      </c>
      <c r="K1123">
        <v>1</v>
      </c>
      <c r="L1123" t="s">
        <v>2380</v>
      </c>
      <c r="M1123" t="str">
        <f t="shared" si="53"/>
        <v>No</v>
      </c>
    </row>
    <row r="1124" spans="1:13" x14ac:dyDescent="0.3">
      <c r="A1124" t="s">
        <v>1248</v>
      </c>
      <c r="B1124">
        <v>32.299999999999997</v>
      </c>
      <c r="C1124">
        <f t="shared" si="51"/>
        <v>32.299999999999997</v>
      </c>
      <c r="D1124" t="str" cm="1">
        <f t="array" ref="D1124">_xlfn.IFS(C1124&lt;18.5,"UNDERWEIGHT",AND(C1124&gt;=18.5,C1124&lt;=24.9),"NORMAL WEIGHT",AND(C1124&gt;=25,C1124&lt;=29.9),"OVERWEIGHT",C1124&gt;=30,"OBESITY")</f>
        <v>OBESITY</v>
      </c>
      <c r="E1124">
        <v>10.27</v>
      </c>
      <c r="F1124" t="str" cm="1">
        <f t="array" ref="F1124">_xlfn.IFS(E1124&lt;5.7,"NORMAL",AND(E1124&gt;=5.7,E1124&lt;=6.49),"PREDIABETES",E1124&gt;=6.5,"DIABETES")</f>
        <v>DIABETES</v>
      </c>
      <c r="G1124" t="s">
        <v>2380</v>
      </c>
      <c r="H1124" t="str">
        <f t="shared" si="52"/>
        <v>No</v>
      </c>
      <c r="I1124" t="s">
        <v>2380</v>
      </c>
      <c r="J1124" t="s">
        <v>2380</v>
      </c>
      <c r="K1124" t="s">
        <v>2381</v>
      </c>
      <c r="L1124" t="s">
        <v>2380</v>
      </c>
      <c r="M1124" t="str">
        <f t="shared" si="53"/>
        <v>No</v>
      </c>
    </row>
    <row r="1125" spans="1:13" x14ac:dyDescent="0.3">
      <c r="A1125" t="s">
        <v>1247</v>
      </c>
      <c r="B1125">
        <v>29.78</v>
      </c>
      <c r="C1125">
        <f t="shared" si="51"/>
        <v>29.8</v>
      </c>
      <c r="D1125" t="str" cm="1">
        <f t="array" ref="D1125">_xlfn.IFS(C1125&lt;18.5,"UNDERWEIGHT",AND(C1125&gt;=18.5,C1125&lt;=24.9),"NORMAL WEIGHT",AND(C1125&gt;=25,C1125&lt;=29.9),"OVERWEIGHT",C1125&gt;=30,"OBESITY")</f>
        <v>OVERWEIGHT</v>
      </c>
      <c r="E1125">
        <v>5.85</v>
      </c>
      <c r="F1125" t="str" cm="1">
        <f t="array" ref="F1125">_xlfn.IFS(E1125&lt;5.7,"NORMAL",AND(E1125&gt;=5.7,E1125&lt;=6.49),"PREDIABETES",E1125&gt;=6.5,"DIABETES")</f>
        <v>PREDIABETES</v>
      </c>
      <c r="G1125" t="s">
        <v>2380</v>
      </c>
      <c r="H1125" t="str">
        <f t="shared" si="52"/>
        <v>No</v>
      </c>
      <c r="I1125" t="s">
        <v>2380</v>
      </c>
      <c r="J1125" t="s">
        <v>2383</v>
      </c>
      <c r="K1125">
        <v>1</v>
      </c>
      <c r="L1125" t="s">
        <v>2380</v>
      </c>
      <c r="M1125" t="str">
        <f t="shared" si="53"/>
        <v>No</v>
      </c>
    </row>
    <row r="1126" spans="1:13" x14ac:dyDescent="0.3">
      <c r="A1126" t="s">
        <v>1246</v>
      </c>
      <c r="B1126">
        <v>34.76</v>
      </c>
      <c r="C1126">
        <f t="shared" si="51"/>
        <v>34.799999999999997</v>
      </c>
      <c r="D1126" t="str" cm="1">
        <f t="array" ref="D1126">_xlfn.IFS(C1126&lt;18.5,"UNDERWEIGHT",AND(C1126&gt;=18.5,C1126&lt;=24.9),"NORMAL WEIGHT",AND(C1126&gt;=25,C1126&lt;=29.9),"OVERWEIGHT",C1126&gt;=30,"OBESITY")</f>
        <v>OBESITY</v>
      </c>
      <c r="E1126">
        <v>5.92</v>
      </c>
      <c r="F1126" t="str" cm="1">
        <f t="array" ref="F1126">_xlfn.IFS(E1126&lt;5.7,"NORMAL",AND(E1126&gt;=5.7,E1126&lt;=6.49),"PREDIABETES",E1126&gt;=6.5,"DIABETES")</f>
        <v>PREDIABETES</v>
      </c>
      <c r="G1126" t="s">
        <v>2382</v>
      </c>
      <c r="H1126" t="str">
        <f t="shared" si="52"/>
        <v>Yes</v>
      </c>
      <c r="I1126" t="s">
        <v>2380</v>
      </c>
      <c r="J1126" t="s">
        <v>2380</v>
      </c>
      <c r="K1126">
        <v>1</v>
      </c>
      <c r="L1126" t="s">
        <v>2380</v>
      </c>
      <c r="M1126" t="str">
        <f t="shared" si="53"/>
        <v>No</v>
      </c>
    </row>
    <row r="1127" spans="1:13" x14ac:dyDescent="0.3">
      <c r="A1127" t="s">
        <v>1245</v>
      </c>
      <c r="B1127">
        <v>18.335000000000001</v>
      </c>
      <c r="C1127">
        <f t="shared" si="51"/>
        <v>18.3</v>
      </c>
      <c r="D1127" t="str" cm="1">
        <f t="array" ref="D1127">_xlfn.IFS(C1127&lt;18.5,"UNDERWEIGHT",AND(C1127&gt;=18.5,C1127&lt;=24.9),"NORMAL WEIGHT",AND(C1127&gt;=25,C1127&lt;=29.9),"OVERWEIGHT",C1127&gt;=30,"OBESITY")</f>
        <v>UNDERWEIGHT</v>
      </c>
      <c r="E1127">
        <v>10.01</v>
      </c>
      <c r="F1127" t="str" cm="1">
        <f t="array" ref="F1127">_xlfn.IFS(E1127&lt;5.7,"NORMAL",AND(E1127&gt;=5.7,E1127&lt;=6.49),"PREDIABETES",E1127&gt;=6.5,"DIABETES")</f>
        <v>DIABETES</v>
      </c>
      <c r="G1127" t="s">
        <v>2382</v>
      </c>
      <c r="H1127" t="str">
        <f t="shared" si="52"/>
        <v>Yes</v>
      </c>
      <c r="I1127" t="s">
        <v>2380</v>
      </c>
      <c r="J1127" t="s">
        <v>2380</v>
      </c>
      <c r="K1127">
        <v>2</v>
      </c>
      <c r="L1127" t="s">
        <v>2380</v>
      </c>
      <c r="M1127" t="str">
        <f t="shared" si="53"/>
        <v>No</v>
      </c>
    </row>
    <row r="1128" spans="1:13" x14ac:dyDescent="0.3">
      <c r="A1128" t="s">
        <v>1244</v>
      </c>
      <c r="B1128">
        <v>32.299999999999997</v>
      </c>
      <c r="C1128">
        <f t="shared" si="51"/>
        <v>32.299999999999997</v>
      </c>
      <c r="D1128" t="str" cm="1">
        <f t="array" ref="D1128">_xlfn.IFS(C1128&lt;18.5,"UNDERWEIGHT",AND(C1128&gt;=18.5,C1128&lt;=24.9),"NORMAL WEIGHT",AND(C1128&gt;=25,C1128&lt;=29.9),"OVERWEIGHT",C1128&gt;=30,"OBESITY")</f>
        <v>OBESITY</v>
      </c>
      <c r="E1128">
        <v>9.59</v>
      </c>
      <c r="F1128" t="str" cm="1">
        <f t="array" ref="F1128">_xlfn.IFS(E1128&lt;5.7,"NORMAL",AND(E1128&gt;=5.7,E1128&lt;=6.49),"PREDIABETES",E1128&gt;=6.5,"DIABETES")</f>
        <v>DIABETES</v>
      </c>
      <c r="G1128" t="s">
        <v>2380</v>
      </c>
      <c r="H1128" t="str">
        <f t="shared" si="52"/>
        <v>No</v>
      </c>
      <c r="I1128" t="s">
        <v>2380</v>
      </c>
      <c r="J1128" t="s">
        <v>2380</v>
      </c>
      <c r="K1128" t="s">
        <v>2381</v>
      </c>
      <c r="L1128" t="s">
        <v>2380</v>
      </c>
      <c r="M1128" t="str">
        <f t="shared" si="53"/>
        <v>No</v>
      </c>
    </row>
    <row r="1129" spans="1:13" x14ac:dyDescent="0.3">
      <c r="A1129" t="s">
        <v>1243</v>
      </c>
      <c r="B1129">
        <v>27.74</v>
      </c>
      <c r="C1129">
        <f t="shared" si="51"/>
        <v>27.7</v>
      </c>
      <c r="D1129" t="str" cm="1">
        <f t="array" ref="D1129">_xlfn.IFS(C1129&lt;18.5,"UNDERWEIGHT",AND(C1129&gt;=18.5,C1129&lt;=24.9),"NORMAL WEIGHT",AND(C1129&gt;=25,C1129&lt;=29.9),"OVERWEIGHT",C1129&gt;=30,"OBESITY")</f>
        <v>OVERWEIGHT</v>
      </c>
      <c r="E1129">
        <v>10.37</v>
      </c>
      <c r="F1129" t="str" cm="1">
        <f t="array" ref="F1129">_xlfn.IFS(E1129&lt;5.7,"NORMAL",AND(E1129&gt;=5.7,E1129&lt;=6.49),"PREDIABETES",E1129&gt;=6.5,"DIABETES")</f>
        <v>DIABETES</v>
      </c>
      <c r="G1129" t="s">
        <v>2380</v>
      </c>
      <c r="H1129" t="str">
        <f t="shared" si="52"/>
        <v>No</v>
      </c>
      <c r="I1129" t="s">
        <v>2380</v>
      </c>
      <c r="J1129" t="s">
        <v>2380</v>
      </c>
      <c r="K1129" t="s">
        <v>2381</v>
      </c>
      <c r="L1129" t="s">
        <v>2380</v>
      </c>
      <c r="M1129" t="str">
        <f t="shared" si="53"/>
        <v>No</v>
      </c>
    </row>
    <row r="1130" spans="1:13" x14ac:dyDescent="0.3">
      <c r="A1130" t="s">
        <v>1242</v>
      </c>
      <c r="B1130">
        <v>24</v>
      </c>
      <c r="C1130">
        <f t="shared" si="51"/>
        <v>24</v>
      </c>
      <c r="D1130" t="str" cm="1">
        <f t="array" ref="D1130">_xlfn.IFS(C1130&lt;18.5,"UNDERWEIGHT",AND(C1130&gt;=18.5,C1130&lt;=24.9),"NORMAL WEIGHT",AND(C1130&gt;=25,C1130&lt;=29.9),"OVERWEIGHT",C1130&gt;=30,"OBESITY")</f>
        <v>NORMAL WEIGHT</v>
      </c>
      <c r="E1130">
        <v>4.01</v>
      </c>
      <c r="F1130" t="str" cm="1">
        <f t="array" ref="F1130">_xlfn.IFS(E1130&lt;5.7,"NORMAL",AND(E1130&gt;=5.7,E1130&lt;=6.49),"PREDIABETES",E1130&gt;=6.5,"DIABETES")</f>
        <v>NORMAL</v>
      </c>
      <c r="G1130" t="s">
        <v>2382</v>
      </c>
      <c r="H1130" t="str">
        <f t="shared" si="52"/>
        <v>Yes</v>
      </c>
      <c r="I1130" t="s">
        <v>2380</v>
      </c>
      <c r="J1130" t="s">
        <v>2380</v>
      </c>
      <c r="K1130">
        <v>1</v>
      </c>
      <c r="L1130" t="s">
        <v>2380</v>
      </c>
      <c r="M1130" t="str">
        <f t="shared" si="53"/>
        <v>No</v>
      </c>
    </row>
    <row r="1131" spans="1:13" x14ac:dyDescent="0.3">
      <c r="A1131" t="s">
        <v>1241</v>
      </c>
      <c r="B1131">
        <v>31.78</v>
      </c>
      <c r="C1131">
        <f t="shared" si="51"/>
        <v>31.8</v>
      </c>
      <c r="D1131" t="str" cm="1">
        <f t="array" ref="D1131">_xlfn.IFS(C1131&lt;18.5,"UNDERWEIGHT",AND(C1131&gt;=18.5,C1131&lt;=24.9),"NORMAL WEIGHT",AND(C1131&gt;=25,C1131&lt;=29.9),"OVERWEIGHT",C1131&gt;=30,"OBESITY")</f>
        <v>OBESITY</v>
      </c>
      <c r="E1131">
        <v>4.24</v>
      </c>
      <c r="F1131" t="str" cm="1">
        <f t="array" ref="F1131">_xlfn.IFS(E1131&lt;5.7,"NORMAL",AND(E1131&gt;=5.7,E1131&lt;=6.49),"PREDIABETES",E1131&gt;=6.5,"DIABETES")</f>
        <v>NORMAL</v>
      </c>
      <c r="G1131" t="s">
        <v>2382</v>
      </c>
      <c r="H1131" t="str">
        <f t="shared" si="52"/>
        <v>Yes</v>
      </c>
      <c r="I1131" t="s">
        <v>2380</v>
      </c>
      <c r="J1131" t="s">
        <v>2383</v>
      </c>
      <c r="K1131">
        <v>1</v>
      </c>
      <c r="L1131" t="s">
        <v>2380</v>
      </c>
      <c r="M1131" t="str">
        <f t="shared" si="53"/>
        <v>No</v>
      </c>
    </row>
    <row r="1132" spans="1:13" x14ac:dyDescent="0.3">
      <c r="A1132" t="s">
        <v>1240</v>
      </c>
      <c r="B1132">
        <v>32.25</v>
      </c>
      <c r="C1132">
        <f t="shared" si="51"/>
        <v>32.299999999999997</v>
      </c>
      <c r="D1132" t="str" cm="1">
        <f t="array" ref="D1132">_xlfn.IFS(C1132&lt;18.5,"UNDERWEIGHT",AND(C1132&gt;=18.5,C1132&lt;=24.9),"NORMAL WEIGHT",AND(C1132&gt;=25,C1132&lt;=29.9),"OVERWEIGHT",C1132&gt;=30,"OBESITY")</f>
        <v>OBESITY</v>
      </c>
      <c r="E1132">
        <v>5.36</v>
      </c>
      <c r="F1132" t="str" cm="1">
        <f t="array" ref="F1132">_xlfn.IFS(E1132&lt;5.7,"NORMAL",AND(E1132&gt;=5.7,E1132&lt;=6.49),"PREDIABETES",E1132&gt;=6.5,"DIABETES")</f>
        <v>NORMAL</v>
      </c>
      <c r="G1132" t="s">
        <v>2382</v>
      </c>
      <c r="H1132" t="str">
        <f t="shared" si="52"/>
        <v>Yes</v>
      </c>
      <c r="I1132" t="s">
        <v>2380</v>
      </c>
      <c r="J1132" t="s">
        <v>2380</v>
      </c>
      <c r="K1132" t="s">
        <v>2381</v>
      </c>
      <c r="L1132" t="s">
        <v>2380</v>
      </c>
      <c r="M1132" t="str">
        <f t="shared" si="53"/>
        <v>No</v>
      </c>
    </row>
    <row r="1133" spans="1:13" x14ac:dyDescent="0.3">
      <c r="A1133" t="s">
        <v>1239</v>
      </c>
      <c r="B1133">
        <v>30.114999999999998</v>
      </c>
      <c r="C1133">
        <f t="shared" si="51"/>
        <v>30.1</v>
      </c>
      <c r="D1133" t="str" cm="1">
        <f t="array" ref="D1133">_xlfn.IFS(C1133&lt;18.5,"UNDERWEIGHT",AND(C1133&gt;=18.5,C1133&lt;=24.9),"NORMAL WEIGHT",AND(C1133&gt;=25,C1133&lt;=29.9),"OVERWEIGHT",C1133&gt;=30,"OBESITY")</f>
        <v>OBESITY</v>
      </c>
      <c r="E1133">
        <v>4.99</v>
      </c>
      <c r="F1133" t="str" cm="1">
        <f t="array" ref="F1133">_xlfn.IFS(E1133&lt;5.7,"NORMAL",AND(E1133&gt;=5.7,E1133&lt;=6.49),"PREDIABETES",E1133&gt;=6.5,"DIABETES")</f>
        <v>NORMAL</v>
      </c>
      <c r="G1133" t="s">
        <v>2380</v>
      </c>
      <c r="H1133" t="str">
        <f t="shared" si="52"/>
        <v>No</v>
      </c>
      <c r="I1133" t="s">
        <v>2380</v>
      </c>
      <c r="J1133" t="s">
        <v>2380</v>
      </c>
      <c r="K1133">
        <v>2</v>
      </c>
      <c r="L1133" t="s">
        <v>2380</v>
      </c>
      <c r="M1133" t="str">
        <f t="shared" si="53"/>
        <v>No</v>
      </c>
    </row>
    <row r="1134" spans="1:13" x14ac:dyDescent="0.3">
      <c r="A1134" t="s">
        <v>1238</v>
      </c>
      <c r="B1134">
        <v>22.41</v>
      </c>
      <c r="C1134">
        <f t="shared" si="51"/>
        <v>22.4</v>
      </c>
      <c r="D1134" t="str" cm="1">
        <f t="array" ref="D1134">_xlfn.IFS(C1134&lt;18.5,"UNDERWEIGHT",AND(C1134&gt;=18.5,C1134&lt;=24.9),"NORMAL WEIGHT",AND(C1134&gt;=25,C1134&lt;=29.9),"OVERWEIGHT",C1134&gt;=30,"OBESITY")</f>
        <v>NORMAL WEIGHT</v>
      </c>
      <c r="E1134">
        <v>8.68</v>
      </c>
      <c r="F1134" t="str" cm="1">
        <f t="array" ref="F1134">_xlfn.IFS(E1134&lt;5.7,"NORMAL",AND(E1134&gt;=5.7,E1134&lt;=6.49),"PREDIABETES",E1134&gt;=6.5,"DIABETES")</f>
        <v>DIABETES</v>
      </c>
      <c r="G1134" t="s">
        <v>2380</v>
      </c>
      <c r="H1134" t="str">
        <f t="shared" si="52"/>
        <v>No</v>
      </c>
      <c r="I1134" t="s">
        <v>2380</v>
      </c>
      <c r="J1134" t="s">
        <v>2380</v>
      </c>
      <c r="K1134" t="s">
        <v>2381</v>
      </c>
      <c r="L1134" t="s">
        <v>2380</v>
      </c>
      <c r="M1134" t="str">
        <f t="shared" si="53"/>
        <v>No</v>
      </c>
    </row>
    <row r="1135" spans="1:13" x14ac:dyDescent="0.3">
      <c r="A1135" t="s">
        <v>1237</v>
      </c>
      <c r="B1135">
        <v>45.72</v>
      </c>
      <c r="C1135">
        <f t="shared" si="51"/>
        <v>45.7</v>
      </c>
      <c r="D1135" t="str" cm="1">
        <f t="array" ref="D1135">_xlfn.IFS(C1135&lt;18.5,"UNDERWEIGHT",AND(C1135&gt;=18.5,C1135&lt;=24.9),"NORMAL WEIGHT",AND(C1135&gt;=25,C1135&lt;=29.9),"OVERWEIGHT",C1135&gt;=30,"OBESITY")</f>
        <v>OBESITY</v>
      </c>
      <c r="E1135">
        <v>4.2300000000000004</v>
      </c>
      <c r="F1135" t="str" cm="1">
        <f t="array" ref="F1135">_xlfn.IFS(E1135&lt;5.7,"NORMAL",AND(E1135&gt;=5.7,E1135&lt;=6.49),"PREDIABETES",E1135&gt;=6.5,"DIABETES")</f>
        <v>NORMAL</v>
      </c>
      <c r="G1135" t="s">
        <v>2382</v>
      </c>
      <c r="H1135" t="str">
        <f t="shared" si="52"/>
        <v>Yes</v>
      </c>
      <c r="I1135" t="s">
        <v>2380</v>
      </c>
      <c r="J1135" t="s">
        <v>2380</v>
      </c>
      <c r="K1135" t="s">
        <v>2381</v>
      </c>
      <c r="L1135" t="s">
        <v>2380</v>
      </c>
      <c r="M1135" t="str">
        <f t="shared" si="53"/>
        <v>No</v>
      </c>
    </row>
    <row r="1136" spans="1:13" x14ac:dyDescent="0.3">
      <c r="A1136" t="s">
        <v>1236</v>
      </c>
      <c r="B1136">
        <v>25</v>
      </c>
      <c r="C1136">
        <f t="shared" si="51"/>
        <v>25</v>
      </c>
      <c r="D1136" t="str" cm="1">
        <f t="array" ref="D1136">_xlfn.IFS(C1136&lt;18.5,"UNDERWEIGHT",AND(C1136&gt;=18.5,C1136&lt;=24.9),"NORMAL WEIGHT",AND(C1136&gt;=25,C1136&lt;=29.9),"OVERWEIGHT",C1136&gt;=30,"OBESITY")</f>
        <v>OVERWEIGHT</v>
      </c>
      <c r="E1136">
        <v>5.32</v>
      </c>
      <c r="F1136" t="str" cm="1">
        <f t="array" ref="F1136">_xlfn.IFS(E1136&lt;5.7,"NORMAL",AND(E1136&gt;=5.7,E1136&lt;=6.49),"PREDIABETES",E1136&gt;=6.5,"DIABETES")</f>
        <v>NORMAL</v>
      </c>
      <c r="G1136" t="s">
        <v>2382</v>
      </c>
      <c r="H1136" t="str">
        <f t="shared" si="52"/>
        <v>Yes</v>
      </c>
      <c r="I1136" t="s">
        <v>2380</v>
      </c>
      <c r="J1136" t="s">
        <v>2380</v>
      </c>
      <c r="K1136">
        <v>2</v>
      </c>
      <c r="L1136" t="s">
        <v>2380</v>
      </c>
      <c r="M1136" t="str">
        <f t="shared" si="53"/>
        <v>No</v>
      </c>
    </row>
    <row r="1137" spans="1:13" x14ac:dyDescent="0.3">
      <c r="A1137" t="s">
        <v>1235</v>
      </c>
      <c r="B1137">
        <v>39.5</v>
      </c>
      <c r="C1137">
        <f t="shared" si="51"/>
        <v>39.5</v>
      </c>
      <c r="D1137" t="str" cm="1">
        <f t="array" ref="D1137">_xlfn.IFS(C1137&lt;18.5,"UNDERWEIGHT",AND(C1137&gt;=18.5,C1137&lt;=24.9),"NORMAL WEIGHT",AND(C1137&gt;=25,C1137&lt;=29.9),"OVERWEIGHT",C1137&gt;=30,"OBESITY")</f>
        <v>OBESITY</v>
      </c>
      <c r="E1137">
        <v>6.66</v>
      </c>
      <c r="F1137" t="str" cm="1">
        <f t="array" ref="F1137">_xlfn.IFS(E1137&lt;5.7,"NORMAL",AND(E1137&gt;=5.7,E1137&lt;=6.49),"PREDIABETES",E1137&gt;=6.5,"DIABETES")</f>
        <v>DIABETES</v>
      </c>
      <c r="G1137" t="s">
        <v>2380</v>
      </c>
      <c r="H1137" t="str">
        <f t="shared" si="52"/>
        <v>No</v>
      </c>
      <c r="I1137" t="s">
        <v>2380</v>
      </c>
      <c r="J1137" t="s">
        <v>2380</v>
      </c>
      <c r="K1137" t="s">
        <v>2381</v>
      </c>
      <c r="L1137" t="s">
        <v>2380</v>
      </c>
      <c r="M1137" t="str">
        <f t="shared" si="53"/>
        <v>No</v>
      </c>
    </row>
    <row r="1138" spans="1:13" x14ac:dyDescent="0.3">
      <c r="A1138" t="s">
        <v>1234</v>
      </c>
      <c r="B1138">
        <v>37.729999999999997</v>
      </c>
      <c r="C1138">
        <f t="shared" si="51"/>
        <v>37.700000000000003</v>
      </c>
      <c r="D1138" t="str" cm="1">
        <f t="array" ref="D1138">_xlfn.IFS(C1138&lt;18.5,"UNDERWEIGHT",AND(C1138&gt;=18.5,C1138&lt;=24.9),"NORMAL WEIGHT",AND(C1138&gt;=25,C1138&lt;=29.9),"OVERWEIGHT",C1138&gt;=30,"OBESITY")</f>
        <v>OBESITY</v>
      </c>
      <c r="E1138">
        <v>7.4</v>
      </c>
      <c r="F1138" t="str" cm="1">
        <f t="array" ref="F1138">_xlfn.IFS(E1138&lt;5.7,"NORMAL",AND(E1138&gt;=5.7,E1138&lt;=6.49),"PREDIABETES",E1138&gt;=6.5,"DIABETES")</f>
        <v>DIABETES</v>
      </c>
      <c r="G1138" t="s">
        <v>2380</v>
      </c>
      <c r="H1138" t="str">
        <f t="shared" si="52"/>
        <v>No</v>
      </c>
      <c r="I1138" t="s">
        <v>2380</v>
      </c>
      <c r="J1138" t="s">
        <v>2380</v>
      </c>
      <c r="K1138" t="s">
        <v>2381</v>
      </c>
      <c r="L1138" t="s">
        <v>2380</v>
      </c>
      <c r="M1138" t="str">
        <f t="shared" si="53"/>
        <v>No</v>
      </c>
    </row>
    <row r="1139" spans="1:13" x14ac:dyDescent="0.3">
      <c r="A1139" t="s">
        <v>1233</v>
      </c>
      <c r="B1139">
        <v>40.659999999999997</v>
      </c>
      <c r="C1139">
        <f t="shared" si="51"/>
        <v>40.700000000000003</v>
      </c>
      <c r="D1139" t="str" cm="1">
        <f t="array" ref="D1139">_xlfn.IFS(C1139&lt;18.5,"UNDERWEIGHT",AND(C1139&gt;=18.5,C1139&lt;=24.9),"NORMAL WEIGHT",AND(C1139&gt;=25,C1139&lt;=29.9),"OVERWEIGHT",C1139&gt;=30,"OBESITY")</f>
        <v>OBESITY</v>
      </c>
      <c r="E1139">
        <v>10.08</v>
      </c>
      <c r="F1139" t="str" cm="1">
        <f t="array" ref="F1139">_xlfn.IFS(E1139&lt;5.7,"NORMAL",AND(E1139&gt;=5.7,E1139&lt;=6.49),"PREDIABETES",E1139&gt;=6.5,"DIABETES")</f>
        <v>DIABETES</v>
      </c>
      <c r="G1139" t="s">
        <v>2380</v>
      </c>
      <c r="H1139" t="str">
        <f t="shared" si="52"/>
        <v>No</v>
      </c>
      <c r="I1139" t="s">
        <v>2380</v>
      </c>
      <c r="J1139" t="s">
        <v>2380</v>
      </c>
      <c r="K1139" t="s">
        <v>2381</v>
      </c>
      <c r="L1139" t="s">
        <v>2380</v>
      </c>
      <c r="M1139" t="str">
        <f t="shared" si="53"/>
        <v>No</v>
      </c>
    </row>
    <row r="1140" spans="1:13" x14ac:dyDescent="0.3">
      <c r="A1140" t="s">
        <v>1232</v>
      </c>
      <c r="B1140">
        <v>34.200000000000003</v>
      </c>
      <c r="C1140">
        <f t="shared" si="51"/>
        <v>34.200000000000003</v>
      </c>
      <c r="D1140" t="str" cm="1">
        <f t="array" ref="D1140">_xlfn.IFS(C1140&lt;18.5,"UNDERWEIGHT",AND(C1140&gt;=18.5,C1140&lt;=24.9),"NORMAL WEIGHT",AND(C1140&gt;=25,C1140&lt;=29.9),"OVERWEIGHT",C1140&gt;=30,"OBESITY")</f>
        <v>OBESITY</v>
      </c>
      <c r="E1140">
        <v>8.58</v>
      </c>
      <c r="F1140" t="str" cm="1">
        <f t="array" ref="F1140">_xlfn.IFS(E1140&lt;5.7,"NORMAL",AND(E1140&gt;=5.7,E1140&lt;=6.49),"PREDIABETES",E1140&gt;=6.5,"DIABETES")</f>
        <v>DIABETES</v>
      </c>
      <c r="G1140" t="s">
        <v>2380</v>
      </c>
      <c r="H1140" t="str">
        <f t="shared" si="52"/>
        <v>No</v>
      </c>
      <c r="I1140" t="s">
        <v>2380</v>
      </c>
      <c r="J1140" t="s">
        <v>2380</v>
      </c>
      <c r="K1140" t="s">
        <v>2381</v>
      </c>
      <c r="L1140" t="s">
        <v>2380</v>
      </c>
      <c r="M1140" t="str">
        <f t="shared" si="53"/>
        <v>No</v>
      </c>
    </row>
    <row r="1141" spans="1:13" x14ac:dyDescent="0.3">
      <c r="A1141" t="s">
        <v>1231</v>
      </c>
      <c r="B1141">
        <v>46.51</v>
      </c>
      <c r="C1141">
        <f t="shared" si="51"/>
        <v>46.5</v>
      </c>
      <c r="D1141" t="str" cm="1">
        <f t="array" ref="D1141">_xlfn.IFS(C1141&lt;18.5,"UNDERWEIGHT",AND(C1141&gt;=18.5,C1141&lt;=24.9),"NORMAL WEIGHT",AND(C1141&gt;=25,C1141&lt;=29.9),"OVERWEIGHT",C1141&gt;=30,"OBESITY")</f>
        <v>OBESITY</v>
      </c>
      <c r="E1141">
        <v>5.84</v>
      </c>
      <c r="F1141" t="str" cm="1">
        <f t="array" ref="F1141">_xlfn.IFS(E1141&lt;5.7,"NORMAL",AND(E1141&gt;=5.7,E1141&lt;=6.49),"PREDIABETES",E1141&gt;=6.5,"DIABETES")</f>
        <v>PREDIABETES</v>
      </c>
      <c r="G1141" t="s">
        <v>2380</v>
      </c>
      <c r="H1141" t="str">
        <f t="shared" si="52"/>
        <v>No</v>
      </c>
      <c r="I1141" t="s">
        <v>2380</v>
      </c>
      <c r="J1141" t="s">
        <v>2380</v>
      </c>
      <c r="K1141">
        <v>1</v>
      </c>
      <c r="L1141" t="s">
        <v>2380</v>
      </c>
      <c r="M1141" t="str">
        <f t="shared" si="53"/>
        <v>No</v>
      </c>
    </row>
    <row r="1142" spans="1:13" x14ac:dyDescent="0.3">
      <c r="A1142" t="s">
        <v>1230</v>
      </c>
      <c r="B1142">
        <v>28.88</v>
      </c>
      <c r="C1142">
        <f t="shared" si="51"/>
        <v>28.9</v>
      </c>
      <c r="D1142" t="str" cm="1">
        <f t="array" ref="D1142">_xlfn.IFS(C1142&lt;18.5,"UNDERWEIGHT",AND(C1142&gt;=18.5,C1142&lt;=24.9),"NORMAL WEIGHT",AND(C1142&gt;=25,C1142&lt;=29.9),"OVERWEIGHT",C1142&gt;=30,"OBESITY")</f>
        <v>OVERWEIGHT</v>
      </c>
      <c r="E1142">
        <v>4.8600000000000003</v>
      </c>
      <c r="F1142" t="str" cm="1">
        <f t="array" ref="F1142">_xlfn.IFS(E1142&lt;5.7,"NORMAL",AND(E1142&gt;=5.7,E1142&lt;=6.49),"PREDIABETES",E1142&gt;=6.5,"DIABETES")</f>
        <v>NORMAL</v>
      </c>
      <c r="G1142" t="s">
        <v>2382</v>
      </c>
      <c r="H1142" t="str">
        <f t="shared" si="52"/>
        <v>Yes</v>
      </c>
      <c r="I1142" t="s">
        <v>2380</v>
      </c>
      <c r="J1142" t="s">
        <v>2383</v>
      </c>
      <c r="K1142">
        <v>1</v>
      </c>
      <c r="L1142" t="s">
        <v>2380</v>
      </c>
      <c r="M1142" t="str">
        <f t="shared" si="53"/>
        <v>No</v>
      </c>
    </row>
    <row r="1143" spans="1:13" x14ac:dyDescent="0.3">
      <c r="A1143" t="s">
        <v>1229</v>
      </c>
      <c r="B1143">
        <v>33.914999999999999</v>
      </c>
      <c r="C1143">
        <f t="shared" si="51"/>
        <v>33.9</v>
      </c>
      <c r="D1143" t="str" cm="1">
        <f t="array" ref="D1143">_xlfn.IFS(C1143&lt;18.5,"UNDERWEIGHT",AND(C1143&gt;=18.5,C1143&lt;=24.9),"NORMAL WEIGHT",AND(C1143&gt;=25,C1143&lt;=29.9),"OVERWEIGHT",C1143&gt;=30,"OBESITY")</f>
        <v>OBESITY</v>
      </c>
      <c r="E1143">
        <v>11.52</v>
      </c>
      <c r="F1143" t="str" cm="1">
        <f t="array" ref="F1143">_xlfn.IFS(E1143&lt;5.7,"NORMAL",AND(E1143&gt;=5.7,E1143&lt;=6.49),"PREDIABETES",E1143&gt;=6.5,"DIABETES")</f>
        <v>DIABETES</v>
      </c>
      <c r="G1143" t="s">
        <v>2380</v>
      </c>
      <c r="H1143" t="str">
        <f t="shared" si="52"/>
        <v>No</v>
      </c>
      <c r="I1143" t="s">
        <v>2380</v>
      </c>
      <c r="J1143" t="s">
        <v>2380</v>
      </c>
      <c r="K1143" t="s">
        <v>2381</v>
      </c>
      <c r="L1143" t="s">
        <v>2380</v>
      </c>
      <c r="M1143" t="str">
        <f t="shared" si="53"/>
        <v>No</v>
      </c>
    </row>
    <row r="1144" spans="1:13" x14ac:dyDescent="0.3">
      <c r="A1144" t="s">
        <v>1228</v>
      </c>
      <c r="B1144">
        <v>24.32</v>
      </c>
      <c r="C1144">
        <f t="shared" si="51"/>
        <v>24.3</v>
      </c>
      <c r="D1144" t="str" cm="1">
        <f t="array" ref="D1144">_xlfn.IFS(C1144&lt;18.5,"UNDERWEIGHT",AND(C1144&gt;=18.5,C1144&lt;=24.9),"NORMAL WEIGHT",AND(C1144&gt;=25,C1144&lt;=29.9),"OVERWEIGHT",C1144&gt;=30,"OBESITY")</f>
        <v>NORMAL WEIGHT</v>
      </c>
      <c r="E1144">
        <v>6.15</v>
      </c>
      <c r="F1144" t="str" cm="1">
        <f t="array" ref="F1144">_xlfn.IFS(E1144&lt;5.7,"NORMAL",AND(E1144&gt;=5.7,E1144&lt;=6.49),"PREDIABETES",E1144&gt;=6.5,"DIABETES")</f>
        <v>PREDIABETES</v>
      </c>
      <c r="G1144" t="s">
        <v>2382</v>
      </c>
      <c r="H1144" t="str">
        <f t="shared" si="52"/>
        <v>Yes</v>
      </c>
      <c r="I1144" t="s">
        <v>2380</v>
      </c>
      <c r="J1144" t="s">
        <v>2383</v>
      </c>
      <c r="K1144">
        <v>1</v>
      </c>
      <c r="L1144" t="s">
        <v>2380</v>
      </c>
      <c r="M1144" t="str">
        <f t="shared" si="53"/>
        <v>No</v>
      </c>
    </row>
    <row r="1145" spans="1:13" x14ac:dyDescent="0.3">
      <c r="A1145" t="s">
        <v>1227</v>
      </c>
      <c r="B1145">
        <v>25.8</v>
      </c>
      <c r="C1145">
        <f t="shared" si="51"/>
        <v>25.8</v>
      </c>
      <c r="D1145" t="str" cm="1">
        <f t="array" ref="D1145">_xlfn.IFS(C1145&lt;18.5,"UNDERWEIGHT",AND(C1145&gt;=18.5,C1145&lt;=24.9),"NORMAL WEIGHT",AND(C1145&gt;=25,C1145&lt;=29.9),"OVERWEIGHT",C1145&gt;=30,"OBESITY")</f>
        <v>OVERWEIGHT</v>
      </c>
      <c r="E1145">
        <v>9.94</v>
      </c>
      <c r="F1145" t="str" cm="1">
        <f t="array" ref="F1145">_xlfn.IFS(E1145&lt;5.7,"NORMAL",AND(E1145&gt;=5.7,E1145&lt;=6.49),"PREDIABETES",E1145&gt;=6.5,"DIABETES")</f>
        <v>DIABETES</v>
      </c>
      <c r="G1145" t="s">
        <v>2380</v>
      </c>
      <c r="H1145" t="str">
        <f t="shared" si="52"/>
        <v>No</v>
      </c>
      <c r="I1145" t="s">
        <v>2380</v>
      </c>
      <c r="J1145" t="s">
        <v>2380</v>
      </c>
      <c r="K1145" t="s">
        <v>2381</v>
      </c>
      <c r="L1145" t="s">
        <v>2380</v>
      </c>
      <c r="M1145" t="str">
        <f t="shared" si="53"/>
        <v>No</v>
      </c>
    </row>
    <row r="1146" spans="1:13" x14ac:dyDescent="0.3">
      <c r="A1146" t="s">
        <v>1226</v>
      </c>
      <c r="B1146">
        <v>21.56</v>
      </c>
      <c r="C1146">
        <f t="shared" si="51"/>
        <v>21.6</v>
      </c>
      <c r="D1146" t="str" cm="1">
        <f t="array" ref="D1146">_xlfn.IFS(C1146&lt;18.5,"UNDERWEIGHT",AND(C1146&gt;=18.5,C1146&lt;=24.9),"NORMAL WEIGHT",AND(C1146&gt;=25,C1146&lt;=29.9),"OVERWEIGHT",C1146&gt;=30,"OBESITY")</f>
        <v>NORMAL WEIGHT</v>
      </c>
      <c r="E1146">
        <v>10.56</v>
      </c>
      <c r="F1146" t="str" cm="1">
        <f t="array" ref="F1146">_xlfn.IFS(E1146&lt;5.7,"NORMAL",AND(E1146&gt;=5.7,E1146&lt;=6.49),"PREDIABETES",E1146&gt;=6.5,"DIABETES")</f>
        <v>DIABETES</v>
      </c>
      <c r="G1146" t="s">
        <v>2380</v>
      </c>
      <c r="H1146" t="str">
        <f t="shared" si="52"/>
        <v>No</v>
      </c>
      <c r="I1146" t="s">
        <v>2380</v>
      </c>
      <c r="J1146" t="s">
        <v>2380</v>
      </c>
      <c r="K1146" t="s">
        <v>2381</v>
      </c>
      <c r="L1146" t="s">
        <v>2380</v>
      </c>
      <c r="M1146" t="str">
        <f t="shared" si="53"/>
        <v>No</v>
      </c>
    </row>
    <row r="1147" spans="1:13" x14ac:dyDescent="0.3">
      <c r="A1147" t="s">
        <v>1225</v>
      </c>
      <c r="B1147">
        <v>31.6</v>
      </c>
      <c r="C1147">
        <f t="shared" si="51"/>
        <v>31.6</v>
      </c>
      <c r="D1147" t="str" cm="1">
        <f t="array" ref="D1147">_xlfn.IFS(C1147&lt;18.5,"UNDERWEIGHT",AND(C1147&gt;=18.5,C1147&lt;=24.9),"NORMAL WEIGHT",AND(C1147&gt;=25,C1147&lt;=29.9),"OVERWEIGHT",C1147&gt;=30,"OBESITY")</f>
        <v>OBESITY</v>
      </c>
      <c r="E1147">
        <v>6.79</v>
      </c>
      <c r="F1147" t="str" cm="1">
        <f t="array" ref="F1147">_xlfn.IFS(E1147&lt;5.7,"NORMAL",AND(E1147&gt;=5.7,E1147&lt;=6.49),"PREDIABETES",E1147&gt;=6.5,"DIABETES")</f>
        <v>DIABETES</v>
      </c>
      <c r="G1147" t="s">
        <v>2380</v>
      </c>
      <c r="H1147" t="str">
        <f t="shared" si="52"/>
        <v>No</v>
      </c>
      <c r="I1147" t="s">
        <v>2380</v>
      </c>
      <c r="J1147" t="s">
        <v>2380</v>
      </c>
      <c r="K1147" t="s">
        <v>2381</v>
      </c>
      <c r="L1147" t="s">
        <v>2380</v>
      </c>
      <c r="M1147" t="str">
        <f t="shared" si="53"/>
        <v>No</v>
      </c>
    </row>
    <row r="1148" spans="1:13" x14ac:dyDescent="0.3">
      <c r="A1148" t="s">
        <v>1224</v>
      </c>
      <c r="B1148">
        <v>42.93</v>
      </c>
      <c r="C1148">
        <f t="shared" si="51"/>
        <v>42.9</v>
      </c>
      <c r="D1148" t="str" cm="1">
        <f t="array" ref="D1148">_xlfn.IFS(C1148&lt;18.5,"UNDERWEIGHT",AND(C1148&gt;=18.5,C1148&lt;=24.9),"NORMAL WEIGHT",AND(C1148&gt;=25,C1148&lt;=29.9),"OVERWEIGHT",C1148&gt;=30,"OBESITY")</f>
        <v>OBESITY</v>
      </c>
      <c r="E1148">
        <v>4.8</v>
      </c>
      <c r="F1148" t="str" cm="1">
        <f t="array" ref="F1148">_xlfn.IFS(E1148&lt;5.7,"NORMAL",AND(E1148&gt;=5.7,E1148&lt;=6.49),"PREDIABETES",E1148&gt;=6.5,"DIABETES")</f>
        <v>NORMAL</v>
      </c>
      <c r="G1148" t="s">
        <v>2380</v>
      </c>
      <c r="H1148" t="str">
        <f t="shared" si="52"/>
        <v>No</v>
      </c>
      <c r="I1148" t="s">
        <v>2380</v>
      </c>
      <c r="J1148" t="s">
        <v>2380</v>
      </c>
      <c r="K1148">
        <v>1</v>
      </c>
      <c r="L1148" t="s">
        <v>2380</v>
      </c>
      <c r="M1148" t="str">
        <f t="shared" si="53"/>
        <v>No</v>
      </c>
    </row>
    <row r="1149" spans="1:13" x14ac:dyDescent="0.3">
      <c r="A1149" t="s">
        <v>1223</v>
      </c>
      <c r="B1149">
        <v>26.72</v>
      </c>
      <c r="C1149">
        <f t="shared" si="51"/>
        <v>26.7</v>
      </c>
      <c r="D1149" t="str" cm="1">
        <f t="array" ref="D1149">_xlfn.IFS(C1149&lt;18.5,"UNDERWEIGHT",AND(C1149&gt;=18.5,C1149&lt;=24.9),"NORMAL WEIGHT",AND(C1149&gt;=25,C1149&lt;=29.9),"OVERWEIGHT",C1149&gt;=30,"OBESITY")</f>
        <v>OVERWEIGHT</v>
      </c>
      <c r="E1149">
        <v>5.75</v>
      </c>
      <c r="F1149" t="str" cm="1">
        <f t="array" ref="F1149">_xlfn.IFS(E1149&lt;5.7,"NORMAL",AND(E1149&gt;=5.7,E1149&lt;=6.49),"PREDIABETES",E1149&gt;=6.5,"DIABETES")</f>
        <v>PREDIABETES</v>
      </c>
      <c r="G1149" t="s">
        <v>2380</v>
      </c>
      <c r="H1149" t="str">
        <f t="shared" si="52"/>
        <v>No</v>
      </c>
      <c r="I1149" t="s">
        <v>2380</v>
      </c>
      <c r="J1149" t="s">
        <v>2380</v>
      </c>
      <c r="K1149">
        <v>2</v>
      </c>
      <c r="L1149" t="s">
        <v>2380</v>
      </c>
      <c r="M1149" t="str">
        <f t="shared" si="53"/>
        <v>No</v>
      </c>
    </row>
    <row r="1150" spans="1:13" x14ac:dyDescent="0.3">
      <c r="A1150" t="s">
        <v>1222</v>
      </c>
      <c r="B1150">
        <v>26.67</v>
      </c>
      <c r="C1150">
        <f t="shared" si="51"/>
        <v>26.7</v>
      </c>
      <c r="D1150" t="str" cm="1">
        <f t="array" ref="D1150">_xlfn.IFS(C1150&lt;18.5,"UNDERWEIGHT",AND(C1150&gt;=18.5,C1150&lt;=24.9),"NORMAL WEIGHT",AND(C1150&gt;=25,C1150&lt;=29.9),"OVERWEIGHT",C1150&gt;=30,"OBESITY")</f>
        <v>OVERWEIGHT</v>
      </c>
      <c r="E1150">
        <v>5.81</v>
      </c>
      <c r="F1150" t="str" cm="1">
        <f t="array" ref="F1150">_xlfn.IFS(E1150&lt;5.7,"NORMAL",AND(E1150&gt;=5.7,E1150&lt;=6.49),"PREDIABETES",E1150&gt;=6.5,"DIABETES")</f>
        <v>PREDIABETES</v>
      </c>
      <c r="G1150" t="s">
        <v>2380</v>
      </c>
      <c r="H1150" t="str">
        <f t="shared" si="52"/>
        <v>No</v>
      </c>
      <c r="I1150" t="s">
        <v>2380</v>
      </c>
      <c r="J1150" t="s">
        <v>2380</v>
      </c>
      <c r="K1150">
        <v>2</v>
      </c>
      <c r="L1150" t="s">
        <v>2380</v>
      </c>
      <c r="M1150" t="str">
        <f t="shared" si="53"/>
        <v>No</v>
      </c>
    </row>
    <row r="1151" spans="1:13" x14ac:dyDescent="0.3">
      <c r="A1151" t="s">
        <v>1221</v>
      </c>
      <c r="B1151">
        <v>42.68</v>
      </c>
      <c r="C1151">
        <f t="shared" si="51"/>
        <v>42.7</v>
      </c>
      <c r="D1151" t="str" cm="1">
        <f t="array" ref="D1151">_xlfn.IFS(C1151&lt;18.5,"UNDERWEIGHT",AND(C1151&gt;=18.5,C1151&lt;=24.9),"NORMAL WEIGHT",AND(C1151&gt;=25,C1151&lt;=29.9),"OVERWEIGHT",C1151&gt;=30,"OBESITY")</f>
        <v>OBESITY</v>
      </c>
      <c r="E1151">
        <v>9.2799999999999994</v>
      </c>
      <c r="F1151" t="str" cm="1">
        <f t="array" ref="F1151">_xlfn.IFS(E1151&lt;5.7,"NORMAL",AND(E1151&gt;=5.7,E1151&lt;=6.49),"PREDIABETES",E1151&gt;=6.5,"DIABETES")</f>
        <v>DIABETES</v>
      </c>
      <c r="G1151" t="s">
        <v>2380</v>
      </c>
      <c r="H1151" t="str">
        <f t="shared" si="52"/>
        <v>No</v>
      </c>
      <c r="I1151" t="s">
        <v>2380</v>
      </c>
      <c r="J1151" t="s">
        <v>2380</v>
      </c>
      <c r="K1151">
        <v>2</v>
      </c>
      <c r="L1151" t="s">
        <v>2380</v>
      </c>
      <c r="M1151" t="str">
        <f t="shared" si="53"/>
        <v>No</v>
      </c>
    </row>
    <row r="1152" spans="1:13" x14ac:dyDescent="0.3">
      <c r="A1152" t="s">
        <v>1220</v>
      </c>
      <c r="B1152">
        <v>24.31</v>
      </c>
      <c r="C1152">
        <f t="shared" si="51"/>
        <v>24.3</v>
      </c>
      <c r="D1152" t="str" cm="1">
        <f t="array" ref="D1152">_xlfn.IFS(C1152&lt;18.5,"UNDERWEIGHT",AND(C1152&gt;=18.5,C1152&lt;=24.9),"NORMAL WEIGHT",AND(C1152&gt;=25,C1152&lt;=29.9),"OVERWEIGHT",C1152&gt;=30,"OBESITY")</f>
        <v>NORMAL WEIGHT</v>
      </c>
      <c r="E1152">
        <v>6.37</v>
      </c>
      <c r="F1152" t="str" cm="1">
        <f t="array" ref="F1152">_xlfn.IFS(E1152&lt;5.7,"NORMAL",AND(E1152&gt;=5.7,E1152&lt;=6.49),"PREDIABETES",E1152&gt;=6.5,"DIABETES")</f>
        <v>PREDIABETES</v>
      </c>
      <c r="G1152" t="s">
        <v>2380</v>
      </c>
      <c r="H1152" t="str">
        <f t="shared" si="52"/>
        <v>No</v>
      </c>
      <c r="I1152" t="s">
        <v>2380</v>
      </c>
      <c r="J1152" t="s">
        <v>2380</v>
      </c>
      <c r="K1152" t="s">
        <v>2381</v>
      </c>
      <c r="L1152" t="s">
        <v>2380</v>
      </c>
      <c r="M1152" t="str">
        <f t="shared" si="53"/>
        <v>No</v>
      </c>
    </row>
    <row r="1153" spans="1:13" x14ac:dyDescent="0.3">
      <c r="A1153" t="s">
        <v>1219</v>
      </c>
      <c r="B1153">
        <v>44.75</v>
      </c>
      <c r="C1153">
        <f t="shared" si="51"/>
        <v>44.8</v>
      </c>
      <c r="D1153" t="str" cm="1">
        <f t="array" ref="D1153">_xlfn.IFS(C1153&lt;18.5,"UNDERWEIGHT",AND(C1153&gt;=18.5,C1153&lt;=24.9),"NORMAL WEIGHT",AND(C1153&gt;=25,C1153&lt;=29.9),"OVERWEIGHT",C1153&gt;=30,"OBESITY")</f>
        <v>OBESITY</v>
      </c>
      <c r="E1153">
        <v>5.09</v>
      </c>
      <c r="F1153" t="str" cm="1">
        <f t="array" ref="F1153">_xlfn.IFS(E1153&lt;5.7,"NORMAL",AND(E1153&gt;=5.7,E1153&lt;=6.49),"PREDIABETES",E1153&gt;=6.5,"DIABETES")</f>
        <v>NORMAL</v>
      </c>
      <c r="G1153" t="s">
        <v>2382</v>
      </c>
      <c r="H1153" t="str">
        <f t="shared" si="52"/>
        <v>Yes</v>
      </c>
      <c r="I1153" t="s">
        <v>2380</v>
      </c>
      <c r="J1153" t="s">
        <v>2380</v>
      </c>
      <c r="K1153" t="s">
        <v>2381</v>
      </c>
      <c r="L1153" t="s">
        <v>2380</v>
      </c>
      <c r="M1153" t="str">
        <f t="shared" si="53"/>
        <v>No</v>
      </c>
    </row>
    <row r="1154" spans="1:13" x14ac:dyDescent="0.3">
      <c r="A1154" t="s">
        <v>1218</v>
      </c>
      <c r="B1154">
        <v>30.78</v>
      </c>
      <c r="C1154">
        <f t="shared" si="51"/>
        <v>30.8</v>
      </c>
      <c r="D1154" t="str" cm="1">
        <f t="array" ref="D1154">_xlfn.IFS(C1154&lt;18.5,"UNDERWEIGHT",AND(C1154&gt;=18.5,C1154&lt;=24.9),"NORMAL WEIGHT",AND(C1154&gt;=25,C1154&lt;=29.9),"OVERWEIGHT",C1154&gt;=30,"OBESITY")</f>
        <v>OBESITY</v>
      </c>
      <c r="E1154">
        <v>7.94</v>
      </c>
      <c r="F1154" t="str" cm="1">
        <f t="array" ref="F1154">_xlfn.IFS(E1154&lt;5.7,"NORMAL",AND(E1154&gt;=5.7,E1154&lt;=6.49),"PREDIABETES",E1154&gt;=6.5,"DIABETES")</f>
        <v>DIABETES</v>
      </c>
      <c r="G1154" t="s">
        <v>2380</v>
      </c>
      <c r="H1154" t="str">
        <f t="shared" si="52"/>
        <v>No</v>
      </c>
      <c r="I1154" t="s">
        <v>2380</v>
      </c>
      <c r="J1154" t="s">
        <v>2380</v>
      </c>
      <c r="K1154">
        <v>2</v>
      </c>
      <c r="L1154" t="s">
        <v>2380</v>
      </c>
      <c r="M1154" t="str">
        <f t="shared" si="53"/>
        <v>No</v>
      </c>
    </row>
    <row r="1155" spans="1:13" x14ac:dyDescent="0.3">
      <c r="A1155" t="s">
        <v>1217</v>
      </c>
      <c r="B1155">
        <v>21.86</v>
      </c>
      <c r="C1155">
        <f t="shared" ref="C1155:C1218" si="54">ROUND(B1155,1)</f>
        <v>21.9</v>
      </c>
      <c r="D1155" t="str" cm="1">
        <f t="array" ref="D1155">_xlfn.IFS(C1155&lt;18.5,"UNDERWEIGHT",AND(C1155&gt;=18.5,C1155&lt;=24.9),"NORMAL WEIGHT",AND(C1155&gt;=25,C1155&lt;=29.9),"OVERWEIGHT",C1155&gt;=30,"OBESITY")</f>
        <v>NORMAL WEIGHT</v>
      </c>
      <c r="E1155">
        <v>10.95</v>
      </c>
      <c r="F1155" t="str" cm="1">
        <f t="array" ref="F1155">_xlfn.IFS(E1155&lt;5.7,"NORMAL",AND(E1155&gt;=5.7,E1155&lt;=6.49),"PREDIABETES",E1155&gt;=6.5,"DIABETES")</f>
        <v>DIABETES</v>
      </c>
      <c r="G1155" t="s">
        <v>2380</v>
      </c>
      <c r="H1155" t="str">
        <f t="shared" ref="H1155:H1218" si="55">TRIM(PROPER(G1155))</f>
        <v>No</v>
      </c>
      <c r="I1155" t="s">
        <v>2380</v>
      </c>
      <c r="J1155" t="s">
        <v>2380</v>
      </c>
      <c r="K1155" t="s">
        <v>2381</v>
      </c>
      <c r="L1155" t="s">
        <v>2380</v>
      </c>
      <c r="M1155" t="str">
        <f t="shared" ref="M1155:M1218" si="56">TRIM(PROPER(L1155))</f>
        <v>No</v>
      </c>
    </row>
    <row r="1156" spans="1:13" x14ac:dyDescent="0.3">
      <c r="A1156" t="s">
        <v>1216</v>
      </c>
      <c r="B1156">
        <v>49.09</v>
      </c>
      <c r="C1156">
        <f t="shared" si="54"/>
        <v>49.1</v>
      </c>
      <c r="D1156" t="str" cm="1">
        <f t="array" ref="D1156">_xlfn.IFS(C1156&lt;18.5,"UNDERWEIGHT",AND(C1156&gt;=18.5,C1156&lt;=24.9),"NORMAL WEIGHT",AND(C1156&gt;=25,C1156&lt;=29.9),"OVERWEIGHT",C1156&gt;=30,"OBESITY")</f>
        <v>OBESITY</v>
      </c>
      <c r="E1156">
        <v>6.3</v>
      </c>
      <c r="F1156" t="str" cm="1">
        <f t="array" ref="F1156">_xlfn.IFS(E1156&lt;5.7,"NORMAL",AND(E1156&gt;=5.7,E1156&lt;=6.49),"PREDIABETES",E1156&gt;=6.5,"DIABETES")</f>
        <v>PREDIABETES</v>
      </c>
      <c r="G1156" t="s">
        <v>2382</v>
      </c>
      <c r="H1156" t="str">
        <f t="shared" si="55"/>
        <v>Yes</v>
      </c>
      <c r="I1156" t="s">
        <v>2380</v>
      </c>
      <c r="J1156" t="s">
        <v>2380</v>
      </c>
      <c r="K1156" t="s">
        <v>2381</v>
      </c>
      <c r="L1156" t="s">
        <v>2380</v>
      </c>
      <c r="M1156" t="str">
        <f t="shared" si="56"/>
        <v>No</v>
      </c>
    </row>
    <row r="1157" spans="1:13" x14ac:dyDescent="0.3">
      <c r="A1157" t="s">
        <v>1215</v>
      </c>
      <c r="B1157">
        <v>47.74</v>
      </c>
      <c r="C1157">
        <f t="shared" si="54"/>
        <v>47.7</v>
      </c>
      <c r="D1157" t="str" cm="1">
        <f t="array" ref="D1157">_xlfn.IFS(C1157&lt;18.5,"UNDERWEIGHT",AND(C1157&gt;=18.5,C1157&lt;=24.9),"NORMAL WEIGHT",AND(C1157&gt;=25,C1157&lt;=29.9),"OVERWEIGHT",C1157&gt;=30,"OBESITY")</f>
        <v>OBESITY</v>
      </c>
      <c r="E1157">
        <v>8.0500000000000007</v>
      </c>
      <c r="F1157" t="str" cm="1">
        <f t="array" ref="F1157">_xlfn.IFS(E1157&lt;5.7,"NORMAL",AND(E1157&gt;=5.7,E1157&lt;=6.49),"PREDIABETES",E1157&gt;=6.5,"DIABETES")</f>
        <v>DIABETES</v>
      </c>
      <c r="G1157" t="s">
        <v>2382</v>
      </c>
      <c r="H1157" t="str">
        <f t="shared" si="55"/>
        <v>Yes</v>
      </c>
      <c r="I1157" t="s">
        <v>2380</v>
      </c>
      <c r="J1157" t="s">
        <v>2380</v>
      </c>
      <c r="K1157">
        <v>2</v>
      </c>
      <c r="L1157" t="s">
        <v>2380</v>
      </c>
      <c r="M1157" t="str">
        <f t="shared" si="56"/>
        <v>No</v>
      </c>
    </row>
    <row r="1158" spans="1:13" x14ac:dyDescent="0.3">
      <c r="A1158" t="s">
        <v>1214</v>
      </c>
      <c r="B1158">
        <v>30.2</v>
      </c>
      <c r="C1158">
        <f t="shared" si="54"/>
        <v>30.2</v>
      </c>
      <c r="D1158" t="str" cm="1">
        <f t="array" ref="D1158">_xlfn.IFS(C1158&lt;18.5,"UNDERWEIGHT",AND(C1158&gt;=18.5,C1158&lt;=24.9),"NORMAL WEIGHT",AND(C1158&gt;=25,C1158&lt;=29.9),"OVERWEIGHT",C1158&gt;=30,"OBESITY")</f>
        <v>OBESITY</v>
      </c>
      <c r="E1158">
        <v>9.8800000000000008</v>
      </c>
      <c r="F1158" t="str" cm="1">
        <f t="array" ref="F1158">_xlfn.IFS(E1158&lt;5.7,"NORMAL",AND(E1158&gt;=5.7,E1158&lt;=6.49),"PREDIABETES",E1158&gt;=6.5,"DIABETES")</f>
        <v>DIABETES</v>
      </c>
      <c r="G1158" t="s">
        <v>2382</v>
      </c>
      <c r="H1158" t="str">
        <f t="shared" si="55"/>
        <v>Yes</v>
      </c>
      <c r="I1158" t="s">
        <v>2380</v>
      </c>
      <c r="J1158" t="s">
        <v>2380</v>
      </c>
      <c r="K1158">
        <v>2</v>
      </c>
      <c r="L1158" t="s">
        <v>2380</v>
      </c>
      <c r="M1158" t="str">
        <f t="shared" si="56"/>
        <v>No</v>
      </c>
    </row>
    <row r="1159" spans="1:13" x14ac:dyDescent="0.3">
      <c r="A1159" t="s">
        <v>1213</v>
      </c>
      <c r="B1159">
        <v>33.25</v>
      </c>
      <c r="C1159">
        <f t="shared" si="54"/>
        <v>33.299999999999997</v>
      </c>
      <c r="D1159" t="str" cm="1">
        <f t="array" ref="D1159">_xlfn.IFS(C1159&lt;18.5,"UNDERWEIGHT",AND(C1159&gt;=18.5,C1159&lt;=24.9),"NORMAL WEIGHT",AND(C1159&gt;=25,C1159&lt;=29.9),"OVERWEIGHT",C1159&gt;=30,"OBESITY")</f>
        <v>OBESITY</v>
      </c>
      <c r="E1159">
        <v>7.42</v>
      </c>
      <c r="F1159" t="str" cm="1">
        <f t="array" ref="F1159">_xlfn.IFS(E1159&lt;5.7,"NORMAL",AND(E1159&gt;=5.7,E1159&lt;=6.49),"PREDIABETES",E1159&gt;=6.5,"DIABETES")</f>
        <v>DIABETES</v>
      </c>
      <c r="G1159" t="s">
        <v>2382</v>
      </c>
      <c r="H1159" t="str">
        <f t="shared" si="55"/>
        <v>Yes</v>
      </c>
      <c r="I1159" t="s">
        <v>2380</v>
      </c>
      <c r="J1159" t="s">
        <v>2380</v>
      </c>
      <c r="K1159">
        <v>2</v>
      </c>
      <c r="L1159" t="s">
        <v>2380</v>
      </c>
      <c r="M1159" t="str">
        <f t="shared" si="56"/>
        <v>No</v>
      </c>
    </row>
    <row r="1160" spans="1:13" x14ac:dyDescent="0.3">
      <c r="A1160" t="s">
        <v>1212</v>
      </c>
      <c r="B1160">
        <v>26.6</v>
      </c>
      <c r="C1160">
        <f t="shared" si="54"/>
        <v>26.6</v>
      </c>
      <c r="D1160" t="str" cm="1">
        <f t="array" ref="D1160">_xlfn.IFS(C1160&lt;18.5,"UNDERWEIGHT",AND(C1160&gt;=18.5,C1160&lt;=24.9),"NORMAL WEIGHT",AND(C1160&gt;=25,C1160&lt;=29.9),"OVERWEIGHT",C1160&gt;=30,"OBESITY")</f>
        <v>OVERWEIGHT</v>
      </c>
      <c r="E1160">
        <v>8.4499999999999993</v>
      </c>
      <c r="F1160" t="str" cm="1">
        <f t="array" ref="F1160">_xlfn.IFS(E1160&lt;5.7,"NORMAL",AND(E1160&gt;=5.7,E1160&lt;=6.49),"PREDIABETES",E1160&gt;=6.5,"DIABETES")</f>
        <v>DIABETES</v>
      </c>
      <c r="G1160" t="s">
        <v>2382</v>
      </c>
      <c r="H1160" t="str">
        <f t="shared" si="55"/>
        <v>Yes</v>
      </c>
      <c r="I1160" t="s">
        <v>2380</v>
      </c>
      <c r="J1160" t="s">
        <v>2380</v>
      </c>
      <c r="K1160">
        <v>1</v>
      </c>
      <c r="L1160" t="s">
        <v>2380</v>
      </c>
      <c r="M1160" t="str">
        <f t="shared" si="56"/>
        <v>No</v>
      </c>
    </row>
    <row r="1161" spans="1:13" x14ac:dyDescent="0.3">
      <c r="A1161" t="s">
        <v>1211</v>
      </c>
      <c r="B1161">
        <v>26.35</v>
      </c>
      <c r="C1161">
        <f t="shared" si="54"/>
        <v>26.4</v>
      </c>
      <c r="D1161" t="str" cm="1">
        <f t="array" ref="D1161">_xlfn.IFS(C1161&lt;18.5,"UNDERWEIGHT",AND(C1161&gt;=18.5,C1161&lt;=24.9),"NORMAL WEIGHT",AND(C1161&gt;=25,C1161&lt;=29.9),"OVERWEIGHT",C1161&gt;=30,"OBESITY")</f>
        <v>OVERWEIGHT</v>
      </c>
      <c r="E1161">
        <v>6.21</v>
      </c>
      <c r="F1161" t="str" cm="1">
        <f t="array" ref="F1161">_xlfn.IFS(E1161&lt;5.7,"NORMAL",AND(E1161&gt;=5.7,E1161&lt;=6.49),"PREDIABETES",E1161&gt;=6.5,"DIABETES")</f>
        <v>PREDIABETES</v>
      </c>
      <c r="G1161" t="s">
        <v>2380</v>
      </c>
      <c r="H1161" t="str">
        <f t="shared" si="55"/>
        <v>No</v>
      </c>
      <c r="I1161" t="s">
        <v>2380</v>
      </c>
      <c r="J1161" t="s">
        <v>2380</v>
      </c>
      <c r="K1161">
        <v>2</v>
      </c>
      <c r="L1161" t="s">
        <v>2380</v>
      </c>
      <c r="M1161" t="str">
        <f t="shared" si="56"/>
        <v>No</v>
      </c>
    </row>
    <row r="1162" spans="1:13" x14ac:dyDescent="0.3">
      <c r="A1162" t="s">
        <v>1210</v>
      </c>
      <c r="B1162">
        <v>39.994999999999997</v>
      </c>
      <c r="C1162">
        <f t="shared" si="54"/>
        <v>40</v>
      </c>
      <c r="D1162" t="str" cm="1">
        <f t="array" ref="D1162">_xlfn.IFS(C1162&lt;18.5,"UNDERWEIGHT",AND(C1162&gt;=18.5,C1162&lt;=24.9),"NORMAL WEIGHT",AND(C1162&gt;=25,C1162&lt;=29.9),"OVERWEIGHT",C1162&gt;=30,"OBESITY")</f>
        <v>OBESITY</v>
      </c>
      <c r="E1162">
        <v>4.6500000000000004</v>
      </c>
      <c r="F1162" t="str" cm="1">
        <f t="array" ref="F1162">_xlfn.IFS(E1162&lt;5.7,"NORMAL",AND(E1162&gt;=5.7,E1162&lt;=6.49),"PREDIABETES",E1162&gt;=6.5,"DIABETES")</f>
        <v>NORMAL</v>
      </c>
      <c r="G1162" t="s">
        <v>2380</v>
      </c>
      <c r="H1162" t="str">
        <f t="shared" si="55"/>
        <v>No</v>
      </c>
      <c r="I1162" t="s">
        <v>2380</v>
      </c>
      <c r="J1162" t="s">
        <v>2380</v>
      </c>
      <c r="K1162" t="s">
        <v>2381</v>
      </c>
      <c r="L1162" t="s">
        <v>2380</v>
      </c>
      <c r="M1162" t="str">
        <f t="shared" si="56"/>
        <v>No</v>
      </c>
    </row>
    <row r="1163" spans="1:13" x14ac:dyDescent="0.3">
      <c r="A1163" t="s">
        <v>1209</v>
      </c>
      <c r="B1163">
        <v>22.92</v>
      </c>
      <c r="C1163">
        <f t="shared" si="54"/>
        <v>22.9</v>
      </c>
      <c r="D1163" t="str" cm="1">
        <f t="array" ref="D1163">_xlfn.IFS(C1163&lt;18.5,"UNDERWEIGHT",AND(C1163&gt;=18.5,C1163&lt;=24.9),"NORMAL WEIGHT",AND(C1163&gt;=25,C1163&lt;=29.9),"OVERWEIGHT",C1163&gt;=30,"OBESITY")</f>
        <v>NORMAL WEIGHT</v>
      </c>
      <c r="E1163">
        <v>5.87</v>
      </c>
      <c r="F1163" t="str" cm="1">
        <f t="array" ref="F1163">_xlfn.IFS(E1163&lt;5.7,"NORMAL",AND(E1163&gt;=5.7,E1163&lt;=6.49),"PREDIABETES",E1163&gt;=6.5,"DIABETES")</f>
        <v>PREDIABETES</v>
      </c>
      <c r="G1163" t="s">
        <v>2382</v>
      </c>
      <c r="H1163" t="str">
        <f t="shared" si="55"/>
        <v>Yes</v>
      </c>
      <c r="I1163" t="s">
        <v>2380</v>
      </c>
      <c r="J1163" t="s">
        <v>2380</v>
      </c>
      <c r="K1163">
        <v>1</v>
      </c>
      <c r="L1163" t="s">
        <v>2380</v>
      </c>
      <c r="M1163" t="str">
        <f t="shared" si="56"/>
        <v>No</v>
      </c>
    </row>
    <row r="1164" spans="1:13" x14ac:dyDescent="0.3">
      <c r="A1164" t="s">
        <v>1208</v>
      </c>
      <c r="B1164">
        <v>24.78</v>
      </c>
      <c r="C1164">
        <f t="shared" si="54"/>
        <v>24.8</v>
      </c>
      <c r="D1164" t="str" cm="1">
        <f t="array" ref="D1164">_xlfn.IFS(C1164&lt;18.5,"UNDERWEIGHT",AND(C1164&gt;=18.5,C1164&lt;=24.9),"NORMAL WEIGHT",AND(C1164&gt;=25,C1164&lt;=29.9),"OVERWEIGHT",C1164&gt;=30,"OBESITY")</f>
        <v>NORMAL WEIGHT</v>
      </c>
      <c r="E1164">
        <v>4.24</v>
      </c>
      <c r="F1164" t="str" cm="1">
        <f t="array" ref="F1164">_xlfn.IFS(E1164&lt;5.7,"NORMAL",AND(E1164&gt;=5.7,E1164&lt;=6.49),"PREDIABETES",E1164&gt;=6.5,"DIABETES")</f>
        <v>NORMAL</v>
      </c>
      <c r="G1164" t="s">
        <v>2382</v>
      </c>
      <c r="H1164" t="str">
        <f t="shared" si="55"/>
        <v>Yes</v>
      </c>
      <c r="I1164" t="s">
        <v>2380</v>
      </c>
      <c r="J1164" t="s">
        <v>2380</v>
      </c>
      <c r="K1164">
        <v>2</v>
      </c>
      <c r="L1164" t="s">
        <v>2380</v>
      </c>
      <c r="M1164" t="str">
        <f t="shared" si="56"/>
        <v>No</v>
      </c>
    </row>
    <row r="1165" spans="1:13" x14ac:dyDescent="0.3">
      <c r="A1165" t="s">
        <v>1207</v>
      </c>
      <c r="B1165">
        <v>34.07</v>
      </c>
      <c r="C1165">
        <f t="shared" si="54"/>
        <v>34.1</v>
      </c>
      <c r="D1165" t="str" cm="1">
        <f t="array" ref="D1165">_xlfn.IFS(C1165&lt;18.5,"UNDERWEIGHT",AND(C1165&gt;=18.5,C1165&lt;=24.9),"NORMAL WEIGHT",AND(C1165&gt;=25,C1165&lt;=29.9),"OVERWEIGHT",C1165&gt;=30,"OBESITY")</f>
        <v>OBESITY</v>
      </c>
      <c r="E1165">
        <v>7.81</v>
      </c>
      <c r="F1165" t="str" cm="1">
        <f t="array" ref="F1165">_xlfn.IFS(E1165&lt;5.7,"NORMAL",AND(E1165&gt;=5.7,E1165&lt;=6.49),"PREDIABETES",E1165&gt;=6.5,"DIABETES")</f>
        <v>DIABETES</v>
      </c>
      <c r="G1165" t="s">
        <v>2382</v>
      </c>
      <c r="H1165" t="str">
        <f t="shared" si="55"/>
        <v>Yes</v>
      </c>
      <c r="I1165" t="s">
        <v>2380</v>
      </c>
      <c r="J1165" t="s">
        <v>2380</v>
      </c>
      <c r="K1165" t="s">
        <v>2381</v>
      </c>
      <c r="L1165" t="s">
        <v>2380</v>
      </c>
      <c r="M1165" t="str">
        <f t="shared" si="56"/>
        <v>No</v>
      </c>
    </row>
    <row r="1166" spans="1:13" x14ac:dyDescent="0.3">
      <c r="A1166" t="s">
        <v>1206</v>
      </c>
      <c r="B1166">
        <v>30.14</v>
      </c>
      <c r="C1166">
        <f t="shared" si="54"/>
        <v>30.1</v>
      </c>
      <c r="D1166" t="str" cm="1">
        <f t="array" ref="D1166">_xlfn.IFS(C1166&lt;18.5,"UNDERWEIGHT",AND(C1166&gt;=18.5,C1166&lt;=24.9),"NORMAL WEIGHT",AND(C1166&gt;=25,C1166&lt;=29.9),"OVERWEIGHT",C1166&gt;=30,"OBESITY")</f>
        <v>OBESITY</v>
      </c>
      <c r="E1166">
        <v>9.85</v>
      </c>
      <c r="F1166" t="str" cm="1">
        <f t="array" ref="F1166">_xlfn.IFS(E1166&lt;5.7,"NORMAL",AND(E1166&gt;=5.7,E1166&lt;=6.49),"PREDIABETES",E1166&gt;=6.5,"DIABETES")</f>
        <v>DIABETES</v>
      </c>
      <c r="G1166" t="s">
        <v>2380</v>
      </c>
      <c r="H1166" t="str">
        <f t="shared" si="55"/>
        <v>No</v>
      </c>
      <c r="I1166" t="s">
        <v>2380</v>
      </c>
      <c r="J1166" t="s">
        <v>2380</v>
      </c>
      <c r="K1166" t="s">
        <v>2381</v>
      </c>
      <c r="L1166" t="s">
        <v>2380</v>
      </c>
      <c r="M1166" t="str">
        <f t="shared" si="56"/>
        <v>No</v>
      </c>
    </row>
    <row r="1167" spans="1:13" x14ac:dyDescent="0.3">
      <c r="A1167" t="s">
        <v>1205</v>
      </c>
      <c r="B1167">
        <v>18.05</v>
      </c>
      <c r="C1167">
        <f t="shared" si="54"/>
        <v>18.100000000000001</v>
      </c>
      <c r="D1167" t="str" cm="1">
        <f t="array" ref="D1167">_xlfn.IFS(C1167&lt;18.5,"UNDERWEIGHT",AND(C1167&gt;=18.5,C1167&lt;=24.9),"NORMAL WEIGHT",AND(C1167&gt;=25,C1167&lt;=29.9),"OVERWEIGHT",C1167&gt;=30,"OBESITY")</f>
        <v>UNDERWEIGHT</v>
      </c>
      <c r="E1167">
        <v>6.94</v>
      </c>
      <c r="F1167" t="str" cm="1">
        <f t="array" ref="F1167">_xlfn.IFS(E1167&lt;5.7,"NORMAL",AND(E1167&gt;=5.7,E1167&lt;=6.49),"PREDIABETES",E1167&gt;=6.5,"DIABETES")</f>
        <v>DIABETES</v>
      </c>
      <c r="G1167" t="s">
        <v>2380</v>
      </c>
      <c r="H1167" t="str">
        <f t="shared" si="55"/>
        <v>No</v>
      </c>
      <c r="I1167" t="s">
        <v>2380</v>
      </c>
      <c r="J1167" t="s">
        <v>2380</v>
      </c>
      <c r="K1167" t="s">
        <v>2381</v>
      </c>
      <c r="L1167" t="s">
        <v>2380</v>
      </c>
      <c r="M1167" t="str">
        <f t="shared" si="56"/>
        <v>No</v>
      </c>
    </row>
    <row r="1168" spans="1:13" x14ac:dyDescent="0.3">
      <c r="A1168" t="s">
        <v>1204</v>
      </c>
      <c r="B1168">
        <v>37.4</v>
      </c>
      <c r="C1168">
        <f t="shared" si="54"/>
        <v>37.4</v>
      </c>
      <c r="D1168" t="str" cm="1">
        <f t="array" ref="D1168">_xlfn.IFS(C1168&lt;18.5,"UNDERWEIGHT",AND(C1168&gt;=18.5,C1168&lt;=24.9),"NORMAL WEIGHT",AND(C1168&gt;=25,C1168&lt;=29.9),"OVERWEIGHT",C1168&gt;=30,"OBESITY")</f>
        <v>OBESITY</v>
      </c>
      <c r="E1168">
        <v>11.3</v>
      </c>
      <c r="F1168" t="str" cm="1">
        <f t="array" ref="F1168">_xlfn.IFS(E1168&lt;5.7,"NORMAL",AND(E1168&gt;=5.7,E1168&lt;=6.49),"PREDIABETES",E1168&gt;=6.5,"DIABETES")</f>
        <v>DIABETES</v>
      </c>
      <c r="G1168" t="s">
        <v>2382</v>
      </c>
      <c r="H1168" t="str">
        <f t="shared" si="55"/>
        <v>Yes</v>
      </c>
      <c r="I1168" t="s">
        <v>2380</v>
      </c>
      <c r="J1168" t="s">
        <v>2380</v>
      </c>
      <c r="K1168">
        <v>2</v>
      </c>
      <c r="L1168" t="s">
        <v>2380</v>
      </c>
      <c r="M1168" t="str">
        <f t="shared" si="56"/>
        <v>No</v>
      </c>
    </row>
    <row r="1169" spans="1:13" x14ac:dyDescent="0.3">
      <c r="A1169" t="s">
        <v>1203</v>
      </c>
      <c r="B1169">
        <v>25.75</v>
      </c>
      <c r="C1169">
        <f t="shared" si="54"/>
        <v>25.8</v>
      </c>
      <c r="D1169" t="str" cm="1">
        <f t="array" ref="D1169">_xlfn.IFS(C1169&lt;18.5,"UNDERWEIGHT",AND(C1169&gt;=18.5,C1169&lt;=24.9),"NORMAL WEIGHT",AND(C1169&gt;=25,C1169&lt;=29.9),"OVERWEIGHT",C1169&gt;=30,"OBESITY")</f>
        <v>OVERWEIGHT</v>
      </c>
      <c r="E1169">
        <v>9.23</v>
      </c>
      <c r="F1169" t="str" cm="1">
        <f t="array" ref="F1169">_xlfn.IFS(E1169&lt;5.7,"NORMAL",AND(E1169&gt;=5.7,E1169&lt;=6.49),"PREDIABETES",E1169&gt;=6.5,"DIABETES")</f>
        <v>DIABETES</v>
      </c>
      <c r="G1169" t="s">
        <v>2380</v>
      </c>
      <c r="H1169" t="str">
        <f t="shared" si="55"/>
        <v>No</v>
      </c>
      <c r="I1169" t="s">
        <v>2380</v>
      </c>
      <c r="J1169" t="s">
        <v>2380</v>
      </c>
      <c r="K1169" t="s">
        <v>2381</v>
      </c>
      <c r="L1169" t="s">
        <v>2380</v>
      </c>
      <c r="M1169" t="str">
        <f t="shared" si="56"/>
        <v>No</v>
      </c>
    </row>
    <row r="1170" spans="1:13" x14ac:dyDescent="0.3">
      <c r="A1170" t="s">
        <v>1202</v>
      </c>
      <c r="B1170">
        <v>32.299999999999997</v>
      </c>
      <c r="C1170">
        <f t="shared" si="54"/>
        <v>32.299999999999997</v>
      </c>
      <c r="D1170" t="str" cm="1">
        <f t="array" ref="D1170">_xlfn.IFS(C1170&lt;18.5,"UNDERWEIGHT",AND(C1170&gt;=18.5,C1170&lt;=24.9),"NORMAL WEIGHT",AND(C1170&gt;=25,C1170&lt;=29.9),"OVERWEIGHT",C1170&gt;=30,"OBESITY")</f>
        <v>OBESITY</v>
      </c>
      <c r="E1170">
        <v>4.37</v>
      </c>
      <c r="F1170" t="str" cm="1">
        <f t="array" ref="F1170">_xlfn.IFS(E1170&lt;5.7,"NORMAL",AND(E1170&gt;=5.7,E1170&lt;=6.49),"PREDIABETES",E1170&gt;=6.5,"DIABETES")</f>
        <v>NORMAL</v>
      </c>
      <c r="G1170" t="s">
        <v>2380</v>
      </c>
      <c r="H1170" t="str">
        <f t="shared" si="55"/>
        <v>No</v>
      </c>
      <c r="I1170" t="s">
        <v>2380</v>
      </c>
      <c r="J1170" t="s">
        <v>2380</v>
      </c>
      <c r="K1170">
        <v>2</v>
      </c>
      <c r="L1170" t="s">
        <v>2380</v>
      </c>
      <c r="M1170" t="str">
        <f t="shared" si="56"/>
        <v>No</v>
      </c>
    </row>
    <row r="1171" spans="1:13" x14ac:dyDescent="0.3">
      <c r="A1171" t="s">
        <v>1201</v>
      </c>
      <c r="B1171">
        <v>28.61</v>
      </c>
      <c r="C1171">
        <f t="shared" si="54"/>
        <v>28.6</v>
      </c>
      <c r="D1171" t="str" cm="1">
        <f t="array" ref="D1171">_xlfn.IFS(C1171&lt;18.5,"UNDERWEIGHT",AND(C1171&gt;=18.5,C1171&lt;=24.9),"NORMAL WEIGHT",AND(C1171&gt;=25,C1171&lt;=29.9),"OVERWEIGHT",C1171&gt;=30,"OBESITY")</f>
        <v>OVERWEIGHT</v>
      </c>
      <c r="E1171">
        <v>5.76</v>
      </c>
      <c r="F1171" t="str" cm="1">
        <f t="array" ref="F1171">_xlfn.IFS(E1171&lt;5.7,"NORMAL",AND(E1171&gt;=5.7,E1171&lt;=6.49),"PREDIABETES",E1171&gt;=6.5,"DIABETES")</f>
        <v>PREDIABETES</v>
      </c>
      <c r="G1171" t="s">
        <v>2380</v>
      </c>
      <c r="H1171" t="str">
        <f t="shared" si="55"/>
        <v>No</v>
      </c>
      <c r="I1171" t="s">
        <v>2380</v>
      </c>
      <c r="J1171" t="s">
        <v>2383</v>
      </c>
      <c r="K1171">
        <v>1</v>
      </c>
      <c r="L1171" t="s">
        <v>2380</v>
      </c>
      <c r="M1171" t="str">
        <f t="shared" si="56"/>
        <v>No</v>
      </c>
    </row>
    <row r="1172" spans="1:13" x14ac:dyDescent="0.3">
      <c r="A1172" t="s">
        <v>1200</v>
      </c>
      <c r="B1172">
        <v>45.41</v>
      </c>
      <c r="C1172">
        <f t="shared" si="54"/>
        <v>45.4</v>
      </c>
      <c r="D1172" t="str" cm="1">
        <f t="array" ref="D1172">_xlfn.IFS(C1172&lt;18.5,"UNDERWEIGHT",AND(C1172&gt;=18.5,C1172&lt;=24.9),"NORMAL WEIGHT",AND(C1172&gt;=25,C1172&lt;=29.9),"OVERWEIGHT",C1172&gt;=30,"OBESITY")</f>
        <v>OBESITY</v>
      </c>
      <c r="E1172">
        <v>4.96</v>
      </c>
      <c r="F1172" t="str" cm="1">
        <f t="array" ref="F1172">_xlfn.IFS(E1172&lt;5.7,"NORMAL",AND(E1172&gt;=5.7,E1172&lt;=6.49),"PREDIABETES",E1172&gt;=6.5,"DIABETES")</f>
        <v>NORMAL</v>
      </c>
      <c r="G1172" t="s">
        <v>2380</v>
      </c>
      <c r="H1172" t="str">
        <f t="shared" si="55"/>
        <v>No</v>
      </c>
      <c r="I1172" t="s">
        <v>2380</v>
      </c>
      <c r="J1172" t="s">
        <v>2380</v>
      </c>
      <c r="K1172">
        <v>1</v>
      </c>
      <c r="L1172" t="s">
        <v>2380</v>
      </c>
      <c r="M1172" t="str">
        <f t="shared" si="56"/>
        <v>No</v>
      </c>
    </row>
    <row r="1173" spans="1:13" x14ac:dyDescent="0.3">
      <c r="A1173" t="s">
        <v>1199</v>
      </c>
      <c r="B1173">
        <v>31.2</v>
      </c>
      <c r="C1173">
        <f t="shared" si="54"/>
        <v>31.2</v>
      </c>
      <c r="D1173" t="str" cm="1">
        <f t="array" ref="D1173">_xlfn.IFS(C1173&lt;18.5,"UNDERWEIGHT",AND(C1173&gt;=18.5,C1173&lt;=24.9),"NORMAL WEIGHT",AND(C1173&gt;=25,C1173&lt;=29.9),"OVERWEIGHT",C1173&gt;=30,"OBESITY")</f>
        <v>OBESITY</v>
      </c>
      <c r="E1173">
        <v>11.04</v>
      </c>
      <c r="F1173" t="str" cm="1">
        <f t="array" ref="F1173">_xlfn.IFS(E1173&lt;5.7,"NORMAL",AND(E1173&gt;=5.7,E1173&lt;=6.49),"PREDIABETES",E1173&gt;=6.5,"DIABETES")</f>
        <v>DIABETES</v>
      </c>
      <c r="G1173" t="s">
        <v>2382</v>
      </c>
      <c r="H1173" t="str">
        <f t="shared" si="55"/>
        <v>Yes</v>
      </c>
      <c r="I1173" t="s">
        <v>2380</v>
      </c>
      <c r="J1173" t="s">
        <v>2380</v>
      </c>
      <c r="K1173">
        <v>2</v>
      </c>
      <c r="L1173" t="s">
        <v>2380</v>
      </c>
      <c r="M1173" t="str">
        <f t="shared" si="56"/>
        <v>No</v>
      </c>
    </row>
    <row r="1174" spans="1:13" x14ac:dyDescent="0.3">
      <c r="A1174" t="s">
        <v>1198</v>
      </c>
      <c r="B1174">
        <v>29.83</v>
      </c>
      <c r="C1174">
        <f t="shared" si="54"/>
        <v>29.8</v>
      </c>
      <c r="D1174" t="str" cm="1">
        <f t="array" ref="D1174">_xlfn.IFS(C1174&lt;18.5,"UNDERWEIGHT",AND(C1174&gt;=18.5,C1174&lt;=24.9),"NORMAL WEIGHT",AND(C1174&gt;=25,C1174&lt;=29.9),"OVERWEIGHT",C1174&gt;=30,"OBESITY")</f>
        <v>OVERWEIGHT</v>
      </c>
      <c r="E1174">
        <v>7.81</v>
      </c>
      <c r="F1174" t="str" cm="1">
        <f t="array" ref="F1174">_xlfn.IFS(E1174&lt;5.7,"NORMAL",AND(E1174&gt;=5.7,E1174&lt;=6.49),"PREDIABETES",E1174&gt;=6.5,"DIABETES")</f>
        <v>DIABETES</v>
      </c>
      <c r="G1174" t="s">
        <v>2382</v>
      </c>
      <c r="H1174" t="str">
        <f t="shared" si="55"/>
        <v>Yes</v>
      </c>
      <c r="I1174" t="s">
        <v>2380</v>
      </c>
      <c r="J1174" t="s">
        <v>2380</v>
      </c>
      <c r="K1174">
        <v>1</v>
      </c>
      <c r="L1174" t="s">
        <v>2380</v>
      </c>
      <c r="M1174" t="str">
        <f t="shared" si="56"/>
        <v>No</v>
      </c>
    </row>
    <row r="1175" spans="1:13" x14ac:dyDescent="0.3">
      <c r="A1175" t="s">
        <v>1197</v>
      </c>
      <c r="B1175">
        <v>29.06</v>
      </c>
      <c r="C1175">
        <f t="shared" si="54"/>
        <v>29.1</v>
      </c>
      <c r="D1175" t="str" cm="1">
        <f t="array" ref="D1175">_xlfn.IFS(C1175&lt;18.5,"UNDERWEIGHT",AND(C1175&gt;=18.5,C1175&lt;=24.9),"NORMAL WEIGHT",AND(C1175&gt;=25,C1175&lt;=29.9),"OVERWEIGHT",C1175&gt;=30,"OBESITY")</f>
        <v>OVERWEIGHT</v>
      </c>
      <c r="E1175">
        <v>4.55</v>
      </c>
      <c r="F1175" t="str" cm="1">
        <f t="array" ref="F1175">_xlfn.IFS(E1175&lt;5.7,"NORMAL",AND(E1175&gt;=5.7,E1175&lt;=6.49),"PREDIABETES",E1175&gt;=6.5,"DIABETES")</f>
        <v>NORMAL</v>
      </c>
      <c r="G1175" t="s">
        <v>2380</v>
      </c>
      <c r="H1175" t="str">
        <f t="shared" si="55"/>
        <v>No</v>
      </c>
      <c r="I1175" t="s">
        <v>2380</v>
      </c>
      <c r="J1175" t="s">
        <v>2380</v>
      </c>
      <c r="K1175" t="s">
        <v>2381</v>
      </c>
      <c r="L1175" t="s">
        <v>2380</v>
      </c>
      <c r="M1175" t="str">
        <f t="shared" si="56"/>
        <v>No</v>
      </c>
    </row>
    <row r="1176" spans="1:13" x14ac:dyDescent="0.3">
      <c r="A1176" t="s">
        <v>1196</v>
      </c>
      <c r="B1176">
        <v>27.454999999999998</v>
      </c>
      <c r="C1176">
        <f t="shared" si="54"/>
        <v>27.5</v>
      </c>
      <c r="D1176" t="str" cm="1">
        <f t="array" ref="D1176">_xlfn.IFS(C1176&lt;18.5,"UNDERWEIGHT",AND(C1176&gt;=18.5,C1176&lt;=24.9),"NORMAL WEIGHT",AND(C1176&gt;=25,C1176&lt;=29.9),"OVERWEIGHT",C1176&gt;=30,"OBESITY")</f>
        <v>OVERWEIGHT</v>
      </c>
      <c r="E1176">
        <v>6.13</v>
      </c>
      <c r="F1176" t="str" cm="1">
        <f t="array" ref="F1176">_xlfn.IFS(E1176&lt;5.7,"NORMAL",AND(E1176&gt;=5.7,E1176&lt;=6.49),"PREDIABETES",E1176&gt;=6.5,"DIABETES")</f>
        <v>PREDIABETES</v>
      </c>
      <c r="G1176" t="s">
        <v>2380</v>
      </c>
      <c r="H1176" t="str">
        <f t="shared" si="55"/>
        <v>No</v>
      </c>
      <c r="I1176" t="s">
        <v>2380</v>
      </c>
      <c r="J1176" t="s">
        <v>2380</v>
      </c>
      <c r="K1176">
        <v>2</v>
      </c>
      <c r="L1176" t="s">
        <v>2380</v>
      </c>
      <c r="M1176" t="str">
        <f t="shared" si="56"/>
        <v>No</v>
      </c>
    </row>
    <row r="1177" spans="1:13" x14ac:dyDescent="0.3">
      <c r="A1177" t="s">
        <v>1195</v>
      </c>
      <c r="B1177">
        <v>23.01</v>
      </c>
      <c r="C1177">
        <f t="shared" si="54"/>
        <v>23</v>
      </c>
      <c r="D1177" t="str" cm="1">
        <f t="array" ref="D1177">_xlfn.IFS(C1177&lt;18.5,"UNDERWEIGHT",AND(C1177&gt;=18.5,C1177&lt;=24.9),"NORMAL WEIGHT",AND(C1177&gt;=25,C1177&lt;=29.9),"OVERWEIGHT",C1177&gt;=30,"OBESITY")</f>
        <v>NORMAL WEIGHT</v>
      </c>
      <c r="E1177">
        <v>6.04</v>
      </c>
      <c r="F1177" t="str" cm="1">
        <f t="array" ref="F1177">_xlfn.IFS(E1177&lt;5.7,"NORMAL",AND(E1177&gt;=5.7,E1177&lt;=6.49),"PREDIABETES",E1177&gt;=6.5,"DIABETES")</f>
        <v>PREDIABETES</v>
      </c>
      <c r="G1177" t="s">
        <v>2382</v>
      </c>
      <c r="H1177" t="str">
        <f t="shared" si="55"/>
        <v>Yes</v>
      </c>
      <c r="I1177" t="s">
        <v>2380</v>
      </c>
      <c r="J1177" t="s">
        <v>2380</v>
      </c>
      <c r="K1177">
        <v>1</v>
      </c>
      <c r="L1177" t="s">
        <v>2380</v>
      </c>
      <c r="M1177" t="str">
        <f t="shared" si="56"/>
        <v>No</v>
      </c>
    </row>
    <row r="1178" spans="1:13" x14ac:dyDescent="0.3">
      <c r="A1178" t="s">
        <v>1194</v>
      </c>
      <c r="B1178">
        <v>31.39</v>
      </c>
      <c r="C1178">
        <f t="shared" si="54"/>
        <v>31.4</v>
      </c>
      <c r="D1178" t="str" cm="1">
        <f t="array" ref="D1178">_xlfn.IFS(C1178&lt;18.5,"UNDERWEIGHT",AND(C1178&gt;=18.5,C1178&lt;=24.9),"NORMAL WEIGHT",AND(C1178&gt;=25,C1178&lt;=29.9),"OVERWEIGHT",C1178&gt;=30,"OBESITY")</f>
        <v>OBESITY</v>
      </c>
      <c r="E1178">
        <v>8.85</v>
      </c>
      <c r="F1178" t="str" cm="1">
        <f t="array" ref="F1178">_xlfn.IFS(E1178&lt;5.7,"NORMAL",AND(E1178&gt;=5.7,E1178&lt;=6.49),"PREDIABETES",E1178&gt;=6.5,"DIABETES")</f>
        <v>DIABETES</v>
      </c>
      <c r="G1178" t="s">
        <v>2382</v>
      </c>
      <c r="H1178" t="str">
        <f t="shared" si="55"/>
        <v>Yes</v>
      </c>
      <c r="I1178" t="s">
        <v>2380</v>
      </c>
      <c r="J1178" t="s">
        <v>2380</v>
      </c>
      <c r="K1178" t="s">
        <v>2381</v>
      </c>
      <c r="L1178" t="s">
        <v>2380</v>
      </c>
      <c r="M1178" t="str">
        <f t="shared" si="56"/>
        <v>No</v>
      </c>
    </row>
    <row r="1179" spans="1:13" x14ac:dyDescent="0.3">
      <c r="A1179" t="s">
        <v>1193</v>
      </c>
      <c r="B1179">
        <v>34.770000000000003</v>
      </c>
      <c r="C1179">
        <f t="shared" si="54"/>
        <v>34.799999999999997</v>
      </c>
      <c r="D1179" t="str" cm="1">
        <f t="array" ref="D1179">_xlfn.IFS(C1179&lt;18.5,"UNDERWEIGHT",AND(C1179&gt;=18.5,C1179&lt;=24.9),"NORMAL WEIGHT",AND(C1179&gt;=25,C1179&lt;=29.9),"OVERWEIGHT",C1179&gt;=30,"OBESITY")</f>
        <v>OBESITY</v>
      </c>
      <c r="E1179">
        <v>10.54</v>
      </c>
      <c r="F1179" t="str" cm="1">
        <f t="array" ref="F1179">_xlfn.IFS(E1179&lt;5.7,"NORMAL",AND(E1179&gt;=5.7,E1179&lt;=6.49),"PREDIABETES",E1179&gt;=6.5,"DIABETES")</f>
        <v>DIABETES</v>
      </c>
      <c r="G1179" t="s">
        <v>2380</v>
      </c>
      <c r="H1179" t="str">
        <f t="shared" si="55"/>
        <v>No</v>
      </c>
      <c r="I1179" t="s">
        <v>2380</v>
      </c>
      <c r="J1179" t="s">
        <v>2380</v>
      </c>
      <c r="K1179">
        <v>2</v>
      </c>
      <c r="L1179" t="s">
        <v>2380</v>
      </c>
      <c r="M1179" t="str">
        <f t="shared" si="56"/>
        <v>No</v>
      </c>
    </row>
    <row r="1180" spans="1:13" x14ac:dyDescent="0.3">
      <c r="A1180" t="s">
        <v>1192</v>
      </c>
      <c r="B1180">
        <v>24.48</v>
      </c>
      <c r="C1180">
        <f t="shared" si="54"/>
        <v>24.5</v>
      </c>
      <c r="D1180" t="str" cm="1">
        <f t="array" ref="D1180">_xlfn.IFS(C1180&lt;18.5,"UNDERWEIGHT",AND(C1180&gt;=18.5,C1180&lt;=24.9),"NORMAL WEIGHT",AND(C1180&gt;=25,C1180&lt;=29.9),"OVERWEIGHT",C1180&gt;=30,"OBESITY")</f>
        <v>NORMAL WEIGHT</v>
      </c>
      <c r="E1180">
        <v>4.37</v>
      </c>
      <c r="F1180" t="str" cm="1">
        <f t="array" ref="F1180">_xlfn.IFS(E1180&lt;5.7,"NORMAL",AND(E1180&gt;=5.7,E1180&lt;=6.49),"PREDIABETES",E1180&gt;=6.5,"DIABETES")</f>
        <v>NORMAL</v>
      </c>
      <c r="G1180" t="s">
        <v>2382</v>
      </c>
      <c r="H1180" t="str">
        <f t="shared" si="55"/>
        <v>Yes</v>
      </c>
      <c r="I1180" t="s">
        <v>2380</v>
      </c>
      <c r="J1180" t="s">
        <v>2380</v>
      </c>
      <c r="K1180">
        <v>2</v>
      </c>
      <c r="L1180" t="s">
        <v>2380</v>
      </c>
      <c r="M1180" t="str">
        <f t="shared" si="56"/>
        <v>No</v>
      </c>
    </row>
    <row r="1181" spans="1:13" x14ac:dyDescent="0.3">
      <c r="A1181" t="s">
        <v>1191</v>
      </c>
      <c r="B1181">
        <v>22.61</v>
      </c>
      <c r="C1181">
        <f t="shared" si="54"/>
        <v>22.6</v>
      </c>
      <c r="D1181" t="str" cm="1">
        <f t="array" ref="D1181">_xlfn.IFS(C1181&lt;18.5,"UNDERWEIGHT",AND(C1181&gt;=18.5,C1181&lt;=24.9),"NORMAL WEIGHT",AND(C1181&gt;=25,C1181&lt;=29.9),"OVERWEIGHT",C1181&gt;=30,"OBESITY")</f>
        <v>NORMAL WEIGHT</v>
      </c>
      <c r="E1181">
        <v>9.6300000000000008</v>
      </c>
      <c r="F1181" t="str" cm="1">
        <f t="array" ref="F1181">_xlfn.IFS(E1181&lt;5.7,"NORMAL",AND(E1181&gt;=5.7,E1181&lt;=6.49),"PREDIABETES",E1181&gt;=6.5,"DIABETES")</f>
        <v>DIABETES</v>
      </c>
      <c r="G1181" t="s">
        <v>2380</v>
      </c>
      <c r="H1181" t="str">
        <f t="shared" si="55"/>
        <v>No</v>
      </c>
      <c r="I1181" t="s">
        <v>2380</v>
      </c>
      <c r="J1181" t="s">
        <v>2380</v>
      </c>
      <c r="K1181">
        <v>2</v>
      </c>
      <c r="L1181" t="s">
        <v>2380</v>
      </c>
      <c r="M1181" t="str">
        <f t="shared" si="56"/>
        <v>No</v>
      </c>
    </row>
    <row r="1182" spans="1:13" x14ac:dyDescent="0.3">
      <c r="A1182" t="s">
        <v>1190</v>
      </c>
      <c r="B1182">
        <v>34.299999999999997</v>
      </c>
      <c r="C1182">
        <f t="shared" si="54"/>
        <v>34.299999999999997</v>
      </c>
      <c r="D1182" t="str" cm="1">
        <f t="array" ref="D1182">_xlfn.IFS(C1182&lt;18.5,"UNDERWEIGHT",AND(C1182&gt;=18.5,C1182&lt;=24.9),"NORMAL WEIGHT",AND(C1182&gt;=25,C1182&lt;=29.9),"OVERWEIGHT",C1182&gt;=30,"OBESITY")</f>
        <v>OBESITY</v>
      </c>
      <c r="E1182">
        <v>10.37</v>
      </c>
      <c r="F1182" t="str" cm="1">
        <f t="array" ref="F1182">_xlfn.IFS(E1182&lt;5.7,"NORMAL",AND(E1182&gt;=5.7,E1182&lt;=6.49),"PREDIABETES",E1182&gt;=6.5,"DIABETES")</f>
        <v>DIABETES</v>
      </c>
      <c r="G1182" t="s">
        <v>2380</v>
      </c>
      <c r="H1182" t="str">
        <f t="shared" si="55"/>
        <v>No</v>
      </c>
      <c r="I1182" t="s">
        <v>2380</v>
      </c>
      <c r="J1182" t="s">
        <v>2380</v>
      </c>
      <c r="K1182" t="s">
        <v>2381</v>
      </c>
      <c r="L1182" t="s">
        <v>2380</v>
      </c>
      <c r="M1182" t="str">
        <f t="shared" si="56"/>
        <v>No</v>
      </c>
    </row>
    <row r="1183" spans="1:13" x14ac:dyDescent="0.3">
      <c r="A1183" t="s">
        <v>1189</v>
      </c>
      <c r="B1183">
        <v>46.09</v>
      </c>
      <c r="C1183">
        <f t="shared" si="54"/>
        <v>46.1</v>
      </c>
      <c r="D1183" t="str" cm="1">
        <f t="array" ref="D1183">_xlfn.IFS(C1183&lt;18.5,"UNDERWEIGHT",AND(C1183&gt;=18.5,C1183&lt;=24.9),"NORMAL WEIGHT",AND(C1183&gt;=25,C1183&lt;=29.9),"OVERWEIGHT",C1183&gt;=30,"OBESITY")</f>
        <v>OBESITY</v>
      </c>
      <c r="E1183">
        <v>5.44</v>
      </c>
      <c r="F1183" t="str" cm="1">
        <f t="array" ref="F1183">_xlfn.IFS(E1183&lt;5.7,"NORMAL",AND(E1183&gt;=5.7,E1183&lt;=6.49),"PREDIABETES",E1183&gt;=6.5,"DIABETES")</f>
        <v>NORMAL</v>
      </c>
      <c r="G1183" t="s">
        <v>2380</v>
      </c>
      <c r="H1183" t="str">
        <f t="shared" si="55"/>
        <v>No</v>
      </c>
      <c r="I1183" t="s">
        <v>2380</v>
      </c>
      <c r="J1183" t="s">
        <v>2380</v>
      </c>
      <c r="K1183">
        <v>2</v>
      </c>
      <c r="L1183" t="s">
        <v>2380</v>
      </c>
      <c r="M1183" t="str">
        <f t="shared" si="56"/>
        <v>No</v>
      </c>
    </row>
    <row r="1184" spans="1:13" x14ac:dyDescent="0.3">
      <c r="A1184" t="s">
        <v>1188</v>
      </c>
      <c r="B1184">
        <v>44.744999999999997</v>
      </c>
      <c r="C1184">
        <f t="shared" si="54"/>
        <v>44.7</v>
      </c>
      <c r="D1184" t="str" cm="1">
        <f t="array" ref="D1184">_xlfn.IFS(C1184&lt;18.5,"UNDERWEIGHT",AND(C1184&gt;=18.5,C1184&lt;=24.9),"NORMAL WEIGHT",AND(C1184&gt;=25,C1184&lt;=29.9),"OVERWEIGHT",C1184&gt;=30,"OBESITY")</f>
        <v>OBESITY</v>
      </c>
      <c r="E1184">
        <v>5.19</v>
      </c>
      <c r="F1184" t="str" cm="1">
        <f t="array" ref="F1184">_xlfn.IFS(E1184&lt;5.7,"NORMAL",AND(E1184&gt;=5.7,E1184&lt;=6.49),"PREDIABETES",E1184&gt;=6.5,"DIABETES")</f>
        <v>NORMAL</v>
      </c>
      <c r="G1184" t="s">
        <v>2380</v>
      </c>
      <c r="H1184" t="str">
        <f t="shared" si="55"/>
        <v>No</v>
      </c>
      <c r="I1184" t="s">
        <v>2380</v>
      </c>
      <c r="J1184" t="s">
        <v>2380</v>
      </c>
      <c r="K1184">
        <v>2</v>
      </c>
      <c r="L1184" t="s">
        <v>2380</v>
      </c>
      <c r="M1184" t="str">
        <f t="shared" si="56"/>
        <v>No</v>
      </c>
    </row>
    <row r="1185" spans="1:13" x14ac:dyDescent="0.3">
      <c r="A1185" t="s">
        <v>1187</v>
      </c>
      <c r="B1185">
        <v>26.33</v>
      </c>
      <c r="C1185">
        <f t="shared" si="54"/>
        <v>26.3</v>
      </c>
      <c r="D1185" t="str" cm="1">
        <f t="array" ref="D1185">_xlfn.IFS(C1185&lt;18.5,"UNDERWEIGHT",AND(C1185&gt;=18.5,C1185&lt;=24.9),"NORMAL WEIGHT",AND(C1185&gt;=25,C1185&lt;=29.9),"OVERWEIGHT",C1185&gt;=30,"OBESITY")</f>
        <v>OVERWEIGHT</v>
      </c>
      <c r="E1185">
        <v>11.8</v>
      </c>
      <c r="F1185" t="str" cm="1">
        <f t="array" ref="F1185">_xlfn.IFS(E1185&lt;5.7,"NORMAL",AND(E1185&gt;=5.7,E1185&lt;=6.49),"PREDIABETES",E1185&gt;=6.5,"DIABETES")</f>
        <v>DIABETES</v>
      </c>
      <c r="G1185" t="s">
        <v>2382</v>
      </c>
      <c r="H1185" t="str">
        <f t="shared" si="55"/>
        <v>Yes</v>
      </c>
      <c r="I1185" t="s">
        <v>2380</v>
      </c>
      <c r="J1185" t="s">
        <v>2380</v>
      </c>
      <c r="K1185">
        <v>1</v>
      </c>
      <c r="L1185" t="s">
        <v>2380</v>
      </c>
      <c r="M1185" t="str">
        <f t="shared" si="56"/>
        <v>No</v>
      </c>
    </row>
    <row r="1186" spans="1:13" x14ac:dyDescent="0.3">
      <c r="A1186" t="s">
        <v>1186</v>
      </c>
      <c r="B1186">
        <v>26.6</v>
      </c>
      <c r="C1186">
        <f t="shared" si="54"/>
        <v>26.6</v>
      </c>
      <c r="D1186" t="str" cm="1">
        <f t="array" ref="D1186">_xlfn.IFS(C1186&lt;18.5,"UNDERWEIGHT",AND(C1186&gt;=18.5,C1186&lt;=24.9),"NORMAL WEIGHT",AND(C1186&gt;=25,C1186&lt;=29.9),"OVERWEIGHT",C1186&gt;=30,"OBESITY")</f>
        <v>OVERWEIGHT</v>
      </c>
      <c r="E1186">
        <v>8.3800000000000008</v>
      </c>
      <c r="F1186" t="str" cm="1">
        <f t="array" ref="F1186">_xlfn.IFS(E1186&lt;5.7,"NORMAL",AND(E1186&gt;=5.7,E1186&lt;=6.49),"PREDIABETES",E1186&gt;=6.5,"DIABETES")</f>
        <v>DIABETES</v>
      </c>
      <c r="G1186" t="s">
        <v>2380</v>
      </c>
      <c r="H1186" t="str">
        <f t="shared" si="55"/>
        <v>No</v>
      </c>
      <c r="I1186" t="s">
        <v>2380</v>
      </c>
      <c r="J1186" t="s">
        <v>2380</v>
      </c>
      <c r="K1186">
        <v>2</v>
      </c>
      <c r="L1186" t="s">
        <v>2380</v>
      </c>
      <c r="M1186" t="str">
        <f t="shared" si="56"/>
        <v>No</v>
      </c>
    </row>
    <row r="1187" spans="1:13" x14ac:dyDescent="0.3">
      <c r="A1187" t="s">
        <v>1185</v>
      </c>
      <c r="B1187">
        <v>27.5</v>
      </c>
      <c r="C1187">
        <f t="shared" si="54"/>
        <v>27.5</v>
      </c>
      <c r="D1187" t="str" cm="1">
        <f t="array" ref="D1187">_xlfn.IFS(C1187&lt;18.5,"UNDERWEIGHT",AND(C1187&gt;=18.5,C1187&lt;=24.9),"NORMAL WEIGHT",AND(C1187&gt;=25,C1187&lt;=29.9),"OVERWEIGHT",C1187&gt;=30,"OBESITY")</f>
        <v>OVERWEIGHT</v>
      </c>
      <c r="E1187">
        <v>7.58</v>
      </c>
      <c r="F1187" t="str" cm="1">
        <f t="array" ref="F1187">_xlfn.IFS(E1187&lt;5.7,"NORMAL",AND(E1187&gt;=5.7,E1187&lt;=6.49),"PREDIABETES",E1187&gt;=6.5,"DIABETES")</f>
        <v>DIABETES</v>
      </c>
      <c r="G1187" t="s">
        <v>2380</v>
      </c>
      <c r="H1187" t="str">
        <f t="shared" si="55"/>
        <v>No</v>
      </c>
      <c r="I1187" t="s">
        <v>2380</v>
      </c>
      <c r="J1187" t="s">
        <v>2380</v>
      </c>
      <c r="K1187" t="s">
        <v>2381</v>
      </c>
      <c r="L1187" t="s">
        <v>2380</v>
      </c>
      <c r="M1187" t="str">
        <f t="shared" si="56"/>
        <v>No</v>
      </c>
    </row>
    <row r="1188" spans="1:13" x14ac:dyDescent="0.3">
      <c r="A1188" t="s">
        <v>1184</v>
      </c>
      <c r="B1188">
        <v>41.55</v>
      </c>
      <c r="C1188">
        <f t="shared" si="54"/>
        <v>41.6</v>
      </c>
      <c r="D1188" t="str" cm="1">
        <f t="array" ref="D1188">_xlfn.IFS(C1188&lt;18.5,"UNDERWEIGHT",AND(C1188&gt;=18.5,C1188&lt;=24.9),"NORMAL WEIGHT",AND(C1188&gt;=25,C1188&lt;=29.9),"OVERWEIGHT",C1188&gt;=30,"OBESITY")</f>
        <v>OBESITY</v>
      </c>
      <c r="E1188">
        <v>4.6100000000000003</v>
      </c>
      <c r="F1188" t="str" cm="1">
        <f t="array" ref="F1188">_xlfn.IFS(E1188&lt;5.7,"NORMAL",AND(E1188&gt;=5.7,E1188&lt;=6.49),"PREDIABETES",E1188&gt;=6.5,"DIABETES")</f>
        <v>NORMAL</v>
      </c>
      <c r="G1188" t="s">
        <v>2380</v>
      </c>
      <c r="H1188" t="str">
        <f t="shared" si="55"/>
        <v>No</v>
      </c>
      <c r="I1188" t="s">
        <v>2380</v>
      </c>
      <c r="J1188" t="s">
        <v>2380</v>
      </c>
      <c r="K1188">
        <v>1</v>
      </c>
      <c r="L1188" t="s">
        <v>2380</v>
      </c>
      <c r="M1188" t="str">
        <f t="shared" si="56"/>
        <v>No</v>
      </c>
    </row>
    <row r="1189" spans="1:13" x14ac:dyDescent="0.3">
      <c r="A1189" t="s">
        <v>1183</v>
      </c>
      <c r="B1189">
        <v>41.47</v>
      </c>
      <c r="C1189">
        <f t="shared" si="54"/>
        <v>41.5</v>
      </c>
      <c r="D1189" t="str" cm="1">
        <f t="array" ref="D1189">_xlfn.IFS(C1189&lt;18.5,"UNDERWEIGHT",AND(C1189&gt;=18.5,C1189&lt;=24.9),"NORMAL WEIGHT",AND(C1189&gt;=25,C1189&lt;=29.9),"OVERWEIGHT",C1189&gt;=30,"OBESITY")</f>
        <v>OBESITY</v>
      </c>
      <c r="E1189">
        <v>4.7</v>
      </c>
      <c r="F1189" t="str" cm="1">
        <f t="array" ref="F1189">_xlfn.IFS(E1189&lt;5.7,"NORMAL",AND(E1189&gt;=5.7,E1189&lt;=6.49),"PREDIABETES",E1189&gt;=6.5,"DIABETES")</f>
        <v>NORMAL</v>
      </c>
      <c r="G1189" t="s">
        <v>2382</v>
      </c>
      <c r="H1189" t="str">
        <f t="shared" si="55"/>
        <v>Yes</v>
      </c>
      <c r="I1189" t="s">
        <v>2380</v>
      </c>
      <c r="J1189" t="s">
        <v>2383</v>
      </c>
      <c r="K1189">
        <v>1</v>
      </c>
      <c r="L1189" t="s">
        <v>2380</v>
      </c>
      <c r="M1189" t="str">
        <f t="shared" si="56"/>
        <v>No</v>
      </c>
    </row>
    <row r="1190" spans="1:13" x14ac:dyDescent="0.3">
      <c r="A1190" t="s">
        <v>1182</v>
      </c>
      <c r="B1190">
        <v>24.795000000000002</v>
      </c>
      <c r="C1190">
        <f t="shared" si="54"/>
        <v>24.8</v>
      </c>
      <c r="D1190" t="str" cm="1">
        <f t="array" ref="D1190">_xlfn.IFS(C1190&lt;18.5,"UNDERWEIGHT",AND(C1190&gt;=18.5,C1190&lt;=24.9),"NORMAL WEIGHT",AND(C1190&gt;=25,C1190&lt;=29.9),"OVERWEIGHT",C1190&gt;=30,"OBESITY")</f>
        <v>NORMAL WEIGHT</v>
      </c>
      <c r="E1190">
        <v>6.05</v>
      </c>
      <c r="F1190" t="str" cm="1">
        <f t="array" ref="F1190">_xlfn.IFS(E1190&lt;5.7,"NORMAL",AND(E1190&gt;=5.7,E1190&lt;=6.49),"PREDIABETES",E1190&gt;=6.5,"DIABETES")</f>
        <v>PREDIABETES</v>
      </c>
      <c r="G1190" t="s">
        <v>2382</v>
      </c>
      <c r="H1190" t="str">
        <f t="shared" si="55"/>
        <v>Yes</v>
      </c>
      <c r="I1190" t="s">
        <v>2380</v>
      </c>
      <c r="J1190" t="s">
        <v>2380</v>
      </c>
      <c r="K1190" t="s">
        <v>2381</v>
      </c>
      <c r="L1190" t="s">
        <v>2380</v>
      </c>
      <c r="M1190" t="str">
        <f t="shared" si="56"/>
        <v>No</v>
      </c>
    </row>
    <row r="1191" spans="1:13" x14ac:dyDescent="0.3">
      <c r="A1191" t="s">
        <v>1181</v>
      </c>
      <c r="B1191">
        <v>29.48</v>
      </c>
      <c r="C1191">
        <f t="shared" si="54"/>
        <v>29.5</v>
      </c>
      <c r="D1191" t="str" cm="1">
        <f t="array" ref="D1191">_xlfn.IFS(C1191&lt;18.5,"UNDERWEIGHT",AND(C1191&gt;=18.5,C1191&lt;=24.9),"NORMAL WEIGHT",AND(C1191&gt;=25,C1191&lt;=29.9),"OVERWEIGHT",C1191&gt;=30,"OBESITY")</f>
        <v>OVERWEIGHT</v>
      </c>
      <c r="E1191">
        <v>5.63</v>
      </c>
      <c r="F1191" t="str" cm="1">
        <f t="array" ref="F1191">_xlfn.IFS(E1191&lt;5.7,"NORMAL",AND(E1191&gt;=5.7,E1191&lt;=6.49),"PREDIABETES",E1191&gt;=6.5,"DIABETES")</f>
        <v>NORMAL</v>
      </c>
      <c r="G1191" t="s">
        <v>2382</v>
      </c>
      <c r="H1191" t="str">
        <f t="shared" si="55"/>
        <v>Yes</v>
      </c>
      <c r="I1191" t="s">
        <v>2380</v>
      </c>
      <c r="J1191" t="s">
        <v>2383</v>
      </c>
      <c r="K1191">
        <v>1</v>
      </c>
      <c r="L1191" t="s">
        <v>2380</v>
      </c>
      <c r="M1191" t="str">
        <f t="shared" si="56"/>
        <v>No</v>
      </c>
    </row>
    <row r="1192" spans="1:13" x14ac:dyDescent="0.3">
      <c r="A1192" t="s">
        <v>1180</v>
      </c>
      <c r="B1192">
        <v>28.09</v>
      </c>
      <c r="C1192">
        <f t="shared" si="54"/>
        <v>28.1</v>
      </c>
      <c r="D1192" t="str" cm="1">
        <f t="array" ref="D1192">_xlfn.IFS(C1192&lt;18.5,"UNDERWEIGHT",AND(C1192&gt;=18.5,C1192&lt;=24.9),"NORMAL WEIGHT",AND(C1192&gt;=25,C1192&lt;=29.9),"OVERWEIGHT",C1192&gt;=30,"OBESITY")</f>
        <v>OVERWEIGHT</v>
      </c>
      <c r="E1192">
        <v>6.06</v>
      </c>
      <c r="F1192" t="str" cm="1">
        <f t="array" ref="F1192">_xlfn.IFS(E1192&lt;5.7,"NORMAL",AND(E1192&gt;=5.7,E1192&lt;=6.49),"PREDIABETES",E1192&gt;=6.5,"DIABETES")</f>
        <v>PREDIABETES</v>
      </c>
      <c r="G1192" t="s">
        <v>2380</v>
      </c>
      <c r="H1192" t="str">
        <f t="shared" si="55"/>
        <v>No</v>
      </c>
      <c r="I1192" t="s">
        <v>2380</v>
      </c>
      <c r="J1192" t="s">
        <v>2383</v>
      </c>
      <c r="K1192">
        <v>1</v>
      </c>
      <c r="L1192" t="s">
        <v>2380</v>
      </c>
      <c r="M1192" t="str">
        <f t="shared" si="56"/>
        <v>No</v>
      </c>
    </row>
    <row r="1193" spans="1:13" x14ac:dyDescent="0.3">
      <c r="A1193" t="s">
        <v>1179</v>
      </c>
      <c r="B1193">
        <v>32.729999999999997</v>
      </c>
      <c r="C1193">
        <f t="shared" si="54"/>
        <v>32.700000000000003</v>
      </c>
      <c r="D1193" t="str" cm="1">
        <f t="array" ref="D1193">_xlfn.IFS(C1193&lt;18.5,"UNDERWEIGHT",AND(C1193&gt;=18.5,C1193&lt;=24.9),"NORMAL WEIGHT",AND(C1193&gt;=25,C1193&lt;=29.9),"OVERWEIGHT",C1193&gt;=30,"OBESITY")</f>
        <v>OBESITY</v>
      </c>
      <c r="E1193">
        <v>5.19</v>
      </c>
      <c r="F1193" t="str" cm="1">
        <f t="array" ref="F1193">_xlfn.IFS(E1193&lt;5.7,"NORMAL",AND(E1193&gt;=5.7,E1193&lt;=6.49),"PREDIABETES",E1193&gt;=6.5,"DIABETES")</f>
        <v>NORMAL</v>
      </c>
      <c r="G1193" t="s">
        <v>2380</v>
      </c>
      <c r="H1193" t="str">
        <f t="shared" si="55"/>
        <v>No</v>
      </c>
      <c r="I1193" t="s">
        <v>2380</v>
      </c>
      <c r="J1193" t="s">
        <v>2380</v>
      </c>
      <c r="K1193">
        <v>1</v>
      </c>
      <c r="L1193" t="s">
        <v>2380</v>
      </c>
      <c r="M1193" t="str">
        <f t="shared" si="56"/>
        <v>No</v>
      </c>
    </row>
    <row r="1194" spans="1:13" x14ac:dyDescent="0.3">
      <c r="A1194" t="s">
        <v>1178</v>
      </c>
      <c r="B1194">
        <v>27.36</v>
      </c>
      <c r="C1194">
        <f t="shared" si="54"/>
        <v>27.4</v>
      </c>
      <c r="D1194" t="str" cm="1">
        <f t="array" ref="D1194">_xlfn.IFS(C1194&lt;18.5,"UNDERWEIGHT",AND(C1194&gt;=18.5,C1194&lt;=24.9),"NORMAL WEIGHT",AND(C1194&gt;=25,C1194&lt;=29.9),"OVERWEIGHT",C1194&gt;=30,"OBESITY")</f>
        <v>OVERWEIGHT</v>
      </c>
      <c r="E1194">
        <v>8.9600000000000009</v>
      </c>
      <c r="F1194" t="str" cm="1">
        <f t="array" ref="F1194">_xlfn.IFS(E1194&lt;5.7,"NORMAL",AND(E1194&gt;=5.7,E1194&lt;=6.49),"PREDIABETES",E1194&gt;=6.5,"DIABETES")</f>
        <v>DIABETES</v>
      </c>
      <c r="G1194" t="s">
        <v>2380</v>
      </c>
      <c r="H1194" t="str">
        <f t="shared" si="55"/>
        <v>No</v>
      </c>
      <c r="I1194" t="s">
        <v>2380</v>
      </c>
      <c r="J1194" t="s">
        <v>2380</v>
      </c>
      <c r="K1194" t="s">
        <v>2381</v>
      </c>
      <c r="L1194" t="s">
        <v>2380</v>
      </c>
      <c r="M1194" t="str">
        <f t="shared" si="56"/>
        <v>No</v>
      </c>
    </row>
    <row r="1195" spans="1:13" x14ac:dyDescent="0.3">
      <c r="A1195" t="s">
        <v>1177</v>
      </c>
      <c r="B1195">
        <v>27.265000000000001</v>
      </c>
      <c r="C1195">
        <f t="shared" si="54"/>
        <v>27.3</v>
      </c>
      <c r="D1195" t="str" cm="1">
        <f t="array" ref="D1195">_xlfn.IFS(C1195&lt;18.5,"UNDERWEIGHT",AND(C1195&gt;=18.5,C1195&lt;=24.9),"NORMAL WEIGHT",AND(C1195&gt;=25,C1195&lt;=29.9),"OVERWEIGHT",C1195&gt;=30,"OBESITY")</f>
        <v>OVERWEIGHT</v>
      </c>
      <c r="E1195">
        <v>11.39</v>
      </c>
      <c r="F1195" t="str" cm="1">
        <f t="array" ref="F1195">_xlfn.IFS(E1195&lt;5.7,"NORMAL",AND(E1195&gt;=5.7,E1195&lt;=6.49),"PREDIABETES",E1195&gt;=6.5,"DIABETES")</f>
        <v>DIABETES</v>
      </c>
      <c r="G1195" t="s">
        <v>2380</v>
      </c>
      <c r="H1195" t="str">
        <f t="shared" si="55"/>
        <v>No</v>
      </c>
      <c r="I1195" t="s">
        <v>2380</v>
      </c>
      <c r="J1195" t="s">
        <v>2380</v>
      </c>
      <c r="K1195" t="s">
        <v>2381</v>
      </c>
      <c r="L1195" t="s">
        <v>2380</v>
      </c>
      <c r="M1195" t="str">
        <f t="shared" si="56"/>
        <v>No</v>
      </c>
    </row>
    <row r="1196" spans="1:13" x14ac:dyDescent="0.3">
      <c r="A1196" t="s">
        <v>1176</v>
      </c>
      <c r="B1196">
        <v>48.07</v>
      </c>
      <c r="C1196">
        <f t="shared" si="54"/>
        <v>48.1</v>
      </c>
      <c r="D1196" t="str" cm="1">
        <f t="array" ref="D1196">_xlfn.IFS(C1196&lt;18.5,"UNDERWEIGHT",AND(C1196&gt;=18.5,C1196&lt;=24.9),"NORMAL WEIGHT",AND(C1196&gt;=25,C1196&lt;=29.9),"OVERWEIGHT",C1196&gt;=30,"OBESITY")</f>
        <v>OBESITY</v>
      </c>
      <c r="E1196">
        <v>4.0599999999999996</v>
      </c>
      <c r="F1196" t="str" cm="1">
        <f t="array" ref="F1196">_xlfn.IFS(E1196&lt;5.7,"NORMAL",AND(E1196&gt;=5.7,E1196&lt;=6.49),"PREDIABETES",E1196&gt;=6.5,"DIABETES")</f>
        <v>NORMAL</v>
      </c>
      <c r="G1196" t="s">
        <v>2382</v>
      </c>
      <c r="H1196" t="str">
        <f t="shared" si="55"/>
        <v>Yes</v>
      </c>
      <c r="I1196" t="s">
        <v>2380</v>
      </c>
      <c r="J1196" t="s">
        <v>2380</v>
      </c>
      <c r="K1196" t="s">
        <v>2381</v>
      </c>
      <c r="L1196" t="s">
        <v>2380</v>
      </c>
      <c r="M1196" t="str">
        <f t="shared" si="56"/>
        <v>No</v>
      </c>
    </row>
    <row r="1197" spans="1:13" x14ac:dyDescent="0.3">
      <c r="A1197" t="s">
        <v>1175</v>
      </c>
      <c r="B1197">
        <v>30.8</v>
      </c>
      <c r="C1197">
        <f t="shared" si="54"/>
        <v>30.8</v>
      </c>
      <c r="D1197" t="str" cm="1">
        <f t="array" ref="D1197">_xlfn.IFS(C1197&lt;18.5,"UNDERWEIGHT",AND(C1197&gt;=18.5,C1197&lt;=24.9),"NORMAL WEIGHT",AND(C1197&gt;=25,C1197&lt;=29.9),"OVERWEIGHT",C1197&gt;=30,"OBESITY")</f>
        <v>OBESITY</v>
      </c>
      <c r="E1197">
        <v>5.23</v>
      </c>
      <c r="F1197" t="str" cm="1">
        <f t="array" ref="F1197">_xlfn.IFS(E1197&lt;5.7,"NORMAL",AND(E1197&gt;=5.7,E1197&lt;=6.49),"PREDIABETES",E1197&gt;=6.5,"DIABETES")</f>
        <v>NORMAL</v>
      </c>
      <c r="G1197" t="s">
        <v>2382</v>
      </c>
      <c r="H1197" t="str">
        <f t="shared" si="55"/>
        <v>Yes</v>
      </c>
      <c r="I1197" t="s">
        <v>2380</v>
      </c>
      <c r="J1197" t="s">
        <v>2380</v>
      </c>
      <c r="K1197" t="s">
        <v>2381</v>
      </c>
      <c r="L1197" t="s">
        <v>2380</v>
      </c>
      <c r="M1197" t="str">
        <f t="shared" si="56"/>
        <v>No</v>
      </c>
    </row>
    <row r="1198" spans="1:13" x14ac:dyDescent="0.3">
      <c r="A1198" t="s">
        <v>1174</v>
      </c>
      <c r="B1198">
        <v>32.299999999999997</v>
      </c>
      <c r="C1198">
        <f t="shared" si="54"/>
        <v>32.299999999999997</v>
      </c>
      <c r="D1198" t="str" cm="1">
        <f t="array" ref="D1198">_xlfn.IFS(C1198&lt;18.5,"UNDERWEIGHT",AND(C1198&gt;=18.5,C1198&lt;=24.9),"NORMAL WEIGHT",AND(C1198&gt;=25,C1198&lt;=29.9),"OVERWEIGHT",C1198&gt;=30,"OBESITY")</f>
        <v>OBESITY</v>
      </c>
      <c r="E1198">
        <v>5.05</v>
      </c>
      <c r="F1198" t="str" cm="1">
        <f t="array" ref="F1198">_xlfn.IFS(E1198&lt;5.7,"NORMAL",AND(E1198&gt;=5.7,E1198&lt;=6.49),"PREDIABETES",E1198&gt;=6.5,"DIABETES")</f>
        <v>NORMAL</v>
      </c>
      <c r="G1198" t="s">
        <v>2382</v>
      </c>
      <c r="H1198" t="str">
        <f t="shared" si="55"/>
        <v>Yes</v>
      </c>
      <c r="I1198" t="s">
        <v>2380</v>
      </c>
      <c r="J1198" t="s">
        <v>2380</v>
      </c>
      <c r="K1198" t="s">
        <v>2381</v>
      </c>
      <c r="L1198" t="s">
        <v>2380</v>
      </c>
      <c r="M1198" t="str">
        <f t="shared" si="56"/>
        <v>No</v>
      </c>
    </row>
    <row r="1199" spans="1:13" x14ac:dyDescent="0.3">
      <c r="A1199" t="s">
        <v>1173</v>
      </c>
      <c r="B1199">
        <v>39.700000000000003</v>
      </c>
      <c r="C1199">
        <f t="shared" si="54"/>
        <v>39.700000000000003</v>
      </c>
      <c r="D1199" t="str" cm="1">
        <f t="array" ref="D1199">_xlfn.IFS(C1199&lt;18.5,"UNDERWEIGHT",AND(C1199&gt;=18.5,C1199&lt;=24.9),"NORMAL WEIGHT",AND(C1199&gt;=25,C1199&lt;=29.9),"OVERWEIGHT",C1199&gt;=30,"OBESITY")</f>
        <v>OBESITY</v>
      </c>
      <c r="E1199">
        <v>7.34</v>
      </c>
      <c r="F1199" t="str" cm="1">
        <f t="array" ref="F1199">_xlfn.IFS(E1199&lt;5.7,"NORMAL",AND(E1199&gt;=5.7,E1199&lt;=6.49),"PREDIABETES",E1199&gt;=6.5,"DIABETES")</f>
        <v>DIABETES</v>
      </c>
      <c r="G1199" t="s">
        <v>2380</v>
      </c>
      <c r="H1199" t="str">
        <f t="shared" si="55"/>
        <v>No</v>
      </c>
      <c r="I1199" t="s">
        <v>2380</v>
      </c>
      <c r="J1199" t="s">
        <v>2380</v>
      </c>
      <c r="K1199" t="s">
        <v>2381</v>
      </c>
      <c r="L1199" t="s">
        <v>2380</v>
      </c>
      <c r="M1199" t="str">
        <f t="shared" si="56"/>
        <v>No</v>
      </c>
    </row>
    <row r="1200" spans="1:13" x14ac:dyDescent="0.3">
      <c r="A1200" t="s">
        <v>1172</v>
      </c>
      <c r="B1200">
        <v>35.97</v>
      </c>
      <c r="C1200">
        <f t="shared" si="54"/>
        <v>36</v>
      </c>
      <c r="D1200" t="str" cm="1">
        <f t="array" ref="D1200">_xlfn.IFS(C1200&lt;18.5,"UNDERWEIGHT",AND(C1200&gt;=18.5,C1200&lt;=24.9),"NORMAL WEIGHT",AND(C1200&gt;=25,C1200&lt;=29.9),"OVERWEIGHT",C1200&gt;=30,"OBESITY")</f>
        <v>OBESITY</v>
      </c>
      <c r="E1200">
        <v>8.1300000000000008</v>
      </c>
      <c r="F1200" t="str" cm="1">
        <f t="array" ref="F1200">_xlfn.IFS(E1200&lt;5.7,"NORMAL",AND(E1200&gt;=5.7,E1200&lt;=6.49),"PREDIABETES",E1200&gt;=6.5,"DIABETES")</f>
        <v>DIABETES</v>
      </c>
      <c r="G1200" t="s">
        <v>2380</v>
      </c>
      <c r="H1200" t="str">
        <f t="shared" si="55"/>
        <v>No</v>
      </c>
      <c r="I1200" t="s">
        <v>2380</v>
      </c>
      <c r="J1200" t="s">
        <v>2380</v>
      </c>
      <c r="K1200" t="s">
        <v>2381</v>
      </c>
      <c r="L1200" t="s">
        <v>2380</v>
      </c>
      <c r="M1200" t="str">
        <f t="shared" si="56"/>
        <v>No</v>
      </c>
    </row>
    <row r="1201" spans="1:13" x14ac:dyDescent="0.3">
      <c r="A1201" t="s">
        <v>1171</v>
      </c>
      <c r="B1201">
        <v>25.86</v>
      </c>
      <c r="C1201">
        <f t="shared" si="54"/>
        <v>25.9</v>
      </c>
      <c r="D1201" t="str" cm="1">
        <f t="array" ref="D1201">_xlfn.IFS(C1201&lt;18.5,"UNDERWEIGHT",AND(C1201&gt;=18.5,C1201&lt;=24.9),"NORMAL WEIGHT",AND(C1201&gt;=25,C1201&lt;=29.9),"OVERWEIGHT",C1201&gt;=30,"OBESITY")</f>
        <v>OVERWEIGHT</v>
      </c>
      <c r="E1201">
        <v>6.68</v>
      </c>
      <c r="F1201" t="str" cm="1">
        <f t="array" ref="F1201">_xlfn.IFS(E1201&lt;5.7,"NORMAL",AND(E1201&gt;=5.7,E1201&lt;=6.49),"PREDIABETES",E1201&gt;=6.5,"DIABETES")</f>
        <v>DIABETES</v>
      </c>
      <c r="G1201" t="s">
        <v>2382</v>
      </c>
      <c r="H1201" t="str">
        <f t="shared" si="55"/>
        <v>Yes</v>
      </c>
      <c r="I1201" t="s">
        <v>2380</v>
      </c>
      <c r="J1201" t="s">
        <v>2380</v>
      </c>
      <c r="K1201">
        <v>1</v>
      </c>
      <c r="L1201" t="s">
        <v>2380</v>
      </c>
      <c r="M1201" t="str">
        <f t="shared" si="56"/>
        <v>No</v>
      </c>
    </row>
    <row r="1202" spans="1:13" x14ac:dyDescent="0.3">
      <c r="A1202" t="s">
        <v>1170</v>
      </c>
      <c r="B1202">
        <v>30.03</v>
      </c>
      <c r="C1202">
        <f t="shared" si="54"/>
        <v>30</v>
      </c>
      <c r="D1202" t="str" cm="1">
        <f t="array" ref="D1202">_xlfn.IFS(C1202&lt;18.5,"UNDERWEIGHT",AND(C1202&gt;=18.5,C1202&lt;=24.9),"NORMAL WEIGHT",AND(C1202&gt;=25,C1202&lt;=29.9),"OVERWEIGHT",C1202&gt;=30,"OBESITY")</f>
        <v>OBESITY</v>
      </c>
      <c r="E1202">
        <v>11.51</v>
      </c>
      <c r="F1202" t="str" cm="1">
        <f t="array" ref="F1202">_xlfn.IFS(E1202&lt;5.7,"NORMAL",AND(E1202&gt;=5.7,E1202&lt;=6.49),"PREDIABETES",E1202&gt;=6.5,"DIABETES")</f>
        <v>DIABETES</v>
      </c>
      <c r="G1202" t="s">
        <v>2380</v>
      </c>
      <c r="H1202" t="str">
        <f t="shared" si="55"/>
        <v>No</v>
      </c>
      <c r="I1202" t="s">
        <v>2380</v>
      </c>
      <c r="J1202" t="s">
        <v>2380</v>
      </c>
      <c r="K1202" t="s">
        <v>2381</v>
      </c>
      <c r="L1202" t="s">
        <v>2380</v>
      </c>
      <c r="M1202" t="str">
        <f t="shared" si="56"/>
        <v>No</v>
      </c>
    </row>
    <row r="1203" spans="1:13" x14ac:dyDescent="0.3">
      <c r="A1203" t="s">
        <v>1169</v>
      </c>
      <c r="B1203">
        <v>25.76</v>
      </c>
      <c r="C1203">
        <f t="shared" si="54"/>
        <v>25.8</v>
      </c>
      <c r="D1203" t="str" cm="1">
        <f t="array" ref="D1203">_xlfn.IFS(C1203&lt;18.5,"UNDERWEIGHT",AND(C1203&gt;=18.5,C1203&lt;=24.9),"NORMAL WEIGHT",AND(C1203&gt;=25,C1203&lt;=29.9),"OVERWEIGHT",C1203&gt;=30,"OBESITY")</f>
        <v>OVERWEIGHT</v>
      </c>
      <c r="E1203">
        <v>6.02</v>
      </c>
      <c r="F1203" t="str" cm="1">
        <f t="array" ref="F1203">_xlfn.IFS(E1203&lt;5.7,"NORMAL",AND(E1203&gt;=5.7,E1203&lt;=6.49),"PREDIABETES",E1203&gt;=6.5,"DIABETES")</f>
        <v>PREDIABETES</v>
      </c>
      <c r="G1203" t="s">
        <v>2382</v>
      </c>
      <c r="H1203" t="str">
        <f t="shared" si="55"/>
        <v>Yes</v>
      </c>
      <c r="I1203" t="s">
        <v>2380</v>
      </c>
      <c r="J1203" t="s">
        <v>2383</v>
      </c>
      <c r="K1203">
        <v>1</v>
      </c>
      <c r="L1203" t="s">
        <v>2380</v>
      </c>
      <c r="M1203" t="str">
        <f t="shared" si="56"/>
        <v>No</v>
      </c>
    </row>
    <row r="1204" spans="1:13" x14ac:dyDescent="0.3">
      <c r="A1204" t="s">
        <v>1168</v>
      </c>
      <c r="B1204">
        <v>22.42</v>
      </c>
      <c r="C1204">
        <f t="shared" si="54"/>
        <v>22.4</v>
      </c>
      <c r="D1204" t="str" cm="1">
        <f t="array" ref="D1204">_xlfn.IFS(C1204&lt;18.5,"UNDERWEIGHT",AND(C1204&gt;=18.5,C1204&lt;=24.9),"NORMAL WEIGHT",AND(C1204&gt;=25,C1204&lt;=29.9),"OVERWEIGHT",C1204&gt;=30,"OBESITY")</f>
        <v>NORMAL WEIGHT</v>
      </c>
      <c r="E1204">
        <v>7.96</v>
      </c>
      <c r="F1204" t="str" cm="1">
        <f t="array" ref="F1204">_xlfn.IFS(E1204&lt;5.7,"NORMAL",AND(E1204&gt;=5.7,E1204&lt;=6.49),"PREDIABETES",E1204&gt;=6.5,"DIABETES")</f>
        <v>DIABETES</v>
      </c>
      <c r="G1204" t="s">
        <v>2380</v>
      </c>
      <c r="H1204" t="str">
        <f t="shared" si="55"/>
        <v>No</v>
      </c>
      <c r="I1204" t="s">
        <v>2380</v>
      </c>
      <c r="J1204" t="s">
        <v>2380</v>
      </c>
      <c r="K1204" t="s">
        <v>2381</v>
      </c>
      <c r="L1204" t="s">
        <v>2380</v>
      </c>
      <c r="M1204" t="str">
        <f t="shared" si="56"/>
        <v>No</v>
      </c>
    </row>
    <row r="1205" spans="1:13" x14ac:dyDescent="0.3">
      <c r="A1205" t="s">
        <v>1167</v>
      </c>
      <c r="B1205">
        <v>33.18</v>
      </c>
      <c r="C1205">
        <f t="shared" si="54"/>
        <v>33.200000000000003</v>
      </c>
      <c r="D1205" t="str" cm="1">
        <f t="array" ref="D1205">_xlfn.IFS(C1205&lt;18.5,"UNDERWEIGHT",AND(C1205&gt;=18.5,C1205&lt;=24.9),"NORMAL WEIGHT",AND(C1205&gt;=25,C1205&lt;=29.9),"OVERWEIGHT",C1205&gt;=30,"OBESITY")</f>
        <v>OBESITY</v>
      </c>
      <c r="E1205">
        <v>6.01</v>
      </c>
      <c r="F1205" t="str" cm="1">
        <f t="array" ref="F1205">_xlfn.IFS(E1205&lt;5.7,"NORMAL",AND(E1205&gt;=5.7,E1205&lt;=6.49),"PREDIABETES",E1205&gt;=6.5,"DIABETES")</f>
        <v>PREDIABETES</v>
      </c>
      <c r="G1205" t="s">
        <v>2382</v>
      </c>
      <c r="H1205" t="str">
        <f t="shared" si="55"/>
        <v>Yes</v>
      </c>
      <c r="I1205" t="s">
        <v>2380</v>
      </c>
      <c r="J1205" t="s">
        <v>2380</v>
      </c>
      <c r="K1205">
        <v>1</v>
      </c>
      <c r="L1205" t="s">
        <v>2380</v>
      </c>
      <c r="M1205" t="str">
        <f t="shared" si="56"/>
        <v>No</v>
      </c>
    </row>
    <row r="1206" spans="1:13" x14ac:dyDescent="0.3">
      <c r="A1206" t="s">
        <v>1166</v>
      </c>
      <c r="B1206">
        <v>43.04</v>
      </c>
      <c r="C1206">
        <f t="shared" si="54"/>
        <v>43</v>
      </c>
      <c r="D1206" t="str" cm="1">
        <f t="array" ref="D1206">_xlfn.IFS(C1206&lt;18.5,"UNDERWEIGHT",AND(C1206&gt;=18.5,C1206&lt;=24.9),"NORMAL WEIGHT",AND(C1206&gt;=25,C1206&lt;=29.9),"OVERWEIGHT",C1206&gt;=30,"OBESITY")</f>
        <v>OBESITY</v>
      </c>
      <c r="E1206">
        <v>5.9</v>
      </c>
      <c r="F1206" t="str" cm="1">
        <f t="array" ref="F1206">_xlfn.IFS(E1206&lt;5.7,"NORMAL",AND(E1206&gt;=5.7,E1206&lt;=6.49),"PREDIABETES",E1206&gt;=6.5,"DIABETES")</f>
        <v>PREDIABETES</v>
      </c>
      <c r="G1206" t="s">
        <v>2382</v>
      </c>
      <c r="H1206" t="str">
        <f t="shared" si="55"/>
        <v>Yes</v>
      </c>
      <c r="I1206" t="s">
        <v>2380</v>
      </c>
      <c r="J1206" t="s">
        <v>2380</v>
      </c>
      <c r="K1206" t="s">
        <v>2381</v>
      </c>
      <c r="L1206" t="s">
        <v>2380</v>
      </c>
      <c r="M1206" t="str">
        <f t="shared" si="56"/>
        <v>No</v>
      </c>
    </row>
    <row r="1207" spans="1:13" x14ac:dyDescent="0.3">
      <c r="A1207" t="s">
        <v>1165</v>
      </c>
      <c r="B1207">
        <v>34.15</v>
      </c>
      <c r="C1207">
        <f t="shared" si="54"/>
        <v>34.200000000000003</v>
      </c>
      <c r="D1207" t="str" cm="1">
        <f t="array" ref="D1207">_xlfn.IFS(C1207&lt;18.5,"UNDERWEIGHT",AND(C1207&gt;=18.5,C1207&lt;=24.9),"NORMAL WEIGHT",AND(C1207&gt;=25,C1207&lt;=29.9),"OVERWEIGHT",C1207&gt;=30,"OBESITY")</f>
        <v>OBESITY</v>
      </c>
      <c r="E1207">
        <v>4.49</v>
      </c>
      <c r="F1207" t="str" cm="1">
        <f t="array" ref="F1207">_xlfn.IFS(E1207&lt;5.7,"NORMAL",AND(E1207&gt;=5.7,E1207&lt;=6.49),"PREDIABETES",E1207&gt;=6.5,"DIABETES")</f>
        <v>NORMAL</v>
      </c>
      <c r="G1207" t="s">
        <v>2382</v>
      </c>
      <c r="H1207" t="str">
        <f t="shared" si="55"/>
        <v>Yes</v>
      </c>
      <c r="I1207" t="s">
        <v>2380</v>
      </c>
      <c r="J1207" t="s">
        <v>2380</v>
      </c>
      <c r="K1207">
        <v>1</v>
      </c>
      <c r="L1207" t="s">
        <v>2380</v>
      </c>
      <c r="M1207" t="str">
        <f t="shared" si="56"/>
        <v>No</v>
      </c>
    </row>
    <row r="1208" spans="1:13" x14ac:dyDescent="0.3">
      <c r="A1208" t="s">
        <v>1164</v>
      </c>
      <c r="B1208">
        <v>25.78</v>
      </c>
      <c r="C1208">
        <f t="shared" si="54"/>
        <v>25.8</v>
      </c>
      <c r="D1208" t="str" cm="1">
        <f t="array" ref="D1208">_xlfn.IFS(C1208&lt;18.5,"UNDERWEIGHT",AND(C1208&gt;=18.5,C1208&lt;=24.9),"NORMAL WEIGHT",AND(C1208&gt;=25,C1208&lt;=29.9),"OVERWEIGHT",C1208&gt;=30,"OBESITY")</f>
        <v>OVERWEIGHT</v>
      </c>
      <c r="E1208">
        <v>6.25</v>
      </c>
      <c r="F1208" t="str" cm="1">
        <f t="array" ref="F1208">_xlfn.IFS(E1208&lt;5.7,"NORMAL",AND(E1208&gt;=5.7,E1208&lt;=6.49),"PREDIABETES",E1208&gt;=6.5,"DIABETES")</f>
        <v>PREDIABETES</v>
      </c>
      <c r="G1208" t="s">
        <v>2380</v>
      </c>
      <c r="H1208" t="str">
        <f t="shared" si="55"/>
        <v>No</v>
      </c>
      <c r="I1208" t="s">
        <v>2380</v>
      </c>
      <c r="J1208" t="s">
        <v>2380</v>
      </c>
      <c r="K1208" t="s">
        <v>2381</v>
      </c>
      <c r="L1208" t="s">
        <v>2380</v>
      </c>
      <c r="M1208" t="str">
        <f t="shared" si="56"/>
        <v>No</v>
      </c>
    </row>
    <row r="1209" spans="1:13" x14ac:dyDescent="0.3">
      <c r="A1209" t="s">
        <v>1163</v>
      </c>
      <c r="B1209">
        <v>21.02</v>
      </c>
      <c r="C1209">
        <f t="shared" si="54"/>
        <v>21</v>
      </c>
      <c r="D1209" t="str" cm="1">
        <f t="array" ref="D1209">_xlfn.IFS(C1209&lt;18.5,"UNDERWEIGHT",AND(C1209&gt;=18.5,C1209&lt;=24.9),"NORMAL WEIGHT",AND(C1209&gt;=25,C1209&lt;=29.9),"OVERWEIGHT",C1209&gt;=30,"OBESITY")</f>
        <v>NORMAL WEIGHT</v>
      </c>
      <c r="E1209">
        <v>9.6199999999999992</v>
      </c>
      <c r="F1209" t="str" cm="1">
        <f t="array" ref="F1209">_xlfn.IFS(E1209&lt;5.7,"NORMAL",AND(E1209&gt;=5.7,E1209&lt;=6.49),"PREDIABETES",E1209&gt;=6.5,"DIABETES")</f>
        <v>DIABETES</v>
      </c>
      <c r="G1209" t="s">
        <v>2382</v>
      </c>
      <c r="H1209" t="str">
        <f t="shared" si="55"/>
        <v>Yes</v>
      </c>
      <c r="I1209" t="s">
        <v>2380</v>
      </c>
      <c r="J1209" t="s">
        <v>2383</v>
      </c>
      <c r="K1209">
        <v>1</v>
      </c>
      <c r="L1209" t="s">
        <v>2380</v>
      </c>
      <c r="M1209" t="str">
        <f t="shared" si="56"/>
        <v>No</v>
      </c>
    </row>
    <row r="1210" spans="1:13" x14ac:dyDescent="0.3">
      <c r="A1210" t="s">
        <v>1162</v>
      </c>
      <c r="B1210">
        <v>37.51</v>
      </c>
      <c r="C1210">
        <f t="shared" si="54"/>
        <v>37.5</v>
      </c>
      <c r="D1210" t="str" cm="1">
        <f t="array" ref="D1210">_xlfn.IFS(C1210&lt;18.5,"UNDERWEIGHT",AND(C1210&gt;=18.5,C1210&lt;=24.9),"NORMAL WEIGHT",AND(C1210&gt;=25,C1210&lt;=29.9),"OVERWEIGHT",C1210&gt;=30,"OBESITY")</f>
        <v>OBESITY</v>
      </c>
      <c r="E1210">
        <v>11.06</v>
      </c>
      <c r="F1210" t="str" cm="1">
        <f t="array" ref="F1210">_xlfn.IFS(E1210&lt;5.7,"NORMAL",AND(E1210&gt;=5.7,E1210&lt;=6.49),"PREDIABETES",E1210&gt;=6.5,"DIABETES")</f>
        <v>DIABETES</v>
      </c>
      <c r="G1210" t="s">
        <v>2380</v>
      </c>
      <c r="H1210" t="str">
        <f t="shared" si="55"/>
        <v>No</v>
      </c>
      <c r="I1210" t="s">
        <v>2380</v>
      </c>
      <c r="J1210" t="s">
        <v>2380</v>
      </c>
      <c r="K1210">
        <v>2</v>
      </c>
      <c r="L1210" t="s">
        <v>2380</v>
      </c>
      <c r="M1210" t="str">
        <f t="shared" si="56"/>
        <v>No</v>
      </c>
    </row>
    <row r="1211" spans="1:13" x14ac:dyDescent="0.3">
      <c r="A1211" t="s">
        <v>1161</v>
      </c>
      <c r="B1211">
        <v>25.745000000000001</v>
      </c>
      <c r="C1211">
        <f t="shared" si="54"/>
        <v>25.7</v>
      </c>
      <c r="D1211" t="str" cm="1">
        <f t="array" ref="D1211">_xlfn.IFS(C1211&lt;18.5,"UNDERWEIGHT",AND(C1211&gt;=18.5,C1211&lt;=24.9),"NORMAL WEIGHT",AND(C1211&gt;=25,C1211&lt;=29.9),"OVERWEIGHT",C1211&gt;=30,"OBESITY")</f>
        <v>OVERWEIGHT</v>
      </c>
      <c r="E1211">
        <v>6.11</v>
      </c>
      <c r="F1211" t="str" cm="1">
        <f t="array" ref="F1211">_xlfn.IFS(E1211&lt;5.7,"NORMAL",AND(E1211&gt;=5.7,E1211&lt;=6.49),"PREDIABETES",E1211&gt;=6.5,"DIABETES")</f>
        <v>PREDIABETES</v>
      </c>
      <c r="G1211" t="s">
        <v>2382</v>
      </c>
      <c r="H1211" t="str">
        <f t="shared" si="55"/>
        <v>Yes</v>
      </c>
      <c r="I1211" t="s">
        <v>2380</v>
      </c>
      <c r="J1211" t="s">
        <v>2380</v>
      </c>
      <c r="K1211" t="s">
        <v>2381</v>
      </c>
      <c r="L1211" t="s">
        <v>2380</v>
      </c>
      <c r="M1211" t="str">
        <f t="shared" si="56"/>
        <v>No</v>
      </c>
    </row>
    <row r="1212" spans="1:13" x14ac:dyDescent="0.3">
      <c r="A1212" t="s">
        <v>1160</v>
      </c>
      <c r="B1212">
        <v>31.35</v>
      </c>
      <c r="C1212">
        <f t="shared" si="54"/>
        <v>31.4</v>
      </c>
      <c r="D1212" t="str" cm="1">
        <f t="array" ref="D1212">_xlfn.IFS(C1212&lt;18.5,"UNDERWEIGHT",AND(C1212&gt;=18.5,C1212&lt;=24.9),"NORMAL WEIGHT",AND(C1212&gt;=25,C1212&lt;=29.9),"OVERWEIGHT",C1212&gt;=30,"OBESITY")</f>
        <v>OBESITY</v>
      </c>
      <c r="E1212">
        <v>11.49</v>
      </c>
      <c r="F1212" t="str" cm="1">
        <f t="array" ref="F1212">_xlfn.IFS(E1212&lt;5.7,"NORMAL",AND(E1212&gt;=5.7,E1212&lt;=6.49),"PREDIABETES",E1212&gt;=6.5,"DIABETES")</f>
        <v>DIABETES</v>
      </c>
      <c r="G1212" t="s">
        <v>2380</v>
      </c>
      <c r="H1212" t="str">
        <f t="shared" si="55"/>
        <v>No</v>
      </c>
      <c r="I1212" t="s">
        <v>2380</v>
      </c>
      <c r="J1212" t="s">
        <v>2380</v>
      </c>
      <c r="K1212">
        <v>2</v>
      </c>
      <c r="L1212" t="s">
        <v>2380</v>
      </c>
      <c r="M1212" t="str">
        <f t="shared" si="56"/>
        <v>No</v>
      </c>
    </row>
    <row r="1213" spans="1:13" x14ac:dyDescent="0.3">
      <c r="A1213" t="s">
        <v>1159</v>
      </c>
      <c r="B1213">
        <v>29.83</v>
      </c>
      <c r="C1213">
        <f t="shared" si="54"/>
        <v>29.8</v>
      </c>
      <c r="D1213" t="str" cm="1">
        <f t="array" ref="D1213">_xlfn.IFS(C1213&lt;18.5,"UNDERWEIGHT",AND(C1213&gt;=18.5,C1213&lt;=24.9),"NORMAL WEIGHT",AND(C1213&gt;=25,C1213&lt;=29.9),"OVERWEIGHT",C1213&gt;=30,"OBESITY")</f>
        <v>OVERWEIGHT</v>
      </c>
      <c r="E1213">
        <v>8.68</v>
      </c>
      <c r="F1213" t="str" cm="1">
        <f t="array" ref="F1213">_xlfn.IFS(E1213&lt;5.7,"NORMAL",AND(E1213&gt;=5.7,E1213&lt;=6.49),"PREDIABETES",E1213&gt;=6.5,"DIABETES")</f>
        <v>DIABETES</v>
      </c>
      <c r="G1213" t="s">
        <v>2380</v>
      </c>
      <c r="H1213" t="str">
        <f t="shared" si="55"/>
        <v>No</v>
      </c>
      <c r="I1213" t="s">
        <v>2380</v>
      </c>
      <c r="J1213" t="s">
        <v>2380</v>
      </c>
      <c r="K1213">
        <v>2</v>
      </c>
      <c r="L1213" t="s">
        <v>2380</v>
      </c>
      <c r="M1213" t="str">
        <f t="shared" si="56"/>
        <v>No</v>
      </c>
    </row>
    <row r="1214" spans="1:13" x14ac:dyDescent="0.3">
      <c r="A1214" t="s">
        <v>1158</v>
      </c>
      <c r="B1214">
        <v>25.49</v>
      </c>
      <c r="C1214">
        <f t="shared" si="54"/>
        <v>25.5</v>
      </c>
      <c r="D1214" t="str" cm="1">
        <f t="array" ref="D1214">_xlfn.IFS(C1214&lt;18.5,"UNDERWEIGHT",AND(C1214&gt;=18.5,C1214&lt;=24.9),"NORMAL WEIGHT",AND(C1214&gt;=25,C1214&lt;=29.9),"OVERWEIGHT",C1214&gt;=30,"OBESITY")</f>
        <v>OVERWEIGHT</v>
      </c>
      <c r="E1214">
        <v>5.68</v>
      </c>
      <c r="F1214" t="str" cm="1">
        <f t="array" ref="F1214">_xlfn.IFS(E1214&lt;5.7,"NORMAL",AND(E1214&gt;=5.7,E1214&lt;=6.49),"PREDIABETES",E1214&gt;=6.5,"DIABETES")</f>
        <v>NORMAL</v>
      </c>
      <c r="G1214" t="s">
        <v>2382</v>
      </c>
      <c r="H1214" t="str">
        <f t="shared" si="55"/>
        <v>Yes</v>
      </c>
      <c r="I1214" t="s">
        <v>2380</v>
      </c>
      <c r="J1214" t="s">
        <v>2383</v>
      </c>
      <c r="K1214">
        <v>1</v>
      </c>
      <c r="L1214" t="s">
        <v>2380</v>
      </c>
      <c r="M1214" t="str">
        <f t="shared" si="56"/>
        <v>No</v>
      </c>
    </row>
    <row r="1215" spans="1:13" x14ac:dyDescent="0.3">
      <c r="A1215" t="s">
        <v>1157</v>
      </c>
      <c r="B1215">
        <v>34.1</v>
      </c>
      <c r="C1215">
        <f t="shared" si="54"/>
        <v>34.1</v>
      </c>
      <c r="D1215" t="str" cm="1">
        <f t="array" ref="D1215">_xlfn.IFS(C1215&lt;18.5,"UNDERWEIGHT",AND(C1215&gt;=18.5,C1215&lt;=24.9),"NORMAL WEIGHT",AND(C1215&gt;=25,C1215&lt;=29.9),"OVERWEIGHT",C1215&gt;=30,"OBESITY")</f>
        <v>OBESITY</v>
      </c>
      <c r="E1215">
        <v>8.4499999999999993</v>
      </c>
      <c r="F1215" t="str" cm="1">
        <f t="array" ref="F1215">_xlfn.IFS(E1215&lt;5.7,"NORMAL",AND(E1215&gt;=5.7,E1215&lt;=6.49),"PREDIABETES",E1215&gt;=6.5,"DIABETES")</f>
        <v>DIABETES</v>
      </c>
      <c r="G1215" t="s">
        <v>2380</v>
      </c>
      <c r="H1215" t="str">
        <f t="shared" si="55"/>
        <v>No</v>
      </c>
      <c r="I1215" t="s">
        <v>2380</v>
      </c>
      <c r="J1215" t="s">
        <v>2380</v>
      </c>
      <c r="K1215" t="s">
        <v>2381</v>
      </c>
      <c r="L1215" t="s">
        <v>2380</v>
      </c>
      <c r="M1215" t="str">
        <f t="shared" si="56"/>
        <v>No</v>
      </c>
    </row>
    <row r="1216" spans="1:13" x14ac:dyDescent="0.3">
      <c r="A1216" t="s">
        <v>1156</v>
      </c>
      <c r="B1216">
        <v>25.84</v>
      </c>
      <c r="C1216">
        <f t="shared" si="54"/>
        <v>25.8</v>
      </c>
      <c r="D1216" t="str" cm="1">
        <f t="array" ref="D1216">_xlfn.IFS(C1216&lt;18.5,"UNDERWEIGHT",AND(C1216&gt;=18.5,C1216&lt;=24.9),"NORMAL WEIGHT",AND(C1216&gt;=25,C1216&lt;=29.9),"OVERWEIGHT",C1216&gt;=30,"OBESITY")</f>
        <v>OVERWEIGHT</v>
      </c>
      <c r="E1216">
        <v>8.51</v>
      </c>
      <c r="F1216" t="str" cm="1">
        <f t="array" ref="F1216">_xlfn.IFS(E1216&lt;5.7,"NORMAL",AND(E1216&gt;=5.7,E1216&lt;=6.49),"PREDIABETES",E1216&gt;=6.5,"DIABETES")</f>
        <v>DIABETES</v>
      </c>
      <c r="G1216" t="s">
        <v>2380</v>
      </c>
      <c r="H1216" t="str">
        <f t="shared" si="55"/>
        <v>No</v>
      </c>
      <c r="I1216" t="s">
        <v>2380</v>
      </c>
      <c r="J1216" t="s">
        <v>2380</v>
      </c>
      <c r="K1216">
        <v>2</v>
      </c>
      <c r="L1216" t="s">
        <v>2380</v>
      </c>
      <c r="M1216" t="str">
        <f t="shared" si="56"/>
        <v>No</v>
      </c>
    </row>
    <row r="1217" spans="1:13" x14ac:dyDescent="0.3">
      <c r="A1217" t="s">
        <v>1155</v>
      </c>
      <c r="B1217">
        <v>20.6</v>
      </c>
      <c r="C1217">
        <f t="shared" si="54"/>
        <v>20.6</v>
      </c>
      <c r="D1217" t="str" cm="1">
        <f t="array" ref="D1217">_xlfn.IFS(C1217&lt;18.5,"UNDERWEIGHT",AND(C1217&gt;=18.5,C1217&lt;=24.9),"NORMAL WEIGHT",AND(C1217&gt;=25,C1217&lt;=29.9),"OVERWEIGHT",C1217&gt;=30,"OBESITY")</f>
        <v>NORMAL WEIGHT</v>
      </c>
      <c r="E1217">
        <v>7.62</v>
      </c>
      <c r="F1217" t="str" cm="1">
        <f t="array" ref="F1217">_xlfn.IFS(E1217&lt;5.7,"NORMAL",AND(E1217&gt;=5.7,E1217&lt;=6.49),"PREDIABETES",E1217&gt;=6.5,"DIABETES")</f>
        <v>DIABETES</v>
      </c>
      <c r="G1217" t="s">
        <v>2380</v>
      </c>
      <c r="H1217" t="str">
        <f t="shared" si="55"/>
        <v>No</v>
      </c>
      <c r="I1217" t="s">
        <v>2380</v>
      </c>
      <c r="J1217" t="s">
        <v>2380</v>
      </c>
      <c r="K1217" t="s">
        <v>2381</v>
      </c>
      <c r="L1217" t="s">
        <v>2380</v>
      </c>
      <c r="M1217" t="str">
        <f t="shared" si="56"/>
        <v>No</v>
      </c>
    </row>
    <row r="1218" spans="1:13" x14ac:dyDescent="0.3">
      <c r="A1218" t="s">
        <v>1154</v>
      </c>
      <c r="B1218">
        <v>28.88</v>
      </c>
      <c r="C1218">
        <f t="shared" si="54"/>
        <v>28.9</v>
      </c>
      <c r="D1218" t="str" cm="1">
        <f t="array" ref="D1218">_xlfn.IFS(C1218&lt;18.5,"UNDERWEIGHT",AND(C1218&gt;=18.5,C1218&lt;=24.9),"NORMAL WEIGHT",AND(C1218&gt;=25,C1218&lt;=29.9),"OVERWEIGHT",C1218&gt;=30,"OBESITY")</f>
        <v>OVERWEIGHT</v>
      </c>
      <c r="E1218">
        <v>10.18</v>
      </c>
      <c r="F1218" t="str" cm="1">
        <f t="array" ref="F1218">_xlfn.IFS(E1218&lt;5.7,"NORMAL",AND(E1218&gt;=5.7,E1218&lt;=6.49),"PREDIABETES",E1218&gt;=6.5,"DIABETES")</f>
        <v>DIABETES</v>
      </c>
      <c r="G1218" t="s">
        <v>2380</v>
      </c>
      <c r="H1218" t="str">
        <f t="shared" si="55"/>
        <v>No</v>
      </c>
      <c r="I1218" t="s">
        <v>2380</v>
      </c>
      <c r="J1218" t="s">
        <v>2380</v>
      </c>
      <c r="K1218" t="s">
        <v>2381</v>
      </c>
      <c r="L1218" t="s">
        <v>2380</v>
      </c>
      <c r="M1218" t="str">
        <f t="shared" si="56"/>
        <v>No</v>
      </c>
    </row>
    <row r="1219" spans="1:13" x14ac:dyDescent="0.3">
      <c r="A1219" t="s">
        <v>1153</v>
      </c>
      <c r="B1219">
        <v>28.24</v>
      </c>
      <c r="C1219">
        <f t="shared" ref="C1219:C1282" si="57">ROUND(B1219,1)</f>
        <v>28.2</v>
      </c>
      <c r="D1219" t="str" cm="1">
        <f t="array" ref="D1219">_xlfn.IFS(C1219&lt;18.5,"UNDERWEIGHT",AND(C1219&gt;=18.5,C1219&lt;=24.9),"NORMAL WEIGHT",AND(C1219&gt;=25,C1219&lt;=29.9),"OVERWEIGHT",C1219&gt;=30,"OBESITY")</f>
        <v>OVERWEIGHT</v>
      </c>
      <c r="E1219">
        <v>5.36</v>
      </c>
      <c r="F1219" t="str" cm="1">
        <f t="array" ref="F1219">_xlfn.IFS(E1219&lt;5.7,"NORMAL",AND(E1219&gt;=5.7,E1219&lt;=6.49),"PREDIABETES",E1219&gt;=6.5,"DIABETES")</f>
        <v>NORMAL</v>
      </c>
      <c r="G1219" t="s">
        <v>2380</v>
      </c>
      <c r="H1219" t="str">
        <f t="shared" ref="H1219:H1282" si="58">TRIM(PROPER(G1219))</f>
        <v>No</v>
      </c>
      <c r="I1219" t="s">
        <v>2380</v>
      </c>
      <c r="J1219" t="s">
        <v>2380</v>
      </c>
      <c r="K1219" t="s">
        <v>2381</v>
      </c>
      <c r="L1219" t="s">
        <v>2380</v>
      </c>
      <c r="M1219" t="str">
        <f t="shared" ref="M1219:M1282" si="59">TRIM(PROPER(L1219))</f>
        <v>No</v>
      </c>
    </row>
    <row r="1220" spans="1:13" x14ac:dyDescent="0.3">
      <c r="A1220" t="s">
        <v>1152</v>
      </c>
      <c r="B1220">
        <v>25.46</v>
      </c>
      <c r="C1220">
        <f t="shared" si="57"/>
        <v>25.5</v>
      </c>
      <c r="D1220" t="str" cm="1">
        <f t="array" ref="D1220">_xlfn.IFS(C1220&lt;18.5,"UNDERWEIGHT",AND(C1220&gt;=18.5,C1220&lt;=24.9),"NORMAL WEIGHT",AND(C1220&gt;=25,C1220&lt;=29.9),"OVERWEIGHT",C1220&gt;=30,"OBESITY")</f>
        <v>OVERWEIGHT</v>
      </c>
      <c r="E1220">
        <v>11.78</v>
      </c>
      <c r="F1220" t="str" cm="1">
        <f t="array" ref="F1220">_xlfn.IFS(E1220&lt;5.7,"NORMAL",AND(E1220&gt;=5.7,E1220&lt;=6.49),"PREDIABETES",E1220&gt;=6.5,"DIABETES")</f>
        <v>DIABETES</v>
      </c>
      <c r="G1220" t="s">
        <v>2382</v>
      </c>
      <c r="H1220" t="str">
        <f t="shared" si="58"/>
        <v>Yes</v>
      </c>
      <c r="I1220" t="s">
        <v>2380</v>
      </c>
      <c r="J1220" t="s">
        <v>2380</v>
      </c>
      <c r="K1220">
        <v>1</v>
      </c>
      <c r="L1220" t="s">
        <v>2380</v>
      </c>
      <c r="M1220" t="str">
        <f t="shared" si="59"/>
        <v>No</v>
      </c>
    </row>
    <row r="1221" spans="1:13" x14ac:dyDescent="0.3">
      <c r="A1221" t="s">
        <v>1151</v>
      </c>
      <c r="B1221">
        <v>29.64</v>
      </c>
      <c r="C1221">
        <f t="shared" si="57"/>
        <v>29.6</v>
      </c>
      <c r="D1221" t="str" cm="1">
        <f t="array" ref="D1221">_xlfn.IFS(C1221&lt;18.5,"UNDERWEIGHT",AND(C1221&gt;=18.5,C1221&lt;=24.9),"NORMAL WEIGHT",AND(C1221&gt;=25,C1221&lt;=29.9),"OVERWEIGHT",C1221&gt;=30,"OBESITY")</f>
        <v>OVERWEIGHT</v>
      </c>
      <c r="E1221">
        <v>10.82</v>
      </c>
      <c r="F1221" t="str" cm="1">
        <f t="array" ref="F1221">_xlfn.IFS(E1221&lt;5.7,"NORMAL",AND(E1221&gt;=5.7,E1221&lt;=6.49),"PREDIABETES",E1221&gt;=6.5,"DIABETES")</f>
        <v>DIABETES</v>
      </c>
      <c r="G1221" t="s">
        <v>2382</v>
      </c>
      <c r="H1221" t="str">
        <f t="shared" si="58"/>
        <v>Yes</v>
      </c>
      <c r="I1221" t="s">
        <v>2380</v>
      </c>
      <c r="J1221" t="s">
        <v>2380</v>
      </c>
      <c r="K1221" t="s">
        <v>2381</v>
      </c>
      <c r="L1221" t="s">
        <v>2380</v>
      </c>
      <c r="M1221" t="str">
        <f t="shared" si="59"/>
        <v>No</v>
      </c>
    </row>
    <row r="1222" spans="1:13" x14ac:dyDescent="0.3">
      <c r="A1222" t="s">
        <v>1150</v>
      </c>
      <c r="B1222">
        <v>31.27</v>
      </c>
      <c r="C1222">
        <f t="shared" si="57"/>
        <v>31.3</v>
      </c>
      <c r="D1222" t="str" cm="1">
        <f t="array" ref="D1222">_xlfn.IFS(C1222&lt;18.5,"UNDERWEIGHT",AND(C1222&gt;=18.5,C1222&lt;=24.9),"NORMAL WEIGHT",AND(C1222&gt;=25,C1222&lt;=29.9),"OVERWEIGHT",C1222&gt;=30,"OBESITY")</f>
        <v>OBESITY</v>
      </c>
      <c r="E1222">
        <v>7.73</v>
      </c>
      <c r="F1222" t="str" cm="1">
        <f t="array" ref="F1222">_xlfn.IFS(E1222&lt;5.7,"NORMAL",AND(E1222&gt;=5.7,E1222&lt;=6.49),"PREDIABETES",E1222&gt;=6.5,"DIABETES")</f>
        <v>DIABETES</v>
      </c>
      <c r="G1222" t="s">
        <v>2382</v>
      </c>
      <c r="H1222" t="str">
        <f t="shared" si="58"/>
        <v>Yes</v>
      </c>
      <c r="I1222" t="s">
        <v>2380</v>
      </c>
      <c r="J1222" t="s">
        <v>2380</v>
      </c>
      <c r="K1222">
        <v>1</v>
      </c>
      <c r="L1222" t="s">
        <v>2380</v>
      </c>
      <c r="M1222" t="str">
        <f t="shared" si="59"/>
        <v>No</v>
      </c>
    </row>
    <row r="1223" spans="1:13" x14ac:dyDescent="0.3">
      <c r="A1223" t="s">
        <v>1149</v>
      </c>
      <c r="B1223">
        <v>19.95</v>
      </c>
      <c r="C1223">
        <f t="shared" si="57"/>
        <v>20</v>
      </c>
      <c r="D1223" t="str" cm="1">
        <f t="array" ref="D1223">_xlfn.IFS(C1223&lt;18.5,"UNDERWEIGHT",AND(C1223&gt;=18.5,C1223&lt;=24.9),"NORMAL WEIGHT",AND(C1223&gt;=25,C1223&lt;=29.9),"OVERWEIGHT",C1223&gt;=30,"OBESITY")</f>
        <v>NORMAL WEIGHT</v>
      </c>
      <c r="E1223">
        <v>6.24</v>
      </c>
      <c r="F1223" t="str" cm="1">
        <f t="array" ref="F1223">_xlfn.IFS(E1223&lt;5.7,"NORMAL",AND(E1223&gt;=5.7,E1223&lt;=6.49),"PREDIABETES",E1223&gt;=6.5,"DIABETES")</f>
        <v>PREDIABETES</v>
      </c>
      <c r="G1223" t="s">
        <v>2382</v>
      </c>
      <c r="H1223" t="str">
        <f t="shared" si="58"/>
        <v>Yes</v>
      </c>
      <c r="I1223" t="s">
        <v>2380</v>
      </c>
      <c r="J1223" t="s">
        <v>2380</v>
      </c>
      <c r="K1223" t="s">
        <v>2381</v>
      </c>
      <c r="L1223" t="s">
        <v>2380</v>
      </c>
      <c r="M1223" t="str">
        <f t="shared" si="59"/>
        <v>No</v>
      </c>
    </row>
    <row r="1224" spans="1:13" x14ac:dyDescent="0.3">
      <c r="A1224" t="s">
        <v>1148</v>
      </c>
      <c r="B1224">
        <v>21.3</v>
      </c>
      <c r="C1224">
        <f t="shared" si="57"/>
        <v>21.3</v>
      </c>
      <c r="D1224" t="str" cm="1">
        <f t="array" ref="D1224">_xlfn.IFS(C1224&lt;18.5,"UNDERWEIGHT",AND(C1224&gt;=18.5,C1224&lt;=24.9),"NORMAL WEIGHT",AND(C1224&gt;=25,C1224&lt;=29.9),"OVERWEIGHT",C1224&gt;=30,"OBESITY")</f>
        <v>NORMAL WEIGHT</v>
      </c>
      <c r="E1224">
        <v>10.42</v>
      </c>
      <c r="F1224" t="str" cm="1">
        <f t="array" ref="F1224">_xlfn.IFS(E1224&lt;5.7,"NORMAL",AND(E1224&gt;=5.7,E1224&lt;=6.49),"PREDIABETES",E1224&gt;=6.5,"DIABETES")</f>
        <v>DIABETES</v>
      </c>
      <c r="G1224" t="s">
        <v>2380</v>
      </c>
      <c r="H1224" t="str">
        <f t="shared" si="58"/>
        <v>No</v>
      </c>
      <c r="I1224" t="s">
        <v>2380</v>
      </c>
      <c r="J1224" t="s">
        <v>2380</v>
      </c>
      <c r="K1224">
        <v>2</v>
      </c>
      <c r="L1224" t="s">
        <v>2380</v>
      </c>
      <c r="M1224" t="str">
        <f t="shared" si="59"/>
        <v>No</v>
      </c>
    </row>
    <row r="1225" spans="1:13" x14ac:dyDescent="0.3">
      <c r="A1225" t="s">
        <v>1147</v>
      </c>
      <c r="B1225">
        <v>31.635000000000002</v>
      </c>
      <c r="C1225">
        <f t="shared" si="57"/>
        <v>31.6</v>
      </c>
      <c r="D1225" t="str" cm="1">
        <f t="array" ref="D1225">_xlfn.IFS(C1225&lt;18.5,"UNDERWEIGHT",AND(C1225&gt;=18.5,C1225&lt;=24.9),"NORMAL WEIGHT",AND(C1225&gt;=25,C1225&lt;=29.9),"OVERWEIGHT",C1225&gt;=30,"OBESITY")</f>
        <v>OBESITY</v>
      </c>
      <c r="E1225">
        <v>11.11</v>
      </c>
      <c r="F1225" t="str" cm="1">
        <f t="array" ref="F1225">_xlfn.IFS(E1225&lt;5.7,"NORMAL",AND(E1225&gt;=5.7,E1225&lt;=6.49),"PREDIABETES",E1225&gt;=6.5,"DIABETES")</f>
        <v>DIABETES</v>
      </c>
      <c r="G1225" t="s">
        <v>2380</v>
      </c>
      <c r="H1225" t="str">
        <f t="shared" si="58"/>
        <v>No</v>
      </c>
      <c r="I1225" t="s">
        <v>2380</v>
      </c>
      <c r="J1225" t="s">
        <v>2380</v>
      </c>
      <c r="K1225" t="s">
        <v>2381</v>
      </c>
      <c r="L1225" t="s">
        <v>2380</v>
      </c>
      <c r="M1225" t="str">
        <f t="shared" si="59"/>
        <v>No</v>
      </c>
    </row>
    <row r="1226" spans="1:13" x14ac:dyDescent="0.3">
      <c r="A1226" t="s">
        <v>1146</v>
      </c>
      <c r="B1226">
        <v>23.9</v>
      </c>
      <c r="C1226">
        <f t="shared" si="57"/>
        <v>23.9</v>
      </c>
      <c r="D1226" t="str" cm="1">
        <f t="array" ref="D1226">_xlfn.IFS(C1226&lt;18.5,"UNDERWEIGHT",AND(C1226&gt;=18.5,C1226&lt;=24.9),"NORMAL WEIGHT",AND(C1226&gt;=25,C1226&lt;=29.9),"OVERWEIGHT",C1226&gt;=30,"OBESITY")</f>
        <v>NORMAL WEIGHT</v>
      </c>
      <c r="E1226">
        <v>7.67</v>
      </c>
      <c r="F1226" t="str" cm="1">
        <f t="array" ref="F1226">_xlfn.IFS(E1226&lt;5.7,"NORMAL",AND(E1226&gt;=5.7,E1226&lt;=6.49),"PREDIABETES",E1226&gt;=6.5,"DIABETES")</f>
        <v>DIABETES</v>
      </c>
      <c r="G1226" t="s">
        <v>2382</v>
      </c>
      <c r="H1226" t="str">
        <f t="shared" si="58"/>
        <v>Yes</v>
      </c>
      <c r="I1226" t="s">
        <v>2380</v>
      </c>
      <c r="J1226" t="s">
        <v>2380</v>
      </c>
      <c r="K1226">
        <v>2</v>
      </c>
      <c r="L1226" t="s">
        <v>2380</v>
      </c>
      <c r="M1226" t="str">
        <f t="shared" si="59"/>
        <v>No</v>
      </c>
    </row>
    <row r="1227" spans="1:13" x14ac:dyDescent="0.3">
      <c r="A1227" t="s">
        <v>1145</v>
      </c>
      <c r="B1227">
        <v>34.15</v>
      </c>
      <c r="C1227">
        <f t="shared" si="57"/>
        <v>34.200000000000003</v>
      </c>
      <c r="D1227" t="str" cm="1">
        <f t="array" ref="D1227">_xlfn.IFS(C1227&lt;18.5,"UNDERWEIGHT",AND(C1227&gt;=18.5,C1227&lt;=24.9),"NORMAL WEIGHT",AND(C1227&gt;=25,C1227&lt;=29.9),"OVERWEIGHT",C1227&gt;=30,"OBESITY")</f>
        <v>OBESITY</v>
      </c>
      <c r="E1227">
        <v>6.15</v>
      </c>
      <c r="F1227" t="str" cm="1">
        <f t="array" ref="F1227">_xlfn.IFS(E1227&lt;5.7,"NORMAL",AND(E1227&gt;=5.7,E1227&lt;=6.49),"PREDIABETES",E1227&gt;=6.5,"DIABETES")</f>
        <v>PREDIABETES</v>
      </c>
      <c r="G1227" t="s">
        <v>2380</v>
      </c>
      <c r="H1227" t="str">
        <f t="shared" si="58"/>
        <v>No</v>
      </c>
      <c r="I1227" t="s">
        <v>2380</v>
      </c>
      <c r="J1227" t="s">
        <v>2380</v>
      </c>
      <c r="K1227" t="s">
        <v>2381</v>
      </c>
      <c r="L1227" t="s">
        <v>2380</v>
      </c>
      <c r="M1227" t="str">
        <f t="shared" si="59"/>
        <v>No</v>
      </c>
    </row>
    <row r="1228" spans="1:13" x14ac:dyDescent="0.3">
      <c r="A1228" t="s">
        <v>1144</v>
      </c>
      <c r="B1228">
        <v>28.71</v>
      </c>
      <c r="C1228">
        <f t="shared" si="57"/>
        <v>28.7</v>
      </c>
      <c r="D1228" t="str" cm="1">
        <f t="array" ref="D1228">_xlfn.IFS(C1228&lt;18.5,"UNDERWEIGHT",AND(C1228&gt;=18.5,C1228&lt;=24.9),"NORMAL WEIGHT",AND(C1228&gt;=25,C1228&lt;=29.9),"OVERWEIGHT",C1228&gt;=30,"OBESITY")</f>
        <v>OVERWEIGHT</v>
      </c>
      <c r="E1228">
        <v>5.71</v>
      </c>
      <c r="F1228" t="str" cm="1">
        <f t="array" ref="F1228">_xlfn.IFS(E1228&lt;5.7,"NORMAL",AND(E1228&gt;=5.7,E1228&lt;=6.49),"PREDIABETES",E1228&gt;=6.5,"DIABETES")</f>
        <v>PREDIABETES</v>
      </c>
      <c r="G1228" t="s">
        <v>2380</v>
      </c>
      <c r="H1228" t="str">
        <f t="shared" si="58"/>
        <v>No</v>
      </c>
      <c r="I1228" t="s">
        <v>2380</v>
      </c>
      <c r="J1228" t="s">
        <v>2380</v>
      </c>
      <c r="K1228" t="s">
        <v>2381</v>
      </c>
      <c r="L1228" t="s">
        <v>2380</v>
      </c>
      <c r="M1228" t="str">
        <f t="shared" si="59"/>
        <v>No</v>
      </c>
    </row>
    <row r="1229" spans="1:13" x14ac:dyDescent="0.3">
      <c r="A1229" t="s">
        <v>1143</v>
      </c>
      <c r="B1229">
        <v>36.700000000000003</v>
      </c>
      <c r="C1229">
        <f t="shared" si="57"/>
        <v>36.700000000000003</v>
      </c>
      <c r="D1229" t="str" cm="1">
        <f t="array" ref="D1229">_xlfn.IFS(C1229&lt;18.5,"UNDERWEIGHT",AND(C1229&gt;=18.5,C1229&lt;=24.9),"NORMAL WEIGHT",AND(C1229&gt;=25,C1229&lt;=29.9),"OVERWEIGHT",C1229&gt;=30,"OBESITY")</f>
        <v>OBESITY</v>
      </c>
      <c r="E1229">
        <v>8.6999999999999993</v>
      </c>
      <c r="F1229" t="str" cm="1">
        <f t="array" ref="F1229">_xlfn.IFS(E1229&lt;5.7,"NORMAL",AND(E1229&gt;=5.7,E1229&lt;=6.49),"PREDIABETES",E1229&gt;=6.5,"DIABETES")</f>
        <v>DIABETES</v>
      </c>
      <c r="G1229" t="s">
        <v>2382</v>
      </c>
      <c r="H1229" t="str">
        <f t="shared" si="58"/>
        <v>Yes</v>
      </c>
      <c r="I1229" t="s">
        <v>2380</v>
      </c>
      <c r="J1229" t="s">
        <v>2380</v>
      </c>
      <c r="K1229">
        <v>2</v>
      </c>
      <c r="L1229" t="s">
        <v>2380</v>
      </c>
      <c r="M1229" t="str">
        <f t="shared" si="59"/>
        <v>No</v>
      </c>
    </row>
    <row r="1230" spans="1:13" x14ac:dyDescent="0.3">
      <c r="A1230" t="s">
        <v>1142</v>
      </c>
      <c r="B1230">
        <v>34.1</v>
      </c>
      <c r="C1230">
        <f t="shared" si="57"/>
        <v>34.1</v>
      </c>
      <c r="D1230" t="str" cm="1">
        <f t="array" ref="D1230">_xlfn.IFS(C1230&lt;18.5,"UNDERWEIGHT",AND(C1230&gt;=18.5,C1230&lt;=24.9),"NORMAL WEIGHT",AND(C1230&gt;=25,C1230&lt;=29.9),"OVERWEIGHT",C1230&gt;=30,"OBESITY")</f>
        <v>OBESITY</v>
      </c>
      <c r="E1230">
        <v>9.0399999999999991</v>
      </c>
      <c r="F1230" t="str" cm="1">
        <f t="array" ref="F1230">_xlfn.IFS(E1230&lt;5.7,"NORMAL",AND(E1230&gt;=5.7,E1230&lt;=6.49),"PREDIABETES",E1230&gt;=6.5,"DIABETES")</f>
        <v>DIABETES</v>
      </c>
      <c r="G1230" t="s">
        <v>2382</v>
      </c>
      <c r="H1230" t="str">
        <f t="shared" si="58"/>
        <v>Yes</v>
      </c>
      <c r="I1230" t="s">
        <v>2380</v>
      </c>
      <c r="J1230" t="s">
        <v>2380</v>
      </c>
      <c r="K1230">
        <v>2</v>
      </c>
      <c r="L1230" t="s">
        <v>2380</v>
      </c>
      <c r="M1230" t="str">
        <f t="shared" si="59"/>
        <v>No</v>
      </c>
    </row>
    <row r="1231" spans="1:13" x14ac:dyDescent="0.3">
      <c r="A1231" t="s">
        <v>1141</v>
      </c>
      <c r="B1231">
        <v>25.7</v>
      </c>
      <c r="C1231">
        <f t="shared" si="57"/>
        <v>25.7</v>
      </c>
      <c r="D1231" t="str" cm="1">
        <f t="array" ref="D1231">_xlfn.IFS(C1231&lt;18.5,"UNDERWEIGHT",AND(C1231&gt;=18.5,C1231&lt;=24.9),"NORMAL WEIGHT",AND(C1231&gt;=25,C1231&lt;=29.9),"OVERWEIGHT",C1231&gt;=30,"OBESITY")</f>
        <v>OVERWEIGHT</v>
      </c>
      <c r="E1231">
        <v>5.61</v>
      </c>
      <c r="F1231" t="str" cm="1">
        <f t="array" ref="F1231">_xlfn.IFS(E1231&lt;5.7,"NORMAL",AND(E1231&gt;=5.7,E1231&lt;=6.49),"PREDIABETES",E1231&gt;=6.5,"DIABETES")</f>
        <v>NORMAL</v>
      </c>
      <c r="G1231" t="s">
        <v>2380</v>
      </c>
      <c r="H1231" t="str">
        <f t="shared" si="58"/>
        <v>No</v>
      </c>
      <c r="I1231" t="s">
        <v>2380</v>
      </c>
      <c r="J1231" t="s">
        <v>2380</v>
      </c>
      <c r="K1231" t="s">
        <v>2381</v>
      </c>
      <c r="L1231" t="s">
        <v>2380</v>
      </c>
      <c r="M1231" t="str">
        <f t="shared" si="59"/>
        <v>No</v>
      </c>
    </row>
    <row r="1232" spans="1:13" x14ac:dyDescent="0.3">
      <c r="A1232" t="s">
        <v>1140</v>
      </c>
      <c r="B1232">
        <v>21.68</v>
      </c>
      <c r="C1232">
        <f t="shared" si="57"/>
        <v>21.7</v>
      </c>
      <c r="D1232" t="str" cm="1">
        <f t="array" ref="D1232">_xlfn.IFS(C1232&lt;18.5,"UNDERWEIGHT",AND(C1232&gt;=18.5,C1232&lt;=24.9),"NORMAL WEIGHT",AND(C1232&gt;=25,C1232&lt;=29.9),"OVERWEIGHT",C1232&gt;=30,"OBESITY")</f>
        <v>NORMAL WEIGHT</v>
      </c>
      <c r="E1232">
        <v>8.1199999999999992</v>
      </c>
      <c r="F1232" t="str" cm="1">
        <f t="array" ref="F1232">_xlfn.IFS(E1232&lt;5.7,"NORMAL",AND(E1232&gt;=5.7,E1232&lt;=6.49),"PREDIABETES",E1232&gt;=6.5,"DIABETES")</f>
        <v>DIABETES</v>
      </c>
      <c r="G1232" t="s">
        <v>2380</v>
      </c>
      <c r="H1232" t="str">
        <f t="shared" si="58"/>
        <v>No</v>
      </c>
      <c r="I1232" t="s">
        <v>2380</v>
      </c>
      <c r="J1232" t="s">
        <v>2380</v>
      </c>
      <c r="K1232" t="s">
        <v>2381</v>
      </c>
      <c r="L1232" t="s">
        <v>2380</v>
      </c>
      <c r="M1232" t="str">
        <f t="shared" si="59"/>
        <v>No</v>
      </c>
    </row>
    <row r="1233" spans="1:13" x14ac:dyDescent="0.3">
      <c r="A1233" t="s">
        <v>1139</v>
      </c>
      <c r="B1233">
        <v>25.175000000000001</v>
      </c>
      <c r="C1233">
        <f t="shared" si="57"/>
        <v>25.2</v>
      </c>
      <c r="D1233" t="str" cm="1">
        <f t="array" ref="D1233">_xlfn.IFS(C1233&lt;18.5,"UNDERWEIGHT",AND(C1233&gt;=18.5,C1233&lt;=24.9),"NORMAL WEIGHT",AND(C1233&gt;=25,C1233&lt;=29.9),"OVERWEIGHT",C1233&gt;=30,"OBESITY")</f>
        <v>OVERWEIGHT</v>
      </c>
      <c r="E1233">
        <v>4.74</v>
      </c>
      <c r="F1233" t="str" cm="1">
        <f t="array" ref="F1233">_xlfn.IFS(E1233&lt;5.7,"NORMAL",AND(E1233&gt;=5.7,E1233&lt;=6.49),"PREDIABETES",E1233&gt;=6.5,"DIABETES")</f>
        <v>NORMAL</v>
      </c>
      <c r="G1233" t="s">
        <v>2380</v>
      </c>
      <c r="H1233" t="str">
        <f t="shared" si="58"/>
        <v>No</v>
      </c>
      <c r="I1233" t="s">
        <v>2380</v>
      </c>
      <c r="J1233" t="s">
        <v>2380</v>
      </c>
      <c r="K1233" t="s">
        <v>2381</v>
      </c>
      <c r="L1233" t="s">
        <v>2380</v>
      </c>
      <c r="M1233" t="str">
        <f t="shared" si="59"/>
        <v>No</v>
      </c>
    </row>
    <row r="1234" spans="1:13" x14ac:dyDescent="0.3">
      <c r="A1234" t="s">
        <v>1138</v>
      </c>
      <c r="B1234">
        <v>44.77</v>
      </c>
      <c r="C1234">
        <f t="shared" si="57"/>
        <v>44.8</v>
      </c>
      <c r="D1234" t="str" cm="1">
        <f t="array" ref="D1234">_xlfn.IFS(C1234&lt;18.5,"UNDERWEIGHT",AND(C1234&gt;=18.5,C1234&lt;=24.9),"NORMAL WEIGHT",AND(C1234&gt;=25,C1234&lt;=29.9),"OVERWEIGHT",C1234&gt;=30,"OBESITY")</f>
        <v>OBESITY</v>
      </c>
      <c r="E1234">
        <v>4.0599999999999996</v>
      </c>
      <c r="F1234" t="str" cm="1">
        <f t="array" ref="F1234">_xlfn.IFS(E1234&lt;5.7,"NORMAL",AND(E1234&gt;=5.7,E1234&lt;=6.49),"PREDIABETES",E1234&gt;=6.5,"DIABETES")</f>
        <v>NORMAL</v>
      </c>
      <c r="G1234" t="s">
        <v>2380</v>
      </c>
      <c r="H1234" t="str">
        <f t="shared" si="58"/>
        <v>No</v>
      </c>
      <c r="I1234" t="s">
        <v>2380</v>
      </c>
      <c r="J1234" t="s">
        <v>2380</v>
      </c>
      <c r="K1234">
        <v>2</v>
      </c>
      <c r="L1234" t="s">
        <v>2380</v>
      </c>
      <c r="M1234" t="str">
        <f t="shared" si="59"/>
        <v>No</v>
      </c>
    </row>
    <row r="1235" spans="1:13" x14ac:dyDescent="0.3">
      <c r="A1235" t="s">
        <v>1137</v>
      </c>
      <c r="B1235">
        <v>37.07</v>
      </c>
      <c r="C1235">
        <f t="shared" si="57"/>
        <v>37.1</v>
      </c>
      <c r="D1235" t="str" cm="1">
        <f t="array" ref="D1235">_xlfn.IFS(C1235&lt;18.5,"UNDERWEIGHT",AND(C1235&gt;=18.5,C1235&lt;=24.9),"NORMAL WEIGHT",AND(C1235&gt;=25,C1235&lt;=29.9),"OVERWEIGHT",C1235&gt;=30,"OBESITY")</f>
        <v>OBESITY</v>
      </c>
      <c r="E1235">
        <v>5.69</v>
      </c>
      <c r="F1235" t="str" cm="1">
        <f t="array" ref="F1235">_xlfn.IFS(E1235&lt;5.7,"NORMAL",AND(E1235&gt;=5.7,E1235&lt;=6.49),"PREDIABETES",E1235&gt;=6.5,"DIABETES")</f>
        <v>NORMAL</v>
      </c>
      <c r="G1235" t="s">
        <v>2380</v>
      </c>
      <c r="H1235" t="str">
        <f t="shared" si="58"/>
        <v>No</v>
      </c>
      <c r="I1235" t="s">
        <v>2380</v>
      </c>
      <c r="J1235" t="s">
        <v>2380</v>
      </c>
      <c r="K1235">
        <v>2</v>
      </c>
      <c r="L1235" t="s">
        <v>2380</v>
      </c>
      <c r="M1235" t="str">
        <f t="shared" si="59"/>
        <v>No</v>
      </c>
    </row>
    <row r="1236" spans="1:13" x14ac:dyDescent="0.3">
      <c r="A1236" t="s">
        <v>1136</v>
      </c>
      <c r="B1236">
        <v>39.799999999999997</v>
      </c>
      <c r="C1236">
        <f t="shared" si="57"/>
        <v>39.799999999999997</v>
      </c>
      <c r="D1236" t="str" cm="1">
        <f t="array" ref="D1236">_xlfn.IFS(C1236&lt;18.5,"UNDERWEIGHT",AND(C1236&gt;=18.5,C1236&lt;=24.9),"NORMAL WEIGHT",AND(C1236&gt;=25,C1236&lt;=29.9),"OVERWEIGHT",C1236&gt;=30,"OBESITY")</f>
        <v>OBESITY</v>
      </c>
      <c r="E1236">
        <v>5.66</v>
      </c>
      <c r="F1236" t="str" cm="1">
        <f t="array" ref="F1236">_xlfn.IFS(E1236&lt;5.7,"NORMAL",AND(E1236&gt;=5.7,E1236&lt;=6.49),"PREDIABETES",E1236&gt;=6.5,"DIABETES")</f>
        <v>NORMAL</v>
      </c>
      <c r="G1236" t="s">
        <v>2380</v>
      </c>
      <c r="H1236" t="str">
        <f t="shared" si="58"/>
        <v>No</v>
      </c>
      <c r="I1236" t="s">
        <v>2380</v>
      </c>
      <c r="J1236" t="s">
        <v>2383</v>
      </c>
      <c r="K1236">
        <v>1</v>
      </c>
      <c r="L1236" t="s">
        <v>2380</v>
      </c>
      <c r="M1236" t="str">
        <f t="shared" si="59"/>
        <v>No</v>
      </c>
    </row>
    <row r="1237" spans="1:13" x14ac:dyDescent="0.3">
      <c r="A1237" t="s">
        <v>1135</v>
      </c>
      <c r="B1237">
        <v>26.36</v>
      </c>
      <c r="C1237">
        <f t="shared" si="57"/>
        <v>26.4</v>
      </c>
      <c r="D1237" t="str" cm="1">
        <f t="array" ref="D1237">_xlfn.IFS(C1237&lt;18.5,"UNDERWEIGHT",AND(C1237&gt;=18.5,C1237&lt;=24.9),"NORMAL WEIGHT",AND(C1237&gt;=25,C1237&lt;=29.9),"OVERWEIGHT",C1237&gt;=30,"OBESITY")</f>
        <v>OVERWEIGHT</v>
      </c>
      <c r="E1237">
        <v>4.32</v>
      </c>
      <c r="F1237" t="str" cm="1">
        <f t="array" ref="F1237">_xlfn.IFS(E1237&lt;5.7,"NORMAL",AND(E1237&gt;=5.7,E1237&lt;=6.49),"PREDIABETES",E1237&gt;=6.5,"DIABETES")</f>
        <v>NORMAL</v>
      </c>
      <c r="G1237" t="s">
        <v>2380</v>
      </c>
      <c r="H1237" t="str">
        <f t="shared" si="58"/>
        <v>No</v>
      </c>
      <c r="I1237" t="s">
        <v>2380</v>
      </c>
      <c r="J1237" t="s">
        <v>2383</v>
      </c>
      <c r="K1237">
        <v>1</v>
      </c>
      <c r="L1237" t="s">
        <v>2380</v>
      </c>
      <c r="M1237" t="str">
        <f t="shared" si="59"/>
        <v>No</v>
      </c>
    </row>
    <row r="1238" spans="1:13" x14ac:dyDescent="0.3">
      <c r="A1238" t="s">
        <v>1134</v>
      </c>
      <c r="B1238">
        <v>29.925000000000001</v>
      </c>
      <c r="C1238">
        <f t="shared" si="57"/>
        <v>29.9</v>
      </c>
      <c r="D1238" t="str" cm="1">
        <f t="array" ref="D1238">_xlfn.IFS(C1238&lt;18.5,"UNDERWEIGHT",AND(C1238&gt;=18.5,C1238&lt;=24.9),"NORMAL WEIGHT",AND(C1238&gt;=25,C1238&lt;=29.9),"OVERWEIGHT",C1238&gt;=30,"OBESITY")</f>
        <v>OVERWEIGHT</v>
      </c>
      <c r="E1238">
        <v>8.2899999999999991</v>
      </c>
      <c r="F1238" t="str" cm="1">
        <f t="array" ref="F1238">_xlfn.IFS(E1238&lt;5.7,"NORMAL",AND(E1238&gt;=5.7,E1238&lt;=6.49),"PREDIABETES",E1238&gt;=6.5,"DIABETES")</f>
        <v>DIABETES</v>
      </c>
      <c r="G1238" t="s">
        <v>2380</v>
      </c>
      <c r="H1238" t="str">
        <f t="shared" si="58"/>
        <v>No</v>
      </c>
      <c r="I1238" t="s">
        <v>2380</v>
      </c>
      <c r="J1238" t="s">
        <v>2380</v>
      </c>
      <c r="K1238">
        <v>2</v>
      </c>
      <c r="L1238" t="s">
        <v>2380</v>
      </c>
      <c r="M1238" t="str">
        <f t="shared" si="59"/>
        <v>No</v>
      </c>
    </row>
    <row r="1239" spans="1:13" x14ac:dyDescent="0.3">
      <c r="A1239" t="s">
        <v>1133</v>
      </c>
      <c r="B1239">
        <v>37.29</v>
      </c>
      <c r="C1239">
        <f t="shared" si="57"/>
        <v>37.299999999999997</v>
      </c>
      <c r="D1239" t="str" cm="1">
        <f t="array" ref="D1239">_xlfn.IFS(C1239&lt;18.5,"UNDERWEIGHT",AND(C1239&gt;=18.5,C1239&lt;=24.9),"NORMAL WEIGHT",AND(C1239&gt;=25,C1239&lt;=29.9),"OVERWEIGHT",C1239&gt;=30,"OBESITY")</f>
        <v>OBESITY</v>
      </c>
      <c r="E1239">
        <v>10.46</v>
      </c>
      <c r="F1239" t="str" cm="1">
        <f t="array" ref="F1239">_xlfn.IFS(E1239&lt;5.7,"NORMAL",AND(E1239&gt;=5.7,E1239&lt;=6.49),"PREDIABETES",E1239&gt;=6.5,"DIABETES")</f>
        <v>DIABETES</v>
      </c>
      <c r="G1239" t="s">
        <v>2380</v>
      </c>
      <c r="H1239" t="str">
        <f t="shared" si="58"/>
        <v>No</v>
      </c>
      <c r="I1239" t="s">
        <v>2380</v>
      </c>
      <c r="J1239" t="s">
        <v>2380</v>
      </c>
      <c r="K1239" t="s">
        <v>2381</v>
      </c>
      <c r="L1239" t="s">
        <v>2380</v>
      </c>
      <c r="M1239" t="str">
        <f t="shared" si="59"/>
        <v>No</v>
      </c>
    </row>
    <row r="1240" spans="1:13" x14ac:dyDescent="0.3">
      <c r="A1240" t="s">
        <v>1132</v>
      </c>
      <c r="B1240">
        <v>30.2</v>
      </c>
      <c r="C1240">
        <f t="shared" si="57"/>
        <v>30.2</v>
      </c>
      <c r="D1240" t="str" cm="1">
        <f t="array" ref="D1240">_xlfn.IFS(C1240&lt;18.5,"UNDERWEIGHT",AND(C1240&gt;=18.5,C1240&lt;=24.9),"NORMAL WEIGHT",AND(C1240&gt;=25,C1240&lt;=29.9),"OVERWEIGHT",C1240&gt;=30,"OBESITY")</f>
        <v>OBESITY</v>
      </c>
      <c r="E1240">
        <v>11.96</v>
      </c>
      <c r="F1240" t="str" cm="1">
        <f t="array" ref="F1240">_xlfn.IFS(E1240&lt;5.7,"NORMAL",AND(E1240&gt;=5.7,E1240&lt;=6.49),"PREDIABETES",E1240&gt;=6.5,"DIABETES")</f>
        <v>DIABETES</v>
      </c>
      <c r="G1240" t="s">
        <v>2380</v>
      </c>
      <c r="H1240" t="str">
        <f t="shared" si="58"/>
        <v>No</v>
      </c>
      <c r="I1240" t="s">
        <v>2380</v>
      </c>
      <c r="J1240" t="s">
        <v>2380</v>
      </c>
      <c r="K1240" t="s">
        <v>2381</v>
      </c>
      <c r="L1240" t="s">
        <v>2380</v>
      </c>
      <c r="M1240" t="str">
        <f t="shared" si="59"/>
        <v>No</v>
      </c>
    </row>
    <row r="1241" spans="1:13" x14ac:dyDescent="0.3">
      <c r="A1241" t="s">
        <v>1131</v>
      </c>
      <c r="B1241">
        <v>24.225000000000001</v>
      </c>
      <c r="C1241">
        <f t="shared" si="57"/>
        <v>24.2</v>
      </c>
      <c r="D1241" t="str" cm="1">
        <f t="array" ref="D1241">_xlfn.IFS(C1241&lt;18.5,"UNDERWEIGHT",AND(C1241&gt;=18.5,C1241&lt;=24.9),"NORMAL WEIGHT",AND(C1241&gt;=25,C1241&lt;=29.9),"OVERWEIGHT",C1241&gt;=30,"OBESITY")</f>
        <v>NORMAL WEIGHT</v>
      </c>
      <c r="E1241">
        <v>4.25</v>
      </c>
      <c r="F1241" t="str" cm="1">
        <f t="array" ref="F1241">_xlfn.IFS(E1241&lt;5.7,"NORMAL",AND(E1241&gt;=5.7,E1241&lt;=6.49),"PREDIABETES",E1241&gt;=6.5,"DIABETES")</f>
        <v>NORMAL</v>
      </c>
      <c r="G1241" t="s">
        <v>2382</v>
      </c>
      <c r="H1241" t="str">
        <f t="shared" si="58"/>
        <v>Yes</v>
      </c>
      <c r="I1241" t="s">
        <v>2380</v>
      </c>
      <c r="J1241" t="s">
        <v>2383</v>
      </c>
      <c r="K1241">
        <v>1</v>
      </c>
      <c r="L1241" t="s">
        <v>2380</v>
      </c>
      <c r="M1241" t="str">
        <f t="shared" si="59"/>
        <v>No</v>
      </c>
    </row>
    <row r="1242" spans="1:13" x14ac:dyDescent="0.3">
      <c r="A1242" t="s">
        <v>1130</v>
      </c>
      <c r="B1242">
        <v>31.445</v>
      </c>
      <c r="C1242">
        <f t="shared" si="57"/>
        <v>31.4</v>
      </c>
      <c r="D1242" t="str" cm="1">
        <f t="array" ref="D1242">_xlfn.IFS(C1242&lt;18.5,"UNDERWEIGHT",AND(C1242&gt;=18.5,C1242&lt;=24.9),"NORMAL WEIGHT",AND(C1242&gt;=25,C1242&lt;=29.9),"OVERWEIGHT",C1242&gt;=30,"OBESITY")</f>
        <v>OBESITY</v>
      </c>
      <c r="E1242">
        <v>8.33</v>
      </c>
      <c r="F1242" t="str" cm="1">
        <f t="array" ref="F1242">_xlfn.IFS(E1242&lt;5.7,"NORMAL",AND(E1242&gt;=5.7,E1242&lt;=6.49),"PREDIABETES",E1242&gt;=6.5,"DIABETES")</f>
        <v>DIABETES</v>
      </c>
      <c r="G1242" t="s">
        <v>2380</v>
      </c>
      <c r="H1242" t="str">
        <f t="shared" si="58"/>
        <v>No</v>
      </c>
      <c r="I1242" t="s">
        <v>2380</v>
      </c>
      <c r="J1242" t="s">
        <v>2380</v>
      </c>
      <c r="K1242" t="s">
        <v>2381</v>
      </c>
      <c r="L1242" t="s">
        <v>2380</v>
      </c>
      <c r="M1242" t="str">
        <f t="shared" si="59"/>
        <v>No</v>
      </c>
    </row>
    <row r="1243" spans="1:13" x14ac:dyDescent="0.3">
      <c r="A1243" t="s">
        <v>1129</v>
      </c>
      <c r="B1243">
        <v>38.880000000000003</v>
      </c>
      <c r="C1243">
        <f t="shared" si="57"/>
        <v>38.9</v>
      </c>
      <c r="D1243" t="str" cm="1">
        <f t="array" ref="D1243">_xlfn.IFS(C1243&lt;18.5,"UNDERWEIGHT",AND(C1243&gt;=18.5,C1243&lt;=24.9),"NORMAL WEIGHT",AND(C1243&gt;=25,C1243&lt;=29.9),"OVERWEIGHT",C1243&gt;=30,"OBESITY")</f>
        <v>OBESITY</v>
      </c>
      <c r="E1243">
        <v>4.29</v>
      </c>
      <c r="F1243" t="str" cm="1">
        <f t="array" ref="F1243">_xlfn.IFS(E1243&lt;5.7,"NORMAL",AND(E1243&gt;=5.7,E1243&lt;=6.49),"PREDIABETES",E1243&gt;=6.5,"DIABETES")</f>
        <v>NORMAL</v>
      </c>
      <c r="G1243" t="s">
        <v>2380</v>
      </c>
      <c r="H1243" t="str">
        <f t="shared" si="58"/>
        <v>No</v>
      </c>
      <c r="I1243" t="s">
        <v>2380</v>
      </c>
      <c r="J1243" t="s">
        <v>2380</v>
      </c>
      <c r="K1243">
        <v>1</v>
      </c>
      <c r="L1243" t="s">
        <v>2380</v>
      </c>
      <c r="M1243" t="str">
        <f t="shared" si="59"/>
        <v>No</v>
      </c>
    </row>
    <row r="1244" spans="1:13" x14ac:dyDescent="0.3">
      <c r="A1244" t="s">
        <v>1128</v>
      </c>
      <c r="B1244">
        <v>43.89</v>
      </c>
      <c r="C1244">
        <f t="shared" si="57"/>
        <v>43.9</v>
      </c>
      <c r="D1244" t="str" cm="1">
        <f t="array" ref="D1244">_xlfn.IFS(C1244&lt;18.5,"UNDERWEIGHT",AND(C1244&gt;=18.5,C1244&lt;=24.9),"NORMAL WEIGHT",AND(C1244&gt;=25,C1244&lt;=29.9),"OVERWEIGHT",C1244&gt;=30,"OBESITY")</f>
        <v>OBESITY</v>
      </c>
      <c r="E1244">
        <v>6.32</v>
      </c>
      <c r="F1244" t="str" cm="1">
        <f t="array" ref="F1244">_xlfn.IFS(E1244&lt;5.7,"NORMAL",AND(E1244&gt;=5.7,E1244&lt;=6.49),"PREDIABETES",E1244&gt;=6.5,"DIABETES")</f>
        <v>PREDIABETES</v>
      </c>
      <c r="G1244" t="s">
        <v>2382</v>
      </c>
      <c r="H1244" t="str">
        <f t="shared" si="58"/>
        <v>Yes</v>
      </c>
      <c r="I1244" t="s">
        <v>2380</v>
      </c>
      <c r="J1244" t="s">
        <v>2380</v>
      </c>
      <c r="K1244" t="s">
        <v>2381</v>
      </c>
      <c r="L1244" t="s">
        <v>2380</v>
      </c>
      <c r="M1244" t="str">
        <f t="shared" si="59"/>
        <v>No</v>
      </c>
    </row>
    <row r="1245" spans="1:13" x14ac:dyDescent="0.3">
      <c r="A1245" t="s">
        <v>1127</v>
      </c>
      <c r="B1245">
        <v>25.6</v>
      </c>
      <c r="C1245">
        <f t="shared" si="57"/>
        <v>25.6</v>
      </c>
      <c r="D1245" t="str" cm="1">
        <f t="array" ref="D1245">_xlfn.IFS(C1245&lt;18.5,"UNDERWEIGHT",AND(C1245&gt;=18.5,C1245&lt;=24.9),"NORMAL WEIGHT",AND(C1245&gt;=25,C1245&lt;=29.9),"OVERWEIGHT",C1245&gt;=30,"OBESITY")</f>
        <v>OVERWEIGHT</v>
      </c>
      <c r="E1245">
        <v>5.65</v>
      </c>
      <c r="F1245" t="str" cm="1">
        <f t="array" ref="F1245">_xlfn.IFS(E1245&lt;5.7,"NORMAL",AND(E1245&gt;=5.7,E1245&lt;=6.49),"PREDIABETES",E1245&gt;=6.5,"DIABETES")</f>
        <v>NORMAL</v>
      </c>
      <c r="G1245" t="s">
        <v>2380</v>
      </c>
      <c r="H1245" t="str">
        <f t="shared" si="58"/>
        <v>No</v>
      </c>
      <c r="I1245" t="s">
        <v>2380</v>
      </c>
      <c r="J1245" t="s">
        <v>2380</v>
      </c>
      <c r="K1245">
        <v>2</v>
      </c>
      <c r="L1245" t="s">
        <v>2380</v>
      </c>
      <c r="M1245" t="str">
        <f t="shared" si="59"/>
        <v>No</v>
      </c>
    </row>
    <row r="1246" spans="1:13" x14ac:dyDescent="0.3">
      <c r="A1246" t="s">
        <v>1126</v>
      </c>
      <c r="B1246">
        <v>29.545000000000002</v>
      </c>
      <c r="C1246">
        <f t="shared" si="57"/>
        <v>29.5</v>
      </c>
      <c r="D1246" t="str" cm="1">
        <f t="array" ref="D1246">_xlfn.IFS(C1246&lt;18.5,"UNDERWEIGHT",AND(C1246&gt;=18.5,C1246&lt;=24.9),"NORMAL WEIGHT",AND(C1246&gt;=25,C1246&lt;=29.9),"OVERWEIGHT",C1246&gt;=30,"OBESITY")</f>
        <v>OVERWEIGHT</v>
      </c>
      <c r="E1246">
        <v>8.41</v>
      </c>
      <c r="F1246" t="str" cm="1">
        <f t="array" ref="F1246">_xlfn.IFS(E1246&lt;5.7,"NORMAL",AND(E1246&gt;=5.7,E1246&lt;=6.49),"PREDIABETES",E1246&gt;=6.5,"DIABETES")</f>
        <v>DIABETES</v>
      </c>
      <c r="G1246" t="s">
        <v>2382</v>
      </c>
      <c r="H1246" t="str">
        <f t="shared" si="58"/>
        <v>Yes</v>
      </c>
      <c r="I1246" t="s">
        <v>2380</v>
      </c>
      <c r="J1246" t="s">
        <v>2380</v>
      </c>
      <c r="K1246">
        <v>1</v>
      </c>
      <c r="L1246" t="s">
        <v>2380</v>
      </c>
      <c r="M1246" t="str">
        <f t="shared" si="59"/>
        <v>No</v>
      </c>
    </row>
    <row r="1247" spans="1:13" x14ac:dyDescent="0.3">
      <c r="A1247" t="s">
        <v>1125</v>
      </c>
      <c r="B1247">
        <v>23.25</v>
      </c>
      <c r="C1247">
        <f t="shared" si="57"/>
        <v>23.3</v>
      </c>
      <c r="D1247" t="str" cm="1">
        <f t="array" ref="D1247">_xlfn.IFS(C1247&lt;18.5,"UNDERWEIGHT",AND(C1247&gt;=18.5,C1247&lt;=24.9),"NORMAL WEIGHT",AND(C1247&gt;=25,C1247&lt;=29.9),"OVERWEIGHT",C1247&gt;=30,"OBESITY")</f>
        <v>NORMAL WEIGHT</v>
      </c>
      <c r="E1247">
        <v>11.96</v>
      </c>
      <c r="F1247" t="str" cm="1">
        <f t="array" ref="F1247">_xlfn.IFS(E1247&lt;5.7,"NORMAL",AND(E1247&gt;=5.7,E1247&lt;=6.49),"PREDIABETES",E1247&gt;=6.5,"DIABETES")</f>
        <v>DIABETES</v>
      </c>
      <c r="G1247" t="s">
        <v>2382</v>
      </c>
      <c r="H1247" t="str">
        <f t="shared" si="58"/>
        <v>Yes</v>
      </c>
      <c r="I1247" t="s">
        <v>2380</v>
      </c>
      <c r="J1247" t="s">
        <v>2380</v>
      </c>
      <c r="K1247" t="s">
        <v>2381</v>
      </c>
      <c r="L1247" t="s">
        <v>2380</v>
      </c>
      <c r="M1247" t="str">
        <f t="shared" si="59"/>
        <v>No</v>
      </c>
    </row>
    <row r="1248" spans="1:13" x14ac:dyDescent="0.3">
      <c r="A1248" t="s">
        <v>1124</v>
      </c>
      <c r="B1248">
        <v>43.95</v>
      </c>
      <c r="C1248">
        <f t="shared" si="57"/>
        <v>44</v>
      </c>
      <c r="D1248" t="str" cm="1">
        <f t="array" ref="D1248">_xlfn.IFS(C1248&lt;18.5,"UNDERWEIGHT",AND(C1248&gt;=18.5,C1248&lt;=24.9),"NORMAL WEIGHT",AND(C1248&gt;=25,C1248&lt;=29.9),"OVERWEIGHT",C1248&gt;=30,"OBESITY")</f>
        <v>OBESITY</v>
      </c>
      <c r="E1248">
        <v>5.17</v>
      </c>
      <c r="F1248" t="str" cm="1">
        <f t="array" ref="F1248">_xlfn.IFS(E1248&lt;5.7,"NORMAL",AND(E1248&gt;=5.7,E1248&lt;=6.49),"PREDIABETES",E1248&gt;=6.5,"DIABETES")</f>
        <v>NORMAL</v>
      </c>
      <c r="G1248" t="s">
        <v>2382</v>
      </c>
      <c r="H1248" t="str">
        <f t="shared" si="58"/>
        <v>Yes</v>
      </c>
      <c r="I1248" t="s">
        <v>2380</v>
      </c>
      <c r="J1248" t="s">
        <v>2383</v>
      </c>
      <c r="K1248">
        <v>1</v>
      </c>
      <c r="L1248" t="s">
        <v>2380</v>
      </c>
      <c r="M1248" t="str">
        <f t="shared" si="59"/>
        <v>No</v>
      </c>
    </row>
    <row r="1249" spans="1:13" x14ac:dyDescent="0.3">
      <c r="A1249" t="s">
        <v>1123</v>
      </c>
      <c r="B1249">
        <v>21.85</v>
      </c>
      <c r="C1249">
        <f t="shared" si="57"/>
        <v>21.9</v>
      </c>
      <c r="D1249" t="str" cm="1">
        <f t="array" ref="D1249">_xlfn.IFS(C1249&lt;18.5,"UNDERWEIGHT",AND(C1249&gt;=18.5,C1249&lt;=24.9),"NORMAL WEIGHT",AND(C1249&gt;=25,C1249&lt;=29.9),"OVERWEIGHT",C1249&gt;=30,"OBESITY")</f>
        <v>NORMAL WEIGHT</v>
      </c>
      <c r="E1249">
        <v>8.76</v>
      </c>
      <c r="F1249" t="str" cm="1">
        <f t="array" ref="F1249">_xlfn.IFS(E1249&lt;5.7,"NORMAL",AND(E1249&gt;=5.7,E1249&lt;=6.49),"PREDIABETES",E1249&gt;=6.5,"DIABETES")</f>
        <v>DIABETES</v>
      </c>
      <c r="G1249" t="s">
        <v>2380</v>
      </c>
      <c r="H1249" t="str">
        <f t="shared" si="58"/>
        <v>No</v>
      </c>
      <c r="I1249" t="s">
        <v>2380</v>
      </c>
      <c r="J1249" t="s">
        <v>2380</v>
      </c>
      <c r="K1249" t="s">
        <v>2381</v>
      </c>
      <c r="L1249" t="s">
        <v>2380</v>
      </c>
      <c r="M1249" t="str">
        <f t="shared" si="59"/>
        <v>No</v>
      </c>
    </row>
    <row r="1250" spans="1:13" x14ac:dyDescent="0.3">
      <c r="A1250" t="s">
        <v>1122</v>
      </c>
      <c r="B1250">
        <v>25.73</v>
      </c>
      <c r="C1250">
        <f t="shared" si="57"/>
        <v>25.7</v>
      </c>
      <c r="D1250" t="str" cm="1">
        <f t="array" ref="D1250">_xlfn.IFS(C1250&lt;18.5,"UNDERWEIGHT",AND(C1250&gt;=18.5,C1250&lt;=24.9),"NORMAL WEIGHT",AND(C1250&gt;=25,C1250&lt;=29.9),"OVERWEIGHT",C1250&gt;=30,"OBESITY")</f>
        <v>OVERWEIGHT</v>
      </c>
      <c r="E1250">
        <v>7.99</v>
      </c>
      <c r="F1250" t="str" cm="1">
        <f t="array" ref="F1250">_xlfn.IFS(E1250&lt;5.7,"NORMAL",AND(E1250&gt;=5.7,E1250&lt;=6.49),"PREDIABETES",E1250&gt;=6.5,"DIABETES")</f>
        <v>DIABETES</v>
      </c>
      <c r="G1250" t="s">
        <v>2380</v>
      </c>
      <c r="H1250" t="str">
        <f t="shared" si="58"/>
        <v>No</v>
      </c>
      <c r="I1250" t="s">
        <v>2380</v>
      </c>
      <c r="J1250" t="s">
        <v>2380</v>
      </c>
      <c r="K1250">
        <v>2</v>
      </c>
      <c r="L1250" t="s">
        <v>2380</v>
      </c>
      <c r="M1250" t="str">
        <f t="shared" si="59"/>
        <v>No</v>
      </c>
    </row>
    <row r="1251" spans="1:13" x14ac:dyDescent="0.3">
      <c r="A1251" t="s">
        <v>1121</v>
      </c>
      <c r="B1251">
        <v>32.229999999999997</v>
      </c>
      <c r="C1251">
        <f t="shared" si="57"/>
        <v>32.200000000000003</v>
      </c>
      <c r="D1251" t="str" cm="1">
        <f t="array" ref="D1251">_xlfn.IFS(C1251&lt;18.5,"UNDERWEIGHT",AND(C1251&gt;=18.5,C1251&lt;=24.9),"NORMAL WEIGHT",AND(C1251&gt;=25,C1251&lt;=29.9),"OVERWEIGHT",C1251&gt;=30,"OBESITY")</f>
        <v>OBESITY</v>
      </c>
      <c r="E1251">
        <v>8.59</v>
      </c>
      <c r="F1251" t="str" cm="1">
        <f t="array" ref="F1251">_xlfn.IFS(E1251&lt;5.7,"NORMAL",AND(E1251&gt;=5.7,E1251&lt;=6.49),"PREDIABETES",E1251&gt;=6.5,"DIABETES")</f>
        <v>DIABETES</v>
      </c>
      <c r="G1251" t="s">
        <v>2380</v>
      </c>
      <c r="H1251" t="str">
        <f t="shared" si="58"/>
        <v>No</v>
      </c>
      <c r="I1251" t="s">
        <v>2380</v>
      </c>
      <c r="J1251" t="s">
        <v>2380</v>
      </c>
      <c r="K1251" t="s">
        <v>2381</v>
      </c>
      <c r="L1251" t="s">
        <v>2380</v>
      </c>
      <c r="M1251" t="str">
        <f t="shared" si="59"/>
        <v>No</v>
      </c>
    </row>
    <row r="1252" spans="1:13" x14ac:dyDescent="0.3">
      <c r="A1252" t="s">
        <v>1120</v>
      </c>
      <c r="B1252">
        <v>32.204999999999998</v>
      </c>
      <c r="C1252">
        <f t="shared" si="57"/>
        <v>32.200000000000003</v>
      </c>
      <c r="D1252" t="str" cm="1">
        <f t="array" ref="D1252">_xlfn.IFS(C1252&lt;18.5,"UNDERWEIGHT",AND(C1252&gt;=18.5,C1252&lt;=24.9),"NORMAL WEIGHT",AND(C1252&gt;=25,C1252&lt;=29.9),"OVERWEIGHT",C1252&gt;=30,"OBESITY")</f>
        <v>OBESITY</v>
      </c>
      <c r="E1252">
        <v>6.14</v>
      </c>
      <c r="F1252" t="str" cm="1">
        <f t="array" ref="F1252">_xlfn.IFS(E1252&lt;5.7,"NORMAL",AND(E1252&gt;=5.7,E1252&lt;=6.49),"PREDIABETES",E1252&gt;=6.5,"DIABETES")</f>
        <v>PREDIABETES</v>
      </c>
      <c r="G1252" t="s">
        <v>2380</v>
      </c>
      <c r="H1252" t="str">
        <f t="shared" si="58"/>
        <v>No</v>
      </c>
      <c r="I1252" t="s">
        <v>2380</v>
      </c>
      <c r="J1252" t="s">
        <v>2380</v>
      </c>
      <c r="K1252">
        <v>2</v>
      </c>
      <c r="L1252" t="s">
        <v>2380</v>
      </c>
      <c r="M1252" t="str">
        <f t="shared" si="59"/>
        <v>No</v>
      </c>
    </row>
    <row r="1253" spans="1:13" x14ac:dyDescent="0.3">
      <c r="A1253" t="s">
        <v>1119</v>
      </c>
      <c r="B1253">
        <v>26.41</v>
      </c>
      <c r="C1253">
        <f t="shared" si="57"/>
        <v>26.4</v>
      </c>
      <c r="D1253" t="str" cm="1">
        <f t="array" ref="D1253">_xlfn.IFS(C1253&lt;18.5,"UNDERWEIGHT",AND(C1253&gt;=18.5,C1253&lt;=24.9),"NORMAL WEIGHT",AND(C1253&gt;=25,C1253&lt;=29.9),"OVERWEIGHT",C1253&gt;=30,"OBESITY")</f>
        <v>OVERWEIGHT</v>
      </c>
      <c r="E1253">
        <v>4.08</v>
      </c>
      <c r="F1253" t="str" cm="1">
        <f t="array" ref="F1253">_xlfn.IFS(E1253&lt;5.7,"NORMAL",AND(E1253&gt;=5.7,E1253&lt;=6.49),"PREDIABETES",E1253&gt;=6.5,"DIABETES")</f>
        <v>NORMAL</v>
      </c>
      <c r="G1253" t="s">
        <v>2380</v>
      </c>
      <c r="H1253" t="str">
        <f t="shared" si="58"/>
        <v>No</v>
      </c>
      <c r="I1253" t="s">
        <v>2380</v>
      </c>
      <c r="J1253" t="s">
        <v>2380</v>
      </c>
      <c r="K1253">
        <v>2</v>
      </c>
      <c r="L1253" t="s">
        <v>2380</v>
      </c>
      <c r="M1253" t="str">
        <f t="shared" si="59"/>
        <v>No</v>
      </c>
    </row>
    <row r="1254" spans="1:13" x14ac:dyDescent="0.3">
      <c r="A1254" t="s">
        <v>1118</v>
      </c>
      <c r="B1254">
        <v>30.2</v>
      </c>
      <c r="C1254">
        <f t="shared" si="57"/>
        <v>30.2</v>
      </c>
      <c r="D1254" t="str" cm="1">
        <f t="array" ref="D1254">_xlfn.IFS(C1254&lt;18.5,"UNDERWEIGHT",AND(C1254&gt;=18.5,C1254&lt;=24.9),"NORMAL WEIGHT",AND(C1254&gt;=25,C1254&lt;=29.9),"OVERWEIGHT",C1254&gt;=30,"OBESITY")</f>
        <v>OBESITY</v>
      </c>
      <c r="E1254">
        <v>6.25</v>
      </c>
      <c r="F1254" t="str" cm="1">
        <f t="array" ref="F1254">_xlfn.IFS(E1254&lt;5.7,"NORMAL",AND(E1254&gt;=5.7,E1254&lt;=6.49),"PREDIABETES",E1254&gt;=6.5,"DIABETES")</f>
        <v>PREDIABETES</v>
      </c>
      <c r="G1254" t="s">
        <v>2382</v>
      </c>
      <c r="H1254" t="str">
        <f t="shared" si="58"/>
        <v>Yes</v>
      </c>
      <c r="I1254" t="s">
        <v>2380</v>
      </c>
      <c r="J1254" t="s">
        <v>2380</v>
      </c>
      <c r="K1254" t="s">
        <v>2381</v>
      </c>
      <c r="L1254" t="s">
        <v>2380</v>
      </c>
      <c r="M1254" t="str">
        <f t="shared" si="59"/>
        <v>No</v>
      </c>
    </row>
    <row r="1255" spans="1:13" x14ac:dyDescent="0.3">
      <c r="A1255" t="s">
        <v>1117</v>
      </c>
      <c r="B1255">
        <v>31.26</v>
      </c>
      <c r="C1255">
        <f t="shared" si="57"/>
        <v>31.3</v>
      </c>
      <c r="D1255" t="str" cm="1">
        <f t="array" ref="D1255">_xlfn.IFS(C1255&lt;18.5,"UNDERWEIGHT",AND(C1255&gt;=18.5,C1255&lt;=24.9),"NORMAL WEIGHT",AND(C1255&gt;=25,C1255&lt;=29.9),"OVERWEIGHT",C1255&gt;=30,"OBESITY")</f>
        <v>OBESITY</v>
      </c>
      <c r="E1255">
        <v>5.94</v>
      </c>
      <c r="F1255" t="str" cm="1">
        <f t="array" ref="F1255">_xlfn.IFS(E1255&lt;5.7,"NORMAL",AND(E1255&gt;=5.7,E1255&lt;=6.49),"PREDIABETES",E1255&gt;=6.5,"DIABETES")</f>
        <v>PREDIABETES</v>
      </c>
      <c r="G1255" t="s">
        <v>2382</v>
      </c>
      <c r="H1255" t="str">
        <f t="shared" si="58"/>
        <v>Yes</v>
      </c>
      <c r="I1255" t="s">
        <v>2380</v>
      </c>
      <c r="J1255" t="s">
        <v>2380</v>
      </c>
      <c r="K1255">
        <v>1</v>
      </c>
      <c r="L1255" t="s">
        <v>2380</v>
      </c>
      <c r="M1255" t="str">
        <f t="shared" si="59"/>
        <v>No</v>
      </c>
    </row>
    <row r="1256" spans="1:13" x14ac:dyDescent="0.3">
      <c r="A1256" t="s">
        <v>1116</v>
      </c>
      <c r="B1256">
        <v>33.725000000000001</v>
      </c>
      <c r="C1256">
        <f t="shared" si="57"/>
        <v>33.700000000000003</v>
      </c>
      <c r="D1256" t="str" cm="1">
        <f t="array" ref="D1256">_xlfn.IFS(C1256&lt;18.5,"UNDERWEIGHT",AND(C1256&gt;=18.5,C1256&lt;=24.9),"NORMAL WEIGHT",AND(C1256&gt;=25,C1256&lt;=29.9),"OVERWEIGHT",C1256&gt;=30,"OBESITY")</f>
        <v>OBESITY</v>
      </c>
      <c r="E1256">
        <v>6.45</v>
      </c>
      <c r="F1256" t="str" cm="1">
        <f t="array" ref="F1256">_xlfn.IFS(E1256&lt;5.7,"NORMAL",AND(E1256&gt;=5.7,E1256&lt;=6.49),"PREDIABETES",E1256&gt;=6.5,"DIABETES")</f>
        <v>PREDIABETES</v>
      </c>
      <c r="G1256" t="s">
        <v>2382</v>
      </c>
      <c r="H1256" t="str">
        <f t="shared" si="58"/>
        <v>Yes</v>
      </c>
      <c r="I1256" t="s">
        <v>2380</v>
      </c>
      <c r="J1256" t="s">
        <v>2380</v>
      </c>
      <c r="K1256" t="s">
        <v>2381</v>
      </c>
      <c r="L1256" t="s">
        <v>2380</v>
      </c>
      <c r="M1256" t="str">
        <f t="shared" si="59"/>
        <v>No</v>
      </c>
    </row>
    <row r="1257" spans="1:13" x14ac:dyDescent="0.3">
      <c r="A1257" t="s">
        <v>1115</v>
      </c>
      <c r="B1257">
        <v>28.9</v>
      </c>
      <c r="C1257">
        <f t="shared" si="57"/>
        <v>28.9</v>
      </c>
      <c r="D1257" t="str" cm="1">
        <f t="array" ref="D1257">_xlfn.IFS(C1257&lt;18.5,"UNDERWEIGHT",AND(C1257&gt;=18.5,C1257&lt;=24.9),"NORMAL WEIGHT",AND(C1257&gt;=25,C1257&lt;=29.9),"OVERWEIGHT",C1257&gt;=30,"OBESITY")</f>
        <v>OVERWEIGHT</v>
      </c>
      <c r="E1257">
        <v>5.74</v>
      </c>
      <c r="F1257" t="str" cm="1">
        <f t="array" ref="F1257">_xlfn.IFS(E1257&lt;5.7,"NORMAL",AND(E1257&gt;=5.7,E1257&lt;=6.49),"PREDIABETES",E1257&gt;=6.5,"DIABETES")</f>
        <v>PREDIABETES</v>
      </c>
      <c r="G1257" t="s">
        <v>2382</v>
      </c>
      <c r="H1257" t="str">
        <f t="shared" si="58"/>
        <v>Yes</v>
      </c>
      <c r="I1257" t="s">
        <v>2380</v>
      </c>
      <c r="J1257" t="s">
        <v>2380</v>
      </c>
      <c r="K1257" t="s">
        <v>2381</v>
      </c>
      <c r="L1257" t="s">
        <v>2380</v>
      </c>
      <c r="M1257" t="str">
        <f t="shared" si="59"/>
        <v>No</v>
      </c>
    </row>
    <row r="1258" spans="1:13" x14ac:dyDescent="0.3">
      <c r="A1258" t="s">
        <v>1114</v>
      </c>
      <c r="B1258">
        <v>45.69</v>
      </c>
      <c r="C1258">
        <f t="shared" si="57"/>
        <v>45.7</v>
      </c>
      <c r="D1258" t="str" cm="1">
        <f t="array" ref="D1258">_xlfn.IFS(C1258&lt;18.5,"UNDERWEIGHT",AND(C1258&gt;=18.5,C1258&lt;=24.9),"NORMAL WEIGHT",AND(C1258&gt;=25,C1258&lt;=29.9),"OVERWEIGHT",C1258&gt;=30,"OBESITY")</f>
        <v>OBESITY</v>
      </c>
      <c r="E1258">
        <v>4.43</v>
      </c>
      <c r="F1258" t="str" cm="1">
        <f t="array" ref="F1258">_xlfn.IFS(E1258&lt;5.7,"NORMAL",AND(E1258&gt;=5.7,E1258&lt;=6.49),"PREDIABETES",E1258&gt;=6.5,"DIABETES")</f>
        <v>NORMAL</v>
      </c>
      <c r="G1258" t="s">
        <v>2382</v>
      </c>
      <c r="H1258" t="str">
        <f t="shared" si="58"/>
        <v>Yes</v>
      </c>
      <c r="I1258" t="s">
        <v>2380</v>
      </c>
      <c r="J1258" t="s">
        <v>2380</v>
      </c>
      <c r="K1258" t="s">
        <v>2381</v>
      </c>
      <c r="L1258" t="s">
        <v>2380</v>
      </c>
      <c r="M1258" t="str">
        <f t="shared" si="59"/>
        <v>No</v>
      </c>
    </row>
    <row r="1259" spans="1:13" x14ac:dyDescent="0.3">
      <c r="A1259" t="s">
        <v>1113</v>
      </c>
      <c r="B1259">
        <v>21.03</v>
      </c>
      <c r="C1259">
        <f t="shared" si="57"/>
        <v>21</v>
      </c>
      <c r="D1259" t="str" cm="1">
        <f t="array" ref="D1259">_xlfn.IFS(C1259&lt;18.5,"UNDERWEIGHT",AND(C1259&gt;=18.5,C1259&lt;=24.9),"NORMAL WEIGHT",AND(C1259&gt;=25,C1259&lt;=29.9),"OVERWEIGHT",C1259&gt;=30,"OBESITY")</f>
        <v>NORMAL WEIGHT</v>
      </c>
      <c r="E1259">
        <v>6.5</v>
      </c>
      <c r="F1259" t="str" cm="1">
        <f t="array" ref="F1259">_xlfn.IFS(E1259&lt;5.7,"NORMAL",AND(E1259&gt;=5.7,E1259&lt;=6.49),"PREDIABETES",E1259&gt;=6.5,"DIABETES")</f>
        <v>DIABETES</v>
      </c>
      <c r="G1259" t="s">
        <v>2380</v>
      </c>
      <c r="H1259" t="str">
        <f t="shared" si="58"/>
        <v>No</v>
      </c>
      <c r="I1259" t="s">
        <v>2380</v>
      </c>
      <c r="J1259" t="s">
        <v>2380</v>
      </c>
      <c r="K1259" t="s">
        <v>2381</v>
      </c>
      <c r="L1259" t="s">
        <v>2380</v>
      </c>
      <c r="M1259" t="str">
        <f t="shared" si="59"/>
        <v>No</v>
      </c>
    </row>
    <row r="1260" spans="1:13" x14ac:dyDescent="0.3">
      <c r="A1260" t="s">
        <v>1112</v>
      </c>
      <c r="B1260">
        <v>37</v>
      </c>
      <c r="C1260">
        <f t="shared" si="57"/>
        <v>37</v>
      </c>
      <c r="D1260" t="str" cm="1">
        <f t="array" ref="D1260">_xlfn.IFS(C1260&lt;18.5,"UNDERWEIGHT",AND(C1260&gt;=18.5,C1260&lt;=24.9),"NORMAL WEIGHT",AND(C1260&gt;=25,C1260&lt;=29.9),"OVERWEIGHT",C1260&gt;=30,"OBESITY")</f>
        <v>OBESITY</v>
      </c>
      <c r="E1260">
        <v>8.75</v>
      </c>
      <c r="F1260" t="str" cm="1">
        <f t="array" ref="F1260">_xlfn.IFS(E1260&lt;5.7,"NORMAL",AND(E1260&gt;=5.7,E1260&lt;=6.49),"PREDIABETES",E1260&gt;=6.5,"DIABETES")</f>
        <v>DIABETES</v>
      </c>
      <c r="G1260" t="s">
        <v>2380</v>
      </c>
      <c r="H1260" t="str">
        <f t="shared" si="58"/>
        <v>No</v>
      </c>
      <c r="I1260" t="s">
        <v>2380</v>
      </c>
      <c r="J1260" t="s">
        <v>2380</v>
      </c>
      <c r="K1260" t="s">
        <v>2381</v>
      </c>
      <c r="L1260" t="s">
        <v>2380</v>
      </c>
      <c r="M1260" t="str">
        <f t="shared" si="59"/>
        <v>No</v>
      </c>
    </row>
    <row r="1261" spans="1:13" x14ac:dyDescent="0.3">
      <c r="A1261" t="s">
        <v>1111</v>
      </c>
      <c r="B1261">
        <v>25.4</v>
      </c>
      <c r="C1261">
        <f t="shared" si="57"/>
        <v>25.4</v>
      </c>
      <c r="D1261" t="str" cm="1">
        <f t="array" ref="D1261">_xlfn.IFS(C1261&lt;18.5,"UNDERWEIGHT",AND(C1261&gt;=18.5,C1261&lt;=24.9),"NORMAL WEIGHT",AND(C1261&gt;=25,C1261&lt;=29.9),"OVERWEIGHT",C1261&gt;=30,"OBESITY")</f>
        <v>OVERWEIGHT</v>
      </c>
      <c r="E1261">
        <v>11.96</v>
      </c>
      <c r="F1261" t="str" cm="1">
        <f t="array" ref="F1261">_xlfn.IFS(E1261&lt;5.7,"NORMAL",AND(E1261&gt;=5.7,E1261&lt;=6.49),"PREDIABETES",E1261&gt;=6.5,"DIABETES")</f>
        <v>DIABETES</v>
      </c>
      <c r="G1261" t="s">
        <v>2380</v>
      </c>
      <c r="H1261" t="str">
        <f t="shared" si="58"/>
        <v>No</v>
      </c>
      <c r="I1261" t="s">
        <v>2380</v>
      </c>
      <c r="J1261" t="s">
        <v>2380</v>
      </c>
      <c r="K1261" t="s">
        <v>2381</v>
      </c>
      <c r="L1261" t="s">
        <v>2380</v>
      </c>
      <c r="M1261" t="str">
        <f t="shared" si="59"/>
        <v>No</v>
      </c>
    </row>
    <row r="1262" spans="1:13" x14ac:dyDescent="0.3">
      <c r="A1262" t="s">
        <v>1110</v>
      </c>
      <c r="B1262">
        <v>32.299999999999997</v>
      </c>
      <c r="C1262">
        <f t="shared" si="57"/>
        <v>32.299999999999997</v>
      </c>
      <c r="D1262" t="str" cm="1">
        <f t="array" ref="D1262">_xlfn.IFS(C1262&lt;18.5,"UNDERWEIGHT",AND(C1262&gt;=18.5,C1262&lt;=24.9),"NORMAL WEIGHT",AND(C1262&gt;=25,C1262&lt;=29.9),"OVERWEIGHT",C1262&gt;=30,"OBESITY")</f>
        <v>OBESITY</v>
      </c>
      <c r="E1262">
        <v>10.54</v>
      </c>
      <c r="F1262" t="str" cm="1">
        <f t="array" ref="F1262">_xlfn.IFS(E1262&lt;5.7,"NORMAL",AND(E1262&gt;=5.7,E1262&lt;=6.49),"PREDIABETES",E1262&gt;=6.5,"DIABETES")</f>
        <v>DIABETES</v>
      </c>
      <c r="G1262" t="s">
        <v>2380</v>
      </c>
      <c r="H1262" t="str">
        <f t="shared" si="58"/>
        <v>No</v>
      </c>
      <c r="I1262" t="s">
        <v>2380</v>
      </c>
      <c r="J1262" t="s">
        <v>2380</v>
      </c>
      <c r="K1262" t="s">
        <v>2381</v>
      </c>
      <c r="L1262" t="s">
        <v>2380</v>
      </c>
      <c r="M1262" t="str">
        <f t="shared" si="59"/>
        <v>No</v>
      </c>
    </row>
    <row r="1263" spans="1:13" x14ac:dyDescent="0.3">
      <c r="A1263" t="s">
        <v>1109</v>
      </c>
      <c r="B1263">
        <v>23.94</v>
      </c>
      <c r="C1263">
        <f t="shared" si="57"/>
        <v>23.9</v>
      </c>
      <c r="D1263" t="str" cm="1">
        <f t="array" ref="D1263">_xlfn.IFS(C1263&lt;18.5,"UNDERWEIGHT",AND(C1263&gt;=18.5,C1263&lt;=24.9),"NORMAL WEIGHT",AND(C1263&gt;=25,C1263&lt;=29.9),"OVERWEIGHT",C1263&gt;=30,"OBESITY")</f>
        <v>NORMAL WEIGHT</v>
      </c>
      <c r="E1263">
        <v>4.54</v>
      </c>
      <c r="F1263" t="str" cm="1">
        <f t="array" ref="F1263">_xlfn.IFS(E1263&lt;5.7,"NORMAL",AND(E1263&gt;=5.7,E1263&lt;=6.49),"PREDIABETES",E1263&gt;=6.5,"DIABETES")</f>
        <v>NORMAL</v>
      </c>
      <c r="G1263" t="s">
        <v>2382</v>
      </c>
      <c r="H1263" t="str">
        <f t="shared" si="58"/>
        <v>Yes</v>
      </c>
      <c r="I1263" t="s">
        <v>2380</v>
      </c>
      <c r="J1263" t="s">
        <v>2383</v>
      </c>
      <c r="K1263">
        <v>1</v>
      </c>
      <c r="L1263" t="s">
        <v>2380</v>
      </c>
      <c r="M1263" t="str">
        <f t="shared" si="59"/>
        <v>No</v>
      </c>
    </row>
    <row r="1264" spans="1:13" x14ac:dyDescent="0.3">
      <c r="A1264" t="s">
        <v>1108</v>
      </c>
      <c r="B1264">
        <v>46.4</v>
      </c>
      <c r="C1264">
        <f t="shared" si="57"/>
        <v>46.4</v>
      </c>
      <c r="D1264" t="str" cm="1">
        <f t="array" ref="D1264">_xlfn.IFS(C1264&lt;18.5,"UNDERWEIGHT",AND(C1264&gt;=18.5,C1264&lt;=24.9),"NORMAL WEIGHT",AND(C1264&gt;=25,C1264&lt;=29.9),"OVERWEIGHT",C1264&gt;=30,"OBESITY")</f>
        <v>OBESITY</v>
      </c>
      <c r="E1264">
        <v>5.71</v>
      </c>
      <c r="F1264" t="str" cm="1">
        <f t="array" ref="F1264">_xlfn.IFS(E1264&lt;5.7,"NORMAL",AND(E1264&gt;=5.7,E1264&lt;=6.49),"PREDIABETES",E1264&gt;=6.5,"DIABETES")</f>
        <v>PREDIABETES</v>
      </c>
      <c r="G1264" t="s">
        <v>2380</v>
      </c>
      <c r="H1264" t="str">
        <f t="shared" si="58"/>
        <v>No</v>
      </c>
      <c r="I1264" t="s">
        <v>2380</v>
      </c>
      <c r="J1264" t="s">
        <v>2380</v>
      </c>
      <c r="K1264" t="s">
        <v>2381</v>
      </c>
      <c r="L1264" t="s">
        <v>2380</v>
      </c>
      <c r="M1264" t="str">
        <f t="shared" si="59"/>
        <v>No</v>
      </c>
    </row>
    <row r="1265" spans="1:13" x14ac:dyDescent="0.3">
      <c r="A1265" t="s">
        <v>1107</v>
      </c>
      <c r="B1265">
        <v>40.375</v>
      </c>
      <c r="C1265">
        <f t="shared" si="57"/>
        <v>40.4</v>
      </c>
      <c r="D1265" t="str" cm="1">
        <f t="array" ref="D1265">_xlfn.IFS(C1265&lt;18.5,"UNDERWEIGHT",AND(C1265&gt;=18.5,C1265&lt;=24.9),"NORMAL WEIGHT",AND(C1265&gt;=25,C1265&lt;=29.9),"OVERWEIGHT",C1265&gt;=30,"OBESITY")</f>
        <v>OBESITY</v>
      </c>
      <c r="E1265">
        <v>6.25</v>
      </c>
      <c r="F1265" t="str" cm="1">
        <f t="array" ref="F1265">_xlfn.IFS(E1265&lt;5.7,"NORMAL",AND(E1265&gt;=5.7,E1265&lt;=6.49),"PREDIABETES",E1265&gt;=6.5,"DIABETES")</f>
        <v>PREDIABETES</v>
      </c>
      <c r="G1265" t="s">
        <v>2382</v>
      </c>
      <c r="H1265" t="str">
        <f t="shared" si="58"/>
        <v>Yes</v>
      </c>
      <c r="I1265" t="s">
        <v>2380</v>
      </c>
      <c r="J1265" t="s">
        <v>2380</v>
      </c>
      <c r="K1265" t="s">
        <v>2381</v>
      </c>
      <c r="L1265" t="s">
        <v>2380</v>
      </c>
      <c r="M1265" t="str">
        <f t="shared" si="59"/>
        <v>No</v>
      </c>
    </row>
    <row r="1266" spans="1:13" x14ac:dyDescent="0.3">
      <c r="A1266" t="s">
        <v>1106</v>
      </c>
      <c r="B1266">
        <v>28.7</v>
      </c>
      <c r="C1266">
        <f t="shared" si="57"/>
        <v>28.7</v>
      </c>
      <c r="D1266" t="str" cm="1">
        <f t="array" ref="D1266">_xlfn.IFS(C1266&lt;18.5,"UNDERWEIGHT",AND(C1266&gt;=18.5,C1266&lt;=24.9),"NORMAL WEIGHT",AND(C1266&gt;=25,C1266&lt;=29.9),"OVERWEIGHT",C1266&gt;=30,"OBESITY")</f>
        <v>OVERWEIGHT</v>
      </c>
      <c r="E1266">
        <v>9.4700000000000006</v>
      </c>
      <c r="F1266" t="str" cm="1">
        <f t="array" ref="F1266">_xlfn.IFS(E1266&lt;5.7,"NORMAL",AND(E1266&gt;=5.7,E1266&lt;=6.49),"PREDIABETES",E1266&gt;=6.5,"DIABETES")</f>
        <v>DIABETES</v>
      </c>
      <c r="G1266" t="s">
        <v>2380</v>
      </c>
      <c r="H1266" t="str">
        <f t="shared" si="58"/>
        <v>No</v>
      </c>
      <c r="I1266" t="s">
        <v>2380</v>
      </c>
      <c r="J1266" t="s">
        <v>2380</v>
      </c>
      <c r="K1266">
        <v>2</v>
      </c>
      <c r="L1266" t="s">
        <v>2380</v>
      </c>
      <c r="M1266" t="str">
        <f t="shared" si="59"/>
        <v>No</v>
      </c>
    </row>
    <row r="1267" spans="1:13" x14ac:dyDescent="0.3">
      <c r="A1267" t="s">
        <v>1105</v>
      </c>
      <c r="B1267">
        <v>26.63</v>
      </c>
      <c r="C1267">
        <f t="shared" si="57"/>
        <v>26.6</v>
      </c>
      <c r="D1267" t="str" cm="1">
        <f t="array" ref="D1267">_xlfn.IFS(C1267&lt;18.5,"UNDERWEIGHT",AND(C1267&gt;=18.5,C1267&lt;=24.9),"NORMAL WEIGHT",AND(C1267&gt;=25,C1267&lt;=29.9),"OVERWEIGHT",C1267&gt;=30,"OBESITY")</f>
        <v>OVERWEIGHT</v>
      </c>
      <c r="E1267">
        <v>5.7</v>
      </c>
      <c r="F1267" t="str" cm="1">
        <f t="array" ref="F1267">_xlfn.IFS(E1267&lt;5.7,"NORMAL",AND(E1267&gt;=5.7,E1267&lt;=6.49),"PREDIABETES",E1267&gt;=6.5,"DIABETES")</f>
        <v>PREDIABETES</v>
      </c>
      <c r="G1267" t="s">
        <v>2380</v>
      </c>
      <c r="H1267" t="str">
        <f t="shared" si="58"/>
        <v>No</v>
      </c>
      <c r="I1267" t="s">
        <v>2380</v>
      </c>
      <c r="J1267" t="s">
        <v>2380</v>
      </c>
      <c r="K1267" t="s">
        <v>2381</v>
      </c>
      <c r="L1267" t="s">
        <v>2380</v>
      </c>
      <c r="M1267" t="str">
        <f t="shared" si="59"/>
        <v>No</v>
      </c>
    </row>
    <row r="1268" spans="1:13" x14ac:dyDescent="0.3">
      <c r="A1268" t="s">
        <v>1104</v>
      </c>
      <c r="B1268">
        <v>22.515000000000001</v>
      </c>
      <c r="C1268">
        <f t="shared" si="57"/>
        <v>22.5</v>
      </c>
      <c r="D1268" t="str" cm="1">
        <f t="array" ref="D1268">_xlfn.IFS(C1268&lt;18.5,"UNDERWEIGHT",AND(C1268&gt;=18.5,C1268&lt;=24.9),"NORMAL WEIGHT",AND(C1268&gt;=25,C1268&lt;=29.9),"OVERWEIGHT",C1268&gt;=30,"OBESITY")</f>
        <v>NORMAL WEIGHT</v>
      </c>
      <c r="E1268">
        <v>11.18</v>
      </c>
      <c r="F1268" t="str" cm="1">
        <f t="array" ref="F1268">_xlfn.IFS(E1268&lt;5.7,"NORMAL",AND(E1268&gt;=5.7,E1268&lt;=6.49),"PREDIABETES",E1268&gt;=6.5,"DIABETES")</f>
        <v>DIABETES</v>
      </c>
      <c r="G1268" t="s">
        <v>2380</v>
      </c>
      <c r="H1268" t="str">
        <f t="shared" si="58"/>
        <v>No</v>
      </c>
      <c r="I1268" t="s">
        <v>2380</v>
      </c>
      <c r="J1268" t="s">
        <v>2380</v>
      </c>
      <c r="K1268">
        <v>2</v>
      </c>
      <c r="L1268" t="s">
        <v>2380</v>
      </c>
      <c r="M1268" t="str">
        <f t="shared" si="59"/>
        <v>No</v>
      </c>
    </row>
    <row r="1269" spans="1:13" x14ac:dyDescent="0.3">
      <c r="A1269" t="s">
        <v>1103</v>
      </c>
      <c r="B1269">
        <v>36.575000000000003</v>
      </c>
      <c r="C1269">
        <f t="shared" si="57"/>
        <v>36.6</v>
      </c>
      <c r="D1269" t="str" cm="1">
        <f t="array" ref="D1269">_xlfn.IFS(C1269&lt;18.5,"UNDERWEIGHT",AND(C1269&gt;=18.5,C1269&lt;=24.9),"NORMAL WEIGHT",AND(C1269&gt;=25,C1269&lt;=29.9),"OVERWEIGHT",C1269&gt;=30,"OBESITY")</f>
        <v>OBESITY</v>
      </c>
      <c r="E1269">
        <v>10.98</v>
      </c>
      <c r="F1269" t="str" cm="1">
        <f t="array" ref="F1269">_xlfn.IFS(E1269&lt;5.7,"NORMAL",AND(E1269&gt;=5.7,E1269&lt;=6.49),"PREDIABETES",E1269&gt;=6.5,"DIABETES")</f>
        <v>DIABETES</v>
      </c>
      <c r="G1269" t="s">
        <v>2380</v>
      </c>
      <c r="H1269" t="str">
        <f t="shared" si="58"/>
        <v>No</v>
      </c>
      <c r="I1269" t="s">
        <v>2380</v>
      </c>
      <c r="J1269" t="s">
        <v>2380</v>
      </c>
      <c r="K1269" t="s">
        <v>2381</v>
      </c>
      <c r="L1269" t="s">
        <v>2380</v>
      </c>
      <c r="M1269" t="str">
        <f t="shared" si="59"/>
        <v>No</v>
      </c>
    </row>
    <row r="1270" spans="1:13" x14ac:dyDescent="0.3">
      <c r="A1270" t="s">
        <v>1102</v>
      </c>
      <c r="B1270">
        <v>23.66</v>
      </c>
      <c r="C1270">
        <f t="shared" si="57"/>
        <v>23.7</v>
      </c>
      <c r="D1270" t="str" cm="1">
        <f t="array" ref="D1270">_xlfn.IFS(C1270&lt;18.5,"UNDERWEIGHT",AND(C1270&gt;=18.5,C1270&lt;=24.9),"NORMAL WEIGHT",AND(C1270&gt;=25,C1270&lt;=29.9),"OVERWEIGHT",C1270&gt;=30,"OBESITY")</f>
        <v>NORMAL WEIGHT</v>
      </c>
      <c r="E1270">
        <v>5.1100000000000003</v>
      </c>
      <c r="F1270" t="str" cm="1">
        <f t="array" ref="F1270">_xlfn.IFS(E1270&lt;5.7,"NORMAL",AND(E1270&gt;=5.7,E1270&lt;=6.49),"PREDIABETES",E1270&gt;=6.5,"DIABETES")</f>
        <v>NORMAL</v>
      </c>
      <c r="G1270" t="s">
        <v>2382</v>
      </c>
      <c r="H1270" t="str">
        <f t="shared" si="58"/>
        <v>Yes</v>
      </c>
      <c r="I1270" t="s">
        <v>2380</v>
      </c>
      <c r="J1270" t="s">
        <v>2383</v>
      </c>
      <c r="K1270">
        <v>1</v>
      </c>
      <c r="L1270" t="s">
        <v>2380</v>
      </c>
      <c r="M1270" t="str">
        <f t="shared" si="59"/>
        <v>No</v>
      </c>
    </row>
    <row r="1271" spans="1:13" x14ac:dyDescent="0.3">
      <c r="A1271" t="s">
        <v>1101</v>
      </c>
      <c r="B1271">
        <v>18.62</v>
      </c>
      <c r="C1271">
        <f t="shared" si="57"/>
        <v>18.600000000000001</v>
      </c>
      <c r="D1271" t="str" cm="1">
        <f t="array" ref="D1271">_xlfn.IFS(C1271&lt;18.5,"UNDERWEIGHT",AND(C1271&gt;=18.5,C1271&lt;=24.9),"NORMAL WEIGHT",AND(C1271&gt;=25,C1271&lt;=29.9),"OVERWEIGHT",C1271&gt;=30,"OBESITY")</f>
        <v>NORMAL WEIGHT</v>
      </c>
      <c r="E1271">
        <v>10.24</v>
      </c>
      <c r="F1271" t="str" cm="1">
        <f t="array" ref="F1271">_xlfn.IFS(E1271&lt;5.7,"NORMAL",AND(E1271&gt;=5.7,E1271&lt;=6.49),"PREDIABETES",E1271&gt;=6.5,"DIABETES")</f>
        <v>DIABETES</v>
      </c>
      <c r="G1271" t="s">
        <v>2380</v>
      </c>
      <c r="H1271" t="str">
        <f t="shared" si="58"/>
        <v>No</v>
      </c>
      <c r="I1271" t="s">
        <v>2380</v>
      </c>
      <c r="J1271" t="s">
        <v>2380</v>
      </c>
      <c r="K1271" t="s">
        <v>2381</v>
      </c>
      <c r="L1271" t="s">
        <v>2380</v>
      </c>
      <c r="M1271" t="str">
        <f t="shared" si="59"/>
        <v>No</v>
      </c>
    </row>
    <row r="1272" spans="1:13" x14ac:dyDescent="0.3">
      <c r="A1272" t="s">
        <v>1100</v>
      </c>
      <c r="B1272">
        <v>19.190000000000001</v>
      </c>
      <c r="C1272">
        <f t="shared" si="57"/>
        <v>19.2</v>
      </c>
      <c r="D1272" t="str" cm="1">
        <f t="array" ref="D1272">_xlfn.IFS(C1272&lt;18.5,"UNDERWEIGHT",AND(C1272&gt;=18.5,C1272&lt;=24.9),"NORMAL WEIGHT",AND(C1272&gt;=25,C1272&lt;=29.9),"OVERWEIGHT",C1272&gt;=30,"OBESITY")</f>
        <v>NORMAL WEIGHT</v>
      </c>
      <c r="E1272">
        <v>7.71</v>
      </c>
      <c r="F1272" t="str" cm="1">
        <f t="array" ref="F1272">_xlfn.IFS(E1272&lt;5.7,"NORMAL",AND(E1272&gt;=5.7,E1272&lt;=6.49),"PREDIABETES",E1272&gt;=6.5,"DIABETES")</f>
        <v>DIABETES</v>
      </c>
      <c r="G1272" t="s">
        <v>2382</v>
      </c>
      <c r="H1272" t="str">
        <f t="shared" si="58"/>
        <v>Yes</v>
      </c>
      <c r="I1272" t="s">
        <v>2380</v>
      </c>
      <c r="J1272" t="s">
        <v>2380</v>
      </c>
      <c r="K1272">
        <v>1</v>
      </c>
      <c r="L1272" t="s">
        <v>2380</v>
      </c>
      <c r="M1272" t="str">
        <f t="shared" si="59"/>
        <v>No</v>
      </c>
    </row>
    <row r="1273" spans="1:13" x14ac:dyDescent="0.3">
      <c r="A1273" t="s">
        <v>1099</v>
      </c>
      <c r="B1273">
        <v>27.5</v>
      </c>
      <c r="C1273">
        <f t="shared" si="57"/>
        <v>27.5</v>
      </c>
      <c r="D1273" t="str" cm="1">
        <f t="array" ref="D1273">_xlfn.IFS(C1273&lt;18.5,"UNDERWEIGHT",AND(C1273&gt;=18.5,C1273&lt;=24.9),"NORMAL WEIGHT",AND(C1273&gt;=25,C1273&lt;=29.9),"OVERWEIGHT",C1273&gt;=30,"OBESITY")</f>
        <v>OVERWEIGHT</v>
      </c>
      <c r="E1273">
        <v>6.03</v>
      </c>
      <c r="F1273" t="str" cm="1">
        <f t="array" ref="F1273">_xlfn.IFS(E1273&lt;5.7,"NORMAL",AND(E1273&gt;=5.7,E1273&lt;=6.49),"PREDIABETES",E1273&gt;=6.5,"DIABETES")</f>
        <v>PREDIABETES</v>
      </c>
      <c r="G1273" t="s">
        <v>2380</v>
      </c>
      <c r="H1273" t="str">
        <f t="shared" si="58"/>
        <v>No</v>
      </c>
      <c r="I1273" t="s">
        <v>2380</v>
      </c>
      <c r="J1273" t="s">
        <v>2380</v>
      </c>
      <c r="K1273" t="s">
        <v>2381</v>
      </c>
      <c r="L1273" t="s">
        <v>2380</v>
      </c>
      <c r="M1273" t="str">
        <f t="shared" si="59"/>
        <v>No</v>
      </c>
    </row>
    <row r="1274" spans="1:13" x14ac:dyDescent="0.3">
      <c r="A1274" t="s">
        <v>1098</v>
      </c>
      <c r="B1274">
        <v>27.36</v>
      </c>
      <c r="C1274">
        <f t="shared" si="57"/>
        <v>27.4</v>
      </c>
      <c r="D1274" t="str" cm="1">
        <f t="array" ref="D1274">_xlfn.IFS(C1274&lt;18.5,"UNDERWEIGHT",AND(C1274&gt;=18.5,C1274&lt;=24.9),"NORMAL WEIGHT",AND(C1274&gt;=25,C1274&lt;=29.9),"OVERWEIGHT",C1274&gt;=30,"OBESITY")</f>
        <v>OVERWEIGHT</v>
      </c>
      <c r="E1274">
        <v>5.96</v>
      </c>
      <c r="F1274" t="str" cm="1">
        <f t="array" ref="F1274">_xlfn.IFS(E1274&lt;5.7,"NORMAL",AND(E1274&gt;=5.7,E1274&lt;=6.49),"PREDIABETES",E1274&gt;=6.5,"DIABETES")</f>
        <v>PREDIABETES</v>
      </c>
      <c r="G1274" t="s">
        <v>2380</v>
      </c>
      <c r="H1274" t="str">
        <f t="shared" si="58"/>
        <v>No</v>
      </c>
      <c r="I1274" t="s">
        <v>2380</v>
      </c>
      <c r="J1274" t="s">
        <v>2383</v>
      </c>
      <c r="K1274">
        <v>1</v>
      </c>
      <c r="L1274" t="s">
        <v>2380</v>
      </c>
      <c r="M1274" t="str">
        <f t="shared" si="59"/>
        <v>No</v>
      </c>
    </row>
    <row r="1275" spans="1:13" x14ac:dyDescent="0.3">
      <c r="A1275" t="s">
        <v>1097</v>
      </c>
      <c r="B1275">
        <v>20.350000000000001</v>
      </c>
      <c r="C1275">
        <f t="shared" si="57"/>
        <v>20.399999999999999</v>
      </c>
      <c r="D1275" t="str" cm="1">
        <f t="array" ref="D1275">_xlfn.IFS(C1275&lt;18.5,"UNDERWEIGHT",AND(C1275&gt;=18.5,C1275&lt;=24.9),"NORMAL WEIGHT",AND(C1275&gt;=25,C1275&lt;=29.9),"OVERWEIGHT",C1275&gt;=30,"OBESITY")</f>
        <v>NORMAL WEIGHT</v>
      </c>
      <c r="E1275">
        <v>4.16</v>
      </c>
      <c r="F1275" t="str" cm="1">
        <f t="array" ref="F1275">_xlfn.IFS(E1275&lt;5.7,"NORMAL",AND(E1275&gt;=5.7,E1275&lt;=6.49),"PREDIABETES",E1275&gt;=6.5,"DIABETES")</f>
        <v>NORMAL</v>
      </c>
      <c r="G1275" t="s">
        <v>2380</v>
      </c>
      <c r="H1275" t="str">
        <f t="shared" si="58"/>
        <v>No</v>
      </c>
      <c r="I1275" t="s">
        <v>2380</v>
      </c>
      <c r="J1275" t="s">
        <v>2380</v>
      </c>
      <c r="K1275" t="s">
        <v>2381</v>
      </c>
      <c r="L1275" t="s">
        <v>2380</v>
      </c>
      <c r="M1275" t="str">
        <f t="shared" si="59"/>
        <v>No</v>
      </c>
    </row>
    <row r="1276" spans="1:13" x14ac:dyDescent="0.3">
      <c r="A1276" t="s">
        <v>1096</v>
      </c>
      <c r="B1276">
        <v>24.035</v>
      </c>
      <c r="C1276">
        <f t="shared" si="57"/>
        <v>24</v>
      </c>
      <c r="D1276" t="str" cm="1">
        <f t="array" ref="D1276">_xlfn.IFS(C1276&lt;18.5,"UNDERWEIGHT",AND(C1276&gt;=18.5,C1276&lt;=24.9),"NORMAL WEIGHT",AND(C1276&gt;=25,C1276&lt;=29.9),"OVERWEIGHT",C1276&gt;=30,"OBESITY")</f>
        <v>NORMAL WEIGHT</v>
      </c>
      <c r="E1276">
        <v>6.11</v>
      </c>
      <c r="F1276" t="str" cm="1">
        <f t="array" ref="F1276">_xlfn.IFS(E1276&lt;5.7,"NORMAL",AND(E1276&gt;=5.7,E1276&lt;=6.49),"PREDIABETES",E1276&gt;=6.5,"DIABETES")</f>
        <v>PREDIABETES</v>
      </c>
      <c r="G1276" t="s">
        <v>2380</v>
      </c>
      <c r="H1276" t="str">
        <f t="shared" si="58"/>
        <v>No</v>
      </c>
      <c r="I1276" t="s">
        <v>2380</v>
      </c>
      <c r="J1276" t="s">
        <v>2380</v>
      </c>
      <c r="K1276" t="s">
        <v>2381</v>
      </c>
      <c r="L1276" t="s">
        <v>2380</v>
      </c>
      <c r="M1276" t="str">
        <f t="shared" si="59"/>
        <v>No</v>
      </c>
    </row>
    <row r="1277" spans="1:13" x14ac:dyDescent="0.3">
      <c r="A1277" t="s">
        <v>1095</v>
      </c>
      <c r="B1277">
        <v>23.56</v>
      </c>
      <c r="C1277">
        <f t="shared" si="57"/>
        <v>23.6</v>
      </c>
      <c r="D1277" t="str" cm="1">
        <f t="array" ref="D1277">_xlfn.IFS(C1277&lt;18.5,"UNDERWEIGHT",AND(C1277&gt;=18.5,C1277&lt;=24.9),"NORMAL WEIGHT",AND(C1277&gt;=25,C1277&lt;=29.9),"OVERWEIGHT",C1277&gt;=30,"OBESITY")</f>
        <v>NORMAL WEIGHT</v>
      </c>
      <c r="E1277">
        <v>5.97</v>
      </c>
      <c r="F1277" t="str" cm="1">
        <f t="array" ref="F1277">_xlfn.IFS(E1277&lt;5.7,"NORMAL",AND(E1277&gt;=5.7,E1277&lt;=6.49),"PREDIABETES",E1277&gt;=6.5,"DIABETES")</f>
        <v>PREDIABETES</v>
      </c>
      <c r="G1277" t="s">
        <v>2380</v>
      </c>
      <c r="H1277" t="str">
        <f t="shared" si="58"/>
        <v>No</v>
      </c>
      <c r="I1277" t="s">
        <v>2380</v>
      </c>
      <c r="J1277" t="s">
        <v>2380</v>
      </c>
      <c r="K1277" t="s">
        <v>2381</v>
      </c>
      <c r="L1277" t="s">
        <v>2380</v>
      </c>
      <c r="M1277" t="str">
        <f t="shared" si="59"/>
        <v>No</v>
      </c>
    </row>
    <row r="1278" spans="1:13" x14ac:dyDescent="0.3">
      <c r="A1278" t="s">
        <v>1094</v>
      </c>
      <c r="B1278">
        <v>27.17</v>
      </c>
      <c r="C1278">
        <f t="shared" si="57"/>
        <v>27.2</v>
      </c>
      <c r="D1278" t="str" cm="1">
        <f t="array" ref="D1278">_xlfn.IFS(C1278&lt;18.5,"UNDERWEIGHT",AND(C1278&gt;=18.5,C1278&lt;=24.9),"NORMAL WEIGHT",AND(C1278&gt;=25,C1278&lt;=29.9),"OVERWEIGHT",C1278&gt;=30,"OBESITY")</f>
        <v>OVERWEIGHT</v>
      </c>
      <c r="E1278">
        <v>10.81</v>
      </c>
      <c r="F1278" t="str" cm="1">
        <f t="array" ref="F1278">_xlfn.IFS(E1278&lt;5.7,"NORMAL",AND(E1278&gt;=5.7,E1278&lt;=6.49),"PREDIABETES",E1278&gt;=6.5,"DIABETES")</f>
        <v>DIABETES</v>
      </c>
      <c r="G1278" t="s">
        <v>2380</v>
      </c>
      <c r="H1278" t="str">
        <f t="shared" si="58"/>
        <v>No</v>
      </c>
      <c r="I1278" t="s">
        <v>2380</v>
      </c>
      <c r="J1278" t="s">
        <v>2380</v>
      </c>
      <c r="K1278">
        <v>2</v>
      </c>
      <c r="L1278" t="s">
        <v>2380</v>
      </c>
      <c r="M1278" t="str">
        <f t="shared" si="59"/>
        <v>No</v>
      </c>
    </row>
    <row r="1279" spans="1:13" x14ac:dyDescent="0.3">
      <c r="A1279" t="s">
        <v>1093</v>
      </c>
      <c r="B1279">
        <v>34.32</v>
      </c>
      <c r="C1279">
        <f t="shared" si="57"/>
        <v>34.299999999999997</v>
      </c>
      <c r="D1279" t="str" cm="1">
        <f t="array" ref="D1279">_xlfn.IFS(C1279&lt;18.5,"UNDERWEIGHT",AND(C1279&gt;=18.5,C1279&lt;=24.9),"NORMAL WEIGHT",AND(C1279&gt;=25,C1279&lt;=29.9),"OVERWEIGHT",C1279&gt;=30,"OBESITY")</f>
        <v>OBESITY</v>
      </c>
      <c r="E1279">
        <v>5.7</v>
      </c>
      <c r="F1279" t="str" cm="1">
        <f t="array" ref="F1279">_xlfn.IFS(E1279&lt;5.7,"NORMAL",AND(E1279&gt;=5.7,E1279&lt;=6.49),"PREDIABETES",E1279&gt;=6.5,"DIABETES")</f>
        <v>PREDIABETES</v>
      </c>
      <c r="G1279" t="s">
        <v>2382</v>
      </c>
      <c r="H1279" t="str">
        <f t="shared" si="58"/>
        <v>Yes</v>
      </c>
      <c r="I1279" t="s">
        <v>2380</v>
      </c>
      <c r="J1279" t="s">
        <v>2383</v>
      </c>
      <c r="K1279">
        <v>1</v>
      </c>
      <c r="L1279" t="s">
        <v>2380</v>
      </c>
      <c r="M1279" t="str">
        <f t="shared" si="59"/>
        <v>No</v>
      </c>
    </row>
    <row r="1280" spans="1:13" x14ac:dyDescent="0.3">
      <c r="A1280" t="s">
        <v>1092</v>
      </c>
      <c r="B1280">
        <v>23.87</v>
      </c>
      <c r="C1280">
        <f t="shared" si="57"/>
        <v>23.9</v>
      </c>
      <c r="D1280" t="str" cm="1">
        <f t="array" ref="D1280">_xlfn.IFS(C1280&lt;18.5,"UNDERWEIGHT",AND(C1280&gt;=18.5,C1280&lt;=24.9),"NORMAL WEIGHT",AND(C1280&gt;=25,C1280&lt;=29.9),"OVERWEIGHT",C1280&gt;=30,"OBESITY")</f>
        <v>NORMAL WEIGHT</v>
      </c>
      <c r="E1280">
        <v>4.7699999999999996</v>
      </c>
      <c r="F1280" t="str" cm="1">
        <f t="array" ref="F1280">_xlfn.IFS(E1280&lt;5.7,"NORMAL",AND(E1280&gt;=5.7,E1280&lt;=6.49),"PREDIABETES",E1280&gt;=6.5,"DIABETES")</f>
        <v>NORMAL</v>
      </c>
      <c r="G1280" t="s">
        <v>2382</v>
      </c>
      <c r="H1280" t="str">
        <f t="shared" si="58"/>
        <v>Yes</v>
      </c>
      <c r="I1280" t="s">
        <v>2380</v>
      </c>
      <c r="J1280" t="s">
        <v>2383</v>
      </c>
      <c r="K1280">
        <v>1</v>
      </c>
      <c r="L1280" t="s">
        <v>2380</v>
      </c>
      <c r="M1280" t="str">
        <f t="shared" si="59"/>
        <v>No</v>
      </c>
    </row>
    <row r="1281" spans="1:13" x14ac:dyDescent="0.3">
      <c r="A1281" t="s">
        <v>1091</v>
      </c>
      <c r="B1281">
        <v>30.15</v>
      </c>
      <c r="C1281">
        <f t="shared" si="57"/>
        <v>30.2</v>
      </c>
      <c r="D1281" t="str" cm="1">
        <f t="array" ref="D1281">_xlfn.IFS(C1281&lt;18.5,"UNDERWEIGHT",AND(C1281&gt;=18.5,C1281&lt;=24.9),"NORMAL WEIGHT",AND(C1281&gt;=25,C1281&lt;=29.9),"OVERWEIGHT",C1281&gt;=30,"OBESITY")</f>
        <v>OBESITY</v>
      </c>
      <c r="E1281">
        <v>4.25</v>
      </c>
      <c r="F1281" t="str" cm="1">
        <f t="array" ref="F1281">_xlfn.IFS(E1281&lt;5.7,"NORMAL",AND(E1281&gt;=5.7,E1281&lt;=6.49),"PREDIABETES",E1281&gt;=6.5,"DIABETES")</f>
        <v>NORMAL</v>
      </c>
      <c r="G1281" t="s">
        <v>2380</v>
      </c>
      <c r="H1281" t="str">
        <f t="shared" si="58"/>
        <v>No</v>
      </c>
      <c r="I1281" t="s">
        <v>2380</v>
      </c>
      <c r="J1281" t="s">
        <v>2380</v>
      </c>
      <c r="K1281">
        <v>1</v>
      </c>
      <c r="L1281" t="s">
        <v>2380</v>
      </c>
      <c r="M1281" t="str">
        <f t="shared" si="59"/>
        <v>No</v>
      </c>
    </row>
    <row r="1282" spans="1:13" x14ac:dyDescent="0.3">
      <c r="A1282" t="s">
        <v>1090</v>
      </c>
      <c r="B1282">
        <v>26.36</v>
      </c>
      <c r="C1282">
        <f t="shared" si="57"/>
        <v>26.4</v>
      </c>
      <c r="D1282" t="str" cm="1">
        <f t="array" ref="D1282">_xlfn.IFS(C1282&lt;18.5,"UNDERWEIGHT",AND(C1282&gt;=18.5,C1282&lt;=24.9),"NORMAL WEIGHT",AND(C1282&gt;=25,C1282&lt;=29.9),"OVERWEIGHT",C1282&gt;=30,"OBESITY")</f>
        <v>OVERWEIGHT</v>
      </c>
      <c r="E1282">
        <v>5.52</v>
      </c>
      <c r="F1282" t="str" cm="1">
        <f t="array" ref="F1282">_xlfn.IFS(E1282&lt;5.7,"NORMAL",AND(E1282&gt;=5.7,E1282&lt;=6.49),"PREDIABETES",E1282&gt;=6.5,"DIABETES")</f>
        <v>NORMAL</v>
      </c>
      <c r="G1282" t="s">
        <v>2380</v>
      </c>
      <c r="H1282" t="str">
        <f t="shared" si="58"/>
        <v>No</v>
      </c>
      <c r="I1282" t="s">
        <v>2380</v>
      </c>
      <c r="J1282" t="s">
        <v>2380</v>
      </c>
      <c r="K1282" t="s">
        <v>2381</v>
      </c>
      <c r="L1282" t="s">
        <v>2380</v>
      </c>
      <c r="M1282" t="str">
        <f t="shared" si="59"/>
        <v>No</v>
      </c>
    </row>
    <row r="1283" spans="1:13" x14ac:dyDescent="0.3">
      <c r="A1283" t="s">
        <v>1089</v>
      </c>
      <c r="B1283">
        <v>45.32</v>
      </c>
      <c r="C1283">
        <f t="shared" ref="C1283:C1346" si="60">ROUND(B1283,1)</f>
        <v>45.3</v>
      </c>
      <c r="D1283" t="str" cm="1">
        <f t="array" ref="D1283">_xlfn.IFS(C1283&lt;18.5,"UNDERWEIGHT",AND(C1283&gt;=18.5,C1283&lt;=24.9),"NORMAL WEIGHT",AND(C1283&gt;=25,C1283&lt;=29.9),"OVERWEIGHT",C1283&gt;=30,"OBESITY")</f>
        <v>OBESITY</v>
      </c>
      <c r="E1283">
        <v>6.53</v>
      </c>
      <c r="F1283" t="str" cm="1">
        <f t="array" ref="F1283">_xlfn.IFS(E1283&lt;5.7,"NORMAL",AND(E1283&gt;=5.7,E1283&lt;=6.49),"PREDIABETES",E1283&gt;=6.5,"DIABETES")</f>
        <v>DIABETES</v>
      </c>
      <c r="G1283" t="s">
        <v>2382</v>
      </c>
      <c r="H1283" t="str">
        <f t="shared" ref="H1283:H1346" si="61">TRIM(PROPER(G1283))</f>
        <v>Yes</v>
      </c>
      <c r="I1283" t="s">
        <v>2380</v>
      </c>
      <c r="J1283" t="s">
        <v>2380</v>
      </c>
      <c r="K1283">
        <v>1</v>
      </c>
      <c r="L1283" t="s">
        <v>2380</v>
      </c>
      <c r="M1283" t="str">
        <f t="shared" ref="M1283:M1346" si="62">TRIM(PROPER(L1283))</f>
        <v>No</v>
      </c>
    </row>
    <row r="1284" spans="1:13" x14ac:dyDescent="0.3">
      <c r="A1284" t="s">
        <v>1088</v>
      </c>
      <c r="B1284">
        <v>31.93</v>
      </c>
      <c r="C1284">
        <f t="shared" si="60"/>
        <v>31.9</v>
      </c>
      <c r="D1284" t="str" cm="1">
        <f t="array" ref="D1284">_xlfn.IFS(C1284&lt;18.5,"UNDERWEIGHT",AND(C1284&gt;=18.5,C1284&lt;=24.9),"NORMAL WEIGHT",AND(C1284&gt;=25,C1284&lt;=29.9),"OVERWEIGHT",C1284&gt;=30,"OBESITY")</f>
        <v>OBESITY</v>
      </c>
      <c r="E1284">
        <v>4.82</v>
      </c>
      <c r="F1284" t="str" cm="1">
        <f t="array" ref="F1284">_xlfn.IFS(E1284&lt;5.7,"NORMAL",AND(E1284&gt;=5.7,E1284&lt;=6.49),"PREDIABETES",E1284&gt;=6.5,"DIABETES")</f>
        <v>NORMAL</v>
      </c>
      <c r="G1284" t="s">
        <v>2382</v>
      </c>
      <c r="H1284" t="str">
        <f t="shared" si="61"/>
        <v>Yes</v>
      </c>
      <c r="I1284" t="s">
        <v>2380</v>
      </c>
      <c r="J1284" t="s">
        <v>2380</v>
      </c>
      <c r="K1284">
        <v>1</v>
      </c>
      <c r="L1284" t="s">
        <v>2380</v>
      </c>
      <c r="M1284" t="str">
        <f t="shared" si="62"/>
        <v>No</v>
      </c>
    </row>
    <row r="1285" spans="1:13" x14ac:dyDescent="0.3">
      <c r="A1285" t="s">
        <v>1087</v>
      </c>
      <c r="B1285">
        <v>36</v>
      </c>
      <c r="C1285">
        <f t="shared" si="60"/>
        <v>36</v>
      </c>
      <c r="D1285" t="str" cm="1">
        <f t="array" ref="D1285">_xlfn.IFS(C1285&lt;18.5,"UNDERWEIGHT",AND(C1285&gt;=18.5,C1285&lt;=24.9),"NORMAL WEIGHT",AND(C1285&gt;=25,C1285&lt;=29.9),"OVERWEIGHT",C1285&gt;=30,"OBESITY")</f>
        <v>OBESITY</v>
      </c>
      <c r="E1285">
        <v>11.94</v>
      </c>
      <c r="F1285" t="str" cm="1">
        <f t="array" ref="F1285">_xlfn.IFS(E1285&lt;5.7,"NORMAL",AND(E1285&gt;=5.7,E1285&lt;=6.49),"PREDIABETES",E1285&gt;=6.5,"DIABETES")</f>
        <v>DIABETES</v>
      </c>
      <c r="G1285" t="s">
        <v>2382</v>
      </c>
      <c r="H1285" t="str">
        <f t="shared" si="61"/>
        <v>Yes</v>
      </c>
      <c r="I1285" t="s">
        <v>2380</v>
      </c>
      <c r="J1285" t="s">
        <v>2380</v>
      </c>
      <c r="K1285">
        <v>1</v>
      </c>
      <c r="L1285" t="s">
        <v>2380</v>
      </c>
      <c r="M1285" t="str">
        <f t="shared" si="62"/>
        <v>No</v>
      </c>
    </row>
    <row r="1286" spans="1:13" x14ac:dyDescent="0.3">
      <c r="A1286" t="s">
        <v>1086</v>
      </c>
      <c r="B1286">
        <v>32</v>
      </c>
      <c r="C1286">
        <f t="shared" si="60"/>
        <v>32</v>
      </c>
      <c r="D1286" t="str" cm="1">
        <f t="array" ref="D1286">_xlfn.IFS(C1286&lt;18.5,"UNDERWEIGHT",AND(C1286&gt;=18.5,C1286&lt;=24.9),"NORMAL WEIGHT",AND(C1286&gt;=25,C1286&lt;=29.9),"OVERWEIGHT",C1286&gt;=30,"OBESITY")</f>
        <v>OBESITY</v>
      </c>
      <c r="E1286">
        <v>7.85</v>
      </c>
      <c r="F1286" t="str" cm="1">
        <f t="array" ref="F1286">_xlfn.IFS(E1286&lt;5.7,"NORMAL",AND(E1286&gt;=5.7,E1286&lt;=6.49),"PREDIABETES",E1286&gt;=6.5,"DIABETES")</f>
        <v>DIABETES</v>
      </c>
      <c r="G1286" t="s">
        <v>2382</v>
      </c>
      <c r="H1286" t="str">
        <f t="shared" si="61"/>
        <v>Yes</v>
      </c>
      <c r="I1286" t="s">
        <v>2380</v>
      </c>
      <c r="J1286" t="s">
        <v>2380</v>
      </c>
      <c r="K1286">
        <v>1</v>
      </c>
      <c r="L1286" t="s">
        <v>2380</v>
      </c>
      <c r="M1286" t="str">
        <f t="shared" si="62"/>
        <v>No</v>
      </c>
    </row>
    <row r="1287" spans="1:13" x14ac:dyDescent="0.3">
      <c r="A1287" t="s">
        <v>1085</v>
      </c>
      <c r="B1287">
        <v>29.37</v>
      </c>
      <c r="C1287">
        <f t="shared" si="60"/>
        <v>29.4</v>
      </c>
      <c r="D1287" t="str" cm="1">
        <f t="array" ref="D1287">_xlfn.IFS(C1287&lt;18.5,"UNDERWEIGHT",AND(C1287&gt;=18.5,C1287&lt;=24.9),"NORMAL WEIGHT",AND(C1287&gt;=25,C1287&lt;=29.9),"OVERWEIGHT",C1287&gt;=30,"OBESITY")</f>
        <v>OVERWEIGHT</v>
      </c>
      <c r="E1287">
        <v>8.01</v>
      </c>
      <c r="F1287" t="str" cm="1">
        <f t="array" ref="F1287">_xlfn.IFS(E1287&lt;5.7,"NORMAL",AND(E1287&gt;=5.7,E1287&lt;=6.49),"PREDIABETES",E1287&gt;=6.5,"DIABETES")</f>
        <v>DIABETES</v>
      </c>
      <c r="G1287" t="s">
        <v>2382</v>
      </c>
      <c r="H1287" t="str">
        <f t="shared" si="61"/>
        <v>Yes</v>
      </c>
      <c r="I1287" t="s">
        <v>2380</v>
      </c>
      <c r="J1287" t="s">
        <v>2380</v>
      </c>
      <c r="K1287">
        <v>1</v>
      </c>
      <c r="L1287" t="s">
        <v>2380</v>
      </c>
      <c r="M1287" t="str">
        <f t="shared" si="62"/>
        <v>No</v>
      </c>
    </row>
    <row r="1288" spans="1:13" x14ac:dyDescent="0.3">
      <c r="A1288" t="s">
        <v>1084</v>
      </c>
      <c r="B1288">
        <v>23.6</v>
      </c>
      <c r="C1288">
        <f t="shared" si="60"/>
        <v>23.6</v>
      </c>
      <c r="D1288" t="str" cm="1">
        <f t="array" ref="D1288">_xlfn.IFS(C1288&lt;18.5,"UNDERWEIGHT",AND(C1288&gt;=18.5,C1288&lt;=24.9),"NORMAL WEIGHT",AND(C1288&gt;=25,C1288&lt;=29.9),"OVERWEIGHT",C1288&gt;=30,"OBESITY")</f>
        <v>NORMAL WEIGHT</v>
      </c>
      <c r="E1288">
        <v>7.4</v>
      </c>
      <c r="F1288" t="str" cm="1">
        <f t="array" ref="F1288">_xlfn.IFS(E1288&lt;5.7,"NORMAL",AND(E1288&gt;=5.7,E1288&lt;=6.49),"PREDIABETES",E1288&gt;=6.5,"DIABETES")</f>
        <v>DIABETES</v>
      </c>
      <c r="G1288" t="s">
        <v>2382</v>
      </c>
      <c r="H1288" t="str">
        <f t="shared" si="61"/>
        <v>Yes</v>
      </c>
      <c r="I1288" t="s">
        <v>2380</v>
      </c>
      <c r="J1288" t="s">
        <v>2380</v>
      </c>
      <c r="K1288">
        <v>1</v>
      </c>
      <c r="L1288" t="s">
        <v>2380</v>
      </c>
      <c r="M1288" t="str">
        <f t="shared" si="62"/>
        <v>No</v>
      </c>
    </row>
    <row r="1289" spans="1:13" x14ac:dyDescent="0.3">
      <c r="A1289" t="s">
        <v>1083</v>
      </c>
      <c r="B1289">
        <v>33.155000000000001</v>
      </c>
      <c r="C1289">
        <f t="shared" si="60"/>
        <v>33.200000000000003</v>
      </c>
      <c r="D1289" t="str" cm="1">
        <f t="array" ref="D1289">_xlfn.IFS(C1289&lt;18.5,"UNDERWEIGHT",AND(C1289&gt;=18.5,C1289&lt;=24.9),"NORMAL WEIGHT",AND(C1289&gt;=25,C1289&lt;=29.9),"OVERWEIGHT",C1289&gt;=30,"OBESITY")</f>
        <v>OBESITY</v>
      </c>
      <c r="E1289">
        <v>8.3800000000000008</v>
      </c>
      <c r="F1289" t="str" cm="1">
        <f t="array" ref="F1289">_xlfn.IFS(E1289&lt;5.7,"NORMAL",AND(E1289&gt;=5.7,E1289&lt;=6.49),"PREDIABETES",E1289&gt;=6.5,"DIABETES")</f>
        <v>DIABETES</v>
      </c>
      <c r="G1289" t="s">
        <v>2382</v>
      </c>
      <c r="H1289" t="str">
        <f t="shared" si="61"/>
        <v>Yes</v>
      </c>
      <c r="I1289" t="s">
        <v>2380</v>
      </c>
      <c r="J1289" t="s">
        <v>2380</v>
      </c>
      <c r="K1289" t="s">
        <v>2381</v>
      </c>
      <c r="L1289" t="s">
        <v>2380</v>
      </c>
      <c r="M1289" t="str">
        <f t="shared" si="62"/>
        <v>No</v>
      </c>
    </row>
    <row r="1290" spans="1:13" x14ac:dyDescent="0.3">
      <c r="A1290" t="s">
        <v>1082</v>
      </c>
      <c r="B1290">
        <v>24.32</v>
      </c>
      <c r="C1290">
        <f t="shared" si="60"/>
        <v>24.3</v>
      </c>
      <c r="D1290" t="str" cm="1">
        <f t="array" ref="D1290">_xlfn.IFS(C1290&lt;18.5,"UNDERWEIGHT",AND(C1290&gt;=18.5,C1290&lt;=24.9),"NORMAL WEIGHT",AND(C1290&gt;=25,C1290&lt;=29.9),"OVERWEIGHT",C1290&gt;=30,"OBESITY")</f>
        <v>NORMAL WEIGHT</v>
      </c>
      <c r="E1290">
        <v>11.56</v>
      </c>
      <c r="F1290" t="str" cm="1">
        <f t="array" ref="F1290">_xlfn.IFS(E1290&lt;5.7,"NORMAL",AND(E1290&gt;=5.7,E1290&lt;=6.49),"PREDIABETES",E1290&gt;=6.5,"DIABETES")</f>
        <v>DIABETES</v>
      </c>
      <c r="G1290" t="s">
        <v>2382</v>
      </c>
      <c r="H1290" t="str">
        <f t="shared" si="61"/>
        <v>Yes</v>
      </c>
      <c r="I1290" t="s">
        <v>2380</v>
      </c>
      <c r="J1290" t="s">
        <v>2380</v>
      </c>
      <c r="K1290">
        <v>1</v>
      </c>
      <c r="L1290" t="s">
        <v>2380</v>
      </c>
      <c r="M1290" t="str">
        <f t="shared" si="62"/>
        <v>No</v>
      </c>
    </row>
    <row r="1291" spans="1:13" x14ac:dyDescent="0.3">
      <c r="A1291" t="s">
        <v>1081</v>
      </c>
      <c r="B1291">
        <v>36.299999999999997</v>
      </c>
      <c r="C1291">
        <f t="shared" si="60"/>
        <v>36.299999999999997</v>
      </c>
      <c r="D1291" t="str" cm="1">
        <f t="array" ref="D1291">_xlfn.IFS(C1291&lt;18.5,"UNDERWEIGHT",AND(C1291&gt;=18.5,C1291&lt;=24.9),"NORMAL WEIGHT",AND(C1291&gt;=25,C1291&lt;=29.9),"OVERWEIGHT",C1291&gt;=30,"OBESITY")</f>
        <v>OBESITY</v>
      </c>
      <c r="E1291">
        <v>4.6100000000000003</v>
      </c>
      <c r="F1291" t="str" cm="1">
        <f t="array" ref="F1291">_xlfn.IFS(E1291&lt;5.7,"NORMAL",AND(E1291&gt;=5.7,E1291&lt;=6.49),"PREDIABETES",E1291&gt;=6.5,"DIABETES")</f>
        <v>NORMAL</v>
      </c>
      <c r="G1291" t="s">
        <v>2380</v>
      </c>
      <c r="H1291" t="str">
        <f t="shared" si="61"/>
        <v>No</v>
      </c>
      <c r="I1291" t="s">
        <v>2380</v>
      </c>
      <c r="J1291" t="s">
        <v>2380</v>
      </c>
      <c r="K1291" t="s">
        <v>2381</v>
      </c>
      <c r="L1291" t="s">
        <v>2380</v>
      </c>
      <c r="M1291" t="str">
        <f t="shared" si="62"/>
        <v>No</v>
      </c>
    </row>
    <row r="1292" spans="1:13" x14ac:dyDescent="0.3">
      <c r="A1292" t="s">
        <v>1080</v>
      </c>
      <c r="B1292">
        <v>34.4</v>
      </c>
      <c r="C1292">
        <f t="shared" si="60"/>
        <v>34.4</v>
      </c>
      <c r="D1292" t="str" cm="1">
        <f t="array" ref="D1292">_xlfn.IFS(C1292&lt;18.5,"UNDERWEIGHT",AND(C1292&gt;=18.5,C1292&lt;=24.9),"NORMAL WEIGHT",AND(C1292&gt;=25,C1292&lt;=29.9),"OVERWEIGHT",C1292&gt;=30,"OBESITY")</f>
        <v>OBESITY</v>
      </c>
      <c r="E1292">
        <v>4.95</v>
      </c>
      <c r="F1292" t="str" cm="1">
        <f t="array" ref="F1292">_xlfn.IFS(E1292&lt;5.7,"NORMAL",AND(E1292&gt;=5.7,E1292&lt;=6.49),"PREDIABETES",E1292&gt;=6.5,"DIABETES")</f>
        <v>NORMAL</v>
      </c>
      <c r="G1292" t="s">
        <v>2380</v>
      </c>
      <c r="H1292" t="str">
        <f t="shared" si="61"/>
        <v>No</v>
      </c>
      <c r="I1292" t="s">
        <v>2380</v>
      </c>
      <c r="J1292" t="s">
        <v>2383</v>
      </c>
      <c r="K1292">
        <v>1</v>
      </c>
      <c r="L1292" t="s">
        <v>2380</v>
      </c>
      <c r="M1292" t="str">
        <f t="shared" si="62"/>
        <v>No</v>
      </c>
    </row>
    <row r="1293" spans="1:13" x14ac:dyDescent="0.3">
      <c r="A1293" t="s">
        <v>1079</v>
      </c>
      <c r="B1293">
        <v>30.9</v>
      </c>
      <c r="C1293">
        <f t="shared" si="60"/>
        <v>30.9</v>
      </c>
      <c r="D1293" t="str" cm="1">
        <f t="array" ref="D1293">_xlfn.IFS(C1293&lt;18.5,"UNDERWEIGHT",AND(C1293&gt;=18.5,C1293&lt;=24.9),"NORMAL WEIGHT",AND(C1293&gt;=25,C1293&lt;=29.9),"OVERWEIGHT",C1293&gt;=30,"OBESITY")</f>
        <v>OBESITY</v>
      </c>
      <c r="E1293">
        <v>5.04</v>
      </c>
      <c r="F1293" t="str" cm="1">
        <f t="array" ref="F1293">_xlfn.IFS(E1293&lt;5.7,"NORMAL",AND(E1293&gt;=5.7,E1293&lt;=6.49),"PREDIABETES",E1293&gt;=6.5,"DIABETES")</f>
        <v>NORMAL</v>
      </c>
      <c r="G1293" t="s">
        <v>2380</v>
      </c>
      <c r="H1293" t="str">
        <f t="shared" si="61"/>
        <v>No</v>
      </c>
      <c r="I1293" t="s">
        <v>2380</v>
      </c>
      <c r="J1293" t="s">
        <v>2380</v>
      </c>
      <c r="K1293" t="s">
        <v>2381</v>
      </c>
      <c r="L1293" t="s">
        <v>2380</v>
      </c>
      <c r="M1293" t="str">
        <f t="shared" si="62"/>
        <v>No</v>
      </c>
    </row>
    <row r="1294" spans="1:13" x14ac:dyDescent="0.3">
      <c r="A1294" t="s">
        <v>1078</v>
      </c>
      <c r="B1294">
        <v>28.6</v>
      </c>
      <c r="C1294">
        <f t="shared" si="60"/>
        <v>28.6</v>
      </c>
      <c r="D1294" t="str" cm="1">
        <f t="array" ref="D1294">_xlfn.IFS(C1294&lt;18.5,"UNDERWEIGHT",AND(C1294&gt;=18.5,C1294&lt;=24.9),"NORMAL WEIGHT",AND(C1294&gt;=25,C1294&lt;=29.9),"OVERWEIGHT",C1294&gt;=30,"OBESITY")</f>
        <v>OVERWEIGHT</v>
      </c>
      <c r="E1294">
        <v>5.42</v>
      </c>
      <c r="F1294" t="str" cm="1">
        <f t="array" ref="F1294">_xlfn.IFS(E1294&lt;5.7,"NORMAL",AND(E1294&gt;=5.7,E1294&lt;=6.49),"PREDIABETES",E1294&gt;=6.5,"DIABETES")</f>
        <v>NORMAL</v>
      </c>
      <c r="G1294" t="s">
        <v>2380</v>
      </c>
      <c r="H1294" t="str">
        <f t="shared" si="61"/>
        <v>No</v>
      </c>
      <c r="I1294" t="s">
        <v>2380</v>
      </c>
      <c r="J1294" t="s">
        <v>2380</v>
      </c>
      <c r="K1294" t="s">
        <v>2381</v>
      </c>
      <c r="L1294" t="s">
        <v>2380</v>
      </c>
      <c r="M1294" t="str">
        <f t="shared" si="62"/>
        <v>No</v>
      </c>
    </row>
    <row r="1295" spans="1:13" x14ac:dyDescent="0.3">
      <c r="A1295" t="s">
        <v>1077</v>
      </c>
      <c r="B1295">
        <v>27.83</v>
      </c>
      <c r="C1295">
        <f t="shared" si="60"/>
        <v>27.8</v>
      </c>
      <c r="D1295" t="str" cm="1">
        <f t="array" ref="D1295">_xlfn.IFS(C1295&lt;18.5,"UNDERWEIGHT",AND(C1295&gt;=18.5,C1295&lt;=24.9),"NORMAL WEIGHT",AND(C1295&gt;=25,C1295&lt;=29.9),"OVERWEIGHT",C1295&gt;=30,"OBESITY")</f>
        <v>OVERWEIGHT</v>
      </c>
      <c r="E1295">
        <v>5.39</v>
      </c>
      <c r="F1295" t="str" cm="1">
        <f t="array" ref="F1295">_xlfn.IFS(E1295&lt;5.7,"NORMAL",AND(E1295&gt;=5.7,E1295&lt;=6.49),"PREDIABETES",E1295&gt;=6.5,"DIABETES")</f>
        <v>NORMAL</v>
      </c>
      <c r="G1295" t="s">
        <v>2380</v>
      </c>
      <c r="H1295" t="str">
        <f t="shared" si="61"/>
        <v>No</v>
      </c>
      <c r="I1295" t="s">
        <v>2380</v>
      </c>
      <c r="J1295" t="s">
        <v>2380</v>
      </c>
      <c r="K1295" t="s">
        <v>2381</v>
      </c>
      <c r="L1295" t="s">
        <v>2380</v>
      </c>
      <c r="M1295" t="str">
        <f t="shared" si="62"/>
        <v>No</v>
      </c>
    </row>
    <row r="1296" spans="1:13" x14ac:dyDescent="0.3">
      <c r="A1296" t="s">
        <v>1076</v>
      </c>
      <c r="B1296">
        <v>39.64</v>
      </c>
      <c r="C1296">
        <f t="shared" si="60"/>
        <v>39.6</v>
      </c>
      <c r="D1296" t="str" cm="1">
        <f t="array" ref="D1296">_xlfn.IFS(C1296&lt;18.5,"UNDERWEIGHT",AND(C1296&gt;=18.5,C1296&lt;=24.9),"NORMAL WEIGHT",AND(C1296&gt;=25,C1296&lt;=29.9),"OVERWEIGHT",C1296&gt;=30,"OBESITY")</f>
        <v>OBESITY</v>
      </c>
      <c r="E1296">
        <v>6</v>
      </c>
      <c r="F1296" t="str" cm="1">
        <f t="array" ref="F1296">_xlfn.IFS(E1296&lt;5.7,"NORMAL",AND(E1296&gt;=5.7,E1296&lt;=6.49),"PREDIABETES",E1296&gt;=6.5,"DIABETES")</f>
        <v>PREDIABETES</v>
      </c>
      <c r="G1296" t="s">
        <v>2380</v>
      </c>
      <c r="H1296" t="str">
        <f t="shared" si="61"/>
        <v>No</v>
      </c>
      <c r="I1296" t="s">
        <v>2380</v>
      </c>
      <c r="J1296" t="s">
        <v>2383</v>
      </c>
      <c r="K1296">
        <v>1</v>
      </c>
      <c r="L1296" t="s">
        <v>2380</v>
      </c>
      <c r="M1296" t="str">
        <f t="shared" si="62"/>
        <v>No</v>
      </c>
    </row>
    <row r="1297" spans="1:13" x14ac:dyDescent="0.3">
      <c r="A1297" t="s">
        <v>1075</v>
      </c>
      <c r="B1297">
        <v>38.479999999999997</v>
      </c>
      <c r="C1297">
        <f t="shared" si="60"/>
        <v>38.5</v>
      </c>
      <c r="D1297" t="str" cm="1">
        <f t="array" ref="D1297">_xlfn.IFS(C1297&lt;18.5,"UNDERWEIGHT",AND(C1297&gt;=18.5,C1297&lt;=24.9),"NORMAL WEIGHT",AND(C1297&gt;=25,C1297&lt;=29.9),"OVERWEIGHT",C1297&gt;=30,"OBESITY")</f>
        <v>OBESITY</v>
      </c>
      <c r="E1297">
        <v>6.02</v>
      </c>
      <c r="F1297" t="str" cm="1">
        <f t="array" ref="F1297">_xlfn.IFS(E1297&lt;5.7,"NORMAL",AND(E1297&gt;=5.7,E1297&lt;=6.49),"PREDIABETES",E1297&gt;=6.5,"DIABETES")</f>
        <v>PREDIABETES</v>
      </c>
      <c r="G1297" t="s">
        <v>2380</v>
      </c>
      <c r="H1297" t="str">
        <f t="shared" si="61"/>
        <v>No</v>
      </c>
      <c r="I1297" t="s">
        <v>2380</v>
      </c>
      <c r="J1297" t="s">
        <v>2380</v>
      </c>
      <c r="K1297">
        <v>1</v>
      </c>
      <c r="L1297" t="s">
        <v>2380</v>
      </c>
      <c r="M1297" t="str">
        <f t="shared" si="62"/>
        <v>No</v>
      </c>
    </row>
    <row r="1298" spans="1:13" x14ac:dyDescent="0.3">
      <c r="A1298" t="s">
        <v>1074</v>
      </c>
      <c r="B1298">
        <v>36.200000000000003</v>
      </c>
      <c r="C1298">
        <f t="shared" si="60"/>
        <v>36.200000000000003</v>
      </c>
      <c r="D1298" t="str" cm="1">
        <f t="array" ref="D1298">_xlfn.IFS(C1298&lt;18.5,"UNDERWEIGHT",AND(C1298&gt;=18.5,C1298&lt;=24.9),"NORMAL WEIGHT",AND(C1298&gt;=25,C1298&lt;=29.9),"OVERWEIGHT",C1298&gt;=30,"OBESITY")</f>
        <v>OBESITY</v>
      </c>
      <c r="E1298">
        <v>4.62</v>
      </c>
      <c r="F1298" t="str" cm="1">
        <f t="array" ref="F1298">_xlfn.IFS(E1298&lt;5.7,"NORMAL",AND(E1298&gt;=5.7,E1298&lt;=6.49),"PREDIABETES",E1298&gt;=6.5,"DIABETES")</f>
        <v>NORMAL</v>
      </c>
      <c r="G1298" t="s">
        <v>2380</v>
      </c>
      <c r="H1298" t="str">
        <f t="shared" si="61"/>
        <v>No</v>
      </c>
      <c r="I1298" t="s">
        <v>2380</v>
      </c>
      <c r="J1298" t="s">
        <v>2380</v>
      </c>
      <c r="K1298">
        <v>2</v>
      </c>
      <c r="L1298" t="s">
        <v>2380</v>
      </c>
      <c r="M1298" t="str">
        <f t="shared" si="62"/>
        <v>No</v>
      </c>
    </row>
    <row r="1299" spans="1:13" x14ac:dyDescent="0.3">
      <c r="A1299" t="s">
        <v>1073</v>
      </c>
      <c r="B1299">
        <v>27.13</v>
      </c>
      <c r="C1299">
        <f t="shared" si="60"/>
        <v>27.1</v>
      </c>
      <c r="D1299" t="str" cm="1">
        <f t="array" ref="D1299">_xlfn.IFS(C1299&lt;18.5,"UNDERWEIGHT",AND(C1299&gt;=18.5,C1299&lt;=24.9),"NORMAL WEIGHT",AND(C1299&gt;=25,C1299&lt;=29.9),"OVERWEIGHT",C1299&gt;=30,"OBESITY")</f>
        <v>OVERWEIGHT</v>
      </c>
      <c r="E1299">
        <v>5.59</v>
      </c>
      <c r="F1299" t="str" cm="1">
        <f t="array" ref="F1299">_xlfn.IFS(E1299&lt;5.7,"NORMAL",AND(E1299&gt;=5.7,E1299&lt;=6.49),"PREDIABETES",E1299&gt;=6.5,"DIABETES")</f>
        <v>NORMAL</v>
      </c>
      <c r="G1299" t="s">
        <v>2380</v>
      </c>
      <c r="H1299" t="str">
        <f t="shared" si="61"/>
        <v>No</v>
      </c>
      <c r="I1299" t="s">
        <v>2380</v>
      </c>
      <c r="J1299" t="s">
        <v>2380</v>
      </c>
      <c r="K1299">
        <v>1</v>
      </c>
      <c r="L1299" t="s">
        <v>2380</v>
      </c>
      <c r="M1299" t="str">
        <f t="shared" si="62"/>
        <v>No</v>
      </c>
    </row>
    <row r="1300" spans="1:13" x14ac:dyDescent="0.3">
      <c r="A1300" t="s">
        <v>1072</v>
      </c>
      <c r="B1300">
        <v>20.75</v>
      </c>
      <c r="C1300">
        <f t="shared" si="60"/>
        <v>20.8</v>
      </c>
      <c r="D1300" t="str" cm="1">
        <f t="array" ref="D1300">_xlfn.IFS(C1300&lt;18.5,"UNDERWEIGHT",AND(C1300&gt;=18.5,C1300&lt;=24.9),"NORMAL WEIGHT",AND(C1300&gt;=25,C1300&lt;=29.9),"OVERWEIGHT",C1300&gt;=30,"OBESITY")</f>
        <v>NORMAL WEIGHT</v>
      </c>
      <c r="E1300">
        <v>5.18</v>
      </c>
      <c r="F1300" t="str" cm="1">
        <f t="array" ref="F1300">_xlfn.IFS(E1300&lt;5.7,"NORMAL",AND(E1300&gt;=5.7,E1300&lt;=6.49),"PREDIABETES",E1300&gt;=6.5,"DIABETES")</f>
        <v>NORMAL</v>
      </c>
      <c r="G1300" t="s">
        <v>2382</v>
      </c>
      <c r="H1300" t="str">
        <f t="shared" si="61"/>
        <v>Yes</v>
      </c>
      <c r="I1300" t="s">
        <v>2380</v>
      </c>
      <c r="J1300" t="s">
        <v>2380</v>
      </c>
      <c r="K1300">
        <v>2</v>
      </c>
      <c r="L1300" t="s">
        <v>2380</v>
      </c>
      <c r="M1300" t="str">
        <f t="shared" si="62"/>
        <v>No</v>
      </c>
    </row>
    <row r="1301" spans="1:13" x14ac:dyDescent="0.3">
      <c r="A1301" t="s">
        <v>1071</v>
      </c>
      <c r="B1301">
        <v>26.6</v>
      </c>
      <c r="C1301">
        <f t="shared" si="60"/>
        <v>26.6</v>
      </c>
      <c r="D1301" t="str" cm="1">
        <f t="array" ref="D1301">_xlfn.IFS(C1301&lt;18.5,"UNDERWEIGHT",AND(C1301&gt;=18.5,C1301&lt;=24.9),"NORMAL WEIGHT",AND(C1301&gt;=25,C1301&lt;=29.9),"OVERWEIGHT",C1301&gt;=30,"OBESITY")</f>
        <v>OVERWEIGHT</v>
      </c>
      <c r="E1301">
        <v>6.29</v>
      </c>
      <c r="F1301" t="str" cm="1">
        <f t="array" ref="F1301">_xlfn.IFS(E1301&lt;5.7,"NORMAL",AND(E1301&gt;=5.7,E1301&lt;=6.49),"PREDIABETES",E1301&gt;=6.5,"DIABETES")</f>
        <v>PREDIABETES</v>
      </c>
      <c r="G1301" t="s">
        <v>2380</v>
      </c>
      <c r="H1301" t="str">
        <f t="shared" si="61"/>
        <v>No</v>
      </c>
      <c r="I1301" t="s">
        <v>2380</v>
      </c>
      <c r="J1301" t="s">
        <v>2380</v>
      </c>
      <c r="K1301">
        <v>2</v>
      </c>
      <c r="L1301" t="s">
        <v>2380</v>
      </c>
      <c r="M1301" t="str">
        <f t="shared" si="62"/>
        <v>No</v>
      </c>
    </row>
    <row r="1302" spans="1:13" x14ac:dyDescent="0.3">
      <c r="A1302" t="s">
        <v>1070</v>
      </c>
      <c r="B1302">
        <v>25.3</v>
      </c>
      <c r="C1302">
        <f t="shared" si="60"/>
        <v>25.3</v>
      </c>
      <c r="D1302" t="str" cm="1">
        <f t="array" ref="D1302">_xlfn.IFS(C1302&lt;18.5,"UNDERWEIGHT",AND(C1302&gt;=18.5,C1302&lt;=24.9),"NORMAL WEIGHT",AND(C1302&gt;=25,C1302&lt;=29.9),"OVERWEIGHT",C1302&gt;=30,"OBESITY")</f>
        <v>OVERWEIGHT</v>
      </c>
      <c r="E1302">
        <v>4.49</v>
      </c>
      <c r="F1302" t="str" cm="1">
        <f t="array" ref="F1302">_xlfn.IFS(E1302&lt;5.7,"NORMAL",AND(E1302&gt;=5.7,E1302&lt;=6.49),"PREDIABETES",E1302&gt;=6.5,"DIABETES")</f>
        <v>NORMAL</v>
      </c>
      <c r="G1302" t="s">
        <v>2380</v>
      </c>
      <c r="H1302" t="str">
        <f t="shared" si="61"/>
        <v>No</v>
      </c>
      <c r="I1302" t="s">
        <v>2380</v>
      </c>
      <c r="J1302" t="s">
        <v>2380</v>
      </c>
      <c r="K1302">
        <v>2</v>
      </c>
      <c r="L1302" t="s">
        <v>2380</v>
      </c>
      <c r="M1302" t="str">
        <f t="shared" si="62"/>
        <v>No</v>
      </c>
    </row>
    <row r="1303" spans="1:13" x14ac:dyDescent="0.3">
      <c r="A1303" t="s">
        <v>1069</v>
      </c>
      <c r="B1303">
        <v>18.84</v>
      </c>
      <c r="C1303">
        <f t="shared" si="60"/>
        <v>18.8</v>
      </c>
      <c r="D1303" t="str" cm="1">
        <f t="array" ref="D1303">_xlfn.IFS(C1303&lt;18.5,"UNDERWEIGHT",AND(C1303&gt;=18.5,C1303&lt;=24.9),"NORMAL WEIGHT",AND(C1303&gt;=25,C1303&lt;=29.9),"OVERWEIGHT",C1303&gt;=30,"OBESITY")</f>
        <v>NORMAL WEIGHT</v>
      </c>
      <c r="E1303">
        <v>11.82</v>
      </c>
      <c r="F1303" t="str" cm="1">
        <f t="array" ref="F1303">_xlfn.IFS(E1303&lt;5.7,"NORMAL",AND(E1303&gt;=5.7,E1303&lt;=6.49),"PREDIABETES",E1303&gt;=6.5,"DIABETES")</f>
        <v>DIABETES</v>
      </c>
      <c r="G1303" t="s">
        <v>2382</v>
      </c>
      <c r="H1303" t="str">
        <f t="shared" si="61"/>
        <v>Yes</v>
      </c>
      <c r="I1303" t="s">
        <v>2380</v>
      </c>
      <c r="J1303" t="s">
        <v>2383</v>
      </c>
      <c r="K1303">
        <v>1</v>
      </c>
      <c r="L1303" t="s">
        <v>2380</v>
      </c>
      <c r="M1303" t="str">
        <f t="shared" si="62"/>
        <v>No</v>
      </c>
    </row>
    <row r="1304" spans="1:13" x14ac:dyDescent="0.3">
      <c r="A1304" t="s">
        <v>1068</v>
      </c>
      <c r="B1304">
        <v>19.57</v>
      </c>
      <c r="C1304">
        <f t="shared" si="60"/>
        <v>19.600000000000001</v>
      </c>
      <c r="D1304" t="str" cm="1">
        <f t="array" ref="D1304">_xlfn.IFS(C1304&lt;18.5,"UNDERWEIGHT",AND(C1304&gt;=18.5,C1304&lt;=24.9),"NORMAL WEIGHT",AND(C1304&gt;=25,C1304&lt;=29.9),"OVERWEIGHT",C1304&gt;=30,"OBESITY")</f>
        <v>NORMAL WEIGHT</v>
      </c>
      <c r="E1304">
        <v>7.41</v>
      </c>
      <c r="F1304" t="str" cm="1">
        <f t="array" ref="F1304">_xlfn.IFS(E1304&lt;5.7,"NORMAL",AND(E1304&gt;=5.7,E1304&lt;=6.49),"PREDIABETES",E1304&gt;=6.5,"DIABETES")</f>
        <v>DIABETES</v>
      </c>
      <c r="G1304" t="s">
        <v>2382</v>
      </c>
      <c r="H1304" t="str">
        <f t="shared" si="61"/>
        <v>Yes</v>
      </c>
      <c r="I1304" t="s">
        <v>2380</v>
      </c>
      <c r="J1304" t="s">
        <v>2380</v>
      </c>
      <c r="K1304">
        <v>1</v>
      </c>
      <c r="L1304" t="s">
        <v>2380</v>
      </c>
      <c r="M1304" t="str">
        <f t="shared" si="62"/>
        <v>No</v>
      </c>
    </row>
    <row r="1305" spans="1:13" x14ac:dyDescent="0.3">
      <c r="A1305" t="s">
        <v>1067</v>
      </c>
      <c r="B1305">
        <v>30.495000000000001</v>
      </c>
      <c r="C1305">
        <f t="shared" si="60"/>
        <v>30.5</v>
      </c>
      <c r="D1305" t="str" cm="1">
        <f t="array" ref="D1305">_xlfn.IFS(C1305&lt;18.5,"UNDERWEIGHT",AND(C1305&gt;=18.5,C1305&lt;=24.9),"NORMAL WEIGHT",AND(C1305&gt;=25,C1305&lt;=29.9),"OVERWEIGHT",C1305&gt;=30,"OBESITY")</f>
        <v>OBESITY</v>
      </c>
      <c r="E1305">
        <v>5.97</v>
      </c>
      <c r="F1305" t="str" cm="1">
        <f t="array" ref="F1305">_xlfn.IFS(E1305&lt;5.7,"NORMAL",AND(E1305&gt;=5.7,E1305&lt;=6.49),"PREDIABETES",E1305&gt;=6.5,"DIABETES")</f>
        <v>PREDIABETES</v>
      </c>
      <c r="G1305" t="s">
        <v>2380</v>
      </c>
      <c r="H1305" t="str">
        <f t="shared" si="61"/>
        <v>No</v>
      </c>
      <c r="I1305" t="s">
        <v>2380</v>
      </c>
      <c r="J1305" t="s">
        <v>2380</v>
      </c>
      <c r="K1305" t="s">
        <v>2381</v>
      </c>
      <c r="L1305" t="s">
        <v>2380</v>
      </c>
      <c r="M1305" t="str">
        <f t="shared" si="62"/>
        <v>No</v>
      </c>
    </row>
    <row r="1306" spans="1:13" x14ac:dyDescent="0.3">
      <c r="A1306" t="s">
        <v>1066</v>
      </c>
      <c r="B1306">
        <v>30.114999999999998</v>
      </c>
      <c r="C1306">
        <f t="shared" si="60"/>
        <v>30.1</v>
      </c>
      <c r="D1306" t="str" cm="1">
        <f t="array" ref="D1306">_xlfn.IFS(C1306&lt;18.5,"UNDERWEIGHT",AND(C1306&gt;=18.5,C1306&lt;=24.9),"NORMAL WEIGHT",AND(C1306&gt;=25,C1306&lt;=29.9),"OVERWEIGHT",C1306&gt;=30,"OBESITY")</f>
        <v>OBESITY</v>
      </c>
      <c r="E1306">
        <v>5.74</v>
      </c>
      <c r="F1306" t="str" cm="1">
        <f t="array" ref="F1306">_xlfn.IFS(E1306&lt;5.7,"NORMAL",AND(E1306&gt;=5.7,E1306&lt;=6.49),"PREDIABETES",E1306&gt;=6.5,"DIABETES")</f>
        <v>PREDIABETES</v>
      </c>
      <c r="G1306" t="s">
        <v>2380</v>
      </c>
      <c r="H1306" t="str">
        <f t="shared" si="61"/>
        <v>No</v>
      </c>
      <c r="I1306" t="s">
        <v>2380</v>
      </c>
      <c r="J1306" t="s">
        <v>2383</v>
      </c>
      <c r="K1306">
        <v>1</v>
      </c>
      <c r="L1306" t="s">
        <v>2380</v>
      </c>
      <c r="M1306" t="str">
        <f t="shared" si="62"/>
        <v>No</v>
      </c>
    </row>
    <row r="1307" spans="1:13" x14ac:dyDescent="0.3">
      <c r="A1307" t="s">
        <v>1065</v>
      </c>
      <c r="B1307">
        <v>24.78</v>
      </c>
      <c r="C1307">
        <f t="shared" si="60"/>
        <v>24.8</v>
      </c>
      <c r="D1307" t="str" cm="1">
        <f t="array" ref="D1307">_xlfn.IFS(C1307&lt;18.5,"UNDERWEIGHT",AND(C1307&gt;=18.5,C1307&lt;=24.9),"NORMAL WEIGHT",AND(C1307&gt;=25,C1307&lt;=29.9),"OVERWEIGHT",C1307&gt;=30,"OBESITY")</f>
        <v>NORMAL WEIGHT</v>
      </c>
      <c r="E1307">
        <v>9.85</v>
      </c>
      <c r="F1307" t="str" cm="1">
        <f t="array" ref="F1307">_xlfn.IFS(E1307&lt;5.7,"NORMAL",AND(E1307&gt;=5.7,E1307&lt;=6.49),"PREDIABETES",E1307&gt;=6.5,"DIABETES")</f>
        <v>DIABETES</v>
      </c>
      <c r="G1307" t="s">
        <v>2380</v>
      </c>
      <c r="H1307" t="str">
        <f t="shared" si="61"/>
        <v>No</v>
      </c>
      <c r="I1307" t="s">
        <v>2380</v>
      </c>
      <c r="J1307" t="s">
        <v>2380</v>
      </c>
      <c r="K1307" t="s">
        <v>2381</v>
      </c>
      <c r="L1307" t="s">
        <v>2380</v>
      </c>
      <c r="M1307" t="str">
        <f t="shared" si="62"/>
        <v>No</v>
      </c>
    </row>
    <row r="1308" spans="1:13" x14ac:dyDescent="0.3">
      <c r="A1308" t="s">
        <v>1064</v>
      </c>
      <c r="B1308">
        <v>24.77</v>
      </c>
      <c r="C1308">
        <f t="shared" si="60"/>
        <v>24.8</v>
      </c>
      <c r="D1308" t="str" cm="1">
        <f t="array" ref="D1308">_xlfn.IFS(C1308&lt;18.5,"UNDERWEIGHT",AND(C1308&gt;=18.5,C1308&lt;=24.9),"NORMAL WEIGHT",AND(C1308&gt;=25,C1308&lt;=29.9),"OVERWEIGHT",C1308&gt;=30,"OBESITY")</f>
        <v>NORMAL WEIGHT</v>
      </c>
      <c r="E1308">
        <v>7.59</v>
      </c>
      <c r="F1308" t="str" cm="1">
        <f t="array" ref="F1308">_xlfn.IFS(E1308&lt;5.7,"NORMAL",AND(E1308&gt;=5.7,E1308&lt;=6.49),"PREDIABETES",E1308&gt;=6.5,"DIABETES")</f>
        <v>DIABETES</v>
      </c>
      <c r="G1308" t="s">
        <v>2380</v>
      </c>
      <c r="H1308" t="str">
        <f t="shared" si="61"/>
        <v>No</v>
      </c>
      <c r="I1308" t="s">
        <v>2380</v>
      </c>
      <c r="J1308" t="s">
        <v>2380</v>
      </c>
      <c r="K1308" t="s">
        <v>2381</v>
      </c>
      <c r="L1308" t="s">
        <v>2380</v>
      </c>
      <c r="M1308" t="str">
        <f t="shared" si="62"/>
        <v>No</v>
      </c>
    </row>
    <row r="1309" spans="1:13" x14ac:dyDescent="0.3">
      <c r="A1309" t="s">
        <v>1063</v>
      </c>
      <c r="B1309">
        <v>16.579999999999998</v>
      </c>
      <c r="C1309">
        <f t="shared" si="60"/>
        <v>16.600000000000001</v>
      </c>
      <c r="D1309" t="str" cm="1">
        <f t="array" ref="D1309">_xlfn.IFS(C1309&lt;18.5,"UNDERWEIGHT",AND(C1309&gt;=18.5,C1309&lt;=24.9),"NORMAL WEIGHT",AND(C1309&gt;=25,C1309&lt;=29.9),"OVERWEIGHT",C1309&gt;=30,"OBESITY")</f>
        <v>UNDERWEIGHT</v>
      </c>
      <c r="E1309">
        <v>6.98</v>
      </c>
      <c r="F1309" t="str" cm="1">
        <f t="array" ref="F1309">_xlfn.IFS(E1309&lt;5.7,"NORMAL",AND(E1309&gt;=5.7,E1309&lt;=6.49),"PREDIABETES",E1309&gt;=6.5,"DIABETES")</f>
        <v>DIABETES</v>
      </c>
      <c r="G1309" t="s">
        <v>2382</v>
      </c>
      <c r="H1309" t="str">
        <f t="shared" si="61"/>
        <v>Yes</v>
      </c>
      <c r="I1309" t="s">
        <v>2380</v>
      </c>
      <c r="J1309" t="s">
        <v>2383</v>
      </c>
      <c r="K1309">
        <v>1</v>
      </c>
      <c r="L1309" t="s">
        <v>2380</v>
      </c>
      <c r="M1309" t="str">
        <f t="shared" si="62"/>
        <v>No</v>
      </c>
    </row>
    <row r="1310" spans="1:13" x14ac:dyDescent="0.3">
      <c r="A1310" t="s">
        <v>1062</v>
      </c>
      <c r="B1310">
        <v>38.17</v>
      </c>
      <c r="C1310">
        <f t="shared" si="60"/>
        <v>38.200000000000003</v>
      </c>
      <c r="D1310" t="str" cm="1">
        <f t="array" ref="D1310">_xlfn.IFS(C1310&lt;18.5,"UNDERWEIGHT",AND(C1310&gt;=18.5,C1310&lt;=24.9),"NORMAL WEIGHT",AND(C1310&gt;=25,C1310&lt;=29.9),"OVERWEIGHT",C1310&gt;=30,"OBESITY")</f>
        <v>OBESITY</v>
      </c>
      <c r="E1310">
        <v>4.7300000000000004</v>
      </c>
      <c r="F1310" t="str" cm="1">
        <f t="array" ref="F1310">_xlfn.IFS(E1310&lt;5.7,"NORMAL",AND(E1310&gt;=5.7,E1310&lt;=6.49),"PREDIABETES",E1310&gt;=6.5,"DIABETES")</f>
        <v>NORMAL</v>
      </c>
      <c r="G1310" t="s">
        <v>2382</v>
      </c>
      <c r="H1310" t="str">
        <f t="shared" si="61"/>
        <v>Yes</v>
      </c>
      <c r="I1310" t="s">
        <v>2380</v>
      </c>
      <c r="J1310" t="s">
        <v>2380</v>
      </c>
      <c r="K1310" t="s">
        <v>2381</v>
      </c>
      <c r="L1310" t="s">
        <v>2380</v>
      </c>
      <c r="M1310" t="str">
        <f t="shared" si="62"/>
        <v>No</v>
      </c>
    </row>
    <row r="1311" spans="1:13" x14ac:dyDescent="0.3">
      <c r="A1311" t="s">
        <v>1061</v>
      </c>
      <c r="B1311">
        <v>39.424999999999997</v>
      </c>
      <c r="C1311">
        <f t="shared" si="60"/>
        <v>39.4</v>
      </c>
      <c r="D1311" t="str" cm="1">
        <f t="array" ref="D1311">_xlfn.IFS(C1311&lt;18.5,"UNDERWEIGHT",AND(C1311&gt;=18.5,C1311&lt;=24.9),"NORMAL WEIGHT",AND(C1311&gt;=25,C1311&lt;=29.9),"OVERWEIGHT",C1311&gt;=30,"OBESITY")</f>
        <v>OBESITY</v>
      </c>
      <c r="E1311">
        <v>4.76</v>
      </c>
      <c r="F1311" t="str" cm="1">
        <f t="array" ref="F1311">_xlfn.IFS(E1311&lt;5.7,"NORMAL",AND(E1311&gt;=5.7,E1311&lt;=6.49),"PREDIABETES",E1311&gt;=6.5,"DIABETES")</f>
        <v>NORMAL</v>
      </c>
      <c r="G1311" t="s">
        <v>2382</v>
      </c>
      <c r="H1311" t="str">
        <f t="shared" si="61"/>
        <v>Yes</v>
      </c>
      <c r="I1311" t="s">
        <v>2380</v>
      </c>
      <c r="J1311" t="s">
        <v>2380</v>
      </c>
      <c r="K1311" t="s">
        <v>2381</v>
      </c>
      <c r="L1311" t="s">
        <v>2380</v>
      </c>
      <c r="M1311" t="str">
        <f t="shared" si="62"/>
        <v>No</v>
      </c>
    </row>
    <row r="1312" spans="1:13" x14ac:dyDescent="0.3">
      <c r="A1312" t="s">
        <v>1060</v>
      </c>
      <c r="B1312">
        <v>33.44</v>
      </c>
      <c r="C1312">
        <f t="shared" si="60"/>
        <v>33.4</v>
      </c>
      <c r="D1312" t="str" cm="1">
        <f t="array" ref="D1312">_xlfn.IFS(C1312&lt;18.5,"UNDERWEIGHT",AND(C1312&gt;=18.5,C1312&lt;=24.9),"NORMAL WEIGHT",AND(C1312&gt;=25,C1312&lt;=29.9),"OVERWEIGHT",C1312&gt;=30,"OBESITY")</f>
        <v>OBESITY</v>
      </c>
      <c r="E1312">
        <v>6.24</v>
      </c>
      <c r="F1312" t="str" cm="1">
        <f t="array" ref="F1312">_xlfn.IFS(E1312&lt;5.7,"NORMAL",AND(E1312&gt;=5.7,E1312&lt;=6.49),"PREDIABETES",E1312&gt;=6.5,"DIABETES")</f>
        <v>PREDIABETES</v>
      </c>
      <c r="G1312" t="s">
        <v>2382</v>
      </c>
      <c r="H1312" t="str">
        <f t="shared" si="61"/>
        <v>Yes</v>
      </c>
      <c r="I1312" t="s">
        <v>2380</v>
      </c>
      <c r="J1312" t="s">
        <v>2380</v>
      </c>
      <c r="K1312" t="s">
        <v>2381</v>
      </c>
      <c r="L1312" t="s">
        <v>2380</v>
      </c>
      <c r="M1312" t="str">
        <f t="shared" si="62"/>
        <v>No</v>
      </c>
    </row>
    <row r="1313" spans="1:13" x14ac:dyDescent="0.3">
      <c r="A1313" t="s">
        <v>1059</v>
      </c>
      <c r="B1313">
        <v>33.344999999999999</v>
      </c>
      <c r="C1313">
        <f t="shared" si="60"/>
        <v>33.299999999999997</v>
      </c>
      <c r="D1313" t="str" cm="1">
        <f t="array" ref="D1313">_xlfn.IFS(C1313&lt;18.5,"UNDERWEIGHT",AND(C1313&gt;=18.5,C1313&lt;=24.9),"NORMAL WEIGHT",AND(C1313&gt;=25,C1313&lt;=29.9),"OVERWEIGHT",C1313&gt;=30,"OBESITY")</f>
        <v>OBESITY</v>
      </c>
      <c r="E1313">
        <v>5.44</v>
      </c>
      <c r="F1313" t="str" cm="1">
        <f t="array" ref="F1313">_xlfn.IFS(E1313&lt;5.7,"NORMAL",AND(E1313&gt;=5.7,E1313&lt;=6.49),"PREDIABETES",E1313&gt;=6.5,"DIABETES")</f>
        <v>NORMAL</v>
      </c>
      <c r="G1313" t="s">
        <v>2382</v>
      </c>
      <c r="H1313" t="str">
        <f t="shared" si="61"/>
        <v>Yes</v>
      </c>
      <c r="I1313" t="s">
        <v>2380</v>
      </c>
      <c r="J1313" t="s">
        <v>2380</v>
      </c>
      <c r="K1313" t="s">
        <v>2381</v>
      </c>
      <c r="L1313" t="s">
        <v>2380</v>
      </c>
      <c r="M1313" t="str">
        <f t="shared" si="62"/>
        <v>No</v>
      </c>
    </row>
    <row r="1314" spans="1:13" x14ac:dyDescent="0.3">
      <c r="A1314" t="s">
        <v>1058</v>
      </c>
      <c r="B1314">
        <v>38.79</v>
      </c>
      <c r="C1314">
        <f t="shared" si="60"/>
        <v>38.799999999999997</v>
      </c>
      <c r="D1314" t="str" cm="1">
        <f t="array" ref="D1314">_xlfn.IFS(C1314&lt;18.5,"UNDERWEIGHT",AND(C1314&gt;=18.5,C1314&lt;=24.9),"NORMAL WEIGHT",AND(C1314&gt;=25,C1314&lt;=29.9),"OVERWEIGHT",C1314&gt;=30,"OBESITY")</f>
        <v>OBESITY</v>
      </c>
      <c r="E1314">
        <v>5.08</v>
      </c>
      <c r="F1314" t="str" cm="1">
        <f t="array" ref="F1314">_xlfn.IFS(E1314&lt;5.7,"NORMAL",AND(E1314&gt;=5.7,E1314&lt;=6.49),"PREDIABETES",E1314&gt;=6.5,"DIABETES")</f>
        <v>NORMAL</v>
      </c>
      <c r="G1314" t="s">
        <v>2380</v>
      </c>
      <c r="H1314" t="str">
        <f t="shared" si="61"/>
        <v>No</v>
      </c>
      <c r="I1314" t="s">
        <v>2380</v>
      </c>
      <c r="J1314" t="s">
        <v>2383</v>
      </c>
      <c r="K1314">
        <v>1</v>
      </c>
      <c r="L1314" t="s">
        <v>2380</v>
      </c>
      <c r="M1314" t="str">
        <f t="shared" si="62"/>
        <v>No</v>
      </c>
    </row>
    <row r="1315" spans="1:13" x14ac:dyDescent="0.3">
      <c r="A1315" t="s">
        <v>1057</v>
      </c>
      <c r="B1315">
        <v>30.684999999999999</v>
      </c>
      <c r="C1315">
        <f t="shared" si="60"/>
        <v>30.7</v>
      </c>
      <c r="D1315" t="str" cm="1">
        <f t="array" ref="D1315">_xlfn.IFS(C1315&lt;18.5,"UNDERWEIGHT",AND(C1315&gt;=18.5,C1315&lt;=24.9),"NORMAL WEIGHT",AND(C1315&gt;=25,C1315&lt;=29.9),"OVERWEIGHT",C1315&gt;=30,"OBESITY")</f>
        <v>OBESITY</v>
      </c>
      <c r="E1315">
        <v>4.87</v>
      </c>
      <c r="F1315" t="str" cm="1">
        <f t="array" ref="F1315">_xlfn.IFS(E1315&lt;5.7,"NORMAL",AND(E1315&gt;=5.7,E1315&lt;=6.49),"PREDIABETES",E1315&gt;=6.5,"DIABETES")</f>
        <v>NORMAL</v>
      </c>
      <c r="G1315" t="s">
        <v>2380</v>
      </c>
      <c r="H1315" t="str">
        <f t="shared" si="61"/>
        <v>No</v>
      </c>
      <c r="I1315" t="s">
        <v>2380</v>
      </c>
      <c r="J1315" t="s">
        <v>2383</v>
      </c>
      <c r="K1315">
        <v>1</v>
      </c>
      <c r="L1315" t="s">
        <v>2380</v>
      </c>
      <c r="M1315" t="str">
        <f t="shared" si="62"/>
        <v>No</v>
      </c>
    </row>
    <row r="1316" spans="1:13" x14ac:dyDescent="0.3">
      <c r="A1316" t="s">
        <v>1056</v>
      </c>
      <c r="B1316">
        <v>22.135000000000002</v>
      </c>
      <c r="C1316">
        <f t="shared" si="60"/>
        <v>22.1</v>
      </c>
      <c r="D1316" t="str" cm="1">
        <f t="array" ref="D1316">_xlfn.IFS(C1316&lt;18.5,"UNDERWEIGHT",AND(C1316&gt;=18.5,C1316&lt;=24.9),"NORMAL WEIGHT",AND(C1316&gt;=25,C1316&lt;=29.9),"OVERWEIGHT",C1316&gt;=30,"OBESITY")</f>
        <v>NORMAL WEIGHT</v>
      </c>
      <c r="E1316">
        <v>8.17</v>
      </c>
      <c r="F1316" t="str" cm="1">
        <f t="array" ref="F1316">_xlfn.IFS(E1316&lt;5.7,"NORMAL",AND(E1316&gt;=5.7,E1316&lt;=6.49),"PREDIABETES",E1316&gt;=6.5,"DIABETES")</f>
        <v>DIABETES</v>
      </c>
      <c r="G1316" t="s">
        <v>2380</v>
      </c>
      <c r="H1316" t="str">
        <f t="shared" si="61"/>
        <v>No</v>
      </c>
      <c r="I1316" t="s">
        <v>2380</v>
      </c>
      <c r="J1316" t="s">
        <v>2380</v>
      </c>
      <c r="K1316" t="s">
        <v>2381</v>
      </c>
      <c r="L1316" t="s">
        <v>2380</v>
      </c>
      <c r="M1316" t="str">
        <f t="shared" si="62"/>
        <v>No</v>
      </c>
    </row>
    <row r="1317" spans="1:13" x14ac:dyDescent="0.3">
      <c r="A1317" t="s">
        <v>1055</v>
      </c>
      <c r="B1317">
        <v>33.33</v>
      </c>
      <c r="C1317">
        <f t="shared" si="60"/>
        <v>33.299999999999997</v>
      </c>
      <c r="D1317" t="str" cm="1">
        <f t="array" ref="D1317">_xlfn.IFS(C1317&lt;18.5,"UNDERWEIGHT",AND(C1317&gt;=18.5,C1317&lt;=24.9),"NORMAL WEIGHT",AND(C1317&gt;=25,C1317&lt;=29.9),"OVERWEIGHT",C1317&gt;=30,"OBESITY")</f>
        <v>OBESITY</v>
      </c>
      <c r="E1317">
        <v>7.61</v>
      </c>
      <c r="F1317" t="str" cm="1">
        <f t="array" ref="F1317">_xlfn.IFS(E1317&lt;5.7,"NORMAL",AND(E1317&gt;=5.7,E1317&lt;=6.49),"PREDIABETES",E1317&gt;=6.5,"DIABETES")</f>
        <v>DIABETES</v>
      </c>
      <c r="G1317" t="s">
        <v>2380</v>
      </c>
      <c r="H1317" t="str">
        <f t="shared" si="61"/>
        <v>No</v>
      </c>
      <c r="I1317" t="s">
        <v>2380</v>
      </c>
      <c r="J1317" t="s">
        <v>2380</v>
      </c>
      <c r="K1317" t="s">
        <v>2381</v>
      </c>
      <c r="L1317" t="s">
        <v>2380</v>
      </c>
      <c r="M1317" t="str">
        <f t="shared" si="62"/>
        <v>No</v>
      </c>
    </row>
    <row r="1318" spans="1:13" x14ac:dyDescent="0.3">
      <c r="A1318" t="s">
        <v>1054</v>
      </c>
      <c r="B1318">
        <v>31.13</v>
      </c>
      <c r="C1318">
        <f t="shared" si="60"/>
        <v>31.1</v>
      </c>
      <c r="D1318" t="str" cm="1">
        <f t="array" ref="D1318">_xlfn.IFS(C1318&lt;18.5,"UNDERWEIGHT",AND(C1318&gt;=18.5,C1318&lt;=24.9),"NORMAL WEIGHT",AND(C1318&gt;=25,C1318&lt;=29.9),"OVERWEIGHT",C1318&gt;=30,"OBESITY")</f>
        <v>OBESITY</v>
      </c>
      <c r="E1318">
        <v>10.1</v>
      </c>
      <c r="F1318" t="str" cm="1">
        <f t="array" ref="F1318">_xlfn.IFS(E1318&lt;5.7,"NORMAL",AND(E1318&gt;=5.7,E1318&lt;=6.49),"PREDIABETES",E1318&gt;=6.5,"DIABETES")</f>
        <v>DIABETES</v>
      </c>
      <c r="G1318" t="s">
        <v>2380</v>
      </c>
      <c r="H1318" t="str">
        <f t="shared" si="61"/>
        <v>No</v>
      </c>
      <c r="I1318" t="s">
        <v>2380</v>
      </c>
      <c r="J1318" t="s">
        <v>2380</v>
      </c>
      <c r="K1318" t="s">
        <v>2381</v>
      </c>
      <c r="L1318" t="s">
        <v>2380</v>
      </c>
      <c r="M1318" t="str">
        <f t="shared" si="62"/>
        <v>No</v>
      </c>
    </row>
    <row r="1319" spans="1:13" x14ac:dyDescent="0.3">
      <c r="A1319" t="s">
        <v>1053</v>
      </c>
      <c r="B1319">
        <v>28.9</v>
      </c>
      <c r="C1319">
        <f t="shared" si="60"/>
        <v>28.9</v>
      </c>
      <c r="D1319" t="str" cm="1">
        <f t="array" ref="D1319">_xlfn.IFS(C1319&lt;18.5,"UNDERWEIGHT",AND(C1319&gt;=18.5,C1319&lt;=24.9),"NORMAL WEIGHT",AND(C1319&gt;=25,C1319&lt;=29.9),"OVERWEIGHT",C1319&gt;=30,"OBESITY")</f>
        <v>OVERWEIGHT</v>
      </c>
      <c r="E1319">
        <v>11.24</v>
      </c>
      <c r="F1319" t="str" cm="1">
        <f t="array" ref="F1319">_xlfn.IFS(E1319&lt;5.7,"NORMAL",AND(E1319&gt;=5.7,E1319&lt;=6.49),"PREDIABETES",E1319&gt;=6.5,"DIABETES")</f>
        <v>DIABETES</v>
      </c>
      <c r="G1319" t="s">
        <v>2380</v>
      </c>
      <c r="H1319" t="str">
        <f t="shared" si="61"/>
        <v>No</v>
      </c>
      <c r="I1319" t="s">
        <v>2380</v>
      </c>
      <c r="J1319" t="s">
        <v>2380</v>
      </c>
      <c r="K1319" t="s">
        <v>2381</v>
      </c>
      <c r="L1319" t="s">
        <v>2380</v>
      </c>
      <c r="M1319" t="str">
        <f t="shared" si="62"/>
        <v>No</v>
      </c>
    </row>
    <row r="1320" spans="1:13" x14ac:dyDescent="0.3">
      <c r="A1320" t="s">
        <v>1052</v>
      </c>
      <c r="B1320">
        <v>43.31</v>
      </c>
      <c r="C1320">
        <f t="shared" si="60"/>
        <v>43.3</v>
      </c>
      <c r="D1320" t="str" cm="1">
        <f t="array" ref="D1320">_xlfn.IFS(C1320&lt;18.5,"UNDERWEIGHT",AND(C1320&gt;=18.5,C1320&lt;=24.9),"NORMAL WEIGHT",AND(C1320&gt;=25,C1320&lt;=29.9),"OVERWEIGHT",C1320&gt;=30,"OBESITY")</f>
        <v>OBESITY</v>
      </c>
      <c r="E1320">
        <v>6.1</v>
      </c>
      <c r="F1320" t="str" cm="1">
        <f t="array" ref="F1320">_xlfn.IFS(E1320&lt;5.7,"NORMAL",AND(E1320&gt;=5.7,E1320&lt;=6.49),"PREDIABETES",E1320&gt;=6.5,"DIABETES")</f>
        <v>PREDIABETES</v>
      </c>
      <c r="G1320" t="s">
        <v>2382</v>
      </c>
      <c r="H1320" t="str">
        <f t="shared" si="61"/>
        <v>Yes</v>
      </c>
      <c r="I1320" t="s">
        <v>2382</v>
      </c>
      <c r="J1320" t="s">
        <v>2380</v>
      </c>
      <c r="K1320">
        <v>1</v>
      </c>
      <c r="L1320" t="s">
        <v>2380</v>
      </c>
      <c r="M1320" t="str">
        <f t="shared" si="62"/>
        <v>No</v>
      </c>
    </row>
    <row r="1321" spans="1:13" x14ac:dyDescent="0.3">
      <c r="A1321" t="s">
        <v>1051</v>
      </c>
      <c r="B1321">
        <v>22.8</v>
      </c>
      <c r="C1321">
        <f t="shared" si="60"/>
        <v>22.8</v>
      </c>
      <c r="D1321" t="str" cm="1">
        <f t="array" ref="D1321">_xlfn.IFS(C1321&lt;18.5,"UNDERWEIGHT",AND(C1321&gt;=18.5,C1321&lt;=24.9),"NORMAL WEIGHT",AND(C1321&gt;=25,C1321&lt;=29.9),"OVERWEIGHT",C1321&gt;=30,"OBESITY")</f>
        <v>NORMAL WEIGHT</v>
      </c>
      <c r="E1321">
        <v>6.98</v>
      </c>
      <c r="F1321" t="str" cm="1">
        <f t="array" ref="F1321">_xlfn.IFS(E1321&lt;5.7,"NORMAL",AND(E1321&gt;=5.7,E1321&lt;=6.49),"PREDIABETES",E1321&gt;=6.5,"DIABETES")</f>
        <v>DIABETES</v>
      </c>
      <c r="G1321" t="s">
        <v>2380</v>
      </c>
      <c r="H1321" t="str">
        <f t="shared" si="61"/>
        <v>No</v>
      </c>
      <c r="I1321" t="s">
        <v>2380</v>
      </c>
      <c r="J1321" t="s">
        <v>2380</v>
      </c>
      <c r="K1321" t="s">
        <v>2381</v>
      </c>
      <c r="L1321" t="s">
        <v>2380</v>
      </c>
      <c r="M1321" t="str">
        <f t="shared" si="62"/>
        <v>No</v>
      </c>
    </row>
    <row r="1322" spans="1:13" x14ac:dyDescent="0.3">
      <c r="A1322" t="s">
        <v>1050</v>
      </c>
      <c r="B1322">
        <v>19.09</v>
      </c>
      <c r="C1322">
        <f t="shared" si="60"/>
        <v>19.100000000000001</v>
      </c>
      <c r="D1322" t="str" cm="1">
        <f t="array" ref="D1322">_xlfn.IFS(C1322&lt;18.5,"UNDERWEIGHT",AND(C1322&gt;=18.5,C1322&lt;=24.9),"NORMAL WEIGHT",AND(C1322&gt;=25,C1322&lt;=29.9),"OVERWEIGHT",C1322&gt;=30,"OBESITY")</f>
        <v>NORMAL WEIGHT</v>
      </c>
      <c r="E1322">
        <v>4</v>
      </c>
      <c r="F1322" t="str" cm="1">
        <f t="array" ref="F1322">_xlfn.IFS(E1322&lt;5.7,"NORMAL",AND(E1322&gt;=5.7,E1322&lt;=6.49),"PREDIABETES",E1322&gt;=6.5,"DIABETES")</f>
        <v>NORMAL</v>
      </c>
      <c r="G1322" t="s">
        <v>2382</v>
      </c>
      <c r="H1322" t="str">
        <f t="shared" si="61"/>
        <v>Yes</v>
      </c>
      <c r="I1322" t="s">
        <v>2380</v>
      </c>
      <c r="J1322" t="s">
        <v>2380</v>
      </c>
      <c r="K1322">
        <v>1</v>
      </c>
      <c r="L1322" t="s">
        <v>2380</v>
      </c>
      <c r="M1322" t="str">
        <f t="shared" si="62"/>
        <v>No</v>
      </c>
    </row>
    <row r="1323" spans="1:13" x14ac:dyDescent="0.3">
      <c r="A1323" t="s">
        <v>1049</v>
      </c>
      <c r="B1323">
        <v>23.37</v>
      </c>
      <c r="C1323">
        <f t="shared" si="60"/>
        <v>23.4</v>
      </c>
      <c r="D1323" t="str" cm="1">
        <f t="array" ref="D1323">_xlfn.IFS(C1323&lt;18.5,"UNDERWEIGHT",AND(C1323&gt;=18.5,C1323&lt;=24.9),"NORMAL WEIGHT",AND(C1323&gt;=25,C1323&lt;=29.9),"OVERWEIGHT",C1323&gt;=30,"OBESITY")</f>
        <v>NORMAL WEIGHT</v>
      </c>
      <c r="E1323">
        <v>4.2300000000000004</v>
      </c>
      <c r="F1323" t="str" cm="1">
        <f t="array" ref="F1323">_xlfn.IFS(E1323&lt;5.7,"NORMAL",AND(E1323&gt;=5.7,E1323&lt;=6.49),"PREDIABETES",E1323&gt;=6.5,"DIABETES")</f>
        <v>NORMAL</v>
      </c>
      <c r="G1323" t="s">
        <v>2380</v>
      </c>
      <c r="H1323" t="str">
        <f t="shared" si="61"/>
        <v>No</v>
      </c>
      <c r="I1323" t="s">
        <v>2380</v>
      </c>
      <c r="J1323" t="s">
        <v>2380</v>
      </c>
      <c r="K1323" t="s">
        <v>2381</v>
      </c>
      <c r="L1323" t="s">
        <v>2380</v>
      </c>
      <c r="M1323" t="str">
        <f t="shared" si="62"/>
        <v>No</v>
      </c>
    </row>
    <row r="1324" spans="1:13" x14ac:dyDescent="0.3">
      <c r="A1324" t="s">
        <v>1048</v>
      </c>
      <c r="B1324">
        <v>33.44</v>
      </c>
      <c r="C1324">
        <f t="shared" si="60"/>
        <v>33.4</v>
      </c>
      <c r="D1324" t="str" cm="1">
        <f t="array" ref="D1324">_xlfn.IFS(C1324&lt;18.5,"UNDERWEIGHT",AND(C1324&gt;=18.5,C1324&lt;=24.9),"NORMAL WEIGHT",AND(C1324&gt;=25,C1324&lt;=29.9),"OVERWEIGHT",C1324&gt;=30,"OBESITY")</f>
        <v>OBESITY</v>
      </c>
      <c r="E1324">
        <v>4.72</v>
      </c>
      <c r="F1324" t="str" cm="1">
        <f t="array" ref="F1324">_xlfn.IFS(E1324&lt;5.7,"NORMAL",AND(E1324&gt;=5.7,E1324&lt;=6.49),"PREDIABETES",E1324&gt;=6.5,"DIABETES")</f>
        <v>NORMAL</v>
      </c>
      <c r="G1324" t="s">
        <v>2382</v>
      </c>
      <c r="H1324" t="str">
        <f t="shared" si="61"/>
        <v>Yes</v>
      </c>
      <c r="I1324" t="s">
        <v>2380</v>
      </c>
      <c r="J1324" t="s">
        <v>2380</v>
      </c>
      <c r="K1324" t="s">
        <v>2381</v>
      </c>
      <c r="L1324" t="s">
        <v>2380</v>
      </c>
      <c r="M1324" t="str">
        <f t="shared" si="62"/>
        <v>No</v>
      </c>
    </row>
    <row r="1325" spans="1:13" x14ac:dyDescent="0.3">
      <c r="A1325" t="s">
        <v>1047</v>
      </c>
      <c r="B1325">
        <v>28.05</v>
      </c>
      <c r="C1325">
        <f t="shared" si="60"/>
        <v>28.1</v>
      </c>
      <c r="D1325" t="str" cm="1">
        <f t="array" ref="D1325">_xlfn.IFS(C1325&lt;18.5,"UNDERWEIGHT",AND(C1325&gt;=18.5,C1325&lt;=24.9),"NORMAL WEIGHT",AND(C1325&gt;=25,C1325&lt;=29.9),"OVERWEIGHT",C1325&gt;=30,"OBESITY")</f>
        <v>OVERWEIGHT</v>
      </c>
      <c r="E1325">
        <v>5.63</v>
      </c>
      <c r="F1325" t="str" cm="1">
        <f t="array" ref="F1325">_xlfn.IFS(E1325&lt;5.7,"NORMAL",AND(E1325&gt;=5.7,E1325&lt;=6.49),"PREDIABETES",E1325&gt;=6.5,"DIABETES")</f>
        <v>NORMAL</v>
      </c>
      <c r="G1325" t="s">
        <v>2382</v>
      </c>
      <c r="H1325" t="str">
        <f t="shared" si="61"/>
        <v>Yes</v>
      </c>
      <c r="I1325" t="s">
        <v>2380</v>
      </c>
      <c r="J1325" t="s">
        <v>2380</v>
      </c>
      <c r="K1325" t="s">
        <v>2381</v>
      </c>
      <c r="L1325" t="s">
        <v>2380</v>
      </c>
      <c r="M1325" t="str">
        <f t="shared" si="62"/>
        <v>No</v>
      </c>
    </row>
    <row r="1326" spans="1:13" x14ac:dyDescent="0.3">
      <c r="A1326" t="s">
        <v>1046</v>
      </c>
      <c r="B1326">
        <v>27.72</v>
      </c>
      <c r="C1326">
        <f t="shared" si="60"/>
        <v>27.7</v>
      </c>
      <c r="D1326" t="str" cm="1">
        <f t="array" ref="D1326">_xlfn.IFS(C1326&lt;18.5,"UNDERWEIGHT",AND(C1326&gt;=18.5,C1326&lt;=24.9),"NORMAL WEIGHT",AND(C1326&gt;=25,C1326&lt;=29.9),"OVERWEIGHT",C1326&gt;=30,"OBESITY")</f>
        <v>OVERWEIGHT</v>
      </c>
      <c r="E1326">
        <v>5.83</v>
      </c>
      <c r="F1326" t="str" cm="1">
        <f t="array" ref="F1326">_xlfn.IFS(E1326&lt;5.7,"NORMAL",AND(E1326&gt;=5.7,E1326&lt;=6.49),"PREDIABETES",E1326&gt;=6.5,"DIABETES")</f>
        <v>PREDIABETES</v>
      </c>
      <c r="G1326" t="s">
        <v>2382</v>
      </c>
      <c r="H1326" t="str">
        <f t="shared" si="61"/>
        <v>Yes</v>
      </c>
      <c r="I1326" t="s">
        <v>2380</v>
      </c>
      <c r="J1326" t="s">
        <v>2380</v>
      </c>
      <c r="K1326" t="s">
        <v>2381</v>
      </c>
      <c r="L1326" t="s">
        <v>2380</v>
      </c>
      <c r="M1326" t="str">
        <f t="shared" si="62"/>
        <v>No</v>
      </c>
    </row>
    <row r="1327" spans="1:13" x14ac:dyDescent="0.3">
      <c r="A1327" t="s">
        <v>1045</v>
      </c>
      <c r="B1327">
        <v>29.81</v>
      </c>
      <c r="C1327">
        <f t="shared" si="60"/>
        <v>29.8</v>
      </c>
      <c r="D1327" t="str" cm="1">
        <f t="array" ref="D1327">_xlfn.IFS(C1327&lt;18.5,"UNDERWEIGHT",AND(C1327&gt;=18.5,C1327&lt;=24.9),"NORMAL WEIGHT",AND(C1327&gt;=25,C1327&lt;=29.9),"OVERWEIGHT",C1327&gt;=30,"OBESITY")</f>
        <v>OVERWEIGHT</v>
      </c>
      <c r="E1327">
        <v>9.23</v>
      </c>
      <c r="F1327" t="str" cm="1">
        <f t="array" ref="F1327">_xlfn.IFS(E1327&lt;5.7,"NORMAL",AND(E1327&gt;=5.7,E1327&lt;=6.49),"PREDIABETES",E1327&gt;=6.5,"DIABETES")</f>
        <v>DIABETES</v>
      </c>
      <c r="G1327" t="s">
        <v>2380</v>
      </c>
      <c r="H1327" t="str">
        <f t="shared" si="61"/>
        <v>No</v>
      </c>
      <c r="I1327" t="s">
        <v>2380</v>
      </c>
      <c r="J1327" t="s">
        <v>2380</v>
      </c>
      <c r="K1327" t="s">
        <v>2381</v>
      </c>
      <c r="L1327" t="s">
        <v>2380</v>
      </c>
      <c r="M1327" t="str">
        <f t="shared" si="62"/>
        <v>No</v>
      </c>
    </row>
    <row r="1328" spans="1:13" x14ac:dyDescent="0.3">
      <c r="A1328" t="s">
        <v>1044</v>
      </c>
      <c r="B1328">
        <v>23.98</v>
      </c>
      <c r="C1328">
        <f t="shared" si="60"/>
        <v>24</v>
      </c>
      <c r="D1328" t="str" cm="1">
        <f t="array" ref="D1328">_xlfn.IFS(C1328&lt;18.5,"UNDERWEIGHT",AND(C1328&gt;=18.5,C1328&lt;=24.9),"NORMAL WEIGHT",AND(C1328&gt;=25,C1328&lt;=29.9),"OVERWEIGHT",C1328&gt;=30,"OBESITY")</f>
        <v>NORMAL WEIGHT</v>
      </c>
      <c r="E1328">
        <v>9.89</v>
      </c>
      <c r="F1328" t="str" cm="1">
        <f t="array" ref="F1328">_xlfn.IFS(E1328&lt;5.7,"NORMAL",AND(E1328&gt;=5.7,E1328&lt;=6.49),"PREDIABETES",E1328&gt;=6.5,"DIABETES")</f>
        <v>DIABETES</v>
      </c>
      <c r="G1328" t="s">
        <v>2380</v>
      </c>
      <c r="H1328" t="str">
        <f t="shared" si="61"/>
        <v>No</v>
      </c>
      <c r="I1328" t="s">
        <v>2380</v>
      </c>
      <c r="J1328" t="s">
        <v>2380</v>
      </c>
      <c r="K1328" t="s">
        <v>2381</v>
      </c>
      <c r="L1328" t="s">
        <v>2380</v>
      </c>
      <c r="M1328" t="str">
        <f t="shared" si="62"/>
        <v>No</v>
      </c>
    </row>
    <row r="1329" spans="1:13" x14ac:dyDescent="0.3">
      <c r="A1329" t="s">
        <v>1043</v>
      </c>
      <c r="B1329">
        <v>17.34</v>
      </c>
      <c r="C1329">
        <f t="shared" si="60"/>
        <v>17.3</v>
      </c>
      <c r="D1329" t="str" cm="1">
        <f t="array" ref="D1329">_xlfn.IFS(C1329&lt;18.5,"UNDERWEIGHT",AND(C1329&gt;=18.5,C1329&lt;=24.9),"NORMAL WEIGHT",AND(C1329&gt;=25,C1329&lt;=29.9),"OVERWEIGHT",C1329&gt;=30,"OBESITY")</f>
        <v>UNDERWEIGHT</v>
      </c>
      <c r="E1329">
        <v>12</v>
      </c>
      <c r="F1329" t="str" cm="1">
        <f t="array" ref="F1329">_xlfn.IFS(E1329&lt;5.7,"NORMAL",AND(E1329&gt;=5.7,E1329&lt;=6.49),"PREDIABETES",E1329&gt;=6.5,"DIABETES")</f>
        <v>DIABETES</v>
      </c>
      <c r="G1329" t="s">
        <v>2380</v>
      </c>
      <c r="H1329" t="str">
        <f t="shared" si="61"/>
        <v>No</v>
      </c>
      <c r="I1329" t="s">
        <v>2380</v>
      </c>
      <c r="J1329" t="s">
        <v>2380</v>
      </c>
      <c r="K1329" t="s">
        <v>2381</v>
      </c>
      <c r="L1329" t="s">
        <v>2380</v>
      </c>
      <c r="M1329" t="str">
        <f t="shared" si="62"/>
        <v>No</v>
      </c>
    </row>
    <row r="1330" spans="1:13" x14ac:dyDescent="0.3">
      <c r="A1330" t="s">
        <v>1042</v>
      </c>
      <c r="B1330">
        <v>40.39</v>
      </c>
      <c r="C1330">
        <f t="shared" si="60"/>
        <v>40.4</v>
      </c>
      <c r="D1330" t="str" cm="1">
        <f t="array" ref="D1330">_xlfn.IFS(C1330&lt;18.5,"UNDERWEIGHT",AND(C1330&gt;=18.5,C1330&lt;=24.9),"NORMAL WEIGHT",AND(C1330&gt;=25,C1330&lt;=29.9),"OVERWEIGHT",C1330&gt;=30,"OBESITY")</f>
        <v>OBESITY</v>
      </c>
      <c r="E1330">
        <v>4.24</v>
      </c>
      <c r="F1330" t="str" cm="1">
        <f t="array" ref="F1330">_xlfn.IFS(E1330&lt;5.7,"NORMAL",AND(E1330&gt;=5.7,E1330&lt;=6.49),"PREDIABETES",E1330&gt;=6.5,"DIABETES")</f>
        <v>NORMAL</v>
      </c>
      <c r="G1330" t="s">
        <v>2382</v>
      </c>
      <c r="H1330" t="str">
        <f t="shared" si="61"/>
        <v>Yes</v>
      </c>
      <c r="I1330" t="s">
        <v>2380</v>
      </c>
      <c r="J1330" t="s">
        <v>2383</v>
      </c>
      <c r="K1330">
        <v>1</v>
      </c>
      <c r="L1330" t="s">
        <v>2380</v>
      </c>
      <c r="M1330" t="str">
        <f t="shared" si="62"/>
        <v>No</v>
      </c>
    </row>
    <row r="1331" spans="1:13" x14ac:dyDescent="0.3">
      <c r="A1331" t="s">
        <v>1041</v>
      </c>
      <c r="B1331">
        <v>25.96</v>
      </c>
      <c r="C1331">
        <f t="shared" si="60"/>
        <v>26</v>
      </c>
      <c r="D1331" t="str" cm="1">
        <f t="array" ref="D1331">_xlfn.IFS(C1331&lt;18.5,"UNDERWEIGHT",AND(C1331&gt;=18.5,C1331&lt;=24.9),"NORMAL WEIGHT",AND(C1331&gt;=25,C1331&lt;=29.9),"OVERWEIGHT",C1331&gt;=30,"OBESITY")</f>
        <v>OVERWEIGHT</v>
      </c>
      <c r="E1331">
        <v>4.68</v>
      </c>
      <c r="F1331" t="str" cm="1">
        <f t="array" ref="F1331">_xlfn.IFS(E1331&lt;5.7,"NORMAL",AND(E1331&gt;=5.7,E1331&lt;=6.49),"PREDIABETES",E1331&gt;=6.5,"DIABETES")</f>
        <v>NORMAL</v>
      </c>
      <c r="G1331" t="s">
        <v>2382</v>
      </c>
      <c r="H1331" t="str">
        <f t="shared" si="61"/>
        <v>Yes</v>
      </c>
      <c r="I1331" t="s">
        <v>2380</v>
      </c>
      <c r="J1331" t="s">
        <v>2383</v>
      </c>
      <c r="K1331">
        <v>1</v>
      </c>
      <c r="L1331" t="s">
        <v>2380</v>
      </c>
      <c r="M1331" t="str">
        <f t="shared" si="62"/>
        <v>No</v>
      </c>
    </row>
    <row r="1332" spans="1:13" x14ac:dyDescent="0.3">
      <c r="A1332" t="s">
        <v>1040</v>
      </c>
      <c r="B1332">
        <v>17.68</v>
      </c>
      <c r="C1332">
        <f t="shared" si="60"/>
        <v>17.7</v>
      </c>
      <c r="D1332" t="str" cm="1">
        <f t="array" ref="D1332">_xlfn.IFS(C1332&lt;18.5,"UNDERWEIGHT",AND(C1332&gt;=18.5,C1332&lt;=24.9),"NORMAL WEIGHT",AND(C1332&gt;=25,C1332&lt;=29.9),"OVERWEIGHT",C1332&gt;=30,"OBESITY")</f>
        <v>UNDERWEIGHT</v>
      </c>
      <c r="E1332">
        <v>8.57</v>
      </c>
      <c r="F1332" t="str" cm="1">
        <f t="array" ref="F1332">_xlfn.IFS(E1332&lt;5.7,"NORMAL",AND(E1332&gt;=5.7,E1332&lt;=6.49),"PREDIABETES",E1332&gt;=6.5,"DIABETES")</f>
        <v>DIABETES</v>
      </c>
      <c r="G1332" t="s">
        <v>2382</v>
      </c>
      <c r="H1332" t="str">
        <f t="shared" si="61"/>
        <v>Yes</v>
      </c>
      <c r="I1332" t="s">
        <v>2380</v>
      </c>
      <c r="J1332" t="s">
        <v>2383</v>
      </c>
      <c r="K1332">
        <v>1</v>
      </c>
      <c r="L1332" t="s">
        <v>2380</v>
      </c>
      <c r="M1332" t="str">
        <f t="shared" si="62"/>
        <v>No</v>
      </c>
    </row>
    <row r="1333" spans="1:13" x14ac:dyDescent="0.3">
      <c r="A1333" t="s">
        <v>1039</v>
      </c>
      <c r="B1333">
        <v>30.875</v>
      </c>
      <c r="C1333">
        <f t="shared" si="60"/>
        <v>30.9</v>
      </c>
      <c r="D1333" t="str" cm="1">
        <f t="array" ref="D1333">_xlfn.IFS(C1333&lt;18.5,"UNDERWEIGHT",AND(C1333&gt;=18.5,C1333&lt;=24.9),"NORMAL WEIGHT",AND(C1333&gt;=25,C1333&lt;=29.9),"OVERWEIGHT",C1333&gt;=30,"OBESITY")</f>
        <v>OBESITY</v>
      </c>
      <c r="E1333">
        <v>4.0999999999999996</v>
      </c>
      <c r="F1333" t="str" cm="1">
        <f t="array" ref="F1333">_xlfn.IFS(E1333&lt;5.7,"NORMAL",AND(E1333&gt;=5.7,E1333&lt;=6.49),"PREDIABETES",E1333&gt;=6.5,"DIABETES")</f>
        <v>NORMAL</v>
      </c>
      <c r="G1333" t="s">
        <v>2380</v>
      </c>
      <c r="H1333" t="str">
        <f t="shared" si="61"/>
        <v>No</v>
      </c>
      <c r="I1333" t="s">
        <v>2380</v>
      </c>
      <c r="J1333" t="s">
        <v>2380</v>
      </c>
      <c r="K1333" t="s">
        <v>2381</v>
      </c>
      <c r="L1333" t="s">
        <v>2380</v>
      </c>
      <c r="M1333" t="str">
        <f t="shared" si="62"/>
        <v>No</v>
      </c>
    </row>
    <row r="1334" spans="1:13" x14ac:dyDescent="0.3">
      <c r="A1334" t="s">
        <v>1038</v>
      </c>
      <c r="B1334">
        <v>30.81</v>
      </c>
      <c r="C1334">
        <f t="shared" si="60"/>
        <v>30.8</v>
      </c>
      <c r="D1334" t="str" cm="1">
        <f t="array" ref="D1334">_xlfn.IFS(C1334&lt;18.5,"UNDERWEIGHT",AND(C1334&gt;=18.5,C1334&lt;=24.9),"NORMAL WEIGHT",AND(C1334&gt;=25,C1334&lt;=29.9),"OVERWEIGHT",C1334&gt;=30,"OBESITY")</f>
        <v>OBESITY</v>
      </c>
      <c r="E1334">
        <v>4.49</v>
      </c>
      <c r="F1334" t="str" cm="1">
        <f t="array" ref="F1334">_xlfn.IFS(E1334&lt;5.7,"NORMAL",AND(E1334&gt;=5.7,E1334&lt;=6.49),"PREDIABETES",E1334&gt;=6.5,"DIABETES")</f>
        <v>NORMAL</v>
      </c>
      <c r="G1334" t="s">
        <v>2380</v>
      </c>
      <c r="H1334" t="str">
        <f t="shared" si="61"/>
        <v>No</v>
      </c>
      <c r="I1334" t="s">
        <v>2380</v>
      </c>
      <c r="J1334" t="s">
        <v>2380</v>
      </c>
      <c r="K1334" t="s">
        <v>2381</v>
      </c>
      <c r="L1334" t="s">
        <v>2380</v>
      </c>
      <c r="M1334" t="str">
        <f t="shared" si="62"/>
        <v>No</v>
      </c>
    </row>
    <row r="1335" spans="1:13" x14ac:dyDescent="0.3">
      <c r="A1335" t="s">
        <v>1037</v>
      </c>
      <c r="B1335">
        <v>36.85</v>
      </c>
      <c r="C1335">
        <f t="shared" si="60"/>
        <v>36.9</v>
      </c>
      <c r="D1335" t="str" cm="1">
        <f t="array" ref="D1335">_xlfn.IFS(C1335&lt;18.5,"UNDERWEIGHT",AND(C1335&gt;=18.5,C1335&lt;=24.9),"NORMAL WEIGHT",AND(C1335&gt;=25,C1335&lt;=29.9),"OVERWEIGHT",C1335&gt;=30,"OBESITY")</f>
        <v>OBESITY</v>
      </c>
      <c r="E1335">
        <v>8.8000000000000007</v>
      </c>
      <c r="F1335" t="str" cm="1">
        <f t="array" ref="F1335">_xlfn.IFS(E1335&lt;5.7,"NORMAL",AND(E1335&gt;=5.7,E1335&lt;=6.49),"PREDIABETES",E1335&gt;=6.5,"DIABETES")</f>
        <v>DIABETES</v>
      </c>
      <c r="G1335" t="s">
        <v>2380</v>
      </c>
      <c r="H1335" t="str">
        <f t="shared" si="61"/>
        <v>No</v>
      </c>
      <c r="I1335" t="s">
        <v>2380</v>
      </c>
      <c r="J1335" t="s">
        <v>2380</v>
      </c>
      <c r="K1335">
        <v>2</v>
      </c>
      <c r="L1335" t="s">
        <v>2380</v>
      </c>
      <c r="M1335" t="str">
        <f t="shared" si="62"/>
        <v>No</v>
      </c>
    </row>
    <row r="1336" spans="1:13" x14ac:dyDescent="0.3">
      <c r="A1336" t="s">
        <v>1036</v>
      </c>
      <c r="B1336">
        <v>35.86</v>
      </c>
      <c r="C1336">
        <f t="shared" si="60"/>
        <v>35.9</v>
      </c>
      <c r="D1336" t="str" cm="1">
        <f t="array" ref="D1336">_xlfn.IFS(C1336&lt;18.5,"UNDERWEIGHT",AND(C1336&gt;=18.5,C1336&lt;=24.9),"NORMAL WEIGHT",AND(C1336&gt;=25,C1336&lt;=29.9),"OVERWEIGHT",C1336&gt;=30,"OBESITY")</f>
        <v>OBESITY</v>
      </c>
      <c r="E1336">
        <v>7.93</v>
      </c>
      <c r="F1336" t="str" cm="1">
        <f t="array" ref="F1336">_xlfn.IFS(E1336&lt;5.7,"NORMAL",AND(E1336&gt;=5.7,E1336&lt;=6.49),"PREDIABETES",E1336&gt;=6.5,"DIABETES")</f>
        <v>DIABETES</v>
      </c>
      <c r="G1336" t="s">
        <v>2380</v>
      </c>
      <c r="H1336" t="str">
        <f t="shared" si="61"/>
        <v>No</v>
      </c>
      <c r="I1336" t="s">
        <v>2380</v>
      </c>
      <c r="J1336" t="s">
        <v>2380</v>
      </c>
      <c r="K1336">
        <v>2</v>
      </c>
      <c r="L1336" t="s">
        <v>2380</v>
      </c>
      <c r="M1336" t="str">
        <f t="shared" si="62"/>
        <v>No</v>
      </c>
    </row>
    <row r="1337" spans="1:13" x14ac:dyDescent="0.3">
      <c r="A1337" t="s">
        <v>1035</v>
      </c>
      <c r="B1337">
        <v>30.3</v>
      </c>
      <c r="C1337">
        <f t="shared" si="60"/>
        <v>30.3</v>
      </c>
      <c r="D1337" t="str" cm="1">
        <f t="array" ref="D1337">_xlfn.IFS(C1337&lt;18.5,"UNDERWEIGHT",AND(C1337&gt;=18.5,C1337&lt;=24.9),"NORMAL WEIGHT",AND(C1337&gt;=25,C1337&lt;=29.9),"OVERWEIGHT",C1337&gt;=30,"OBESITY")</f>
        <v>OBESITY</v>
      </c>
      <c r="E1337">
        <v>9.4499999999999993</v>
      </c>
      <c r="F1337" t="str" cm="1">
        <f t="array" ref="F1337">_xlfn.IFS(E1337&lt;5.7,"NORMAL",AND(E1337&gt;=5.7,E1337&lt;=6.49),"PREDIABETES",E1337&gt;=6.5,"DIABETES")</f>
        <v>DIABETES</v>
      </c>
      <c r="G1337" t="s">
        <v>2380</v>
      </c>
      <c r="H1337" t="str">
        <f t="shared" si="61"/>
        <v>No</v>
      </c>
      <c r="I1337" t="s">
        <v>2380</v>
      </c>
      <c r="J1337" t="s">
        <v>2380</v>
      </c>
      <c r="K1337">
        <v>2</v>
      </c>
      <c r="L1337" t="s">
        <v>2380</v>
      </c>
      <c r="M1337" t="str">
        <f t="shared" si="62"/>
        <v>No</v>
      </c>
    </row>
    <row r="1338" spans="1:13" x14ac:dyDescent="0.3">
      <c r="A1338" t="s">
        <v>1034</v>
      </c>
      <c r="B1338">
        <v>32.015000000000001</v>
      </c>
      <c r="C1338">
        <f t="shared" si="60"/>
        <v>32</v>
      </c>
      <c r="D1338" t="str" cm="1">
        <f t="array" ref="D1338">_xlfn.IFS(C1338&lt;18.5,"UNDERWEIGHT",AND(C1338&gt;=18.5,C1338&lt;=24.9),"NORMAL WEIGHT",AND(C1338&gt;=25,C1338&lt;=29.9),"OVERWEIGHT",C1338&gt;=30,"OBESITY")</f>
        <v>OBESITY</v>
      </c>
      <c r="E1338">
        <v>7.67</v>
      </c>
      <c r="F1338" t="str" cm="1">
        <f t="array" ref="F1338">_xlfn.IFS(E1338&lt;5.7,"NORMAL",AND(E1338&gt;=5.7,E1338&lt;=6.49),"PREDIABETES",E1338&gt;=6.5,"DIABETES")</f>
        <v>DIABETES</v>
      </c>
      <c r="G1338" t="s">
        <v>2380</v>
      </c>
      <c r="H1338" t="str">
        <f t="shared" si="61"/>
        <v>No</v>
      </c>
      <c r="I1338" t="s">
        <v>2380</v>
      </c>
      <c r="J1338" t="s">
        <v>2380</v>
      </c>
      <c r="K1338" t="s">
        <v>2381</v>
      </c>
      <c r="L1338" t="s">
        <v>2380</v>
      </c>
      <c r="M1338" t="str">
        <f t="shared" si="62"/>
        <v>No</v>
      </c>
    </row>
    <row r="1339" spans="1:13" x14ac:dyDescent="0.3">
      <c r="A1339" t="s">
        <v>1033</v>
      </c>
      <c r="B1339">
        <v>25.06</v>
      </c>
      <c r="C1339">
        <f t="shared" si="60"/>
        <v>25.1</v>
      </c>
      <c r="D1339" t="str" cm="1">
        <f t="array" ref="D1339">_xlfn.IFS(C1339&lt;18.5,"UNDERWEIGHT",AND(C1339&gt;=18.5,C1339&lt;=24.9),"NORMAL WEIGHT",AND(C1339&gt;=25,C1339&lt;=29.9),"OVERWEIGHT",C1339&gt;=30,"OBESITY")</f>
        <v>OVERWEIGHT</v>
      </c>
      <c r="E1339">
        <v>10.53</v>
      </c>
      <c r="F1339" t="str" cm="1">
        <f t="array" ref="F1339">_xlfn.IFS(E1339&lt;5.7,"NORMAL",AND(E1339&gt;=5.7,E1339&lt;=6.49),"PREDIABETES",E1339&gt;=6.5,"DIABETES")</f>
        <v>DIABETES</v>
      </c>
      <c r="G1339" t="s">
        <v>2380</v>
      </c>
      <c r="H1339" t="str">
        <f t="shared" si="61"/>
        <v>No</v>
      </c>
      <c r="I1339" t="s">
        <v>2380</v>
      </c>
      <c r="J1339" t="s">
        <v>2380</v>
      </c>
      <c r="K1339">
        <v>2</v>
      </c>
      <c r="L1339" t="s">
        <v>2380</v>
      </c>
      <c r="M1339" t="str">
        <f t="shared" si="62"/>
        <v>No</v>
      </c>
    </row>
    <row r="1340" spans="1:13" x14ac:dyDescent="0.3">
      <c r="A1340" t="s">
        <v>1032</v>
      </c>
      <c r="B1340">
        <v>18.829999999999998</v>
      </c>
      <c r="C1340">
        <f t="shared" si="60"/>
        <v>18.8</v>
      </c>
      <c r="D1340" t="str" cm="1">
        <f t="array" ref="D1340">_xlfn.IFS(C1340&lt;18.5,"UNDERWEIGHT",AND(C1340&gt;=18.5,C1340&lt;=24.9),"NORMAL WEIGHT",AND(C1340&gt;=25,C1340&lt;=29.9),"OVERWEIGHT",C1340&gt;=30,"OBESITY")</f>
        <v>NORMAL WEIGHT</v>
      </c>
      <c r="E1340">
        <v>10.08</v>
      </c>
      <c r="F1340" t="str" cm="1">
        <f t="array" ref="F1340">_xlfn.IFS(E1340&lt;5.7,"NORMAL",AND(E1340&gt;=5.7,E1340&lt;=6.49),"PREDIABETES",E1340&gt;=6.5,"DIABETES")</f>
        <v>DIABETES</v>
      </c>
      <c r="G1340" t="s">
        <v>2382</v>
      </c>
      <c r="H1340" t="str">
        <f t="shared" si="61"/>
        <v>Yes</v>
      </c>
      <c r="I1340" t="s">
        <v>2380</v>
      </c>
      <c r="J1340" t="s">
        <v>2380</v>
      </c>
      <c r="K1340" t="s">
        <v>2381</v>
      </c>
      <c r="L1340" t="s">
        <v>2380</v>
      </c>
      <c r="M1340" t="str">
        <f t="shared" si="62"/>
        <v>No</v>
      </c>
    </row>
    <row r="1341" spans="1:13" x14ac:dyDescent="0.3">
      <c r="A1341" t="s">
        <v>1031</v>
      </c>
      <c r="B1341">
        <v>47.52</v>
      </c>
      <c r="C1341">
        <f t="shared" si="60"/>
        <v>47.5</v>
      </c>
      <c r="D1341" t="str" cm="1">
        <f t="array" ref="D1341">_xlfn.IFS(C1341&lt;18.5,"UNDERWEIGHT",AND(C1341&gt;=18.5,C1341&lt;=24.9),"NORMAL WEIGHT",AND(C1341&gt;=25,C1341&lt;=29.9),"OVERWEIGHT",C1341&gt;=30,"OBESITY")</f>
        <v>OBESITY</v>
      </c>
      <c r="E1341">
        <v>11.39</v>
      </c>
      <c r="F1341" t="str" cm="1">
        <f t="array" ref="F1341">_xlfn.IFS(E1341&lt;5.7,"NORMAL",AND(E1341&gt;=5.7,E1341&lt;=6.49),"PREDIABETES",E1341&gt;=6.5,"DIABETES")</f>
        <v>DIABETES</v>
      </c>
      <c r="G1341" t="s">
        <v>2382</v>
      </c>
      <c r="H1341" t="str">
        <f t="shared" si="61"/>
        <v>Yes</v>
      </c>
      <c r="I1341" t="s">
        <v>2380</v>
      </c>
      <c r="J1341" t="s">
        <v>2380</v>
      </c>
      <c r="K1341">
        <v>1</v>
      </c>
      <c r="L1341" t="s">
        <v>2380</v>
      </c>
      <c r="M1341" t="str">
        <f t="shared" si="62"/>
        <v>No</v>
      </c>
    </row>
    <row r="1342" spans="1:13" x14ac:dyDescent="0.3">
      <c r="A1342" t="s">
        <v>1030</v>
      </c>
      <c r="B1342">
        <v>37.82</v>
      </c>
      <c r="C1342">
        <f t="shared" si="60"/>
        <v>37.799999999999997</v>
      </c>
      <c r="D1342" t="str" cm="1">
        <f t="array" ref="D1342">_xlfn.IFS(C1342&lt;18.5,"UNDERWEIGHT",AND(C1342&gt;=18.5,C1342&lt;=24.9),"NORMAL WEIGHT",AND(C1342&gt;=25,C1342&lt;=29.9),"OVERWEIGHT",C1342&gt;=30,"OBESITY")</f>
        <v>OBESITY</v>
      </c>
      <c r="E1342">
        <v>6.36</v>
      </c>
      <c r="F1342" t="str" cm="1">
        <f t="array" ref="F1342">_xlfn.IFS(E1342&lt;5.7,"NORMAL",AND(E1342&gt;=5.7,E1342&lt;=6.49),"PREDIABETES",E1342&gt;=6.5,"DIABETES")</f>
        <v>PREDIABETES</v>
      </c>
      <c r="G1342" t="s">
        <v>2380</v>
      </c>
      <c r="H1342" t="str">
        <f t="shared" si="61"/>
        <v>No</v>
      </c>
      <c r="I1342" t="s">
        <v>2380</v>
      </c>
      <c r="J1342" t="s">
        <v>2380</v>
      </c>
      <c r="K1342" t="s">
        <v>2381</v>
      </c>
      <c r="L1342" t="s">
        <v>2380</v>
      </c>
      <c r="M1342" t="str">
        <f t="shared" si="62"/>
        <v>No</v>
      </c>
    </row>
    <row r="1343" spans="1:13" x14ac:dyDescent="0.3">
      <c r="A1343" t="s">
        <v>1029</v>
      </c>
      <c r="B1343">
        <v>44.16</v>
      </c>
      <c r="C1343">
        <f t="shared" si="60"/>
        <v>44.2</v>
      </c>
      <c r="D1343" t="str" cm="1">
        <f t="array" ref="D1343">_xlfn.IFS(C1343&lt;18.5,"UNDERWEIGHT",AND(C1343&gt;=18.5,C1343&lt;=24.9),"NORMAL WEIGHT",AND(C1343&gt;=25,C1343&lt;=29.9),"OVERWEIGHT",C1343&gt;=30,"OBESITY")</f>
        <v>OBESITY</v>
      </c>
      <c r="E1343">
        <v>5.31</v>
      </c>
      <c r="F1343" t="str" cm="1">
        <f t="array" ref="F1343">_xlfn.IFS(E1343&lt;5.7,"NORMAL",AND(E1343&gt;=5.7,E1343&lt;=6.49),"PREDIABETES",E1343&gt;=6.5,"DIABETES")</f>
        <v>NORMAL</v>
      </c>
      <c r="G1343" t="s">
        <v>2382</v>
      </c>
      <c r="H1343" t="str">
        <f t="shared" si="61"/>
        <v>Yes</v>
      </c>
      <c r="I1343" t="s">
        <v>2380</v>
      </c>
      <c r="J1343" t="s">
        <v>2380</v>
      </c>
      <c r="K1343" t="s">
        <v>2381</v>
      </c>
      <c r="L1343" t="s">
        <v>2380</v>
      </c>
      <c r="M1343" t="str">
        <f t="shared" si="62"/>
        <v>No</v>
      </c>
    </row>
    <row r="1344" spans="1:13" x14ac:dyDescent="0.3">
      <c r="A1344" t="s">
        <v>1028</v>
      </c>
      <c r="B1344">
        <v>37.049999999999997</v>
      </c>
      <c r="C1344">
        <f t="shared" si="60"/>
        <v>37.1</v>
      </c>
      <c r="D1344" t="str" cm="1">
        <f t="array" ref="D1344">_xlfn.IFS(C1344&lt;18.5,"UNDERWEIGHT",AND(C1344&gt;=18.5,C1344&lt;=24.9),"NORMAL WEIGHT",AND(C1344&gt;=25,C1344&lt;=29.9),"OVERWEIGHT",C1344&gt;=30,"OBESITY")</f>
        <v>OBESITY</v>
      </c>
      <c r="E1344">
        <v>4.74</v>
      </c>
      <c r="F1344" t="str" cm="1">
        <f t="array" ref="F1344">_xlfn.IFS(E1344&lt;5.7,"NORMAL",AND(E1344&gt;=5.7,E1344&lt;=6.49),"PREDIABETES",E1344&gt;=6.5,"DIABETES")</f>
        <v>NORMAL</v>
      </c>
      <c r="G1344" t="s">
        <v>2380</v>
      </c>
      <c r="H1344" t="str">
        <f t="shared" si="61"/>
        <v>No</v>
      </c>
      <c r="I1344" t="s">
        <v>2380</v>
      </c>
      <c r="J1344" t="s">
        <v>2383</v>
      </c>
      <c r="K1344">
        <v>1</v>
      </c>
      <c r="L1344" t="s">
        <v>2380</v>
      </c>
      <c r="M1344" t="str">
        <f t="shared" si="62"/>
        <v>No</v>
      </c>
    </row>
    <row r="1345" spans="1:13" x14ac:dyDescent="0.3">
      <c r="A1345" t="s">
        <v>1027</v>
      </c>
      <c r="B1345">
        <v>18.66</v>
      </c>
      <c r="C1345">
        <f t="shared" si="60"/>
        <v>18.7</v>
      </c>
      <c r="D1345" t="str" cm="1">
        <f t="array" ref="D1345">_xlfn.IFS(C1345&lt;18.5,"UNDERWEIGHT",AND(C1345&gt;=18.5,C1345&lt;=24.9),"NORMAL WEIGHT",AND(C1345&gt;=25,C1345&lt;=29.9),"OVERWEIGHT",C1345&gt;=30,"OBESITY")</f>
        <v>NORMAL WEIGHT</v>
      </c>
      <c r="E1345">
        <v>11.35</v>
      </c>
      <c r="F1345" t="str" cm="1">
        <f t="array" ref="F1345">_xlfn.IFS(E1345&lt;5.7,"NORMAL",AND(E1345&gt;=5.7,E1345&lt;=6.49),"PREDIABETES",E1345&gt;=6.5,"DIABETES")</f>
        <v>DIABETES</v>
      </c>
      <c r="G1345" t="s">
        <v>2380</v>
      </c>
      <c r="H1345" t="str">
        <f t="shared" si="61"/>
        <v>No</v>
      </c>
      <c r="I1345" t="s">
        <v>2380</v>
      </c>
      <c r="J1345" t="s">
        <v>2380</v>
      </c>
      <c r="K1345" t="s">
        <v>2381</v>
      </c>
      <c r="L1345" t="s">
        <v>2380</v>
      </c>
      <c r="M1345" t="str">
        <f t="shared" si="62"/>
        <v>No</v>
      </c>
    </row>
    <row r="1346" spans="1:13" x14ac:dyDescent="0.3">
      <c r="A1346" t="s">
        <v>1026</v>
      </c>
      <c r="B1346">
        <v>36.200000000000003</v>
      </c>
      <c r="C1346">
        <f t="shared" si="60"/>
        <v>36.200000000000003</v>
      </c>
      <c r="D1346" t="str" cm="1">
        <f t="array" ref="D1346">_xlfn.IFS(C1346&lt;18.5,"UNDERWEIGHT",AND(C1346&gt;=18.5,C1346&lt;=24.9),"NORMAL WEIGHT",AND(C1346&gt;=25,C1346&lt;=29.9),"OVERWEIGHT",C1346&gt;=30,"OBESITY")</f>
        <v>OBESITY</v>
      </c>
      <c r="E1346">
        <v>6.81</v>
      </c>
      <c r="F1346" t="str" cm="1">
        <f t="array" ref="F1346">_xlfn.IFS(E1346&lt;5.7,"NORMAL",AND(E1346&gt;=5.7,E1346&lt;=6.49),"PREDIABETES",E1346&gt;=6.5,"DIABETES")</f>
        <v>DIABETES</v>
      </c>
      <c r="G1346" t="s">
        <v>2382</v>
      </c>
      <c r="H1346" t="str">
        <f t="shared" si="61"/>
        <v>Yes</v>
      </c>
      <c r="I1346" t="s">
        <v>2380</v>
      </c>
      <c r="J1346" t="s">
        <v>2380</v>
      </c>
      <c r="K1346">
        <v>1</v>
      </c>
      <c r="L1346" t="s">
        <v>2380</v>
      </c>
      <c r="M1346" t="str">
        <f t="shared" si="62"/>
        <v>No</v>
      </c>
    </row>
    <row r="1347" spans="1:13" x14ac:dyDescent="0.3">
      <c r="A1347" t="s">
        <v>1025</v>
      </c>
      <c r="B1347">
        <v>18.87</v>
      </c>
      <c r="C1347">
        <f t="shared" ref="C1347:C1410" si="63">ROUND(B1347,1)</f>
        <v>18.899999999999999</v>
      </c>
      <c r="D1347" t="str" cm="1">
        <f t="array" ref="D1347">_xlfn.IFS(C1347&lt;18.5,"UNDERWEIGHT",AND(C1347&gt;=18.5,C1347&lt;=24.9),"NORMAL WEIGHT",AND(C1347&gt;=25,C1347&lt;=29.9),"OVERWEIGHT",C1347&gt;=30,"OBESITY")</f>
        <v>NORMAL WEIGHT</v>
      </c>
      <c r="E1347">
        <v>8.06</v>
      </c>
      <c r="F1347" t="str" cm="1">
        <f t="array" ref="F1347">_xlfn.IFS(E1347&lt;5.7,"NORMAL",AND(E1347&gt;=5.7,E1347&lt;=6.49),"PREDIABETES",E1347&gt;=6.5,"DIABETES")</f>
        <v>DIABETES</v>
      </c>
      <c r="G1347" t="s">
        <v>2380</v>
      </c>
      <c r="H1347" t="str">
        <f t="shared" ref="H1347:H1410" si="64">TRIM(PROPER(G1347))</f>
        <v>No</v>
      </c>
      <c r="I1347" t="s">
        <v>2380</v>
      </c>
      <c r="J1347" t="s">
        <v>2380</v>
      </c>
      <c r="K1347" t="s">
        <v>2381</v>
      </c>
      <c r="L1347" t="s">
        <v>2380</v>
      </c>
      <c r="M1347" t="str">
        <f t="shared" ref="M1347:M1410" si="65">TRIM(PROPER(L1347))</f>
        <v>No</v>
      </c>
    </row>
    <row r="1348" spans="1:13" x14ac:dyDescent="0.3">
      <c r="A1348" t="s">
        <v>1024</v>
      </c>
      <c r="B1348">
        <v>32.299999999999997</v>
      </c>
      <c r="C1348">
        <f t="shared" si="63"/>
        <v>32.299999999999997</v>
      </c>
      <c r="D1348" t="str" cm="1">
        <f t="array" ref="D1348">_xlfn.IFS(C1348&lt;18.5,"UNDERWEIGHT",AND(C1348&gt;=18.5,C1348&lt;=24.9),"NORMAL WEIGHT",AND(C1348&gt;=25,C1348&lt;=29.9),"OVERWEIGHT",C1348&gt;=30,"OBESITY")</f>
        <v>OBESITY</v>
      </c>
      <c r="E1348">
        <v>6.74</v>
      </c>
      <c r="F1348" t="str" cm="1">
        <f t="array" ref="F1348">_xlfn.IFS(E1348&lt;5.7,"NORMAL",AND(E1348&gt;=5.7,E1348&lt;=6.49),"PREDIABETES",E1348&gt;=6.5,"DIABETES")</f>
        <v>DIABETES</v>
      </c>
      <c r="G1348" t="s">
        <v>2382</v>
      </c>
      <c r="H1348" t="str">
        <f t="shared" si="64"/>
        <v>Yes</v>
      </c>
      <c r="I1348" t="s">
        <v>2380</v>
      </c>
      <c r="J1348" t="s">
        <v>2380</v>
      </c>
      <c r="K1348">
        <v>1</v>
      </c>
      <c r="L1348" t="s">
        <v>2380</v>
      </c>
      <c r="M1348" t="str">
        <f t="shared" si="65"/>
        <v>No</v>
      </c>
    </row>
    <row r="1349" spans="1:13" x14ac:dyDescent="0.3">
      <c r="A1349" t="s">
        <v>1023</v>
      </c>
      <c r="B1349">
        <v>22.64</v>
      </c>
      <c r="C1349">
        <f t="shared" si="63"/>
        <v>22.6</v>
      </c>
      <c r="D1349" t="str" cm="1">
        <f t="array" ref="D1349">_xlfn.IFS(C1349&lt;18.5,"UNDERWEIGHT",AND(C1349&gt;=18.5,C1349&lt;=24.9),"NORMAL WEIGHT",AND(C1349&gt;=25,C1349&lt;=29.9),"OVERWEIGHT",C1349&gt;=30,"OBESITY")</f>
        <v>NORMAL WEIGHT</v>
      </c>
      <c r="E1349">
        <v>6.54</v>
      </c>
      <c r="F1349" t="str" cm="1">
        <f t="array" ref="F1349">_xlfn.IFS(E1349&lt;5.7,"NORMAL",AND(E1349&gt;=5.7,E1349&lt;=6.49),"PREDIABETES",E1349&gt;=6.5,"DIABETES")</f>
        <v>DIABETES</v>
      </c>
      <c r="G1349" t="s">
        <v>2382</v>
      </c>
      <c r="H1349" t="str">
        <f t="shared" si="64"/>
        <v>Yes</v>
      </c>
      <c r="I1349" t="s">
        <v>2380</v>
      </c>
      <c r="J1349" t="s">
        <v>2380</v>
      </c>
      <c r="K1349">
        <v>2</v>
      </c>
      <c r="L1349" t="s">
        <v>2380</v>
      </c>
      <c r="M1349" t="str">
        <f t="shared" si="65"/>
        <v>No</v>
      </c>
    </row>
    <row r="1350" spans="1:13" x14ac:dyDescent="0.3">
      <c r="A1350" t="s">
        <v>1022</v>
      </c>
      <c r="B1350">
        <v>28.69</v>
      </c>
      <c r="C1350">
        <f t="shared" si="63"/>
        <v>28.7</v>
      </c>
      <c r="D1350" t="str" cm="1">
        <f t="array" ref="D1350">_xlfn.IFS(C1350&lt;18.5,"UNDERWEIGHT",AND(C1350&gt;=18.5,C1350&lt;=24.9),"NORMAL WEIGHT",AND(C1350&gt;=25,C1350&lt;=29.9),"OVERWEIGHT",C1350&gt;=30,"OBESITY")</f>
        <v>OVERWEIGHT</v>
      </c>
      <c r="E1350">
        <v>5.4</v>
      </c>
      <c r="F1350" t="str" cm="1">
        <f t="array" ref="F1350">_xlfn.IFS(E1350&lt;5.7,"NORMAL",AND(E1350&gt;=5.7,E1350&lt;=6.49),"PREDIABETES",E1350&gt;=6.5,"DIABETES")</f>
        <v>NORMAL</v>
      </c>
      <c r="G1350" t="s">
        <v>2380</v>
      </c>
      <c r="H1350" t="str">
        <f t="shared" si="64"/>
        <v>No</v>
      </c>
      <c r="I1350" t="s">
        <v>2380</v>
      </c>
      <c r="J1350" t="s">
        <v>2380</v>
      </c>
      <c r="K1350" t="s">
        <v>2381</v>
      </c>
      <c r="L1350" t="s">
        <v>2380</v>
      </c>
      <c r="M1350" t="str">
        <f t="shared" si="65"/>
        <v>No</v>
      </c>
    </row>
    <row r="1351" spans="1:13" x14ac:dyDescent="0.3">
      <c r="A1351" t="s">
        <v>1021</v>
      </c>
      <c r="B1351">
        <v>28.16</v>
      </c>
      <c r="C1351">
        <f t="shared" si="63"/>
        <v>28.2</v>
      </c>
      <c r="D1351" t="str" cm="1">
        <f t="array" ref="D1351">_xlfn.IFS(C1351&lt;18.5,"UNDERWEIGHT",AND(C1351&gt;=18.5,C1351&lt;=24.9),"NORMAL WEIGHT",AND(C1351&gt;=25,C1351&lt;=29.9),"OVERWEIGHT",C1351&gt;=30,"OBESITY")</f>
        <v>OVERWEIGHT</v>
      </c>
      <c r="E1351">
        <v>5.58</v>
      </c>
      <c r="F1351" t="str" cm="1">
        <f t="array" ref="F1351">_xlfn.IFS(E1351&lt;5.7,"NORMAL",AND(E1351&gt;=5.7,E1351&lt;=6.49),"PREDIABETES",E1351&gt;=6.5,"DIABETES")</f>
        <v>NORMAL</v>
      </c>
      <c r="G1351" t="s">
        <v>2382</v>
      </c>
      <c r="H1351" t="str">
        <f t="shared" si="64"/>
        <v>Yes</v>
      </c>
      <c r="I1351" t="s">
        <v>2380</v>
      </c>
      <c r="J1351" t="s">
        <v>2380</v>
      </c>
      <c r="K1351" t="s">
        <v>2381</v>
      </c>
      <c r="L1351" t="s">
        <v>2380</v>
      </c>
      <c r="M1351" t="str">
        <f t="shared" si="65"/>
        <v>No</v>
      </c>
    </row>
    <row r="1352" spans="1:13" x14ac:dyDescent="0.3">
      <c r="A1352" t="s">
        <v>1020</v>
      </c>
      <c r="B1352">
        <v>45.54</v>
      </c>
      <c r="C1352">
        <f t="shared" si="63"/>
        <v>45.5</v>
      </c>
      <c r="D1352" t="str" cm="1">
        <f t="array" ref="D1352">_xlfn.IFS(C1352&lt;18.5,"UNDERWEIGHT",AND(C1352&gt;=18.5,C1352&lt;=24.9),"NORMAL WEIGHT",AND(C1352&gt;=25,C1352&lt;=29.9),"OVERWEIGHT",C1352&gt;=30,"OBESITY")</f>
        <v>OBESITY</v>
      </c>
      <c r="E1352">
        <v>5.84</v>
      </c>
      <c r="F1352" t="str" cm="1">
        <f t="array" ref="F1352">_xlfn.IFS(E1352&lt;5.7,"NORMAL",AND(E1352&gt;=5.7,E1352&lt;=6.49),"PREDIABETES",E1352&gt;=6.5,"DIABETES")</f>
        <v>PREDIABETES</v>
      </c>
      <c r="G1352" t="s">
        <v>2380</v>
      </c>
      <c r="H1352" t="str">
        <f t="shared" si="64"/>
        <v>No</v>
      </c>
      <c r="I1352" t="s">
        <v>2380</v>
      </c>
      <c r="J1352" t="s">
        <v>2383</v>
      </c>
      <c r="K1352">
        <v>1</v>
      </c>
      <c r="L1352" t="s">
        <v>2380</v>
      </c>
      <c r="M1352" t="str">
        <f t="shared" si="65"/>
        <v>No</v>
      </c>
    </row>
    <row r="1353" spans="1:13" x14ac:dyDescent="0.3">
      <c r="A1353" t="s">
        <v>1019</v>
      </c>
      <c r="B1353">
        <v>28.7</v>
      </c>
      <c r="C1353">
        <f t="shared" si="63"/>
        <v>28.7</v>
      </c>
      <c r="D1353" t="str" cm="1">
        <f t="array" ref="D1353">_xlfn.IFS(C1353&lt;18.5,"UNDERWEIGHT",AND(C1353&gt;=18.5,C1353&lt;=24.9),"NORMAL WEIGHT",AND(C1353&gt;=25,C1353&lt;=29.9),"OVERWEIGHT",C1353&gt;=30,"OBESITY")</f>
        <v>OVERWEIGHT</v>
      </c>
      <c r="E1353">
        <v>4.2</v>
      </c>
      <c r="F1353" t="str" cm="1">
        <f t="array" ref="F1353">_xlfn.IFS(E1353&lt;5.7,"NORMAL",AND(E1353&gt;=5.7,E1353&lt;=6.49),"PREDIABETES",E1353&gt;=6.5,"DIABETES")</f>
        <v>NORMAL</v>
      </c>
      <c r="G1353" t="s">
        <v>2380</v>
      </c>
      <c r="H1353" t="str">
        <f t="shared" si="64"/>
        <v>No</v>
      </c>
      <c r="I1353" t="s">
        <v>2380</v>
      </c>
      <c r="J1353" t="s">
        <v>2380</v>
      </c>
      <c r="K1353" t="s">
        <v>2381</v>
      </c>
      <c r="L1353" t="s">
        <v>2380</v>
      </c>
      <c r="M1353" t="str">
        <f t="shared" si="65"/>
        <v>No</v>
      </c>
    </row>
    <row r="1354" spans="1:13" x14ac:dyDescent="0.3">
      <c r="A1354" t="s">
        <v>1018</v>
      </c>
      <c r="B1354">
        <v>27.74</v>
      </c>
      <c r="C1354">
        <f t="shared" si="63"/>
        <v>27.7</v>
      </c>
      <c r="D1354" t="str" cm="1">
        <f t="array" ref="D1354">_xlfn.IFS(C1354&lt;18.5,"UNDERWEIGHT",AND(C1354&gt;=18.5,C1354&lt;=24.9),"NORMAL WEIGHT",AND(C1354&gt;=25,C1354&lt;=29.9),"OVERWEIGHT",C1354&gt;=30,"OBESITY")</f>
        <v>OVERWEIGHT</v>
      </c>
      <c r="E1354">
        <v>6.06</v>
      </c>
      <c r="F1354" t="str" cm="1">
        <f t="array" ref="F1354">_xlfn.IFS(E1354&lt;5.7,"NORMAL",AND(E1354&gt;=5.7,E1354&lt;=6.49),"PREDIABETES",E1354&gt;=6.5,"DIABETES")</f>
        <v>PREDIABETES</v>
      </c>
      <c r="G1354" t="s">
        <v>2382</v>
      </c>
      <c r="H1354" t="str">
        <f t="shared" si="64"/>
        <v>Yes</v>
      </c>
      <c r="I1354" t="s">
        <v>2380</v>
      </c>
      <c r="J1354" t="s">
        <v>2380</v>
      </c>
      <c r="K1354" t="s">
        <v>2381</v>
      </c>
      <c r="L1354" t="s">
        <v>2380</v>
      </c>
      <c r="M1354" t="str">
        <f t="shared" si="65"/>
        <v>No</v>
      </c>
    </row>
    <row r="1355" spans="1:13" x14ac:dyDescent="0.3">
      <c r="A1355" t="s">
        <v>1017</v>
      </c>
      <c r="B1355">
        <v>36.954999999999998</v>
      </c>
      <c r="C1355">
        <f t="shared" si="63"/>
        <v>37</v>
      </c>
      <c r="D1355" t="str" cm="1">
        <f t="array" ref="D1355">_xlfn.IFS(C1355&lt;18.5,"UNDERWEIGHT",AND(C1355&gt;=18.5,C1355&lt;=24.9),"NORMAL WEIGHT",AND(C1355&gt;=25,C1355&lt;=29.9),"OVERWEIGHT",C1355&gt;=30,"OBESITY")</f>
        <v>OBESITY</v>
      </c>
      <c r="E1355">
        <v>7.57</v>
      </c>
      <c r="F1355" t="str" cm="1">
        <f t="array" ref="F1355">_xlfn.IFS(E1355&lt;5.7,"NORMAL",AND(E1355&gt;=5.7,E1355&lt;=6.49),"PREDIABETES",E1355&gt;=6.5,"DIABETES")</f>
        <v>DIABETES</v>
      </c>
      <c r="G1355" t="s">
        <v>2380</v>
      </c>
      <c r="H1355" t="str">
        <f t="shared" si="64"/>
        <v>No</v>
      </c>
      <c r="I1355" t="s">
        <v>2380</v>
      </c>
      <c r="J1355" t="s">
        <v>2380</v>
      </c>
      <c r="K1355" t="s">
        <v>2381</v>
      </c>
      <c r="L1355" t="s">
        <v>2380</v>
      </c>
      <c r="M1355" t="str">
        <f t="shared" si="65"/>
        <v>No</v>
      </c>
    </row>
    <row r="1356" spans="1:13" x14ac:dyDescent="0.3">
      <c r="A1356" t="s">
        <v>1016</v>
      </c>
      <c r="B1356">
        <v>30.69</v>
      </c>
      <c r="C1356">
        <f t="shared" si="63"/>
        <v>30.7</v>
      </c>
      <c r="D1356" t="str" cm="1">
        <f t="array" ref="D1356">_xlfn.IFS(C1356&lt;18.5,"UNDERWEIGHT",AND(C1356&gt;=18.5,C1356&lt;=24.9),"NORMAL WEIGHT",AND(C1356&gt;=25,C1356&lt;=29.9),"OVERWEIGHT",C1356&gt;=30,"OBESITY")</f>
        <v>OBESITY</v>
      </c>
      <c r="E1356">
        <v>6.15</v>
      </c>
      <c r="F1356" t="str" cm="1">
        <f t="array" ref="F1356">_xlfn.IFS(E1356&lt;5.7,"NORMAL",AND(E1356&gt;=5.7,E1356&lt;=6.49),"PREDIABETES",E1356&gt;=6.5,"DIABETES")</f>
        <v>PREDIABETES</v>
      </c>
      <c r="G1356" t="s">
        <v>2380</v>
      </c>
      <c r="H1356" t="str">
        <f t="shared" si="64"/>
        <v>No</v>
      </c>
      <c r="I1356" t="s">
        <v>2380</v>
      </c>
      <c r="J1356" t="s">
        <v>2380</v>
      </c>
      <c r="K1356" t="s">
        <v>2381</v>
      </c>
      <c r="L1356" t="s">
        <v>2380</v>
      </c>
      <c r="M1356" t="str">
        <f t="shared" si="65"/>
        <v>No</v>
      </c>
    </row>
    <row r="1357" spans="1:13" x14ac:dyDescent="0.3">
      <c r="A1357" t="s">
        <v>1015</v>
      </c>
      <c r="B1357">
        <v>24.984999999999999</v>
      </c>
      <c r="C1357">
        <f t="shared" si="63"/>
        <v>25</v>
      </c>
      <c r="D1357" t="str" cm="1">
        <f t="array" ref="D1357">_xlfn.IFS(C1357&lt;18.5,"UNDERWEIGHT",AND(C1357&gt;=18.5,C1357&lt;=24.9),"NORMAL WEIGHT",AND(C1357&gt;=25,C1357&lt;=29.9),"OVERWEIGHT",C1357&gt;=30,"OBESITY")</f>
        <v>OVERWEIGHT</v>
      </c>
      <c r="E1357">
        <v>4.5599999999999996</v>
      </c>
      <c r="F1357" t="str" cm="1">
        <f t="array" ref="F1357">_xlfn.IFS(E1357&lt;5.7,"NORMAL",AND(E1357&gt;=5.7,E1357&lt;=6.49),"PREDIABETES",E1357&gt;=6.5,"DIABETES")</f>
        <v>NORMAL</v>
      </c>
      <c r="G1357" t="s">
        <v>2380</v>
      </c>
      <c r="H1357" t="str">
        <f t="shared" si="64"/>
        <v>No</v>
      </c>
      <c r="I1357" t="s">
        <v>2380</v>
      </c>
      <c r="J1357" t="s">
        <v>2380</v>
      </c>
      <c r="K1357" t="s">
        <v>2381</v>
      </c>
      <c r="L1357" t="s">
        <v>2380</v>
      </c>
      <c r="M1357" t="str">
        <f t="shared" si="65"/>
        <v>No</v>
      </c>
    </row>
    <row r="1358" spans="1:13" x14ac:dyDescent="0.3">
      <c r="A1358" t="s">
        <v>1014</v>
      </c>
      <c r="B1358">
        <v>39.42</v>
      </c>
      <c r="C1358">
        <f t="shared" si="63"/>
        <v>39.4</v>
      </c>
      <c r="D1358" t="str" cm="1">
        <f t="array" ref="D1358">_xlfn.IFS(C1358&lt;18.5,"UNDERWEIGHT",AND(C1358&gt;=18.5,C1358&lt;=24.9),"NORMAL WEIGHT",AND(C1358&gt;=25,C1358&lt;=29.9),"OVERWEIGHT",C1358&gt;=30,"OBESITY")</f>
        <v>OBESITY</v>
      </c>
      <c r="E1358">
        <v>4.72</v>
      </c>
      <c r="F1358" t="str" cm="1">
        <f t="array" ref="F1358">_xlfn.IFS(E1358&lt;5.7,"NORMAL",AND(E1358&gt;=5.7,E1358&lt;=6.49),"PREDIABETES",E1358&gt;=6.5,"DIABETES")</f>
        <v>NORMAL</v>
      </c>
      <c r="G1358" t="s">
        <v>2382</v>
      </c>
      <c r="H1358" t="str">
        <f t="shared" si="64"/>
        <v>Yes</v>
      </c>
      <c r="I1358" t="s">
        <v>2380</v>
      </c>
      <c r="J1358" t="s">
        <v>2380</v>
      </c>
      <c r="K1358">
        <v>1</v>
      </c>
      <c r="L1358" t="s">
        <v>2380</v>
      </c>
      <c r="M1358" t="str">
        <f t="shared" si="65"/>
        <v>No</v>
      </c>
    </row>
    <row r="1359" spans="1:13" x14ac:dyDescent="0.3">
      <c r="A1359" t="s">
        <v>1013</v>
      </c>
      <c r="B1359">
        <v>16.8</v>
      </c>
      <c r="C1359">
        <f t="shared" si="63"/>
        <v>16.8</v>
      </c>
      <c r="D1359" t="str" cm="1">
        <f t="array" ref="D1359">_xlfn.IFS(C1359&lt;18.5,"UNDERWEIGHT",AND(C1359&gt;=18.5,C1359&lt;=24.9),"NORMAL WEIGHT",AND(C1359&gt;=25,C1359&lt;=29.9),"OVERWEIGHT",C1359&gt;=30,"OBESITY")</f>
        <v>UNDERWEIGHT</v>
      </c>
      <c r="E1359">
        <v>7.98</v>
      </c>
      <c r="F1359" t="str" cm="1">
        <f t="array" ref="F1359">_xlfn.IFS(E1359&lt;5.7,"NORMAL",AND(E1359&gt;=5.7,E1359&lt;=6.49),"PREDIABETES",E1359&gt;=6.5,"DIABETES")</f>
        <v>DIABETES</v>
      </c>
      <c r="G1359" t="s">
        <v>2380</v>
      </c>
      <c r="H1359" t="str">
        <f t="shared" si="64"/>
        <v>No</v>
      </c>
      <c r="I1359" t="s">
        <v>2380</v>
      </c>
      <c r="J1359" t="s">
        <v>2380</v>
      </c>
      <c r="K1359" t="s">
        <v>2381</v>
      </c>
      <c r="L1359" t="s">
        <v>2380</v>
      </c>
      <c r="M1359" t="str">
        <f t="shared" si="65"/>
        <v>No</v>
      </c>
    </row>
    <row r="1360" spans="1:13" x14ac:dyDescent="0.3">
      <c r="A1360" t="s">
        <v>1012</v>
      </c>
      <c r="B1360">
        <v>23.274999999999999</v>
      </c>
      <c r="C1360">
        <f t="shared" si="63"/>
        <v>23.3</v>
      </c>
      <c r="D1360" t="str" cm="1">
        <f t="array" ref="D1360">_xlfn.IFS(C1360&lt;18.5,"UNDERWEIGHT",AND(C1360&gt;=18.5,C1360&lt;=24.9),"NORMAL WEIGHT",AND(C1360&gt;=25,C1360&lt;=29.9),"OVERWEIGHT",C1360&gt;=30,"OBESITY")</f>
        <v>NORMAL WEIGHT</v>
      </c>
      <c r="E1360">
        <v>6.26</v>
      </c>
      <c r="F1360" t="str" cm="1">
        <f t="array" ref="F1360">_xlfn.IFS(E1360&lt;5.7,"NORMAL",AND(E1360&gt;=5.7,E1360&lt;=6.49),"PREDIABETES",E1360&gt;=6.5,"DIABETES")</f>
        <v>PREDIABETES</v>
      </c>
      <c r="G1360" t="s">
        <v>2382</v>
      </c>
      <c r="H1360" t="str">
        <f t="shared" si="64"/>
        <v>Yes</v>
      </c>
      <c r="I1360" t="s">
        <v>2380</v>
      </c>
      <c r="J1360" t="s">
        <v>2383</v>
      </c>
      <c r="K1360">
        <v>1</v>
      </c>
      <c r="L1360" t="s">
        <v>2380</v>
      </c>
      <c r="M1360" t="str">
        <f t="shared" si="65"/>
        <v>No</v>
      </c>
    </row>
    <row r="1361" spans="1:13" x14ac:dyDescent="0.3">
      <c r="A1361" t="s">
        <v>1011</v>
      </c>
      <c r="B1361">
        <v>22.8</v>
      </c>
      <c r="C1361">
        <f t="shared" si="63"/>
        <v>22.8</v>
      </c>
      <c r="D1361" t="str" cm="1">
        <f t="array" ref="D1361">_xlfn.IFS(C1361&lt;18.5,"UNDERWEIGHT",AND(C1361&gt;=18.5,C1361&lt;=24.9),"NORMAL WEIGHT",AND(C1361&gt;=25,C1361&lt;=29.9),"OVERWEIGHT",C1361&gt;=30,"OBESITY")</f>
        <v>NORMAL WEIGHT</v>
      </c>
      <c r="E1361">
        <v>4.29</v>
      </c>
      <c r="F1361" t="str" cm="1">
        <f t="array" ref="F1361">_xlfn.IFS(E1361&lt;5.7,"NORMAL",AND(E1361&gt;=5.7,E1361&lt;=6.49),"PREDIABETES",E1361&gt;=6.5,"DIABETES")</f>
        <v>NORMAL</v>
      </c>
      <c r="G1361" t="s">
        <v>2382</v>
      </c>
      <c r="H1361" t="str">
        <f t="shared" si="64"/>
        <v>Yes</v>
      </c>
      <c r="I1361" t="s">
        <v>2380</v>
      </c>
      <c r="J1361" t="s">
        <v>2383</v>
      </c>
      <c r="K1361">
        <v>1</v>
      </c>
      <c r="L1361" t="s">
        <v>2380</v>
      </c>
      <c r="M1361" t="str">
        <f t="shared" si="65"/>
        <v>No</v>
      </c>
    </row>
    <row r="1362" spans="1:13" x14ac:dyDescent="0.3">
      <c r="A1362" t="s">
        <v>1010</v>
      </c>
      <c r="B1362">
        <v>24.3</v>
      </c>
      <c r="C1362">
        <f t="shared" si="63"/>
        <v>24.3</v>
      </c>
      <c r="D1362" t="str" cm="1">
        <f t="array" ref="D1362">_xlfn.IFS(C1362&lt;18.5,"UNDERWEIGHT",AND(C1362&gt;=18.5,C1362&lt;=24.9),"NORMAL WEIGHT",AND(C1362&gt;=25,C1362&lt;=29.9),"OVERWEIGHT",C1362&gt;=30,"OBESITY")</f>
        <v>NORMAL WEIGHT</v>
      </c>
      <c r="E1362">
        <v>5.43</v>
      </c>
      <c r="F1362" t="str" cm="1">
        <f t="array" ref="F1362">_xlfn.IFS(E1362&lt;5.7,"NORMAL",AND(E1362&gt;=5.7,E1362&lt;=6.49),"PREDIABETES",E1362&gt;=6.5,"DIABETES")</f>
        <v>NORMAL</v>
      </c>
      <c r="G1362" t="s">
        <v>2380</v>
      </c>
      <c r="H1362" t="str">
        <f t="shared" si="64"/>
        <v>No</v>
      </c>
      <c r="I1362" t="s">
        <v>2380</v>
      </c>
      <c r="J1362" t="s">
        <v>2380</v>
      </c>
      <c r="K1362">
        <v>2</v>
      </c>
      <c r="L1362" t="s">
        <v>2380</v>
      </c>
      <c r="M1362" t="str">
        <f t="shared" si="65"/>
        <v>No</v>
      </c>
    </row>
    <row r="1363" spans="1:13" x14ac:dyDescent="0.3">
      <c r="A1363" t="s">
        <v>1009</v>
      </c>
      <c r="B1363">
        <v>25.13</v>
      </c>
      <c r="C1363">
        <f t="shared" si="63"/>
        <v>25.1</v>
      </c>
      <c r="D1363" t="str" cm="1">
        <f t="array" ref="D1363">_xlfn.IFS(C1363&lt;18.5,"UNDERWEIGHT",AND(C1363&gt;=18.5,C1363&lt;=24.9),"NORMAL WEIGHT",AND(C1363&gt;=25,C1363&lt;=29.9),"OVERWEIGHT",C1363&gt;=30,"OBESITY")</f>
        <v>OVERWEIGHT</v>
      </c>
      <c r="E1363">
        <v>8</v>
      </c>
      <c r="F1363" t="str" cm="1">
        <f t="array" ref="F1363">_xlfn.IFS(E1363&lt;5.7,"NORMAL",AND(E1363&gt;=5.7,E1363&lt;=6.49),"PREDIABETES",E1363&gt;=6.5,"DIABETES")</f>
        <v>DIABETES</v>
      </c>
      <c r="G1363" t="s">
        <v>2382</v>
      </c>
      <c r="H1363" t="str">
        <f t="shared" si="64"/>
        <v>Yes</v>
      </c>
      <c r="I1363" t="s">
        <v>2380</v>
      </c>
      <c r="J1363" t="s">
        <v>2380</v>
      </c>
      <c r="K1363">
        <v>1</v>
      </c>
      <c r="L1363" t="s">
        <v>2380</v>
      </c>
      <c r="M1363" t="str">
        <f t="shared" si="65"/>
        <v>No</v>
      </c>
    </row>
    <row r="1364" spans="1:13" x14ac:dyDescent="0.3">
      <c r="A1364" t="s">
        <v>1008</v>
      </c>
      <c r="B1364">
        <v>22.72</v>
      </c>
      <c r="C1364">
        <f t="shared" si="63"/>
        <v>22.7</v>
      </c>
      <c r="D1364" t="str" cm="1">
        <f t="array" ref="D1364">_xlfn.IFS(C1364&lt;18.5,"UNDERWEIGHT",AND(C1364&gt;=18.5,C1364&lt;=24.9),"NORMAL WEIGHT",AND(C1364&gt;=25,C1364&lt;=29.9),"OVERWEIGHT",C1364&gt;=30,"OBESITY")</f>
        <v>NORMAL WEIGHT</v>
      </c>
      <c r="E1364">
        <v>9.9600000000000009</v>
      </c>
      <c r="F1364" t="str" cm="1">
        <f t="array" ref="F1364">_xlfn.IFS(E1364&lt;5.7,"NORMAL",AND(E1364&gt;=5.7,E1364&lt;=6.49),"PREDIABETES",E1364&gt;=6.5,"DIABETES")</f>
        <v>DIABETES</v>
      </c>
      <c r="G1364" t="s">
        <v>2382</v>
      </c>
      <c r="H1364" t="str">
        <f t="shared" si="64"/>
        <v>Yes</v>
      </c>
      <c r="I1364" t="s">
        <v>2380</v>
      </c>
      <c r="J1364" t="s">
        <v>2380</v>
      </c>
      <c r="K1364">
        <v>2</v>
      </c>
      <c r="L1364" t="s">
        <v>2380</v>
      </c>
      <c r="M1364" t="str">
        <f t="shared" si="65"/>
        <v>No</v>
      </c>
    </row>
    <row r="1365" spans="1:13" x14ac:dyDescent="0.3">
      <c r="A1365" t="s">
        <v>1007</v>
      </c>
      <c r="B1365">
        <v>32.6</v>
      </c>
      <c r="C1365">
        <f t="shared" si="63"/>
        <v>32.6</v>
      </c>
      <c r="D1365" t="str" cm="1">
        <f t="array" ref="D1365">_xlfn.IFS(C1365&lt;18.5,"UNDERWEIGHT",AND(C1365&gt;=18.5,C1365&lt;=24.9),"NORMAL WEIGHT",AND(C1365&gt;=25,C1365&lt;=29.9),"OVERWEIGHT",C1365&gt;=30,"OBESITY")</f>
        <v>OBESITY</v>
      </c>
      <c r="E1365">
        <v>6.8</v>
      </c>
      <c r="F1365" t="str" cm="1">
        <f t="array" ref="F1365">_xlfn.IFS(E1365&lt;5.7,"NORMAL",AND(E1365&gt;=5.7,E1365&lt;=6.49),"PREDIABETES",E1365&gt;=6.5,"DIABETES")</f>
        <v>DIABETES</v>
      </c>
      <c r="G1365" t="s">
        <v>2382</v>
      </c>
      <c r="H1365" t="str">
        <f t="shared" si="64"/>
        <v>Yes</v>
      </c>
      <c r="I1365" t="s">
        <v>2380</v>
      </c>
      <c r="J1365" t="s">
        <v>2380</v>
      </c>
      <c r="K1365" t="s">
        <v>2381</v>
      </c>
      <c r="L1365" t="s">
        <v>2380</v>
      </c>
      <c r="M1365" t="str">
        <f t="shared" si="65"/>
        <v>No</v>
      </c>
    </row>
    <row r="1366" spans="1:13" x14ac:dyDescent="0.3">
      <c r="A1366" t="s">
        <v>1006</v>
      </c>
      <c r="B1366">
        <v>17.28</v>
      </c>
      <c r="C1366">
        <f t="shared" si="63"/>
        <v>17.3</v>
      </c>
      <c r="D1366" t="str" cm="1">
        <f t="array" ref="D1366">_xlfn.IFS(C1366&lt;18.5,"UNDERWEIGHT",AND(C1366&gt;=18.5,C1366&lt;=24.9),"NORMAL WEIGHT",AND(C1366&gt;=25,C1366&lt;=29.9),"OVERWEIGHT",C1366&gt;=30,"OBESITY")</f>
        <v>UNDERWEIGHT</v>
      </c>
      <c r="E1366">
        <v>6.22</v>
      </c>
      <c r="F1366" t="str" cm="1">
        <f t="array" ref="F1366">_xlfn.IFS(E1366&lt;5.7,"NORMAL",AND(E1366&gt;=5.7,E1366&lt;=6.49),"PREDIABETES",E1366&gt;=6.5,"DIABETES")</f>
        <v>PREDIABETES</v>
      </c>
      <c r="G1366" t="s">
        <v>2382</v>
      </c>
      <c r="H1366" t="str">
        <f t="shared" si="64"/>
        <v>Yes</v>
      </c>
      <c r="I1366" t="s">
        <v>2380</v>
      </c>
      <c r="J1366" t="s">
        <v>2380</v>
      </c>
      <c r="K1366">
        <v>2</v>
      </c>
      <c r="L1366" t="s">
        <v>2380</v>
      </c>
      <c r="M1366" t="str">
        <f t="shared" si="65"/>
        <v>No</v>
      </c>
    </row>
    <row r="1367" spans="1:13" x14ac:dyDescent="0.3">
      <c r="A1367" t="s">
        <v>1005</v>
      </c>
      <c r="B1367">
        <v>27.92</v>
      </c>
      <c r="C1367">
        <f t="shared" si="63"/>
        <v>27.9</v>
      </c>
      <c r="D1367" t="str" cm="1">
        <f t="array" ref="D1367">_xlfn.IFS(C1367&lt;18.5,"UNDERWEIGHT",AND(C1367&gt;=18.5,C1367&lt;=24.9),"NORMAL WEIGHT",AND(C1367&gt;=25,C1367&lt;=29.9),"OVERWEIGHT",C1367&gt;=30,"OBESITY")</f>
        <v>OVERWEIGHT</v>
      </c>
      <c r="E1367">
        <v>5.79</v>
      </c>
      <c r="F1367" t="str" cm="1">
        <f t="array" ref="F1367">_xlfn.IFS(E1367&lt;5.7,"NORMAL",AND(E1367&gt;=5.7,E1367&lt;=6.49),"PREDIABETES",E1367&gt;=6.5,"DIABETES")</f>
        <v>PREDIABETES</v>
      </c>
      <c r="G1367" t="s">
        <v>2380</v>
      </c>
      <c r="H1367" t="str">
        <f t="shared" si="64"/>
        <v>No</v>
      </c>
      <c r="I1367" t="s">
        <v>2380</v>
      </c>
      <c r="J1367" t="s">
        <v>2380</v>
      </c>
      <c r="K1367">
        <v>1</v>
      </c>
      <c r="L1367" t="s">
        <v>2380</v>
      </c>
      <c r="M1367" t="str">
        <f t="shared" si="65"/>
        <v>No</v>
      </c>
    </row>
    <row r="1368" spans="1:13" x14ac:dyDescent="0.3">
      <c r="A1368" t="s">
        <v>1004</v>
      </c>
      <c r="B1368">
        <v>38.284999999999997</v>
      </c>
      <c r="C1368">
        <f t="shared" si="63"/>
        <v>38.299999999999997</v>
      </c>
      <c r="D1368" t="str" cm="1">
        <f t="array" ref="D1368">_xlfn.IFS(C1368&lt;18.5,"UNDERWEIGHT",AND(C1368&gt;=18.5,C1368&lt;=24.9),"NORMAL WEIGHT",AND(C1368&gt;=25,C1368&lt;=29.9),"OVERWEIGHT",C1368&gt;=30,"OBESITY")</f>
        <v>OBESITY</v>
      </c>
      <c r="E1368">
        <v>5.41</v>
      </c>
      <c r="F1368" t="str" cm="1">
        <f t="array" ref="F1368">_xlfn.IFS(E1368&lt;5.7,"NORMAL",AND(E1368&gt;=5.7,E1368&lt;=6.49),"PREDIABETES",E1368&gt;=6.5,"DIABETES")</f>
        <v>NORMAL</v>
      </c>
      <c r="G1368" t="s">
        <v>2380</v>
      </c>
      <c r="H1368" t="str">
        <f t="shared" si="64"/>
        <v>No</v>
      </c>
      <c r="I1368" t="s">
        <v>2380</v>
      </c>
      <c r="J1368" t="s">
        <v>2380</v>
      </c>
      <c r="K1368" t="s">
        <v>2381</v>
      </c>
      <c r="L1368" t="s">
        <v>2380</v>
      </c>
      <c r="M1368" t="str">
        <f t="shared" si="65"/>
        <v>No</v>
      </c>
    </row>
    <row r="1369" spans="1:13" x14ac:dyDescent="0.3">
      <c r="A1369" t="s">
        <v>1003</v>
      </c>
      <c r="B1369">
        <v>16.48</v>
      </c>
      <c r="C1369">
        <f t="shared" si="63"/>
        <v>16.5</v>
      </c>
      <c r="D1369" t="str" cm="1">
        <f t="array" ref="D1369">_xlfn.IFS(C1369&lt;18.5,"UNDERWEIGHT",AND(C1369&gt;=18.5,C1369&lt;=24.9),"NORMAL WEIGHT",AND(C1369&gt;=25,C1369&lt;=29.9),"OVERWEIGHT",C1369&gt;=30,"OBESITY")</f>
        <v>UNDERWEIGHT</v>
      </c>
      <c r="E1369">
        <v>11.05</v>
      </c>
      <c r="F1369" t="str" cm="1">
        <f t="array" ref="F1369">_xlfn.IFS(E1369&lt;5.7,"NORMAL",AND(E1369&gt;=5.7,E1369&lt;=6.49),"PREDIABETES",E1369&gt;=6.5,"DIABETES")</f>
        <v>DIABETES</v>
      </c>
      <c r="G1369" t="s">
        <v>2380</v>
      </c>
      <c r="H1369" t="str">
        <f t="shared" si="64"/>
        <v>No</v>
      </c>
      <c r="I1369" t="s">
        <v>2380</v>
      </c>
      <c r="J1369" t="s">
        <v>2380</v>
      </c>
      <c r="K1369" t="s">
        <v>2381</v>
      </c>
      <c r="L1369" t="s">
        <v>2380</v>
      </c>
      <c r="M1369" t="str">
        <f t="shared" si="65"/>
        <v>No</v>
      </c>
    </row>
    <row r="1370" spans="1:13" x14ac:dyDescent="0.3">
      <c r="A1370" t="s">
        <v>1002</v>
      </c>
      <c r="B1370">
        <v>38.57</v>
      </c>
      <c r="C1370">
        <f t="shared" si="63"/>
        <v>38.6</v>
      </c>
      <c r="D1370" t="str" cm="1">
        <f t="array" ref="D1370">_xlfn.IFS(C1370&lt;18.5,"UNDERWEIGHT",AND(C1370&gt;=18.5,C1370&lt;=24.9),"NORMAL WEIGHT",AND(C1370&gt;=25,C1370&lt;=29.9),"OVERWEIGHT",C1370&gt;=30,"OBESITY")</f>
        <v>OBESITY</v>
      </c>
      <c r="E1370">
        <v>6.27</v>
      </c>
      <c r="F1370" t="str" cm="1">
        <f t="array" ref="F1370">_xlfn.IFS(E1370&lt;5.7,"NORMAL",AND(E1370&gt;=5.7,E1370&lt;=6.49),"PREDIABETES",E1370&gt;=6.5,"DIABETES")</f>
        <v>PREDIABETES</v>
      </c>
      <c r="G1370" t="s">
        <v>2380</v>
      </c>
      <c r="H1370" t="str">
        <f t="shared" si="64"/>
        <v>No</v>
      </c>
      <c r="I1370" t="s">
        <v>2380</v>
      </c>
      <c r="J1370" t="s">
        <v>2380</v>
      </c>
      <c r="K1370" t="s">
        <v>2381</v>
      </c>
      <c r="L1370" t="s">
        <v>2380</v>
      </c>
      <c r="M1370" t="str">
        <f t="shared" si="65"/>
        <v>No</v>
      </c>
    </row>
    <row r="1371" spans="1:13" x14ac:dyDescent="0.3">
      <c r="A1371" t="s">
        <v>1001</v>
      </c>
      <c r="B1371">
        <v>43.85</v>
      </c>
      <c r="C1371">
        <f t="shared" si="63"/>
        <v>43.9</v>
      </c>
      <c r="D1371" t="str" cm="1">
        <f t="array" ref="D1371">_xlfn.IFS(C1371&lt;18.5,"UNDERWEIGHT",AND(C1371&gt;=18.5,C1371&lt;=24.9),"NORMAL WEIGHT",AND(C1371&gt;=25,C1371&lt;=29.9),"OVERWEIGHT",C1371&gt;=30,"OBESITY")</f>
        <v>OBESITY</v>
      </c>
      <c r="E1371">
        <v>4.7699999999999996</v>
      </c>
      <c r="F1371" t="str" cm="1">
        <f t="array" ref="F1371">_xlfn.IFS(E1371&lt;5.7,"NORMAL",AND(E1371&gt;=5.7,E1371&lt;=6.49),"PREDIABETES",E1371&gt;=6.5,"DIABETES")</f>
        <v>NORMAL</v>
      </c>
      <c r="G1371" t="s">
        <v>2382</v>
      </c>
      <c r="H1371" t="str">
        <f t="shared" si="64"/>
        <v>Yes</v>
      </c>
      <c r="I1371" t="s">
        <v>2380</v>
      </c>
      <c r="J1371" t="s">
        <v>2380</v>
      </c>
      <c r="K1371" t="s">
        <v>2381</v>
      </c>
      <c r="L1371" t="s">
        <v>2380</v>
      </c>
      <c r="M1371" t="str">
        <f t="shared" si="65"/>
        <v>No</v>
      </c>
    </row>
    <row r="1372" spans="1:13" x14ac:dyDescent="0.3">
      <c r="A1372" t="s">
        <v>1000</v>
      </c>
      <c r="B1372">
        <v>30.11</v>
      </c>
      <c r="C1372">
        <f t="shared" si="63"/>
        <v>30.1</v>
      </c>
      <c r="D1372" t="str" cm="1">
        <f t="array" ref="D1372">_xlfn.IFS(C1372&lt;18.5,"UNDERWEIGHT",AND(C1372&gt;=18.5,C1372&lt;=24.9),"NORMAL WEIGHT",AND(C1372&gt;=25,C1372&lt;=29.9),"OVERWEIGHT",C1372&gt;=30,"OBESITY")</f>
        <v>OBESITY</v>
      </c>
      <c r="E1372">
        <v>4.08</v>
      </c>
      <c r="F1372" t="str" cm="1">
        <f t="array" ref="F1372">_xlfn.IFS(E1372&lt;5.7,"NORMAL",AND(E1372&gt;=5.7,E1372&lt;=6.49),"PREDIABETES",E1372&gt;=6.5,"DIABETES")</f>
        <v>NORMAL</v>
      </c>
      <c r="G1372" t="s">
        <v>2380</v>
      </c>
      <c r="H1372" t="str">
        <f t="shared" si="64"/>
        <v>No</v>
      </c>
      <c r="I1372" t="s">
        <v>2380</v>
      </c>
      <c r="J1372" t="s">
        <v>2380</v>
      </c>
      <c r="K1372" t="s">
        <v>2381</v>
      </c>
      <c r="L1372" t="s">
        <v>2380</v>
      </c>
      <c r="M1372" t="str">
        <f t="shared" si="65"/>
        <v>No</v>
      </c>
    </row>
    <row r="1373" spans="1:13" x14ac:dyDescent="0.3">
      <c r="A1373" t="s">
        <v>999</v>
      </c>
      <c r="B1373">
        <v>31.59</v>
      </c>
      <c r="C1373">
        <f t="shared" si="63"/>
        <v>31.6</v>
      </c>
      <c r="D1373" t="str" cm="1">
        <f t="array" ref="D1373">_xlfn.IFS(C1373&lt;18.5,"UNDERWEIGHT",AND(C1373&gt;=18.5,C1373&lt;=24.9),"NORMAL WEIGHT",AND(C1373&gt;=25,C1373&lt;=29.9),"OVERWEIGHT",C1373&gt;=30,"OBESITY")</f>
        <v>OBESITY</v>
      </c>
      <c r="E1373">
        <v>6.01</v>
      </c>
      <c r="F1373" t="str" cm="1">
        <f t="array" ref="F1373">_xlfn.IFS(E1373&lt;5.7,"NORMAL",AND(E1373&gt;=5.7,E1373&lt;=6.49),"PREDIABETES",E1373&gt;=6.5,"DIABETES")</f>
        <v>PREDIABETES</v>
      </c>
      <c r="G1373" t="s">
        <v>2380</v>
      </c>
      <c r="H1373" t="str">
        <f t="shared" si="64"/>
        <v>No</v>
      </c>
      <c r="I1373" t="s">
        <v>2380</v>
      </c>
      <c r="J1373" t="s">
        <v>2380</v>
      </c>
      <c r="K1373" t="s">
        <v>2381</v>
      </c>
      <c r="L1373" t="s">
        <v>2380</v>
      </c>
      <c r="M1373" t="str">
        <f t="shared" si="65"/>
        <v>No</v>
      </c>
    </row>
    <row r="1374" spans="1:13" x14ac:dyDescent="0.3">
      <c r="A1374" t="s">
        <v>998</v>
      </c>
      <c r="B1374">
        <v>40.15</v>
      </c>
      <c r="C1374">
        <f t="shared" si="63"/>
        <v>40.200000000000003</v>
      </c>
      <c r="D1374" t="str" cm="1">
        <f t="array" ref="D1374">_xlfn.IFS(C1374&lt;18.5,"UNDERWEIGHT",AND(C1374&gt;=18.5,C1374&lt;=24.9),"NORMAL WEIGHT",AND(C1374&gt;=25,C1374&lt;=29.9),"OVERWEIGHT",C1374&gt;=30,"OBESITY")</f>
        <v>OBESITY</v>
      </c>
      <c r="E1374">
        <v>11.84</v>
      </c>
      <c r="F1374" t="str" cm="1">
        <f t="array" ref="F1374">_xlfn.IFS(E1374&lt;5.7,"NORMAL",AND(E1374&gt;=5.7,E1374&lt;=6.49),"PREDIABETES",E1374&gt;=6.5,"DIABETES")</f>
        <v>DIABETES</v>
      </c>
      <c r="G1374" t="s">
        <v>2380</v>
      </c>
      <c r="H1374" t="str">
        <f t="shared" si="64"/>
        <v>No</v>
      </c>
      <c r="I1374" t="s">
        <v>2380</v>
      </c>
      <c r="J1374" t="s">
        <v>2380</v>
      </c>
      <c r="K1374" t="s">
        <v>2381</v>
      </c>
      <c r="L1374" t="s">
        <v>2380</v>
      </c>
      <c r="M1374" t="str">
        <f t="shared" si="65"/>
        <v>No</v>
      </c>
    </row>
    <row r="1375" spans="1:13" x14ac:dyDescent="0.3">
      <c r="A1375" t="s">
        <v>997</v>
      </c>
      <c r="B1375">
        <v>40.700000000000003</v>
      </c>
      <c r="C1375">
        <f t="shared" si="63"/>
        <v>40.700000000000003</v>
      </c>
      <c r="D1375" t="str" cm="1">
        <f t="array" ref="D1375">_xlfn.IFS(C1375&lt;18.5,"UNDERWEIGHT",AND(C1375&gt;=18.5,C1375&lt;=24.9),"NORMAL WEIGHT",AND(C1375&gt;=25,C1375&lt;=29.9),"OVERWEIGHT",C1375&gt;=30,"OBESITY")</f>
        <v>OBESITY</v>
      </c>
      <c r="E1375">
        <v>6.27</v>
      </c>
      <c r="F1375" t="str" cm="1">
        <f t="array" ref="F1375">_xlfn.IFS(E1375&lt;5.7,"NORMAL",AND(E1375&gt;=5.7,E1375&lt;=6.49),"PREDIABETES",E1375&gt;=6.5,"DIABETES")</f>
        <v>PREDIABETES</v>
      </c>
      <c r="G1375" t="s">
        <v>2382</v>
      </c>
      <c r="H1375" t="str">
        <f t="shared" si="64"/>
        <v>Yes</v>
      </c>
      <c r="I1375" t="s">
        <v>2380</v>
      </c>
      <c r="J1375" t="s">
        <v>2383</v>
      </c>
      <c r="K1375">
        <v>1</v>
      </c>
      <c r="L1375" t="s">
        <v>2380</v>
      </c>
      <c r="M1375" t="str">
        <f t="shared" si="65"/>
        <v>No</v>
      </c>
    </row>
    <row r="1376" spans="1:13" x14ac:dyDescent="0.3">
      <c r="A1376" t="s">
        <v>996</v>
      </c>
      <c r="B1376">
        <v>40.76</v>
      </c>
      <c r="C1376">
        <f t="shared" si="63"/>
        <v>40.799999999999997</v>
      </c>
      <c r="D1376" t="str" cm="1">
        <f t="array" ref="D1376">_xlfn.IFS(C1376&lt;18.5,"UNDERWEIGHT",AND(C1376&gt;=18.5,C1376&lt;=24.9),"NORMAL WEIGHT",AND(C1376&gt;=25,C1376&lt;=29.9),"OVERWEIGHT",C1376&gt;=30,"OBESITY")</f>
        <v>OBESITY</v>
      </c>
      <c r="E1376">
        <v>5.28</v>
      </c>
      <c r="F1376" t="str" cm="1">
        <f t="array" ref="F1376">_xlfn.IFS(E1376&lt;5.7,"NORMAL",AND(E1376&gt;=5.7,E1376&lt;=6.49),"PREDIABETES",E1376&gt;=6.5,"DIABETES")</f>
        <v>NORMAL</v>
      </c>
      <c r="G1376" t="s">
        <v>2380</v>
      </c>
      <c r="H1376" t="str">
        <f t="shared" si="64"/>
        <v>No</v>
      </c>
      <c r="I1376" t="s">
        <v>2380</v>
      </c>
      <c r="J1376" t="s">
        <v>2380</v>
      </c>
      <c r="K1376" t="s">
        <v>2381</v>
      </c>
      <c r="L1376" t="s">
        <v>2380</v>
      </c>
      <c r="M1376" t="str">
        <f t="shared" si="65"/>
        <v>No</v>
      </c>
    </row>
    <row r="1377" spans="1:13" x14ac:dyDescent="0.3">
      <c r="A1377" t="s">
        <v>995</v>
      </c>
      <c r="B1377">
        <v>29.7</v>
      </c>
      <c r="C1377">
        <f t="shared" si="63"/>
        <v>29.7</v>
      </c>
      <c r="D1377" t="str" cm="1">
        <f t="array" ref="D1377">_xlfn.IFS(C1377&lt;18.5,"UNDERWEIGHT",AND(C1377&gt;=18.5,C1377&lt;=24.9),"NORMAL WEIGHT",AND(C1377&gt;=25,C1377&lt;=29.9),"OVERWEIGHT",C1377&gt;=30,"OBESITY")</f>
        <v>OVERWEIGHT</v>
      </c>
      <c r="E1377">
        <v>7.03</v>
      </c>
      <c r="F1377" t="str" cm="1">
        <f t="array" ref="F1377">_xlfn.IFS(E1377&lt;5.7,"NORMAL",AND(E1377&gt;=5.7,E1377&lt;=6.49),"PREDIABETES",E1377&gt;=6.5,"DIABETES")</f>
        <v>DIABETES</v>
      </c>
      <c r="G1377" t="s">
        <v>2380</v>
      </c>
      <c r="H1377" t="str">
        <f t="shared" si="64"/>
        <v>No</v>
      </c>
      <c r="I1377" t="s">
        <v>2380</v>
      </c>
      <c r="J1377" t="s">
        <v>2380</v>
      </c>
      <c r="K1377" t="s">
        <v>2381</v>
      </c>
      <c r="L1377" t="s">
        <v>2380</v>
      </c>
      <c r="M1377" t="str">
        <f t="shared" si="65"/>
        <v>No</v>
      </c>
    </row>
    <row r="1378" spans="1:13" x14ac:dyDescent="0.3">
      <c r="A1378" t="s">
        <v>994</v>
      </c>
      <c r="B1378">
        <v>40.58</v>
      </c>
      <c r="C1378">
        <f t="shared" si="63"/>
        <v>40.6</v>
      </c>
      <c r="D1378" t="str" cm="1">
        <f t="array" ref="D1378">_xlfn.IFS(C1378&lt;18.5,"UNDERWEIGHT",AND(C1378&gt;=18.5,C1378&lt;=24.9),"NORMAL WEIGHT",AND(C1378&gt;=25,C1378&lt;=29.9),"OVERWEIGHT",C1378&gt;=30,"OBESITY")</f>
        <v>OBESITY</v>
      </c>
      <c r="E1378">
        <v>5.32</v>
      </c>
      <c r="F1378" t="str" cm="1">
        <f t="array" ref="F1378">_xlfn.IFS(E1378&lt;5.7,"NORMAL",AND(E1378&gt;=5.7,E1378&lt;=6.49),"PREDIABETES",E1378&gt;=6.5,"DIABETES")</f>
        <v>NORMAL</v>
      </c>
      <c r="G1378" t="s">
        <v>2382</v>
      </c>
      <c r="H1378" t="str">
        <f t="shared" si="64"/>
        <v>Yes</v>
      </c>
      <c r="I1378" t="s">
        <v>2380</v>
      </c>
      <c r="J1378" t="s">
        <v>2383</v>
      </c>
      <c r="K1378">
        <v>1</v>
      </c>
      <c r="L1378" t="s">
        <v>2380</v>
      </c>
      <c r="M1378" t="str">
        <f t="shared" si="65"/>
        <v>No</v>
      </c>
    </row>
    <row r="1379" spans="1:13" x14ac:dyDescent="0.3">
      <c r="A1379" t="s">
        <v>993</v>
      </c>
      <c r="B1379">
        <v>33.06</v>
      </c>
      <c r="C1379">
        <f t="shared" si="63"/>
        <v>33.1</v>
      </c>
      <c r="D1379" t="str" cm="1">
        <f t="array" ref="D1379">_xlfn.IFS(C1379&lt;18.5,"UNDERWEIGHT",AND(C1379&gt;=18.5,C1379&lt;=24.9),"NORMAL WEIGHT",AND(C1379&gt;=25,C1379&lt;=29.9),"OVERWEIGHT",C1379&gt;=30,"OBESITY")</f>
        <v>OBESITY</v>
      </c>
      <c r="E1379">
        <v>9.59</v>
      </c>
      <c r="F1379" t="str" cm="1">
        <f t="array" ref="F1379">_xlfn.IFS(E1379&lt;5.7,"NORMAL",AND(E1379&gt;=5.7,E1379&lt;=6.49),"PREDIABETES",E1379&gt;=6.5,"DIABETES")</f>
        <v>DIABETES</v>
      </c>
      <c r="G1379" t="s">
        <v>2382</v>
      </c>
      <c r="H1379" t="str">
        <f t="shared" si="64"/>
        <v>Yes</v>
      </c>
      <c r="I1379" t="s">
        <v>2380</v>
      </c>
      <c r="J1379" t="s">
        <v>2380</v>
      </c>
      <c r="K1379" t="s">
        <v>2381</v>
      </c>
      <c r="L1379" t="s">
        <v>2380</v>
      </c>
      <c r="M1379" t="str">
        <f t="shared" si="65"/>
        <v>No</v>
      </c>
    </row>
    <row r="1380" spans="1:13" x14ac:dyDescent="0.3">
      <c r="A1380" t="s">
        <v>992</v>
      </c>
      <c r="B1380">
        <v>26.62</v>
      </c>
      <c r="C1380">
        <f t="shared" si="63"/>
        <v>26.6</v>
      </c>
      <c r="D1380" t="str" cm="1">
        <f t="array" ref="D1380">_xlfn.IFS(C1380&lt;18.5,"UNDERWEIGHT",AND(C1380&gt;=18.5,C1380&lt;=24.9),"NORMAL WEIGHT",AND(C1380&gt;=25,C1380&lt;=29.9),"OVERWEIGHT",C1380&gt;=30,"OBESITY")</f>
        <v>OVERWEIGHT</v>
      </c>
      <c r="E1380">
        <v>6.15</v>
      </c>
      <c r="F1380" t="str" cm="1">
        <f t="array" ref="F1380">_xlfn.IFS(E1380&lt;5.7,"NORMAL",AND(E1380&gt;=5.7,E1380&lt;=6.49),"PREDIABETES",E1380&gt;=6.5,"DIABETES")</f>
        <v>PREDIABETES</v>
      </c>
      <c r="G1380" t="s">
        <v>2382</v>
      </c>
      <c r="H1380" t="str">
        <f t="shared" si="64"/>
        <v>Yes</v>
      </c>
      <c r="I1380" t="s">
        <v>2380</v>
      </c>
      <c r="J1380" t="s">
        <v>2380</v>
      </c>
      <c r="K1380" t="s">
        <v>2381</v>
      </c>
      <c r="L1380" t="s">
        <v>2380</v>
      </c>
      <c r="M1380" t="str">
        <f t="shared" si="65"/>
        <v>No</v>
      </c>
    </row>
    <row r="1381" spans="1:13" x14ac:dyDescent="0.3">
      <c r="A1381" t="s">
        <v>991</v>
      </c>
      <c r="B1381">
        <v>37.1</v>
      </c>
      <c r="C1381">
        <f t="shared" si="63"/>
        <v>37.1</v>
      </c>
      <c r="D1381" t="str" cm="1">
        <f t="array" ref="D1381">_xlfn.IFS(C1381&lt;18.5,"UNDERWEIGHT",AND(C1381&gt;=18.5,C1381&lt;=24.9),"NORMAL WEIGHT",AND(C1381&gt;=25,C1381&lt;=29.9),"OVERWEIGHT",C1381&gt;=30,"OBESITY")</f>
        <v>OBESITY</v>
      </c>
      <c r="E1381">
        <v>11.08</v>
      </c>
      <c r="F1381" t="str" cm="1">
        <f t="array" ref="F1381">_xlfn.IFS(E1381&lt;5.7,"NORMAL",AND(E1381&gt;=5.7,E1381&lt;=6.49),"PREDIABETES",E1381&gt;=6.5,"DIABETES")</f>
        <v>DIABETES</v>
      </c>
      <c r="G1381" t="s">
        <v>2380</v>
      </c>
      <c r="H1381" t="str">
        <f t="shared" si="64"/>
        <v>No</v>
      </c>
      <c r="I1381" t="s">
        <v>2380</v>
      </c>
      <c r="J1381" t="s">
        <v>2380</v>
      </c>
      <c r="K1381" t="s">
        <v>2381</v>
      </c>
      <c r="L1381" t="s">
        <v>2380</v>
      </c>
      <c r="M1381" t="str">
        <f t="shared" si="65"/>
        <v>No</v>
      </c>
    </row>
    <row r="1382" spans="1:13" x14ac:dyDescent="0.3">
      <c r="A1382" t="s">
        <v>990</v>
      </c>
      <c r="B1382">
        <v>18.28</v>
      </c>
      <c r="C1382">
        <f t="shared" si="63"/>
        <v>18.3</v>
      </c>
      <c r="D1382" t="str" cm="1">
        <f t="array" ref="D1382">_xlfn.IFS(C1382&lt;18.5,"UNDERWEIGHT",AND(C1382&gt;=18.5,C1382&lt;=24.9),"NORMAL WEIGHT",AND(C1382&gt;=25,C1382&lt;=29.9),"OVERWEIGHT",C1382&gt;=30,"OBESITY")</f>
        <v>UNDERWEIGHT</v>
      </c>
      <c r="E1382">
        <v>7.95</v>
      </c>
      <c r="F1382" t="str" cm="1">
        <f t="array" ref="F1382">_xlfn.IFS(E1382&lt;5.7,"NORMAL",AND(E1382&gt;=5.7,E1382&lt;=6.49),"PREDIABETES",E1382&gt;=6.5,"DIABETES")</f>
        <v>DIABETES</v>
      </c>
      <c r="G1382" t="s">
        <v>2380</v>
      </c>
      <c r="H1382" t="str">
        <f t="shared" si="64"/>
        <v>No</v>
      </c>
      <c r="I1382" t="s">
        <v>2380</v>
      </c>
      <c r="J1382" t="s">
        <v>2380</v>
      </c>
      <c r="K1382" t="s">
        <v>2381</v>
      </c>
      <c r="L1382" t="s">
        <v>2380</v>
      </c>
      <c r="M1382" t="str">
        <f t="shared" si="65"/>
        <v>No</v>
      </c>
    </row>
    <row r="1383" spans="1:13" x14ac:dyDescent="0.3">
      <c r="A1383" t="s">
        <v>989</v>
      </c>
      <c r="B1383">
        <v>35.814999999999998</v>
      </c>
      <c r="C1383">
        <f t="shared" si="63"/>
        <v>35.799999999999997</v>
      </c>
      <c r="D1383" t="str" cm="1">
        <f t="array" ref="D1383">_xlfn.IFS(C1383&lt;18.5,"UNDERWEIGHT",AND(C1383&gt;=18.5,C1383&lt;=24.9),"NORMAL WEIGHT",AND(C1383&gt;=25,C1383&lt;=29.9),"OVERWEIGHT",C1383&gt;=30,"OBESITY")</f>
        <v>OBESITY</v>
      </c>
      <c r="E1383">
        <v>6.23</v>
      </c>
      <c r="F1383" t="str" cm="1">
        <f t="array" ref="F1383">_xlfn.IFS(E1383&lt;5.7,"NORMAL",AND(E1383&gt;=5.7,E1383&lt;=6.49),"PREDIABETES",E1383&gt;=6.5,"DIABETES")</f>
        <v>PREDIABETES</v>
      </c>
      <c r="G1383" t="s">
        <v>2380</v>
      </c>
      <c r="H1383" t="str">
        <f t="shared" si="64"/>
        <v>No</v>
      </c>
      <c r="I1383" t="s">
        <v>2380</v>
      </c>
      <c r="J1383" t="s">
        <v>2380</v>
      </c>
      <c r="K1383" t="s">
        <v>2381</v>
      </c>
      <c r="L1383" t="s">
        <v>2380</v>
      </c>
      <c r="M1383" t="str">
        <f t="shared" si="65"/>
        <v>No</v>
      </c>
    </row>
    <row r="1384" spans="1:13" x14ac:dyDescent="0.3">
      <c r="A1384" t="s">
        <v>988</v>
      </c>
      <c r="B1384">
        <v>30.69</v>
      </c>
      <c r="C1384">
        <f t="shared" si="63"/>
        <v>30.7</v>
      </c>
      <c r="D1384" t="str" cm="1">
        <f t="array" ref="D1384">_xlfn.IFS(C1384&lt;18.5,"UNDERWEIGHT",AND(C1384&gt;=18.5,C1384&lt;=24.9),"NORMAL WEIGHT",AND(C1384&gt;=25,C1384&lt;=29.9),"OVERWEIGHT",C1384&gt;=30,"OBESITY")</f>
        <v>OBESITY</v>
      </c>
      <c r="E1384">
        <v>6.5</v>
      </c>
      <c r="F1384" t="str" cm="1">
        <f t="array" ref="F1384">_xlfn.IFS(E1384&lt;5.7,"NORMAL",AND(E1384&gt;=5.7,E1384&lt;=6.49),"PREDIABETES",E1384&gt;=6.5,"DIABETES")</f>
        <v>DIABETES</v>
      </c>
      <c r="G1384" t="s">
        <v>2380</v>
      </c>
      <c r="H1384" t="str">
        <f t="shared" si="64"/>
        <v>No</v>
      </c>
      <c r="I1384" t="s">
        <v>2380</v>
      </c>
      <c r="J1384" t="s">
        <v>2380</v>
      </c>
      <c r="K1384" t="s">
        <v>2381</v>
      </c>
      <c r="L1384" t="s">
        <v>2380</v>
      </c>
      <c r="M1384" t="str">
        <f t="shared" si="65"/>
        <v>No</v>
      </c>
    </row>
    <row r="1385" spans="1:13" x14ac:dyDescent="0.3">
      <c r="A1385" t="s">
        <v>987</v>
      </c>
      <c r="B1385">
        <v>26.125</v>
      </c>
      <c r="C1385">
        <f t="shared" si="63"/>
        <v>26.1</v>
      </c>
      <c r="D1385" t="str" cm="1">
        <f t="array" ref="D1385">_xlfn.IFS(C1385&lt;18.5,"UNDERWEIGHT",AND(C1385&gt;=18.5,C1385&lt;=24.9),"NORMAL WEIGHT",AND(C1385&gt;=25,C1385&lt;=29.9),"OVERWEIGHT",C1385&gt;=30,"OBESITY")</f>
        <v>OVERWEIGHT</v>
      </c>
      <c r="E1385">
        <v>5.22</v>
      </c>
      <c r="F1385" t="str" cm="1">
        <f t="array" ref="F1385">_xlfn.IFS(E1385&lt;5.7,"NORMAL",AND(E1385&gt;=5.7,E1385&lt;=6.49),"PREDIABETES",E1385&gt;=6.5,"DIABETES")</f>
        <v>NORMAL</v>
      </c>
      <c r="G1385" t="s">
        <v>2380</v>
      </c>
      <c r="H1385" t="str">
        <f t="shared" si="64"/>
        <v>No</v>
      </c>
      <c r="I1385" t="s">
        <v>2380</v>
      </c>
      <c r="J1385" t="s">
        <v>2380</v>
      </c>
      <c r="K1385" t="s">
        <v>2381</v>
      </c>
      <c r="L1385" t="s">
        <v>2380</v>
      </c>
      <c r="M1385" t="str">
        <f t="shared" si="65"/>
        <v>No</v>
      </c>
    </row>
    <row r="1386" spans="1:13" x14ac:dyDescent="0.3">
      <c r="A1386" t="s">
        <v>986</v>
      </c>
      <c r="B1386">
        <v>34.58</v>
      </c>
      <c r="C1386">
        <f t="shared" si="63"/>
        <v>34.6</v>
      </c>
      <c r="D1386" t="str" cm="1">
        <f t="array" ref="D1386">_xlfn.IFS(C1386&lt;18.5,"UNDERWEIGHT",AND(C1386&gt;=18.5,C1386&lt;=24.9),"NORMAL WEIGHT",AND(C1386&gt;=25,C1386&lt;=29.9),"OVERWEIGHT",C1386&gt;=30,"OBESITY")</f>
        <v>OBESITY</v>
      </c>
      <c r="E1386">
        <v>6.3</v>
      </c>
      <c r="F1386" t="str" cm="1">
        <f t="array" ref="F1386">_xlfn.IFS(E1386&lt;5.7,"NORMAL",AND(E1386&gt;=5.7,E1386&lt;=6.49),"PREDIABETES",E1386&gt;=6.5,"DIABETES")</f>
        <v>PREDIABETES</v>
      </c>
      <c r="G1386" t="s">
        <v>2380</v>
      </c>
      <c r="H1386" t="str">
        <f t="shared" si="64"/>
        <v>No</v>
      </c>
      <c r="I1386" t="s">
        <v>2380</v>
      </c>
      <c r="J1386" t="s">
        <v>2383</v>
      </c>
      <c r="K1386">
        <v>1</v>
      </c>
      <c r="L1386" t="s">
        <v>2380</v>
      </c>
      <c r="M1386" t="str">
        <f t="shared" si="65"/>
        <v>No</v>
      </c>
    </row>
    <row r="1387" spans="1:13" x14ac:dyDescent="0.3">
      <c r="A1387" t="s">
        <v>985</v>
      </c>
      <c r="B1387">
        <v>27.4</v>
      </c>
      <c r="C1387">
        <f t="shared" si="63"/>
        <v>27.4</v>
      </c>
      <c r="D1387" t="str" cm="1">
        <f t="array" ref="D1387">_xlfn.IFS(C1387&lt;18.5,"UNDERWEIGHT",AND(C1387&gt;=18.5,C1387&lt;=24.9),"NORMAL WEIGHT",AND(C1387&gt;=25,C1387&lt;=29.9),"OVERWEIGHT",C1387&gt;=30,"OBESITY")</f>
        <v>OVERWEIGHT</v>
      </c>
      <c r="E1387">
        <v>8.84</v>
      </c>
      <c r="F1387" t="str" cm="1">
        <f t="array" ref="F1387">_xlfn.IFS(E1387&lt;5.7,"NORMAL",AND(E1387&gt;=5.7,E1387&lt;=6.49),"PREDIABETES",E1387&gt;=6.5,"DIABETES")</f>
        <v>DIABETES</v>
      </c>
      <c r="G1387" t="s">
        <v>2380</v>
      </c>
      <c r="H1387" t="str">
        <f t="shared" si="64"/>
        <v>No</v>
      </c>
      <c r="I1387" t="s">
        <v>2380</v>
      </c>
      <c r="J1387" t="s">
        <v>2380</v>
      </c>
      <c r="K1387" t="s">
        <v>2381</v>
      </c>
      <c r="L1387" t="s">
        <v>2380</v>
      </c>
      <c r="M1387" t="str">
        <f t="shared" si="65"/>
        <v>No</v>
      </c>
    </row>
    <row r="1388" spans="1:13" x14ac:dyDescent="0.3">
      <c r="A1388" t="s">
        <v>984</v>
      </c>
      <c r="B1388">
        <v>27.53</v>
      </c>
      <c r="C1388">
        <f t="shared" si="63"/>
        <v>27.5</v>
      </c>
      <c r="D1388" t="str" cm="1">
        <f t="array" ref="D1388">_xlfn.IFS(C1388&lt;18.5,"UNDERWEIGHT",AND(C1388&gt;=18.5,C1388&lt;=24.9),"NORMAL WEIGHT",AND(C1388&gt;=25,C1388&lt;=29.9),"OVERWEIGHT",C1388&gt;=30,"OBESITY")</f>
        <v>OVERWEIGHT</v>
      </c>
      <c r="E1388">
        <v>4.1100000000000003</v>
      </c>
      <c r="F1388" t="str" cm="1">
        <f t="array" ref="F1388">_xlfn.IFS(E1388&lt;5.7,"NORMAL",AND(E1388&gt;=5.7,E1388&lt;=6.49),"PREDIABETES",E1388&gt;=6.5,"DIABETES")</f>
        <v>NORMAL</v>
      </c>
      <c r="G1388" t="s">
        <v>2380</v>
      </c>
      <c r="H1388" t="str">
        <f t="shared" si="64"/>
        <v>No</v>
      </c>
      <c r="I1388" t="s">
        <v>2380</v>
      </c>
      <c r="J1388" t="s">
        <v>2380</v>
      </c>
      <c r="K1388">
        <v>1</v>
      </c>
      <c r="L1388" t="s">
        <v>2380</v>
      </c>
      <c r="M1388" t="str">
        <f t="shared" si="65"/>
        <v>No</v>
      </c>
    </row>
    <row r="1389" spans="1:13" x14ac:dyDescent="0.3">
      <c r="A1389" t="s">
        <v>983</v>
      </c>
      <c r="B1389">
        <v>33</v>
      </c>
      <c r="C1389">
        <f t="shared" si="63"/>
        <v>33</v>
      </c>
      <c r="D1389" t="str" cm="1">
        <f t="array" ref="D1389">_xlfn.IFS(C1389&lt;18.5,"UNDERWEIGHT",AND(C1389&gt;=18.5,C1389&lt;=24.9),"NORMAL WEIGHT",AND(C1389&gt;=25,C1389&lt;=29.9),"OVERWEIGHT",C1389&gt;=30,"OBESITY")</f>
        <v>OBESITY</v>
      </c>
      <c r="E1389">
        <v>4.57</v>
      </c>
      <c r="F1389" t="str" cm="1">
        <f t="array" ref="F1389">_xlfn.IFS(E1389&lt;5.7,"NORMAL",AND(E1389&gt;=5.7,E1389&lt;=6.49),"PREDIABETES",E1389&gt;=6.5,"DIABETES")</f>
        <v>NORMAL</v>
      </c>
      <c r="G1389" t="s">
        <v>2380</v>
      </c>
      <c r="H1389" t="str">
        <f t="shared" si="64"/>
        <v>No</v>
      </c>
      <c r="I1389" t="s">
        <v>2380</v>
      </c>
      <c r="J1389" t="s">
        <v>2380</v>
      </c>
      <c r="K1389" t="s">
        <v>2381</v>
      </c>
      <c r="L1389" t="s">
        <v>2380</v>
      </c>
      <c r="M1389" t="str">
        <f t="shared" si="65"/>
        <v>No</v>
      </c>
    </row>
    <row r="1390" spans="1:13" x14ac:dyDescent="0.3">
      <c r="A1390" t="s">
        <v>982</v>
      </c>
      <c r="B1390">
        <v>25.78</v>
      </c>
      <c r="C1390">
        <f t="shared" si="63"/>
        <v>25.8</v>
      </c>
      <c r="D1390" t="str" cm="1">
        <f t="array" ref="D1390">_xlfn.IFS(C1390&lt;18.5,"UNDERWEIGHT",AND(C1390&gt;=18.5,C1390&lt;=24.9),"NORMAL WEIGHT",AND(C1390&gt;=25,C1390&lt;=29.9),"OVERWEIGHT",C1390&gt;=30,"OBESITY")</f>
        <v>OVERWEIGHT</v>
      </c>
      <c r="E1390">
        <v>11.06</v>
      </c>
      <c r="F1390" t="str" cm="1">
        <f t="array" ref="F1390">_xlfn.IFS(E1390&lt;5.7,"NORMAL",AND(E1390&gt;=5.7,E1390&lt;=6.49),"PREDIABETES",E1390&gt;=6.5,"DIABETES")</f>
        <v>DIABETES</v>
      </c>
      <c r="G1390" t="s">
        <v>2382</v>
      </c>
      <c r="H1390" t="str">
        <f t="shared" si="64"/>
        <v>Yes</v>
      </c>
      <c r="I1390" t="s">
        <v>2380</v>
      </c>
      <c r="J1390" t="s">
        <v>2380</v>
      </c>
      <c r="K1390" t="s">
        <v>2381</v>
      </c>
      <c r="L1390" t="s">
        <v>2380</v>
      </c>
      <c r="M1390" t="str">
        <f t="shared" si="65"/>
        <v>No</v>
      </c>
    </row>
    <row r="1391" spans="1:13" x14ac:dyDescent="0.3">
      <c r="A1391" t="s">
        <v>981</v>
      </c>
      <c r="B1391">
        <v>22.66</v>
      </c>
      <c r="C1391">
        <f t="shared" si="63"/>
        <v>22.7</v>
      </c>
      <c r="D1391" t="str" cm="1">
        <f t="array" ref="D1391">_xlfn.IFS(C1391&lt;18.5,"UNDERWEIGHT",AND(C1391&gt;=18.5,C1391&lt;=24.9),"NORMAL WEIGHT",AND(C1391&gt;=25,C1391&lt;=29.9),"OVERWEIGHT",C1391&gt;=30,"OBESITY")</f>
        <v>NORMAL WEIGHT</v>
      </c>
      <c r="E1391">
        <v>10.68</v>
      </c>
      <c r="F1391" t="str" cm="1">
        <f t="array" ref="F1391">_xlfn.IFS(E1391&lt;5.7,"NORMAL",AND(E1391&gt;=5.7,E1391&lt;=6.49),"PREDIABETES",E1391&gt;=6.5,"DIABETES")</f>
        <v>DIABETES</v>
      </c>
      <c r="G1391" t="s">
        <v>2380</v>
      </c>
      <c r="H1391" t="str">
        <f t="shared" si="64"/>
        <v>No</v>
      </c>
      <c r="I1391" t="s">
        <v>2380</v>
      </c>
      <c r="J1391" t="s">
        <v>2380</v>
      </c>
      <c r="K1391" t="s">
        <v>2381</v>
      </c>
      <c r="L1391" t="s">
        <v>2380</v>
      </c>
      <c r="M1391" t="str">
        <f t="shared" si="65"/>
        <v>No</v>
      </c>
    </row>
    <row r="1392" spans="1:13" x14ac:dyDescent="0.3">
      <c r="A1392" t="s">
        <v>980</v>
      </c>
      <c r="B1392">
        <v>38.81</v>
      </c>
      <c r="C1392">
        <f t="shared" si="63"/>
        <v>38.799999999999997</v>
      </c>
      <c r="D1392" t="str" cm="1">
        <f t="array" ref="D1392">_xlfn.IFS(C1392&lt;18.5,"UNDERWEIGHT",AND(C1392&gt;=18.5,C1392&lt;=24.9),"NORMAL WEIGHT",AND(C1392&gt;=25,C1392&lt;=29.9),"OVERWEIGHT",C1392&gt;=30,"OBESITY")</f>
        <v>OBESITY</v>
      </c>
      <c r="E1392">
        <v>6.14</v>
      </c>
      <c r="F1392" t="str" cm="1">
        <f t="array" ref="F1392">_xlfn.IFS(E1392&lt;5.7,"NORMAL",AND(E1392&gt;=5.7,E1392&lt;=6.49),"PREDIABETES",E1392&gt;=6.5,"DIABETES")</f>
        <v>PREDIABETES</v>
      </c>
      <c r="G1392" t="s">
        <v>2382</v>
      </c>
      <c r="H1392" t="str">
        <f t="shared" si="64"/>
        <v>Yes</v>
      </c>
      <c r="I1392" t="s">
        <v>2380</v>
      </c>
      <c r="J1392" t="s">
        <v>2380</v>
      </c>
      <c r="K1392">
        <v>1</v>
      </c>
      <c r="L1392" t="s">
        <v>2380</v>
      </c>
      <c r="M1392" t="str">
        <f t="shared" si="65"/>
        <v>No</v>
      </c>
    </row>
    <row r="1393" spans="1:13" x14ac:dyDescent="0.3">
      <c r="A1393" t="s">
        <v>979</v>
      </c>
      <c r="B1393">
        <v>38.51</v>
      </c>
      <c r="C1393">
        <f t="shared" si="63"/>
        <v>38.5</v>
      </c>
      <c r="D1393" t="str" cm="1">
        <f t="array" ref="D1393">_xlfn.IFS(C1393&lt;18.5,"UNDERWEIGHT",AND(C1393&gt;=18.5,C1393&lt;=24.9),"NORMAL WEIGHT",AND(C1393&gt;=25,C1393&lt;=29.9),"OVERWEIGHT",C1393&gt;=30,"OBESITY")</f>
        <v>OBESITY</v>
      </c>
      <c r="E1393">
        <v>5.45</v>
      </c>
      <c r="F1393" t="str" cm="1">
        <f t="array" ref="F1393">_xlfn.IFS(E1393&lt;5.7,"NORMAL",AND(E1393&gt;=5.7,E1393&lt;=6.49),"PREDIABETES",E1393&gt;=6.5,"DIABETES")</f>
        <v>NORMAL</v>
      </c>
      <c r="G1393" t="s">
        <v>2382</v>
      </c>
      <c r="H1393" t="str">
        <f t="shared" si="64"/>
        <v>Yes</v>
      </c>
      <c r="I1393" t="s">
        <v>2380</v>
      </c>
      <c r="J1393" t="s">
        <v>2380</v>
      </c>
      <c r="K1393" t="s">
        <v>2381</v>
      </c>
      <c r="L1393" t="s">
        <v>2380</v>
      </c>
      <c r="M1393" t="str">
        <f t="shared" si="65"/>
        <v>No</v>
      </c>
    </row>
    <row r="1394" spans="1:13" x14ac:dyDescent="0.3">
      <c r="A1394" t="s">
        <v>978</v>
      </c>
      <c r="B1394">
        <v>22.98</v>
      </c>
      <c r="C1394">
        <f t="shared" si="63"/>
        <v>23</v>
      </c>
      <c r="D1394" t="str" cm="1">
        <f t="array" ref="D1394">_xlfn.IFS(C1394&lt;18.5,"UNDERWEIGHT",AND(C1394&gt;=18.5,C1394&lt;=24.9),"NORMAL WEIGHT",AND(C1394&gt;=25,C1394&lt;=29.9),"OVERWEIGHT",C1394&gt;=30,"OBESITY")</f>
        <v>NORMAL WEIGHT</v>
      </c>
      <c r="E1394">
        <v>6.14</v>
      </c>
      <c r="F1394" t="str" cm="1">
        <f t="array" ref="F1394">_xlfn.IFS(E1394&lt;5.7,"NORMAL",AND(E1394&gt;=5.7,E1394&lt;=6.49),"PREDIABETES",E1394&gt;=6.5,"DIABETES")</f>
        <v>PREDIABETES</v>
      </c>
      <c r="G1394" t="s">
        <v>2382</v>
      </c>
      <c r="H1394" t="str">
        <f t="shared" si="64"/>
        <v>Yes</v>
      </c>
      <c r="I1394" t="s">
        <v>2380</v>
      </c>
      <c r="J1394" t="s">
        <v>2380</v>
      </c>
      <c r="K1394" t="s">
        <v>2381</v>
      </c>
      <c r="L1394" t="s">
        <v>2380</v>
      </c>
      <c r="M1394" t="str">
        <f t="shared" si="65"/>
        <v>No</v>
      </c>
    </row>
    <row r="1395" spans="1:13" x14ac:dyDescent="0.3">
      <c r="A1395" t="s">
        <v>977</v>
      </c>
      <c r="B1395">
        <v>15.65</v>
      </c>
      <c r="C1395">
        <f t="shared" si="63"/>
        <v>15.7</v>
      </c>
      <c r="D1395" t="str" cm="1">
        <f t="array" ref="D1395">_xlfn.IFS(C1395&lt;18.5,"UNDERWEIGHT",AND(C1395&gt;=18.5,C1395&lt;=24.9),"NORMAL WEIGHT",AND(C1395&gt;=25,C1395&lt;=29.9),"OVERWEIGHT",C1395&gt;=30,"OBESITY")</f>
        <v>UNDERWEIGHT</v>
      </c>
      <c r="E1395">
        <v>7.85</v>
      </c>
      <c r="F1395" t="str" cm="1">
        <f t="array" ref="F1395">_xlfn.IFS(E1395&lt;5.7,"NORMAL",AND(E1395&gt;=5.7,E1395&lt;=6.49),"PREDIABETES",E1395&gt;=6.5,"DIABETES")</f>
        <v>DIABETES</v>
      </c>
      <c r="G1395" t="s">
        <v>2380</v>
      </c>
      <c r="H1395" t="str">
        <f t="shared" si="64"/>
        <v>No</v>
      </c>
      <c r="I1395" t="s">
        <v>2380</v>
      </c>
      <c r="J1395" t="s">
        <v>2380</v>
      </c>
      <c r="K1395" t="s">
        <v>2381</v>
      </c>
      <c r="L1395" t="s">
        <v>2380</v>
      </c>
      <c r="M1395" t="str">
        <f t="shared" si="65"/>
        <v>No</v>
      </c>
    </row>
    <row r="1396" spans="1:13" x14ac:dyDescent="0.3">
      <c r="A1396" t="s">
        <v>976</v>
      </c>
      <c r="B1396">
        <v>39.97</v>
      </c>
      <c r="C1396">
        <f t="shared" si="63"/>
        <v>40</v>
      </c>
      <c r="D1396" t="str" cm="1">
        <f t="array" ref="D1396">_xlfn.IFS(C1396&lt;18.5,"UNDERWEIGHT",AND(C1396&gt;=18.5,C1396&lt;=24.9),"NORMAL WEIGHT",AND(C1396&gt;=25,C1396&lt;=29.9),"OVERWEIGHT",C1396&gt;=30,"OBESITY")</f>
        <v>OBESITY</v>
      </c>
      <c r="E1396">
        <v>4.09</v>
      </c>
      <c r="F1396" t="str" cm="1">
        <f t="array" ref="F1396">_xlfn.IFS(E1396&lt;5.7,"NORMAL",AND(E1396&gt;=5.7,E1396&lt;=6.49),"PREDIABETES",E1396&gt;=6.5,"DIABETES")</f>
        <v>NORMAL</v>
      </c>
      <c r="G1396" t="s">
        <v>2380</v>
      </c>
      <c r="H1396" t="str">
        <f t="shared" si="64"/>
        <v>No</v>
      </c>
      <c r="I1396" t="s">
        <v>2380</v>
      </c>
      <c r="J1396" t="s">
        <v>2380</v>
      </c>
      <c r="K1396">
        <v>1</v>
      </c>
      <c r="L1396" t="s">
        <v>2380</v>
      </c>
      <c r="M1396" t="str">
        <f t="shared" si="65"/>
        <v>No</v>
      </c>
    </row>
    <row r="1397" spans="1:13" x14ac:dyDescent="0.3">
      <c r="A1397" t="s">
        <v>975</v>
      </c>
      <c r="B1397">
        <v>37.22</v>
      </c>
      <c r="C1397">
        <f t="shared" si="63"/>
        <v>37.200000000000003</v>
      </c>
      <c r="D1397" t="str" cm="1">
        <f t="array" ref="D1397">_xlfn.IFS(C1397&lt;18.5,"UNDERWEIGHT",AND(C1397&gt;=18.5,C1397&lt;=24.9),"NORMAL WEIGHT",AND(C1397&gt;=25,C1397&lt;=29.9),"OVERWEIGHT",C1397&gt;=30,"OBESITY")</f>
        <v>OBESITY</v>
      </c>
      <c r="E1397">
        <v>4.62</v>
      </c>
      <c r="F1397" t="str" cm="1">
        <f t="array" ref="F1397">_xlfn.IFS(E1397&lt;5.7,"NORMAL",AND(E1397&gt;=5.7,E1397&lt;=6.49),"PREDIABETES",E1397&gt;=6.5,"DIABETES")</f>
        <v>NORMAL</v>
      </c>
      <c r="G1397" t="s">
        <v>2380</v>
      </c>
      <c r="H1397" t="str">
        <f t="shared" si="64"/>
        <v>No</v>
      </c>
      <c r="I1397" t="s">
        <v>2380</v>
      </c>
      <c r="J1397" t="s">
        <v>2383</v>
      </c>
      <c r="K1397">
        <v>1</v>
      </c>
      <c r="L1397" t="s">
        <v>2380</v>
      </c>
      <c r="M1397" t="str">
        <f t="shared" si="65"/>
        <v>No</v>
      </c>
    </row>
    <row r="1398" spans="1:13" x14ac:dyDescent="0.3">
      <c r="A1398" t="s">
        <v>974</v>
      </c>
      <c r="B1398">
        <v>41.325000000000003</v>
      </c>
      <c r="C1398">
        <f t="shared" si="63"/>
        <v>41.3</v>
      </c>
      <c r="D1398" t="str" cm="1">
        <f t="array" ref="D1398">_xlfn.IFS(C1398&lt;18.5,"UNDERWEIGHT",AND(C1398&gt;=18.5,C1398&lt;=24.9),"NORMAL WEIGHT",AND(C1398&gt;=25,C1398&lt;=29.9),"OVERWEIGHT",C1398&gt;=30,"OBESITY")</f>
        <v>OBESITY</v>
      </c>
      <c r="E1398">
        <v>5.77</v>
      </c>
      <c r="F1398" t="str" cm="1">
        <f t="array" ref="F1398">_xlfn.IFS(E1398&lt;5.7,"NORMAL",AND(E1398&gt;=5.7,E1398&lt;=6.49),"PREDIABETES",E1398&gt;=6.5,"DIABETES")</f>
        <v>PREDIABETES</v>
      </c>
      <c r="G1398" t="s">
        <v>2380</v>
      </c>
      <c r="H1398" t="str">
        <f t="shared" si="64"/>
        <v>No</v>
      </c>
      <c r="I1398" t="s">
        <v>2380</v>
      </c>
      <c r="J1398" t="s">
        <v>2380</v>
      </c>
      <c r="K1398" t="s">
        <v>2381</v>
      </c>
      <c r="L1398" t="s">
        <v>2380</v>
      </c>
      <c r="M1398" t="str">
        <f t="shared" si="65"/>
        <v>No</v>
      </c>
    </row>
    <row r="1399" spans="1:13" x14ac:dyDescent="0.3">
      <c r="A1399" t="s">
        <v>973</v>
      </c>
      <c r="B1399">
        <v>40.31</v>
      </c>
      <c r="C1399">
        <f t="shared" si="63"/>
        <v>40.299999999999997</v>
      </c>
      <c r="D1399" t="str" cm="1">
        <f t="array" ref="D1399">_xlfn.IFS(C1399&lt;18.5,"UNDERWEIGHT",AND(C1399&gt;=18.5,C1399&lt;=24.9),"NORMAL WEIGHT",AND(C1399&gt;=25,C1399&lt;=29.9),"OVERWEIGHT",C1399&gt;=30,"OBESITY")</f>
        <v>OBESITY</v>
      </c>
      <c r="E1399">
        <v>5.84</v>
      </c>
      <c r="F1399" t="str" cm="1">
        <f t="array" ref="F1399">_xlfn.IFS(E1399&lt;5.7,"NORMAL",AND(E1399&gt;=5.7,E1399&lt;=6.49),"PREDIABETES",E1399&gt;=6.5,"DIABETES")</f>
        <v>PREDIABETES</v>
      </c>
      <c r="G1399" t="s">
        <v>2380</v>
      </c>
      <c r="H1399" t="str">
        <f t="shared" si="64"/>
        <v>No</v>
      </c>
      <c r="I1399" t="s">
        <v>2380</v>
      </c>
      <c r="J1399" t="s">
        <v>2380</v>
      </c>
      <c r="K1399" t="s">
        <v>2381</v>
      </c>
      <c r="L1399" t="s">
        <v>2380</v>
      </c>
      <c r="M1399" t="str">
        <f t="shared" si="65"/>
        <v>No</v>
      </c>
    </row>
    <row r="1400" spans="1:13" x14ac:dyDescent="0.3">
      <c r="A1400" t="s">
        <v>972</v>
      </c>
      <c r="B1400">
        <v>29.48</v>
      </c>
      <c r="C1400">
        <f t="shared" si="63"/>
        <v>29.5</v>
      </c>
      <c r="D1400" t="str" cm="1">
        <f t="array" ref="D1400">_xlfn.IFS(C1400&lt;18.5,"UNDERWEIGHT",AND(C1400&gt;=18.5,C1400&lt;=24.9),"NORMAL WEIGHT",AND(C1400&gt;=25,C1400&lt;=29.9),"OVERWEIGHT",C1400&gt;=30,"OBESITY")</f>
        <v>OVERWEIGHT</v>
      </c>
      <c r="E1400">
        <v>4.91</v>
      </c>
      <c r="F1400" t="str" cm="1">
        <f t="array" ref="F1400">_xlfn.IFS(E1400&lt;5.7,"NORMAL",AND(E1400&gt;=5.7,E1400&lt;=6.49),"PREDIABETES",E1400&gt;=6.5,"DIABETES")</f>
        <v>NORMAL</v>
      </c>
      <c r="G1400" t="s">
        <v>2380</v>
      </c>
      <c r="H1400" t="str">
        <f t="shared" si="64"/>
        <v>No</v>
      </c>
      <c r="I1400" t="s">
        <v>2380</v>
      </c>
      <c r="J1400" t="s">
        <v>2380</v>
      </c>
      <c r="K1400" t="s">
        <v>2381</v>
      </c>
      <c r="L1400" t="s">
        <v>2380</v>
      </c>
      <c r="M1400" t="str">
        <f t="shared" si="65"/>
        <v>No</v>
      </c>
    </row>
    <row r="1401" spans="1:13" x14ac:dyDescent="0.3">
      <c r="A1401" t="s">
        <v>971</v>
      </c>
      <c r="B1401">
        <v>33.155000000000001</v>
      </c>
      <c r="C1401">
        <f t="shared" si="63"/>
        <v>33.200000000000003</v>
      </c>
      <c r="D1401" t="str" cm="1">
        <f t="array" ref="D1401">_xlfn.IFS(C1401&lt;18.5,"UNDERWEIGHT",AND(C1401&gt;=18.5,C1401&lt;=24.9),"NORMAL WEIGHT",AND(C1401&gt;=25,C1401&lt;=29.9),"OVERWEIGHT",C1401&gt;=30,"OBESITY")</f>
        <v>OBESITY</v>
      </c>
      <c r="E1401">
        <v>5.07</v>
      </c>
      <c r="F1401" t="str" cm="1">
        <f t="array" ref="F1401">_xlfn.IFS(E1401&lt;5.7,"NORMAL",AND(E1401&gt;=5.7,E1401&lt;=6.49),"PREDIABETES",E1401&gt;=6.5,"DIABETES")</f>
        <v>NORMAL</v>
      </c>
      <c r="G1401" t="s">
        <v>2380</v>
      </c>
      <c r="H1401" t="str">
        <f t="shared" si="64"/>
        <v>No</v>
      </c>
      <c r="I1401" t="s">
        <v>2380</v>
      </c>
      <c r="J1401" t="s">
        <v>2380</v>
      </c>
      <c r="K1401" t="s">
        <v>2381</v>
      </c>
      <c r="L1401" t="s">
        <v>2380</v>
      </c>
      <c r="M1401" t="str">
        <f t="shared" si="65"/>
        <v>No</v>
      </c>
    </row>
    <row r="1402" spans="1:13" x14ac:dyDescent="0.3">
      <c r="A1402" t="s">
        <v>970</v>
      </c>
      <c r="B1402">
        <v>42.85</v>
      </c>
      <c r="C1402">
        <f t="shared" si="63"/>
        <v>42.9</v>
      </c>
      <c r="D1402" t="str" cm="1">
        <f t="array" ref="D1402">_xlfn.IFS(C1402&lt;18.5,"UNDERWEIGHT",AND(C1402&gt;=18.5,C1402&lt;=24.9),"NORMAL WEIGHT",AND(C1402&gt;=25,C1402&lt;=29.9),"OVERWEIGHT",C1402&gt;=30,"OBESITY")</f>
        <v>OBESITY</v>
      </c>
      <c r="E1402">
        <v>5.81</v>
      </c>
      <c r="F1402" t="str" cm="1">
        <f t="array" ref="F1402">_xlfn.IFS(E1402&lt;5.7,"NORMAL",AND(E1402&gt;=5.7,E1402&lt;=6.49),"PREDIABETES",E1402&gt;=6.5,"DIABETES")</f>
        <v>PREDIABETES</v>
      </c>
      <c r="G1402" t="s">
        <v>2382</v>
      </c>
      <c r="H1402" t="str">
        <f t="shared" si="64"/>
        <v>Yes</v>
      </c>
      <c r="I1402" t="s">
        <v>2380</v>
      </c>
      <c r="J1402" t="s">
        <v>2380</v>
      </c>
      <c r="K1402" t="s">
        <v>2381</v>
      </c>
      <c r="L1402" t="s">
        <v>2380</v>
      </c>
      <c r="M1402" t="str">
        <f t="shared" si="65"/>
        <v>No</v>
      </c>
    </row>
    <row r="1403" spans="1:13" x14ac:dyDescent="0.3">
      <c r="A1403" t="s">
        <v>969</v>
      </c>
      <c r="B1403">
        <v>32.340000000000003</v>
      </c>
      <c r="C1403">
        <f t="shared" si="63"/>
        <v>32.299999999999997</v>
      </c>
      <c r="D1403" t="str" cm="1">
        <f t="array" ref="D1403">_xlfn.IFS(C1403&lt;18.5,"UNDERWEIGHT",AND(C1403&gt;=18.5,C1403&lt;=24.9),"NORMAL WEIGHT",AND(C1403&gt;=25,C1403&lt;=29.9),"OVERWEIGHT",C1403&gt;=30,"OBESITY")</f>
        <v>OBESITY</v>
      </c>
      <c r="E1403">
        <v>11.2</v>
      </c>
      <c r="F1403" t="str" cm="1">
        <f t="array" ref="F1403">_xlfn.IFS(E1403&lt;5.7,"NORMAL",AND(E1403&gt;=5.7,E1403&lt;=6.49),"PREDIABETES",E1403&gt;=6.5,"DIABETES")</f>
        <v>DIABETES</v>
      </c>
      <c r="G1403" t="s">
        <v>2380</v>
      </c>
      <c r="H1403" t="str">
        <f t="shared" si="64"/>
        <v>No</v>
      </c>
      <c r="I1403" t="s">
        <v>2380</v>
      </c>
      <c r="J1403" t="s">
        <v>2380</v>
      </c>
      <c r="K1403" t="s">
        <v>2381</v>
      </c>
      <c r="L1403" t="s">
        <v>2380</v>
      </c>
      <c r="M1403" t="str">
        <f t="shared" si="65"/>
        <v>No</v>
      </c>
    </row>
    <row r="1404" spans="1:13" x14ac:dyDescent="0.3">
      <c r="A1404" t="s">
        <v>968</v>
      </c>
      <c r="B1404">
        <v>27.5</v>
      </c>
      <c r="C1404">
        <f t="shared" si="63"/>
        <v>27.5</v>
      </c>
      <c r="D1404" t="str" cm="1">
        <f t="array" ref="D1404">_xlfn.IFS(C1404&lt;18.5,"UNDERWEIGHT",AND(C1404&gt;=18.5,C1404&lt;=24.9),"NORMAL WEIGHT",AND(C1404&gt;=25,C1404&lt;=29.9),"OVERWEIGHT",C1404&gt;=30,"OBESITY")</f>
        <v>OVERWEIGHT</v>
      </c>
      <c r="E1404">
        <v>10.75</v>
      </c>
      <c r="F1404" t="str" cm="1">
        <f t="array" ref="F1404">_xlfn.IFS(E1404&lt;5.7,"NORMAL",AND(E1404&gt;=5.7,E1404&lt;=6.49),"PREDIABETES",E1404&gt;=6.5,"DIABETES")</f>
        <v>DIABETES</v>
      </c>
      <c r="G1404" t="s">
        <v>2380</v>
      </c>
      <c r="H1404" t="str">
        <f t="shared" si="64"/>
        <v>No</v>
      </c>
      <c r="I1404" t="s">
        <v>2380</v>
      </c>
      <c r="J1404" t="s">
        <v>2380</v>
      </c>
      <c r="K1404" t="s">
        <v>2381</v>
      </c>
      <c r="L1404" t="s">
        <v>2380</v>
      </c>
      <c r="M1404" t="str">
        <f t="shared" si="65"/>
        <v>No</v>
      </c>
    </row>
    <row r="1405" spans="1:13" x14ac:dyDescent="0.3">
      <c r="A1405" t="s">
        <v>967</v>
      </c>
      <c r="B1405">
        <v>25.8</v>
      </c>
      <c r="C1405">
        <f t="shared" si="63"/>
        <v>25.8</v>
      </c>
      <c r="D1405" t="str" cm="1">
        <f t="array" ref="D1405">_xlfn.IFS(C1405&lt;18.5,"UNDERWEIGHT",AND(C1405&gt;=18.5,C1405&lt;=24.9),"NORMAL WEIGHT",AND(C1405&gt;=25,C1405&lt;=29.9),"OVERWEIGHT",C1405&gt;=30,"OBESITY")</f>
        <v>OVERWEIGHT</v>
      </c>
      <c r="E1405">
        <v>7.8</v>
      </c>
      <c r="F1405" t="str" cm="1">
        <f t="array" ref="F1405">_xlfn.IFS(E1405&lt;5.7,"NORMAL",AND(E1405&gt;=5.7,E1405&lt;=6.49),"PREDIABETES",E1405&gt;=6.5,"DIABETES")</f>
        <v>DIABETES</v>
      </c>
      <c r="G1405" t="s">
        <v>2380</v>
      </c>
      <c r="H1405" t="str">
        <f t="shared" si="64"/>
        <v>No</v>
      </c>
      <c r="I1405" t="s">
        <v>2380</v>
      </c>
      <c r="J1405" t="s">
        <v>2380</v>
      </c>
      <c r="K1405" t="s">
        <v>2381</v>
      </c>
      <c r="L1405" t="s">
        <v>2380</v>
      </c>
      <c r="M1405" t="str">
        <f t="shared" si="65"/>
        <v>No</v>
      </c>
    </row>
    <row r="1406" spans="1:13" x14ac:dyDescent="0.3">
      <c r="A1406" t="s">
        <v>966</v>
      </c>
      <c r="B1406">
        <v>25</v>
      </c>
      <c r="C1406">
        <f t="shared" si="63"/>
        <v>25</v>
      </c>
      <c r="D1406" t="str" cm="1">
        <f t="array" ref="D1406">_xlfn.IFS(C1406&lt;18.5,"UNDERWEIGHT",AND(C1406&gt;=18.5,C1406&lt;=24.9),"NORMAL WEIGHT",AND(C1406&gt;=25,C1406&lt;=29.9),"OVERWEIGHT",C1406&gt;=30,"OBESITY")</f>
        <v>OVERWEIGHT</v>
      </c>
      <c r="E1406">
        <v>7.04</v>
      </c>
      <c r="F1406" t="str" cm="1">
        <f t="array" ref="F1406">_xlfn.IFS(E1406&lt;5.7,"NORMAL",AND(E1406&gt;=5.7,E1406&lt;=6.49),"PREDIABETES",E1406&gt;=6.5,"DIABETES")</f>
        <v>DIABETES</v>
      </c>
      <c r="G1406" t="s">
        <v>2380</v>
      </c>
      <c r="H1406" t="str">
        <f t="shared" si="64"/>
        <v>No</v>
      </c>
      <c r="I1406" t="s">
        <v>2380</v>
      </c>
      <c r="J1406" t="s">
        <v>2380</v>
      </c>
      <c r="K1406" t="s">
        <v>2381</v>
      </c>
      <c r="L1406" t="s">
        <v>2380</v>
      </c>
      <c r="M1406" t="str">
        <f t="shared" si="65"/>
        <v>No</v>
      </c>
    </row>
    <row r="1407" spans="1:13" x14ac:dyDescent="0.3">
      <c r="A1407" t="s">
        <v>965</v>
      </c>
      <c r="B1407">
        <v>41.2</v>
      </c>
      <c r="C1407">
        <f t="shared" si="63"/>
        <v>41.2</v>
      </c>
      <c r="D1407" t="str" cm="1">
        <f t="array" ref="D1407">_xlfn.IFS(C1407&lt;18.5,"UNDERWEIGHT",AND(C1407&gt;=18.5,C1407&lt;=24.9),"NORMAL WEIGHT",AND(C1407&gt;=25,C1407&lt;=29.9),"OVERWEIGHT",C1407&gt;=30,"OBESITY")</f>
        <v>OBESITY</v>
      </c>
      <c r="E1407">
        <v>4.18</v>
      </c>
      <c r="F1407" t="str" cm="1">
        <f t="array" ref="F1407">_xlfn.IFS(E1407&lt;5.7,"NORMAL",AND(E1407&gt;=5.7,E1407&lt;=6.49),"PREDIABETES",E1407&gt;=6.5,"DIABETES")</f>
        <v>NORMAL</v>
      </c>
      <c r="G1407" t="s">
        <v>2382</v>
      </c>
      <c r="H1407" t="str">
        <f t="shared" si="64"/>
        <v>Yes</v>
      </c>
      <c r="I1407" t="s">
        <v>2380</v>
      </c>
      <c r="J1407" t="s">
        <v>2380</v>
      </c>
      <c r="K1407" t="s">
        <v>2381</v>
      </c>
      <c r="L1407" t="s">
        <v>2380</v>
      </c>
      <c r="M1407" t="str">
        <f t="shared" si="65"/>
        <v>No</v>
      </c>
    </row>
    <row r="1408" spans="1:13" x14ac:dyDescent="0.3">
      <c r="A1408" t="s">
        <v>964</v>
      </c>
      <c r="B1408">
        <v>17.78</v>
      </c>
      <c r="C1408">
        <f t="shared" si="63"/>
        <v>17.8</v>
      </c>
      <c r="D1408" t="str" cm="1">
        <f t="array" ref="D1408">_xlfn.IFS(C1408&lt;18.5,"UNDERWEIGHT",AND(C1408&gt;=18.5,C1408&lt;=24.9),"NORMAL WEIGHT",AND(C1408&gt;=25,C1408&lt;=29.9),"OVERWEIGHT",C1408&gt;=30,"OBESITY")</f>
        <v>UNDERWEIGHT</v>
      </c>
      <c r="E1408">
        <v>8.19</v>
      </c>
      <c r="F1408" t="str" cm="1">
        <f t="array" ref="F1408">_xlfn.IFS(E1408&lt;5.7,"NORMAL",AND(E1408&gt;=5.7,E1408&lt;=6.49),"PREDIABETES",E1408&gt;=6.5,"DIABETES")</f>
        <v>DIABETES</v>
      </c>
      <c r="G1408" t="s">
        <v>2380</v>
      </c>
      <c r="H1408" t="str">
        <f t="shared" si="64"/>
        <v>No</v>
      </c>
      <c r="I1408" t="s">
        <v>2380</v>
      </c>
      <c r="J1408" t="s">
        <v>2380</v>
      </c>
      <c r="K1408" t="s">
        <v>2381</v>
      </c>
      <c r="L1408" t="s">
        <v>2380</v>
      </c>
      <c r="M1408" t="str">
        <f t="shared" si="65"/>
        <v>No</v>
      </c>
    </row>
    <row r="1409" spans="1:13" x14ac:dyDescent="0.3">
      <c r="A1409" t="s">
        <v>963</v>
      </c>
      <c r="B1409">
        <v>40.119999999999997</v>
      </c>
      <c r="C1409">
        <f t="shared" si="63"/>
        <v>40.1</v>
      </c>
      <c r="D1409" t="str" cm="1">
        <f t="array" ref="D1409">_xlfn.IFS(C1409&lt;18.5,"UNDERWEIGHT",AND(C1409&gt;=18.5,C1409&lt;=24.9),"NORMAL WEIGHT",AND(C1409&gt;=25,C1409&lt;=29.9),"OVERWEIGHT",C1409&gt;=30,"OBESITY")</f>
        <v>OBESITY</v>
      </c>
      <c r="E1409">
        <v>6.22</v>
      </c>
      <c r="F1409" t="str" cm="1">
        <f t="array" ref="F1409">_xlfn.IFS(E1409&lt;5.7,"NORMAL",AND(E1409&gt;=5.7,E1409&lt;=6.49),"PREDIABETES",E1409&gt;=6.5,"DIABETES")</f>
        <v>PREDIABETES</v>
      </c>
      <c r="G1409" t="s">
        <v>2382</v>
      </c>
      <c r="H1409" t="str">
        <f t="shared" si="64"/>
        <v>Yes</v>
      </c>
      <c r="I1409" t="s">
        <v>2380</v>
      </c>
      <c r="J1409" t="s">
        <v>2383</v>
      </c>
      <c r="K1409">
        <v>1</v>
      </c>
      <c r="L1409" t="s">
        <v>2380</v>
      </c>
      <c r="M1409" t="str">
        <f t="shared" si="65"/>
        <v>No</v>
      </c>
    </row>
    <row r="1410" spans="1:13" x14ac:dyDescent="0.3">
      <c r="A1410" t="s">
        <v>962</v>
      </c>
      <c r="B1410">
        <v>19.350000000000001</v>
      </c>
      <c r="C1410">
        <f t="shared" si="63"/>
        <v>19.399999999999999</v>
      </c>
      <c r="D1410" t="str" cm="1">
        <f t="array" ref="D1410">_xlfn.IFS(C1410&lt;18.5,"UNDERWEIGHT",AND(C1410&gt;=18.5,C1410&lt;=24.9),"NORMAL WEIGHT",AND(C1410&gt;=25,C1410&lt;=29.9),"OVERWEIGHT",C1410&gt;=30,"OBESITY")</f>
        <v>NORMAL WEIGHT</v>
      </c>
      <c r="E1410">
        <v>8.2200000000000006</v>
      </c>
      <c r="F1410" t="str" cm="1">
        <f t="array" ref="F1410">_xlfn.IFS(E1410&lt;5.7,"NORMAL",AND(E1410&gt;=5.7,E1410&lt;=6.49),"PREDIABETES",E1410&gt;=6.5,"DIABETES")</f>
        <v>DIABETES</v>
      </c>
      <c r="G1410" t="s">
        <v>2382</v>
      </c>
      <c r="H1410" t="str">
        <f t="shared" si="64"/>
        <v>Yes</v>
      </c>
      <c r="I1410" t="s">
        <v>2380</v>
      </c>
      <c r="J1410" t="s">
        <v>2380</v>
      </c>
      <c r="K1410" t="s">
        <v>2381</v>
      </c>
      <c r="L1410" t="s">
        <v>2380</v>
      </c>
      <c r="M1410" t="str">
        <f t="shared" si="65"/>
        <v>No</v>
      </c>
    </row>
    <row r="1411" spans="1:13" x14ac:dyDescent="0.3">
      <c r="A1411" t="s">
        <v>961</v>
      </c>
      <c r="B1411">
        <v>36.69</v>
      </c>
      <c r="C1411">
        <f t="shared" ref="C1411:C1474" si="66">ROUND(B1411,1)</f>
        <v>36.700000000000003</v>
      </c>
      <c r="D1411" t="str" cm="1">
        <f t="array" ref="D1411">_xlfn.IFS(C1411&lt;18.5,"UNDERWEIGHT",AND(C1411&gt;=18.5,C1411&lt;=24.9),"NORMAL WEIGHT",AND(C1411&gt;=25,C1411&lt;=29.9),"OVERWEIGHT",C1411&gt;=30,"OBESITY")</f>
        <v>OBESITY</v>
      </c>
      <c r="E1411">
        <v>6.15</v>
      </c>
      <c r="F1411" t="str" cm="1">
        <f t="array" ref="F1411">_xlfn.IFS(E1411&lt;5.7,"NORMAL",AND(E1411&gt;=5.7,E1411&lt;=6.49),"PREDIABETES",E1411&gt;=6.5,"DIABETES")</f>
        <v>PREDIABETES</v>
      </c>
      <c r="G1411" t="s">
        <v>2380</v>
      </c>
      <c r="H1411" t="str">
        <f t="shared" ref="H1411:H1474" si="67">TRIM(PROPER(G1411))</f>
        <v>No</v>
      </c>
      <c r="I1411" t="s">
        <v>2380</v>
      </c>
      <c r="J1411" t="s">
        <v>2380</v>
      </c>
      <c r="K1411" t="s">
        <v>2381</v>
      </c>
      <c r="L1411" t="s">
        <v>2380</v>
      </c>
      <c r="M1411" t="str">
        <f t="shared" ref="M1411:M1474" si="68">TRIM(PROPER(L1411))</f>
        <v>No</v>
      </c>
    </row>
    <row r="1412" spans="1:13" x14ac:dyDescent="0.3">
      <c r="A1412" t="s">
        <v>960</v>
      </c>
      <c r="B1412">
        <v>28.51</v>
      </c>
      <c r="C1412">
        <f t="shared" si="66"/>
        <v>28.5</v>
      </c>
      <c r="D1412" t="str" cm="1">
        <f t="array" ref="D1412">_xlfn.IFS(C1412&lt;18.5,"UNDERWEIGHT",AND(C1412&gt;=18.5,C1412&lt;=24.9),"NORMAL WEIGHT",AND(C1412&gt;=25,C1412&lt;=29.9),"OVERWEIGHT",C1412&gt;=30,"OBESITY")</f>
        <v>OVERWEIGHT</v>
      </c>
      <c r="E1412">
        <v>5.65</v>
      </c>
      <c r="F1412" t="str" cm="1">
        <f t="array" ref="F1412">_xlfn.IFS(E1412&lt;5.7,"NORMAL",AND(E1412&gt;=5.7,E1412&lt;=6.49),"PREDIABETES",E1412&gt;=6.5,"DIABETES")</f>
        <v>NORMAL</v>
      </c>
      <c r="G1412" t="s">
        <v>2382</v>
      </c>
      <c r="H1412" t="str">
        <f t="shared" si="67"/>
        <v>Yes</v>
      </c>
      <c r="I1412" t="s">
        <v>2380</v>
      </c>
      <c r="J1412" t="s">
        <v>2380</v>
      </c>
      <c r="K1412">
        <v>1</v>
      </c>
      <c r="L1412" t="s">
        <v>2380</v>
      </c>
      <c r="M1412" t="str">
        <f t="shared" si="68"/>
        <v>No</v>
      </c>
    </row>
    <row r="1413" spans="1:13" x14ac:dyDescent="0.3">
      <c r="A1413" t="s">
        <v>959</v>
      </c>
      <c r="B1413">
        <v>30.21</v>
      </c>
      <c r="C1413">
        <f t="shared" si="66"/>
        <v>30.2</v>
      </c>
      <c r="D1413" t="str" cm="1">
        <f t="array" ref="D1413">_xlfn.IFS(C1413&lt;18.5,"UNDERWEIGHT",AND(C1413&gt;=18.5,C1413&lt;=24.9),"NORMAL WEIGHT",AND(C1413&gt;=25,C1413&lt;=29.9),"OVERWEIGHT",C1413&gt;=30,"OBESITY")</f>
        <v>OBESITY</v>
      </c>
      <c r="E1413">
        <v>5.5</v>
      </c>
      <c r="F1413" t="str" cm="1">
        <f t="array" ref="F1413">_xlfn.IFS(E1413&lt;5.7,"NORMAL",AND(E1413&gt;=5.7,E1413&lt;=6.49),"PREDIABETES",E1413&gt;=6.5,"DIABETES")</f>
        <v>NORMAL</v>
      </c>
      <c r="G1413" t="s">
        <v>2380</v>
      </c>
      <c r="H1413" t="str">
        <f t="shared" si="67"/>
        <v>No</v>
      </c>
      <c r="I1413" t="s">
        <v>2380</v>
      </c>
      <c r="J1413" t="s">
        <v>2380</v>
      </c>
      <c r="K1413">
        <v>1</v>
      </c>
      <c r="L1413" t="s">
        <v>2380</v>
      </c>
      <c r="M1413" t="str">
        <f t="shared" si="68"/>
        <v>No</v>
      </c>
    </row>
    <row r="1414" spans="1:13" x14ac:dyDescent="0.3">
      <c r="A1414" t="s">
        <v>958</v>
      </c>
      <c r="B1414">
        <v>24.33</v>
      </c>
      <c r="C1414">
        <f t="shared" si="66"/>
        <v>24.3</v>
      </c>
      <c r="D1414" t="str" cm="1">
        <f t="array" ref="D1414">_xlfn.IFS(C1414&lt;18.5,"UNDERWEIGHT",AND(C1414&gt;=18.5,C1414&lt;=24.9),"NORMAL WEIGHT",AND(C1414&gt;=25,C1414&lt;=29.9),"OVERWEIGHT",C1414&gt;=30,"OBESITY")</f>
        <v>NORMAL WEIGHT</v>
      </c>
      <c r="E1414">
        <v>8</v>
      </c>
      <c r="F1414" t="str" cm="1">
        <f t="array" ref="F1414">_xlfn.IFS(E1414&lt;5.7,"NORMAL",AND(E1414&gt;=5.7,E1414&lt;=6.49),"PREDIABETES",E1414&gt;=6.5,"DIABETES")</f>
        <v>DIABETES</v>
      </c>
      <c r="G1414" t="s">
        <v>2380</v>
      </c>
      <c r="H1414" t="str">
        <f t="shared" si="67"/>
        <v>No</v>
      </c>
      <c r="I1414" t="s">
        <v>2380</v>
      </c>
      <c r="J1414" t="s">
        <v>2380</v>
      </c>
      <c r="K1414" t="s">
        <v>2381</v>
      </c>
      <c r="L1414" t="s">
        <v>2380</v>
      </c>
      <c r="M1414" t="str">
        <f t="shared" si="68"/>
        <v>No</v>
      </c>
    </row>
    <row r="1415" spans="1:13" x14ac:dyDescent="0.3">
      <c r="A1415" t="s">
        <v>957</v>
      </c>
      <c r="B1415">
        <v>19.855</v>
      </c>
      <c r="C1415">
        <f t="shared" si="66"/>
        <v>19.899999999999999</v>
      </c>
      <c r="D1415" t="str" cm="1">
        <f t="array" ref="D1415">_xlfn.IFS(C1415&lt;18.5,"UNDERWEIGHT",AND(C1415&gt;=18.5,C1415&lt;=24.9),"NORMAL WEIGHT",AND(C1415&gt;=25,C1415&lt;=29.9),"OVERWEIGHT",C1415&gt;=30,"OBESITY")</f>
        <v>NORMAL WEIGHT</v>
      </c>
      <c r="E1415">
        <v>5.71</v>
      </c>
      <c r="F1415" t="str" cm="1">
        <f t="array" ref="F1415">_xlfn.IFS(E1415&lt;5.7,"NORMAL",AND(E1415&gt;=5.7,E1415&lt;=6.49),"PREDIABETES",E1415&gt;=6.5,"DIABETES")</f>
        <v>PREDIABETES</v>
      </c>
      <c r="G1415" t="s">
        <v>2382</v>
      </c>
      <c r="H1415" t="str">
        <f t="shared" si="67"/>
        <v>Yes</v>
      </c>
      <c r="I1415" t="s">
        <v>2380</v>
      </c>
      <c r="J1415" t="s">
        <v>2380</v>
      </c>
      <c r="K1415" t="s">
        <v>2381</v>
      </c>
      <c r="L1415" t="s">
        <v>2380</v>
      </c>
      <c r="M1415" t="str">
        <f t="shared" si="68"/>
        <v>No</v>
      </c>
    </row>
    <row r="1416" spans="1:13" x14ac:dyDescent="0.3">
      <c r="A1416" t="s">
        <v>956</v>
      </c>
      <c r="B1416">
        <v>25.364999999999998</v>
      </c>
      <c r="C1416">
        <f t="shared" si="66"/>
        <v>25.4</v>
      </c>
      <c r="D1416" t="str" cm="1">
        <f t="array" ref="D1416">_xlfn.IFS(C1416&lt;18.5,"UNDERWEIGHT",AND(C1416&gt;=18.5,C1416&lt;=24.9),"NORMAL WEIGHT",AND(C1416&gt;=25,C1416&lt;=29.9),"OVERWEIGHT",C1416&gt;=30,"OBESITY")</f>
        <v>OVERWEIGHT</v>
      </c>
      <c r="E1416">
        <v>11.71</v>
      </c>
      <c r="F1416" t="str" cm="1">
        <f t="array" ref="F1416">_xlfn.IFS(E1416&lt;5.7,"NORMAL",AND(E1416&gt;=5.7,E1416&lt;=6.49),"PREDIABETES",E1416&gt;=6.5,"DIABETES")</f>
        <v>DIABETES</v>
      </c>
      <c r="G1416" t="s">
        <v>2380</v>
      </c>
      <c r="H1416" t="str">
        <f t="shared" si="67"/>
        <v>No</v>
      </c>
      <c r="I1416" t="s">
        <v>2380</v>
      </c>
      <c r="J1416" t="s">
        <v>2380</v>
      </c>
      <c r="K1416" t="s">
        <v>2381</v>
      </c>
      <c r="L1416" t="s">
        <v>2380</v>
      </c>
      <c r="M1416" t="str">
        <f t="shared" si="68"/>
        <v>No</v>
      </c>
    </row>
    <row r="1417" spans="1:13" x14ac:dyDescent="0.3">
      <c r="A1417" t="s">
        <v>955</v>
      </c>
      <c r="B1417">
        <v>29.6</v>
      </c>
      <c r="C1417">
        <f t="shared" si="66"/>
        <v>29.6</v>
      </c>
      <c r="D1417" t="str" cm="1">
        <f t="array" ref="D1417">_xlfn.IFS(C1417&lt;18.5,"UNDERWEIGHT",AND(C1417&gt;=18.5,C1417&lt;=24.9),"NORMAL WEIGHT",AND(C1417&gt;=25,C1417&lt;=29.9),"OVERWEIGHT",C1417&gt;=30,"OBESITY")</f>
        <v>OVERWEIGHT</v>
      </c>
      <c r="E1417">
        <v>6.17</v>
      </c>
      <c r="F1417" t="str" cm="1">
        <f t="array" ref="F1417">_xlfn.IFS(E1417&lt;5.7,"NORMAL",AND(E1417&gt;=5.7,E1417&lt;=6.49),"PREDIABETES",E1417&gt;=6.5,"DIABETES")</f>
        <v>PREDIABETES</v>
      </c>
      <c r="G1417" t="s">
        <v>2382</v>
      </c>
      <c r="H1417" t="str">
        <f t="shared" si="67"/>
        <v>Yes</v>
      </c>
      <c r="I1417" t="s">
        <v>2380</v>
      </c>
      <c r="J1417" t="s">
        <v>2383</v>
      </c>
      <c r="K1417">
        <v>1</v>
      </c>
      <c r="L1417" t="s">
        <v>2380</v>
      </c>
      <c r="M1417" t="str">
        <f t="shared" si="68"/>
        <v>No</v>
      </c>
    </row>
    <row r="1418" spans="1:13" x14ac:dyDescent="0.3">
      <c r="A1418" t="s">
        <v>954</v>
      </c>
      <c r="B1418">
        <v>39.43</v>
      </c>
      <c r="C1418">
        <f t="shared" si="66"/>
        <v>39.4</v>
      </c>
      <c r="D1418" t="str" cm="1">
        <f t="array" ref="D1418">_xlfn.IFS(C1418&lt;18.5,"UNDERWEIGHT",AND(C1418&gt;=18.5,C1418&lt;=24.9),"NORMAL WEIGHT",AND(C1418&gt;=25,C1418&lt;=29.9),"OVERWEIGHT",C1418&gt;=30,"OBESITY")</f>
        <v>OBESITY</v>
      </c>
      <c r="E1418">
        <v>6.1</v>
      </c>
      <c r="F1418" t="str" cm="1">
        <f t="array" ref="F1418">_xlfn.IFS(E1418&lt;5.7,"NORMAL",AND(E1418&gt;=5.7,E1418&lt;=6.49),"PREDIABETES",E1418&gt;=6.5,"DIABETES")</f>
        <v>PREDIABETES</v>
      </c>
      <c r="G1418" t="s">
        <v>2382</v>
      </c>
      <c r="H1418" t="str">
        <f t="shared" si="67"/>
        <v>Yes</v>
      </c>
      <c r="I1418" t="s">
        <v>2380</v>
      </c>
      <c r="J1418" t="s">
        <v>2383</v>
      </c>
      <c r="K1418">
        <v>1</v>
      </c>
      <c r="L1418" t="s">
        <v>2380</v>
      </c>
      <c r="M1418" t="str">
        <f t="shared" si="68"/>
        <v>No</v>
      </c>
    </row>
    <row r="1419" spans="1:13" x14ac:dyDescent="0.3">
      <c r="A1419" t="s">
        <v>953</v>
      </c>
      <c r="B1419">
        <v>27.34</v>
      </c>
      <c r="C1419">
        <f t="shared" si="66"/>
        <v>27.3</v>
      </c>
      <c r="D1419" t="str" cm="1">
        <f t="array" ref="D1419">_xlfn.IFS(C1419&lt;18.5,"UNDERWEIGHT",AND(C1419&gt;=18.5,C1419&lt;=24.9),"NORMAL WEIGHT",AND(C1419&gt;=25,C1419&lt;=29.9),"OVERWEIGHT",C1419&gt;=30,"OBESITY")</f>
        <v>OVERWEIGHT</v>
      </c>
      <c r="E1419">
        <v>5.19</v>
      </c>
      <c r="F1419" t="str" cm="1">
        <f t="array" ref="F1419">_xlfn.IFS(E1419&lt;5.7,"NORMAL",AND(E1419&gt;=5.7,E1419&lt;=6.49),"PREDIABETES",E1419&gt;=6.5,"DIABETES")</f>
        <v>NORMAL</v>
      </c>
      <c r="G1419" t="s">
        <v>2382</v>
      </c>
      <c r="H1419" t="str">
        <f t="shared" si="67"/>
        <v>Yes</v>
      </c>
      <c r="I1419" t="s">
        <v>2380</v>
      </c>
      <c r="J1419" t="s">
        <v>2380</v>
      </c>
      <c r="K1419">
        <v>1</v>
      </c>
      <c r="L1419" t="s">
        <v>2380</v>
      </c>
      <c r="M1419" t="str">
        <f t="shared" si="68"/>
        <v>No</v>
      </c>
    </row>
    <row r="1420" spans="1:13" x14ac:dyDescent="0.3">
      <c r="A1420" t="s">
        <v>952</v>
      </c>
      <c r="B1420">
        <v>39.01</v>
      </c>
      <c r="C1420">
        <f t="shared" si="66"/>
        <v>39</v>
      </c>
      <c r="D1420" t="str" cm="1">
        <f t="array" ref="D1420">_xlfn.IFS(C1420&lt;18.5,"UNDERWEIGHT",AND(C1420&gt;=18.5,C1420&lt;=24.9),"NORMAL WEIGHT",AND(C1420&gt;=25,C1420&lt;=29.9),"OVERWEIGHT",C1420&gt;=30,"OBESITY")</f>
        <v>OBESITY</v>
      </c>
      <c r="E1420">
        <v>5.37</v>
      </c>
      <c r="F1420" t="str" cm="1">
        <f t="array" ref="F1420">_xlfn.IFS(E1420&lt;5.7,"NORMAL",AND(E1420&gt;=5.7,E1420&lt;=6.49),"PREDIABETES",E1420&gt;=6.5,"DIABETES")</f>
        <v>NORMAL</v>
      </c>
      <c r="G1420" t="s">
        <v>2382</v>
      </c>
      <c r="H1420" t="str">
        <f t="shared" si="67"/>
        <v>Yes</v>
      </c>
      <c r="I1420" t="s">
        <v>2380</v>
      </c>
      <c r="J1420" t="s">
        <v>2380</v>
      </c>
      <c r="K1420" t="s">
        <v>2381</v>
      </c>
      <c r="L1420" t="s">
        <v>2380</v>
      </c>
      <c r="M1420" t="str">
        <f t="shared" si="68"/>
        <v>No</v>
      </c>
    </row>
    <row r="1421" spans="1:13" x14ac:dyDescent="0.3">
      <c r="A1421" t="s">
        <v>951</v>
      </c>
      <c r="B1421">
        <v>18.989999999999998</v>
      </c>
      <c r="C1421">
        <f t="shared" si="66"/>
        <v>19</v>
      </c>
      <c r="D1421" t="str" cm="1">
        <f t="array" ref="D1421">_xlfn.IFS(C1421&lt;18.5,"UNDERWEIGHT",AND(C1421&gt;=18.5,C1421&lt;=24.9),"NORMAL WEIGHT",AND(C1421&gt;=25,C1421&lt;=29.9),"OVERWEIGHT",C1421&gt;=30,"OBESITY")</f>
        <v>NORMAL WEIGHT</v>
      </c>
      <c r="E1421">
        <v>10.82</v>
      </c>
      <c r="F1421" t="str" cm="1">
        <f t="array" ref="F1421">_xlfn.IFS(E1421&lt;5.7,"NORMAL",AND(E1421&gt;=5.7,E1421&lt;=6.49),"PREDIABETES",E1421&gt;=6.5,"DIABETES")</f>
        <v>DIABETES</v>
      </c>
      <c r="G1421" t="s">
        <v>2382</v>
      </c>
      <c r="H1421" t="str">
        <f t="shared" si="67"/>
        <v>Yes</v>
      </c>
      <c r="I1421" t="s">
        <v>2380</v>
      </c>
      <c r="J1421" t="s">
        <v>2380</v>
      </c>
      <c r="K1421" t="s">
        <v>2381</v>
      </c>
      <c r="L1421" t="s">
        <v>2380</v>
      </c>
      <c r="M1421" t="str">
        <f t="shared" si="68"/>
        <v>No</v>
      </c>
    </row>
    <row r="1422" spans="1:13" x14ac:dyDescent="0.3">
      <c r="A1422" t="s">
        <v>950</v>
      </c>
      <c r="B1422">
        <v>42.3</v>
      </c>
      <c r="C1422">
        <f t="shared" si="66"/>
        <v>42.3</v>
      </c>
      <c r="D1422" t="str" cm="1">
        <f t="array" ref="D1422">_xlfn.IFS(C1422&lt;18.5,"UNDERWEIGHT",AND(C1422&gt;=18.5,C1422&lt;=24.9),"NORMAL WEIGHT",AND(C1422&gt;=25,C1422&lt;=29.9),"OVERWEIGHT",C1422&gt;=30,"OBESITY")</f>
        <v>OBESITY</v>
      </c>
      <c r="E1422">
        <v>6.06</v>
      </c>
      <c r="F1422" t="str" cm="1">
        <f t="array" ref="F1422">_xlfn.IFS(E1422&lt;5.7,"NORMAL",AND(E1422&gt;=5.7,E1422&lt;=6.49),"PREDIABETES",E1422&gt;=6.5,"DIABETES")</f>
        <v>PREDIABETES</v>
      </c>
      <c r="G1422" t="s">
        <v>2382</v>
      </c>
      <c r="H1422" t="str">
        <f t="shared" si="67"/>
        <v>Yes</v>
      </c>
      <c r="I1422" t="s">
        <v>2380</v>
      </c>
      <c r="J1422" t="s">
        <v>2380</v>
      </c>
      <c r="K1422" t="s">
        <v>2381</v>
      </c>
      <c r="L1422" t="s">
        <v>2380</v>
      </c>
      <c r="M1422" t="str">
        <f t="shared" si="68"/>
        <v>No</v>
      </c>
    </row>
    <row r="1423" spans="1:13" x14ac:dyDescent="0.3">
      <c r="A1423" t="s">
        <v>949</v>
      </c>
      <c r="B1423">
        <v>39.805</v>
      </c>
      <c r="C1423">
        <f t="shared" si="66"/>
        <v>39.799999999999997</v>
      </c>
      <c r="D1423" t="str" cm="1">
        <f t="array" ref="D1423">_xlfn.IFS(C1423&lt;18.5,"UNDERWEIGHT",AND(C1423&gt;=18.5,C1423&lt;=24.9),"NORMAL WEIGHT",AND(C1423&gt;=25,C1423&lt;=29.9),"OVERWEIGHT",C1423&gt;=30,"OBESITY")</f>
        <v>OBESITY</v>
      </c>
      <c r="E1423">
        <v>5.91</v>
      </c>
      <c r="F1423" t="str" cm="1">
        <f t="array" ref="F1423">_xlfn.IFS(E1423&lt;5.7,"NORMAL",AND(E1423&gt;=5.7,E1423&lt;=6.49),"PREDIABETES",E1423&gt;=6.5,"DIABETES")</f>
        <v>PREDIABETES</v>
      </c>
      <c r="G1423" t="s">
        <v>2380</v>
      </c>
      <c r="H1423" t="str">
        <f t="shared" si="67"/>
        <v>No</v>
      </c>
      <c r="I1423" t="s">
        <v>2380</v>
      </c>
      <c r="J1423" t="s">
        <v>2380</v>
      </c>
      <c r="K1423" t="s">
        <v>2381</v>
      </c>
      <c r="L1423" t="s">
        <v>2380</v>
      </c>
      <c r="M1423" t="str">
        <f t="shared" si="68"/>
        <v>No</v>
      </c>
    </row>
    <row r="1424" spans="1:13" x14ac:dyDescent="0.3">
      <c r="A1424" t="s">
        <v>948</v>
      </c>
      <c r="B1424">
        <v>33.700000000000003</v>
      </c>
      <c r="C1424">
        <f t="shared" si="66"/>
        <v>33.700000000000003</v>
      </c>
      <c r="D1424" t="str" cm="1">
        <f t="array" ref="D1424">_xlfn.IFS(C1424&lt;18.5,"UNDERWEIGHT",AND(C1424&gt;=18.5,C1424&lt;=24.9),"NORMAL WEIGHT",AND(C1424&gt;=25,C1424&lt;=29.9),"OVERWEIGHT",C1424&gt;=30,"OBESITY")</f>
        <v>OBESITY</v>
      </c>
      <c r="E1424">
        <v>5.87</v>
      </c>
      <c r="F1424" t="str" cm="1">
        <f t="array" ref="F1424">_xlfn.IFS(E1424&lt;5.7,"NORMAL",AND(E1424&gt;=5.7,E1424&lt;=6.49),"PREDIABETES",E1424&gt;=6.5,"DIABETES")</f>
        <v>PREDIABETES</v>
      </c>
      <c r="G1424" t="s">
        <v>2380</v>
      </c>
      <c r="H1424" t="str">
        <f t="shared" si="67"/>
        <v>No</v>
      </c>
      <c r="I1424" t="s">
        <v>2380</v>
      </c>
      <c r="J1424" t="s">
        <v>2380</v>
      </c>
      <c r="K1424" t="s">
        <v>2381</v>
      </c>
      <c r="L1424" t="s">
        <v>2380</v>
      </c>
      <c r="M1424" t="str">
        <f t="shared" si="68"/>
        <v>No</v>
      </c>
    </row>
    <row r="1425" spans="1:13" x14ac:dyDescent="0.3">
      <c r="A1425" t="s">
        <v>947</v>
      </c>
      <c r="B1425">
        <v>36.195</v>
      </c>
      <c r="C1425">
        <f t="shared" si="66"/>
        <v>36.200000000000003</v>
      </c>
      <c r="D1425" t="str" cm="1">
        <f t="array" ref="D1425">_xlfn.IFS(C1425&lt;18.5,"UNDERWEIGHT",AND(C1425&gt;=18.5,C1425&lt;=24.9),"NORMAL WEIGHT",AND(C1425&gt;=25,C1425&lt;=29.9),"OVERWEIGHT",C1425&gt;=30,"OBESITY")</f>
        <v>OBESITY</v>
      </c>
      <c r="E1425">
        <v>6.22</v>
      </c>
      <c r="F1425" t="str" cm="1">
        <f t="array" ref="F1425">_xlfn.IFS(E1425&lt;5.7,"NORMAL",AND(E1425&gt;=5.7,E1425&lt;=6.49),"PREDIABETES",E1425&gt;=6.5,"DIABETES")</f>
        <v>PREDIABETES</v>
      </c>
      <c r="G1425" t="s">
        <v>2380</v>
      </c>
      <c r="H1425" t="str">
        <f t="shared" si="67"/>
        <v>No</v>
      </c>
      <c r="I1425" t="s">
        <v>2380</v>
      </c>
      <c r="J1425" t="s">
        <v>2380</v>
      </c>
      <c r="K1425" t="s">
        <v>2381</v>
      </c>
      <c r="L1425" t="s">
        <v>2380</v>
      </c>
      <c r="M1425" t="str">
        <f t="shared" si="68"/>
        <v>No</v>
      </c>
    </row>
    <row r="1426" spans="1:13" x14ac:dyDescent="0.3">
      <c r="A1426" t="s">
        <v>946</v>
      </c>
      <c r="B1426">
        <v>32.6</v>
      </c>
      <c r="C1426">
        <f t="shared" si="66"/>
        <v>32.6</v>
      </c>
      <c r="D1426" t="str" cm="1">
        <f t="array" ref="D1426">_xlfn.IFS(C1426&lt;18.5,"UNDERWEIGHT",AND(C1426&gt;=18.5,C1426&lt;=24.9),"NORMAL WEIGHT",AND(C1426&gt;=25,C1426&lt;=29.9),"OVERWEIGHT",C1426&gt;=30,"OBESITY")</f>
        <v>OBESITY</v>
      </c>
      <c r="E1426">
        <v>5.73</v>
      </c>
      <c r="F1426" t="str" cm="1">
        <f t="array" ref="F1426">_xlfn.IFS(E1426&lt;5.7,"NORMAL",AND(E1426&gt;=5.7,E1426&lt;=6.49),"PREDIABETES",E1426&gt;=6.5,"DIABETES")</f>
        <v>PREDIABETES</v>
      </c>
      <c r="G1426" t="s">
        <v>2380</v>
      </c>
      <c r="H1426" t="str">
        <f t="shared" si="67"/>
        <v>No</v>
      </c>
      <c r="I1426" t="s">
        <v>2380</v>
      </c>
      <c r="J1426" t="s">
        <v>2383</v>
      </c>
      <c r="K1426">
        <v>1</v>
      </c>
      <c r="L1426" t="s">
        <v>2380</v>
      </c>
      <c r="M1426" t="str">
        <f t="shared" si="68"/>
        <v>No</v>
      </c>
    </row>
    <row r="1427" spans="1:13" x14ac:dyDescent="0.3">
      <c r="A1427" t="s">
        <v>945</v>
      </c>
      <c r="B1427">
        <v>30.2</v>
      </c>
      <c r="C1427">
        <f t="shared" si="66"/>
        <v>30.2</v>
      </c>
      <c r="D1427" t="str" cm="1">
        <f t="array" ref="D1427">_xlfn.IFS(C1427&lt;18.5,"UNDERWEIGHT",AND(C1427&gt;=18.5,C1427&lt;=24.9),"NORMAL WEIGHT",AND(C1427&gt;=25,C1427&lt;=29.9),"OVERWEIGHT",C1427&gt;=30,"OBESITY")</f>
        <v>OBESITY</v>
      </c>
      <c r="E1427">
        <v>5.7</v>
      </c>
      <c r="F1427" t="str" cm="1">
        <f t="array" ref="F1427">_xlfn.IFS(E1427&lt;5.7,"NORMAL",AND(E1427&gt;=5.7,E1427&lt;=6.49),"PREDIABETES",E1427&gt;=6.5,"DIABETES")</f>
        <v>PREDIABETES</v>
      </c>
      <c r="G1427" t="s">
        <v>2380</v>
      </c>
      <c r="H1427" t="str">
        <f t="shared" si="67"/>
        <v>No</v>
      </c>
      <c r="I1427" t="s">
        <v>2380</v>
      </c>
      <c r="J1427" t="s">
        <v>2380</v>
      </c>
      <c r="K1427" t="s">
        <v>2381</v>
      </c>
      <c r="L1427" t="s">
        <v>2380</v>
      </c>
      <c r="M1427" t="str">
        <f t="shared" si="68"/>
        <v>No</v>
      </c>
    </row>
    <row r="1428" spans="1:13" x14ac:dyDescent="0.3">
      <c r="A1428" t="s">
        <v>944</v>
      </c>
      <c r="B1428">
        <v>27.645</v>
      </c>
      <c r="C1428">
        <f t="shared" si="66"/>
        <v>27.6</v>
      </c>
      <c r="D1428" t="str" cm="1">
        <f t="array" ref="D1428">_xlfn.IFS(C1428&lt;18.5,"UNDERWEIGHT",AND(C1428&gt;=18.5,C1428&lt;=24.9),"NORMAL WEIGHT",AND(C1428&gt;=25,C1428&lt;=29.9),"OVERWEIGHT",C1428&gt;=30,"OBESITY")</f>
        <v>OVERWEIGHT</v>
      </c>
      <c r="E1428">
        <v>9.91</v>
      </c>
      <c r="F1428" t="str" cm="1">
        <f t="array" ref="F1428">_xlfn.IFS(E1428&lt;5.7,"NORMAL",AND(E1428&gt;=5.7,E1428&lt;=6.49),"PREDIABETES",E1428&gt;=6.5,"DIABETES")</f>
        <v>DIABETES</v>
      </c>
      <c r="G1428" t="s">
        <v>2380</v>
      </c>
      <c r="H1428" t="str">
        <f t="shared" si="67"/>
        <v>No</v>
      </c>
      <c r="I1428" t="s">
        <v>2380</v>
      </c>
      <c r="J1428" t="s">
        <v>2380</v>
      </c>
      <c r="K1428" t="s">
        <v>2381</v>
      </c>
      <c r="L1428" t="s">
        <v>2380</v>
      </c>
      <c r="M1428" t="str">
        <f t="shared" si="68"/>
        <v>No</v>
      </c>
    </row>
    <row r="1429" spans="1:13" x14ac:dyDescent="0.3">
      <c r="A1429" t="s">
        <v>943</v>
      </c>
      <c r="B1429">
        <v>26.41</v>
      </c>
      <c r="C1429">
        <f t="shared" si="66"/>
        <v>26.4</v>
      </c>
      <c r="D1429" t="str" cm="1">
        <f t="array" ref="D1429">_xlfn.IFS(C1429&lt;18.5,"UNDERWEIGHT",AND(C1429&gt;=18.5,C1429&lt;=24.9),"NORMAL WEIGHT",AND(C1429&gt;=25,C1429&lt;=29.9),"OVERWEIGHT",C1429&gt;=30,"OBESITY")</f>
        <v>OVERWEIGHT</v>
      </c>
      <c r="E1429">
        <v>11.4</v>
      </c>
      <c r="F1429" t="str" cm="1">
        <f t="array" ref="F1429">_xlfn.IFS(E1429&lt;5.7,"NORMAL",AND(E1429&gt;=5.7,E1429&lt;=6.49),"PREDIABETES",E1429&gt;=6.5,"DIABETES")</f>
        <v>DIABETES</v>
      </c>
      <c r="G1429" t="s">
        <v>2380</v>
      </c>
      <c r="H1429" t="str">
        <f t="shared" si="67"/>
        <v>No</v>
      </c>
      <c r="I1429" t="s">
        <v>2380</v>
      </c>
      <c r="J1429" t="s">
        <v>2380</v>
      </c>
      <c r="K1429" t="s">
        <v>2381</v>
      </c>
      <c r="L1429" t="s">
        <v>2380</v>
      </c>
      <c r="M1429" t="str">
        <f t="shared" si="68"/>
        <v>No</v>
      </c>
    </row>
    <row r="1430" spans="1:13" x14ac:dyDescent="0.3">
      <c r="A1430" t="s">
        <v>942</v>
      </c>
      <c r="B1430">
        <v>34.1</v>
      </c>
      <c r="C1430">
        <f t="shared" si="66"/>
        <v>34.1</v>
      </c>
      <c r="D1430" t="str" cm="1">
        <f t="array" ref="D1430">_xlfn.IFS(C1430&lt;18.5,"UNDERWEIGHT",AND(C1430&gt;=18.5,C1430&lt;=24.9),"NORMAL WEIGHT",AND(C1430&gt;=25,C1430&lt;=29.9),"OVERWEIGHT",C1430&gt;=30,"OBESITY")</f>
        <v>OBESITY</v>
      </c>
      <c r="E1430">
        <v>6.29</v>
      </c>
      <c r="F1430" t="str" cm="1">
        <f t="array" ref="F1430">_xlfn.IFS(E1430&lt;5.7,"NORMAL",AND(E1430&gt;=5.7,E1430&lt;=6.49),"PREDIABETES",E1430&gt;=6.5,"DIABETES")</f>
        <v>PREDIABETES</v>
      </c>
      <c r="G1430" t="s">
        <v>2382</v>
      </c>
      <c r="H1430" t="str">
        <f t="shared" si="67"/>
        <v>Yes</v>
      </c>
      <c r="I1430" t="s">
        <v>2380</v>
      </c>
      <c r="J1430" t="s">
        <v>2383</v>
      </c>
      <c r="K1430">
        <v>1</v>
      </c>
      <c r="L1430" t="s">
        <v>2380</v>
      </c>
      <c r="M1430" t="str">
        <f t="shared" si="68"/>
        <v>No</v>
      </c>
    </row>
    <row r="1431" spans="1:13" x14ac:dyDescent="0.3">
      <c r="A1431" t="s">
        <v>941</v>
      </c>
      <c r="B1431">
        <v>17.3</v>
      </c>
      <c r="C1431">
        <f t="shared" si="66"/>
        <v>17.3</v>
      </c>
      <c r="D1431" t="str" cm="1">
        <f t="array" ref="D1431">_xlfn.IFS(C1431&lt;18.5,"UNDERWEIGHT",AND(C1431&gt;=18.5,C1431&lt;=24.9),"NORMAL WEIGHT",AND(C1431&gt;=25,C1431&lt;=29.9),"OVERWEIGHT",C1431&gt;=30,"OBESITY")</f>
        <v>UNDERWEIGHT</v>
      </c>
      <c r="E1431">
        <v>9.2799999999999994</v>
      </c>
      <c r="F1431" t="str" cm="1">
        <f t="array" ref="F1431">_xlfn.IFS(E1431&lt;5.7,"NORMAL",AND(E1431&gt;=5.7,E1431&lt;=6.49),"PREDIABETES",E1431&gt;=6.5,"DIABETES")</f>
        <v>DIABETES</v>
      </c>
      <c r="G1431" t="s">
        <v>2380</v>
      </c>
      <c r="H1431" t="str">
        <f t="shared" si="67"/>
        <v>No</v>
      </c>
      <c r="I1431" t="s">
        <v>2380</v>
      </c>
      <c r="J1431" t="s">
        <v>2380</v>
      </c>
      <c r="K1431" t="s">
        <v>2381</v>
      </c>
      <c r="L1431" t="s">
        <v>2380</v>
      </c>
      <c r="M1431" t="str">
        <f t="shared" si="68"/>
        <v>No</v>
      </c>
    </row>
    <row r="1432" spans="1:13" x14ac:dyDescent="0.3">
      <c r="A1432" t="s">
        <v>940</v>
      </c>
      <c r="B1432">
        <v>35.020000000000003</v>
      </c>
      <c r="C1432">
        <f t="shared" si="66"/>
        <v>35</v>
      </c>
      <c r="D1432" t="str" cm="1">
        <f t="array" ref="D1432">_xlfn.IFS(C1432&lt;18.5,"UNDERWEIGHT",AND(C1432&gt;=18.5,C1432&lt;=24.9),"NORMAL WEIGHT",AND(C1432&gt;=25,C1432&lt;=29.9),"OVERWEIGHT",C1432&gt;=30,"OBESITY")</f>
        <v>OBESITY</v>
      </c>
      <c r="E1432">
        <v>4.78</v>
      </c>
      <c r="F1432" t="str" cm="1">
        <f t="array" ref="F1432">_xlfn.IFS(E1432&lt;5.7,"NORMAL",AND(E1432&gt;=5.7,E1432&lt;=6.49),"PREDIABETES",E1432&gt;=6.5,"DIABETES")</f>
        <v>NORMAL</v>
      </c>
      <c r="G1432" t="s">
        <v>2380</v>
      </c>
      <c r="H1432" t="str">
        <f t="shared" si="67"/>
        <v>No</v>
      </c>
      <c r="I1432" t="s">
        <v>2380</v>
      </c>
      <c r="J1432" t="s">
        <v>2383</v>
      </c>
      <c r="K1432">
        <v>1</v>
      </c>
      <c r="L1432" t="s">
        <v>2380</v>
      </c>
      <c r="M1432" t="str">
        <f t="shared" si="68"/>
        <v>No</v>
      </c>
    </row>
    <row r="1433" spans="1:13" x14ac:dyDescent="0.3">
      <c r="A1433" t="s">
        <v>939</v>
      </c>
      <c r="B1433">
        <v>37.1</v>
      </c>
      <c r="C1433">
        <f t="shared" si="66"/>
        <v>37.1</v>
      </c>
      <c r="D1433" t="str" cm="1">
        <f t="array" ref="D1433">_xlfn.IFS(C1433&lt;18.5,"UNDERWEIGHT",AND(C1433&gt;=18.5,C1433&lt;=24.9),"NORMAL WEIGHT",AND(C1433&gt;=25,C1433&lt;=29.9),"OVERWEIGHT",C1433&gt;=30,"OBESITY")</f>
        <v>OBESITY</v>
      </c>
      <c r="E1433">
        <v>8.8699999999999992</v>
      </c>
      <c r="F1433" t="str" cm="1">
        <f t="array" ref="F1433">_xlfn.IFS(E1433&lt;5.7,"NORMAL",AND(E1433&gt;=5.7,E1433&lt;=6.49),"PREDIABETES",E1433&gt;=6.5,"DIABETES")</f>
        <v>DIABETES</v>
      </c>
      <c r="G1433" t="s">
        <v>2382</v>
      </c>
      <c r="H1433" t="str">
        <f t="shared" si="67"/>
        <v>Yes</v>
      </c>
      <c r="I1433" t="s">
        <v>2380</v>
      </c>
      <c r="J1433" t="s">
        <v>2380</v>
      </c>
      <c r="K1433" t="s">
        <v>2381</v>
      </c>
      <c r="L1433" t="s">
        <v>2380</v>
      </c>
      <c r="M1433" t="str">
        <f t="shared" si="68"/>
        <v>No</v>
      </c>
    </row>
    <row r="1434" spans="1:13" x14ac:dyDescent="0.3">
      <c r="A1434" t="s">
        <v>938</v>
      </c>
      <c r="B1434">
        <v>16.79</v>
      </c>
      <c r="C1434">
        <f t="shared" si="66"/>
        <v>16.8</v>
      </c>
      <c r="D1434" t="str" cm="1">
        <f t="array" ref="D1434">_xlfn.IFS(C1434&lt;18.5,"UNDERWEIGHT",AND(C1434&gt;=18.5,C1434&lt;=24.9),"NORMAL WEIGHT",AND(C1434&gt;=25,C1434&lt;=29.9),"OVERWEIGHT",C1434&gt;=30,"OBESITY")</f>
        <v>UNDERWEIGHT</v>
      </c>
      <c r="E1434">
        <v>11.4</v>
      </c>
      <c r="F1434" t="str" cm="1">
        <f t="array" ref="F1434">_xlfn.IFS(E1434&lt;5.7,"NORMAL",AND(E1434&gt;=5.7,E1434&lt;=6.49),"PREDIABETES",E1434&gt;=6.5,"DIABETES")</f>
        <v>DIABETES</v>
      </c>
      <c r="G1434" t="s">
        <v>2380</v>
      </c>
      <c r="H1434" t="str">
        <f t="shared" si="67"/>
        <v>No</v>
      </c>
      <c r="I1434" t="s">
        <v>2380</v>
      </c>
      <c r="J1434" t="s">
        <v>2380</v>
      </c>
      <c r="K1434" t="s">
        <v>2381</v>
      </c>
      <c r="L1434" t="s">
        <v>2380</v>
      </c>
      <c r="M1434" t="str">
        <f t="shared" si="68"/>
        <v>No</v>
      </c>
    </row>
    <row r="1435" spans="1:13" x14ac:dyDescent="0.3">
      <c r="A1435" t="s">
        <v>937</v>
      </c>
      <c r="B1435">
        <v>31.635000000000002</v>
      </c>
      <c r="C1435">
        <f t="shared" si="66"/>
        <v>31.6</v>
      </c>
      <c r="D1435" t="str" cm="1">
        <f t="array" ref="D1435">_xlfn.IFS(C1435&lt;18.5,"UNDERWEIGHT",AND(C1435&gt;=18.5,C1435&lt;=24.9),"NORMAL WEIGHT",AND(C1435&gt;=25,C1435&lt;=29.9),"OVERWEIGHT",C1435&gt;=30,"OBESITY")</f>
        <v>OBESITY</v>
      </c>
      <c r="E1435">
        <v>9.1300000000000008</v>
      </c>
      <c r="F1435" t="str" cm="1">
        <f t="array" ref="F1435">_xlfn.IFS(E1435&lt;5.7,"NORMAL",AND(E1435&gt;=5.7,E1435&lt;=6.49),"PREDIABETES",E1435&gt;=6.5,"DIABETES")</f>
        <v>DIABETES</v>
      </c>
      <c r="G1435" t="s">
        <v>2382</v>
      </c>
      <c r="H1435" t="str">
        <f t="shared" si="67"/>
        <v>Yes</v>
      </c>
      <c r="I1435" t="s">
        <v>2380</v>
      </c>
      <c r="J1435" t="s">
        <v>2380</v>
      </c>
      <c r="K1435" t="s">
        <v>2381</v>
      </c>
      <c r="L1435" t="s">
        <v>2380</v>
      </c>
      <c r="M1435" t="str">
        <f t="shared" si="68"/>
        <v>No</v>
      </c>
    </row>
    <row r="1436" spans="1:13" x14ac:dyDescent="0.3">
      <c r="A1436" t="s">
        <v>936</v>
      </c>
      <c r="B1436">
        <v>24.19</v>
      </c>
      <c r="C1436">
        <f t="shared" si="66"/>
        <v>24.2</v>
      </c>
      <c r="D1436" t="str" cm="1">
        <f t="array" ref="D1436">_xlfn.IFS(C1436&lt;18.5,"UNDERWEIGHT",AND(C1436&gt;=18.5,C1436&lt;=24.9),"NORMAL WEIGHT",AND(C1436&gt;=25,C1436&lt;=29.9),"OVERWEIGHT",C1436&gt;=30,"OBESITY")</f>
        <v>NORMAL WEIGHT</v>
      </c>
      <c r="E1436">
        <v>6.22</v>
      </c>
      <c r="F1436" t="str" cm="1">
        <f t="array" ref="F1436">_xlfn.IFS(E1436&lt;5.7,"NORMAL",AND(E1436&gt;=5.7,E1436&lt;=6.49),"PREDIABETES",E1436&gt;=6.5,"DIABETES")</f>
        <v>PREDIABETES</v>
      </c>
      <c r="G1436" t="s">
        <v>2382</v>
      </c>
      <c r="H1436" t="str">
        <f t="shared" si="67"/>
        <v>Yes</v>
      </c>
      <c r="I1436" t="s">
        <v>2380</v>
      </c>
      <c r="J1436" t="s">
        <v>2383</v>
      </c>
      <c r="K1436">
        <v>1</v>
      </c>
      <c r="L1436" t="s">
        <v>2380</v>
      </c>
      <c r="M1436" t="str">
        <f t="shared" si="68"/>
        <v>No</v>
      </c>
    </row>
    <row r="1437" spans="1:13" x14ac:dyDescent="0.3">
      <c r="A1437" t="s">
        <v>935</v>
      </c>
      <c r="B1437">
        <v>35.29</v>
      </c>
      <c r="C1437">
        <f t="shared" si="66"/>
        <v>35.299999999999997</v>
      </c>
      <c r="D1437" t="str" cm="1">
        <f t="array" ref="D1437">_xlfn.IFS(C1437&lt;18.5,"UNDERWEIGHT",AND(C1437&gt;=18.5,C1437&lt;=24.9),"NORMAL WEIGHT",AND(C1437&gt;=25,C1437&lt;=29.9),"OVERWEIGHT",C1437&gt;=30,"OBESITY")</f>
        <v>OBESITY</v>
      </c>
      <c r="E1437">
        <v>5.9</v>
      </c>
      <c r="F1437" t="str" cm="1">
        <f t="array" ref="F1437">_xlfn.IFS(E1437&lt;5.7,"NORMAL",AND(E1437&gt;=5.7,E1437&lt;=6.49),"PREDIABETES",E1437&gt;=6.5,"DIABETES")</f>
        <v>PREDIABETES</v>
      </c>
      <c r="G1437" t="s">
        <v>2380</v>
      </c>
      <c r="H1437" t="str">
        <f t="shared" si="67"/>
        <v>No</v>
      </c>
      <c r="I1437" t="s">
        <v>2380</v>
      </c>
      <c r="J1437" t="s">
        <v>2383</v>
      </c>
      <c r="K1437">
        <v>1</v>
      </c>
      <c r="L1437" t="s">
        <v>2380</v>
      </c>
      <c r="M1437" t="str">
        <f t="shared" si="68"/>
        <v>No</v>
      </c>
    </row>
    <row r="1438" spans="1:13" x14ac:dyDescent="0.3">
      <c r="A1438" t="s">
        <v>934</v>
      </c>
      <c r="B1438">
        <v>35.299999999999997</v>
      </c>
      <c r="C1438">
        <f t="shared" si="66"/>
        <v>35.299999999999997</v>
      </c>
      <c r="D1438" t="str" cm="1">
        <f t="array" ref="D1438">_xlfn.IFS(C1438&lt;18.5,"UNDERWEIGHT",AND(C1438&gt;=18.5,C1438&lt;=24.9),"NORMAL WEIGHT",AND(C1438&gt;=25,C1438&lt;=29.9),"OVERWEIGHT",C1438&gt;=30,"OBESITY")</f>
        <v>OBESITY</v>
      </c>
      <c r="E1438">
        <v>4.45</v>
      </c>
      <c r="F1438" t="str" cm="1">
        <f t="array" ref="F1438">_xlfn.IFS(E1438&lt;5.7,"NORMAL",AND(E1438&gt;=5.7,E1438&lt;=6.49),"PREDIABETES",E1438&gt;=6.5,"DIABETES")</f>
        <v>NORMAL</v>
      </c>
      <c r="G1438" t="s">
        <v>2380</v>
      </c>
      <c r="H1438" t="str">
        <f t="shared" si="67"/>
        <v>No</v>
      </c>
      <c r="I1438" t="s">
        <v>2380</v>
      </c>
      <c r="J1438" t="s">
        <v>2380</v>
      </c>
      <c r="K1438" t="s">
        <v>2381</v>
      </c>
      <c r="L1438" t="s">
        <v>2380</v>
      </c>
      <c r="M1438" t="str">
        <f t="shared" si="68"/>
        <v>No</v>
      </c>
    </row>
    <row r="1439" spans="1:13" x14ac:dyDescent="0.3">
      <c r="A1439" t="s">
        <v>933</v>
      </c>
      <c r="B1439">
        <v>35.64</v>
      </c>
      <c r="C1439">
        <f t="shared" si="66"/>
        <v>35.6</v>
      </c>
      <c r="D1439" t="str" cm="1">
        <f t="array" ref="D1439">_xlfn.IFS(C1439&lt;18.5,"UNDERWEIGHT",AND(C1439&gt;=18.5,C1439&lt;=24.9),"NORMAL WEIGHT",AND(C1439&gt;=25,C1439&lt;=29.9),"OVERWEIGHT",C1439&gt;=30,"OBESITY")</f>
        <v>OBESITY</v>
      </c>
      <c r="E1439">
        <v>6.17</v>
      </c>
      <c r="F1439" t="str" cm="1">
        <f t="array" ref="F1439">_xlfn.IFS(E1439&lt;5.7,"NORMAL",AND(E1439&gt;=5.7,E1439&lt;=6.49),"PREDIABETES",E1439&gt;=6.5,"DIABETES")</f>
        <v>PREDIABETES</v>
      </c>
      <c r="G1439" t="s">
        <v>2380</v>
      </c>
      <c r="H1439" t="str">
        <f t="shared" si="67"/>
        <v>No</v>
      </c>
      <c r="I1439" t="s">
        <v>2380</v>
      </c>
      <c r="J1439" t="s">
        <v>2383</v>
      </c>
      <c r="K1439">
        <v>1</v>
      </c>
      <c r="L1439" t="s">
        <v>2380</v>
      </c>
      <c r="M1439" t="str">
        <f t="shared" si="68"/>
        <v>No</v>
      </c>
    </row>
    <row r="1440" spans="1:13" x14ac:dyDescent="0.3">
      <c r="A1440" t="s">
        <v>932</v>
      </c>
      <c r="B1440">
        <v>33.1</v>
      </c>
      <c r="C1440">
        <f t="shared" si="66"/>
        <v>33.1</v>
      </c>
      <c r="D1440" t="str" cm="1">
        <f t="array" ref="D1440">_xlfn.IFS(C1440&lt;18.5,"UNDERWEIGHT",AND(C1440&gt;=18.5,C1440&lt;=24.9),"NORMAL WEIGHT",AND(C1440&gt;=25,C1440&lt;=29.9),"OVERWEIGHT",C1440&gt;=30,"OBESITY")</f>
        <v>OBESITY</v>
      </c>
      <c r="E1440">
        <v>4.93</v>
      </c>
      <c r="F1440" t="str" cm="1">
        <f t="array" ref="F1440">_xlfn.IFS(E1440&lt;5.7,"NORMAL",AND(E1440&gt;=5.7,E1440&lt;=6.49),"PREDIABETES",E1440&gt;=6.5,"DIABETES")</f>
        <v>NORMAL</v>
      </c>
      <c r="G1440" t="s">
        <v>2380</v>
      </c>
      <c r="H1440" t="str">
        <f t="shared" si="67"/>
        <v>No</v>
      </c>
      <c r="I1440" t="s">
        <v>2380</v>
      </c>
      <c r="J1440" t="s">
        <v>2380</v>
      </c>
      <c r="K1440" t="s">
        <v>2381</v>
      </c>
      <c r="L1440" t="s">
        <v>2380</v>
      </c>
      <c r="M1440" t="str">
        <f t="shared" si="68"/>
        <v>No</v>
      </c>
    </row>
    <row r="1441" spans="1:13" x14ac:dyDescent="0.3">
      <c r="A1441" t="s">
        <v>931</v>
      </c>
      <c r="B1441">
        <v>26.41</v>
      </c>
      <c r="C1441">
        <f t="shared" si="66"/>
        <v>26.4</v>
      </c>
      <c r="D1441" t="str" cm="1">
        <f t="array" ref="D1441">_xlfn.IFS(C1441&lt;18.5,"UNDERWEIGHT",AND(C1441&gt;=18.5,C1441&lt;=24.9),"NORMAL WEIGHT",AND(C1441&gt;=25,C1441&lt;=29.9),"OVERWEIGHT",C1441&gt;=30,"OBESITY")</f>
        <v>OVERWEIGHT</v>
      </c>
      <c r="E1441">
        <v>7.32</v>
      </c>
      <c r="F1441" t="str" cm="1">
        <f t="array" ref="F1441">_xlfn.IFS(E1441&lt;5.7,"NORMAL",AND(E1441&gt;=5.7,E1441&lt;=6.49),"PREDIABETES",E1441&gt;=6.5,"DIABETES")</f>
        <v>DIABETES</v>
      </c>
      <c r="G1441" t="s">
        <v>2382</v>
      </c>
      <c r="H1441" t="str">
        <f t="shared" si="67"/>
        <v>Yes</v>
      </c>
      <c r="I1441" t="s">
        <v>2380</v>
      </c>
      <c r="J1441" t="s">
        <v>2380</v>
      </c>
      <c r="K1441">
        <v>1</v>
      </c>
      <c r="L1441" t="s">
        <v>2380</v>
      </c>
      <c r="M1441" t="str">
        <f t="shared" si="68"/>
        <v>No</v>
      </c>
    </row>
    <row r="1442" spans="1:13" x14ac:dyDescent="0.3">
      <c r="A1442" t="s">
        <v>930</v>
      </c>
      <c r="B1442">
        <v>29.9</v>
      </c>
      <c r="C1442">
        <f t="shared" si="66"/>
        <v>29.9</v>
      </c>
      <c r="D1442" t="str" cm="1">
        <f t="array" ref="D1442">_xlfn.IFS(C1442&lt;18.5,"UNDERWEIGHT",AND(C1442&gt;=18.5,C1442&lt;=24.9),"NORMAL WEIGHT",AND(C1442&gt;=25,C1442&lt;=29.9),"OVERWEIGHT",C1442&gt;=30,"OBESITY")</f>
        <v>OVERWEIGHT</v>
      </c>
      <c r="E1442">
        <v>5.27</v>
      </c>
      <c r="F1442" t="str" cm="1">
        <f t="array" ref="F1442">_xlfn.IFS(E1442&lt;5.7,"NORMAL",AND(E1442&gt;=5.7,E1442&lt;=6.49),"PREDIABETES",E1442&gt;=6.5,"DIABETES")</f>
        <v>NORMAL</v>
      </c>
      <c r="G1442" t="s">
        <v>2380</v>
      </c>
      <c r="H1442" t="str">
        <f t="shared" si="67"/>
        <v>No</v>
      </c>
      <c r="I1442" t="s">
        <v>2380</v>
      </c>
      <c r="J1442" t="s">
        <v>2383</v>
      </c>
      <c r="K1442">
        <v>1</v>
      </c>
      <c r="L1442" t="s">
        <v>2380</v>
      </c>
      <c r="M1442" t="str">
        <f t="shared" si="68"/>
        <v>No</v>
      </c>
    </row>
    <row r="1443" spans="1:13" x14ac:dyDescent="0.3">
      <c r="A1443" t="s">
        <v>929</v>
      </c>
      <c r="B1443">
        <v>25.24</v>
      </c>
      <c r="C1443">
        <f t="shared" si="66"/>
        <v>25.2</v>
      </c>
      <c r="D1443" t="str" cm="1">
        <f t="array" ref="D1443">_xlfn.IFS(C1443&lt;18.5,"UNDERWEIGHT",AND(C1443&gt;=18.5,C1443&lt;=24.9),"NORMAL WEIGHT",AND(C1443&gt;=25,C1443&lt;=29.9),"OVERWEIGHT",C1443&gt;=30,"OBESITY")</f>
        <v>OVERWEIGHT</v>
      </c>
      <c r="E1443">
        <v>5.82</v>
      </c>
      <c r="F1443" t="str" cm="1">
        <f t="array" ref="F1443">_xlfn.IFS(E1443&lt;5.7,"NORMAL",AND(E1443&gt;=5.7,E1443&lt;=6.49),"PREDIABETES",E1443&gt;=6.5,"DIABETES")</f>
        <v>PREDIABETES</v>
      </c>
      <c r="G1443" t="s">
        <v>2380</v>
      </c>
      <c r="H1443" t="str">
        <f t="shared" si="67"/>
        <v>No</v>
      </c>
      <c r="I1443" t="s">
        <v>2380</v>
      </c>
      <c r="J1443" t="s">
        <v>2380</v>
      </c>
      <c r="K1443">
        <v>1</v>
      </c>
      <c r="L1443" t="s">
        <v>2380</v>
      </c>
      <c r="M1443" t="str">
        <f t="shared" si="68"/>
        <v>No</v>
      </c>
    </row>
    <row r="1444" spans="1:13" x14ac:dyDescent="0.3">
      <c r="A1444" t="s">
        <v>928</v>
      </c>
      <c r="B1444">
        <v>25.08</v>
      </c>
      <c r="C1444">
        <f t="shared" si="66"/>
        <v>25.1</v>
      </c>
      <c r="D1444" t="str" cm="1">
        <f t="array" ref="D1444">_xlfn.IFS(C1444&lt;18.5,"UNDERWEIGHT",AND(C1444&gt;=18.5,C1444&lt;=24.9),"NORMAL WEIGHT",AND(C1444&gt;=25,C1444&lt;=29.9),"OVERWEIGHT",C1444&gt;=30,"OBESITY")</f>
        <v>OVERWEIGHT</v>
      </c>
      <c r="E1444">
        <v>5.8</v>
      </c>
      <c r="F1444" t="str" cm="1">
        <f t="array" ref="F1444">_xlfn.IFS(E1444&lt;5.7,"NORMAL",AND(E1444&gt;=5.7,E1444&lt;=6.49),"PREDIABETES",E1444&gt;=6.5,"DIABETES")</f>
        <v>PREDIABETES</v>
      </c>
      <c r="G1444" t="s">
        <v>2380</v>
      </c>
      <c r="H1444" t="str">
        <f t="shared" si="67"/>
        <v>No</v>
      </c>
      <c r="I1444" t="s">
        <v>2380</v>
      </c>
      <c r="J1444" t="s">
        <v>2383</v>
      </c>
      <c r="K1444">
        <v>1</v>
      </c>
      <c r="L1444" t="s">
        <v>2380</v>
      </c>
      <c r="M1444" t="str">
        <f t="shared" si="68"/>
        <v>No</v>
      </c>
    </row>
    <row r="1445" spans="1:13" x14ac:dyDescent="0.3">
      <c r="A1445" t="s">
        <v>927</v>
      </c>
      <c r="B1445">
        <v>29.164999999999999</v>
      </c>
      <c r="C1445">
        <f t="shared" si="66"/>
        <v>29.2</v>
      </c>
      <c r="D1445" t="str" cm="1">
        <f t="array" ref="D1445">_xlfn.IFS(C1445&lt;18.5,"UNDERWEIGHT",AND(C1445&gt;=18.5,C1445&lt;=24.9),"NORMAL WEIGHT",AND(C1445&gt;=25,C1445&lt;=29.9),"OVERWEIGHT",C1445&gt;=30,"OBESITY")</f>
        <v>OVERWEIGHT</v>
      </c>
      <c r="E1445">
        <v>4.87</v>
      </c>
      <c r="F1445" t="str" cm="1">
        <f t="array" ref="F1445">_xlfn.IFS(E1445&lt;5.7,"NORMAL",AND(E1445&gt;=5.7,E1445&lt;=6.49),"PREDIABETES",E1445&gt;=6.5,"DIABETES")</f>
        <v>NORMAL</v>
      </c>
      <c r="G1445" t="s">
        <v>2380</v>
      </c>
      <c r="H1445" t="str">
        <f t="shared" si="67"/>
        <v>No</v>
      </c>
      <c r="I1445" t="s">
        <v>2382</v>
      </c>
      <c r="J1445" t="s">
        <v>2380</v>
      </c>
      <c r="K1445">
        <v>1</v>
      </c>
      <c r="L1445" t="s">
        <v>2380</v>
      </c>
      <c r="M1445" t="str">
        <f t="shared" si="68"/>
        <v>No</v>
      </c>
    </row>
    <row r="1446" spans="1:13" x14ac:dyDescent="0.3">
      <c r="A1446" t="s">
        <v>926</v>
      </c>
      <c r="B1446">
        <v>15.05</v>
      </c>
      <c r="C1446">
        <f t="shared" si="66"/>
        <v>15.1</v>
      </c>
      <c r="D1446" t="str" cm="1">
        <f t="array" ref="D1446">_xlfn.IFS(C1446&lt;18.5,"UNDERWEIGHT",AND(C1446&gt;=18.5,C1446&lt;=24.9),"NORMAL WEIGHT",AND(C1446&gt;=25,C1446&lt;=29.9),"OVERWEIGHT",C1446&gt;=30,"OBESITY")</f>
        <v>UNDERWEIGHT</v>
      </c>
      <c r="E1446">
        <v>8.1199999999999992</v>
      </c>
      <c r="F1446" t="str" cm="1">
        <f t="array" ref="F1446">_xlfn.IFS(E1446&lt;5.7,"NORMAL",AND(E1446&gt;=5.7,E1446&lt;=6.49),"PREDIABETES",E1446&gt;=6.5,"DIABETES")</f>
        <v>DIABETES</v>
      </c>
      <c r="G1446" t="s">
        <v>2380</v>
      </c>
      <c r="H1446" t="str">
        <f t="shared" si="67"/>
        <v>No</v>
      </c>
      <c r="I1446" t="s">
        <v>2380</v>
      </c>
      <c r="J1446" t="s">
        <v>2380</v>
      </c>
      <c r="K1446" t="s">
        <v>2381</v>
      </c>
      <c r="L1446" t="s">
        <v>2380</v>
      </c>
      <c r="M1446" t="str">
        <f t="shared" si="68"/>
        <v>No</v>
      </c>
    </row>
    <row r="1447" spans="1:13" x14ac:dyDescent="0.3">
      <c r="A1447" t="s">
        <v>925</v>
      </c>
      <c r="B1447">
        <v>19.95</v>
      </c>
      <c r="C1447">
        <f t="shared" si="66"/>
        <v>20</v>
      </c>
      <c r="D1447" t="str" cm="1">
        <f t="array" ref="D1447">_xlfn.IFS(C1447&lt;18.5,"UNDERWEIGHT",AND(C1447&gt;=18.5,C1447&lt;=24.9),"NORMAL WEIGHT",AND(C1447&gt;=25,C1447&lt;=29.9),"OVERWEIGHT",C1447&gt;=30,"OBESITY")</f>
        <v>NORMAL WEIGHT</v>
      </c>
      <c r="E1447">
        <v>4.3600000000000003</v>
      </c>
      <c r="F1447" t="str" cm="1">
        <f t="array" ref="F1447">_xlfn.IFS(E1447&lt;5.7,"NORMAL",AND(E1447&gt;=5.7,E1447&lt;=6.49),"PREDIABETES",E1447&gt;=6.5,"DIABETES")</f>
        <v>NORMAL</v>
      </c>
      <c r="G1447" t="s">
        <v>2380</v>
      </c>
      <c r="H1447" t="str">
        <f t="shared" si="67"/>
        <v>No</v>
      </c>
      <c r="I1447" t="s">
        <v>2380</v>
      </c>
      <c r="J1447" t="s">
        <v>2380</v>
      </c>
      <c r="K1447">
        <v>2</v>
      </c>
      <c r="L1447" t="s">
        <v>2380</v>
      </c>
      <c r="M1447" t="str">
        <f t="shared" si="68"/>
        <v>No</v>
      </c>
    </row>
    <row r="1448" spans="1:13" x14ac:dyDescent="0.3">
      <c r="A1448" t="s">
        <v>924</v>
      </c>
      <c r="B1448">
        <v>16.66</v>
      </c>
      <c r="C1448">
        <f t="shared" si="66"/>
        <v>16.7</v>
      </c>
      <c r="D1448" t="str" cm="1">
        <f t="array" ref="D1448">_xlfn.IFS(C1448&lt;18.5,"UNDERWEIGHT",AND(C1448&gt;=18.5,C1448&lt;=24.9),"NORMAL WEIGHT",AND(C1448&gt;=25,C1448&lt;=29.9),"OVERWEIGHT",C1448&gt;=30,"OBESITY")</f>
        <v>UNDERWEIGHT</v>
      </c>
      <c r="E1448">
        <v>9.16</v>
      </c>
      <c r="F1448" t="str" cm="1">
        <f t="array" ref="F1448">_xlfn.IFS(E1448&lt;5.7,"NORMAL",AND(E1448&gt;=5.7,E1448&lt;=6.49),"PREDIABETES",E1448&gt;=6.5,"DIABETES")</f>
        <v>DIABETES</v>
      </c>
      <c r="G1448" t="s">
        <v>2380</v>
      </c>
      <c r="H1448" t="str">
        <f t="shared" si="67"/>
        <v>No</v>
      </c>
      <c r="I1448" t="s">
        <v>2380</v>
      </c>
      <c r="J1448" t="s">
        <v>2380</v>
      </c>
      <c r="K1448" t="s">
        <v>2381</v>
      </c>
      <c r="L1448" t="s">
        <v>2380</v>
      </c>
      <c r="M1448" t="str">
        <f t="shared" si="68"/>
        <v>No</v>
      </c>
    </row>
    <row r="1449" spans="1:13" x14ac:dyDescent="0.3">
      <c r="A1449" t="s">
        <v>923</v>
      </c>
      <c r="B1449">
        <v>16.62</v>
      </c>
      <c r="C1449">
        <f t="shared" si="66"/>
        <v>16.600000000000001</v>
      </c>
      <c r="D1449" t="str" cm="1">
        <f t="array" ref="D1449">_xlfn.IFS(C1449&lt;18.5,"UNDERWEIGHT",AND(C1449&gt;=18.5,C1449&lt;=24.9),"NORMAL WEIGHT",AND(C1449&gt;=25,C1449&lt;=29.9),"OVERWEIGHT",C1449&gt;=30,"OBESITY")</f>
        <v>UNDERWEIGHT</v>
      </c>
      <c r="E1449">
        <v>9.14</v>
      </c>
      <c r="F1449" t="str" cm="1">
        <f t="array" ref="F1449">_xlfn.IFS(E1449&lt;5.7,"NORMAL",AND(E1449&gt;=5.7,E1449&lt;=6.49),"PREDIABETES",E1449&gt;=6.5,"DIABETES")</f>
        <v>DIABETES</v>
      </c>
      <c r="G1449" t="s">
        <v>2380</v>
      </c>
      <c r="H1449" t="str">
        <f t="shared" si="67"/>
        <v>No</v>
      </c>
      <c r="I1449" t="s">
        <v>2380</v>
      </c>
      <c r="J1449" t="s">
        <v>2380</v>
      </c>
      <c r="K1449" t="s">
        <v>2381</v>
      </c>
      <c r="L1449" t="s">
        <v>2380</v>
      </c>
      <c r="M1449" t="str">
        <f t="shared" si="68"/>
        <v>No</v>
      </c>
    </row>
    <row r="1450" spans="1:13" x14ac:dyDescent="0.3">
      <c r="A1450" t="s">
        <v>922</v>
      </c>
      <c r="B1450">
        <v>15.36</v>
      </c>
      <c r="C1450">
        <f t="shared" si="66"/>
        <v>15.4</v>
      </c>
      <c r="D1450" t="str" cm="1">
        <f t="array" ref="D1450">_xlfn.IFS(C1450&lt;18.5,"UNDERWEIGHT",AND(C1450&gt;=18.5,C1450&lt;=24.9),"NORMAL WEIGHT",AND(C1450&gt;=25,C1450&lt;=29.9),"OVERWEIGHT",C1450&gt;=30,"OBESITY")</f>
        <v>UNDERWEIGHT</v>
      </c>
      <c r="E1450">
        <v>5.49</v>
      </c>
      <c r="F1450" t="str" cm="1">
        <f t="array" ref="F1450">_xlfn.IFS(E1450&lt;5.7,"NORMAL",AND(E1450&gt;=5.7,E1450&lt;=6.49),"PREDIABETES",E1450&gt;=6.5,"DIABETES")</f>
        <v>NORMAL</v>
      </c>
      <c r="G1450" t="s">
        <v>2382</v>
      </c>
      <c r="H1450" t="str">
        <f t="shared" si="67"/>
        <v>Yes</v>
      </c>
      <c r="I1450" t="s">
        <v>2380</v>
      </c>
      <c r="J1450" t="s">
        <v>2380</v>
      </c>
      <c r="K1450">
        <v>2</v>
      </c>
      <c r="L1450" t="s">
        <v>2380</v>
      </c>
      <c r="M1450" t="str">
        <f t="shared" si="68"/>
        <v>No</v>
      </c>
    </row>
    <row r="1451" spans="1:13" x14ac:dyDescent="0.3">
      <c r="A1451" t="s">
        <v>921</v>
      </c>
      <c r="B1451">
        <v>27.74</v>
      </c>
      <c r="C1451">
        <f t="shared" si="66"/>
        <v>27.7</v>
      </c>
      <c r="D1451" t="str" cm="1">
        <f t="array" ref="D1451">_xlfn.IFS(C1451&lt;18.5,"UNDERWEIGHT",AND(C1451&gt;=18.5,C1451&lt;=24.9),"NORMAL WEIGHT",AND(C1451&gt;=25,C1451&lt;=29.9),"OVERWEIGHT",C1451&gt;=30,"OBESITY")</f>
        <v>OVERWEIGHT</v>
      </c>
      <c r="E1451">
        <v>5.96</v>
      </c>
      <c r="F1451" t="str" cm="1">
        <f t="array" ref="F1451">_xlfn.IFS(E1451&lt;5.7,"NORMAL",AND(E1451&gt;=5.7,E1451&lt;=6.49),"PREDIABETES",E1451&gt;=6.5,"DIABETES")</f>
        <v>PREDIABETES</v>
      </c>
      <c r="G1451" t="s">
        <v>2382</v>
      </c>
      <c r="H1451" t="str">
        <f t="shared" si="67"/>
        <v>Yes</v>
      </c>
      <c r="I1451" t="s">
        <v>2380</v>
      </c>
      <c r="J1451" t="s">
        <v>2380</v>
      </c>
      <c r="K1451" t="s">
        <v>2381</v>
      </c>
      <c r="L1451" t="s">
        <v>2380</v>
      </c>
      <c r="M1451" t="str">
        <f t="shared" si="68"/>
        <v>No</v>
      </c>
    </row>
    <row r="1452" spans="1:13" x14ac:dyDescent="0.3">
      <c r="A1452" t="s">
        <v>920</v>
      </c>
      <c r="B1452">
        <v>22.44</v>
      </c>
      <c r="C1452">
        <f t="shared" si="66"/>
        <v>22.4</v>
      </c>
      <c r="D1452" t="str" cm="1">
        <f t="array" ref="D1452">_xlfn.IFS(C1452&lt;18.5,"UNDERWEIGHT",AND(C1452&gt;=18.5,C1452&lt;=24.9),"NORMAL WEIGHT",AND(C1452&gt;=25,C1452&lt;=29.9),"OVERWEIGHT",C1452&gt;=30,"OBESITY")</f>
        <v>NORMAL WEIGHT</v>
      </c>
      <c r="E1452">
        <v>4.62</v>
      </c>
      <c r="F1452" t="str" cm="1">
        <f t="array" ref="F1452">_xlfn.IFS(E1452&lt;5.7,"NORMAL",AND(E1452&gt;=5.7,E1452&lt;=6.49),"PREDIABETES",E1452&gt;=6.5,"DIABETES")</f>
        <v>NORMAL</v>
      </c>
      <c r="G1452" t="s">
        <v>2382</v>
      </c>
      <c r="H1452" t="str">
        <f t="shared" si="67"/>
        <v>Yes</v>
      </c>
      <c r="I1452" t="s">
        <v>2380</v>
      </c>
      <c r="J1452" t="s">
        <v>2380</v>
      </c>
      <c r="K1452" t="s">
        <v>2381</v>
      </c>
      <c r="L1452" t="s">
        <v>2380</v>
      </c>
      <c r="M1452" t="str">
        <f t="shared" si="68"/>
        <v>No</v>
      </c>
    </row>
    <row r="1453" spans="1:13" x14ac:dyDescent="0.3">
      <c r="A1453" t="s">
        <v>919</v>
      </c>
      <c r="B1453">
        <v>37.049999999999997</v>
      </c>
      <c r="C1453">
        <f t="shared" si="66"/>
        <v>37.1</v>
      </c>
      <c r="D1453" t="str" cm="1">
        <f t="array" ref="D1453">_xlfn.IFS(C1453&lt;18.5,"UNDERWEIGHT",AND(C1453&gt;=18.5,C1453&lt;=24.9),"NORMAL WEIGHT",AND(C1453&gt;=25,C1453&lt;=29.9),"OVERWEIGHT",C1453&gt;=30,"OBESITY")</f>
        <v>OBESITY</v>
      </c>
      <c r="E1453">
        <v>9.9600000000000009</v>
      </c>
      <c r="F1453" t="str" cm="1">
        <f t="array" ref="F1453">_xlfn.IFS(E1453&lt;5.7,"NORMAL",AND(E1453&gt;=5.7,E1453&lt;=6.49),"PREDIABETES",E1453&gt;=6.5,"DIABETES")</f>
        <v>DIABETES</v>
      </c>
      <c r="G1453" t="s">
        <v>2382</v>
      </c>
      <c r="H1453" t="str">
        <f t="shared" si="67"/>
        <v>Yes</v>
      </c>
      <c r="I1453" t="s">
        <v>2380</v>
      </c>
      <c r="J1453" t="s">
        <v>2380</v>
      </c>
      <c r="K1453" t="s">
        <v>2381</v>
      </c>
      <c r="L1453" t="s">
        <v>2380</v>
      </c>
      <c r="M1453" t="str">
        <f t="shared" si="68"/>
        <v>No</v>
      </c>
    </row>
    <row r="1454" spans="1:13" x14ac:dyDescent="0.3">
      <c r="A1454" t="s">
        <v>918</v>
      </c>
      <c r="B1454">
        <v>22.95</v>
      </c>
      <c r="C1454">
        <f t="shared" si="66"/>
        <v>23</v>
      </c>
      <c r="D1454" t="str" cm="1">
        <f t="array" ref="D1454">_xlfn.IFS(C1454&lt;18.5,"UNDERWEIGHT",AND(C1454&gt;=18.5,C1454&lt;=24.9),"NORMAL WEIGHT",AND(C1454&gt;=25,C1454&lt;=29.9),"OVERWEIGHT",C1454&gt;=30,"OBESITY")</f>
        <v>NORMAL WEIGHT</v>
      </c>
      <c r="E1454">
        <v>10.53</v>
      </c>
      <c r="F1454" t="str" cm="1">
        <f t="array" ref="F1454">_xlfn.IFS(E1454&lt;5.7,"NORMAL",AND(E1454&gt;=5.7,E1454&lt;=6.49),"PREDIABETES",E1454&gt;=6.5,"DIABETES")</f>
        <v>DIABETES</v>
      </c>
      <c r="G1454" t="s">
        <v>2380</v>
      </c>
      <c r="H1454" t="str">
        <f t="shared" si="67"/>
        <v>No</v>
      </c>
      <c r="I1454" t="s">
        <v>2380</v>
      </c>
      <c r="J1454" t="s">
        <v>2380</v>
      </c>
      <c r="K1454">
        <v>2</v>
      </c>
      <c r="L1454" t="s">
        <v>2380</v>
      </c>
      <c r="M1454" t="str">
        <f t="shared" si="68"/>
        <v>No</v>
      </c>
    </row>
    <row r="1455" spans="1:13" x14ac:dyDescent="0.3">
      <c r="A1455" t="s">
        <v>917</v>
      </c>
      <c r="B1455">
        <v>34.200000000000003</v>
      </c>
      <c r="C1455">
        <f t="shared" si="66"/>
        <v>34.200000000000003</v>
      </c>
      <c r="D1455" t="str" cm="1">
        <f t="array" ref="D1455">_xlfn.IFS(C1455&lt;18.5,"UNDERWEIGHT",AND(C1455&gt;=18.5,C1455&lt;=24.9),"NORMAL WEIGHT",AND(C1455&gt;=25,C1455&lt;=29.9),"OVERWEIGHT",C1455&gt;=30,"OBESITY")</f>
        <v>OBESITY</v>
      </c>
      <c r="E1455">
        <v>6.69</v>
      </c>
      <c r="F1455" t="str" cm="1">
        <f t="array" ref="F1455">_xlfn.IFS(E1455&lt;5.7,"NORMAL",AND(E1455&gt;=5.7,E1455&lt;=6.49),"PREDIABETES",E1455&gt;=6.5,"DIABETES")</f>
        <v>DIABETES</v>
      </c>
      <c r="G1455" t="s">
        <v>2382</v>
      </c>
      <c r="H1455" t="str">
        <f t="shared" si="67"/>
        <v>Yes</v>
      </c>
      <c r="I1455" t="s">
        <v>2380</v>
      </c>
      <c r="J1455" t="s">
        <v>2380</v>
      </c>
      <c r="K1455" t="s">
        <v>2381</v>
      </c>
      <c r="L1455" t="s">
        <v>2380</v>
      </c>
      <c r="M1455" t="str">
        <f t="shared" si="68"/>
        <v>No</v>
      </c>
    </row>
    <row r="1456" spans="1:13" x14ac:dyDescent="0.3">
      <c r="A1456" t="s">
        <v>916</v>
      </c>
      <c r="B1456">
        <v>30.59</v>
      </c>
      <c r="C1456">
        <f t="shared" si="66"/>
        <v>30.6</v>
      </c>
      <c r="D1456" t="str" cm="1">
        <f t="array" ref="D1456">_xlfn.IFS(C1456&lt;18.5,"UNDERWEIGHT",AND(C1456&gt;=18.5,C1456&lt;=24.9),"NORMAL WEIGHT",AND(C1456&gt;=25,C1456&lt;=29.9),"OVERWEIGHT",C1456&gt;=30,"OBESITY")</f>
        <v>OBESITY</v>
      </c>
      <c r="E1456">
        <v>9.5500000000000007</v>
      </c>
      <c r="F1456" t="str" cm="1">
        <f t="array" ref="F1456">_xlfn.IFS(E1456&lt;5.7,"NORMAL",AND(E1456&gt;=5.7,E1456&lt;=6.49),"PREDIABETES",E1456&gt;=6.5,"DIABETES")</f>
        <v>DIABETES</v>
      </c>
      <c r="G1456" t="s">
        <v>2382</v>
      </c>
      <c r="H1456" t="str">
        <f t="shared" si="67"/>
        <v>Yes</v>
      </c>
      <c r="I1456" t="s">
        <v>2380</v>
      </c>
      <c r="J1456" t="s">
        <v>2380</v>
      </c>
      <c r="K1456" t="s">
        <v>2381</v>
      </c>
      <c r="L1456" t="s">
        <v>2380</v>
      </c>
      <c r="M1456" t="str">
        <f t="shared" si="68"/>
        <v>No</v>
      </c>
    </row>
    <row r="1457" spans="1:13" x14ac:dyDescent="0.3">
      <c r="A1457" t="s">
        <v>915</v>
      </c>
      <c r="B1457">
        <v>25.51</v>
      </c>
      <c r="C1457">
        <f t="shared" si="66"/>
        <v>25.5</v>
      </c>
      <c r="D1457" t="str" cm="1">
        <f t="array" ref="D1457">_xlfn.IFS(C1457&lt;18.5,"UNDERWEIGHT",AND(C1457&gt;=18.5,C1457&lt;=24.9),"NORMAL WEIGHT",AND(C1457&gt;=25,C1457&lt;=29.9),"OVERWEIGHT",C1457&gt;=30,"OBESITY")</f>
        <v>OVERWEIGHT</v>
      </c>
      <c r="E1457">
        <v>6.05</v>
      </c>
      <c r="F1457" t="str" cm="1">
        <f t="array" ref="F1457">_xlfn.IFS(E1457&lt;5.7,"NORMAL",AND(E1457&gt;=5.7,E1457&lt;=6.49),"PREDIABETES",E1457&gt;=6.5,"DIABETES")</f>
        <v>PREDIABETES</v>
      </c>
      <c r="G1457" t="s">
        <v>2380</v>
      </c>
      <c r="H1457" t="str">
        <f t="shared" si="67"/>
        <v>No</v>
      </c>
      <c r="I1457" t="s">
        <v>2380</v>
      </c>
      <c r="J1457" t="s">
        <v>2380</v>
      </c>
      <c r="K1457" t="s">
        <v>2381</v>
      </c>
      <c r="L1457" t="s">
        <v>2380</v>
      </c>
      <c r="M1457" t="str">
        <f t="shared" si="68"/>
        <v>No</v>
      </c>
    </row>
    <row r="1458" spans="1:13" x14ac:dyDescent="0.3">
      <c r="A1458" t="s">
        <v>914</v>
      </c>
      <c r="B1458">
        <v>29.04</v>
      </c>
      <c r="C1458">
        <f t="shared" si="66"/>
        <v>29</v>
      </c>
      <c r="D1458" t="str" cm="1">
        <f t="array" ref="D1458">_xlfn.IFS(C1458&lt;18.5,"UNDERWEIGHT",AND(C1458&gt;=18.5,C1458&lt;=24.9),"NORMAL WEIGHT",AND(C1458&gt;=25,C1458&lt;=29.9),"OVERWEIGHT",C1458&gt;=30,"OBESITY")</f>
        <v>OVERWEIGHT</v>
      </c>
      <c r="E1458">
        <v>10.56</v>
      </c>
      <c r="F1458" t="str" cm="1">
        <f t="array" ref="F1458">_xlfn.IFS(E1458&lt;5.7,"NORMAL",AND(E1458&gt;=5.7,E1458&lt;=6.49),"PREDIABETES",E1458&gt;=6.5,"DIABETES")</f>
        <v>DIABETES</v>
      </c>
      <c r="G1458" t="s">
        <v>2382</v>
      </c>
      <c r="H1458" t="str">
        <f t="shared" si="67"/>
        <v>Yes</v>
      </c>
      <c r="I1458" t="s">
        <v>2380</v>
      </c>
      <c r="J1458" t="s">
        <v>2380</v>
      </c>
      <c r="K1458">
        <v>1</v>
      </c>
      <c r="L1458" t="s">
        <v>2380</v>
      </c>
      <c r="M1458" t="str">
        <f t="shared" si="68"/>
        <v>No</v>
      </c>
    </row>
    <row r="1459" spans="1:13" x14ac:dyDescent="0.3">
      <c r="A1459" t="s">
        <v>913</v>
      </c>
      <c r="B1459">
        <v>22.135000000000002</v>
      </c>
      <c r="C1459">
        <f t="shared" si="66"/>
        <v>22.1</v>
      </c>
      <c r="D1459" t="str" cm="1">
        <f t="array" ref="D1459">_xlfn.IFS(C1459&lt;18.5,"UNDERWEIGHT",AND(C1459&gt;=18.5,C1459&lt;=24.9),"NORMAL WEIGHT",AND(C1459&gt;=25,C1459&lt;=29.9),"OVERWEIGHT",C1459&gt;=30,"OBESITY")</f>
        <v>NORMAL WEIGHT</v>
      </c>
      <c r="E1459">
        <v>10.81</v>
      </c>
      <c r="F1459" t="str" cm="1">
        <f t="array" ref="F1459">_xlfn.IFS(E1459&lt;5.7,"NORMAL",AND(E1459&gt;=5.7,E1459&lt;=6.49),"PREDIABETES",E1459&gt;=6.5,"DIABETES")</f>
        <v>DIABETES</v>
      </c>
      <c r="G1459" t="s">
        <v>2382</v>
      </c>
      <c r="H1459" t="str">
        <f t="shared" si="67"/>
        <v>Yes</v>
      </c>
      <c r="I1459" t="s">
        <v>2380</v>
      </c>
      <c r="J1459" t="s">
        <v>2380</v>
      </c>
      <c r="K1459">
        <v>1</v>
      </c>
      <c r="L1459" t="s">
        <v>2380</v>
      </c>
      <c r="M1459" t="str">
        <f t="shared" si="68"/>
        <v>No</v>
      </c>
    </row>
    <row r="1460" spans="1:13" x14ac:dyDescent="0.3">
      <c r="A1460" t="s">
        <v>912</v>
      </c>
      <c r="B1460">
        <v>21.375</v>
      </c>
      <c r="C1460">
        <f t="shared" si="66"/>
        <v>21.4</v>
      </c>
      <c r="D1460" t="str" cm="1">
        <f t="array" ref="D1460">_xlfn.IFS(C1460&lt;18.5,"UNDERWEIGHT",AND(C1460&gt;=18.5,C1460&lt;=24.9),"NORMAL WEIGHT",AND(C1460&gt;=25,C1460&lt;=29.9),"OVERWEIGHT",C1460&gt;=30,"OBESITY")</f>
        <v>NORMAL WEIGHT</v>
      </c>
      <c r="E1460">
        <v>4.32</v>
      </c>
      <c r="F1460" t="str" cm="1">
        <f t="array" ref="F1460">_xlfn.IFS(E1460&lt;5.7,"NORMAL",AND(E1460&gt;=5.7,E1460&lt;=6.49),"PREDIABETES",E1460&gt;=6.5,"DIABETES")</f>
        <v>NORMAL</v>
      </c>
      <c r="G1460" t="s">
        <v>2380</v>
      </c>
      <c r="H1460" t="str">
        <f t="shared" si="67"/>
        <v>No</v>
      </c>
      <c r="I1460" t="s">
        <v>2380</v>
      </c>
      <c r="J1460" t="s">
        <v>2380</v>
      </c>
      <c r="K1460" t="s">
        <v>2381</v>
      </c>
      <c r="L1460" t="s">
        <v>2380</v>
      </c>
      <c r="M1460" t="str">
        <f t="shared" si="68"/>
        <v>No</v>
      </c>
    </row>
    <row r="1461" spans="1:13" x14ac:dyDescent="0.3">
      <c r="A1461" t="s">
        <v>911</v>
      </c>
      <c r="B1461">
        <v>29.19</v>
      </c>
      <c r="C1461">
        <f t="shared" si="66"/>
        <v>29.2</v>
      </c>
      <c r="D1461" t="str" cm="1">
        <f t="array" ref="D1461">_xlfn.IFS(C1461&lt;18.5,"UNDERWEIGHT",AND(C1461&gt;=18.5,C1461&lt;=24.9),"NORMAL WEIGHT",AND(C1461&gt;=25,C1461&lt;=29.9),"OVERWEIGHT",C1461&gt;=30,"OBESITY")</f>
        <v>OVERWEIGHT</v>
      </c>
      <c r="E1461">
        <v>4.37</v>
      </c>
      <c r="F1461" t="str" cm="1">
        <f t="array" ref="F1461">_xlfn.IFS(E1461&lt;5.7,"NORMAL",AND(E1461&gt;=5.7,E1461&lt;=6.49),"PREDIABETES",E1461&gt;=6.5,"DIABETES")</f>
        <v>NORMAL</v>
      </c>
      <c r="G1461" t="s">
        <v>2380</v>
      </c>
      <c r="H1461" t="str">
        <f t="shared" si="67"/>
        <v>No</v>
      </c>
      <c r="I1461" t="s">
        <v>2380</v>
      </c>
      <c r="J1461" t="s">
        <v>2380</v>
      </c>
      <c r="K1461" t="s">
        <v>2381</v>
      </c>
      <c r="L1461" t="s">
        <v>2380</v>
      </c>
      <c r="M1461" t="str">
        <f t="shared" si="68"/>
        <v>No</v>
      </c>
    </row>
    <row r="1462" spans="1:13" x14ac:dyDescent="0.3">
      <c r="A1462" t="s">
        <v>910</v>
      </c>
      <c r="B1462">
        <v>31.92</v>
      </c>
      <c r="C1462">
        <f t="shared" si="66"/>
        <v>31.9</v>
      </c>
      <c r="D1462" t="str" cm="1">
        <f t="array" ref="D1462">_xlfn.IFS(C1462&lt;18.5,"UNDERWEIGHT",AND(C1462&gt;=18.5,C1462&lt;=24.9),"NORMAL WEIGHT",AND(C1462&gt;=25,C1462&lt;=29.9),"OVERWEIGHT",C1462&gt;=30,"OBESITY")</f>
        <v>OBESITY</v>
      </c>
      <c r="E1462">
        <v>4.8099999999999996</v>
      </c>
      <c r="F1462" t="str" cm="1">
        <f t="array" ref="F1462">_xlfn.IFS(E1462&lt;5.7,"NORMAL",AND(E1462&gt;=5.7,E1462&lt;=6.49),"PREDIABETES",E1462&gt;=6.5,"DIABETES")</f>
        <v>NORMAL</v>
      </c>
      <c r="G1462" t="s">
        <v>2382</v>
      </c>
      <c r="H1462" t="str">
        <f t="shared" si="67"/>
        <v>Yes</v>
      </c>
      <c r="I1462" t="s">
        <v>2380</v>
      </c>
      <c r="J1462" t="s">
        <v>2383</v>
      </c>
      <c r="K1462">
        <v>1</v>
      </c>
      <c r="L1462" t="s">
        <v>2380</v>
      </c>
      <c r="M1462" t="str">
        <f t="shared" si="68"/>
        <v>No</v>
      </c>
    </row>
    <row r="1463" spans="1:13" x14ac:dyDescent="0.3">
      <c r="A1463" t="s">
        <v>909</v>
      </c>
      <c r="B1463">
        <v>26.315000000000001</v>
      </c>
      <c r="C1463">
        <f t="shared" si="66"/>
        <v>26.3</v>
      </c>
      <c r="D1463" t="str" cm="1">
        <f t="array" ref="D1463">_xlfn.IFS(C1463&lt;18.5,"UNDERWEIGHT",AND(C1463&gt;=18.5,C1463&lt;=24.9),"NORMAL WEIGHT",AND(C1463&gt;=25,C1463&lt;=29.9),"OVERWEIGHT",C1463&gt;=30,"OBESITY")</f>
        <v>OVERWEIGHT</v>
      </c>
      <c r="E1463">
        <v>4.5599999999999996</v>
      </c>
      <c r="F1463" t="str" cm="1">
        <f t="array" ref="F1463">_xlfn.IFS(E1463&lt;5.7,"NORMAL",AND(E1463&gt;=5.7,E1463&lt;=6.49),"PREDIABETES",E1463&gt;=6.5,"DIABETES")</f>
        <v>NORMAL</v>
      </c>
      <c r="G1463" t="s">
        <v>2382</v>
      </c>
      <c r="H1463" t="str">
        <f t="shared" si="67"/>
        <v>Yes</v>
      </c>
      <c r="I1463" t="s">
        <v>2380</v>
      </c>
      <c r="J1463" t="s">
        <v>2383</v>
      </c>
      <c r="K1463">
        <v>1</v>
      </c>
      <c r="L1463" t="s">
        <v>2380</v>
      </c>
      <c r="M1463" t="str">
        <f t="shared" si="68"/>
        <v>No</v>
      </c>
    </row>
    <row r="1464" spans="1:13" x14ac:dyDescent="0.3">
      <c r="A1464" t="s">
        <v>908</v>
      </c>
      <c r="B1464">
        <v>35.299999999999997</v>
      </c>
      <c r="C1464">
        <f t="shared" si="66"/>
        <v>35.299999999999997</v>
      </c>
      <c r="D1464" t="str" cm="1">
        <f t="array" ref="D1464">_xlfn.IFS(C1464&lt;18.5,"UNDERWEIGHT",AND(C1464&gt;=18.5,C1464&lt;=24.9),"NORMAL WEIGHT",AND(C1464&gt;=25,C1464&lt;=29.9),"OVERWEIGHT",C1464&gt;=30,"OBESITY")</f>
        <v>OBESITY</v>
      </c>
      <c r="E1464">
        <v>4.3899999999999997</v>
      </c>
      <c r="F1464" t="str" cm="1">
        <f t="array" ref="F1464">_xlfn.IFS(E1464&lt;5.7,"NORMAL",AND(E1464&gt;=5.7,E1464&lt;=6.49),"PREDIABETES",E1464&gt;=6.5,"DIABETES")</f>
        <v>NORMAL</v>
      </c>
      <c r="G1464" t="s">
        <v>2380</v>
      </c>
      <c r="H1464" t="str">
        <f t="shared" si="67"/>
        <v>No</v>
      </c>
      <c r="I1464" t="s">
        <v>2380</v>
      </c>
      <c r="J1464" t="s">
        <v>2380</v>
      </c>
      <c r="K1464" t="s">
        <v>2381</v>
      </c>
      <c r="L1464" t="s">
        <v>2380</v>
      </c>
      <c r="M1464" t="str">
        <f t="shared" si="68"/>
        <v>No</v>
      </c>
    </row>
    <row r="1465" spans="1:13" x14ac:dyDescent="0.3">
      <c r="A1465" t="s">
        <v>907</v>
      </c>
      <c r="B1465">
        <v>18.91</v>
      </c>
      <c r="C1465">
        <f t="shared" si="66"/>
        <v>18.899999999999999</v>
      </c>
      <c r="D1465" t="str" cm="1">
        <f t="array" ref="D1465">_xlfn.IFS(C1465&lt;18.5,"UNDERWEIGHT",AND(C1465&gt;=18.5,C1465&lt;=24.9),"NORMAL WEIGHT",AND(C1465&gt;=25,C1465&lt;=29.9),"OVERWEIGHT",C1465&gt;=30,"OBESITY")</f>
        <v>NORMAL WEIGHT</v>
      </c>
      <c r="E1465">
        <v>11.44</v>
      </c>
      <c r="F1465" t="str" cm="1">
        <f t="array" ref="F1465">_xlfn.IFS(E1465&lt;5.7,"NORMAL",AND(E1465&gt;=5.7,E1465&lt;=6.49),"PREDIABETES",E1465&gt;=6.5,"DIABETES")</f>
        <v>DIABETES</v>
      </c>
      <c r="G1465" t="s">
        <v>2380</v>
      </c>
      <c r="H1465" t="str">
        <f t="shared" si="67"/>
        <v>No</v>
      </c>
      <c r="I1465" t="s">
        <v>2380</v>
      </c>
      <c r="J1465" t="s">
        <v>2380</v>
      </c>
      <c r="K1465" t="s">
        <v>2381</v>
      </c>
      <c r="L1465" t="s">
        <v>2380</v>
      </c>
      <c r="M1465" t="str">
        <f t="shared" si="68"/>
        <v>No</v>
      </c>
    </row>
    <row r="1466" spans="1:13" x14ac:dyDescent="0.3">
      <c r="A1466" t="s">
        <v>906</v>
      </c>
      <c r="B1466">
        <v>22.41</v>
      </c>
      <c r="C1466">
        <f t="shared" si="66"/>
        <v>22.4</v>
      </c>
      <c r="D1466" t="str" cm="1">
        <f t="array" ref="D1466">_xlfn.IFS(C1466&lt;18.5,"UNDERWEIGHT",AND(C1466&gt;=18.5,C1466&lt;=24.9),"NORMAL WEIGHT",AND(C1466&gt;=25,C1466&lt;=29.9),"OVERWEIGHT",C1466&gt;=30,"OBESITY")</f>
        <v>NORMAL WEIGHT</v>
      </c>
      <c r="E1466">
        <v>11.37</v>
      </c>
      <c r="F1466" t="str" cm="1">
        <f t="array" ref="F1466">_xlfn.IFS(E1466&lt;5.7,"NORMAL",AND(E1466&gt;=5.7,E1466&lt;=6.49),"PREDIABETES",E1466&gt;=6.5,"DIABETES")</f>
        <v>DIABETES</v>
      </c>
      <c r="G1466" t="s">
        <v>2382</v>
      </c>
      <c r="H1466" t="str">
        <f t="shared" si="67"/>
        <v>Yes</v>
      </c>
      <c r="I1466" t="s">
        <v>2380</v>
      </c>
      <c r="J1466" t="s">
        <v>2380</v>
      </c>
      <c r="K1466">
        <v>1</v>
      </c>
      <c r="L1466" t="s">
        <v>2380</v>
      </c>
      <c r="M1466" t="str">
        <f t="shared" si="68"/>
        <v>No</v>
      </c>
    </row>
    <row r="1467" spans="1:13" x14ac:dyDescent="0.3">
      <c r="A1467" t="s">
        <v>905</v>
      </c>
      <c r="B1467">
        <v>22.704999999999998</v>
      </c>
      <c r="C1467">
        <f t="shared" si="66"/>
        <v>22.7</v>
      </c>
      <c r="D1467" t="str" cm="1">
        <f t="array" ref="D1467">_xlfn.IFS(C1467&lt;18.5,"UNDERWEIGHT",AND(C1467&gt;=18.5,C1467&lt;=24.9),"NORMAL WEIGHT",AND(C1467&gt;=25,C1467&lt;=29.9),"OVERWEIGHT",C1467&gt;=30,"OBESITY")</f>
        <v>NORMAL WEIGHT</v>
      </c>
      <c r="E1467">
        <v>6.14</v>
      </c>
      <c r="F1467" t="str" cm="1">
        <f t="array" ref="F1467">_xlfn.IFS(E1467&lt;5.7,"NORMAL",AND(E1467&gt;=5.7,E1467&lt;=6.49),"PREDIABETES",E1467&gt;=6.5,"DIABETES")</f>
        <v>PREDIABETES</v>
      </c>
      <c r="G1467" t="s">
        <v>2380</v>
      </c>
      <c r="H1467" t="str">
        <f t="shared" si="67"/>
        <v>No</v>
      </c>
      <c r="I1467" t="s">
        <v>2380</v>
      </c>
      <c r="J1467" t="s">
        <v>2380</v>
      </c>
      <c r="K1467" t="s">
        <v>2381</v>
      </c>
      <c r="L1467" t="s">
        <v>2380</v>
      </c>
      <c r="M1467" t="str">
        <f t="shared" si="68"/>
        <v>No</v>
      </c>
    </row>
    <row r="1468" spans="1:13" x14ac:dyDescent="0.3">
      <c r="A1468" t="s">
        <v>904</v>
      </c>
      <c r="B1468">
        <v>37.18</v>
      </c>
      <c r="C1468">
        <f t="shared" si="66"/>
        <v>37.200000000000003</v>
      </c>
      <c r="D1468" t="str" cm="1">
        <f t="array" ref="D1468">_xlfn.IFS(C1468&lt;18.5,"UNDERWEIGHT",AND(C1468&gt;=18.5,C1468&lt;=24.9),"NORMAL WEIGHT",AND(C1468&gt;=25,C1468&lt;=29.9),"OVERWEIGHT",C1468&gt;=30,"OBESITY")</f>
        <v>OBESITY</v>
      </c>
      <c r="E1468">
        <v>4.8899999999999997</v>
      </c>
      <c r="F1468" t="str" cm="1">
        <f t="array" ref="F1468">_xlfn.IFS(E1468&lt;5.7,"NORMAL",AND(E1468&gt;=5.7,E1468&lt;=6.49),"PREDIABETES",E1468&gt;=6.5,"DIABETES")</f>
        <v>NORMAL</v>
      </c>
      <c r="G1468" t="s">
        <v>2380</v>
      </c>
      <c r="H1468" t="str">
        <f t="shared" si="67"/>
        <v>No</v>
      </c>
      <c r="I1468" t="s">
        <v>2380</v>
      </c>
      <c r="J1468" t="s">
        <v>2380</v>
      </c>
      <c r="K1468" t="s">
        <v>2381</v>
      </c>
      <c r="L1468" t="s">
        <v>2380</v>
      </c>
      <c r="M1468" t="str">
        <f t="shared" si="68"/>
        <v>No</v>
      </c>
    </row>
    <row r="1469" spans="1:13" x14ac:dyDescent="0.3">
      <c r="A1469" t="s">
        <v>903</v>
      </c>
      <c r="B1469">
        <v>35.97</v>
      </c>
      <c r="C1469">
        <f t="shared" si="66"/>
        <v>36</v>
      </c>
      <c r="D1469" t="str" cm="1">
        <f t="array" ref="D1469">_xlfn.IFS(C1469&lt;18.5,"UNDERWEIGHT",AND(C1469&gt;=18.5,C1469&lt;=24.9),"NORMAL WEIGHT",AND(C1469&gt;=25,C1469&lt;=29.9),"OVERWEIGHT",C1469&gt;=30,"OBESITY")</f>
        <v>OBESITY</v>
      </c>
      <c r="E1469">
        <v>4.5999999999999996</v>
      </c>
      <c r="F1469" t="str" cm="1">
        <f t="array" ref="F1469">_xlfn.IFS(E1469&lt;5.7,"NORMAL",AND(E1469&gt;=5.7,E1469&lt;=6.49),"PREDIABETES",E1469&gt;=6.5,"DIABETES")</f>
        <v>NORMAL</v>
      </c>
      <c r="G1469" t="s">
        <v>2380</v>
      </c>
      <c r="H1469" t="str">
        <f t="shared" si="67"/>
        <v>No</v>
      </c>
      <c r="I1469" t="s">
        <v>2380</v>
      </c>
      <c r="J1469" t="s">
        <v>2380</v>
      </c>
      <c r="K1469" t="s">
        <v>2381</v>
      </c>
      <c r="L1469" t="s">
        <v>2380</v>
      </c>
      <c r="M1469" t="str">
        <f t="shared" si="68"/>
        <v>No</v>
      </c>
    </row>
    <row r="1470" spans="1:13" x14ac:dyDescent="0.3">
      <c r="A1470" t="s">
        <v>902</v>
      </c>
      <c r="B1470">
        <v>35.799999999999997</v>
      </c>
      <c r="C1470">
        <f t="shared" si="66"/>
        <v>35.799999999999997</v>
      </c>
      <c r="D1470" t="str" cm="1">
        <f t="array" ref="D1470">_xlfn.IFS(C1470&lt;18.5,"UNDERWEIGHT",AND(C1470&gt;=18.5,C1470&lt;=24.9),"NORMAL WEIGHT",AND(C1470&gt;=25,C1470&lt;=29.9),"OVERWEIGHT",C1470&gt;=30,"OBESITY")</f>
        <v>OBESITY</v>
      </c>
      <c r="E1470">
        <v>4.42</v>
      </c>
      <c r="F1470" t="str" cm="1">
        <f t="array" ref="F1470">_xlfn.IFS(E1470&lt;5.7,"NORMAL",AND(E1470&gt;=5.7,E1470&lt;=6.49),"PREDIABETES",E1470&gt;=6.5,"DIABETES")</f>
        <v>NORMAL</v>
      </c>
      <c r="G1470" t="s">
        <v>2380</v>
      </c>
      <c r="H1470" t="str">
        <f t="shared" si="67"/>
        <v>No</v>
      </c>
      <c r="I1470" t="s">
        <v>2380</v>
      </c>
      <c r="J1470" t="s">
        <v>2380</v>
      </c>
      <c r="K1470" t="s">
        <v>2381</v>
      </c>
      <c r="L1470" t="s">
        <v>2380</v>
      </c>
      <c r="M1470" t="str">
        <f t="shared" si="68"/>
        <v>No</v>
      </c>
    </row>
    <row r="1471" spans="1:13" x14ac:dyDescent="0.3">
      <c r="A1471" t="s">
        <v>901</v>
      </c>
      <c r="B1471">
        <v>28.31</v>
      </c>
      <c r="C1471">
        <f t="shared" si="66"/>
        <v>28.3</v>
      </c>
      <c r="D1471" t="str" cm="1">
        <f t="array" ref="D1471">_xlfn.IFS(C1471&lt;18.5,"UNDERWEIGHT",AND(C1471&gt;=18.5,C1471&lt;=24.9),"NORMAL WEIGHT",AND(C1471&gt;=25,C1471&lt;=29.9),"OVERWEIGHT",C1471&gt;=30,"OBESITY")</f>
        <v>OVERWEIGHT</v>
      </c>
      <c r="E1471">
        <v>7.48</v>
      </c>
      <c r="F1471" t="str" cm="1">
        <f t="array" ref="F1471">_xlfn.IFS(E1471&lt;5.7,"NORMAL",AND(E1471&gt;=5.7,E1471&lt;=6.49),"PREDIABETES",E1471&gt;=6.5,"DIABETES")</f>
        <v>DIABETES</v>
      </c>
      <c r="G1471" t="s">
        <v>2382</v>
      </c>
      <c r="H1471" t="str">
        <f t="shared" si="67"/>
        <v>Yes</v>
      </c>
      <c r="I1471" t="s">
        <v>2380</v>
      </c>
      <c r="J1471" t="s">
        <v>2380</v>
      </c>
      <c r="K1471" t="s">
        <v>2381</v>
      </c>
      <c r="L1471" t="s">
        <v>2380</v>
      </c>
      <c r="M1471" t="str">
        <f t="shared" si="68"/>
        <v>No</v>
      </c>
    </row>
    <row r="1472" spans="1:13" x14ac:dyDescent="0.3">
      <c r="A1472" t="s">
        <v>900</v>
      </c>
      <c r="B1472">
        <v>38.06</v>
      </c>
      <c r="C1472">
        <f t="shared" si="66"/>
        <v>38.1</v>
      </c>
      <c r="D1472" t="str" cm="1">
        <f t="array" ref="D1472">_xlfn.IFS(C1472&lt;18.5,"UNDERWEIGHT",AND(C1472&gt;=18.5,C1472&lt;=24.9),"NORMAL WEIGHT",AND(C1472&gt;=25,C1472&lt;=29.9),"OVERWEIGHT",C1472&gt;=30,"OBESITY")</f>
        <v>OBESITY</v>
      </c>
      <c r="E1472">
        <v>10.74</v>
      </c>
      <c r="F1472" t="str" cm="1">
        <f t="array" ref="F1472">_xlfn.IFS(E1472&lt;5.7,"NORMAL",AND(E1472&gt;=5.7,E1472&lt;=6.49),"PREDIABETES",E1472&gt;=6.5,"DIABETES")</f>
        <v>DIABETES</v>
      </c>
      <c r="G1472" t="s">
        <v>2380</v>
      </c>
      <c r="H1472" t="str">
        <f t="shared" si="67"/>
        <v>No</v>
      </c>
      <c r="I1472" t="s">
        <v>2380</v>
      </c>
      <c r="J1472" t="s">
        <v>2380</v>
      </c>
      <c r="K1472" t="s">
        <v>2381</v>
      </c>
      <c r="L1472" t="s">
        <v>2380</v>
      </c>
      <c r="M1472" t="str">
        <f t="shared" si="68"/>
        <v>No</v>
      </c>
    </row>
    <row r="1473" spans="1:13" x14ac:dyDescent="0.3">
      <c r="A1473" t="s">
        <v>899</v>
      </c>
      <c r="B1473">
        <v>28</v>
      </c>
      <c r="C1473">
        <f t="shared" si="66"/>
        <v>28</v>
      </c>
      <c r="D1473" t="str" cm="1">
        <f t="array" ref="D1473">_xlfn.IFS(C1473&lt;18.5,"UNDERWEIGHT",AND(C1473&gt;=18.5,C1473&lt;=24.9),"NORMAL WEIGHT",AND(C1473&gt;=25,C1473&lt;=29.9),"OVERWEIGHT",C1473&gt;=30,"OBESITY")</f>
        <v>OVERWEIGHT</v>
      </c>
      <c r="E1473">
        <v>5.19</v>
      </c>
      <c r="F1473" t="str" cm="1">
        <f t="array" ref="F1473">_xlfn.IFS(E1473&lt;5.7,"NORMAL",AND(E1473&gt;=5.7,E1473&lt;=6.49),"PREDIABETES",E1473&gt;=6.5,"DIABETES")</f>
        <v>NORMAL</v>
      </c>
      <c r="G1473" t="s">
        <v>2380</v>
      </c>
      <c r="H1473" t="str">
        <f t="shared" si="67"/>
        <v>No</v>
      </c>
      <c r="I1473" t="s">
        <v>2380</v>
      </c>
      <c r="J1473" t="s">
        <v>2380</v>
      </c>
      <c r="K1473">
        <v>1</v>
      </c>
      <c r="L1473" t="s">
        <v>2380</v>
      </c>
      <c r="M1473" t="str">
        <f t="shared" si="68"/>
        <v>No</v>
      </c>
    </row>
    <row r="1474" spans="1:13" x14ac:dyDescent="0.3">
      <c r="A1474" t="s">
        <v>898</v>
      </c>
      <c r="B1474">
        <v>34.32</v>
      </c>
      <c r="C1474">
        <f t="shared" si="66"/>
        <v>34.299999999999997</v>
      </c>
      <c r="D1474" t="str" cm="1">
        <f t="array" ref="D1474">_xlfn.IFS(C1474&lt;18.5,"UNDERWEIGHT",AND(C1474&gt;=18.5,C1474&lt;=24.9),"NORMAL WEIGHT",AND(C1474&gt;=25,C1474&lt;=29.9),"OVERWEIGHT",C1474&gt;=30,"OBESITY")</f>
        <v>OBESITY</v>
      </c>
      <c r="E1474">
        <v>9.17</v>
      </c>
      <c r="F1474" t="str" cm="1">
        <f t="array" ref="F1474">_xlfn.IFS(E1474&lt;5.7,"NORMAL",AND(E1474&gt;=5.7,E1474&lt;=6.49),"PREDIABETES",E1474&gt;=6.5,"DIABETES")</f>
        <v>DIABETES</v>
      </c>
      <c r="G1474" t="s">
        <v>2380</v>
      </c>
      <c r="H1474" t="str">
        <f t="shared" si="67"/>
        <v>No</v>
      </c>
      <c r="I1474" t="s">
        <v>2380</v>
      </c>
      <c r="J1474" t="s">
        <v>2380</v>
      </c>
      <c r="K1474" t="s">
        <v>2381</v>
      </c>
      <c r="L1474" t="s">
        <v>2380</v>
      </c>
      <c r="M1474" t="str">
        <f t="shared" si="68"/>
        <v>No</v>
      </c>
    </row>
    <row r="1475" spans="1:13" x14ac:dyDescent="0.3">
      <c r="A1475" t="s">
        <v>897</v>
      </c>
      <c r="B1475">
        <v>22.3</v>
      </c>
      <c r="C1475">
        <f t="shared" ref="C1475:C1538" si="69">ROUND(B1475,1)</f>
        <v>22.3</v>
      </c>
      <c r="D1475" t="str" cm="1">
        <f t="array" ref="D1475">_xlfn.IFS(C1475&lt;18.5,"UNDERWEIGHT",AND(C1475&gt;=18.5,C1475&lt;=24.9),"NORMAL WEIGHT",AND(C1475&gt;=25,C1475&lt;=29.9),"OVERWEIGHT",C1475&gt;=30,"OBESITY")</f>
        <v>NORMAL WEIGHT</v>
      </c>
      <c r="E1475">
        <v>4.95</v>
      </c>
      <c r="F1475" t="str" cm="1">
        <f t="array" ref="F1475">_xlfn.IFS(E1475&lt;5.7,"NORMAL",AND(E1475&gt;=5.7,E1475&lt;=6.49),"PREDIABETES",E1475&gt;=6.5,"DIABETES")</f>
        <v>NORMAL</v>
      </c>
      <c r="G1475" t="s">
        <v>2382</v>
      </c>
      <c r="H1475" t="str">
        <f t="shared" ref="H1475:H1538" si="70">TRIM(PROPER(G1475))</f>
        <v>Yes</v>
      </c>
      <c r="I1475" t="s">
        <v>2380</v>
      </c>
      <c r="J1475" t="s">
        <v>2380</v>
      </c>
      <c r="K1475" t="s">
        <v>2381</v>
      </c>
      <c r="L1475" t="s">
        <v>2380</v>
      </c>
      <c r="M1475" t="str">
        <f t="shared" ref="M1475:M1538" si="71">TRIM(PROPER(L1475))</f>
        <v>No</v>
      </c>
    </row>
    <row r="1476" spans="1:13" x14ac:dyDescent="0.3">
      <c r="A1476" t="s">
        <v>896</v>
      </c>
      <c r="B1476">
        <v>27.835000000000001</v>
      </c>
      <c r="C1476">
        <f t="shared" si="69"/>
        <v>27.8</v>
      </c>
      <c r="D1476" t="str" cm="1">
        <f t="array" ref="D1476">_xlfn.IFS(C1476&lt;18.5,"UNDERWEIGHT",AND(C1476&gt;=18.5,C1476&lt;=24.9),"NORMAL WEIGHT",AND(C1476&gt;=25,C1476&lt;=29.9),"OVERWEIGHT",C1476&gt;=30,"OBESITY")</f>
        <v>OVERWEIGHT</v>
      </c>
      <c r="E1476">
        <v>6.03</v>
      </c>
      <c r="F1476" t="str" cm="1">
        <f t="array" ref="F1476">_xlfn.IFS(E1476&lt;5.7,"NORMAL",AND(E1476&gt;=5.7,E1476&lt;=6.49),"PREDIABETES",E1476&gt;=6.5,"DIABETES")</f>
        <v>PREDIABETES</v>
      </c>
      <c r="G1476" t="s">
        <v>2380</v>
      </c>
      <c r="H1476" t="str">
        <f t="shared" si="70"/>
        <v>No</v>
      </c>
      <c r="I1476" t="s">
        <v>2380</v>
      </c>
      <c r="J1476" t="s">
        <v>2380</v>
      </c>
      <c r="K1476">
        <v>1</v>
      </c>
      <c r="L1476" t="s">
        <v>2380</v>
      </c>
      <c r="M1476" t="str">
        <f t="shared" si="71"/>
        <v>No</v>
      </c>
    </row>
    <row r="1477" spans="1:13" x14ac:dyDescent="0.3">
      <c r="A1477" t="s">
        <v>895</v>
      </c>
      <c r="B1477">
        <v>39.229999999999997</v>
      </c>
      <c r="C1477">
        <f t="shared" si="69"/>
        <v>39.200000000000003</v>
      </c>
      <c r="D1477" t="str" cm="1">
        <f t="array" ref="D1477">_xlfn.IFS(C1477&lt;18.5,"UNDERWEIGHT",AND(C1477&gt;=18.5,C1477&lt;=24.9),"NORMAL WEIGHT",AND(C1477&gt;=25,C1477&lt;=29.9),"OVERWEIGHT",C1477&gt;=30,"OBESITY")</f>
        <v>OBESITY</v>
      </c>
      <c r="E1477">
        <v>5.36</v>
      </c>
      <c r="F1477" t="str" cm="1">
        <f t="array" ref="F1477">_xlfn.IFS(E1477&lt;5.7,"NORMAL",AND(E1477&gt;=5.7,E1477&lt;=6.49),"PREDIABETES",E1477&gt;=6.5,"DIABETES")</f>
        <v>NORMAL</v>
      </c>
      <c r="G1477" t="s">
        <v>2380</v>
      </c>
      <c r="H1477" t="str">
        <f t="shared" si="70"/>
        <v>No</v>
      </c>
      <c r="I1477" t="s">
        <v>2380</v>
      </c>
      <c r="J1477" t="s">
        <v>2380</v>
      </c>
      <c r="K1477" t="s">
        <v>2381</v>
      </c>
      <c r="L1477" t="s">
        <v>2380</v>
      </c>
      <c r="M1477" t="str">
        <f t="shared" si="71"/>
        <v>No</v>
      </c>
    </row>
    <row r="1478" spans="1:13" x14ac:dyDescent="0.3">
      <c r="A1478" t="s">
        <v>894</v>
      </c>
      <c r="B1478">
        <v>19.95</v>
      </c>
      <c r="C1478">
        <f t="shared" si="69"/>
        <v>20</v>
      </c>
      <c r="D1478" t="str" cm="1">
        <f t="array" ref="D1478">_xlfn.IFS(C1478&lt;18.5,"UNDERWEIGHT",AND(C1478&gt;=18.5,C1478&lt;=24.9),"NORMAL WEIGHT",AND(C1478&gt;=25,C1478&lt;=29.9),"OVERWEIGHT",C1478&gt;=30,"OBESITY")</f>
        <v>NORMAL WEIGHT</v>
      </c>
      <c r="E1478">
        <v>6.11</v>
      </c>
      <c r="F1478" t="str" cm="1">
        <f t="array" ref="F1478">_xlfn.IFS(E1478&lt;5.7,"NORMAL",AND(E1478&gt;=5.7,E1478&lt;=6.49),"PREDIABETES",E1478&gt;=6.5,"DIABETES")</f>
        <v>PREDIABETES</v>
      </c>
      <c r="G1478" t="s">
        <v>2380</v>
      </c>
      <c r="H1478" t="str">
        <f t="shared" si="70"/>
        <v>No</v>
      </c>
      <c r="I1478" t="s">
        <v>2380</v>
      </c>
      <c r="J1478" t="s">
        <v>2380</v>
      </c>
      <c r="K1478">
        <v>1</v>
      </c>
      <c r="L1478" t="s">
        <v>2380</v>
      </c>
      <c r="M1478" t="str">
        <f t="shared" si="71"/>
        <v>No</v>
      </c>
    </row>
    <row r="1479" spans="1:13" x14ac:dyDescent="0.3">
      <c r="A1479" t="s">
        <v>893</v>
      </c>
      <c r="B1479">
        <v>34.64</v>
      </c>
      <c r="C1479">
        <f t="shared" si="69"/>
        <v>34.6</v>
      </c>
      <c r="D1479" t="str" cm="1">
        <f t="array" ref="D1479">_xlfn.IFS(C1479&lt;18.5,"UNDERWEIGHT",AND(C1479&gt;=18.5,C1479&lt;=24.9),"NORMAL WEIGHT",AND(C1479&gt;=25,C1479&lt;=29.9),"OVERWEIGHT",C1479&gt;=30,"OBESITY")</f>
        <v>OBESITY</v>
      </c>
      <c r="E1479">
        <v>4.88</v>
      </c>
      <c r="F1479" t="str" cm="1">
        <f t="array" ref="F1479">_xlfn.IFS(E1479&lt;5.7,"NORMAL",AND(E1479&gt;=5.7,E1479&lt;=6.49),"PREDIABETES",E1479&gt;=6.5,"DIABETES")</f>
        <v>NORMAL</v>
      </c>
      <c r="G1479" t="s">
        <v>2380</v>
      </c>
      <c r="H1479" t="str">
        <f t="shared" si="70"/>
        <v>No</v>
      </c>
      <c r="I1479" t="s">
        <v>2380</v>
      </c>
      <c r="J1479" t="s">
        <v>2383</v>
      </c>
      <c r="K1479">
        <v>1</v>
      </c>
      <c r="L1479" t="s">
        <v>2380</v>
      </c>
      <c r="M1479" t="str">
        <f t="shared" si="71"/>
        <v>No</v>
      </c>
    </row>
    <row r="1480" spans="1:13" x14ac:dyDescent="0.3">
      <c r="A1480" t="s">
        <v>892</v>
      </c>
      <c r="B1480">
        <v>18.75</v>
      </c>
      <c r="C1480">
        <f t="shared" si="69"/>
        <v>18.8</v>
      </c>
      <c r="D1480" t="str" cm="1">
        <f t="array" ref="D1480">_xlfn.IFS(C1480&lt;18.5,"UNDERWEIGHT",AND(C1480&gt;=18.5,C1480&lt;=24.9),"NORMAL WEIGHT",AND(C1480&gt;=25,C1480&lt;=29.9),"OVERWEIGHT",C1480&gt;=30,"OBESITY")</f>
        <v>NORMAL WEIGHT</v>
      </c>
      <c r="E1480">
        <v>6.72</v>
      </c>
      <c r="F1480" t="str" cm="1">
        <f t="array" ref="F1480">_xlfn.IFS(E1480&lt;5.7,"NORMAL",AND(E1480&gt;=5.7,E1480&lt;=6.49),"PREDIABETES",E1480&gt;=6.5,"DIABETES")</f>
        <v>DIABETES</v>
      </c>
      <c r="G1480" t="s">
        <v>2380</v>
      </c>
      <c r="H1480" t="str">
        <f t="shared" si="70"/>
        <v>No</v>
      </c>
      <c r="I1480" t="s">
        <v>2380</v>
      </c>
      <c r="J1480" t="s">
        <v>2380</v>
      </c>
      <c r="K1480" t="s">
        <v>2381</v>
      </c>
      <c r="L1480" t="s">
        <v>2380</v>
      </c>
      <c r="M1480" t="str">
        <f t="shared" si="71"/>
        <v>No</v>
      </c>
    </row>
    <row r="1481" spans="1:13" x14ac:dyDescent="0.3">
      <c r="A1481" t="s">
        <v>891</v>
      </c>
      <c r="B1481">
        <v>26.48</v>
      </c>
      <c r="C1481">
        <f t="shared" si="69"/>
        <v>26.5</v>
      </c>
      <c r="D1481" t="str" cm="1">
        <f t="array" ref="D1481">_xlfn.IFS(C1481&lt;18.5,"UNDERWEIGHT",AND(C1481&gt;=18.5,C1481&lt;=24.9),"NORMAL WEIGHT",AND(C1481&gt;=25,C1481&lt;=29.9),"OVERWEIGHT",C1481&gt;=30,"OBESITY")</f>
        <v>OVERWEIGHT</v>
      </c>
      <c r="E1481">
        <v>4.2</v>
      </c>
      <c r="F1481" t="str" cm="1">
        <f t="array" ref="F1481">_xlfn.IFS(E1481&lt;5.7,"NORMAL",AND(E1481&gt;=5.7,E1481&lt;=6.49),"PREDIABETES",E1481&gt;=6.5,"DIABETES")</f>
        <v>NORMAL</v>
      </c>
      <c r="G1481" t="s">
        <v>2380</v>
      </c>
      <c r="H1481" t="str">
        <f t="shared" si="70"/>
        <v>No</v>
      </c>
      <c r="I1481" t="s">
        <v>2380</v>
      </c>
      <c r="J1481" t="s">
        <v>2380</v>
      </c>
      <c r="K1481">
        <v>1</v>
      </c>
      <c r="L1481" t="s">
        <v>2380</v>
      </c>
      <c r="M1481" t="str">
        <f t="shared" si="71"/>
        <v>No</v>
      </c>
    </row>
    <row r="1482" spans="1:13" x14ac:dyDescent="0.3">
      <c r="A1482" t="s">
        <v>890</v>
      </c>
      <c r="B1482">
        <v>34.83</v>
      </c>
      <c r="C1482">
        <f t="shared" si="69"/>
        <v>34.799999999999997</v>
      </c>
      <c r="D1482" t="str" cm="1">
        <f t="array" ref="D1482">_xlfn.IFS(C1482&lt;18.5,"UNDERWEIGHT",AND(C1482&gt;=18.5,C1482&lt;=24.9),"NORMAL WEIGHT",AND(C1482&gt;=25,C1482&lt;=29.9),"OVERWEIGHT",C1482&gt;=30,"OBESITY")</f>
        <v>OBESITY</v>
      </c>
      <c r="E1482">
        <v>5.79</v>
      </c>
      <c r="F1482" t="str" cm="1">
        <f t="array" ref="F1482">_xlfn.IFS(E1482&lt;5.7,"NORMAL",AND(E1482&gt;=5.7,E1482&lt;=6.49),"PREDIABETES",E1482&gt;=6.5,"DIABETES")</f>
        <v>PREDIABETES</v>
      </c>
      <c r="G1482" t="s">
        <v>2380</v>
      </c>
      <c r="H1482" t="str">
        <f t="shared" si="70"/>
        <v>No</v>
      </c>
      <c r="I1482" t="s">
        <v>2380</v>
      </c>
      <c r="J1482" t="s">
        <v>2380</v>
      </c>
      <c r="K1482">
        <v>1</v>
      </c>
      <c r="L1482" t="s">
        <v>2380</v>
      </c>
      <c r="M1482" t="str">
        <f t="shared" si="71"/>
        <v>No</v>
      </c>
    </row>
    <row r="1483" spans="1:13" x14ac:dyDescent="0.3">
      <c r="A1483" t="s">
        <v>889</v>
      </c>
      <c r="B1483">
        <v>25.46</v>
      </c>
      <c r="C1483">
        <f t="shared" si="69"/>
        <v>25.5</v>
      </c>
      <c r="D1483" t="str" cm="1">
        <f t="array" ref="D1483">_xlfn.IFS(C1483&lt;18.5,"UNDERWEIGHT",AND(C1483&gt;=18.5,C1483&lt;=24.9),"NORMAL WEIGHT",AND(C1483&gt;=25,C1483&lt;=29.9),"OVERWEIGHT",C1483&gt;=30,"OBESITY")</f>
        <v>OVERWEIGHT</v>
      </c>
      <c r="E1483">
        <v>4.29</v>
      </c>
      <c r="F1483" t="str" cm="1">
        <f t="array" ref="F1483">_xlfn.IFS(E1483&lt;5.7,"NORMAL",AND(E1483&gt;=5.7,E1483&lt;=6.49),"PREDIABETES",E1483&gt;=6.5,"DIABETES")</f>
        <v>NORMAL</v>
      </c>
      <c r="G1483" t="s">
        <v>2380</v>
      </c>
      <c r="H1483" t="str">
        <f t="shared" si="70"/>
        <v>No</v>
      </c>
      <c r="I1483" t="s">
        <v>2380</v>
      </c>
      <c r="J1483" t="s">
        <v>2380</v>
      </c>
      <c r="K1483" t="s">
        <v>2381</v>
      </c>
      <c r="L1483" t="s">
        <v>2380</v>
      </c>
      <c r="M1483" t="str">
        <f t="shared" si="71"/>
        <v>No</v>
      </c>
    </row>
    <row r="1484" spans="1:13" x14ac:dyDescent="0.3">
      <c r="A1484" t="s">
        <v>888</v>
      </c>
      <c r="B1484">
        <v>23.31</v>
      </c>
      <c r="C1484">
        <f t="shared" si="69"/>
        <v>23.3</v>
      </c>
      <c r="D1484" t="str" cm="1">
        <f t="array" ref="D1484">_xlfn.IFS(C1484&lt;18.5,"UNDERWEIGHT",AND(C1484&gt;=18.5,C1484&lt;=24.9),"NORMAL WEIGHT",AND(C1484&gt;=25,C1484&lt;=29.9),"OVERWEIGHT",C1484&gt;=30,"OBESITY")</f>
        <v>NORMAL WEIGHT</v>
      </c>
      <c r="E1484">
        <v>8.27</v>
      </c>
      <c r="F1484" t="str" cm="1">
        <f t="array" ref="F1484">_xlfn.IFS(E1484&lt;5.7,"NORMAL",AND(E1484&gt;=5.7,E1484&lt;=6.49),"PREDIABETES",E1484&gt;=6.5,"DIABETES")</f>
        <v>DIABETES</v>
      </c>
      <c r="G1484" t="s">
        <v>2380</v>
      </c>
      <c r="H1484" t="str">
        <f t="shared" si="70"/>
        <v>No</v>
      </c>
      <c r="I1484" t="s">
        <v>2380</v>
      </c>
      <c r="J1484" t="s">
        <v>2380</v>
      </c>
      <c r="K1484" t="s">
        <v>2381</v>
      </c>
      <c r="L1484" t="s">
        <v>2380</v>
      </c>
      <c r="M1484" t="str">
        <f t="shared" si="71"/>
        <v>No</v>
      </c>
    </row>
    <row r="1485" spans="1:13" x14ac:dyDescent="0.3">
      <c r="A1485" t="s">
        <v>887</v>
      </c>
      <c r="B1485">
        <v>29</v>
      </c>
      <c r="C1485">
        <f t="shared" si="69"/>
        <v>29</v>
      </c>
      <c r="D1485" t="str" cm="1">
        <f t="array" ref="D1485">_xlfn.IFS(C1485&lt;18.5,"UNDERWEIGHT",AND(C1485&gt;=18.5,C1485&lt;=24.9),"NORMAL WEIGHT",AND(C1485&gt;=25,C1485&lt;=29.9),"OVERWEIGHT",C1485&gt;=30,"OBESITY")</f>
        <v>OVERWEIGHT</v>
      </c>
      <c r="E1485">
        <v>4.5599999999999996</v>
      </c>
      <c r="F1485" t="str" cm="1">
        <f t="array" ref="F1485">_xlfn.IFS(E1485&lt;5.7,"NORMAL",AND(E1485&gt;=5.7,E1485&lt;=6.49),"PREDIABETES",E1485&gt;=6.5,"DIABETES")</f>
        <v>NORMAL</v>
      </c>
      <c r="G1485" t="s">
        <v>2380</v>
      </c>
      <c r="H1485" t="str">
        <f t="shared" si="70"/>
        <v>No</v>
      </c>
      <c r="I1485" t="s">
        <v>2380</v>
      </c>
      <c r="J1485" t="s">
        <v>2380</v>
      </c>
      <c r="K1485" t="s">
        <v>2381</v>
      </c>
      <c r="L1485" t="s">
        <v>2380</v>
      </c>
      <c r="M1485" t="str">
        <f t="shared" si="71"/>
        <v>No</v>
      </c>
    </row>
    <row r="1486" spans="1:13" x14ac:dyDescent="0.3">
      <c r="A1486" t="s">
        <v>886</v>
      </c>
      <c r="B1486">
        <v>32.869999999999997</v>
      </c>
      <c r="C1486">
        <f t="shared" si="69"/>
        <v>32.9</v>
      </c>
      <c r="D1486" t="str" cm="1">
        <f t="array" ref="D1486">_xlfn.IFS(C1486&lt;18.5,"UNDERWEIGHT",AND(C1486&gt;=18.5,C1486&lt;=24.9),"NORMAL WEIGHT",AND(C1486&gt;=25,C1486&lt;=29.9),"OVERWEIGHT",C1486&gt;=30,"OBESITY")</f>
        <v>OBESITY</v>
      </c>
      <c r="E1486">
        <v>5.33</v>
      </c>
      <c r="F1486" t="str" cm="1">
        <f t="array" ref="F1486">_xlfn.IFS(E1486&lt;5.7,"NORMAL",AND(E1486&gt;=5.7,E1486&lt;=6.49),"PREDIABETES",E1486&gt;=6.5,"DIABETES")</f>
        <v>NORMAL</v>
      </c>
      <c r="G1486" t="s">
        <v>2380</v>
      </c>
      <c r="H1486" t="str">
        <f t="shared" si="70"/>
        <v>No</v>
      </c>
      <c r="I1486" t="s">
        <v>2380</v>
      </c>
      <c r="J1486" t="s">
        <v>2380</v>
      </c>
      <c r="K1486" t="s">
        <v>2381</v>
      </c>
      <c r="L1486" t="s">
        <v>2380</v>
      </c>
      <c r="M1486" t="str">
        <f t="shared" si="71"/>
        <v>No</v>
      </c>
    </row>
    <row r="1487" spans="1:13" x14ac:dyDescent="0.3">
      <c r="A1487" t="s">
        <v>885</v>
      </c>
      <c r="B1487">
        <v>26.18</v>
      </c>
      <c r="C1487">
        <f t="shared" si="69"/>
        <v>26.2</v>
      </c>
      <c r="D1487" t="str" cm="1">
        <f t="array" ref="D1487">_xlfn.IFS(C1487&lt;18.5,"UNDERWEIGHT",AND(C1487&gt;=18.5,C1487&lt;=24.9),"NORMAL WEIGHT",AND(C1487&gt;=25,C1487&lt;=29.9),"OVERWEIGHT",C1487&gt;=30,"OBESITY")</f>
        <v>OVERWEIGHT</v>
      </c>
      <c r="E1487">
        <v>5.63</v>
      </c>
      <c r="F1487" t="str" cm="1">
        <f t="array" ref="F1487">_xlfn.IFS(E1487&lt;5.7,"NORMAL",AND(E1487&gt;=5.7,E1487&lt;=6.49),"PREDIABETES",E1487&gt;=6.5,"DIABETES")</f>
        <v>NORMAL</v>
      </c>
      <c r="G1487" t="s">
        <v>2380</v>
      </c>
      <c r="H1487" t="str">
        <f t="shared" si="70"/>
        <v>No</v>
      </c>
      <c r="I1487" t="s">
        <v>2380</v>
      </c>
      <c r="J1487" t="s">
        <v>2380</v>
      </c>
      <c r="K1487" t="s">
        <v>2381</v>
      </c>
      <c r="L1487" t="s">
        <v>2380</v>
      </c>
      <c r="M1487" t="str">
        <f t="shared" si="71"/>
        <v>No</v>
      </c>
    </row>
    <row r="1488" spans="1:13" x14ac:dyDescent="0.3">
      <c r="A1488" t="s">
        <v>884</v>
      </c>
      <c r="B1488">
        <v>25.3</v>
      </c>
      <c r="C1488">
        <f t="shared" si="69"/>
        <v>25.3</v>
      </c>
      <c r="D1488" t="str" cm="1">
        <f t="array" ref="D1488">_xlfn.IFS(C1488&lt;18.5,"UNDERWEIGHT",AND(C1488&gt;=18.5,C1488&lt;=24.9),"NORMAL WEIGHT",AND(C1488&gt;=25,C1488&lt;=29.9),"OVERWEIGHT",C1488&gt;=30,"OBESITY")</f>
        <v>OVERWEIGHT</v>
      </c>
      <c r="E1488">
        <v>5.12</v>
      </c>
      <c r="F1488" t="str" cm="1">
        <f t="array" ref="F1488">_xlfn.IFS(E1488&lt;5.7,"NORMAL",AND(E1488&gt;=5.7,E1488&lt;=6.49),"PREDIABETES",E1488&gt;=6.5,"DIABETES")</f>
        <v>NORMAL</v>
      </c>
      <c r="G1488" t="s">
        <v>2380</v>
      </c>
      <c r="H1488" t="str">
        <f t="shared" si="70"/>
        <v>No</v>
      </c>
      <c r="I1488" t="s">
        <v>2380</v>
      </c>
      <c r="J1488" t="s">
        <v>2380</v>
      </c>
      <c r="K1488" t="s">
        <v>2381</v>
      </c>
      <c r="L1488" t="s">
        <v>2380</v>
      </c>
      <c r="M1488" t="str">
        <f t="shared" si="71"/>
        <v>No</v>
      </c>
    </row>
    <row r="1489" spans="1:13" x14ac:dyDescent="0.3">
      <c r="A1489" t="s">
        <v>883</v>
      </c>
      <c r="B1489">
        <v>36.94</v>
      </c>
      <c r="C1489">
        <f t="shared" si="69"/>
        <v>36.9</v>
      </c>
      <c r="D1489" t="str" cm="1">
        <f t="array" ref="D1489">_xlfn.IFS(C1489&lt;18.5,"UNDERWEIGHT",AND(C1489&gt;=18.5,C1489&lt;=24.9),"NORMAL WEIGHT",AND(C1489&gt;=25,C1489&lt;=29.9),"OVERWEIGHT",C1489&gt;=30,"OBESITY")</f>
        <v>OBESITY</v>
      </c>
      <c r="E1489">
        <v>5.15</v>
      </c>
      <c r="F1489" t="str" cm="1">
        <f t="array" ref="F1489">_xlfn.IFS(E1489&lt;5.7,"NORMAL",AND(E1489&gt;=5.7,E1489&lt;=6.49),"PREDIABETES",E1489&gt;=6.5,"DIABETES")</f>
        <v>NORMAL</v>
      </c>
      <c r="G1489" t="s">
        <v>2382</v>
      </c>
      <c r="H1489" t="str">
        <f t="shared" si="70"/>
        <v>Yes</v>
      </c>
      <c r="I1489" t="s">
        <v>2380</v>
      </c>
      <c r="J1489" t="s">
        <v>2380</v>
      </c>
      <c r="K1489">
        <v>1</v>
      </c>
      <c r="L1489" t="s">
        <v>2380</v>
      </c>
      <c r="M1489" t="str">
        <f t="shared" si="71"/>
        <v>No</v>
      </c>
    </row>
    <row r="1490" spans="1:13" x14ac:dyDescent="0.3">
      <c r="A1490" t="s">
        <v>882</v>
      </c>
      <c r="B1490">
        <v>22.86</v>
      </c>
      <c r="C1490">
        <f t="shared" si="69"/>
        <v>22.9</v>
      </c>
      <c r="D1490" t="str" cm="1">
        <f t="array" ref="D1490">_xlfn.IFS(C1490&lt;18.5,"UNDERWEIGHT",AND(C1490&gt;=18.5,C1490&lt;=24.9),"NORMAL WEIGHT",AND(C1490&gt;=25,C1490&lt;=29.9),"OVERWEIGHT",C1490&gt;=30,"OBESITY")</f>
        <v>NORMAL WEIGHT</v>
      </c>
      <c r="E1490">
        <v>7.5</v>
      </c>
      <c r="F1490" t="str" cm="1">
        <f t="array" ref="F1490">_xlfn.IFS(E1490&lt;5.7,"NORMAL",AND(E1490&gt;=5.7,E1490&lt;=6.49),"PREDIABETES",E1490&gt;=6.5,"DIABETES")</f>
        <v>DIABETES</v>
      </c>
      <c r="G1490" t="s">
        <v>2380</v>
      </c>
      <c r="H1490" t="str">
        <f t="shared" si="70"/>
        <v>No</v>
      </c>
      <c r="I1490" t="s">
        <v>2380</v>
      </c>
      <c r="J1490" t="s">
        <v>2380</v>
      </c>
      <c r="K1490" t="s">
        <v>2381</v>
      </c>
      <c r="L1490" t="s">
        <v>2380</v>
      </c>
      <c r="M1490" t="str">
        <f t="shared" si="71"/>
        <v>No</v>
      </c>
    </row>
    <row r="1491" spans="1:13" x14ac:dyDescent="0.3">
      <c r="A1491" t="s">
        <v>881</v>
      </c>
      <c r="B1491">
        <v>18.760000000000002</v>
      </c>
      <c r="C1491">
        <f t="shared" si="69"/>
        <v>18.8</v>
      </c>
      <c r="D1491" t="str" cm="1">
        <f t="array" ref="D1491">_xlfn.IFS(C1491&lt;18.5,"UNDERWEIGHT",AND(C1491&gt;=18.5,C1491&lt;=24.9),"NORMAL WEIGHT",AND(C1491&gt;=25,C1491&lt;=29.9),"OVERWEIGHT",C1491&gt;=30,"OBESITY")</f>
        <v>NORMAL WEIGHT</v>
      </c>
      <c r="E1491">
        <v>4.88</v>
      </c>
      <c r="F1491" t="str" cm="1">
        <f t="array" ref="F1491">_xlfn.IFS(E1491&lt;5.7,"NORMAL",AND(E1491&gt;=5.7,E1491&lt;=6.49),"PREDIABETES",E1491&gt;=6.5,"DIABETES")</f>
        <v>NORMAL</v>
      </c>
      <c r="G1491" t="s">
        <v>2382</v>
      </c>
      <c r="H1491" t="str">
        <f t="shared" si="70"/>
        <v>Yes</v>
      </c>
      <c r="I1491" t="s">
        <v>2380</v>
      </c>
      <c r="J1491" t="s">
        <v>2383</v>
      </c>
      <c r="K1491">
        <v>1</v>
      </c>
      <c r="L1491" t="s">
        <v>2380</v>
      </c>
      <c r="M1491" t="str">
        <f t="shared" si="71"/>
        <v>No</v>
      </c>
    </row>
    <row r="1492" spans="1:13" x14ac:dyDescent="0.3">
      <c r="A1492" t="s">
        <v>880</v>
      </c>
      <c r="B1492">
        <v>24.36</v>
      </c>
      <c r="C1492">
        <f t="shared" si="69"/>
        <v>24.4</v>
      </c>
      <c r="D1492" t="str" cm="1">
        <f t="array" ref="D1492">_xlfn.IFS(C1492&lt;18.5,"UNDERWEIGHT",AND(C1492&gt;=18.5,C1492&lt;=24.9),"NORMAL WEIGHT",AND(C1492&gt;=25,C1492&lt;=29.9),"OVERWEIGHT",C1492&gt;=30,"OBESITY")</f>
        <v>NORMAL WEIGHT</v>
      </c>
      <c r="E1492">
        <v>5.57</v>
      </c>
      <c r="F1492" t="str" cm="1">
        <f t="array" ref="F1492">_xlfn.IFS(E1492&lt;5.7,"NORMAL",AND(E1492&gt;=5.7,E1492&lt;=6.49),"PREDIABETES",E1492&gt;=6.5,"DIABETES")</f>
        <v>NORMAL</v>
      </c>
      <c r="G1492" t="s">
        <v>2380</v>
      </c>
      <c r="H1492" t="str">
        <f t="shared" si="70"/>
        <v>No</v>
      </c>
      <c r="I1492" t="s">
        <v>2380</v>
      </c>
      <c r="J1492" t="s">
        <v>2380</v>
      </c>
      <c r="K1492" t="s">
        <v>2381</v>
      </c>
      <c r="L1492" t="s">
        <v>2380</v>
      </c>
      <c r="M1492" t="str">
        <f t="shared" si="71"/>
        <v>No</v>
      </c>
    </row>
    <row r="1493" spans="1:13" x14ac:dyDescent="0.3">
      <c r="A1493" t="s">
        <v>879</v>
      </c>
      <c r="B1493">
        <v>32.299999999999997</v>
      </c>
      <c r="C1493">
        <f t="shared" si="69"/>
        <v>32.299999999999997</v>
      </c>
      <c r="D1493" t="str" cm="1">
        <f t="array" ref="D1493">_xlfn.IFS(C1493&lt;18.5,"UNDERWEIGHT",AND(C1493&gt;=18.5,C1493&lt;=24.9),"NORMAL WEIGHT",AND(C1493&gt;=25,C1493&lt;=29.9),"OVERWEIGHT",C1493&gt;=30,"OBESITY")</f>
        <v>OBESITY</v>
      </c>
      <c r="E1493">
        <v>5.31</v>
      </c>
      <c r="F1493" t="str" cm="1">
        <f t="array" ref="F1493">_xlfn.IFS(E1493&lt;5.7,"NORMAL",AND(E1493&gt;=5.7,E1493&lt;=6.49),"PREDIABETES",E1493&gt;=6.5,"DIABETES")</f>
        <v>NORMAL</v>
      </c>
      <c r="G1493" t="s">
        <v>2380</v>
      </c>
      <c r="H1493" t="str">
        <f t="shared" si="70"/>
        <v>No</v>
      </c>
      <c r="I1493" t="s">
        <v>2380</v>
      </c>
      <c r="J1493" t="s">
        <v>2380</v>
      </c>
      <c r="K1493" t="s">
        <v>2381</v>
      </c>
      <c r="L1493" t="s">
        <v>2380</v>
      </c>
      <c r="M1493" t="str">
        <f t="shared" si="71"/>
        <v>No</v>
      </c>
    </row>
    <row r="1494" spans="1:13" x14ac:dyDescent="0.3">
      <c r="A1494" t="s">
        <v>878</v>
      </c>
      <c r="B1494">
        <v>22.704999999999998</v>
      </c>
      <c r="C1494">
        <f t="shared" si="69"/>
        <v>22.7</v>
      </c>
      <c r="D1494" t="str" cm="1">
        <f t="array" ref="D1494">_xlfn.IFS(C1494&lt;18.5,"UNDERWEIGHT",AND(C1494&gt;=18.5,C1494&lt;=24.9),"NORMAL WEIGHT",AND(C1494&gt;=25,C1494&lt;=29.9),"OVERWEIGHT",C1494&gt;=30,"OBESITY")</f>
        <v>NORMAL WEIGHT</v>
      </c>
      <c r="E1494">
        <v>4.57</v>
      </c>
      <c r="F1494" t="str" cm="1">
        <f t="array" ref="F1494">_xlfn.IFS(E1494&lt;5.7,"NORMAL",AND(E1494&gt;=5.7,E1494&lt;=6.49),"PREDIABETES",E1494&gt;=6.5,"DIABETES")</f>
        <v>NORMAL</v>
      </c>
      <c r="G1494" t="s">
        <v>2382</v>
      </c>
      <c r="H1494" t="str">
        <f t="shared" si="70"/>
        <v>Yes</v>
      </c>
      <c r="I1494" t="s">
        <v>2380</v>
      </c>
      <c r="J1494" t="s">
        <v>2380</v>
      </c>
      <c r="K1494" t="s">
        <v>2381</v>
      </c>
      <c r="L1494" t="s">
        <v>2380</v>
      </c>
      <c r="M1494" t="str">
        <f t="shared" si="71"/>
        <v>No</v>
      </c>
    </row>
    <row r="1495" spans="1:13" x14ac:dyDescent="0.3">
      <c r="A1495" t="s">
        <v>877</v>
      </c>
      <c r="B1495">
        <v>21.79</v>
      </c>
      <c r="C1495">
        <f t="shared" si="69"/>
        <v>21.8</v>
      </c>
      <c r="D1495" t="str" cm="1">
        <f t="array" ref="D1495">_xlfn.IFS(C1495&lt;18.5,"UNDERWEIGHT",AND(C1495&gt;=18.5,C1495&lt;=24.9),"NORMAL WEIGHT",AND(C1495&gt;=25,C1495&lt;=29.9),"OVERWEIGHT",C1495&gt;=30,"OBESITY")</f>
        <v>NORMAL WEIGHT</v>
      </c>
      <c r="E1495">
        <v>8.6999999999999993</v>
      </c>
      <c r="F1495" t="str" cm="1">
        <f t="array" ref="F1495">_xlfn.IFS(E1495&lt;5.7,"NORMAL",AND(E1495&gt;=5.7,E1495&lt;=6.49),"PREDIABETES",E1495&gt;=6.5,"DIABETES")</f>
        <v>DIABETES</v>
      </c>
      <c r="G1495" t="s">
        <v>2382</v>
      </c>
      <c r="H1495" t="str">
        <f t="shared" si="70"/>
        <v>Yes</v>
      </c>
      <c r="I1495" t="s">
        <v>2380</v>
      </c>
      <c r="J1495" t="s">
        <v>2380</v>
      </c>
      <c r="K1495">
        <v>1</v>
      </c>
      <c r="L1495" t="s">
        <v>2380</v>
      </c>
      <c r="M1495" t="str">
        <f t="shared" si="71"/>
        <v>No</v>
      </c>
    </row>
    <row r="1496" spans="1:13" x14ac:dyDescent="0.3">
      <c r="A1496" t="s">
        <v>876</v>
      </c>
      <c r="B1496">
        <v>24.52</v>
      </c>
      <c r="C1496">
        <f t="shared" si="69"/>
        <v>24.5</v>
      </c>
      <c r="D1496" t="str" cm="1">
        <f t="array" ref="D1496">_xlfn.IFS(C1496&lt;18.5,"UNDERWEIGHT",AND(C1496&gt;=18.5,C1496&lt;=24.9),"NORMAL WEIGHT",AND(C1496&gt;=25,C1496&lt;=29.9),"OVERWEIGHT",C1496&gt;=30,"OBESITY")</f>
        <v>NORMAL WEIGHT</v>
      </c>
      <c r="E1496">
        <v>4.76</v>
      </c>
      <c r="F1496" t="str" cm="1">
        <f t="array" ref="F1496">_xlfn.IFS(E1496&lt;5.7,"NORMAL",AND(E1496&gt;=5.7,E1496&lt;=6.49),"PREDIABETES",E1496&gt;=6.5,"DIABETES")</f>
        <v>NORMAL</v>
      </c>
      <c r="G1496" t="s">
        <v>2380</v>
      </c>
      <c r="H1496" t="str">
        <f t="shared" si="70"/>
        <v>No</v>
      </c>
      <c r="I1496" t="s">
        <v>2380</v>
      </c>
      <c r="J1496" t="s">
        <v>2380</v>
      </c>
      <c r="K1496" t="s">
        <v>2381</v>
      </c>
      <c r="L1496" t="s">
        <v>2380</v>
      </c>
      <c r="M1496" t="str">
        <f t="shared" si="71"/>
        <v>No</v>
      </c>
    </row>
    <row r="1497" spans="1:13" x14ac:dyDescent="0.3">
      <c r="A1497" t="s">
        <v>875</v>
      </c>
      <c r="B1497">
        <v>39.520000000000003</v>
      </c>
      <c r="C1497">
        <f t="shared" si="69"/>
        <v>39.5</v>
      </c>
      <c r="D1497" t="str" cm="1">
        <f t="array" ref="D1497">_xlfn.IFS(C1497&lt;18.5,"UNDERWEIGHT",AND(C1497&gt;=18.5,C1497&lt;=24.9),"NORMAL WEIGHT",AND(C1497&gt;=25,C1497&lt;=29.9),"OVERWEIGHT",C1497&gt;=30,"OBESITY")</f>
        <v>OBESITY</v>
      </c>
      <c r="E1497">
        <v>11.81</v>
      </c>
      <c r="F1497" t="str" cm="1">
        <f t="array" ref="F1497">_xlfn.IFS(E1497&lt;5.7,"NORMAL",AND(E1497&gt;=5.7,E1497&lt;=6.49),"PREDIABETES",E1497&gt;=6.5,"DIABETES")</f>
        <v>DIABETES</v>
      </c>
      <c r="G1497" t="s">
        <v>2380</v>
      </c>
      <c r="H1497" t="str">
        <f t="shared" si="70"/>
        <v>No</v>
      </c>
      <c r="I1497" t="s">
        <v>2380</v>
      </c>
      <c r="J1497" t="s">
        <v>2380</v>
      </c>
      <c r="K1497" t="s">
        <v>2381</v>
      </c>
      <c r="L1497" t="s">
        <v>2380</v>
      </c>
      <c r="M1497" t="str">
        <f t="shared" si="71"/>
        <v>No</v>
      </c>
    </row>
    <row r="1498" spans="1:13" x14ac:dyDescent="0.3">
      <c r="A1498" t="s">
        <v>874</v>
      </c>
      <c r="B1498">
        <v>24.49</v>
      </c>
      <c r="C1498">
        <f t="shared" si="69"/>
        <v>24.5</v>
      </c>
      <c r="D1498" t="str" cm="1">
        <f t="array" ref="D1498">_xlfn.IFS(C1498&lt;18.5,"UNDERWEIGHT",AND(C1498&gt;=18.5,C1498&lt;=24.9),"NORMAL WEIGHT",AND(C1498&gt;=25,C1498&lt;=29.9),"OVERWEIGHT",C1498&gt;=30,"OBESITY")</f>
        <v>NORMAL WEIGHT</v>
      </c>
      <c r="E1498">
        <v>4.67</v>
      </c>
      <c r="F1498" t="str" cm="1">
        <f t="array" ref="F1498">_xlfn.IFS(E1498&lt;5.7,"NORMAL",AND(E1498&gt;=5.7,E1498&lt;=6.49),"PREDIABETES",E1498&gt;=6.5,"DIABETES")</f>
        <v>NORMAL</v>
      </c>
      <c r="G1498" t="s">
        <v>2380</v>
      </c>
      <c r="H1498" t="str">
        <f t="shared" si="70"/>
        <v>No</v>
      </c>
      <c r="I1498" t="s">
        <v>2380</v>
      </c>
      <c r="J1498" t="s">
        <v>2380</v>
      </c>
      <c r="K1498" t="s">
        <v>2381</v>
      </c>
      <c r="L1498" t="s">
        <v>2380</v>
      </c>
      <c r="M1498" t="str">
        <f t="shared" si="71"/>
        <v>No</v>
      </c>
    </row>
    <row r="1499" spans="1:13" x14ac:dyDescent="0.3">
      <c r="A1499" t="s">
        <v>873</v>
      </c>
      <c r="B1499">
        <v>26.315000000000001</v>
      </c>
      <c r="C1499">
        <f t="shared" si="69"/>
        <v>26.3</v>
      </c>
      <c r="D1499" t="str" cm="1">
        <f t="array" ref="D1499">_xlfn.IFS(C1499&lt;18.5,"UNDERWEIGHT",AND(C1499&gt;=18.5,C1499&lt;=24.9),"NORMAL WEIGHT",AND(C1499&gt;=25,C1499&lt;=29.9),"OVERWEIGHT",C1499&gt;=30,"OBESITY")</f>
        <v>OVERWEIGHT</v>
      </c>
      <c r="E1499">
        <v>6.02</v>
      </c>
      <c r="F1499" t="str" cm="1">
        <f t="array" ref="F1499">_xlfn.IFS(E1499&lt;5.7,"NORMAL",AND(E1499&gt;=5.7,E1499&lt;=6.49),"PREDIABETES",E1499&gt;=6.5,"DIABETES")</f>
        <v>PREDIABETES</v>
      </c>
      <c r="G1499" t="s">
        <v>2380</v>
      </c>
      <c r="H1499" t="str">
        <f t="shared" si="70"/>
        <v>No</v>
      </c>
      <c r="I1499" t="s">
        <v>2380</v>
      </c>
      <c r="J1499" t="s">
        <v>2380</v>
      </c>
      <c r="K1499" t="s">
        <v>2381</v>
      </c>
      <c r="L1499" t="s">
        <v>2380</v>
      </c>
      <c r="M1499" t="str">
        <f t="shared" si="71"/>
        <v>No</v>
      </c>
    </row>
    <row r="1500" spans="1:13" x14ac:dyDescent="0.3">
      <c r="A1500" t="s">
        <v>872</v>
      </c>
      <c r="B1500">
        <v>22.58</v>
      </c>
      <c r="C1500">
        <f t="shared" si="69"/>
        <v>22.6</v>
      </c>
      <c r="D1500" t="str" cm="1">
        <f t="array" ref="D1500">_xlfn.IFS(C1500&lt;18.5,"UNDERWEIGHT",AND(C1500&gt;=18.5,C1500&lt;=24.9),"NORMAL WEIGHT",AND(C1500&gt;=25,C1500&lt;=29.9),"OVERWEIGHT",C1500&gt;=30,"OBESITY")</f>
        <v>NORMAL WEIGHT</v>
      </c>
      <c r="E1500">
        <v>7.46</v>
      </c>
      <c r="F1500" t="str" cm="1">
        <f t="array" ref="F1500">_xlfn.IFS(E1500&lt;5.7,"NORMAL",AND(E1500&gt;=5.7,E1500&lt;=6.49),"PREDIABETES",E1500&gt;=6.5,"DIABETES")</f>
        <v>DIABETES</v>
      </c>
      <c r="G1500" t="s">
        <v>2380</v>
      </c>
      <c r="H1500" t="str">
        <f t="shared" si="70"/>
        <v>No</v>
      </c>
      <c r="I1500" t="s">
        <v>2380</v>
      </c>
      <c r="J1500" t="s">
        <v>2380</v>
      </c>
      <c r="K1500" t="s">
        <v>2381</v>
      </c>
      <c r="L1500" t="s">
        <v>2380</v>
      </c>
      <c r="M1500" t="str">
        <f t="shared" si="71"/>
        <v>No</v>
      </c>
    </row>
    <row r="1501" spans="1:13" x14ac:dyDescent="0.3">
      <c r="A1501" t="s">
        <v>871</v>
      </c>
      <c r="B1501">
        <v>19.475000000000001</v>
      </c>
      <c r="C1501">
        <f t="shared" si="69"/>
        <v>19.5</v>
      </c>
      <c r="D1501" t="str" cm="1">
        <f t="array" ref="D1501">_xlfn.IFS(C1501&lt;18.5,"UNDERWEIGHT",AND(C1501&gt;=18.5,C1501&lt;=24.9),"NORMAL WEIGHT",AND(C1501&gt;=25,C1501&lt;=29.9),"OVERWEIGHT",C1501&gt;=30,"OBESITY")</f>
        <v>NORMAL WEIGHT</v>
      </c>
      <c r="E1501">
        <v>4.74</v>
      </c>
      <c r="F1501" t="str" cm="1">
        <f t="array" ref="F1501">_xlfn.IFS(E1501&lt;5.7,"NORMAL",AND(E1501&gt;=5.7,E1501&lt;=6.49),"PREDIABETES",E1501&gt;=6.5,"DIABETES")</f>
        <v>NORMAL</v>
      </c>
      <c r="G1501" t="s">
        <v>2380</v>
      </c>
      <c r="H1501" t="str">
        <f t="shared" si="70"/>
        <v>No</v>
      </c>
      <c r="I1501" t="s">
        <v>2380</v>
      </c>
      <c r="J1501" t="s">
        <v>2380</v>
      </c>
      <c r="K1501">
        <v>1</v>
      </c>
      <c r="L1501" t="s">
        <v>2380</v>
      </c>
      <c r="M1501" t="str">
        <f t="shared" si="71"/>
        <v>No</v>
      </c>
    </row>
    <row r="1502" spans="1:13" x14ac:dyDescent="0.3">
      <c r="A1502" t="s">
        <v>870</v>
      </c>
      <c r="B1502">
        <v>26.33</v>
      </c>
      <c r="C1502">
        <f t="shared" si="69"/>
        <v>26.3</v>
      </c>
      <c r="D1502" t="str" cm="1">
        <f t="array" ref="D1502">_xlfn.IFS(C1502&lt;18.5,"UNDERWEIGHT",AND(C1502&gt;=18.5,C1502&lt;=24.9),"NORMAL WEIGHT",AND(C1502&gt;=25,C1502&lt;=29.9),"OVERWEIGHT",C1502&gt;=30,"OBESITY")</f>
        <v>OVERWEIGHT</v>
      </c>
      <c r="E1502">
        <v>4.79</v>
      </c>
      <c r="F1502" t="str" cm="1">
        <f t="array" ref="F1502">_xlfn.IFS(E1502&lt;5.7,"NORMAL",AND(E1502&gt;=5.7,E1502&lt;=6.49),"PREDIABETES",E1502&gt;=6.5,"DIABETES")</f>
        <v>NORMAL</v>
      </c>
      <c r="G1502" t="s">
        <v>2380</v>
      </c>
      <c r="H1502" t="str">
        <f t="shared" si="70"/>
        <v>No</v>
      </c>
      <c r="I1502" t="s">
        <v>2380</v>
      </c>
      <c r="J1502" t="s">
        <v>2380</v>
      </c>
      <c r="K1502" t="s">
        <v>2381</v>
      </c>
      <c r="L1502" t="s">
        <v>2380</v>
      </c>
      <c r="M1502" t="str">
        <f t="shared" si="71"/>
        <v>No</v>
      </c>
    </row>
    <row r="1503" spans="1:13" x14ac:dyDescent="0.3">
      <c r="A1503" t="s">
        <v>869</v>
      </c>
      <c r="B1503">
        <v>17.29</v>
      </c>
      <c r="C1503">
        <f t="shared" si="69"/>
        <v>17.3</v>
      </c>
      <c r="D1503" t="str" cm="1">
        <f t="array" ref="D1503">_xlfn.IFS(C1503&lt;18.5,"UNDERWEIGHT",AND(C1503&gt;=18.5,C1503&lt;=24.9),"NORMAL WEIGHT",AND(C1503&gt;=25,C1503&lt;=29.9),"OVERWEIGHT",C1503&gt;=30,"OBESITY")</f>
        <v>UNDERWEIGHT</v>
      </c>
      <c r="E1503">
        <v>5.35</v>
      </c>
      <c r="F1503" t="str" cm="1">
        <f t="array" ref="F1503">_xlfn.IFS(E1503&lt;5.7,"NORMAL",AND(E1503&gt;=5.7,E1503&lt;=6.49),"PREDIABETES",E1503&gt;=6.5,"DIABETES")</f>
        <v>NORMAL</v>
      </c>
      <c r="G1503" t="s">
        <v>2382</v>
      </c>
      <c r="H1503" t="str">
        <f t="shared" si="70"/>
        <v>Yes</v>
      </c>
      <c r="I1503" t="s">
        <v>2380</v>
      </c>
      <c r="J1503" t="s">
        <v>2380</v>
      </c>
      <c r="K1503" t="s">
        <v>2381</v>
      </c>
      <c r="L1503" t="s">
        <v>2380</v>
      </c>
      <c r="M1503" t="str">
        <f t="shared" si="71"/>
        <v>No</v>
      </c>
    </row>
    <row r="1504" spans="1:13" x14ac:dyDescent="0.3">
      <c r="A1504" t="s">
        <v>868</v>
      </c>
      <c r="B1504">
        <v>42.88</v>
      </c>
      <c r="C1504">
        <f t="shared" si="69"/>
        <v>42.9</v>
      </c>
      <c r="D1504" t="str" cm="1">
        <f t="array" ref="D1504">_xlfn.IFS(C1504&lt;18.5,"UNDERWEIGHT",AND(C1504&gt;=18.5,C1504&lt;=24.9),"NORMAL WEIGHT",AND(C1504&gt;=25,C1504&lt;=29.9),"OVERWEIGHT",C1504&gt;=30,"OBESITY")</f>
        <v>OBESITY</v>
      </c>
      <c r="E1504">
        <v>4.87</v>
      </c>
      <c r="F1504" t="str" cm="1">
        <f t="array" ref="F1504">_xlfn.IFS(E1504&lt;5.7,"NORMAL",AND(E1504&gt;=5.7,E1504&lt;=6.49),"PREDIABETES",E1504&gt;=6.5,"DIABETES")</f>
        <v>NORMAL</v>
      </c>
      <c r="G1504" t="s">
        <v>2380</v>
      </c>
      <c r="H1504" t="str">
        <f t="shared" si="70"/>
        <v>No</v>
      </c>
      <c r="I1504" t="s">
        <v>2382</v>
      </c>
      <c r="J1504" t="s">
        <v>2380</v>
      </c>
      <c r="K1504">
        <v>1</v>
      </c>
      <c r="L1504" t="s">
        <v>2380</v>
      </c>
      <c r="M1504" t="str">
        <f t="shared" si="71"/>
        <v>No</v>
      </c>
    </row>
    <row r="1505" spans="1:13" x14ac:dyDescent="0.3">
      <c r="A1505" t="s">
        <v>867</v>
      </c>
      <c r="B1505">
        <v>32.200000000000003</v>
      </c>
      <c r="C1505">
        <f t="shared" si="69"/>
        <v>32.200000000000003</v>
      </c>
      <c r="D1505" t="str" cm="1">
        <f t="array" ref="D1505">_xlfn.IFS(C1505&lt;18.5,"UNDERWEIGHT",AND(C1505&gt;=18.5,C1505&lt;=24.9),"NORMAL WEIGHT",AND(C1505&gt;=25,C1505&lt;=29.9),"OVERWEIGHT",C1505&gt;=30,"OBESITY")</f>
        <v>OBESITY</v>
      </c>
      <c r="E1505">
        <v>10.09</v>
      </c>
      <c r="F1505" t="str" cm="1">
        <f t="array" ref="F1505">_xlfn.IFS(E1505&lt;5.7,"NORMAL",AND(E1505&gt;=5.7,E1505&lt;=6.49),"PREDIABETES",E1505&gt;=6.5,"DIABETES")</f>
        <v>DIABETES</v>
      </c>
      <c r="G1505" t="s">
        <v>2382</v>
      </c>
      <c r="H1505" t="str">
        <f t="shared" si="70"/>
        <v>Yes</v>
      </c>
      <c r="I1505" t="s">
        <v>2380</v>
      </c>
      <c r="J1505" t="s">
        <v>2380</v>
      </c>
      <c r="K1505" t="s">
        <v>2381</v>
      </c>
      <c r="L1505" t="s">
        <v>2380</v>
      </c>
      <c r="M1505" t="str">
        <f t="shared" si="71"/>
        <v>No</v>
      </c>
    </row>
    <row r="1506" spans="1:13" x14ac:dyDescent="0.3">
      <c r="A1506" t="s">
        <v>866</v>
      </c>
      <c r="B1506">
        <v>18.75</v>
      </c>
      <c r="C1506">
        <f t="shared" si="69"/>
        <v>18.8</v>
      </c>
      <c r="D1506" t="str" cm="1">
        <f t="array" ref="D1506">_xlfn.IFS(C1506&lt;18.5,"UNDERWEIGHT",AND(C1506&gt;=18.5,C1506&lt;=24.9),"NORMAL WEIGHT",AND(C1506&gt;=25,C1506&lt;=29.9),"OVERWEIGHT",C1506&gt;=30,"OBESITY")</f>
        <v>NORMAL WEIGHT</v>
      </c>
      <c r="E1506">
        <v>5.47</v>
      </c>
      <c r="F1506" t="str" cm="1">
        <f t="array" ref="F1506">_xlfn.IFS(E1506&lt;5.7,"NORMAL",AND(E1506&gt;=5.7,E1506&lt;=6.49),"PREDIABETES",E1506&gt;=6.5,"DIABETES")</f>
        <v>NORMAL</v>
      </c>
      <c r="G1506" t="s">
        <v>2382</v>
      </c>
      <c r="H1506" t="str">
        <f t="shared" si="70"/>
        <v>Yes</v>
      </c>
      <c r="I1506" t="s">
        <v>2380</v>
      </c>
      <c r="J1506" t="s">
        <v>2383</v>
      </c>
      <c r="K1506">
        <v>1</v>
      </c>
      <c r="L1506" t="s">
        <v>2380</v>
      </c>
      <c r="M1506" t="str">
        <f t="shared" si="71"/>
        <v>No</v>
      </c>
    </row>
    <row r="1507" spans="1:13" x14ac:dyDescent="0.3">
      <c r="A1507" t="s">
        <v>865</v>
      </c>
      <c r="B1507">
        <v>22.36</v>
      </c>
      <c r="C1507">
        <f t="shared" si="69"/>
        <v>22.4</v>
      </c>
      <c r="D1507" t="str" cm="1">
        <f t="array" ref="D1507">_xlfn.IFS(C1507&lt;18.5,"UNDERWEIGHT",AND(C1507&gt;=18.5,C1507&lt;=24.9),"NORMAL WEIGHT",AND(C1507&gt;=25,C1507&lt;=29.9),"OVERWEIGHT",C1507&gt;=30,"OBESITY")</f>
        <v>NORMAL WEIGHT</v>
      </c>
      <c r="E1507">
        <v>8.6</v>
      </c>
      <c r="F1507" t="str" cm="1">
        <f t="array" ref="F1507">_xlfn.IFS(E1507&lt;5.7,"NORMAL",AND(E1507&gt;=5.7,E1507&lt;=6.49),"PREDIABETES",E1507&gt;=6.5,"DIABETES")</f>
        <v>DIABETES</v>
      </c>
      <c r="G1507" t="s">
        <v>2380</v>
      </c>
      <c r="H1507" t="str">
        <f t="shared" si="70"/>
        <v>No</v>
      </c>
      <c r="I1507" t="s">
        <v>2380</v>
      </c>
      <c r="J1507" t="s">
        <v>2380</v>
      </c>
      <c r="K1507" t="s">
        <v>2381</v>
      </c>
      <c r="L1507" t="s">
        <v>2380</v>
      </c>
      <c r="M1507" t="str">
        <f t="shared" si="71"/>
        <v>No</v>
      </c>
    </row>
    <row r="1508" spans="1:13" x14ac:dyDescent="0.3">
      <c r="A1508" t="s">
        <v>864</v>
      </c>
      <c r="B1508">
        <v>23.94</v>
      </c>
      <c r="C1508">
        <f t="shared" si="69"/>
        <v>23.9</v>
      </c>
      <c r="D1508" t="str" cm="1">
        <f t="array" ref="D1508">_xlfn.IFS(C1508&lt;18.5,"UNDERWEIGHT",AND(C1508&gt;=18.5,C1508&lt;=24.9),"NORMAL WEIGHT",AND(C1508&gt;=25,C1508&lt;=29.9),"OVERWEIGHT",C1508&gt;=30,"OBESITY")</f>
        <v>NORMAL WEIGHT</v>
      </c>
      <c r="E1508">
        <v>10.74</v>
      </c>
      <c r="F1508" t="str" cm="1">
        <f t="array" ref="F1508">_xlfn.IFS(E1508&lt;5.7,"NORMAL",AND(E1508&gt;=5.7,E1508&lt;=6.49),"PREDIABETES",E1508&gt;=6.5,"DIABETES")</f>
        <v>DIABETES</v>
      </c>
      <c r="G1508" t="s">
        <v>2382</v>
      </c>
      <c r="H1508" t="str">
        <f t="shared" si="70"/>
        <v>Yes</v>
      </c>
      <c r="I1508" t="s">
        <v>2380</v>
      </c>
      <c r="J1508" t="s">
        <v>2380</v>
      </c>
      <c r="K1508" t="s">
        <v>2381</v>
      </c>
      <c r="L1508" t="s">
        <v>2380</v>
      </c>
      <c r="M1508" t="str">
        <f t="shared" si="71"/>
        <v>No</v>
      </c>
    </row>
    <row r="1509" spans="1:13" x14ac:dyDescent="0.3">
      <c r="A1509" t="s">
        <v>863</v>
      </c>
      <c r="B1509">
        <v>30.1</v>
      </c>
      <c r="C1509">
        <f t="shared" si="69"/>
        <v>30.1</v>
      </c>
      <c r="D1509" t="str" cm="1">
        <f t="array" ref="D1509">_xlfn.IFS(C1509&lt;18.5,"UNDERWEIGHT",AND(C1509&gt;=18.5,C1509&lt;=24.9),"NORMAL WEIGHT",AND(C1509&gt;=25,C1509&lt;=29.9),"OVERWEIGHT",C1509&gt;=30,"OBESITY")</f>
        <v>OBESITY</v>
      </c>
      <c r="E1509">
        <v>4.3899999999999997</v>
      </c>
      <c r="F1509" t="str" cm="1">
        <f t="array" ref="F1509">_xlfn.IFS(E1509&lt;5.7,"NORMAL",AND(E1509&gt;=5.7,E1509&lt;=6.49),"PREDIABETES",E1509&gt;=6.5,"DIABETES")</f>
        <v>NORMAL</v>
      </c>
      <c r="G1509" t="s">
        <v>2380</v>
      </c>
      <c r="H1509" t="str">
        <f t="shared" si="70"/>
        <v>No</v>
      </c>
      <c r="I1509" t="s">
        <v>2380</v>
      </c>
      <c r="J1509" t="s">
        <v>2383</v>
      </c>
      <c r="K1509">
        <v>1</v>
      </c>
      <c r="L1509" t="s">
        <v>2380</v>
      </c>
      <c r="M1509" t="str">
        <f t="shared" si="71"/>
        <v>No</v>
      </c>
    </row>
    <row r="1510" spans="1:13" x14ac:dyDescent="0.3">
      <c r="A1510" t="s">
        <v>862</v>
      </c>
      <c r="B1510">
        <v>21.93</v>
      </c>
      <c r="C1510">
        <f t="shared" si="69"/>
        <v>21.9</v>
      </c>
      <c r="D1510" t="str" cm="1">
        <f t="array" ref="D1510">_xlfn.IFS(C1510&lt;18.5,"UNDERWEIGHT",AND(C1510&gt;=18.5,C1510&lt;=24.9),"NORMAL WEIGHT",AND(C1510&gt;=25,C1510&lt;=29.9),"OVERWEIGHT",C1510&gt;=30,"OBESITY")</f>
        <v>NORMAL WEIGHT</v>
      </c>
      <c r="E1510">
        <v>6.3</v>
      </c>
      <c r="F1510" t="str" cm="1">
        <f t="array" ref="F1510">_xlfn.IFS(E1510&lt;5.7,"NORMAL",AND(E1510&gt;=5.7,E1510&lt;=6.49),"PREDIABETES",E1510&gt;=6.5,"DIABETES")</f>
        <v>PREDIABETES</v>
      </c>
      <c r="G1510" t="s">
        <v>2380</v>
      </c>
      <c r="H1510" t="str">
        <f t="shared" si="70"/>
        <v>No</v>
      </c>
      <c r="I1510" t="s">
        <v>2380</v>
      </c>
      <c r="J1510" t="s">
        <v>2380</v>
      </c>
      <c r="K1510" t="s">
        <v>2381</v>
      </c>
      <c r="L1510" t="s">
        <v>2380</v>
      </c>
      <c r="M1510" t="str">
        <f t="shared" si="71"/>
        <v>No</v>
      </c>
    </row>
    <row r="1511" spans="1:13" x14ac:dyDescent="0.3">
      <c r="A1511" t="s">
        <v>861</v>
      </c>
      <c r="B1511">
        <v>39.75</v>
      </c>
      <c r="C1511">
        <f t="shared" si="69"/>
        <v>39.799999999999997</v>
      </c>
      <c r="D1511" t="str" cm="1">
        <f t="array" ref="D1511">_xlfn.IFS(C1511&lt;18.5,"UNDERWEIGHT",AND(C1511&gt;=18.5,C1511&lt;=24.9),"NORMAL WEIGHT",AND(C1511&gt;=25,C1511&lt;=29.9),"OVERWEIGHT",C1511&gt;=30,"OBESITY")</f>
        <v>OBESITY</v>
      </c>
      <c r="E1511">
        <v>5.41</v>
      </c>
      <c r="F1511" t="str" cm="1">
        <f t="array" ref="F1511">_xlfn.IFS(E1511&lt;5.7,"NORMAL",AND(E1511&gt;=5.7,E1511&lt;=6.49),"PREDIABETES",E1511&gt;=6.5,"DIABETES")</f>
        <v>NORMAL</v>
      </c>
      <c r="G1511" t="s">
        <v>2380</v>
      </c>
      <c r="H1511" t="str">
        <f t="shared" si="70"/>
        <v>No</v>
      </c>
      <c r="I1511" t="s">
        <v>2382</v>
      </c>
      <c r="J1511" t="s">
        <v>2380</v>
      </c>
      <c r="K1511">
        <v>1</v>
      </c>
      <c r="L1511" t="s">
        <v>2380</v>
      </c>
      <c r="M1511" t="str">
        <f t="shared" si="71"/>
        <v>No</v>
      </c>
    </row>
    <row r="1512" spans="1:13" x14ac:dyDescent="0.3">
      <c r="A1512" t="s">
        <v>860</v>
      </c>
      <c r="B1512">
        <v>26.03</v>
      </c>
      <c r="C1512">
        <f t="shared" si="69"/>
        <v>26</v>
      </c>
      <c r="D1512" t="str" cm="1">
        <f t="array" ref="D1512">_xlfn.IFS(C1512&lt;18.5,"UNDERWEIGHT",AND(C1512&gt;=18.5,C1512&lt;=24.9),"NORMAL WEIGHT",AND(C1512&gt;=25,C1512&lt;=29.9),"OVERWEIGHT",C1512&gt;=30,"OBESITY")</f>
        <v>OVERWEIGHT</v>
      </c>
      <c r="E1512">
        <v>4.47</v>
      </c>
      <c r="F1512" t="str" cm="1">
        <f t="array" ref="F1512">_xlfn.IFS(E1512&lt;5.7,"NORMAL",AND(E1512&gt;=5.7,E1512&lt;=6.49),"PREDIABETES",E1512&gt;=6.5,"DIABETES")</f>
        <v>NORMAL</v>
      </c>
      <c r="G1512" t="s">
        <v>2380</v>
      </c>
      <c r="H1512" t="str">
        <f t="shared" si="70"/>
        <v>No</v>
      </c>
      <c r="I1512" t="s">
        <v>2380</v>
      </c>
      <c r="J1512" t="s">
        <v>2383</v>
      </c>
      <c r="K1512">
        <v>1</v>
      </c>
      <c r="L1512" t="s">
        <v>2380</v>
      </c>
      <c r="M1512" t="str">
        <f t="shared" si="71"/>
        <v>No</v>
      </c>
    </row>
    <row r="1513" spans="1:13" x14ac:dyDescent="0.3">
      <c r="A1513" t="s">
        <v>859</v>
      </c>
      <c r="B1513">
        <v>34.51</v>
      </c>
      <c r="C1513">
        <f t="shared" si="69"/>
        <v>34.5</v>
      </c>
      <c r="D1513" t="str" cm="1">
        <f t="array" ref="D1513">_xlfn.IFS(C1513&lt;18.5,"UNDERWEIGHT",AND(C1513&gt;=18.5,C1513&lt;=24.9),"NORMAL WEIGHT",AND(C1513&gt;=25,C1513&lt;=29.9),"OVERWEIGHT",C1513&gt;=30,"OBESITY")</f>
        <v>OBESITY</v>
      </c>
      <c r="E1513">
        <v>6.26</v>
      </c>
      <c r="F1513" t="str" cm="1">
        <f t="array" ref="F1513">_xlfn.IFS(E1513&lt;5.7,"NORMAL",AND(E1513&gt;=5.7,E1513&lt;=6.49),"PREDIABETES",E1513&gt;=6.5,"DIABETES")</f>
        <v>PREDIABETES</v>
      </c>
      <c r="G1513" t="s">
        <v>2380</v>
      </c>
      <c r="H1513" t="str">
        <f t="shared" si="70"/>
        <v>No</v>
      </c>
      <c r="I1513" t="s">
        <v>2380</v>
      </c>
      <c r="J1513" t="s">
        <v>2380</v>
      </c>
      <c r="K1513" t="s">
        <v>2381</v>
      </c>
      <c r="L1513" t="s">
        <v>2380</v>
      </c>
      <c r="M1513" t="str">
        <f t="shared" si="71"/>
        <v>No</v>
      </c>
    </row>
    <row r="1514" spans="1:13" x14ac:dyDescent="0.3">
      <c r="A1514" t="s">
        <v>858</v>
      </c>
      <c r="B1514">
        <v>19.32</v>
      </c>
      <c r="C1514">
        <f t="shared" si="69"/>
        <v>19.3</v>
      </c>
      <c r="D1514" t="str" cm="1">
        <f t="array" ref="D1514">_xlfn.IFS(C1514&lt;18.5,"UNDERWEIGHT",AND(C1514&gt;=18.5,C1514&lt;=24.9),"NORMAL WEIGHT",AND(C1514&gt;=25,C1514&lt;=29.9),"OVERWEIGHT",C1514&gt;=30,"OBESITY")</f>
        <v>NORMAL WEIGHT</v>
      </c>
      <c r="E1514">
        <v>11.58</v>
      </c>
      <c r="F1514" t="str" cm="1">
        <f t="array" ref="F1514">_xlfn.IFS(E1514&lt;5.7,"NORMAL",AND(E1514&gt;=5.7,E1514&lt;=6.49),"PREDIABETES",E1514&gt;=6.5,"DIABETES")</f>
        <v>DIABETES</v>
      </c>
      <c r="G1514" t="s">
        <v>2382</v>
      </c>
      <c r="H1514" t="str">
        <f t="shared" si="70"/>
        <v>Yes</v>
      </c>
      <c r="I1514" t="s">
        <v>2380</v>
      </c>
      <c r="J1514" t="s">
        <v>2380</v>
      </c>
      <c r="K1514">
        <v>1</v>
      </c>
      <c r="L1514" t="s">
        <v>2380</v>
      </c>
      <c r="M1514" t="str">
        <f t="shared" si="71"/>
        <v>No</v>
      </c>
    </row>
    <row r="1515" spans="1:13" x14ac:dyDescent="0.3">
      <c r="A1515" t="s">
        <v>857</v>
      </c>
      <c r="B1515">
        <v>28.5</v>
      </c>
      <c r="C1515">
        <f t="shared" si="69"/>
        <v>28.5</v>
      </c>
      <c r="D1515" t="str" cm="1">
        <f t="array" ref="D1515">_xlfn.IFS(C1515&lt;18.5,"UNDERWEIGHT",AND(C1515&gt;=18.5,C1515&lt;=24.9),"NORMAL WEIGHT",AND(C1515&gt;=25,C1515&lt;=29.9),"OVERWEIGHT",C1515&gt;=30,"OBESITY")</f>
        <v>OVERWEIGHT</v>
      </c>
      <c r="E1515">
        <v>4.3600000000000003</v>
      </c>
      <c r="F1515" t="str" cm="1">
        <f t="array" ref="F1515">_xlfn.IFS(E1515&lt;5.7,"NORMAL",AND(E1515&gt;=5.7,E1515&lt;=6.49),"PREDIABETES",E1515&gt;=6.5,"DIABETES")</f>
        <v>NORMAL</v>
      </c>
      <c r="G1515" t="s">
        <v>2380</v>
      </c>
      <c r="H1515" t="str">
        <f t="shared" si="70"/>
        <v>No</v>
      </c>
      <c r="I1515" t="s">
        <v>2380</v>
      </c>
      <c r="J1515" t="s">
        <v>2380</v>
      </c>
      <c r="K1515" t="s">
        <v>2381</v>
      </c>
      <c r="L1515" t="s">
        <v>2380</v>
      </c>
      <c r="M1515" t="str">
        <f t="shared" si="71"/>
        <v>No</v>
      </c>
    </row>
    <row r="1516" spans="1:13" x14ac:dyDescent="0.3">
      <c r="A1516" t="s">
        <v>856</v>
      </c>
      <c r="B1516">
        <v>30.875</v>
      </c>
      <c r="C1516">
        <f t="shared" si="69"/>
        <v>30.9</v>
      </c>
      <c r="D1516" t="str" cm="1">
        <f t="array" ref="D1516">_xlfn.IFS(C1516&lt;18.5,"UNDERWEIGHT",AND(C1516&gt;=18.5,C1516&lt;=24.9),"NORMAL WEIGHT",AND(C1516&gt;=25,C1516&lt;=29.9),"OVERWEIGHT",C1516&gt;=30,"OBESITY")</f>
        <v>OBESITY</v>
      </c>
      <c r="E1516">
        <v>4.1399999999999997</v>
      </c>
      <c r="F1516" t="str" cm="1">
        <f t="array" ref="F1516">_xlfn.IFS(E1516&lt;5.7,"NORMAL",AND(E1516&gt;=5.7,E1516&lt;=6.49),"PREDIABETES",E1516&gt;=6.5,"DIABETES")</f>
        <v>NORMAL</v>
      </c>
      <c r="G1516" t="s">
        <v>2382</v>
      </c>
      <c r="H1516" t="str">
        <f t="shared" si="70"/>
        <v>Yes</v>
      </c>
      <c r="I1516" t="s">
        <v>2380</v>
      </c>
      <c r="J1516" t="s">
        <v>2380</v>
      </c>
      <c r="K1516" t="s">
        <v>2381</v>
      </c>
      <c r="L1516" t="s">
        <v>2380</v>
      </c>
      <c r="M1516" t="str">
        <f t="shared" si="71"/>
        <v>No</v>
      </c>
    </row>
    <row r="1517" spans="1:13" x14ac:dyDescent="0.3">
      <c r="A1517" t="s">
        <v>855</v>
      </c>
      <c r="B1517">
        <v>24.02</v>
      </c>
      <c r="C1517">
        <f t="shared" si="69"/>
        <v>24</v>
      </c>
      <c r="D1517" t="str" cm="1">
        <f t="array" ref="D1517">_xlfn.IFS(C1517&lt;18.5,"UNDERWEIGHT",AND(C1517&gt;=18.5,C1517&lt;=24.9),"NORMAL WEIGHT",AND(C1517&gt;=25,C1517&lt;=29.9),"OVERWEIGHT",C1517&gt;=30,"OBESITY")</f>
        <v>NORMAL WEIGHT</v>
      </c>
      <c r="E1517">
        <v>4.38</v>
      </c>
      <c r="F1517" t="str" cm="1">
        <f t="array" ref="F1517">_xlfn.IFS(E1517&lt;5.7,"NORMAL",AND(E1517&gt;=5.7,E1517&lt;=6.49),"PREDIABETES",E1517&gt;=6.5,"DIABETES")</f>
        <v>NORMAL</v>
      </c>
      <c r="G1517" t="s">
        <v>2380</v>
      </c>
      <c r="H1517" t="str">
        <f t="shared" si="70"/>
        <v>No</v>
      </c>
      <c r="I1517" t="s">
        <v>2380</v>
      </c>
      <c r="J1517" t="s">
        <v>2380</v>
      </c>
      <c r="K1517" t="s">
        <v>2381</v>
      </c>
      <c r="L1517" t="s">
        <v>2380</v>
      </c>
      <c r="M1517" t="str">
        <f t="shared" si="71"/>
        <v>No</v>
      </c>
    </row>
    <row r="1518" spans="1:13" x14ac:dyDescent="0.3">
      <c r="A1518" t="s">
        <v>854</v>
      </c>
      <c r="B1518">
        <v>36.08</v>
      </c>
      <c r="C1518">
        <f t="shared" si="69"/>
        <v>36.1</v>
      </c>
      <c r="D1518" t="str" cm="1">
        <f t="array" ref="D1518">_xlfn.IFS(C1518&lt;18.5,"UNDERWEIGHT",AND(C1518&gt;=18.5,C1518&lt;=24.9),"NORMAL WEIGHT",AND(C1518&gt;=25,C1518&lt;=29.9),"OVERWEIGHT",C1518&gt;=30,"OBESITY")</f>
        <v>OBESITY</v>
      </c>
      <c r="E1518">
        <v>11.61</v>
      </c>
      <c r="F1518" t="str" cm="1">
        <f t="array" ref="F1518">_xlfn.IFS(E1518&lt;5.7,"NORMAL",AND(E1518&gt;=5.7,E1518&lt;=6.49),"PREDIABETES",E1518&gt;=6.5,"DIABETES")</f>
        <v>DIABETES</v>
      </c>
      <c r="G1518" t="s">
        <v>2382</v>
      </c>
      <c r="H1518" t="str">
        <f t="shared" si="70"/>
        <v>Yes</v>
      </c>
      <c r="I1518" t="s">
        <v>2380</v>
      </c>
      <c r="J1518" t="s">
        <v>2380</v>
      </c>
      <c r="K1518" t="s">
        <v>2381</v>
      </c>
      <c r="L1518" t="s">
        <v>2380</v>
      </c>
      <c r="M1518" t="str">
        <f t="shared" si="71"/>
        <v>No</v>
      </c>
    </row>
    <row r="1519" spans="1:13" x14ac:dyDescent="0.3">
      <c r="A1519" t="s">
        <v>853</v>
      </c>
      <c r="B1519">
        <v>32.200000000000003</v>
      </c>
      <c r="C1519">
        <f t="shared" si="69"/>
        <v>32.200000000000003</v>
      </c>
      <c r="D1519" t="str" cm="1">
        <f t="array" ref="D1519">_xlfn.IFS(C1519&lt;18.5,"UNDERWEIGHT",AND(C1519&gt;=18.5,C1519&lt;=24.9),"NORMAL WEIGHT",AND(C1519&gt;=25,C1519&lt;=29.9),"OVERWEIGHT",C1519&gt;=30,"OBESITY")</f>
        <v>OBESITY</v>
      </c>
      <c r="E1519">
        <v>10.59</v>
      </c>
      <c r="F1519" t="str" cm="1">
        <f t="array" ref="F1519">_xlfn.IFS(E1519&lt;5.7,"NORMAL",AND(E1519&gt;=5.7,E1519&lt;=6.49),"PREDIABETES",E1519&gt;=6.5,"DIABETES")</f>
        <v>DIABETES</v>
      </c>
      <c r="G1519" t="s">
        <v>2382</v>
      </c>
      <c r="H1519" t="str">
        <f t="shared" si="70"/>
        <v>Yes</v>
      </c>
      <c r="I1519" t="s">
        <v>2380</v>
      </c>
      <c r="J1519" t="s">
        <v>2380</v>
      </c>
      <c r="K1519" t="s">
        <v>2381</v>
      </c>
      <c r="L1519" t="s">
        <v>2380</v>
      </c>
      <c r="M1519" t="str">
        <f t="shared" si="71"/>
        <v>No</v>
      </c>
    </row>
    <row r="1520" spans="1:13" x14ac:dyDescent="0.3">
      <c r="A1520" t="s">
        <v>852</v>
      </c>
      <c r="B1520">
        <v>28.05</v>
      </c>
      <c r="C1520">
        <f t="shared" si="69"/>
        <v>28.1</v>
      </c>
      <c r="D1520" t="str" cm="1">
        <f t="array" ref="D1520">_xlfn.IFS(C1520&lt;18.5,"UNDERWEIGHT",AND(C1520&gt;=18.5,C1520&lt;=24.9),"NORMAL WEIGHT",AND(C1520&gt;=25,C1520&lt;=29.9),"OVERWEIGHT",C1520&gt;=30,"OBESITY")</f>
        <v>OVERWEIGHT</v>
      </c>
      <c r="E1520">
        <v>11.85</v>
      </c>
      <c r="F1520" t="str" cm="1">
        <f t="array" ref="F1520">_xlfn.IFS(E1520&lt;5.7,"NORMAL",AND(E1520&gt;=5.7,E1520&lt;=6.49),"PREDIABETES",E1520&gt;=6.5,"DIABETES")</f>
        <v>DIABETES</v>
      </c>
      <c r="G1520" t="s">
        <v>2382</v>
      </c>
      <c r="H1520" t="str">
        <f t="shared" si="70"/>
        <v>Yes</v>
      </c>
      <c r="I1520" t="s">
        <v>2380</v>
      </c>
      <c r="J1520" t="s">
        <v>2380</v>
      </c>
      <c r="K1520" t="s">
        <v>2381</v>
      </c>
      <c r="L1520" t="s">
        <v>2380</v>
      </c>
      <c r="M1520" t="str">
        <f t="shared" si="71"/>
        <v>No</v>
      </c>
    </row>
    <row r="1521" spans="1:13" x14ac:dyDescent="0.3">
      <c r="A1521" t="s">
        <v>851</v>
      </c>
      <c r="B1521">
        <v>19</v>
      </c>
      <c r="C1521">
        <f t="shared" si="69"/>
        <v>19</v>
      </c>
      <c r="D1521" t="str" cm="1">
        <f t="array" ref="D1521">_xlfn.IFS(C1521&lt;18.5,"UNDERWEIGHT",AND(C1521&gt;=18.5,C1521&lt;=24.9),"NORMAL WEIGHT",AND(C1521&gt;=25,C1521&lt;=29.9),"OVERWEIGHT",C1521&gt;=30,"OBESITY")</f>
        <v>NORMAL WEIGHT</v>
      </c>
      <c r="E1521">
        <v>5.46</v>
      </c>
      <c r="F1521" t="str" cm="1">
        <f t="array" ref="F1521">_xlfn.IFS(E1521&lt;5.7,"NORMAL",AND(E1521&gt;=5.7,E1521&lt;=6.49),"PREDIABETES",E1521&gt;=6.5,"DIABETES")</f>
        <v>NORMAL</v>
      </c>
      <c r="G1521" t="s">
        <v>2382</v>
      </c>
      <c r="H1521" t="str">
        <f t="shared" si="70"/>
        <v>Yes</v>
      </c>
      <c r="I1521" t="s">
        <v>2380</v>
      </c>
      <c r="J1521" t="s">
        <v>2380</v>
      </c>
      <c r="K1521">
        <v>1</v>
      </c>
      <c r="L1521" t="s">
        <v>2380</v>
      </c>
      <c r="M1521" t="str">
        <f t="shared" si="71"/>
        <v>No</v>
      </c>
    </row>
    <row r="1522" spans="1:13" x14ac:dyDescent="0.3">
      <c r="A1522" t="s">
        <v>850</v>
      </c>
      <c r="B1522">
        <v>16.13</v>
      </c>
      <c r="C1522">
        <f t="shared" si="69"/>
        <v>16.100000000000001</v>
      </c>
      <c r="D1522" t="str" cm="1">
        <f t="array" ref="D1522">_xlfn.IFS(C1522&lt;18.5,"UNDERWEIGHT",AND(C1522&gt;=18.5,C1522&lt;=24.9),"NORMAL WEIGHT",AND(C1522&gt;=25,C1522&lt;=29.9),"OVERWEIGHT",C1522&gt;=30,"OBESITY")</f>
        <v>UNDERWEIGHT</v>
      </c>
      <c r="E1522">
        <v>4.54</v>
      </c>
      <c r="F1522" t="str" cm="1">
        <f t="array" ref="F1522">_xlfn.IFS(E1522&lt;5.7,"NORMAL",AND(E1522&gt;=5.7,E1522&lt;=6.49),"PREDIABETES",E1522&gt;=6.5,"DIABETES")</f>
        <v>NORMAL</v>
      </c>
      <c r="G1522" t="s">
        <v>2382</v>
      </c>
      <c r="H1522" t="str">
        <f t="shared" si="70"/>
        <v>Yes</v>
      </c>
      <c r="I1522" t="s">
        <v>2380</v>
      </c>
      <c r="J1522" t="s">
        <v>2380</v>
      </c>
      <c r="K1522">
        <v>2</v>
      </c>
      <c r="L1522" t="s">
        <v>2380</v>
      </c>
      <c r="M1522" t="str">
        <f t="shared" si="71"/>
        <v>No</v>
      </c>
    </row>
    <row r="1523" spans="1:13" x14ac:dyDescent="0.3">
      <c r="A1523" t="s">
        <v>849</v>
      </c>
      <c r="B1523">
        <v>18.77</v>
      </c>
      <c r="C1523">
        <f t="shared" si="69"/>
        <v>18.8</v>
      </c>
      <c r="D1523" t="str" cm="1">
        <f t="array" ref="D1523">_xlfn.IFS(C1523&lt;18.5,"UNDERWEIGHT",AND(C1523&gt;=18.5,C1523&lt;=24.9),"NORMAL WEIGHT",AND(C1523&gt;=25,C1523&lt;=29.9),"OVERWEIGHT",C1523&gt;=30,"OBESITY")</f>
        <v>NORMAL WEIGHT</v>
      </c>
      <c r="E1523">
        <v>11.98</v>
      </c>
      <c r="F1523" t="str" cm="1">
        <f t="array" ref="F1523">_xlfn.IFS(E1523&lt;5.7,"NORMAL",AND(E1523&gt;=5.7,E1523&lt;=6.49),"PREDIABETES",E1523&gt;=6.5,"DIABETES")</f>
        <v>DIABETES</v>
      </c>
      <c r="G1523" t="s">
        <v>2382</v>
      </c>
      <c r="H1523" t="str">
        <f t="shared" si="70"/>
        <v>Yes</v>
      </c>
      <c r="I1523" t="s">
        <v>2380</v>
      </c>
      <c r="J1523" t="s">
        <v>2380</v>
      </c>
      <c r="K1523">
        <v>2</v>
      </c>
      <c r="L1523" t="s">
        <v>2380</v>
      </c>
      <c r="M1523" t="str">
        <f t="shared" si="71"/>
        <v>No</v>
      </c>
    </row>
    <row r="1524" spans="1:13" x14ac:dyDescent="0.3">
      <c r="A1524" t="s">
        <v>848</v>
      </c>
      <c r="B1524">
        <v>28.88</v>
      </c>
      <c r="C1524">
        <f t="shared" si="69"/>
        <v>28.9</v>
      </c>
      <c r="D1524" t="str" cm="1">
        <f t="array" ref="D1524">_xlfn.IFS(C1524&lt;18.5,"UNDERWEIGHT",AND(C1524&gt;=18.5,C1524&lt;=24.9),"NORMAL WEIGHT",AND(C1524&gt;=25,C1524&lt;=29.9),"OVERWEIGHT",C1524&gt;=30,"OBESITY")</f>
        <v>OVERWEIGHT</v>
      </c>
      <c r="E1524">
        <v>6.59</v>
      </c>
      <c r="F1524" t="str" cm="1">
        <f t="array" ref="F1524">_xlfn.IFS(E1524&lt;5.7,"NORMAL",AND(E1524&gt;=5.7,E1524&lt;=6.49),"PREDIABETES",E1524&gt;=6.5,"DIABETES")</f>
        <v>DIABETES</v>
      </c>
      <c r="G1524" t="s">
        <v>2382</v>
      </c>
      <c r="H1524" t="str">
        <f t="shared" si="70"/>
        <v>Yes</v>
      </c>
      <c r="I1524" t="s">
        <v>2380</v>
      </c>
      <c r="J1524" t="s">
        <v>2380</v>
      </c>
      <c r="K1524">
        <v>1</v>
      </c>
      <c r="L1524" t="s">
        <v>2380</v>
      </c>
      <c r="M1524" t="str">
        <f t="shared" si="71"/>
        <v>No</v>
      </c>
    </row>
    <row r="1525" spans="1:13" x14ac:dyDescent="0.3">
      <c r="A1525" t="s">
        <v>847</v>
      </c>
      <c r="B1525">
        <v>27.55</v>
      </c>
      <c r="C1525">
        <f t="shared" si="69"/>
        <v>27.6</v>
      </c>
      <c r="D1525" t="str" cm="1">
        <f t="array" ref="D1525">_xlfn.IFS(C1525&lt;18.5,"UNDERWEIGHT",AND(C1525&gt;=18.5,C1525&lt;=24.9),"NORMAL WEIGHT",AND(C1525&gt;=25,C1525&lt;=29.9),"OVERWEIGHT",C1525&gt;=30,"OBESITY")</f>
        <v>OVERWEIGHT</v>
      </c>
      <c r="E1525">
        <v>10.83</v>
      </c>
      <c r="F1525" t="str" cm="1">
        <f t="array" ref="F1525">_xlfn.IFS(E1525&lt;5.7,"NORMAL",AND(E1525&gt;=5.7,E1525&lt;=6.49),"PREDIABETES",E1525&gt;=6.5,"DIABETES")</f>
        <v>DIABETES</v>
      </c>
      <c r="G1525" t="s">
        <v>2382</v>
      </c>
      <c r="H1525" t="str">
        <f t="shared" si="70"/>
        <v>Yes</v>
      </c>
      <c r="I1525" t="s">
        <v>2380</v>
      </c>
      <c r="J1525" t="s">
        <v>2380</v>
      </c>
      <c r="K1525">
        <v>1</v>
      </c>
      <c r="L1525" t="s">
        <v>2380</v>
      </c>
      <c r="M1525" t="str">
        <f t="shared" si="71"/>
        <v>No</v>
      </c>
    </row>
    <row r="1526" spans="1:13" x14ac:dyDescent="0.3">
      <c r="A1526" t="s">
        <v>846</v>
      </c>
      <c r="B1526">
        <v>15.6</v>
      </c>
      <c r="C1526">
        <f t="shared" si="69"/>
        <v>15.6</v>
      </c>
      <c r="D1526" t="str" cm="1">
        <f t="array" ref="D1526">_xlfn.IFS(C1526&lt;18.5,"UNDERWEIGHT",AND(C1526&gt;=18.5,C1526&lt;=24.9),"NORMAL WEIGHT",AND(C1526&gt;=25,C1526&lt;=29.9),"OVERWEIGHT",C1526&gt;=30,"OBESITY")</f>
        <v>UNDERWEIGHT</v>
      </c>
      <c r="E1526">
        <v>8.6</v>
      </c>
      <c r="F1526" t="str" cm="1">
        <f t="array" ref="F1526">_xlfn.IFS(E1526&lt;5.7,"NORMAL",AND(E1526&gt;=5.7,E1526&lt;=6.49),"PREDIABETES",E1526&gt;=6.5,"DIABETES")</f>
        <v>DIABETES</v>
      </c>
      <c r="G1526" t="s">
        <v>2380</v>
      </c>
      <c r="H1526" t="str">
        <f t="shared" si="70"/>
        <v>No</v>
      </c>
      <c r="I1526" t="s">
        <v>2380</v>
      </c>
      <c r="J1526" t="s">
        <v>2380</v>
      </c>
      <c r="K1526" t="s">
        <v>2381</v>
      </c>
      <c r="L1526" t="s">
        <v>2380</v>
      </c>
      <c r="M1526" t="str">
        <f t="shared" si="71"/>
        <v>No</v>
      </c>
    </row>
    <row r="1527" spans="1:13" x14ac:dyDescent="0.3">
      <c r="A1527" t="s">
        <v>845</v>
      </c>
      <c r="B1527">
        <v>21.99</v>
      </c>
      <c r="C1527">
        <f t="shared" si="69"/>
        <v>22</v>
      </c>
      <c r="D1527" t="str" cm="1">
        <f t="array" ref="D1527">_xlfn.IFS(C1527&lt;18.5,"UNDERWEIGHT",AND(C1527&gt;=18.5,C1527&lt;=24.9),"NORMAL WEIGHT",AND(C1527&gt;=25,C1527&lt;=29.9),"OVERWEIGHT",C1527&gt;=30,"OBESITY")</f>
        <v>NORMAL WEIGHT</v>
      </c>
      <c r="E1527">
        <v>11.17</v>
      </c>
      <c r="F1527" t="str" cm="1">
        <f t="array" ref="F1527">_xlfn.IFS(E1527&lt;5.7,"NORMAL",AND(E1527&gt;=5.7,E1527&lt;=6.49),"PREDIABETES",E1527&gt;=6.5,"DIABETES")</f>
        <v>DIABETES</v>
      </c>
      <c r="G1527" t="s">
        <v>2380</v>
      </c>
      <c r="H1527" t="str">
        <f t="shared" si="70"/>
        <v>No</v>
      </c>
      <c r="I1527" t="s">
        <v>2380</v>
      </c>
      <c r="J1527" t="s">
        <v>2380</v>
      </c>
      <c r="K1527" t="s">
        <v>2381</v>
      </c>
      <c r="L1527" t="s">
        <v>2380</v>
      </c>
      <c r="M1527" t="str">
        <f t="shared" si="71"/>
        <v>No</v>
      </c>
    </row>
    <row r="1528" spans="1:13" x14ac:dyDescent="0.3">
      <c r="A1528" t="s">
        <v>844</v>
      </c>
      <c r="B1528">
        <v>34.85</v>
      </c>
      <c r="C1528">
        <f t="shared" si="69"/>
        <v>34.9</v>
      </c>
      <c r="D1528" t="str" cm="1">
        <f t="array" ref="D1528">_xlfn.IFS(C1528&lt;18.5,"UNDERWEIGHT",AND(C1528&gt;=18.5,C1528&lt;=24.9),"NORMAL WEIGHT",AND(C1528&gt;=25,C1528&lt;=29.9),"OVERWEIGHT",C1528&gt;=30,"OBESITY")</f>
        <v>OBESITY</v>
      </c>
      <c r="E1528">
        <v>5.75</v>
      </c>
      <c r="F1528" t="str" cm="1">
        <f t="array" ref="F1528">_xlfn.IFS(E1528&lt;5.7,"NORMAL",AND(E1528&gt;=5.7,E1528&lt;=6.49),"PREDIABETES",E1528&gt;=6.5,"DIABETES")</f>
        <v>PREDIABETES</v>
      </c>
      <c r="G1528" t="s">
        <v>2380</v>
      </c>
      <c r="H1528" t="str">
        <f t="shared" si="70"/>
        <v>No</v>
      </c>
      <c r="I1528" t="s">
        <v>2380</v>
      </c>
      <c r="J1528" t="s">
        <v>2380</v>
      </c>
      <c r="K1528" t="s">
        <v>2381</v>
      </c>
      <c r="L1528" t="s">
        <v>2380</v>
      </c>
      <c r="M1528" t="str">
        <f t="shared" si="71"/>
        <v>No</v>
      </c>
    </row>
    <row r="1529" spans="1:13" x14ac:dyDescent="0.3">
      <c r="A1529" t="s">
        <v>843</v>
      </c>
      <c r="B1529">
        <v>24.51</v>
      </c>
      <c r="C1529">
        <f t="shared" si="69"/>
        <v>24.5</v>
      </c>
      <c r="D1529" t="str" cm="1">
        <f t="array" ref="D1529">_xlfn.IFS(C1529&lt;18.5,"UNDERWEIGHT",AND(C1529&gt;=18.5,C1529&lt;=24.9),"NORMAL WEIGHT",AND(C1529&gt;=25,C1529&lt;=29.9),"OVERWEIGHT",C1529&gt;=30,"OBESITY")</f>
        <v>NORMAL WEIGHT</v>
      </c>
      <c r="E1529">
        <v>4.83</v>
      </c>
      <c r="F1529" t="str" cm="1">
        <f t="array" ref="F1529">_xlfn.IFS(E1529&lt;5.7,"NORMAL",AND(E1529&gt;=5.7,E1529&lt;=6.49),"PREDIABETES",E1529&gt;=6.5,"DIABETES")</f>
        <v>NORMAL</v>
      </c>
      <c r="G1529" t="s">
        <v>2382</v>
      </c>
      <c r="H1529" t="str">
        <f t="shared" si="70"/>
        <v>Yes</v>
      </c>
      <c r="I1529" t="s">
        <v>2380</v>
      </c>
      <c r="J1529" t="s">
        <v>2383</v>
      </c>
      <c r="K1529">
        <v>1</v>
      </c>
      <c r="L1529" t="s">
        <v>2380</v>
      </c>
      <c r="M1529" t="str">
        <f t="shared" si="71"/>
        <v>No</v>
      </c>
    </row>
    <row r="1530" spans="1:13" x14ac:dyDescent="0.3">
      <c r="A1530" t="s">
        <v>842</v>
      </c>
      <c r="B1530">
        <v>19.399999999999999</v>
      </c>
      <c r="C1530">
        <f t="shared" si="69"/>
        <v>19.399999999999999</v>
      </c>
      <c r="D1530" t="str" cm="1">
        <f t="array" ref="D1530">_xlfn.IFS(C1530&lt;18.5,"UNDERWEIGHT",AND(C1530&gt;=18.5,C1530&lt;=24.9),"NORMAL WEIGHT",AND(C1530&gt;=25,C1530&lt;=29.9),"OVERWEIGHT",C1530&gt;=30,"OBESITY")</f>
        <v>NORMAL WEIGHT</v>
      </c>
      <c r="E1530">
        <v>11.93</v>
      </c>
      <c r="F1530" t="str" cm="1">
        <f t="array" ref="F1530">_xlfn.IFS(E1530&lt;5.7,"NORMAL",AND(E1530&gt;=5.7,E1530&lt;=6.49),"PREDIABETES",E1530&gt;=6.5,"DIABETES")</f>
        <v>DIABETES</v>
      </c>
      <c r="G1530" t="s">
        <v>2380</v>
      </c>
      <c r="H1530" t="str">
        <f t="shared" si="70"/>
        <v>No</v>
      </c>
      <c r="I1530" t="s">
        <v>2380</v>
      </c>
      <c r="J1530" t="s">
        <v>2380</v>
      </c>
      <c r="K1530" t="s">
        <v>2381</v>
      </c>
      <c r="L1530" t="s">
        <v>2380</v>
      </c>
      <c r="M1530" t="str">
        <f t="shared" si="71"/>
        <v>No</v>
      </c>
    </row>
    <row r="1531" spans="1:13" x14ac:dyDescent="0.3">
      <c r="A1531" t="s">
        <v>841</v>
      </c>
      <c r="B1531">
        <v>15.1</v>
      </c>
      <c r="C1531">
        <f t="shared" si="69"/>
        <v>15.1</v>
      </c>
      <c r="D1531" t="str" cm="1">
        <f t="array" ref="D1531">_xlfn.IFS(C1531&lt;18.5,"UNDERWEIGHT",AND(C1531&gt;=18.5,C1531&lt;=24.9),"NORMAL WEIGHT",AND(C1531&gt;=25,C1531&lt;=29.9),"OVERWEIGHT",C1531&gt;=30,"OBESITY")</f>
        <v>UNDERWEIGHT</v>
      </c>
      <c r="E1531">
        <v>8.41</v>
      </c>
      <c r="F1531" t="str" cm="1">
        <f t="array" ref="F1531">_xlfn.IFS(E1531&lt;5.7,"NORMAL",AND(E1531&gt;=5.7,E1531&lt;=6.49),"PREDIABETES",E1531&gt;=6.5,"DIABETES")</f>
        <v>DIABETES</v>
      </c>
      <c r="G1531" t="s">
        <v>2380</v>
      </c>
      <c r="H1531" t="str">
        <f t="shared" si="70"/>
        <v>No</v>
      </c>
      <c r="I1531" t="s">
        <v>2380</v>
      </c>
      <c r="J1531" t="s">
        <v>2380</v>
      </c>
      <c r="K1531" t="s">
        <v>2381</v>
      </c>
      <c r="L1531" t="s">
        <v>2380</v>
      </c>
      <c r="M1531" t="str">
        <f t="shared" si="71"/>
        <v>No</v>
      </c>
    </row>
    <row r="1532" spans="1:13" x14ac:dyDescent="0.3">
      <c r="A1532" t="s">
        <v>840</v>
      </c>
      <c r="B1532">
        <v>23.37</v>
      </c>
      <c r="C1532">
        <f t="shared" si="69"/>
        <v>23.4</v>
      </c>
      <c r="D1532" t="str" cm="1">
        <f t="array" ref="D1532">_xlfn.IFS(C1532&lt;18.5,"UNDERWEIGHT",AND(C1532&gt;=18.5,C1532&lt;=24.9),"NORMAL WEIGHT",AND(C1532&gt;=25,C1532&lt;=29.9),"OVERWEIGHT",C1532&gt;=30,"OBESITY")</f>
        <v>NORMAL WEIGHT</v>
      </c>
      <c r="E1532">
        <v>5.59</v>
      </c>
      <c r="F1532" t="str" cm="1">
        <f t="array" ref="F1532">_xlfn.IFS(E1532&lt;5.7,"NORMAL",AND(E1532&gt;=5.7,E1532&lt;=6.49),"PREDIABETES",E1532&gt;=6.5,"DIABETES")</f>
        <v>NORMAL</v>
      </c>
      <c r="G1532" t="s">
        <v>2382</v>
      </c>
      <c r="H1532" t="str">
        <f t="shared" si="70"/>
        <v>Yes</v>
      </c>
      <c r="I1532" t="s">
        <v>2380</v>
      </c>
      <c r="J1532" t="s">
        <v>2380</v>
      </c>
      <c r="K1532" t="s">
        <v>2381</v>
      </c>
      <c r="L1532" t="s">
        <v>2380</v>
      </c>
      <c r="M1532" t="str">
        <f t="shared" si="71"/>
        <v>No</v>
      </c>
    </row>
    <row r="1533" spans="1:13" x14ac:dyDescent="0.3">
      <c r="A1533" t="s">
        <v>839</v>
      </c>
      <c r="B1533">
        <v>42.4</v>
      </c>
      <c r="C1533">
        <f t="shared" si="69"/>
        <v>42.4</v>
      </c>
      <c r="D1533" t="str" cm="1">
        <f t="array" ref="D1533">_xlfn.IFS(C1533&lt;18.5,"UNDERWEIGHT",AND(C1533&gt;=18.5,C1533&lt;=24.9),"NORMAL WEIGHT",AND(C1533&gt;=25,C1533&lt;=29.9),"OVERWEIGHT",C1533&gt;=30,"OBESITY")</f>
        <v>OBESITY</v>
      </c>
      <c r="E1533">
        <v>4.0599999999999996</v>
      </c>
      <c r="F1533" t="str" cm="1">
        <f t="array" ref="F1533">_xlfn.IFS(E1533&lt;5.7,"NORMAL",AND(E1533&gt;=5.7,E1533&lt;=6.49),"PREDIABETES",E1533&gt;=6.5,"DIABETES")</f>
        <v>NORMAL</v>
      </c>
      <c r="G1533" t="s">
        <v>2380</v>
      </c>
      <c r="H1533" t="str">
        <f t="shared" si="70"/>
        <v>No</v>
      </c>
      <c r="I1533" t="s">
        <v>2380</v>
      </c>
      <c r="J1533" t="s">
        <v>2380</v>
      </c>
      <c r="K1533" t="s">
        <v>2381</v>
      </c>
      <c r="L1533" t="s">
        <v>2380</v>
      </c>
      <c r="M1533" t="str">
        <f t="shared" si="71"/>
        <v>No</v>
      </c>
    </row>
    <row r="1534" spans="1:13" x14ac:dyDescent="0.3">
      <c r="A1534" t="s">
        <v>838</v>
      </c>
      <c r="B1534">
        <v>28.405000000000001</v>
      </c>
      <c r="C1534">
        <f t="shared" si="69"/>
        <v>28.4</v>
      </c>
      <c r="D1534" t="str" cm="1">
        <f t="array" ref="D1534">_xlfn.IFS(C1534&lt;18.5,"UNDERWEIGHT",AND(C1534&gt;=18.5,C1534&lt;=24.9),"NORMAL WEIGHT",AND(C1534&gt;=25,C1534&lt;=29.9),"OVERWEIGHT",C1534&gt;=30,"OBESITY")</f>
        <v>OVERWEIGHT</v>
      </c>
      <c r="E1534">
        <v>7.02</v>
      </c>
      <c r="F1534" t="str" cm="1">
        <f t="array" ref="F1534">_xlfn.IFS(E1534&lt;5.7,"NORMAL",AND(E1534&gt;=5.7,E1534&lt;=6.49),"PREDIABETES",E1534&gt;=6.5,"DIABETES")</f>
        <v>DIABETES</v>
      </c>
      <c r="G1534" t="s">
        <v>2382</v>
      </c>
      <c r="H1534" t="str">
        <f t="shared" si="70"/>
        <v>Yes</v>
      </c>
      <c r="I1534" t="s">
        <v>2380</v>
      </c>
      <c r="J1534" t="s">
        <v>2380</v>
      </c>
      <c r="K1534" t="s">
        <v>2381</v>
      </c>
      <c r="L1534" t="s">
        <v>2380</v>
      </c>
      <c r="M1534" t="str">
        <f t="shared" si="71"/>
        <v>No</v>
      </c>
    </row>
    <row r="1535" spans="1:13" x14ac:dyDescent="0.3">
      <c r="A1535" t="s">
        <v>837</v>
      </c>
      <c r="B1535">
        <v>23.4</v>
      </c>
      <c r="C1535">
        <f t="shared" si="69"/>
        <v>23.4</v>
      </c>
      <c r="D1535" t="str" cm="1">
        <f t="array" ref="D1535">_xlfn.IFS(C1535&lt;18.5,"UNDERWEIGHT",AND(C1535&gt;=18.5,C1535&lt;=24.9),"NORMAL WEIGHT",AND(C1535&gt;=25,C1535&lt;=29.9),"OVERWEIGHT",C1535&gt;=30,"OBESITY")</f>
        <v>NORMAL WEIGHT</v>
      </c>
      <c r="E1535">
        <v>4.47</v>
      </c>
      <c r="F1535" t="str" cm="1">
        <f t="array" ref="F1535">_xlfn.IFS(E1535&lt;5.7,"NORMAL",AND(E1535&gt;=5.7,E1535&lt;=6.49),"PREDIABETES",E1535&gt;=6.5,"DIABETES")</f>
        <v>NORMAL</v>
      </c>
      <c r="G1535" t="s">
        <v>2380</v>
      </c>
      <c r="H1535" t="str">
        <f t="shared" si="70"/>
        <v>No</v>
      </c>
      <c r="I1535" t="s">
        <v>2380</v>
      </c>
      <c r="J1535" t="s">
        <v>2380</v>
      </c>
      <c r="K1535" t="s">
        <v>2381</v>
      </c>
      <c r="L1535" t="s">
        <v>2380</v>
      </c>
      <c r="M1535" t="str">
        <f t="shared" si="71"/>
        <v>No</v>
      </c>
    </row>
    <row r="1536" spans="1:13" x14ac:dyDescent="0.3">
      <c r="A1536" t="s">
        <v>836</v>
      </c>
      <c r="B1536">
        <v>33.44</v>
      </c>
      <c r="C1536">
        <f t="shared" si="69"/>
        <v>33.4</v>
      </c>
      <c r="D1536" t="str" cm="1">
        <f t="array" ref="D1536">_xlfn.IFS(C1536&lt;18.5,"UNDERWEIGHT",AND(C1536&gt;=18.5,C1536&lt;=24.9),"NORMAL WEIGHT",AND(C1536&gt;=25,C1536&lt;=29.9),"OVERWEIGHT",C1536&gt;=30,"OBESITY")</f>
        <v>OBESITY</v>
      </c>
      <c r="E1536">
        <v>4.54</v>
      </c>
      <c r="F1536" t="str" cm="1">
        <f t="array" ref="F1536">_xlfn.IFS(E1536&lt;5.7,"NORMAL",AND(E1536&gt;=5.7,E1536&lt;=6.49),"PREDIABETES",E1536&gt;=6.5,"DIABETES")</f>
        <v>NORMAL</v>
      </c>
      <c r="G1536" t="s">
        <v>2380</v>
      </c>
      <c r="H1536" t="str">
        <f t="shared" si="70"/>
        <v>No</v>
      </c>
      <c r="I1536" t="s">
        <v>2380</v>
      </c>
      <c r="J1536" t="s">
        <v>2380</v>
      </c>
      <c r="K1536" t="s">
        <v>2381</v>
      </c>
      <c r="L1536" t="s">
        <v>2380</v>
      </c>
      <c r="M1536" t="str">
        <f t="shared" si="71"/>
        <v>No</v>
      </c>
    </row>
    <row r="1537" spans="1:13" x14ac:dyDescent="0.3">
      <c r="A1537" t="s">
        <v>835</v>
      </c>
      <c r="B1537">
        <v>21.12</v>
      </c>
      <c r="C1537">
        <f t="shared" si="69"/>
        <v>21.1</v>
      </c>
      <c r="D1537" t="str" cm="1">
        <f t="array" ref="D1537">_xlfn.IFS(C1537&lt;18.5,"UNDERWEIGHT",AND(C1537&gt;=18.5,C1537&lt;=24.9),"NORMAL WEIGHT",AND(C1537&gt;=25,C1537&lt;=29.9),"OVERWEIGHT",C1537&gt;=30,"OBESITY")</f>
        <v>NORMAL WEIGHT</v>
      </c>
      <c r="E1537">
        <v>4.99</v>
      </c>
      <c r="F1537" t="str" cm="1">
        <f t="array" ref="F1537">_xlfn.IFS(E1537&lt;5.7,"NORMAL",AND(E1537&gt;=5.7,E1537&lt;=6.49),"PREDIABETES",E1537&gt;=6.5,"DIABETES")</f>
        <v>NORMAL</v>
      </c>
      <c r="G1537" t="s">
        <v>2380</v>
      </c>
      <c r="H1537" t="str">
        <f t="shared" si="70"/>
        <v>No</v>
      </c>
      <c r="I1537" t="s">
        <v>2380</v>
      </c>
      <c r="J1537" t="s">
        <v>2380</v>
      </c>
      <c r="K1537">
        <v>1</v>
      </c>
      <c r="L1537" t="s">
        <v>2380</v>
      </c>
      <c r="M1537" t="str">
        <f t="shared" si="71"/>
        <v>No</v>
      </c>
    </row>
    <row r="1538" spans="1:13" x14ac:dyDescent="0.3">
      <c r="A1538" t="s">
        <v>834</v>
      </c>
      <c r="B1538">
        <v>18.48</v>
      </c>
      <c r="C1538">
        <f t="shared" si="69"/>
        <v>18.5</v>
      </c>
      <c r="D1538" t="str" cm="1">
        <f t="array" ref="D1538">_xlfn.IFS(C1538&lt;18.5,"UNDERWEIGHT",AND(C1538&gt;=18.5,C1538&lt;=24.9),"NORMAL WEIGHT",AND(C1538&gt;=25,C1538&lt;=29.9),"OVERWEIGHT",C1538&gt;=30,"OBESITY")</f>
        <v>NORMAL WEIGHT</v>
      </c>
      <c r="E1538">
        <v>10.84</v>
      </c>
      <c r="F1538" t="str" cm="1">
        <f t="array" ref="F1538">_xlfn.IFS(E1538&lt;5.7,"NORMAL",AND(E1538&gt;=5.7,E1538&lt;=6.49),"PREDIABETES",E1538&gt;=6.5,"DIABETES")</f>
        <v>DIABETES</v>
      </c>
      <c r="G1538" t="s">
        <v>2382</v>
      </c>
      <c r="H1538" t="str">
        <f t="shared" si="70"/>
        <v>Yes</v>
      </c>
      <c r="I1538" t="s">
        <v>2380</v>
      </c>
      <c r="J1538" t="s">
        <v>2380</v>
      </c>
      <c r="K1538">
        <v>2</v>
      </c>
      <c r="L1538" t="s">
        <v>2380</v>
      </c>
      <c r="M1538" t="str">
        <f t="shared" si="71"/>
        <v>No</v>
      </c>
    </row>
    <row r="1539" spans="1:13" x14ac:dyDescent="0.3">
      <c r="A1539" t="s">
        <v>833</v>
      </c>
      <c r="B1539">
        <v>16.815000000000001</v>
      </c>
      <c r="C1539">
        <f t="shared" ref="C1539:C1602" si="72">ROUND(B1539,1)</f>
        <v>16.8</v>
      </c>
      <c r="D1539" t="str" cm="1">
        <f t="array" ref="D1539">_xlfn.IFS(C1539&lt;18.5,"UNDERWEIGHT",AND(C1539&gt;=18.5,C1539&lt;=24.9),"NORMAL WEIGHT",AND(C1539&gt;=25,C1539&lt;=29.9),"OVERWEIGHT",C1539&gt;=30,"OBESITY")</f>
        <v>UNDERWEIGHT</v>
      </c>
      <c r="E1539">
        <v>5.63</v>
      </c>
      <c r="F1539" t="str" cm="1">
        <f t="array" ref="F1539">_xlfn.IFS(E1539&lt;5.7,"NORMAL",AND(E1539&gt;=5.7,E1539&lt;=6.49),"PREDIABETES",E1539&gt;=6.5,"DIABETES")</f>
        <v>NORMAL</v>
      </c>
      <c r="G1539" t="s">
        <v>2380</v>
      </c>
      <c r="H1539" t="str">
        <f t="shared" ref="H1539:H1602" si="73">TRIM(PROPER(G1539))</f>
        <v>No</v>
      </c>
      <c r="I1539" t="s">
        <v>2380</v>
      </c>
      <c r="J1539" t="s">
        <v>2380</v>
      </c>
      <c r="K1539">
        <v>1</v>
      </c>
      <c r="L1539" t="s">
        <v>2380</v>
      </c>
      <c r="M1539" t="str">
        <f t="shared" ref="M1539:M1602" si="74">TRIM(PROPER(L1539))</f>
        <v>No</v>
      </c>
    </row>
    <row r="1540" spans="1:13" x14ac:dyDescent="0.3">
      <c r="A1540" t="s">
        <v>832</v>
      </c>
      <c r="B1540">
        <v>26.72</v>
      </c>
      <c r="C1540">
        <f t="shared" si="72"/>
        <v>26.7</v>
      </c>
      <c r="D1540" t="str" cm="1">
        <f t="array" ref="D1540">_xlfn.IFS(C1540&lt;18.5,"UNDERWEIGHT",AND(C1540&gt;=18.5,C1540&lt;=24.9),"NORMAL WEIGHT",AND(C1540&gt;=25,C1540&lt;=29.9),"OVERWEIGHT",C1540&gt;=30,"OBESITY")</f>
        <v>OVERWEIGHT</v>
      </c>
      <c r="E1540">
        <v>4.1399999999999997</v>
      </c>
      <c r="F1540" t="str" cm="1">
        <f t="array" ref="F1540">_xlfn.IFS(E1540&lt;5.7,"NORMAL",AND(E1540&gt;=5.7,E1540&lt;=6.49),"PREDIABETES",E1540&gt;=6.5,"DIABETES")</f>
        <v>NORMAL</v>
      </c>
      <c r="G1540" t="s">
        <v>2380</v>
      </c>
      <c r="H1540" t="str">
        <f t="shared" si="73"/>
        <v>No</v>
      </c>
      <c r="I1540" t="s">
        <v>2380</v>
      </c>
      <c r="J1540" t="s">
        <v>2380</v>
      </c>
      <c r="K1540" t="s">
        <v>2381</v>
      </c>
      <c r="L1540" t="s">
        <v>2380</v>
      </c>
      <c r="M1540" t="str">
        <f t="shared" si="74"/>
        <v>No</v>
      </c>
    </row>
    <row r="1541" spans="1:13" x14ac:dyDescent="0.3">
      <c r="A1541" t="s">
        <v>831</v>
      </c>
      <c r="B1541">
        <v>41.42</v>
      </c>
      <c r="C1541">
        <f t="shared" si="72"/>
        <v>41.4</v>
      </c>
      <c r="D1541" t="str" cm="1">
        <f t="array" ref="D1541">_xlfn.IFS(C1541&lt;18.5,"UNDERWEIGHT",AND(C1541&gt;=18.5,C1541&lt;=24.9),"NORMAL WEIGHT",AND(C1541&gt;=25,C1541&lt;=29.9),"OVERWEIGHT",C1541&gt;=30,"OBESITY")</f>
        <v>OBESITY</v>
      </c>
      <c r="E1541">
        <v>5.17</v>
      </c>
      <c r="F1541" t="str" cm="1">
        <f t="array" ref="F1541">_xlfn.IFS(E1541&lt;5.7,"NORMAL",AND(E1541&gt;=5.7,E1541&lt;=6.49),"PREDIABETES",E1541&gt;=6.5,"DIABETES")</f>
        <v>NORMAL</v>
      </c>
      <c r="G1541" t="s">
        <v>2380</v>
      </c>
      <c r="H1541" t="str">
        <f t="shared" si="73"/>
        <v>No</v>
      </c>
      <c r="I1541" t="s">
        <v>2380</v>
      </c>
      <c r="J1541" t="s">
        <v>2383</v>
      </c>
      <c r="K1541">
        <v>1</v>
      </c>
      <c r="L1541" t="s">
        <v>2380</v>
      </c>
      <c r="M1541" t="str">
        <f t="shared" si="74"/>
        <v>No</v>
      </c>
    </row>
    <row r="1542" spans="1:13" x14ac:dyDescent="0.3">
      <c r="A1542" t="s">
        <v>830</v>
      </c>
      <c r="B1542">
        <v>20.69</v>
      </c>
      <c r="C1542">
        <f t="shared" si="72"/>
        <v>20.7</v>
      </c>
      <c r="D1542" t="str" cm="1">
        <f t="array" ref="D1542">_xlfn.IFS(C1542&lt;18.5,"UNDERWEIGHT",AND(C1542&gt;=18.5,C1542&lt;=24.9),"NORMAL WEIGHT",AND(C1542&gt;=25,C1542&lt;=29.9),"OVERWEIGHT",C1542&gt;=30,"OBESITY")</f>
        <v>NORMAL WEIGHT</v>
      </c>
      <c r="E1542">
        <v>6.93</v>
      </c>
      <c r="F1542" t="str" cm="1">
        <f t="array" ref="F1542">_xlfn.IFS(E1542&lt;5.7,"NORMAL",AND(E1542&gt;=5.7,E1542&lt;=6.49),"PREDIABETES",E1542&gt;=6.5,"DIABETES")</f>
        <v>DIABETES</v>
      </c>
      <c r="G1542" t="s">
        <v>2380</v>
      </c>
      <c r="H1542" t="str">
        <f t="shared" si="73"/>
        <v>No</v>
      </c>
      <c r="I1542" t="s">
        <v>2380</v>
      </c>
      <c r="J1542" t="s">
        <v>2380</v>
      </c>
      <c r="K1542">
        <v>2</v>
      </c>
      <c r="L1542" t="s">
        <v>2380</v>
      </c>
      <c r="M1542" t="str">
        <f t="shared" si="74"/>
        <v>No</v>
      </c>
    </row>
    <row r="1543" spans="1:13" x14ac:dyDescent="0.3">
      <c r="A1543" t="s">
        <v>829</v>
      </c>
      <c r="B1543">
        <v>41.23</v>
      </c>
      <c r="C1543">
        <f t="shared" si="72"/>
        <v>41.2</v>
      </c>
      <c r="D1543" t="str" cm="1">
        <f t="array" ref="D1543">_xlfn.IFS(C1543&lt;18.5,"UNDERWEIGHT",AND(C1543&gt;=18.5,C1543&lt;=24.9),"NORMAL WEIGHT",AND(C1543&gt;=25,C1543&lt;=29.9),"OVERWEIGHT",C1543&gt;=30,"OBESITY")</f>
        <v>OBESITY</v>
      </c>
      <c r="E1543">
        <v>4.24</v>
      </c>
      <c r="F1543" t="str" cm="1">
        <f t="array" ref="F1543">_xlfn.IFS(E1543&lt;5.7,"NORMAL",AND(E1543&gt;=5.7,E1543&lt;=6.49),"PREDIABETES",E1543&gt;=6.5,"DIABETES")</f>
        <v>NORMAL</v>
      </c>
      <c r="G1543" t="s">
        <v>2380</v>
      </c>
      <c r="H1543" t="str">
        <f t="shared" si="73"/>
        <v>No</v>
      </c>
      <c r="I1543" t="s">
        <v>2380</v>
      </c>
      <c r="J1543" t="s">
        <v>2380</v>
      </c>
      <c r="K1543" t="s">
        <v>2381</v>
      </c>
      <c r="L1543" t="s">
        <v>2380</v>
      </c>
      <c r="M1543" t="str">
        <f t="shared" si="74"/>
        <v>No</v>
      </c>
    </row>
    <row r="1544" spans="1:13" x14ac:dyDescent="0.3">
      <c r="A1544" t="s">
        <v>828</v>
      </c>
      <c r="B1544">
        <v>29.9</v>
      </c>
      <c r="C1544">
        <f t="shared" si="72"/>
        <v>29.9</v>
      </c>
      <c r="D1544" t="str" cm="1">
        <f t="array" ref="D1544">_xlfn.IFS(C1544&lt;18.5,"UNDERWEIGHT",AND(C1544&gt;=18.5,C1544&lt;=24.9),"NORMAL WEIGHT",AND(C1544&gt;=25,C1544&lt;=29.9),"OVERWEIGHT",C1544&gt;=30,"OBESITY")</f>
        <v>OVERWEIGHT</v>
      </c>
      <c r="E1544">
        <v>5.91</v>
      </c>
      <c r="F1544" t="str" cm="1">
        <f t="array" ref="F1544">_xlfn.IFS(E1544&lt;5.7,"NORMAL",AND(E1544&gt;=5.7,E1544&lt;=6.49),"PREDIABETES",E1544&gt;=6.5,"DIABETES")</f>
        <v>PREDIABETES</v>
      </c>
      <c r="G1544" t="s">
        <v>2380</v>
      </c>
      <c r="H1544" t="str">
        <f t="shared" si="73"/>
        <v>No</v>
      </c>
      <c r="I1544" t="s">
        <v>2380</v>
      </c>
      <c r="J1544" t="s">
        <v>2380</v>
      </c>
      <c r="K1544" t="s">
        <v>2381</v>
      </c>
      <c r="L1544" t="s">
        <v>2380</v>
      </c>
      <c r="M1544" t="str">
        <f t="shared" si="74"/>
        <v>No</v>
      </c>
    </row>
    <row r="1545" spans="1:13" x14ac:dyDescent="0.3">
      <c r="A1545" t="s">
        <v>827</v>
      </c>
      <c r="B1545">
        <v>34.104999999999997</v>
      </c>
      <c r="C1545">
        <f t="shared" si="72"/>
        <v>34.1</v>
      </c>
      <c r="D1545" t="str" cm="1">
        <f t="array" ref="D1545">_xlfn.IFS(C1545&lt;18.5,"UNDERWEIGHT",AND(C1545&gt;=18.5,C1545&lt;=24.9),"NORMAL WEIGHT",AND(C1545&gt;=25,C1545&lt;=29.9),"OVERWEIGHT",C1545&gt;=30,"OBESITY")</f>
        <v>OBESITY</v>
      </c>
      <c r="E1545">
        <v>5.93</v>
      </c>
      <c r="F1545" t="str" cm="1">
        <f t="array" ref="F1545">_xlfn.IFS(E1545&lt;5.7,"NORMAL",AND(E1545&gt;=5.7,E1545&lt;=6.49),"PREDIABETES",E1545&gt;=6.5,"DIABETES")</f>
        <v>PREDIABETES</v>
      </c>
      <c r="G1545" t="s">
        <v>2380</v>
      </c>
      <c r="H1545" t="str">
        <f t="shared" si="73"/>
        <v>No</v>
      </c>
      <c r="I1545" t="s">
        <v>2380</v>
      </c>
      <c r="J1545" t="s">
        <v>2380</v>
      </c>
      <c r="K1545" t="s">
        <v>2381</v>
      </c>
      <c r="L1545" t="s">
        <v>2380</v>
      </c>
      <c r="M1545" t="str">
        <f t="shared" si="74"/>
        <v>No</v>
      </c>
    </row>
    <row r="1546" spans="1:13" x14ac:dyDescent="0.3">
      <c r="A1546" t="s">
        <v>826</v>
      </c>
      <c r="B1546">
        <v>24.97</v>
      </c>
      <c r="C1546">
        <f t="shared" si="72"/>
        <v>25</v>
      </c>
      <c r="D1546" t="str" cm="1">
        <f t="array" ref="D1546">_xlfn.IFS(C1546&lt;18.5,"UNDERWEIGHT",AND(C1546&gt;=18.5,C1546&lt;=24.9),"NORMAL WEIGHT",AND(C1546&gt;=25,C1546&lt;=29.9),"OVERWEIGHT",C1546&gt;=30,"OBESITY")</f>
        <v>OVERWEIGHT</v>
      </c>
      <c r="E1546">
        <v>5.66</v>
      </c>
      <c r="F1546" t="str" cm="1">
        <f t="array" ref="F1546">_xlfn.IFS(E1546&lt;5.7,"NORMAL",AND(E1546&gt;=5.7,E1546&lt;=6.49),"PREDIABETES",E1546&gt;=6.5,"DIABETES")</f>
        <v>NORMAL</v>
      </c>
      <c r="G1546" t="s">
        <v>2380</v>
      </c>
      <c r="H1546" t="str">
        <f t="shared" si="73"/>
        <v>No</v>
      </c>
      <c r="I1546" t="s">
        <v>2380</v>
      </c>
      <c r="J1546" t="s">
        <v>2380</v>
      </c>
      <c r="K1546" t="s">
        <v>2381</v>
      </c>
      <c r="L1546" t="s">
        <v>2380</v>
      </c>
      <c r="M1546" t="str">
        <f t="shared" si="74"/>
        <v>No</v>
      </c>
    </row>
    <row r="1547" spans="1:13" x14ac:dyDescent="0.3">
      <c r="A1547" t="s">
        <v>825</v>
      </c>
      <c r="B1547">
        <v>34.799999999999997</v>
      </c>
      <c r="C1547">
        <f t="shared" si="72"/>
        <v>34.799999999999997</v>
      </c>
      <c r="D1547" t="str" cm="1">
        <f t="array" ref="D1547">_xlfn.IFS(C1547&lt;18.5,"UNDERWEIGHT",AND(C1547&gt;=18.5,C1547&lt;=24.9),"NORMAL WEIGHT",AND(C1547&gt;=25,C1547&lt;=29.9),"OVERWEIGHT",C1547&gt;=30,"OBESITY")</f>
        <v>OBESITY</v>
      </c>
      <c r="E1547">
        <v>4.1900000000000004</v>
      </c>
      <c r="F1547" t="str" cm="1">
        <f t="array" ref="F1547">_xlfn.IFS(E1547&lt;5.7,"NORMAL",AND(E1547&gt;=5.7,E1547&lt;=6.49),"PREDIABETES",E1547&gt;=6.5,"DIABETES")</f>
        <v>NORMAL</v>
      </c>
      <c r="G1547" t="s">
        <v>2380</v>
      </c>
      <c r="H1547" t="str">
        <f t="shared" si="73"/>
        <v>No</v>
      </c>
      <c r="I1547" t="s">
        <v>2380</v>
      </c>
      <c r="J1547" t="s">
        <v>2380</v>
      </c>
      <c r="K1547">
        <v>1</v>
      </c>
      <c r="L1547" t="s">
        <v>2380</v>
      </c>
      <c r="M1547" t="str">
        <f t="shared" si="74"/>
        <v>No</v>
      </c>
    </row>
    <row r="1548" spans="1:13" x14ac:dyDescent="0.3">
      <c r="A1548" t="s">
        <v>824</v>
      </c>
      <c r="B1548">
        <v>32.965000000000003</v>
      </c>
      <c r="C1548">
        <f t="shared" si="72"/>
        <v>33</v>
      </c>
      <c r="D1548" t="str" cm="1">
        <f t="array" ref="D1548">_xlfn.IFS(C1548&lt;18.5,"UNDERWEIGHT",AND(C1548&gt;=18.5,C1548&lt;=24.9),"NORMAL WEIGHT",AND(C1548&gt;=25,C1548&lt;=29.9),"OVERWEIGHT",C1548&gt;=30,"OBESITY")</f>
        <v>OBESITY</v>
      </c>
      <c r="E1548">
        <v>9.2100000000000009</v>
      </c>
      <c r="F1548" t="str" cm="1">
        <f t="array" ref="F1548">_xlfn.IFS(E1548&lt;5.7,"NORMAL",AND(E1548&gt;=5.7,E1548&lt;=6.49),"PREDIABETES",E1548&gt;=6.5,"DIABETES")</f>
        <v>DIABETES</v>
      </c>
      <c r="G1548" t="s">
        <v>2382</v>
      </c>
      <c r="H1548" t="str">
        <f t="shared" si="73"/>
        <v>Yes</v>
      </c>
      <c r="I1548" t="s">
        <v>2380</v>
      </c>
      <c r="J1548" t="s">
        <v>2380</v>
      </c>
      <c r="K1548" t="s">
        <v>2381</v>
      </c>
      <c r="L1548" t="s">
        <v>2380</v>
      </c>
      <c r="M1548" t="str">
        <f t="shared" si="74"/>
        <v>No</v>
      </c>
    </row>
    <row r="1549" spans="1:13" x14ac:dyDescent="0.3">
      <c r="A1549" t="s">
        <v>823</v>
      </c>
      <c r="B1549">
        <v>27.265000000000001</v>
      </c>
      <c r="C1549">
        <f t="shared" si="72"/>
        <v>27.3</v>
      </c>
      <c r="D1549" t="str" cm="1">
        <f t="array" ref="D1549">_xlfn.IFS(C1549&lt;18.5,"UNDERWEIGHT",AND(C1549&gt;=18.5,C1549&lt;=24.9),"NORMAL WEIGHT",AND(C1549&gt;=25,C1549&lt;=29.9),"OVERWEIGHT",C1549&gt;=30,"OBESITY")</f>
        <v>OVERWEIGHT</v>
      </c>
      <c r="E1549">
        <v>5.51</v>
      </c>
      <c r="F1549" t="str" cm="1">
        <f t="array" ref="F1549">_xlfn.IFS(E1549&lt;5.7,"NORMAL",AND(E1549&gt;=5.7,E1549&lt;=6.49),"PREDIABETES",E1549&gt;=6.5,"DIABETES")</f>
        <v>NORMAL</v>
      </c>
      <c r="G1549" t="s">
        <v>2380</v>
      </c>
      <c r="H1549" t="str">
        <f t="shared" si="73"/>
        <v>No</v>
      </c>
      <c r="I1549" t="s">
        <v>2380</v>
      </c>
      <c r="J1549" t="s">
        <v>2380</v>
      </c>
      <c r="K1549">
        <v>1</v>
      </c>
      <c r="L1549" t="s">
        <v>2380</v>
      </c>
      <c r="M1549" t="str">
        <f t="shared" si="74"/>
        <v>No</v>
      </c>
    </row>
    <row r="1550" spans="1:13" x14ac:dyDescent="0.3">
      <c r="A1550" t="s">
        <v>822</v>
      </c>
      <c r="B1550">
        <v>17.059999999999999</v>
      </c>
      <c r="C1550">
        <f t="shared" si="72"/>
        <v>17.100000000000001</v>
      </c>
      <c r="D1550" t="str" cm="1">
        <f t="array" ref="D1550">_xlfn.IFS(C1550&lt;18.5,"UNDERWEIGHT",AND(C1550&gt;=18.5,C1550&lt;=24.9),"NORMAL WEIGHT",AND(C1550&gt;=25,C1550&lt;=29.9),"OVERWEIGHT",C1550&gt;=30,"OBESITY")</f>
        <v>UNDERWEIGHT</v>
      </c>
      <c r="E1550">
        <v>8.5</v>
      </c>
      <c r="F1550" t="str" cm="1">
        <f t="array" ref="F1550">_xlfn.IFS(E1550&lt;5.7,"NORMAL",AND(E1550&gt;=5.7,E1550&lt;=6.49),"PREDIABETES",E1550&gt;=6.5,"DIABETES")</f>
        <v>DIABETES</v>
      </c>
      <c r="G1550" t="s">
        <v>2380</v>
      </c>
      <c r="H1550" t="str">
        <f t="shared" si="73"/>
        <v>No</v>
      </c>
      <c r="I1550" t="s">
        <v>2380</v>
      </c>
      <c r="J1550" t="s">
        <v>2380</v>
      </c>
      <c r="K1550" t="s">
        <v>2381</v>
      </c>
      <c r="L1550" t="s">
        <v>2380</v>
      </c>
      <c r="M1550" t="str">
        <f t="shared" si="74"/>
        <v>No</v>
      </c>
    </row>
    <row r="1551" spans="1:13" x14ac:dyDescent="0.3">
      <c r="A1551" t="s">
        <v>821</v>
      </c>
      <c r="B1551">
        <v>36.29</v>
      </c>
      <c r="C1551">
        <f t="shared" si="72"/>
        <v>36.299999999999997</v>
      </c>
      <c r="D1551" t="str" cm="1">
        <f t="array" ref="D1551">_xlfn.IFS(C1551&lt;18.5,"UNDERWEIGHT",AND(C1551&gt;=18.5,C1551&lt;=24.9),"NORMAL WEIGHT",AND(C1551&gt;=25,C1551&lt;=29.9),"OVERWEIGHT",C1551&gt;=30,"OBESITY")</f>
        <v>OBESITY</v>
      </c>
      <c r="E1551">
        <v>6.23</v>
      </c>
      <c r="F1551" t="str" cm="1">
        <f t="array" ref="F1551">_xlfn.IFS(E1551&lt;5.7,"NORMAL",AND(E1551&gt;=5.7,E1551&lt;=6.49),"PREDIABETES",E1551&gt;=6.5,"DIABETES")</f>
        <v>PREDIABETES</v>
      </c>
      <c r="G1551" t="s">
        <v>2380</v>
      </c>
      <c r="H1551" t="str">
        <f t="shared" si="73"/>
        <v>No</v>
      </c>
      <c r="I1551" t="s">
        <v>2380</v>
      </c>
      <c r="J1551" t="s">
        <v>2380</v>
      </c>
      <c r="K1551" t="s">
        <v>2381</v>
      </c>
      <c r="L1551" t="s">
        <v>2380</v>
      </c>
      <c r="M1551" t="str">
        <f t="shared" si="74"/>
        <v>No</v>
      </c>
    </row>
    <row r="1552" spans="1:13" x14ac:dyDescent="0.3">
      <c r="A1552" t="s">
        <v>820</v>
      </c>
      <c r="B1552">
        <v>28.594999999999999</v>
      </c>
      <c r="C1552">
        <f t="shared" si="72"/>
        <v>28.6</v>
      </c>
      <c r="D1552" t="str" cm="1">
        <f t="array" ref="D1552">_xlfn.IFS(C1552&lt;18.5,"UNDERWEIGHT",AND(C1552&gt;=18.5,C1552&lt;=24.9),"NORMAL WEIGHT",AND(C1552&gt;=25,C1552&lt;=29.9),"OVERWEIGHT",C1552&gt;=30,"OBESITY")</f>
        <v>OVERWEIGHT</v>
      </c>
      <c r="E1552">
        <v>8.5299999999999994</v>
      </c>
      <c r="F1552" t="str" cm="1">
        <f t="array" ref="F1552">_xlfn.IFS(E1552&lt;5.7,"NORMAL",AND(E1552&gt;=5.7,E1552&lt;=6.49),"PREDIABETES",E1552&gt;=6.5,"DIABETES")</f>
        <v>DIABETES</v>
      </c>
      <c r="G1552" t="s">
        <v>2382</v>
      </c>
      <c r="H1552" t="str">
        <f t="shared" si="73"/>
        <v>Yes</v>
      </c>
      <c r="I1552" t="s">
        <v>2380</v>
      </c>
      <c r="J1552" t="s">
        <v>2380</v>
      </c>
      <c r="K1552">
        <v>1</v>
      </c>
      <c r="L1552" t="s">
        <v>2380</v>
      </c>
      <c r="M1552" t="str">
        <f t="shared" si="74"/>
        <v>No</v>
      </c>
    </row>
    <row r="1553" spans="1:13" x14ac:dyDescent="0.3">
      <c r="A1553" t="s">
        <v>819</v>
      </c>
      <c r="B1553">
        <v>17.8</v>
      </c>
      <c r="C1553">
        <f t="shared" si="72"/>
        <v>17.8</v>
      </c>
      <c r="D1553" t="str" cm="1">
        <f t="array" ref="D1553">_xlfn.IFS(C1553&lt;18.5,"UNDERWEIGHT",AND(C1553&gt;=18.5,C1553&lt;=24.9),"NORMAL WEIGHT",AND(C1553&gt;=25,C1553&lt;=29.9),"OVERWEIGHT",C1553&gt;=30,"OBESITY")</f>
        <v>UNDERWEIGHT</v>
      </c>
      <c r="E1553">
        <v>5.75</v>
      </c>
      <c r="F1553" t="str" cm="1">
        <f t="array" ref="F1553">_xlfn.IFS(E1553&lt;5.7,"NORMAL",AND(E1553&gt;=5.7,E1553&lt;=6.49),"PREDIABETES",E1553&gt;=6.5,"DIABETES")</f>
        <v>PREDIABETES</v>
      </c>
      <c r="G1553" t="s">
        <v>2382</v>
      </c>
      <c r="H1553" t="str">
        <f t="shared" si="73"/>
        <v>Yes</v>
      </c>
      <c r="I1553" t="s">
        <v>2380</v>
      </c>
      <c r="J1553" t="s">
        <v>2383</v>
      </c>
      <c r="K1553">
        <v>1</v>
      </c>
      <c r="L1553" t="s">
        <v>2380</v>
      </c>
      <c r="M1553" t="str">
        <f t="shared" si="74"/>
        <v>No</v>
      </c>
    </row>
    <row r="1554" spans="1:13" x14ac:dyDescent="0.3">
      <c r="A1554" t="s">
        <v>818</v>
      </c>
      <c r="B1554">
        <v>21.4</v>
      </c>
      <c r="C1554">
        <f t="shared" si="72"/>
        <v>21.4</v>
      </c>
      <c r="D1554" t="str" cm="1">
        <f t="array" ref="D1554">_xlfn.IFS(C1554&lt;18.5,"UNDERWEIGHT",AND(C1554&gt;=18.5,C1554&lt;=24.9),"NORMAL WEIGHT",AND(C1554&gt;=25,C1554&lt;=29.9),"OVERWEIGHT",C1554&gt;=30,"OBESITY")</f>
        <v>NORMAL WEIGHT</v>
      </c>
      <c r="E1554">
        <v>5.6</v>
      </c>
      <c r="F1554" t="str" cm="1">
        <f t="array" ref="F1554">_xlfn.IFS(E1554&lt;5.7,"NORMAL",AND(E1554&gt;=5.7,E1554&lt;=6.49),"PREDIABETES",E1554&gt;=6.5,"DIABETES")</f>
        <v>NORMAL</v>
      </c>
      <c r="G1554" t="s">
        <v>2380</v>
      </c>
      <c r="H1554" t="str">
        <f t="shared" si="73"/>
        <v>No</v>
      </c>
      <c r="I1554" t="s">
        <v>2380</v>
      </c>
      <c r="J1554" t="s">
        <v>2380</v>
      </c>
      <c r="K1554" t="s">
        <v>2381</v>
      </c>
      <c r="L1554" t="s">
        <v>2380</v>
      </c>
      <c r="M1554" t="str">
        <f t="shared" si="74"/>
        <v>No</v>
      </c>
    </row>
    <row r="1555" spans="1:13" x14ac:dyDescent="0.3">
      <c r="A1555" t="s">
        <v>817</v>
      </c>
      <c r="B1555">
        <v>23.01</v>
      </c>
      <c r="C1555">
        <f t="shared" si="72"/>
        <v>23</v>
      </c>
      <c r="D1555" t="str" cm="1">
        <f t="array" ref="D1555">_xlfn.IFS(C1555&lt;18.5,"UNDERWEIGHT",AND(C1555&gt;=18.5,C1555&lt;=24.9),"NORMAL WEIGHT",AND(C1555&gt;=25,C1555&lt;=29.9),"OVERWEIGHT",C1555&gt;=30,"OBESITY")</f>
        <v>NORMAL WEIGHT</v>
      </c>
      <c r="E1555">
        <v>4.68</v>
      </c>
      <c r="F1555" t="str" cm="1">
        <f t="array" ref="F1555">_xlfn.IFS(E1555&lt;5.7,"NORMAL",AND(E1555&gt;=5.7,E1555&lt;=6.49),"PREDIABETES",E1555&gt;=6.5,"DIABETES")</f>
        <v>NORMAL</v>
      </c>
      <c r="G1555" t="s">
        <v>2380</v>
      </c>
      <c r="H1555" t="str">
        <f t="shared" si="73"/>
        <v>No</v>
      </c>
      <c r="I1555" t="s">
        <v>2380</v>
      </c>
      <c r="J1555" t="s">
        <v>2380</v>
      </c>
      <c r="K1555" t="s">
        <v>2381</v>
      </c>
      <c r="L1555" t="s">
        <v>2380</v>
      </c>
      <c r="M1555" t="str">
        <f t="shared" si="74"/>
        <v>No</v>
      </c>
    </row>
    <row r="1556" spans="1:13" x14ac:dyDescent="0.3">
      <c r="A1556" t="s">
        <v>816</v>
      </c>
      <c r="B1556">
        <v>19.86</v>
      </c>
      <c r="C1556">
        <f t="shared" si="72"/>
        <v>19.899999999999999</v>
      </c>
      <c r="D1556" t="str" cm="1">
        <f t="array" ref="D1556">_xlfn.IFS(C1556&lt;18.5,"UNDERWEIGHT",AND(C1556&gt;=18.5,C1556&lt;=24.9),"NORMAL WEIGHT",AND(C1556&gt;=25,C1556&lt;=29.9),"OVERWEIGHT",C1556&gt;=30,"OBESITY")</f>
        <v>NORMAL WEIGHT</v>
      </c>
      <c r="E1556">
        <v>5.62</v>
      </c>
      <c r="F1556" t="str" cm="1">
        <f t="array" ref="F1556">_xlfn.IFS(E1556&lt;5.7,"NORMAL",AND(E1556&gt;=5.7,E1556&lt;=6.49),"PREDIABETES",E1556&gt;=6.5,"DIABETES")</f>
        <v>NORMAL</v>
      </c>
      <c r="G1556" t="s">
        <v>2382</v>
      </c>
      <c r="H1556" t="str">
        <f t="shared" si="73"/>
        <v>Yes</v>
      </c>
      <c r="I1556" t="s">
        <v>2380</v>
      </c>
      <c r="J1556" t="s">
        <v>2380</v>
      </c>
      <c r="K1556" t="s">
        <v>2381</v>
      </c>
      <c r="L1556" t="s">
        <v>2380</v>
      </c>
      <c r="M1556" t="str">
        <f t="shared" si="74"/>
        <v>No</v>
      </c>
    </row>
    <row r="1557" spans="1:13" x14ac:dyDescent="0.3">
      <c r="A1557" t="s">
        <v>815</v>
      </c>
      <c r="B1557">
        <v>33.58</v>
      </c>
      <c r="C1557">
        <f t="shared" si="72"/>
        <v>33.6</v>
      </c>
      <c r="D1557" t="str" cm="1">
        <f t="array" ref="D1557">_xlfn.IFS(C1557&lt;18.5,"UNDERWEIGHT",AND(C1557&gt;=18.5,C1557&lt;=24.9),"NORMAL WEIGHT",AND(C1557&gt;=25,C1557&lt;=29.9),"OVERWEIGHT",C1557&gt;=30,"OBESITY")</f>
        <v>OBESITY</v>
      </c>
      <c r="E1557">
        <v>5.08</v>
      </c>
      <c r="F1557" t="str" cm="1">
        <f t="array" ref="F1557">_xlfn.IFS(E1557&lt;5.7,"NORMAL",AND(E1557&gt;=5.7,E1557&lt;=6.49),"PREDIABETES",E1557&gt;=6.5,"DIABETES")</f>
        <v>NORMAL</v>
      </c>
      <c r="G1557" t="s">
        <v>2380</v>
      </c>
      <c r="H1557" t="str">
        <f t="shared" si="73"/>
        <v>No</v>
      </c>
      <c r="I1557" t="s">
        <v>2380</v>
      </c>
      <c r="J1557" t="s">
        <v>2380</v>
      </c>
      <c r="K1557" t="s">
        <v>2381</v>
      </c>
      <c r="L1557" t="s">
        <v>2380</v>
      </c>
      <c r="M1557" t="str">
        <f t="shared" si="74"/>
        <v>No</v>
      </c>
    </row>
    <row r="1558" spans="1:13" x14ac:dyDescent="0.3">
      <c r="A1558" t="s">
        <v>814</v>
      </c>
      <c r="B1558">
        <v>29.81</v>
      </c>
      <c r="C1558">
        <f t="shared" si="72"/>
        <v>29.8</v>
      </c>
      <c r="D1558" t="str" cm="1">
        <f t="array" ref="D1558">_xlfn.IFS(C1558&lt;18.5,"UNDERWEIGHT",AND(C1558&gt;=18.5,C1558&lt;=24.9),"NORMAL WEIGHT",AND(C1558&gt;=25,C1558&lt;=29.9),"OVERWEIGHT",C1558&gt;=30,"OBESITY")</f>
        <v>OVERWEIGHT</v>
      </c>
      <c r="E1558">
        <v>5.28</v>
      </c>
      <c r="F1558" t="str" cm="1">
        <f t="array" ref="F1558">_xlfn.IFS(E1558&lt;5.7,"NORMAL",AND(E1558&gt;=5.7,E1558&lt;=6.49),"PREDIABETES",E1558&gt;=6.5,"DIABETES")</f>
        <v>NORMAL</v>
      </c>
      <c r="G1558" t="s">
        <v>2380</v>
      </c>
      <c r="H1558" t="str">
        <f t="shared" si="73"/>
        <v>No</v>
      </c>
      <c r="I1558" t="s">
        <v>2380</v>
      </c>
      <c r="J1558" t="s">
        <v>2380</v>
      </c>
      <c r="K1558" t="s">
        <v>2381</v>
      </c>
      <c r="L1558" t="s">
        <v>2380</v>
      </c>
      <c r="M1558" t="str">
        <f t="shared" si="74"/>
        <v>No</v>
      </c>
    </row>
    <row r="1559" spans="1:13" x14ac:dyDescent="0.3">
      <c r="A1559" t="s">
        <v>813</v>
      </c>
      <c r="B1559">
        <v>27.4</v>
      </c>
      <c r="C1559">
        <f t="shared" si="72"/>
        <v>27.4</v>
      </c>
      <c r="D1559" t="str" cm="1">
        <f t="array" ref="D1559">_xlfn.IFS(C1559&lt;18.5,"UNDERWEIGHT",AND(C1559&gt;=18.5,C1559&lt;=24.9),"NORMAL WEIGHT",AND(C1559&gt;=25,C1559&lt;=29.9),"OVERWEIGHT",C1559&gt;=30,"OBESITY")</f>
        <v>OVERWEIGHT</v>
      </c>
      <c r="E1559">
        <v>4.6100000000000003</v>
      </c>
      <c r="F1559" t="str" cm="1">
        <f t="array" ref="F1559">_xlfn.IFS(E1559&lt;5.7,"NORMAL",AND(E1559&gt;=5.7,E1559&lt;=6.49),"PREDIABETES",E1559&gt;=6.5,"DIABETES")</f>
        <v>NORMAL</v>
      </c>
      <c r="G1559" t="s">
        <v>2380</v>
      </c>
      <c r="H1559" t="str">
        <f t="shared" si="73"/>
        <v>No</v>
      </c>
      <c r="I1559" t="s">
        <v>2380</v>
      </c>
      <c r="J1559" t="s">
        <v>2380</v>
      </c>
      <c r="K1559" t="s">
        <v>2381</v>
      </c>
      <c r="L1559" t="s">
        <v>2380</v>
      </c>
      <c r="M1559" t="str">
        <f t="shared" si="74"/>
        <v>No</v>
      </c>
    </row>
    <row r="1560" spans="1:13" x14ac:dyDescent="0.3">
      <c r="A1560" t="s">
        <v>812</v>
      </c>
      <c r="B1560">
        <v>17.98</v>
      </c>
      <c r="C1560">
        <f t="shared" si="72"/>
        <v>18</v>
      </c>
      <c r="D1560" t="str" cm="1">
        <f t="array" ref="D1560">_xlfn.IFS(C1560&lt;18.5,"UNDERWEIGHT",AND(C1560&gt;=18.5,C1560&lt;=24.9),"NORMAL WEIGHT",AND(C1560&gt;=25,C1560&lt;=29.9),"OVERWEIGHT",C1560&gt;=30,"OBESITY")</f>
        <v>UNDERWEIGHT</v>
      </c>
      <c r="E1560">
        <v>6.57</v>
      </c>
      <c r="F1560" t="str" cm="1">
        <f t="array" ref="F1560">_xlfn.IFS(E1560&lt;5.7,"NORMAL",AND(E1560&gt;=5.7,E1560&lt;=6.49),"PREDIABETES",E1560&gt;=6.5,"DIABETES")</f>
        <v>DIABETES</v>
      </c>
      <c r="G1560" t="s">
        <v>2382</v>
      </c>
      <c r="H1560" t="str">
        <f t="shared" si="73"/>
        <v>Yes</v>
      </c>
      <c r="I1560" t="s">
        <v>2380</v>
      </c>
      <c r="J1560" t="s">
        <v>2380</v>
      </c>
      <c r="K1560">
        <v>2</v>
      </c>
      <c r="L1560" t="s">
        <v>2380</v>
      </c>
      <c r="M1560" t="str">
        <f t="shared" si="74"/>
        <v>No</v>
      </c>
    </row>
    <row r="1561" spans="1:13" x14ac:dyDescent="0.3">
      <c r="A1561" t="s">
        <v>811</v>
      </c>
      <c r="B1561">
        <v>37.9</v>
      </c>
      <c r="C1561">
        <f t="shared" si="72"/>
        <v>37.9</v>
      </c>
      <c r="D1561" t="str" cm="1">
        <f t="array" ref="D1561">_xlfn.IFS(C1561&lt;18.5,"UNDERWEIGHT",AND(C1561&gt;=18.5,C1561&lt;=24.9),"NORMAL WEIGHT",AND(C1561&gt;=25,C1561&lt;=29.9),"OVERWEIGHT",C1561&gt;=30,"OBESITY")</f>
        <v>OBESITY</v>
      </c>
      <c r="E1561">
        <v>5.83</v>
      </c>
      <c r="F1561" t="str" cm="1">
        <f t="array" ref="F1561">_xlfn.IFS(E1561&lt;5.7,"NORMAL",AND(E1561&gt;=5.7,E1561&lt;=6.49),"PREDIABETES",E1561&gt;=6.5,"DIABETES")</f>
        <v>PREDIABETES</v>
      </c>
      <c r="G1561" t="s">
        <v>2380</v>
      </c>
      <c r="H1561" t="str">
        <f t="shared" si="73"/>
        <v>No</v>
      </c>
      <c r="I1561" t="s">
        <v>2380</v>
      </c>
      <c r="J1561" t="s">
        <v>2380</v>
      </c>
      <c r="K1561" t="s">
        <v>2381</v>
      </c>
      <c r="L1561" t="s">
        <v>2380</v>
      </c>
      <c r="M1561" t="str">
        <f t="shared" si="74"/>
        <v>No</v>
      </c>
    </row>
    <row r="1562" spans="1:13" x14ac:dyDescent="0.3">
      <c r="A1562" t="s">
        <v>810</v>
      </c>
      <c r="B1562">
        <v>25.27</v>
      </c>
      <c r="C1562">
        <f t="shared" si="72"/>
        <v>25.3</v>
      </c>
      <c r="D1562" t="str" cm="1">
        <f t="array" ref="D1562">_xlfn.IFS(C1562&lt;18.5,"UNDERWEIGHT",AND(C1562&gt;=18.5,C1562&lt;=24.9),"NORMAL WEIGHT",AND(C1562&gt;=25,C1562&lt;=29.9),"OVERWEIGHT",C1562&gt;=30,"OBESITY")</f>
        <v>OVERWEIGHT</v>
      </c>
      <c r="E1562">
        <v>6.98</v>
      </c>
      <c r="F1562" t="str" cm="1">
        <f t="array" ref="F1562">_xlfn.IFS(E1562&lt;5.7,"NORMAL",AND(E1562&gt;=5.7,E1562&lt;=6.49),"PREDIABETES",E1562&gt;=6.5,"DIABETES")</f>
        <v>DIABETES</v>
      </c>
      <c r="G1562" t="s">
        <v>2382</v>
      </c>
      <c r="H1562" t="str">
        <f t="shared" si="73"/>
        <v>Yes</v>
      </c>
      <c r="I1562" t="s">
        <v>2380</v>
      </c>
      <c r="J1562" t="s">
        <v>2380</v>
      </c>
      <c r="K1562" t="s">
        <v>2381</v>
      </c>
      <c r="L1562" t="s">
        <v>2380</v>
      </c>
      <c r="M1562" t="str">
        <f t="shared" si="74"/>
        <v>No</v>
      </c>
    </row>
    <row r="1563" spans="1:13" x14ac:dyDescent="0.3">
      <c r="A1563" t="s">
        <v>809</v>
      </c>
      <c r="B1563">
        <v>29.26</v>
      </c>
      <c r="C1563">
        <f t="shared" si="72"/>
        <v>29.3</v>
      </c>
      <c r="D1563" t="str" cm="1">
        <f t="array" ref="D1563">_xlfn.IFS(C1563&lt;18.5,"UNDERWEIGHT",AND(C1563&gt;=18.5,C1563&lt;=24.9),"NORMAL WEIGHT",AND(C1563&gt;=25,C1563&lt;=29.9),"OVERWEIGHT",C1563&gt;=30,"OBESITY")</f>
        <v>OVERWEIGHT</v>
      </c>
      <c r="E1563">
        <v>4.03</v>
      </c>
      <c r="F1563" t="str" cm="1">
        <f t="array" ref="F1563">_xlfn.IFS(E1563&lt;5.7,"NORMAL",AND(E1563&gt;=5.7,E1563&lt;=6.49),"PREDIABETES",E1563&gt;=6.5,"DIABETES")</f>
        <v>NORMAL</v>
      </c>
      <c r="G1563" t="s">
        <v>2380</v>
      </c>
      <c r="H1563" t="str">
        <f t="shared" si="73"/>
        <v>No</v>
      </c>
      <c r="I1563" t="s">
        <v>2380</v>
      </c>
      <c r="J1563" t="s">
        <v>2380</v>
      </c>
      <c r="K1563">
        <v>1</v>
      </c>
      <c r="L1563" t="s">
        <v>2380</v>
      </c>
      <c r="M1563" t="str">
        <f t="shared" si="74"/>
        <v>No</v>
      </c>
    </row>
    <row r="1564" spans="1:13" x14ac:dyDescent="0.3">
      <c r="A1564" t="s">
        <v>808</v>
      </c>
      <c r="B1564">
        <v>27.835000000000001</v>
      </c>
      <c r="C1564">
        <f t="shared" si="72"/>
        <v>27.8</v>
      </c>
      <c r="D1564" t="str" cm="1">
        <f t="array" ref="D1564">_xlfn.IFS(C1564&lt;18.5,"UNDERWEIGHT",AND(C1564&gt;=18.5,C1564&lt;=24.9),"NORMAL WEIGHT",AND(C1564&gt;=25,C1564&lt;=29.9),"OVERWEIGHT",C1564&gt;=30,"OBESITY")</f>
        <v>OVERWEIGHT</v>
      </c>
      <c r="E1564">
        <v>4.5599999999999996</v>
      </c>
      <c r="F1564" t="str" cm="1">
        <f t="array" ref="F1564">_xlfn.IFS(E1564&lt;5.7,"NORMAL",AND(E1564&gt;=5.7,E1564&lt;=6.49),"PREDIABETES",E1564&gt;=6.5,"DIABETES")</f>
        <v>NORMAL</v>
      </c>
      <c r="G1564" t="s">
        <v>2380</v>
      </c>
      <c r="H1564" t="str">
        <f t="shared" si="73"/>
        <v>No</v>
      </c>
      <c r="I1564" t="s">
        <v>2380</v>
      </c>
      <c r="J1564" t="s">
        <v>2380</v>
      </c>
      <c r="K1564">
        <v>1</v>
      </c>
      <c r="L1564" t="s">
        <v>2380</v>
      </c>
      <c r="M1564" t="str">
        <f t="shared" si="74"/>
        <v>No</v>
      </c>
    </row>
    <row r="1565" spans="1:13" x14ac:dyDescent="0.3">
      <c r="A1565" t="s">
        <v>807</v>
      </c>
      <c r="B1565">
        <v>46.53</v>
      </c>
      <c r="C1565">
        <f t="shared" si="72"/>
        <v>46.5</v>
      </c>
      <c r="D1565" t="str" cm="1">
        <f t="array" ref="D1565">_xlfn.IFS(C1565&lt;18.5,"UNDERWEIGHT",AND(C1565&gt;=18.5,C1565&lt;=24.9),"NORMAL WEIGHT",AND(C1565&gt;=25,C1565&lt;=29.9),"OVERWEIGHT",C1565&gt;=30,"OBESITY")</f>
        <v>OBESITY</v>
      </c>
      <c r="E1565">
        <v>5.38</v>
      </c>
      <c r="F1565" t="str" cm="1">
        <f t="array" ref="F1565">_xlfn.IFS(E1565&lt;5.7,"NORMAL",AND(E1565&gt;=5.7,E1565&lt;=6.49),"PREDIABETES",E1565&gt;=6.5,"DIABETES")</f>
        <v>NORMAL</v>
      </c>
      <c r="G1565" t="s">
        <v>2382</v>
      </c>
      <c r="H1565" t="str">
        <f t="shared" si="73"/>
        <v>Yes</v>
      </c>
      <c r="I1565" t="s">
        <v>2380</v>
      </c>
      <c r="J1565" t="s">
        <v>2380</v>
      </c>
      <c r="K1565" t="s">
        <v>2381</v>
      </c>
      <c r="L1565" t="s">
        <v>2380</v>
      </c>
      <c r="M1565" t="str">
        <f t="shared" si="74"/>
        <v>No</v>
      </c>
    </row>
    <row r="1566" spans="1:13" x14ac:dyDescent="0.3">
      <c r="A1566" t="s">
        <v>806</v>
      </c>
      <c r="B1566">
        <v>20.58</v>
      </c>
      <c r="C1566">
        <f t="shared" si="72"/>
        <v>20.6</v>
      </c>
      <c r="D1566" t="str" cm="1">
        <f t="array" ref="D1566">_xlfn.IFS(C1566&lt;18.5,"UNDERWEIGHT",AND(C1566&gt;=18.5,C1566&lt;=24.9),"NORMAL WEIGHT",AND(C1566&gt;=25,C1566&lt;=29.9),"OVERWEIGHT",C1566&gt;=30,"OBESITY")</f>
        <v>NORMAL WEIGHT</v>
      </c>
      <c r="E1566">
        <v>11.04</v>
      </c>
      <c r="F1566" t="str" cm="1">
        <f t="array" ref="F1566">_xlfn.IFS(E1566&lt;5.7,"NORMAL",AND(E1566&gt;=5.7,E1566&lt;=6.49),"PREDIABETES",E1566&gt;=6.5,"DIABETES")</f>
        <v>DIABETES</v>
      </c>
      <c r="G1566" t="s">
        <v>2382</v>
      </c>
      <c r="H1566" t="str">
        <f t="shared" si="73"/>
        <v>Yes</v>
      </c>
      <c r="I1566" t="s">
        <v>2380</v>
      </c>
      <c r="J1566" t="s">
        <v>2380</v>
      </c>
      <c r="K1566">
        <v>1</v>
      </c>
      <c r="L1566" t="s">
        <v>2380</v>
      </c>
      <c r="M1566" t="str">
        <f t="shared" si="74"/>
        <v>No</v>
      </c>
    </row>
    <row r="1567" spans="1:13" x14ac:dyDescent="0.3">
      <c r="A1567" t="s">
        <v>805</v>
      </c>
      <c r="B1567">
        <v>19.53</v>
      </c>
      <c r="C1567">
        <f t="shared" si="72"/>
        <v>19.5</v>
      </c>
      <c r="D1567" t="str" cm="1">
        <f t="array" ref="D1567">_xlfn.IFS(C1567&lt;18.5,"UNDERWEIGHT",AND(C1567&gt;=18.5,C1567&lt;=24.9),"NORMAL WEIGHT",AND(C1567&gt;=25,C1567&lt;=29.9),"OVERWEIGHT",C1567&gt;=30,"OBESITY")</f>
        <v>NORMAL WEIGHT</v>
      </c>
      <c r="E1567">
        <v>6.09</v>
      </c>
      <c r="F1567" t="str" cm="1">
        <f t="array" ref="F1567">_xlfn.IFS(E1567&lt;5.7,"NORMAL",AND(E1567&gt;=5.7,E1567&lt;=6.49),"PREDIABETES",E1567&gt;=6.5,"DIABETES")</f>
        <v>PREDIABETES</v>
      </c>
      <c r="G1567" t="s">
        <v>2382</v>
      </c>
      <c r="H1567" t="str">
        <f t="shared" si="73"/>
        <v>Yes</v>
      </c>
      <c r="I1567" t="s">
        <v>2380</v>
      </c>
      <c r="J1567" t="s">
        <v>2380</v>
      </c>
      <c r="K1567" t="s">
        <v>2381</v>
      </c>
      <c r="L1567" t="s">
        <v>2380</v>
      </c>
      <c r="M1567" t="str">
        <f t="shared" si="74"/>
        <v>No</v>
      </c>
    </row>
    <row r="1568" spans="1:13" x14ac:dyDescent="0.3">
      <c r="A1568" t="s">
        <v>804</v>
      </c>
      <c r="B1568">
        <v>27.7</v>
      </c>
      <c r="C1568">
        <f t="shared" si="72"/>
        <v>27.7</v>
      </c>
      <c r="D1568" t="str" cm="1">
        <f t="array" ref="D1568">_xlfn.IFS(C1568&lt;18.5,"UNDERWEIGHT",AND(C1568&gt;=18.5,C1568&lt;=24.9),"NORMAL WEIGHT",AND(C1568&gt;=25,C1568&lt;=29.9),"OVERWEIGHT",C1568&gt;=30,"OBESITY")</f>
        <v>OVERWEIGHT</v>
      </c>
      <c r="E1568">
        <v>4.71</v>
      </c>
      <c r="F1568" t="str" cm="1">
        <f t="array" ref="F1568">_xlfn.IFS(E1568&lt;5.7,"NORMAL",AND(E1568&gt;=5.7,E1568&lt;=6.49),"PREDIABETES",E1568&gt;=6.5,"DIABETES")</f>
        <v>NORMAL</v>
      </c>
      <c r="G1568" t="s">
        <v>2380</v>
      </c>
      <c r="H1568" t="str">
        <f t="shared" si="73"/>
        <v>No</v>
      </c>
      <c r="I1568" t="s">
        <v>2380</v>
      </c>
      <c r="J1568" t="s">
        <v>2380</v>
      </c>
      <c r="K1568">
        <v>1</v>
      </c>
      <c r="L1568" t="s">
        <v>2380</v>
      </c>
      <c r="M1568" t="str">
        <f t="shared" si="74"/>
        <v>No</v>
      </c>
    </row>
    <row r="1569" spans="1:13" x14ac:dyDescent="0.3">
      <c r="A1569" t="s">
        <v>803</v>
      </c>
      <c r="B1569">
        <v>18.920000000000002</v>
      </c>
      <c r="C1569">
        <f t="shared" si="72"/>
        <v>18.899999999999999</v>
      </c>
      <c r="D1569" t="str" cm="1">
        <f t="array" ref="D1569">_xlfn.IFS(C1569&lt;18.5,"UNDERWEIGHT",AND(C1569&gt;=18.5,C1569&lt;=24.9),"NORMAL WEIGHT",AND(C1569&gt;=25,C1569&lt;=29.9),"OVERWEIGHT",C1569&gt;=30,"OBESITY")</f>
        <v>NORMAL WEIGHT</v>
      </c>
      <c r="E1569">
        <v>8.18</v>
      </c>
      <c r="F1569" t="str" cm="1">
        <f t="array" ref="F1569">_xlfn.IFS(E1569&lt;5.7,"NORMAL",AND(E1569&gt;=5.7,E1569&lt;=6.49),"PREDIABETES",E1569&gt;=6.5,"DIABETES")</f>
        <v>DIABETES</v>
      </c>
      <c r="G1569" t="s">
        <v>2380</v>
      </c>
      <c r="H1569" t="str">
        <f t="shared" si="73"/>
        <v>No</v>
      </c>
      <c r="I1569" t="s">
        <v>2380</v>
      </c>
      <c r="J1569" t="s">
        <v>2380</v>
      </c>
      <c r="K1569" t="s">
        <v>2381</v>
      </c>
      <c r="L1569" t="s">
        <v>2380</v>
      </c>
      <c r="M1569" t="str">
        <f t="shared" si="74"/>
        <v>No</v>
      </c>
    </row>
    <row r="1570" spans="1:13" x14ac:dyDescent="0.3">
      <c r="A1570" t="s">
        <v>802</v>
      </c>
      <c r="B1570">
        <v>17.760000000000002</v>
      </c>
      <c r="C1570">
        <f t="shared" si="72"/>
        <v>17.8</v>
      </c>
      <c r="D1570" t="str" cm="1">
        <f t="array" ref="D1570">_xlfn.IFS(C1570&lt;18.5,"UNDERWEIGHT",AND(C1570&gt;=18.5,C1570&lt;=24.9),"NORMAL WEIGHT",AND(C1570&gt;=25,C1570&lt;=29.9),"OVERWEIGHT",C1570&gt;=30,"OBESITY")</f>
        <v>UNDERWEIGHT</v>
      </c>
      <c r="E1570">
        <v>11.18</v>
      </c>
      <c r="F1570" t="str" cm="1">
        <f t="array" ref="F1570">_xlfn.IFS(E1570&lt;5.7,"NORMAL",AND(E1570&gt;=5.7,E1570&lt;=6.49),"PREDIABETES",E1570&gt;=6.5,"DIABETES")</f>
        <v>DIABETES</v>
      </c>
      <c r="G1570" t="s">
        <v>2382</v>
      </c>
      <c r="H1570" t="str">
        <f t="shared" si="73"/>
        <v>Yes</v>
      </c>
      <c r="I1570" t="s">
        <v>2380</v>
      </c>
      <c r="J1570" t="s">
        <v>2380</v>
      </c>
      <c r="K1570">
        <v>2</v>
      </c>
      <c r="L1570" t="s">
        <v>2380</v>
      </c>
      <c r="M1570" t="str">
        <f t="shared" si="74"/>
        <v>No</v>
      </c>
    </row>
    <row r="1571" spans="1:13" x14ac:dyDescent="0.3">
      <c r="A1571" t="s">
        <v>801</v>
      </c>
      <c r="B1571">
        <v>29.83</v>
      </c>
      <c r="C1571">
        <f t="shared" si="72"/>
        <v>29.8</v>
      </c>
      <c r="D1571" t="str" cm="1">
        <f t="array" ref="D1571">_xlfn.IFS(C1571&lt;18.5,"UNDERWEIGHT",AND(C1571&gt;=18.5,C1571&lt;=24.9),"NORMAL WEIGHT",AND(C1571&gt;=25,C1571&lt;=29.9),"OVERWEIGHT",C1571&gt;=30,"OBESITY")</f>
        <v>OVERWEIGHT</v>
      </c>
      <c r="E1571">
        <v>5.03</v>
      </c>
      <c r="F1571" t="str" cm="1">
        <f t="array" ref="F1571">_xlfn.IFS(E1571&lt;5.7,"NORMAL",AND(E1571&gt;=5.7,E1571&lt;=6.49),"PREDIABETES",E1571&gt;=6.5,"DIABETES")</f>
        <v>NORMAL</v>
      </c>
      <c r="G1571" t="s">
        <v>2382</v>
      </c>
      <c r="H1571" t="str">
        <f t="shared" si="73"/>
        <v>Yes</v>
      </c>
      <c r="I1571" t="s">
        <v>2380</v>
      </c>
      <c r="J1571" t="s">
        <v>2380</v>
      </c>
      <c r="K1571" t="s">
        <v>2381</v>
      </c>
      <c r="L1571" t="s">
        <v>2380</v>
      </c>
      <c r="M1571" t="str">
        <f t="shared" si="74"/>
        <v>No</v>
      </c>
    </row>
    <row r="1572" spans="1:13" x14ac:dyDescent="0.3">
      <c r="A1572" t="s">
        <v>800</v>
      </c>
      <c r="B1572">
        <v>23.465</v>
      </c>
      <c r="C1572">
        <f t="shared" si="72"/>
        <v>23.5</v>
      </c>
      <c r="D1572" t="str" cm="1">
        <f t="array" ref="D1572">_xlfn.IFS(C1572&lt;18.5,"UNDERWEIGHT",AND(C1572&gt;=18.5,C1572&lt;=24.9),"NORMAL WEIGHT",AND(C1572&gt;=25,C1572&lt;=29.9),"OVERWEIGHT",C1572&gt;=30,"OBESITY")</f>
        <v>NORMAL WEIGHT</v>
      </c>
      <c r="E1572">
        <v>5.56</v>
      </c>
      <c r="F1572" t="str" cm="1">
        <f t="array" ref="F1572">_xlfn.IFS(E1572&lt;5.7,"NORMAL",AND(E1572&gt;=5.7,E1572&lt;=6.49),"PREDIABETES",E1572&gt;=6.5,"DIABETES")</f>
        <v>NORMAL</v>
      </c>
      <c r="G1572" t="s">
        <v>2380</v>
      </c>
      <c r="H1572" t="str">
        <f t="shared" si="73"/>
        <v>No</v>
      </c>
      <c r="I1572" t="s">
        <v>2380</v>
      </c>
      <c r="J1572" t="s">
        <v>2380</v>
      </c>
      <c r="K1572">
        <v>1</v>
      </c>
      <c r="L1572" t="s">
        <v>2380</v>
      </c>
      <c r="M1572" t="str">
        <f t="shared" si="74"/>
        <v>No</v>
      </c>
    </row>
    <row r="1573" spans="1:13" x14ac:dyDescent="0.3">
      <c r="A1573" t="s">
        <v>799</v>
      </c>
      <c r="B1573">
        <v>29.355</v>
      </c>
      <c r="C1573">
        <f t="shared" si="72"/>
        <v>29.4</v>
      </c>
      <c r="D1573" t="str" cm="1">
        <f t="array" ref="D1573">_xlfn.IFS(C1573&lt;18.5,"UNDERWEIGHT",AND(C1573&gt;=18.5,C1573&lt;=24.9),"NORMAL WEIGHT",AND(C1573&gt;=25,C1573&lt;=29.9),"OVERWEIGHT",C1573&gt;=30,"OBESITY")</f>
        <v>OVERWEIGHT</v>
      </c>
      <c r="E1573">
        <v>4.33</v>
      </c>
      <c r="F1573" t="str" cm="1">
        <f t="array" ref="F1573">_xlfn.IFS(E1573&lt;5.7,"NORMAL",AND(E1573&gt;=5.7,E1573&lt;=6.49),"PREDIABETES",E1573&gt;=6.5,"DIABETES")</f>
        <v>NORMAL</v>
      </c>
      <c r="G1573" t="s">
        <v>2380</v>
      </c>
      <c r="H1573" t="str">
        <f t="shared" si="73"/>
        <v>No</v>
      </c>
      <c r="I1573" t="s">
        <v>2380</v>
      </c>
      <c r="J1573" t="s">
        <v>2380</v>
      </c>
      <c r="K1573" t="s">
        <v>2381</v>
      </c>
      <c r="L1573" t="s">
        <v>2380</v>
      </c>
      <c r="M1573" t="str">
        <f t="shared" si="74"/>
        <v>No</v>
      </c>
    </row>
    <row r="1574" spans="1:13" x14ac:dyDescent="0.3">
      <c r="A1574" t="s">
        <v>798</v>
      </c>
      <c r="B1574">
        <v>35.49</v>
      </c>
      <c r="C1574">
        <f t="shared" si="72"/>
        <v>35.5</v>
      </c>
      <c r="D1574" t="str" cm="1">
        <f t="array" ref="D1574">_xlfn.IFS(C1574&lt;18.5,"UNDERWEIGHT",AND(C1574&gt;=18.5,C1574&lt;=24.9),"NORMAL WEIGHT",AND(C1574&gt;=25,C1574&lt;=29.9),"OVERWEIGHT",C1574&gt;=30,"OBESITY")</f>
        <v>OBESITY</v>
      </c>
      <c r="E1574">
        <v>5.21</v>
      </c>
      <c r="F1574" t="str" cm="1">
        <f t="array" ref="F1574">_xlfn.IFS(E1574&lt;5.7,"NORMAL",AND(E1574&gt;=5.7,E1574&lt;=6.49),"PREDIABETES",E1574&gt;=6.5,"DIABETES")</f>
        <v>NORMAL</v>
      </c>
      <c r="G1574" t="s">
        <v>2382</v>
      </c>
      <c r="H1574" t="str">
        <f t="shared" si="73"/>
        <v>Yes</v>
      </c>
      <c r="I1574" t="s">
        <v>2380</v>
      </c>
      <c r="J1574" t="s">
        <v>2383</v>
      </c>
      <c r="K1574">
        <v>1</v>
      </c>
      <c r="L1574" t="s">
        <v>2380</v>
      </c>
      <c r="M1574" t="str">
        <f t="shared" si="74"/>
        <v>No</v>
      </c>
    </row>
    <row r="1575" spans="1:13" x14ac:dyDescent="0.3">
      <c r="A1575" t="s">
        <v>797</v>
      </c>
      <c r="B1575">
        <v>26.315000000000001</v>
      </c>
      <c r="C1575">
        <f t="shared" si="72"/>
        <v>26.3</v>
      </c>
      <c r="D1575" t="str" cm="1">
        <f t="array" ref="D1575">_xlfn.IFS(C1575&lt;18.5,"UNDERWEIGHT",AND(C1575&gt;=18.5,C1575&lt;=24.9),"NORMAL WEIGHT",AND(C1575&gt;=25,C1575&lt;=29.9),"OVERWEIGHT",C1575&gt;=30,"OBESITY")</f>
        <v>OVERWEIGHT</v>
      </c>
      <c r="E1575">
        <v>5.89</v>
      </c>
      <c r="F1575" t="str" cm="1">
        <f t="array" ref="F1575">_xlfn.IFS(E1575&lt;5.7,"NORMAL",AND(E1575&gt;=5.7,E1575&lt;=6.49),"PREDIABETES",E1575&gt;=6.5,"DIABETES")</f>
        <v>PREDIABETES</v>
      </c>
      <c r="G1575" t="s">
        <v>2380</v>
      </c>
      <c r="H1575" t="str">
        <f t="shared" si="73"/>
        <v>No</v>
      </c>
      <c r="I1575" t="s">
        <v>2380</v>
      </c>
      <c r="J1575" t="s">
        <v>2380</v>
      </c>
      <c r="K1575" t="s">
        <v>2381</v>
      </c>
      <c r="L1575" t="s">
        <v>2380</v>
      </c>
      <c r="M1575" t="str">
        <f t="shared" si="74"/>
        <v>No</v>
      </c>
    </row>
    <row r="1576" spans="1:13" x14ac:dyDescent="0.3">
      <c r="A1576" t="s">
        <v>796</v>
      </c>
      <c r="B1576">
        <v>19.79</v>
      </c>
      <c r="C1576">
        <f t="shared" si="72"/>
        <v>19.8</v>
      </c>
      <c r="D1576" t="str" cm="1">
        <f t="array" ref="D1576">_xlfn.IFS(C1576&lt;18.5,"UNDERWEIGHT",AND(C1576&gt;=18.5,C1576&lt;=24.9),"NORMAL WEIGHT",AND(C1576&gt;=25,C1576&lt;=29.9),"OVERWEIGHT",C1576&gt;=30,"OBESITY")</f>
        <v>NORMAL WEIGHT</v>
      </c>
      <c r="E1576">
        <v>4.8099999999999996</v>
      </c>
      <c r="F1576" t="str" cm="1">
        <f t="array" ref="F1576">_xlfn.IFS(E1576&lt;5.7,"NORMAL",AND(E1576&gt;=5.7,E1576&lt;=6.49),"PREDIABETES",E1576&gt;=6.5,"DIABETES")</f>
        <v>NORMAL</v>
      </c>
      <c r="G1576" t="s">
        <v>2382</v>
      </c>
      <c r="H1576" t="str">
        <f t="shared" si="73"/>
        <v>Yes</v>
      </c>
      <c r="I1576" t="s">
        <v>2380</v>
      </c>
      <c r="J1576" t="s">
        <v>2380</v>
      </c>
      <c r="K1576" t="s">
        <v>2381</v>
      </c>
      <c r="L1576" t="s">
        <v>2380</v>
      </c>
      <c r="M1576" t="str">
        <f t="shared" si="74"/>
        <v>No</v>
      </c>
    </row>
    <row r="1577" spans="1:13" x14ac:dyDescent="0.3">
      <c r="A1577" t="s">
        <v>795</v>
      </c>
      <c r="B1577">
        <v>40.564999999999998</v>
      </c>
      <c r="C1577">
        <f t="shared" si="72"/>
        <v>40.6</v>
      </c>
      <c r="D1577" t="str" cm="1">
        <f t="array" ref="D1577">_xlfn.IFS(C1577&lt;18.5,"UNDERWEIGHT",AND(C1577&gt;=18.5,C1577&lt;=24.9),"NORMAL WEIGHT",AND(C1577&gt;=25,C1577&lt;=29.9),"OVERWEIGHT",C1577&gt;=30,"OBESITY")</f>
        <v>OBESITY</v>
      </c>
      <c r="E1577">
        <v>5.66</v>
      </c>
      <c r="F1577" t="str" cm="1">
        <f t="array" ref="F1577">_xlfn.IFS(E1577&lt;5.7,"NORMAL",AND(E1577&gt;=5.7,E1577&lt;=6.49),"PREDIABETES",E1577&gt;=6.5,"DIABETES")</f>
        <v>NORMAL</v>
      </c>
      <c r="G1577" t="s">
        <v>2380</v>
      </c>
      <c r="H1577" t="str">
        <f t="shared" si="73"/>
        <v>No</v>
      </c>
      <c r="I1577" t="s">
        <v>2380</v>
      </c>
      <c r="J1577" t="s">
        <v>2380</v>
      </c>
      <c r="K1577">
        <v>1</v>
      </c>
      <c r="L1577" t="s">
        <v>2380</v>
      </c>
      <c r="M1577" t="str">
        <f t="shared" si="74"/>
        <v>No</v>
      </c>
    </row>
    <row r="1578" spans="1:13" x14ac:dyDescent="0.3">
      <c r="A1578" t="s">
        <v>794</v>
      </c>
      <c r="B1578">
        <v>18.03</v>
      </c>
      <c r="C1578">
        <f t="shared" si="72"/>
        <v>18</v>
      </c>
      <c r="D1578" t="str" cm="1">
        <f t="array" ref="D1578">_xlfn.IFS(C1578&lt;18.5,"UNDERWEIGHT",AND(C1578&gt;=18.5,C1578&lt;=24.9),"NORMAL WEIGHT",AND(C1578&gt;=25,C1578&lt;=29.9),"OVERWEIGHT",C1578&gt;=30,"OBESITY")</f>
        <v>UNDERWEIGHT</v>
      </c>
      <c r="E1578">
        <v>10.66</v>
      </c>
      <c r="F1578" t="str" cm="1">
        <f t="array" ref="F1578">_xlfn.IFS(E1578&lt;5.7,"NORMAL",AND(E1578&gt;=5.7,E1578&lt;=6.49),"PREDIABETES",E1578&gt;=6.5,"DIABETES")</f>
        <v>DIABETES</v>
      </c>
      <c r="G1578" t="s">
        <v>2382</v>
      </c>
      <c r="H1578" t="str">
        <f t="shared" si="73"/>
        <v>Yes</v>
      </c>
      <c r="I1578" t="s">
        <v>2380</v>
      </c>
      <c r="J1578" t="s">
        <v>2380</v>
      </c>
      <c r="K1578">
        <v>2</v>
      </c>
      <c r="L1578" t="s">
        <v>2380</v>
      </c>
      <c r="M1578" t="str">
        <f t="shared" si="74"/>
        <v>No</v>
      </c>
    </row>
    <row r="1579" spans="1:13" x14ac:dyDescent="0.3">
      <c r="A1579" t="s">
        <v>793</v>
      </c>
      <c r="B1579">
        <v>34.65</v>
      </c>
      <c r="C1579">
        <f t="shared" si="72"/>
        <v>34.700000000000003</v>
      </c>
      <c r="D1579" t="str" cm="1">
        <f t="array" ref="D1579">_xlfn.IFS(C1579&lt;18.5,"UNDERWEIGHT",AND(C1579&gt;=18.5,C1579&lt;=24.9),"NORMAL WEIGHT",AND(C1579&gt;=25,C1579&lt;=29.9),"OVERWEIGHT",C1579&gt;=30,"OBESITY")</f>
        <v>OBESITY</v>
      </c>
      <c r="E1579">
        <v>5.98</v>
      </c>
      <c r="F1579" t="str" cm="1">
        <f t="array" ref="F1579">_xlfn.IFS(E1579&lt;5.7,"NORMAL",AND(E1579&gt;=5.7,E1579&lt;=6.49),"PREDIABETES",E1579&gt;=6.5,"DIABETES")</f>
        <v>PREDIABETES</v>
      </c>
      <c r="G1579" t="s">
        <v>2382</v>
      </c>
      <c r="H1579" t="str">
        <f t="shared" si="73"/>
        <v>Yes</v>
      </c>
      <c r="I1579" t="s">
        <v>2380</v>
      </c>
      <c r="J1579" t="s">
        <v>2380</v>
      </c>
      <c r="K1579" t="s">
        <v>2381</v>
      </c>
      <c r="L1579" t="s">
        <v>2380</v>
      </c>
      <c r="M1579" t="str">
        <f t="shared" si="74"/>
        <v>No</v>
      </c>
    </row>
    <row r="1580" spans="1:13" x14ac:dyDescent="0.3">
      <c r="A1580" t="s">
        <v>792</v>
      </c>
      <c r="B1580">
        <v>42.94</v>
      </c>
      <c r="C1580">
        <f t="shared" si="72"/>
        <v>42.9</v>
      </c>
      <c r="D1580" t="str" cm="1">
        <f t="array" ref="D1580">_xlfn.IFS(C1580&lt;18.5,"UNDERWEIGHT",AND(C1580&gt;=18.5,C1580&lt;=24.9),"NORMAL WEIGHT",AND(C1580&gt;=25,C1580&lt;=29.9),"OVERWEIGHT",C1580&gt;=30,"OBESITY")</f>
        <v>OBESITY</v>
      </c>
      <c r="E1580">
        <v>4.34</v>
      </c>
      <c r="F1580" t="str" cm="1">
        <f t="array" ref="F1580">_xlfn.IFS(E1580&lt;5.7,"NORMAL",AND(E1580&gt;=5.7,E1580&lt;=6.49),"PREDIABETES",E1580&gt;=6.5,"DIABETES")</f>
        <v>NORMAL</v>
      </c>
      <c r="G1580" t="s">
        <v>2380</v>
      </c>
      <c r="H1580" t="str">
        <f t="shared" si="73"/>
        <v>No</v>
      </c>
      <c r="I1580" t="s">
        <v>2380</v>
      </c>
      <c r="J1580" t="s">
        <v>2380</v>
      </c>
      <c r="K1580" t="s">
        <v>2381</v>
      </c>
      <c r="L1580" t="s">
        <v>2380</v>
      </c>
      <c r="M1580" t="str">
        <f t="shared" si="74"/>
        <v>No</v>
      </c>
    </row>
    <row r="1581" spans="1:13" x14ac:dyDescent="0.3">
      <c r="A1581" t="s">
        <v>791</v>
      </c>
      <c r="B1581">
        <v>31.254999999999999</v>
      </c>
      <c r="C1581">
        <f t="shared" si="72"/>
        <v>31.3</v>
      </c>
      <c r="D1581" t="str" cm="1">
        <f t="array" ref="D1581">_xlfn.IFS(C1581&lt;18.5,"UNDERWEIGHT",AND(C1581&gt;=18.5,C1581&lt;=24.9),"NORMAL WEIGHT",AND(C1581&gt;=25,C1581&lt;=29.9),"OVERWEIGHT",C1581&gt;=30,"OBESITY")</f>
        <v>OBESITY</v>
      </c>
      <c r="E1581">
        <v>5.17</v>
      </c>
      <c r="F1581" t="str" cm="1">
        <f t="array" ref="F1581">_xlfn.IFS(E1581&lt;5.7,"NORMAL",AND(E1581&gt;=5.7,E1581&lt;=6.49),"PREDIABETES",E1581&gt;=6.5,"DIABETES")</f>
        <v>NORMAL</v>
      </c>
      <c r="G1581" t="s">
        <v>2380</v>
      </c>
      <c r="H1581" t="str">
        <f t="shared" si="73"/>
        <v>No</v>
      </c>
      <c r="I1581" t="s">
        <v>2380</v>
      </c>
      <c r="J1581" t="s">
        <v>2380</v>
      </c>
      <c r="K1581" t="s">
        <v>2381</v>
      </c>
      <c r="L1581" t="s">
        <v>2380</v>
      </c>
      <c r="M1581" t="str">
        <f t="shared" si="74"/>
        <v>No</v>
      </c>
    </row>
    <row r="1582" spans="1:13" x14ac:dyDescent="0.3">
      <c r="A1582" t="s">
        <v>790</v>
      </c>
      <c r="B1582">
        <v>45.43</v>
      </c>
      <c r="C1582">
        <f t="shared" si="72"/>
        <v>45.4</v>
      </c>
      <c r="D1582" t="str" cm="1">
        <f t="array" ref="D1582">_xlfn.IFS(C1582&lt;18.5,"UNDERWEIGHT",AND(C1582&gt;=18.5,C1582&lt;=24.9),"NORMAL WEIGHT",AND(C1582&gt;=25,C1582&lt;=29.9),"OVERWEIGHT",C1582&gt;=30,"OBESITY")</f>
        <v>OBESITY</v>
      </c>
      <c r="E1582">
        <v>4.2300000000000004</v>
      </c>
      <c r="F1582" t="str" cm="1">
        <f t="array" ref="F1582">_xlfn.IFS(E1582&lt;5.7,"NORMAL",AND(E1582&gt;=5.7,E1582&lt;=6.49),"PREDIABETES",E1582&gt;=6.5,"DIABETES")</f>
        <v>NORMAL</v>
      </c>
      <c r="G1582" t="s">
        <v>2382</v>
      </c>
      <c r="H1582" t="str">
        <f t="shared" si="73"/>
        <v>Yes</v>
      </c>
      <c r="I1582" t="s">
        <v>2380</v>
      </c>
      <c r="J1582" t="s">
        <v>2383</v>
      </c>
      <c r="K1582">
        <v>1</v>
      </c>
      <c r="L1582" t="s">
        <v>2380</v>
      </c>
      <c r="M1582" t="str">
        <f t="shared" si="74"/>
        <v>No</v>
      </c>
    </row>
    <row r="1583" spans="1:13" x14ac:dyDescent="0.3">
      <c r="A1583" t="s">
        <v>789</v>
      </c>
      <c r="B1583">
        <v>32.340000000000003</v>
      </c>
      <c r="C1583">
        <f t="shared" si="72"/>
        <v>32.299999999999997</v>
      </c>
      <c r="D1583" t="str" cm="1">
        <f t="array" ref="D1583">_xlfn.IFS(C1583&lt;18.5,"UNDERWEIGHT",AND(C1583&gt;=18.5,C1583&lt;=24.9),"NORMAL WEIGHT",AND(C1583&gt;=25,C1583&lt;=29.9),"OVERWEIGHT",C1583&gt;=30,"OBESITY")</f>
        <v>OBESITY</v>
      </c>
      <c r="E1583">
        <v>4.88</v>
      </c>
      <c r="F1583" t="str" cm="1">
        <f t="array" ref="F1583">_xlfn.IFS(E1583&lt;5.7,"NORMAL",AND(E1583&gt;=5.7,E1583&lt;=6.49),"PREDIABETES",E1583&gt;=6.5,"DIABETES")</f>
        <v>NORMAL</v>
      </c>
      <c r="G1583" t="s">
        <v>2382</v>
      </c>
      <c r="H1583" t="str">
        <f t="shared" si="73"/>
        <v>Yes</v>
      </c>
      <c r="I1583" t="s">
        <v>2380</v>
      </c>
      <c r="J1583" t="s">
        <v>2383</v>
      </c>
      <c r="K1583">
        <v>1</v>
      </c>
      <c r="L1583" t="s">
        <v>2380</v>
      </c>
      <c r="M1583" t="str">
        <f t="shared" si="74"/>
        <v>No</v>
      </c>
    </row>
    <row r="1584" spans="1:13" x14ac:dyDescent="0.3">
      <c r="A1584" t="s">
        <v>788</v>
      </c>
      <c r="B1584">
        <v>25.46</v>
      </c>
      <c r="C1584">
        <f t="shared" si="72"/>
        <v>25.5</v>
      </c>
      <c r="D1584" t="str" cm="1">
        <f t="array" ref="D1584">_xlfn.IFS(C1584&lt;18.5,"UNDERWEIGHT",AND(C1584&gt;=18.5,C1584&lt;=24.9),"NORMAL WEIGHT",AND(C1584&gt;=25,C1584&lt;=29.9),"OVERWEIGHT",C1584&gt;=30,"OBESITY")</f>
        <v>OVERWEIGHT</v>
      </c>
      <c r="E1584">
        <v>9.7100000000000009</v>
      </c>
      <c r="F1584" t="str" cm="1">
        <f t="array" ref="F1584">_xlfn.IFS(E1584&lt;5.7,"NORMAL",AND(E1584&gt;=5.7,E1584&lt;=6.49),"PREDIABETES",E1584&gt;=6.5,"DIABETES")</f>
        <v>DIABETES</v>
      </c>
      <c r="G1584" t="s">
        <v>2382</v>
      </c>
      <c r="H1584" t="str">
        <f t="shared" si="73"/>
        <v>Yes</v>
      </c>
      <c r="I1584" t="s">
        <v>2380</v>
      </c>
      <c r="J1584" t="s">
        <v>2380</v>
      </c>
      <c r="K1584">
        <v>1</v>
      </c>
      <c r="L1584" t="s">
        <v>2380</v>
      </c>
      <c r="M1584" t="str">
        <f t="shared" si="74"/>
        <v>No</v>
      </c>
    </row>
    <row r="1585" spans="1:13" x14ac:dyDescent="0.3">
      <c r="A1585" t="s">
        <v>787</v>
      </c>
      <c r="B1585">
        <v>37.145000000000003</v>
      </c>
      <c r="C1585">
        <f t="shared" si="72"/>
        <v>37.1</v>
      </c>
      <c r="D1585" t="str" cm="1">
        <f t="array" ref="D1585">_xlfn.IFS(C1585&lt;18.5,"UNDERWEIGHT",AND(C1585&gt;=18.5,C1585&lt;=24.9),"NORMAL WEIGHT",AND(C1585&gt;=25,C1585&lt;=29.9),"OVERWEIGHT",C1585&gt;=30,"OBESITY")</f>
        <v>OBESITY</v>
      </c>
      <c r="E1585">
        <v>5.32</v>
      </c>
      <c r="F1585" t="str" cm="1">
        <f t="array" ref="F1585">_xlfn.IFS(E1585&lt;5.7,"NORMAL",AND(E1585&gt;=5.7,E1585&lt;=6.49),"PREDIABETES",E1585&gt;=6.5,"DIABETES")</f>
        <v>NORMAL</v>
      </c>
      <c r="G1585" t="s">
        <v>2380</v>
      </c>
      <c r="H1585" t="str">
        <f t="shared" si="73"/>
        <v>No</v>
      </c>
      <c r="I1585" t="s">
        <v>2380</v>
      </c>
      <c r="J1585" t="s">
        <v>2380</v>
      </c>
      <c r="K1585" t="s">
        <v>2381</v>
      </c>
      <c r="L1585" t="s">
        <v>2380</v>
      </c>
      <c r="M1585" t="str">
        <f t="shared" si="74"/>
        <v>No</v>
      </c>
    </row>
    <row r="1586" spans="1:13" x14ac:dyDescent="0.3">
      <c r="A1586" t="s">
        <v>786</v>
      </c>
      <c r="B1586">
        <v>30.8</v>
      </c>
      <c r="C1586">
        <f t="shared" si="72"/>
        <v>30.8</v>
      </c>
      <c r="D1586" t="str" cm="1">
        <f t="array" ref="D1586">_xlfn.IFS(C1586&lt;18.5,"UNDERWEIGHT",AND(C1586&gt;=18.5,C1586&lt;=24.9),"NORMAL WEIGHT",AND(C1586&gt;=25,C1586&lt;=29.9),"OVERWEIGHT",C1586&gt;=30,"OBESITY")</f>
        <v>OBESITY</v>
      </c>
      <c r="E1586">
        <v>5.83</v>
      </c>
      <c r="F1586" t="str" cm="1">
        <f t="array" ref="F1586">_xlfn.IFS(E1586&lt;5.7,"NORMAL",AND(E1586&gt;=5.7,E1586&lt;=6.49),"PREDIABETES",E1586&gt;=6.5,"DIABETES")</f>
        <v>PREDIABETES</v>
      </c>
      <c r="G1586" t="s">
        <v>2382</v>
      </c>
      <c r="H1586" t="str">
        <f t="shared" si="73"/>
        <v>Yes</v>
      </c>
      <c r="I1586" t="s">
        <v>2380</v>
      </c>
      <c r="J1586" t="s">
        <v>2380</v>
      </c>
      <c r="K1586" t="s">
        <v>2381</v>
      </c>
      <c r="L1586" t="s">
        <v>2380</v>
      </c>
      <c r="M1586" t="str">
        <f t="shared" si="74"/>
        <v>No</v>
      </c>
    </row>
    <row r="1587" spans="1:13" x14ac:dyDescent="0.3">
      <c r="A1587" t="s">
        <v>785</v>
      </c>
      <c r="B1587">
        <v>29.5</v>
      </c>
      <c r="C1587">
        <f t="shared" si="72"/>
        <v>29.5</v>
      </c>
      <c r="D1587" t="str" cm="1">
        <f t="array" ref="D1587">_xlfn.IFS(C1587&lt;18.5,"UNDERWEIGHT",AND(C1587&gt;=18.5,C1587&lt;=24.9),"NORMAL WEIGHT",AND(C1587&gt;=25,C1587&lt;=29.9),"OVERWEIGHT",C1587&gt;=30,"OBESITY")</f>
        <v>OVERWEIGHT</v>
      </c>
      <c r="E1587">
        <v>5.54</v>
      </c>
      <c r="F1587" t="str" cm="1">
        <f t="array" ref="F1587">_xlfn.IFS(E1587&lt;5.7,"NORMAL",AND(E1587&gt;=5.7,E1587&lt;=6.49),"PREDIABETES",E1587&gt;=6.5,"DIABETES")</f>
        <v>NORMAL</v>
      </c>
      <c r="G1587" t="s">
        <v>2382</v>
      </c>
      <c r="H1587" t="str">
        <f t="shared" si="73"/>
        <v>Yes</v>
      </c>
      <c r="I1587" t="s">
        <v>2380</v>
      </c>
      <c r="J1587" t="s">
        <v>2380</v>
      </c>
      <c r="K1587" t="s">
        <v>2381</v>
      </c>
      <c r="L1587" t="s">
        <v>2380</v>
      </c>
      <c r="M1587" t="str">
        <f t="shared" si="74"/>
        <v>No</v>
      </c>
    </row>
    <row r="1588" spans="1:13" x14ac:dyDescent="0.3">
      <c r="A1588" t="s">
        <v>784</v>
      </c>
      <c r="B1588">
        <v>43.39</v>
      </c>
      <c r="C1588">
        <f t="shared" si="72"/>
        <v>43.4</v>
      </c>
      <c r="D1588" t="str" cm="1">
        <f t="array" ref="D1588">_xlfn.IFS(C1588&lt;18.5,"UNDERWEIGHT",AND(C1588&gt;=18.5,C1588&lt;=24.9),"NORMAL WEIGHT",AND(C1588&gt;=25,C1588&lt;=29.9),"OVERWEIGHT",C1588&gt;=30,"OBESITY")</f>
        <v>OBESITY</v>
      </c>
      <c r="E1588">
        <v>5.85</v>
      </c>
      <c r="F1588" t="str" cm="1">
        <f t="array" ref="F1588">_xlfn.IFS(E1588&lt;5.7,"NORMAL",AND(E1588&gt;=5.7,E1588&lt;=6.49),"PREDIABETES",E1588&gt;=6.5,"DIABETES")</f>
        <v>PREDIABETES</v>
      </c>
      <c r="G1588" t="s">
        <v>2380</v>
      </c>
      <c r="H1588" t="str">
        <f t="shared" si="73"/>
        <v>No</v>
      </c>
      <c r="I1588" t="s">
        <v>2382</v>
      </c>
      <c r="J1588" t="s">
        <v>2380</v>
      </c>
      <c r="K1588">
        <v>1</v>
      </c>
      <c r="L1588" t="s">
        <v>2380</v>
      </c>
      <c r="M1588" t="str">
        <f t="shared" si="74"/>
        <v>No</v>
      </c>
    </row>
    <row r="1589" spans="1:13" x14ac:dyDescent="0.3">
      <c r="A1589" t="s">
        <v>783</v>
      </c>
      <c r="B1589">
        <v>15.08</v>
      </c>
      <c r="C1589">
        <f t="shared" si="72"/>
        <v>15.1</v>
      </c>
      <c r="D1589" t="str" cm="1">
        <f t="array" ref="D1589">_xlfn.IFS(C1589&lt;18.5,"UNDERWEIGHT",AND(C1589&gt;=18.5,C1589&lt;=24.9),"NORMAL WEIGHT",AND(C1589&gt;=25,C1589&lt;=29.9),"OVERWEIGHT",C1589&gt;=30,"OBESITY")</f>
        <v>UNDERWEIGHT</v>
      </c>
      <c r="E1589">
        <v>4.8499999999999996</v>
      </c>
      <c r="F1589" t="str" cm="1">
        <f t="array" ref="F1589">_xlfn.IFS(E1589&lt;5.7,"NORMAL",AND(E1589&gt;=5.7,E1589&lt;=6.49),"PREDIABETES",E1589&gt;=6.5,"DIABETES")</f>
        <v>NORMAL</v>
      </c>
      <c r="G1589" t="s">
        <v>2382</v>
      </c>
      <c r="H1589" t="str">
        <f t="shared" si="73"/>
        <v>Yes</v>
      </c>
      <c r="I1589" t="s">
        <v>2380</v>
      </c>
      <c r="J1589" t="s">
        <v>2383</v>
      </c>
      <c r="K1589">
        <v>1</v>
      </c>
      <c r="L1589" t="s">
        <v>2380</v>
      </c>
      <c r="M1589" t="str">
        <f t="shared" si="74"/>
        <v>No</v>
      </c>
    </row>
    <row r="1590" spans="1:13" x14ac:dyDescent="0.3">
      <c r="A1590" t="s">
        <v>782</v>
      </c>
      <c r="B1590">
        <v>20.48</v>
      </c>
      <c r="C1590">
        <f t="shared" si="72"/>
        <v>20.5</v>
      </c>
      <c r="D1590" t="str" cm="1">
        <f t="array" ref="D1590">_xlfn.IFS(C1590&lt;18.5,"UNDERWEIGHT",AND(C1590&gt;=18.5,C1590&lt;=24.9),"NORMAL WEIGHT",AND(C1590&gt;=25,C1590&lt;=29.9),"OVERWEIGHT",C1590&gt;=30,"OBESITY")</f>
        <v>NORMAL WEIGHT</v>
      </c>
      <c r="E1590">
        <v>11.09</v>
      </c>
      <c r="F1590" t="str" cm="1">
        <f t="array" ref="F1590">_xlfn.IFS(E1590&lt;5.7,"NORMAL",AND(E1590&gt;=5.7,E1590&lt;=6.49),"PREDIABETES",E1590&gt;=6.5,"DIABETES")</f>
        <v>DIABETES</v>
      </c>
      <c r="G1590" t="s">
        <v>2380</v>
      </c>
      <c r="H1590" t="str">
        <f t="shared" si="73"/>
        <v>No</v>
      </c>
      <c r="I1590" t="s">
        <v>2380</v>
      </c>
      <c r="J1590" t="s">
        <v>2380</v>
      </c>
      <c r="K1590" t="s">
        <v>2381</v>
      </c>
      <c r="L1590" t="s">
        <v>2380</v>
      </c>
      <c r="M1590" t="str">
        <f t="shared" si="74"/>
        <v>No</v>
      </c>
    </row>
    <row r="1591" spans="1:13" x14ac:dyDescent="0.3">
      <c r="A1591" t="s">
        <v>781</v>
      </c>
      <c r="B1591">
        <v>34.450000000000003</v>
      </c>
      <c r="C1591">
        <f t="shared" si="72"/>
        <v>34.5</v>
      </c>
      <c r="D1591" t="str" cm="1">
        <f t="array" ref="D1591">_xlfn.IFS(C1591&lt;18.5,"UNDERWEIGHT",AND(C1591&gt;=18.5,C1591&lt;=24.9),"NORMAL WEIGHT",AND(C1591&gt;=25,C1591&lt;=29.9),"OVERWEIGHT",C1591&gt;=30,"OBESITY")</f>
        <v>OBESITY</v>
      </c>
      <c r="E1591">
        <v>5.58</v>
      </c>
      <c r="F1591" t="str" cm="1">
        <f t="array" ref="F1591">_xlfn.IFS(E1591&lt;5.7,"NORMAL",AND(E1591&gt;=5.7,E1591&lt;=6.49),"PREDIABETES",E1591&gt;=6.5,"DIABETES")</f>
        <v>NORMAL</v>
      </c>
      <c r="G1591" t="s">
        <v>2382</v>
      </c>
      <c r="H1591" t="str">
        <f t="shared" si="73"/>
        <v>Yes</v>
      </c>
      <c r="I1591" t="s">
        <v>2380</v>
      </c>
      <c r="J1591" t="s">
        <v>2380</v>
      </c>
      <c r="K1591" t="s">
        <v>2381</v>
      </c>
      <c r="L1591" t="s">
        <v>2380</v>
      </c>
      <c r="M1591" t="str">
        <f t="shared" si="74"/>
        <v>No</v>
      </c>
    </row>
    <row r="1592" spans="1:13" x14ac:dyDescent="0.3">
      <c r="A1592" t="s">
        <v>780</v>
      </c>
      <c r="B1592">
        <v>34.21</v>
      </c>
      <c r="C1592">
        <f t="shared" si="72"/>
        <v>34.200000000000003</v>
      </c>
      <c r="D1592" t="str" cm="1">
        <f t="array" ref="D1592">_xlfn.IFS(C1592&lt;18.5,"UNDERWEIGHT",AND(C1592&gt;=18.5,C1592&lt;=24.9),"NORMAL WEIGHT",AND(C1592&gt;=25,C1592&lt;=29.9),"OVERWEIGHT",C1592&gt;=30,"OBESITY")</f>
        <v>OBESITY</v>
      </c>
      <c r="E1592">
        <v>9.7200000000000006</v>
      </c>
      <c r="F1592" t="str" cm="1">
        <f t="array" ref="F1592">_xlfn.IFS(E1592&lt;5.7,"NORMAL",AND(E1592&gt;=5.7,E1592&lt;=6.49),"PREDIABETES",E1592&gt;=6.5,"DIABETES")</f>
        <v>DIABETES</v>
      </c>
      <c r="G1592" t="s">
        <v>2382</v>
      </c>
      <c r="H1592" t="str">
        <f t="shared" si="73"/>
        <v>Yes</v>
      </c>
      <c r="I1592" t="s">
        <v>2380</v>
      </c>
      <c r="J1592" t="s">
        <v>2380</v>
      </c>
      <c r="K1592" t="s">
        <v>2381</v>
      </c>
      <c r="L1592" t="s">
        <v>2380</v>
      </c>
      <c r="M1592" t="str">
        <f t="shared" si="74"/>
        <v>No</v>
      </c>
    </row>
    <row r="1593" spans="1:13" x14ac:dyDescent="0.3">
      <c r="A1593" t="s">
        <v>779</v>
      </c>
      <c r="B1593">
        <v>28.8</v>
      </c>
      <c r="C1593">
        <f t="shared" si="72"/>
        <v>28.8</v>
      </c>
      <c r="D1593" t="str" cm="1">
        <f t="array" ref="D1593">_xlfn.IFS(C1593&lt;18.5,"UNDERWEIGHT",AND(C1593&gt;=18.5,C1593&lt;=24.9),"NORMAL WEIGHT",AND(C1593&gt;=25,C1593&lt;=29.9),"OVERWEIGHT",C1593&gt;=30,"OBESITY")</f>
        <v>OVERWEIGHT</v>
      </c>
      <c r="E1593">
        <v>11.41</v>
      </c>
      <c r="F1593" t="str" cm="1">
        <f t="array" ref="F1593">_xlfn.IFS(E1593&lt;5.7,"NORMAL",AND(E1593&gt;=5.7,E1593&lt;=6.49),"PREDIABETES",E1593&gt;=6.5,"DIABETES")</f>
        <v>DIABETES</v>
      </c>
      <c r="G1593" t="s">
        <v>2382</v>
      </c>
      <c r="H1593" t="str">
        <f t="shared" si="73"/>
        <v>Yes</v>
      </c>
      <c r="I1593" t="s">
        <v>2380</v>
      </c>
      <c r="J1593" t="s">
        <v>2380</v>
      </c>
      <c r="K1593" t="s">
        <v>2381</v>
      </c>
      <c r="L1593" t="s">
        <v>2380</v>
      </c>
      <c r="M1593" t="str">
        <f t="shared" si="74"/>
        <v>No</v>
      </c>
    </row>
    <row r="1594" spans="1:13" x14ac:dyDescent="0.3">
      <c r="A1594" t="s">
        <v>778</v>
      </c>
      <c r="B1594">
        <v>31.74</v>
      </c>
      <c r="C1594">
        <f t="shared" si="72"/>
        <v>31.7</v>
      </c>
      <c r="D1594" t="str" cm="1">
        <f t="array" ref="D1594">_xlfn.IFS(C1594&lt;18.5,"UNDERWEIGHT",AND(C1594&gt;=18.5,C1594&lt;=24.9),"NORMAL WEIGHT",AND(C1594&gt;=25,C1594&lt;=29.9),"OVERWEIGHT",C1594&gt;=30,"OBESITY")</f>
        <v>OBESITY</v>
      </c>
      <c r="E1594">
        <v>4.46</v>
      </c>
      <c r="F1594" t="str" cm="1">
        <f t="array" ref="F1594">_xlfn.IFS(E1594&lt;5.7,"NORMAL",AND(E1594&gt;=5.7,E1594&lt;=6.49),"PREDIABETES",E1594&gt;=6.5,"DIABETES")</f>
        <v>NORMAL</v>
      </c>
      <c r="G1594" t="s">
        <v>2380</v>
      </c>
      <c r="H1594" t="str">
        <f t="shared" si="73"/>
        <v>No</v>
      </c>
      <c r="I1594" t="s">
        <v>2380</v>
      </c>
      <c r="J1594" t="s">
        <v>2383</v>
      </c>
      <c r="K1594">
        <v>1</v>
      </c>
      <c r="L1594" t="s">
        <v>2380</v>
      </c>
      <c r="M1594" t="str">
        <f t="shared" si="74"/>
        <v>No</v>
      </c>
    </row>
    <row r="1595" spans="1:13" x14ac:dyDescent="0.3">
      <c r="A1595" t="s">
        <v>777</v>
      </c>
      <c r="B1595">
        <v>21.78</v>
      </c>
      <c r="C1595">
        <f t="shared" si="72"/>
        <v>21.8</v>
      </c>
      <c r="D1595" t="str" cm="1">
        <f t="array" ref="D1595">_xlfn.IFS(C1595&lt;18.5,"UNDERWEIGHT",AND(C1595&gt;=18.5,C1595&lt;=24.9),"NORMAL WEIGHT",AND(C1595&gt;=25,C1595&lt;=29.9),"OVERWEIGHT",C1595&gt;=30,"OBESITY")</f>
        <v>NORMAL WEIGHT</v>
      </c>
      <c r="E1595">
        <v>9.31</v>
      </c>
      <c r="F1595" t="str" cm="1">
        <f t="array" ref="F1595">_xlfn.IFS(E1595&lt;5.7,"NORMAL",AND(E1595&gt;=5.7,E1595&lt;=6.49),"PREDIABETES",E1595&gt;=6.5,"DIABETES")</f>
        <v>DIABETES</v>
      </c>
      <c r="G1595" t="s">
        <v>2382</v>
      </c>
      <c r="H1595" t="str">
        <f t="shared" si="73"/>
        <v>Yes</v>
      </c>
      <c r="I1595" t="s">
        <v>2380</v>
      </c>
      <c r="J1595" t="s">
        <v>2380</v>
      </c>
      <c r="K1595" t="s">
        <v>2381</v>
      </c>
      <c r="L1595" t="s">
        <v>2380</v>
      </c>
      <c r="M1595" t="str">
        <f t="shared" si="74"/>
        <v>No</v>
      </c>
    </row>
    <row r="1596" spans="1:13" x14ac:dyDescent="0.3">
      <c r="A1596" t="s">
        <v>776</v>
      </c>
      <c r="B1596">
        <v>23.75</v>
      </c>
      <c r="C1596">
        <f t="shared" si="72"/>
        <v>23.8</v>
      </c>
      <c r="D1596" t="str" cm="1">
        <f t="array" ref="D1596">_xlfn.IFS(C1596&lt;18.5,"UNDERWEIGHT",AND(C1596&gt;=18.5,C1596&lt;=24.9),"NORMAL WEIGHT",AND(C1596&gt;=25,C1596&lt;=29.9),"OVERWEIGHT",C1596&gt;=30,"OBESITY")</f>
        <v>NORMAL WEIGHT</v>
      </c>
      <c r="E1596">
        <v>5.03</v>
      </c>
      <c r="F1596" t="str" cm="1">
        <f t="array" ref="F1596">_xlfn.IFS(E1596&lt;5.7,"NORMAL",AND(E1596&gt;=5.7,E1596&lt;=6.49),"PREDIABETES",E1596&gt;=6.5,"DIABETES")</f>
        <v>NORMAL</v>
      </c>
      <c r="G1596" t="s">
        <v>2380</v>
      </c>
      <c r="H1596" t="str">
        <f t="shared" si="73"/>
        <v>No</v>
      </c>
      <c r="I1596" t="s">
        <v>2380</v>
      </c>
      <c r="J1596" t="s">
        <v>2380</v>
      </c>
      <c r="K1596">
        <v>1</v>
      </c>
      <c r="L1596" t="s">
        <v>2380</v>
      </c>
      <c r="M1596" t="str">
        <f t="shared" si="74"/>
        <v>No</v>
      </c>
    </row>
    <row r="1597" spans="1:13" x14ac:dyDescent="0.3">
      <c r="A1597" t="s">
        <v>775</v>
      </c>
      <c r="B1597">
        <v>33.21</v>
      </c>
      <c r="C1597">
        <f t="shared" si="72"/>
        <v>33.200000000000003</v>
      </c>
      <c r="D1597" t="str" cm="1">
        <f t="array" ref="D1597">_xlfn.IFS(C1597&lt;18.5,"UNDERWEIGHT",AND(C1597&gt;=18.5,C1597&lt;=24.9),"NORMAL WEIGHT",AND(C1597&gt;=25,C1597&lt;=29.9),"OVERWEIGHT",C1597&gt;=30,"OBESITY")</f>
        <v>OBESITY</v>
      </c>
      <c r="E1597">
        <v>5.07</v>
      </c>
      <c r="F1597" t="str" cm="1">
        <f t="array" ref="F1597">_xlfn.IFS(E1597&lt;5.7,"NORMAL",AND(E1597&gt;=5.7,E1597&lt;=6.49),"PREDIABETES",E1597&gt;=6.5,"DIABETES")</f>
        <v>NORMAL</v>
      </c>
      <c r="G1597" t="s">
        <v>2382</v>
      </c>
      <c r="H1597" t="str">
        <f t="shared" si="73"/>
        <v>Yes</v>
      </c>
      <c r="I1597" t="s">
        <v>2380</v>
      </c>
      <c r="J1597" t="s">
        <v>2380</v>
      </c>
      <c r="K1597">
        <v>1</v>
      </c>
      <c r="L1597" t="s">
        <v>2380</v>
      </c>
      <c r="M1597" t="str">
        <f t="shared" si="74"/>
        <v>No</v>
      </c>
    </row>
    <row r="1598" spans="1:13" x14ac:dyDescent="0.3">
      <c r="A1598" t="s">
        <v>774</v>
      </c>
      <c r="B1598">
        <v>17.7</v>
      </c>
      <c r="C1598">
        <f t="shared" si="72"/>
        <v>17.7</v>
      </c>
      <c r="D1598" t="str" cm="1">
        <f t="array" ref="D1598">_xlfn.IFS(C1598&lt;18.5,"UNDERWEIGHT",AND(C1598&gt;=18.5,C1598&lt;=24.9),"NORMAL WEIGHT",AND(C1598&gt;=25,C1598&lt;=29.9),"OVERWEIGHT",C1598&gt;=30,"OBESITY")</f>
        <v>UNDERWEIGHT</v>
      </c>
      <c r="E1598">
        <v>10.42</v>
      </c>
      <c r="F1598" t="str" cm="1">
        <f t="array" ref="F1598">_xlfn.IFS(E1598&lt;5.7,"NORMAL",AND(E1598&gt;=5.7,E1598&lt;=6.49),"PREDIABETES",E1598&gt;=6.5,"DIABETES")</f>
        <v>DIABETES</v>
      </c>
      <c r="G1598" t="s">
        <v>2382</v>
      </c>
      <c r="H1598" t="str">
        <f t="shared" si="73"/>
        <v>Yes</v>
      </c>
      <c r="I1598" t="s">
        <v>2380</v>
      </c>
      <c r="J1598" t="s">
        <v>2380</v>
      </c>
      <c r="K1598">
        <v>2</v>
      </c>
      <c r="L1598" t="s">
        <v>2380</v>
      </c>
      <c r="M1598" t="str">
        <f t="shared" si="74"/>
        <v>No</v>
      </c>
    </row>
    <row r="1599" spans="1:13" x14ac:dyDescent="0.3">
      <c r="A1599" t="s">
        <v>773</v>
      </c>
      <c r="B1599">
        <v>17.2</v>
      </c>
      <c r="C1599">
        <f t="shared" si="72"/>
        <v>17.2</v>
      </c>
      <c r="D1599" t="str" cm="1">
        <f t="array" ref="D1599">_xlfn.IFS(C1599&lt;18.5,"UNDERWEIGHT",AND(C1599&gt;=18.5,C1599&lt;=24.9),"NORMAL WEIGHT",AND(C1599&gt;=25,C1599&lt;=29.9),"OVERWEIGHT",C1599&gt;=30,"OBESITY")</f>
        <v>UNDERWEIGHT</v>
      </c>
      <c r="E1599">
        <v>6.45</v>
      </c>
      <c r="F1599" t="str" cm="1">
        <f t="array" ref="F1599">_xlfn.IFS(E1599&lt;5.7,"NORMAL",AND(E1599&gt;=5.7,E1599&lt;=6.49),"PREDIABETES",E1599&gt;=6.5,"DIABETES")</f>
        <v>PREDIABETES</v>
      </c>
      <c r="G1599" t="s">
        <v>2380</v>
      </c>
      <c r="H1599" t="str">
        <f t="shared" si="73"/>
        <v>No</v>
      </c>
      <c r="I1599" t="s">
        <v>2380</v>
      </c>
      <c r="J1599" t="s">
        <v>2380</v>
      </c>
      <c r="K1599">
        <v>2</v>
      </c>
      <c r="L1599" t="s">
        <v>2380</v>
      </c>
      <c r="M1599" t="str">
        <f t="shared" si="74"/>
        <v>No</v>
      </c>
    </row>
    <row r="1600" spans="1:13" x14ac:dyDescent="0.3">
      <c r="A1600" t="s">
        <v>772</v>
      </c>
      <c r="B1600">
        <v>19.21</v>
      </c>
      <c r="C1600">
        <f t="shared" si="72"/>
        <v>19.2</v>
      </c>
      <c r="D1600" t="str" cm="1">
        <f t="array" ref="D1600">_xlfn.IFS(C1600&lt;18.5,"UNDERWEIGHT",AND(C1600&gt;=18.5,C1600&lt;=24.9),"NORMAL WEIGHT",AND(C1600&gt;=25,C1600&lt;=29.9),"OVERWEIGHT",C1600&gt;=30,"OBESITY")</f>
        <v>NORMAL WEIGHT</v>
      </c>
      <c r="E1600">
        <v>5.52</v>
      </c>
      <c r="F1600" t="str" cm="1">
        <f t="array" ref="F1600">_xlfn.IFS(E1600&lt;5.7,"NORMAL",AND(E1600&gt;=5.7,E1600&lt;=6.49),"PREDIABETES",E1600&gt;=6.5,"DIABETES")</f>
        <v>NORMAL</v>
      </c>
      <c r="G1600" t="s">
        <v>2380</v>
      </c>
      <c r="H1600" t="str">
        <f t="shared" si="73"/>
        <v>No</v>
      </c>
      <c r="I1600" t="s">
        <v>2380</v>
      </c>
      <c r="J1600" t="s">
        <v>2380</v>
      </c>
      <c r="K1600">
        <v>2</v>
      </c>
      <c r="L1600" t="s">
        <v>2380</v>
      </c>
      <c r="M1600" t="str">
        <f t="shared" si="74"/>
        <v>No</v>
      </c>
    </row>
    <row r="1601" spans="1:13" x14ac:dyDescent="0.3">
      <c r="A1601" t="s">
        <v>771</v>
      </c>
      <c r="B1601">
        <v>23.2</v>
      </c>
      <c r="C1601">
        <f t="shared" si="72"/>
        <v>23.2</v>
      </c>
      <c r="D1601" t="str" cm="1">
        <f t="array" ref="D1601">_xlfn.IFS(C1601&lt;18.5,"UNDERWEIGHT",AND(C1601&gt;=18.5,C1601&lt;=24.9),"NORMAL WEIGHT",AND(C1601&gt;=25,C1601&lt;=29.9),"OVERWEIGHT",C1601&gt;=30,"OBESITY")</f>
        <v>NORMAL WEIGHT</v>
      </c>
      <c r="E1601">
        <v>4.41</v>
      </c>
      <c r="F1601" t="str" cm="1">
        <f t="array" ref="F1601">_xlfn.IFS(E1601&lt;5.7,"NORMAL",AND(E1601&gt;=5.7,E1601&lt;=6.49),"PREDIABETES",E1601&gt;=6.5,"DIABETES")</f>
        <v>NORMAL</v>
      </c>
      <c r="G1601" t="s">
        <v>2380</v>
      </c>
      <c r="H1601" t="str">
        <f t="shared" si="73"/>
        <v>No</v>
      </c>
      <c r="I1601" t="s">
        <v>2380</v>
      </c>
      <c r="J1601" t="s">
        <v>2383</v>
      </c>
      <c r="K1601">
        <v>1</v>
      </c>
      <c r="L1601" t="s">
        <v>2380</v>
      </c>
      <c r="M1601" t="str">
        <f t="shared" si="74"/>
        <v>No</v>
      </c>
    </row>
    <row r="1602" spans="1:13" x14ac:dyDescent="0.3">
      <c r="A1602" t="s">
        <v>770</v>
      </c>
      <c r="B1602">
        <v>32.5</v>
      </c>
      <c r="C1602">
        <f t="shared" si="72"/>
        <v>32.5</v>
      </c>
      <c r="D1602" t="str" cm="1">
        <f t="array" ref="D1602">_xlfn.IFS(C1602&lt;18.5,"UNDERWEIGHT",AND(C1602&gt;=18.5,C1602&lt;=24.9),"NORMAL WEIGHT",AND(C1602&gt;=25,C1602&lt;=29.9),"OVERWEIGHT",C1602&gt;=30,"OBESITY")</f>
        <v>OBESITY</v>
      </c>
      <c r="E1602">
        <v>4.6900000000000004</v>
      </c>
      <c r="F1602" t="str" cm="1">
        <f t="array" ref="F1602">_xlfn.IFS(E1602&lt;5.7,"NORMAL",AND(E1602&gt;=5.7,E1602&lt;=6.49),"PREDIABETES",E1602&gt;=6.5,"DIABETES")</f>
        <v>NORMAL</v>
      </c>
      <c r="G1602" t="s">
        <v>2382</v>
      </c>
      <c r="H1602" t="str">
        <f t="shared" si="73"/>
        <v>Yes</v>
      </c>
      <c r="I1602" t="s">
        <v>2380</v>
      </c>
      <c r="J1602" t="s">
        <v>2383</v>
      </c>
      <c r="K1602">
        <v>1</v>
      </c>
      <c r="L1602" t="s">
        <v>2380</v>
      </c>
      <c r="M1602" t="str">
        <f t="shared" si="74"/>
        <v>No</v>
      </c>
    </row>
    <row r="1603" spans="1:13" x14ac:dyDescent="0.3">
      <c r="A1603" t="s">
        <v>769</v>
      </c>
      <c r="B1603">
        <v>20.9</v>
      </c>
      <c r="C1603">
        <f t="shared" ref="C1603:C1666" si="75">ROUND(B1603,1)</f>
        <v>20.9</v>
      </c>
      <c r="D1603" t="str" cm="1">
        <f t="array" ref="D1603">_xlfn.IFS(C1603&lt;18.5,"UNDERWEIGHT",AND(C1603&gt;=18.5,C1603&lt;=24.9),"NORMAL WEIGHT",AND(C1603&gt;=25,C1603&lt;=29.9),"OVERWEIGHT",C1603&gt;=30,"OBESITY")</f>
        <v>NORMAL WEIGHT</v>
      </c>
      <c r="E1603">
        <v>6.94</v>
      </c>
      <c r="F1603" t="str" cm="1">
        <f t="array" ref="F1603">_xlfn.IFS(E1603&lt;5.7,"NORMAL",AND(E1603&gt;=5.7,E1603&lt;=6.49),"PREDIABETES",E1603&gt;=6.5,"DIABETES")</f>
        <v>DIABETES</v>
      </c>
      <c r="G1603" t="s">
        <v>2380</v>
      </c>
      <c r="H1603" t="str">
        <f t="shared" ref="H1603:H1666" si="76">TRIM(PROPER(G1603))</f>
        <v>No</v>
      </c>
      <c r="I1603" t="s">
        <v>2380</v>
      </c>
      <c r="J1603" t="s">
        <v>2380</v>
      </c>
      <c r="K1603" t="s">
        <v>2381</v>
      </c>
      <c r="L1603" t="s">
        <v>2380</v>
      </c>
      <c r="M1603" t="str">
        <f t="shared" ref="M1603:M1666" si="77">TRIM(PROPER(L1603))</f>
        <v>No</v>
      </c>
    </row>
    <row r="1604" spans="1:13" x14ac:dyDescent="0.3">
      <c r="A1604" t="s">
        <v>768</v>
      </c>
      <c r="B1604">
        <v>19.11</v>
      </c>
      <c r="C1604">
        <f t="shared" si="75"/>
        <v>19.100000000000001</v>
      </c>
      <c r="D1604" t="str" cm="1">
        <f t="array" ref="D1604">_xlfn.IFS(C1604&lt;18.5,"UNDERWEIGHT",AND(C1604&gt;=18.5,C1604&lt;=24.9),"NORMAL WEIGHT",AND(C1604&gt;=25,C1604&lt;=29.9),"OVERWEIGHT",C1604&gt;=30,"OBESITY")</f>
        <v>NORMAL WEIGHT</v>
      </c>
      <c r="E1604">
        <v>4.3499999999999996</v>
      </c>
      <c r="F1604" t="str" cm="1">
        <f t="array" ref="F1604">_xlfn.IFS(E1604&lt;5.7,"NORMAL",AND(E1604&gt;=5.7,E1604&lt;=6.49),"PREDIABETES",E1604&gt;=6.5,"DIABETES")</f>
        <v>NORMAL</v>
      </c>
      <c r="G1604" t="s">
        <v>2380</v>
      </c>
      <c r="H1604" t="str">
        <f t="shared" si="76"/>
        <v>No</v>
      </c>
      <c r="I1604" t="s">
        <v>2380</v>
      </c>
      <c r="J1604" t="s">
        <v>2380</v>
      </c>
      <c r="K1604">
        <v>2</v>
      </c>
      <c r="L1604" t="s">
        <v>2380</v>
      </c>
      <c r="M1604" t="str">
        <f t="shared" si="77"/>
        <v>No</v>
      </c>
    </row>
    <row r="1605" spans="1:13" x14ac:dyDescent="0.3">
      <c r="A1605" t="s">
        <v>767</v>
      </c>
      <c r="B1605">
        <v>31.17</v>
      </c>
      <c r="C1605">
        <f t="shared" si="75"/>
        <v>31.2</v>
      </c>
      <c r="D1605" t="str" cm="1">
        <f t="array" ref="D1605">_xlfn.IFS(C1605&lt;18.5,"UNDERWEIGHT",AND(C1605&gt;=18.5,C1605&lt;=24.9),"NORMAL WEIGHT",AND(C1605&gt;=25,C1605&lt;=29.9),"OVERWEIGHT",C1605&gt;=30,"OBESITY")</f>
        <v>OBESITY</v>
      </c>
      <c r="E1605">
        <v>5.28</v>
      </c>
      <c r="F1605" t="str" cm="1">
        <f t="array" ref="F1605">_xlfn.IFS(E1605&lt;5.7,"NORMAL",AND(E1605&gt;=5.7,E1605&lt;=6.49),"PREDIABETES",E1605&gt;=6.5,"DIABETES")</f>
        <v>NORMAL</v>
      </c>
      <c r="G1605" t="s">
        <v>2380</v>
      </c>
      <c r="H1605" t="str">
        <f t="shared" si="76"/>
        <v>No</v>
      </c>
      <c r="I1605" t="s">
        <v>2380</v>
      </c>
      <c r="J1605" t="s">
        <v>2380</v>
      </c>
      <c r="K1605">
        <v>1</v>
      </c>
      <c r="L1605" t="s">
        <v>2380</v>
      </c>
      <c r="M1605" t="str">
        <f t="shared" si="77"/>
        <v>No</v>
      </c>
    </row>
    <row r="1606" spans="1:13" x14ac:dyDescent="0.3">
      <c r="A1606" t="s">
        <v>766</v>
      </c>
      <c r="B1606">
        <v>36.08</v>
      </c>
      <c r="C1606">
        <f t="shared" si="75"/>
        <v>36.1</v>
      </c>
      <c r="D1606" t="str" cm="1">
        <f t="array" ref="D1606">_xlfn.IFS(C1606&lt;18.5,"UNDERWEIGHT",AND(C1606&gt;=18.5,C1606&lt;=24.9),"NORMAL WEIGHT",AND(C1606&gt;=25,C1606&lt;=29.9),"OVERWEIGHT",C1606&gt;=30,"OBESITY")</f>
        <v>OBESITY</v>
      </c>
      <c r="E1606">
        <v>4.29</v>
      </c>
      <c r="F1606" t="str" cm="1">
        <f t="array" ref="F1606">_xlfn.IFS(E1606&lt;5.7,"NORMAL",AND(E1606&gt;=5.7,E1606&lt;=6.49),"PREDIABETES",E1606&gt;=6.5,"DIABETES")</f>
        <v>NORMAL</v>
      </c>
      <c r="G1606" t="s">
        <v>2380</v>
      </c>
      <c r="H1606" t="str">
        <f t="shared" si="76"/>
        <v>No</v>
      </c>
      <c r="I1606" t="s">
        <v>2380</v>
      </c>
      <c r="J1606" t="s">
        <v>2380</v>
      </c>
      <c r="K1606" t="s">
        <v>2381</v>
      </c>
      <c r="L1606" t="s">
        <v>2380</v>
      </c>
      <c r="M1606" t="str">
        <f t="shared" si="77"/>
        <v>No</v>
      </c>
    </row>
    <row r="1607" spans="1:13" x14ac:dyDescent="0.3">
      <c r="A1607" t="s">
        <v>765</v>
      </c>
      <c r="B1607">
        <v>28.024999999999999</v>
      </c>
      <c r="C1607">
        <f t="shared" si="75"/>
        <v>28</v>
      </c>
      <c r="D1607" t="str" cm="1">
        <f t="array" ref="D1607">_xlfn.IFS(C1607&lt;18.5,"UNDERWEIGHT",AND(C1607&gt;=18.5,C1607&lt;=24.9),"NORMAL WEIGHT",AND(C1607&gt;=25,C1607&lt;=29.9),"OVERWEIGHT",C1607&gt;=30,"OBESITY")</f>
        <v>OVERWEIGHT</v>
      </c>
      <c r="E1607">
        <v>5.69</v>
      </c>
      <c r="F1607" t="str" cm="1">
        <f t="array" ref="F1607">_xlfn.IFS(E1607&lt;5.7,"NORMAL",AND(E1607&gt;=5.7,E1607&lt;=6.49),"PREDIABETES",E1607&gt;=6.5,"DIABETES")</f>
        <v>NORMAL</v>
      </c>
      <c r="G1607" t="s">
        <v>2382</v>
      </c>
      <c r="H1607" t="str">
        <f t="shared" si="76"/>
        <v>Yes</v>
      </c>
      <c r="I1607" t="s">
        <v>2380</v>
      </c>
      <c r="J1607" t="s">
        <v>2380</v>
      </c>
      <c r="K1607" t="s">
        <v>2381</v>
      </c>
      <c r="L1607" t="s">
        <v>2380</v>
      </c>
      <c r="M1607" t="str">
        <f t="shared" si="77"/>
        <v>No</v>
      </c>
    </row>
    <row r="1608" spans="1:13" x14ac:dyDescent="0.3">
      <c r="A1608" t="s">
        <v>764</v>
      </c>
      <c r="B1608">
        <v>24.32</v>
      </c>
      <c r="C1608">
        <f t="shared" si="75"/>
        <v>24.3</v>
      </c>
      <c r="D1608" t="str" cm="1">
        <f t="array" ref="D1608">_xlfn.IFS(C1608&lt;18.5,"UNDERWEIGHT",AND(C1608&gt;=18.5,C1608&lt;=24.9),"NORMAL WEIGHT",AND(C1608&gt;=25,C1608&lt;=29.9),"OVERWEIGHT",C1608&gt;=30,"OBESITY")</f>
        <v>NORMAL WEIGHT</v>
      </c>
      <c r="E1608">
        <v>5.56</v>
      </c>
      <c r="F1608" t="str" cm="1">
        <f t="array" ref="F1608">_xlfn.IFS(E1608&lt;5.7,"NORMAL",AND(E1608&gt;=5.7,E1608&lt;=6.49),"PREDIABETES",E1608&gt;=6.5,"DIABETES")</f>
        <v>NORMAL</v>
      </c>
      <c r="G1608" t="s">
        <v>2382</v>
      </c>
      <c r="H1608" t="str">
        <f t="shared" si="76"/>
        <v>Yes</v>
      </c>
      <c r="I1608" t="s">
        <v>2380</v>
      </c>
      <c r="J1608" t="s">
        <v>2380</v>
      </c>
      <c r="K1608" t="s">
        <v>2381</v>
      </c>
      <c r="L1608" t="s">
        <v>2380</v>
      </c>
      <c r="M1608" t="str">
        <f t="shared" si="77"/>
        <v>No</v>
      </c>
    </row>
    <row r="1609" spans="1:13" x14ac:dyDescent="0.3">
      <c r="A1609" t="s">
        <v>763</v>
      </c>
      <c r="B1609">
        <v>38</v>
      </c>
      <c r="C1609">
        <f t="shared" si="75"/>
        <v>38</v>
      </c>
      <c r="D1609" t="str" cm="1">
        <f t="array" ref="D1609">_xlfn.IFS(C1609&lt;18.5,"UNDERWEIGHT",AND(C1609&gt;=18.5,C1609&lt;=24.9),"NORMAL WEIGHT",AND(C1609&gt;=25,C1609&lt;=29.9),"OVERWEIGHT",C1609&gt;=30,"OBESITY")</f>
        <v>OBESITY</v>
      </c>
      <c r="E1609">
        <v>5.41</v>
      </c>
      <c r="F1609" t="str" cm="1">
        <f t="array" ref="F1609">_xlfn.IFS(E1609&lt;5.7,"NORMAL",AND(E1609&gt;=5.7,E1609&lt;=6.49),"PREDIABETES",E1609&gt;=6.5,"DIABETES")</f>
        <v>NORMAL</v>
      </c>
      <c r="G1609" t="s">
        <v>2382</v>
      </c>
      <c r="H1609" t="str">
        <f t="shared" si="76"/>
        <v>Yes</v>
      </c>
      <c r="I1609" t="s">
        <v>2380</v>
      </c>
      <c r="J1609" t="s">
        <v>2380</v>
      </c>
      <c r="K1609">
        <v>1</v>
      </c>
      <c r="L1609" t="s">
        <v>2380</v>
      </c>
      <c r="M1609" t="str">
        <f t="shared" si="77"/>
        <v>No</v>
      </c>
    </row>
    <row r="1610" spans="1:13" x14ac:dyDescent="0.3">
      <c r="A1610" t="s">
        <v>762</v>
      </c>
      <c r="B1610">
        <v>31.6</v>
      </c>
      <c r="C1610">
        <f t="shared" si="75"/>
        <v>31.6</v>
      </c>
      <c r="D1610" t="str" cm="1">
        <f t="array" ref="D1610">_xlfn.IFS(C1610&lt;18.5,"UNDERWEIGHT",AND(C1610&gt;=18.5,C1610&lt;=24.9),"NORMAL WEIGHT",AND(C1610&gt;=25,C1610&lt;=29.9),"OVERWEIGHT",C1610&gt;=30,"OBESITY")</f>
        <v>OBESITY</v>
      </c>
      <c r="E1610">
        <v>10.85</v>
      </c>
      <c r="F1610" t="str" cm="1">
        <f t="array" ref="F1610">_xlfn.IFS(E1610&lt;5.7,"NORMAL",AND(E1610&gt;=5.7,E1610&lt;=6.49),"PREDIABETES",E1610&gt;=6.5,"DIABETES")</f>
        <v>DIABETES</v>
      </c>
      <c r="G1610" t="s">
        <v>2382</v>
      </c>
      <c r="H1610" t="str">
        <f t="shared" si="76"/>
        <v>Yes</v>
      </c>
      <c r="I1610" t="s">
        <v>2380</v>
      </c>
      <c r="J1610" t="s">
        <v>2380</v>
      </c>
      <c r="K1610" t="s">
        <v>2381</v>
      </c>
      <c r="L1610" t="s">
        <v>2380</v>
      </c>
      <c r="M1610" t="str">
        <f t="shared" si="77"/>
        <v>No</v>
      </c>
    </row>
    <row r="1611" spans="1:13" x14ac:dyDescent="0.3">
      <c r="A1611" t="s">
        <v>761</v>
      </c>
      <c r="B1611">
        <v>31.02</v>
      </c>
      <c r="C1611">
        <f t="shared" si="75"/>
        <v>31</v>
      </c>
      <c r="D1611" t="str" cm="1">
        <f t="array" ref="D1611">_xlfn.IFS(C1611&lt;18.5,"UNDERWEIGHT",AND(C1611&gt;=18.5,C1611&lt;=24.9),"NORMAL WEIGHT",AND(C1611&gt;=25,C1611&lt;=29.9),"OVERWEIGHT",C1611&gt;=30,"OBESITY")</f>
        <v>OBESITY</v>
      </c>
      <c r="E1611">
        <v>11.63</v>
      </c>
      <c r="F1611" t="str" cm="1">
        <f t="array" ref="F1611">_xlfn.IFS(E1611&lt;5.7,"NORMAL",AND(E1611&gt;=5.7,E1611&lt;=6.49),"PREDIABETES",E1611&gt;=6.5,"DIABETES")</f>
        <v>DIABETES</v>
      </c>
      <c r="G1611" t="s">
        <v>2382</v>
      </c>
      <c r="H1611" t="str">
        <f t="shared" si="76"/>
        <v>Yes</v>
      </c>
      <c r="I1611" t="s">
        <v>2380</v>
      </c>
      <c r="J1611" t="s">
        <v>2380</v>
      </c>
      <c r="K1611" t="s">
        <v>2381</v>
      </c>
      <c r="L1611" t="s">
        <v>2380</v>
      </c>
      <c r="M1611" t="str">
        <f t="shared" si="77"/>
        <v>No</v>
      </c>
    </row>
    <row r="1612" spans="1:13" x14ac:dyDescent="0.3">
      <c r="A1612" t="s">
        <v>760</v>
      </c>
      <c r="B1612">
        <v>29.26</v>
      </c>
      <c r="C1612">
        <f t="shared" si="75"/>
        <v>29.3</v>
      </c>
      <c r="D1612" t="str" cm="1">
        <f t="array" ref="D1612">_xlfn.IFS(C1612&lt;18.5,"UNDERWEIGHT",AND(C1612&gt;=18.5,C1612&lt;=24.9),"NORMAL WEIGHT",AND(C1612&gt;=25,C1612&lt;=29.9),"OVERWEIGHT",C1612&gt;=30,"OBESITY")</f>
        <v>OVERWEIGHT</v>
      </c>
      <c r="E1612">
        <v>5.68</v>
      </c>
      <c r="F1612" t="str" cm="1">
        <f t="array" ref="F1612">_xlfn.IFS(E1612&lt;5.7,"NORMAL",AND(E1612&gt;=5.7,E1612&lt;=6.49),"PREDIABETES",E1612&gt;=6.5,"DIABETES")</f>
        <v>NORMAL</v>
      </c>
      <c r="G1612" t="s">
        <v>2382</v>
      </c>
      <c r="H1612" t="str">
        <f t="shared" si="76"/>
        <v>Yes</v>
      </c>
      <c r="I1612" t="s">
        <v>2380</v>
      </c>
      <c r="J1612" t="s">
        <v>2380</v>
      </c>
      <c r="K1612">
        <v>1</v>
      </c>
      <c r="L1612" t="s">
        <v>2380</v>
      </c>
      <c r="M1612" t="str">
        <f t="shared" si="77"/>
        <v>No</v>
      </c>
    </row>
    <row r="1613" spans="1:13" x14ac:dyDescent="0.3">
      <c r="A1613" t="s">
        <v>759</v>
      </c>
      <c r="B1613">
        <v>15.09</v>
      </c>
      <c r="C1613">
        <f t="shared" si="75"/>
        <v>15.1</v>
      </c>
      <c r="D1613" t="str" cm="1">
        <f t="array" ref="D1613">_xlfn.IFS(C1613&lt;18.5,"UNDERWEIGHT",AND(C1613&gt;=18.5,C1613&lt;=24.9),"NORMAL WEIGHT",AND(C1613&gt;=25,C1613&lt;=29.9),"OVERWEIGHT",C1613&gt;=30,"OBESITY")</f>
        <v>UNDERWEIGHT</v>
      </c>
      <c r="E1613">
        <v>7.59</v>
      </c>
      <c r="F1613" t="str" cm="1">
        <f t="array" ref="F1613">_xlfn.IFS(E1613&lt;5.7,"NORMAL",AND(E1613&gt;=5.7,E1613&lt;=6.49),"PREDIABETES",E1613&gt;=6.5,"DIABETES")</f>
        <v>DIABETES</v>
      </c>
      <c r="G1613" t="s">
        <v>2382</v>
      </c>
      <c r="H1613" t="str">
        <f t="shared" si="76"/>
        <v>Yes</v>
      </c>
      <c r="I1613" t="s">
        <v>2380</v>
      </c>
      <c r="J1613" t="s">
        <v>2380</v>
      </c>
      <c r="K1613">
        <v>2</v>
      </c>
      <c r="L1613" t="s">
        <v>2380</v>
      </c>
      <c r="M1613" t="str">
        <f t="shared" si="77"/>
        <v>No</v>
      </c>
    </row>
    <row r="1614" spans="1:13" x14ac:dyDescent="0.3">
      <c r="A1614" t="s">
        <v>758</v>
      </c>
      <c r="B1614">
        <v>22.63</v>
      </c>
      <c r="C1614">
        <f t="shared" si="75"/>
        <v>22.6</v>
      </c>
      <c r="D1614" t="str" cm="1">
        <f t="array" ref="D1614">_xlfn.IFS(C1614&lt;18.5,"UNDERWEIGHT",AND(C1614&gt;=18.5,C1614&lt;=24.9),"NORMAL WEIGHT",AND(C1614&gt;=25,C1614&lt;=29.9),"OVERWEIGHT",C1614&gt;=30,"OBESITY")</f>
        <v>NORMAL WEIGHT</v>
      </c>
      <c r="E1614">
        <v>5.09</v>
      </c>
      <c r="F1614" t="str" cm="1">
        <f t="array" ref="F1614">_xlfn.IFS(E1614&lt;5.7,"NORMAL",AND(E1614&gt;=5.7,E1614&lt;=6.49),"PREDIABETES",E1614&gt;=6.5,"DIABETES")</f>
        <v>NORMAL</v>
      </c>
      <c r="G1614" t="s">
        <v>2382</v>
      </c>
      <c r="H1614" t="str">
        <f t="shared" si="76"/>
        <v>Yes</v>
      </c>
      <c r="I1614" t="s">
        <v>2380</v>
      </c>
      <c r="J1614" t="s">
        <v>2380</v>
      </c>
      <c r="K1614" t="s">
        <v>2381</v>
      </c>
      <c r="L1614" t="s">
        <v>2380</v>
      </c>
      <c r="M1614" t="str">
        <f t="shared" si="77"/>
        <v>No</v>
      </c>
    </row>
    <row r="1615" spans="1:13" x14ac:dyDescent="0.3">
      <c r="A1615" t="s">
        <v>757</v>
      </c>
      <c r="B1615">
        <v>23.46</v>
      </c>
      <c r="C1615">
        <f t="shared" si="75"/>
        <v>23.5</v>
      </c>
      <c r="D1615" t="str" cm="1">
        <f t="array" ref="D1615">_xlfn.IFS(C1615&lt;18.5,"UNDERWEIGHT",AND(C1615&gt;=18.5,C1615&lt;=24.9),"NORMAL WEIGHT",AND(C1615&gt;=25,C1615&lt;=29.9),"OVERWEIGHT",C1615&gt;=30,"OBESITY")</f>
        <v>NORMAL WEIGHT</v>
      </c>
      <c r="E1615">
        <v>4.21</v>
      </c>
      <c r="F1615" t="str" cm="1">
        <f t="array" ref="F1615">_xlfn.IFS(E1615&lt;5.7,"NORMAL",AND(E1615&gt;=5.7,E1615&lt;=6.49),"PREDIABETES",E1615&gt;=6.5,"DIABETES")</f>
        <v>NORMAL</v>
      </c>
      <c r="G1615" t="s">
        <v>2380</v>
      </c>
      <c r="H1615" t="str">
        <f t="shared" si="76"/>
        <v>No</v>
      </c>
      <c r="I1615" t="s">
        <v>2380</v>
      </c>
      <c r="J1615" t="s">
        <v>2380</v>
      </c>
      <c r="K1615">
        <v>1</v>
      </c>
      <c r="L1615" t="s">
        <v>2380</v>
      </c>
      <c r="M1615" t="str">
        <f t="shared" si="77"/>
        <v>No</v>
      </c>
    </row>
    <row r="1616" spans="1:13" x14ac:dyDescent="0.3">
      <c r="A1616" t="s">
        <v>756</v>
      </c>
      <c r="B1616">
        <v>22.56</v>
      </c>
      <c r="C1616">
        <f t="shared" si="75"/>
        <v>22.6</v>
      </c>
      <c r="D1616" t="str" cm="1">
        <f t="array" ref="D1616">_xlfn.IFS(C1616&lt;18.5,"UNDERWEIGHT",AND(C1616&gt;=18.5,C1616&lt;=24.9),"NORMAL WEIGHT",AND(C1616&gt;=25,C1616&lt;=29.9),"OVERWEIGHT",C1616&gt;=30,"OBESITY")</f>
        <v>NORMAL WEIGHT</v>
      </c>
      <c r="E1616">
        <v>4.34</v>
      </c>
      <c r="F1616" t="str" cm="1">
        <f t="array" ref="F1616">_xlfn.IFS(E1616&lt;5.7,"NORMAL",AND(E1616&gt;=5.7,E1616&lt;=6.49),"PREDIABETES",E1616&gt;=6.5,"DIABETES")</f>
        <v>NORMAL</v>
      </c>
      <c r="G1616" t="s">
        <v>2382</v>
      </c>
      <c r="H1616" t="str">
        <f t="shared" si="76"/>
        <v>Yes</v>
      </c>
      <c r="I1616" t="s">
        <v>2380</v>
      </c>
      <c r="J1616" t="s">
        <v>2380</v>
      </c>
      <c r="K1616" t="s">
        <v>2381</v>
      </c>
      <c r="L1616" t="s">
        <v>2380</v>
      </c>
      <c r="M1616" t="str">
        <f t="shared" si="77"/>
        <v>No</v>
      </c>
    </row>
    <row r="1617" spans="1:13" x14ac:dyDescent="0.3">
      <c r="A1617" t="s">
        <v>755</v>
      </c>
      <c r="B1617">
        <v>19.28</v>
      </c>
      <c r="C1617">
        <f t="shared" si="75"/>
        <v>19.3</v>
      </c>
      <c r="D1617" t="str" cm="1">
        <f t="array" ref="D1617">_xlfn.IFS(C1617&lt;18.5,"UNDERWEIGHT",AND(C1617&gt;=18.5,C1617&lt;=24.9),"NORMAL WEIGHT",AND(C1617&gt;=25,C1617&lt;=29.9),"OVERWEIGHT",C1617&gt;=30,"OBESITY")</f>
        <v>NORMAL WEIGHT</v>
      </c>
      <c r="E1617">
        <v>11.85</v>
      </c>
      <c r="F1617" t="str" cm="1">
        <f t="array" ref="F1617">_xlfn.IFS(E1617&lt;5.7,"NORMAL",AND(E1617&gt;=5.7,E1617&lt;=6.49),"PREDIABETES",E1617&gt;=6.5,"DIABETES")</f>
        <v>DIABETES</v>
      </c>
      <c r="G1617" t="s">
        <v>2380</v>
      </c>
      <c r="H1617" t="str">
        <f t="shared" si="76"/>
        <v>No</v>
      </c>
      <c r="I1617" t="s">
        <v>2380</v>
      </c>
      <c r="J1617" t="s">
        <v>2380</v>
      </c>
      <c r="K1617">
        <v>2</v>
      </c>
      <c r="L1617" t="s">
        <v>2380</v>
      </c>
      <c r="M1617" t="str">
        <f t="shared" si="77"/>
        <v>No</v>
      </c>
    </row>
    <row r="1618" spans="1:13" x14ac:dyDescent="0.3">
      <c r="A1618" t="s">
        <v>754</v>
      </c>
      <c r="B1618">
        <v>15.37</v>
      </c>
      <c r="C1618">
        <f t="shared" si="75"/>
        <v>15.4</v>
      </c>
      <c r="D1618" t="str" cm="1">
        <f t="array" ref="D1618">_xlfn.IFS(C1618&lt;18.5,"UNDERWEIGHT",AND(C1618&gt;=18.5,C1618&lt;=24.9),"NORMAL WEIGHT",AND(C1618&gt;=25,C1618&lt;=29.9),"OVERWEIGHT",C1618&gt;=30,"OBESITY")</f>
        <v>UNDERWEIGHT</v>
      </c>
      <c r="E1618">
        <v>9.61</v>
      </c>
      <c r="F1618" t="str" cm="1">
        <f t="array" ref="F1618">_xlfn.IFS(E1618&lt;5.7,"NORMAL",AND(E1618&gt;=5.7,E1618&lt;=6.49),"PREDIABETES",E1618&gt;=6.5,"DIABETES")</f>
        <v>DIABETES</v>
      </c>
      <c r="G1618" t="s">
        <v>2382</v>
      </c>
      <c r="H1618" t="str">
        <f t="shared" si="76"/>
        <v>Yes</v>
      </c>
      <c r="I1618" t="s">
        <v>2380</v>
      </c>
      <c r="J1618" t="s">
        <v>2380</v>
      </c>
      <c r="K1618">
        <v>2</v>
      </c>
      <c r="L1618" t="s">
        <v>2380</v>
      </c>
      <c r="M1618" t="str">
        <f t="shared" si="77"/>
        <v>No</v>
      </c>
    </row>
    <row r="1619" spans="1:13" x14ac:dyDescent="0.3">
      <c r="A1619" t="s">
        <v>753</v>
      </c>
      <c r="B1619">
        <v>18.71</v>
      </c>
      <c r="C1619">
        <f t="shared" si="75"/>
        <v>18.7</v>
      </c>
      <c r="D1619" t="str" cm="1">
        <f t="array" ref="D1619">_xlfn.IFS(C1619&lt;18.5,"UNDERWEIGHT",AND(C1619&gt;=18.5,C1619&lt;=24.9),"NORMAL WEIGHT",AND(C1619&gt;=25,C1619&lt;=29.9),"OVERWEIGHT",C1619&gt;=30,"OBESITY")</f>
        <v>NORMAL WEIGHT</v>
      </c>
      <c r="E1619">
        <v>5.29</v>
      </c>
      <c r="F1619" t="str" cm="1">
        <f t="array" ref="F1619">_xlfn.IFS(E1619&lt;5.7,"NORMAL",AND(E1619&gt;=5.7,E1619&lt;=6.49),"PREDIABETES",E1619&gt;=6.5,"DIABETES")</f>
        <v>NORMAL</v>
      </c>
      <c r="G1619" t="s">
        <v>2382</v>
      </c>
      <c r="H1619" t="str">
        <f t="shared" si="76"/>
        <v>Yes</v>
      </c>
      <c r="I1619" t="s">
        <v>2380</v>
      </c>
      <c r="J1619" t="s">
        <v>2380</v>
      </c>
      <c r="K1619" t="s">
        <v>2381</v>
      </c>
      <c r="L1619" t="s">
        <v>2380</v>
      </c>
      <c r="M1619" t="str">
        <f t="shared" si="77"/>
        <v>No</v>
      </c>
    </row>
    <row r="1620" spans="1:13" x14ac:dyDescent="0.3">
      <c r="A1620" t="s">
        <v>752</v>
      </c>
      <c r="B1620">
        <v>20.61</v>
      </c>
      <c r="C1620">
        <f t="shared" si="75"/>
        <v>20.6</v>
      </c>
      <c r="D1620" t="str" cm="1">
        <f t="array" ref="D1620">_xlfn.IFS(C1620&lt;18.5,"UNDERWEIGHT",AND(C1620&gt;=18.5,C1620&lt;=24.9),"NORMAL WEIGHT",AND(C1620&gt;=25,C1620&lt;=29.9),"OVERWEIGHT",C1620&gt;=30,"OBESITY")</f>
        <v>NORMAL WEIGHT</v>
      </c>
      <c r="E1620">
        <v>6.89</v>
      </c>
      <c r="F1620" t="str" cm="1">
        <f t="array" ref="F1620">_xlfn.IFS(E1620&lt;5.7,"NORMAL",AND(E1620&gt;=5.7,E1620&lt;=6.49),"PREDIABETES",E1620&gt;=6.5,"DIABETES")</f>
        <v>DIABETES</v>
      </c>
      <c r="G1620" t="s">
        <v>2380</v>
      </c>
      <c r="H1620" t="str">
        <f t="shared" si="76"/>
        <v>No</v>
      </c>
      <c r="I1620" t="s">
        <v>2380</v>
      </c>
      <c r="J1620" t="s">
        <v>2380</v>
      </c>
      <c r="K1620" t="s">
        <v>2381</v>
      </c>
      <c r="L1620" t="s">
        <v>2380</v>
      </c>
      <c r="M1620" t="str">
        <f t="shared" si="77"/>
        <v>No</v>
      </c>
    </row>
    <row r="1621" spans="1:13" x14ac:dyDescent="0.3">
      <c r="A1621" t="s">
        <v>751</v>
      </c>
      <c r="B1621">
        <v>15.99</v>
      </c>
      <c r="C1621">
        <f t="shared" si="75"/>
        <v>16</v>
      </c>
      <c r="D1621" t="str" cm="1">
        <f t="array" ref="D1621">_xlfn.IFS(C1621&lt;18.5,"UNDERWEIGHT",AND(C1621&gt;=18.5,C1621&lt;=24.9),"NORMAL WEIGHT",AND(C1621&gt;=25,C1621&lt;=29.9),"OVERWEIGHT",C1621&gt;=30,"OBESITY")</f>
        <v>UNDERWEIGHT</v>
      </c>
      <c r="E1621">
        <v>4.57</v>
      </c>
      <c r="F1621" t="str" cm="1">
        <f t="array" ref="F1621">_xlfn.IFS(E1621&lt;5.7,"NORMAL",AND(E1621&gt;=5.7,E1621&lt;=6.49),"PREDIABETES",E1621&gt;=6.5,"DIABETES")</f>
        <v>NORMAL</v>
      </c>
      <c r="G1621" t="s">
        <v>2382</v>
      </c>
      <c r="H1621" t="str">
        <f t="shared" si="76"/>
        <v>Yes</v>
      </c>
      <c r="I1621" t="s">
        <v>2380</v>
      </c>
      <c r="J1621" t="s">
        <v>2383</v>
      </c>
      <c r="K1621">
        <v>1</v>
      </c>
      <c r="L1621" t="s">
        <v>2380</v>
      </c>
      <c r="M1621" t="str">
        <f t="shared" si="77"/>
        <v>No</v>
      </c>
    </row>
    <row r="1622" spans="1:13" x14ac:dyDescent="0.3">
      <c r="A1622" t="s">
        <v>750</v>
      </c>
      <c r="B1622">
        <v>33.155000000000001</v>
      </c>
      <c r="C1622">
        <f t="shared" si="75"/>
        <v>33.200000000000003</v>
      </c>
      <c r="D1622" t="str" cm="1">
        <f t="array" ref="D1622">_xlfn.IFS(C1622&lt;18.5,"UNDERWEIGHT",AND(C1622&gt;=18.5,C1622&lt;=24.9),"NORMAL WEIGHT",AND(C1622&gt;=25,C1622&lt;=29.9),"OVERWEIGHT",C1622&gt;=30,"OBESITY")</f>
        <v>OBESITY</v>
      </c>
      <c r="E1622">
        <v>4.32</v>
      </c>
      <c r="F1622" t="str" cm="1">
        <f t="array" ref="F1622">_xlfn.IFS(E1622&lt;5.7,"NORMAL",AND(E1622&gt;=5.7,E1622&lt;=6.49),"PREDIABETES",E1622&gt;=6.5,"DIABETES")</f>
        <v>NORMAL</v>
      </c>
      <c r="G1622" t="s">
        <v>2380</v>
      </c>
      <c r="H1622" t="str">
        <f t="shared" si="76"/>
        <v>No</v>
      </c>
      <c r="I1622" t="s">
        <v>2380</v>
      </c>
      <c r="J1622" t="s">
        <v>2380</v>
      </c>
      <c r="K1622" t="s">
        <v>2381</v>
      </c>
      <c r="L1622" t="s">
        <v>2380</v>
      </c>
      <c r="M1622" t="str">
        <f t="shared" si="77"/>
        <v>No</v>
      </c>
    </row>
    <row r="1623" spans="1:13" x14ac:dyDescent="0.3">
      <c r="A1623" t="s">
        <v>749</v>
      </c>
      <c r="B1623">
        <v>26.22</v>
      </c>
      <c r="C1623">
        <f t="shared" si="75"/>
        <v>26.2</v>
      </c>
      <c r="D1623" t="str" cm="1">
        <f t="array" ref="D1623">_xlfn.IFS(C1623&lt;18.5,"UNDERWEIGHT",AND(C1623&gt;=18.5,C1623&lt;=24.9),"NORMAL WEIGHT",AND(C1623&gt;=25,C1623&lt;=29.9),"OVERWEIGHT",C1623&gt;=30,"OBESITY")</f>
        <v>OVERWEIGHT</v>
      </c>
      <c r="E1623">
        <v>5.57</v>
      </c>
      <c r="F1623" t="str" cm="1">
        <f t="array" ref="F1623">_xlfn.IFS(E1623&lt;5.7,"NORMAL",AND(E1623&gt;=5.7,E1623&lt;=6.49),"PREDIABETES",E1623&gt;=6.5,"DIABETES")</f>
        <v>NORMAL</v>
      </c>
      <c r="G1623" t="s">
        <v>2382</v>
      </c>
      <c r="H1623" t="str">
        <f t="shared" si="76"/>
        <v>Yes</v>
      </c>
      <c r="I1623" t="s">
        <v>2380</v>
      </c>
      <c r="J1623" t="s">
        <v>2383</v>
      </c>
      <c r="K1623">
        <v>1</v>
      </c>
      <c r="L1623" t="s">
        <v>2380</v>
      </c>
      <c r="M1623" t="str">
        <f t="shared" si="77"/>
        <v>No</v>
      </c>
    </row>
    <row r="1624" spans="1:13" x14ac:dyDescent="0.3">
      <c r="A1624" t="s">
        <v>748</v>
      </c>
      <c r="B1624">
        <v>21.85</v>
      </c>
      <c r="C1624">
        <f t="shared" si="75"/>
        <v>21.9</v>
      </c>
      <c r="D1624" t="str" cm="1">
        <f t="array" ref="D1624">_xlfn.IFS(C1624&lt;18.5,"UNDERWEIGHT",AND(C1624&gt;=18.5,C1624&lt;=24.9),"NORMAL WEIGHT",AND(C1624&gt;=25,C1624&lt;=29.9),"OVERWEIGHT",C1624&gt;=30,"OBESITY")</f>
        <v>NORMAL WEIGHT</v>
      </c>
      <c r="E1624">
        <v>5.26</v>
      </c>
      <c r="F1624" t="str" cm="1">
        <f t="array" ref="F1624">_xlfn.IFS(E1624&lt;5.7,"NORMAL",AND(E1624&gt;=5.7,E1624&lt;=6.49),"PREDIABETES",E1624&gt;=6.5,"DIABETES")</f>
        <v>NORMAL</v>
      </c>
      <c r="G1624" t="s">
        <v>2382</v>
      </c>
      <c r="H1624" t="str">
        <f t="shared" si="76"/>
        <v>Yes</v>
      </c>
      <c r="I1624" t="s">
        <v>2380</v>
      </c>
      <c r="J1624" t="s">
        <v>2383</v>
      </c>
      <c r="K1624">
        <v>1</v>
      </c>
      <c r="L1624" t="s">
        <v>2380</v>
      </c>
      <c r="M1624" t="str">
        <f t="shared" si="77"/>
        <v>No</v>
      </c>
    </row>
    <row r="1625" spans="1:13" x14ac:dyDescent="0.3">
      <c r="A1625" t="s">
        <v>747</v>
      </c>
      <c r="B1625">
        <v>30.495000000000001</v>
      </c>
      <c r="C1625">
        <f t="shared" si="75"/>
        <v>30.5</v>
      </c>
      <c r="D1625" t="str" cm="1">
        <f t="array" ref="D1625">_xlfn.IFS(C1625&lt;18.5,"UNDERWEIGHT",AND(C1625&gt;=18.5,C1625&lt;=24.9),"NORMAL WEIGHT",AND(C1625&gt;=25,C1625&lt;=29.9),"OVERWEIGHT",C1625&gt;=30,"OBESITY")</f>
        <v>OBESITY</v>
      </c>
      <c r="E1625">
        <v>6.25</v>
      </c>
      <c r="F1625" t="str" cm="1">
        <f t="array" ref="F1625">_xlfn.IFS(E1625&lt;5.7,"NORMAL",AND(E1625&gt;=5.7,E1625&lt;=6.49),"PREDIABETES",E1625&gt;=6.5,"DIABETES")</f>
        <v>PREDIABETES</v>
      </c>
      <c r="G1625" t="s">
        <v>2380</v>
      </c>
      <c r="H1625" t="str">
        <f t="shared" si="76"/>
        <v>No</v>
      </c>
      <c r="I1625" t="s">
        <v>2380</v>
      </c>
      <c r="J1625" t="s">
        <v>2380</v>
      </c>
      <c r="K1625" t="s">
        <v>2381</v>
      </c>
      <c r="L1625" t="s">
        <v>2380</v>
      </c>
      <c r="M1625" t="str">
        <f t="shared" si="77"/>
        <v>No</v>
      </c>
    </row>
    <row r="1626" spans="1:13" x14ac:dyDescent="0.3">
      <c r="A1626" t="s">
        <v>746</v>
      </c>
      <c r="B1626">
        <v>34.104999999999997</v>
      </c>
      <c r="C1626">
        <f t="shared" si="75"/>
        <v>34.1</v>
      </c>
      <c r="D1626" t="str" cm="1">
        <f t="array" ref="D1626">_xlfn.IFS(C1626&lt;18.5,"UNDERWEIGHT",AND(C1626&gt;=18.5,C1626&lt;=24.9),"NORMAL WEIGHT",AND(C1626&gt;=25,C1626&lt;=29.9),"OVERWEIGHT",C1626&gt;=30,"OBESITY")</f>
        <v>OBESITY</v>
      </c>
      <c r="E1626">
        <v>5.67</v>
      </c>
      <c r="F1626" t="str" cm="1">
        <f t="array" ref="F1626">_xlfn.IFS(E1626&lt;5.7,"NORMAL",AND(E1626&gt;=5.7,E1626&lt;=6.49),"PREDIABETES",E1626&gt;=6.5,"DIABETES")</f>
        <v>NORMAL</v>
      </c>
      <c r="G1626" t="s">
        <v>2382</v>
      </c>
      <c r="H1626" t="str">
        <f t="shared" si="76"/>
        <v>Yes</v>
      </c>
      <c r="I1626" t="s">
        <v>2380</v>
      </c>
      <c r="J1626" t="s">
        <v>2380</v>
      </c>
      <c r="K1626" t="s">
        <v>2381</v>
      </c>
      <c r="L1626" t="s">
        <v>2380</v>
      </c>
      <c r="M1626" t="str">
        <f t="shared" si="77"/>
        <v>No</v>
      </c>
    </row>
    <row r="1627" spans="1:13" x14ac:dyDescent="0.3">
      <c r="A1627" t="s">
        <v>745</v>
      </c>
      <c r="B1627">
        <v>32.770000000000003</v>
      </c>
      <c r="C1627">
        <f t="shared" si="75"/>
        <v>32.799999999999997</v>
      </c>
      <c r="D1627" t="str" cm="1">
        <f t="array" ref="D1627">_xlfn.IFS(C1627&lt;18.5,"UNDERWEIGHT",AND(C1627&gt;=18.5,C1627&lt;=24.9),"NORMAL WEIGHT",AND(C1627&gt;=25,C1627&lt;=29.9),"OVERWEIGHT",C1627&gt;=30,"OBESITY")</f>
        <v>OBESITY</v>
      </c>
      <c r="E1627">
        <v>4.42</v>
      </c>
      <c r="F1627" t="str" cm="1">
        <f t="array" ref="F1627">_xlfn.IFS(E1627&lt;5.7,"NORMAL",AND(E1627&gt;=5.7,E1627&lt;=6.49),"PREDIABETES",E1627&gt;=6.5,"DIABETES")</f>
        <v>NORMAL</v>
      </c>
      <c r="G1627" t="s">
        <v>2382</v>
      </c>
      <c r="H1627" t="str">
        <f t="shared" si="76"/>
        <v>Yes</v>
      </c>
      <c r="I1627" t="s">
        <v>2380</v>
      </c>
      <c r="J1627" t="s">
        <v>2380</v>
      </c>
      <c r="K1627">
        <v>1</v>
      </c>
      <c r="L1627" t="s">
        <v>2380</v>
      </c>
      <c r="M1627" t="str">
        <f t="shared" si="77"/>
        <v>No</v>
      </c>
    </row>
    <row r="1628" spans="1:13" x14ac:dyDescent="0.3">
      <c r="A1628" t="s">
        <v>744</v>
      </c>
      <c r="B1628">
        <v>16.850000000000001</v>
      </c>
      <c r="C1628">
        <f t="shared" si="75"/>
        <v>16.899999999999999</v>
      </c>
      <c r="D1628" t="str" cm="1">
        <f t="array" ref="D1628">_xlfn.IFS(C1628&lt;18.5,"UNDERWEIGHT",AND(C1628&gt;=18.5,C1628&lt;=24.9),"NORMAL WEIGHT",AND(C1628&gt;=25,C1628&lt;=29.9),"OVERWEIGHT",C1628&gt;=30,"OBESITY")</f>
        <v>UNDERWEIGHT</v>
      </c>
      <c r="E1628">
        <v>11.75</v>
      </c>
      <c r="F1628" t="str" cm="1">
        <f t="array" ref="F1628">_xlfn.IFS(E1628&lt;5.7,"NORMAL",AND(E1628&gt;=5.7,E1628&lt;=6.49),"PREDIABETES",E1628&gt;=6.5,"DIABETES")</f>
        <v>DIABETES</v>
      </c>
      <c r="G1628" t="s">
        <v>2382</v>
      </c>
      <c r="H1628" t="str">
        <f t="shared" si="76"/>
        <v>Yes</v>
      </c>
      <c r="I1628" t="s">
        <v>2380</v>
      </c>
      <c r="J1628" t="s">
        <v>2380</v>
      </c>
      <c r="K1628">
        <v>2</v>
      </c>
      <c r="L1628" t="s">
        <v>2380</v>
      </c>
      <c r="M1628" t="str">
        <f t="shared" si="77"/>
        <v>No</v>
      </c>
    </row>
    <row r="1629" spans="1:13" x14ac:dyDescent="0.3">
      <c r="A1629" t="s">
        <v>743</v>
      </c>
      <c r="B1629">
        <v>34.700000000000003</v>
      </c>
      <c r="C1629">
        <f t="shared" si="75"/>
        <v>34.700000000000003</v>
      </c>
      <c r="D1629" t="str" cm="1">
        <f t="array" ref="D1629">_xlfn.IFS(C1629&lt;18.5,"UNDERWEIGHT",AND(C1629&gt;=18.5,C1629&lt;=24.9),"NORMAL WEIGHT",AND(C1629&gt;=25,C1629&lt;=29.9),"OVERWEIGHT",C1629&gt;=30,"OBESITY")</f>
        <v>OBESITY</v>
      </c>
      <c r="E1629">
        <v>6.06</v>
      </c>
      <c r="F1629" t="str" cm="1">
        <f t="array" ref="F1629">_xlfn.IFS(E1629&lt;5.7,"NORMAL",AND(E1629&gt;=5.7,E1629&lt;=6.49),"PREDIABETES",E1629&gt;=6.5,"DIABETES")</f>
        <v>PREDIABETES</v>
      </c>
      <c r="G1629" t="s">
        <v>2380</v>
      </c>
      <c r="H1629" t="str">
        <f t="shared" si="76"/>
        <v>No</v>
      </c>
      <c r="I1629" t="s">
        <v>2380</v>
      </c>
      <c r="J1629" t="s">
        <v>2380</v>
      </c>
      <c r="K1629">
        <v>1</v>
      </c>
      <c r="L1629" t="s">
        <v>2380</v>
      </c>
      <c r="M1629" t="str">
        <f t="shared" si="77"/>
        <v>No</v>
      </c>
    </row>
    <row r="1630" spans="1:13" x14ac:dyDescent="0.3">
      <c r="A1630" t="s">
        <v>742</v>
      </c>
      <c r="B1630">
        <v>37.049999999999997</v>
      </c>
      <c r="C1630">
        <f t="shared" si="75"/>
        <v>37.1</v>
      </c>
      <c r="D1630" t="str" cm="1">
        <f t="array" ref="D1630">_xlfn.IFS(C1630&lt;18.5,"UNDERWEIGHT",AND(C1630&gt;=18.5,C1630&lt;=24.9),"NORMAL WEIGHT",AND(C1630&gt;=25,C1630&lt;=29.9),"OVERWEIGHT",C1630&gt;=30,"OBESITY")</f>
        <v>OBESITY</v>
      </c>
      <c r="E1630">
        <v>5.48</v>
      </c>
      <c r="F1630" t="str" cm="1">
        <f t="array" ref="F1630">_xlfn.IFS(E1630&lt;5.7,"NORMAL",AND(E1630&gt;=5.7,E1630&lt;=6.49),"PREDIABETES",E1630&gt;=6.5,"DIABETES")</f>
        <v>NORMAL</v>
      </c>
      <c r="G1630" t="s">
        <v>2380</v>
      </c>
      <c r="H1630" t="str">
        <f t="shared" si="76"/>
        <v>No</v>
      </c>
      <c r="I1630" t="s">
        <v>2380</v>
      </c>
      <c r="J1630" t="s">
        <v>2380</v>
      </c>
      <c r="K1630">
        <v>1</v>
      </c>
      <c r="L1630" t="s">
        <v>2380</v>
      </c>
      <c r="M1630" t="str">
        <f t="shared" si="77"/>
        <v>No</v>
      </c>
    </row>
    <row r="1631" spans="1:13" x14ac:dyDescent="0.3">
      <c r="A1631" t="s">
        <v>741</v>
      </c>
      <c r="B1631">
        <v>18.78</v>
      </c>
      <c r="C1631">
        <f t="shared" si="75"/>
        <v>18.8</v>
      </c>
      <c r="D1631" t="str" cm="1">
        <f t="array" ref="D1631">_xlfn.IFS(C1631&lt;18.5,"UNDERWEIGHT",AND(C1631&gt;=18.5,C1631&lt;=24.9),"NORMAL WEIGHT",AND(C1631&gt;=25,C1631&lt;=29.9),"OVERWEIGHT",C1631&gt;=30,"OBESITY")</f>
        <v>NORMAL WEIGHT</v>
      </c>
      <c r="E1631">
        <v>4.45</v>
      </c>
      <c r="F1631" t="str" cm="1">
        <f t="array" ref="F1631">_xlfn.IFS(E1631&lt;5.7,"NORMAL",AND(E1631&gt;=5.7,E1631&lt;=6.49),"PREDIABETES",E1631&gt;=6.5,"DIABETES")</f>
        <v>NORMAL</v>
      </c>
      <c r="G1631" t="s">
        <v>2380</v>
      </c>
      <c r="H1631" t="str">
        <f t="shared" si="76"/>
        <v>No</v>
      </c>
      <c r="I1631" t="s">
        <v>2380</v>
      </c>
      <c r="J1631" t="s">
        <v>2383</v>
      </c>
      <c r="K1631">
        <v>1</v>
      </c>
      <c r="L1631" t="s">
        <v>2380</v>
      </c>
      <c r="M1631" t="str">
        <f t="shared" si="77"/>
        <v>No</v>
      </c>
    </row>
    <row r="1632" spans="1:13" x14ac:dyDescent="0.3">
      <c r="A1632" t="s">
        <v>740</v>
      </c>
      <c r="B1632">
        <v>28.024999999999999</v>
      </c>
      <c r="C1632">
        <f t="shared" si="75"/>
        <v>28</v>
      </c>
      <c r="D1632" t="str" cm="1">
        <f t="array" ref="D1632">_xlfn.IFS(C1632&lt;18.5,"UNDERWEIGHT",AND(C1632&gt;=18.5,C1632&lt;=24.9),"NORMAL WEIGHT",AND(C1632&gt;=25,C1632&lt;=29.9),"OVERWEIGHT",C1632&gt;=30,"OBESITY")</f>
        <v>OVERWEIGHT</v>
      </c>
      <c r="E1632">
        <v>5</v>
      </c>
      <c r="F1632" t="str" cm="1">
        <f t="array" ref="F1632">_xlfn.IFS(E1632&lt;5.7,"NORMAL",AND(E1632&gt;=5.7,E1632&lt;=6.49),"PREDIABETES",E1632&gt;=6.5,"DIABETES")</f>
        <v>NORMAL</v>
      </c>
      <c r="G1632" t="s">
        <v>2380</v>
      </c>
      <c r="H1632" t="str">
        <f t="shared" si="76"/>
        <v>No</v>
      </c>
      <c r="I1632" t="s">
        <v>2380</v>
      </c>
      <c r="J1632" t="s">
        <v>2380</v>
      </c>
      <c r="K1632">
        <v>1</v>
      </c>
      <c r="L1632" t="s">
        <v>2380</v>
      </c>
      <c r="M1632" t="str">
        <f t="shared" si="77"/>
        <v>No</v>
      </c>
    </row>
    <row r="1633" spans="1:13" x14ac:dyDescent="0.3">
      <c r="A1633" t="s">
        <v>739</v>
      </c>
      <c r="B1633">
        <v>35.090000000000003</v>
      </c>
      <c r="C1633">
        <f t="shared" si="75"/>
        <v>35.1</v>
      </c>
      <c r="D1633" t="str" cm="1">
        <f t="array" ref="D1633">_xlfn.IFS(C1633&lt;18.5,"UNDERWEIGHT",AND(C1633&gt;=18.5,C1633&lt;=24.9),"NORMAL WEIGHT",AND(C1633&gt;=25,C1633&lt;=29.9),"OVERWEIGHT",C1633&gt;=30,"OBESITY")</f>
        <v>OBESITY</v>
      </c>
      <c r="E1633">
        <v>5.84</v>
      </c>
      <c r="F1633" t="str" cm="1">
        <f t="array" ref="F1633">_xlfn.IFS(E1633&lt;5.7,"NORMAL",AND(E1633&gt;=5.7,E1633&lt;=6.49),"PREDIABETES",E1633&gt;=6.5,"DIABETES")</f>
        <v>PREDIABETES</v>
      </c>
      <c r="G1633" t="s">
        <v>2380</v>
      </c>
      <c r="H1633" t="str">
        <f t="shared" si="76"/>
        <v>No</v>
      </c>
      <c r="I1633" t="s">
        <v>2380</v>
      </c>
      <c r="J1633" t="s">
        <v>2380</v>
      </c>
      <c r="K1633" t="s">
        <v>2381</v>
      </c>
      <c r="L1633" t="s">
        <v>2380</v>
      </c>
      <c r="M1633" t="str">
        <f t="shared" si="77"/>
        <v>No</v>
      </c>
    </row>
    <row r="1634" spans="1:13" x14ac:dyDescent="0.3">
      <c r="A1634" t="s">
        <v>738</v>
      </c>
      <c r="B1634">
        <v>34.42</v>
      </c>
      <c r="C1634">
        <f t="shared" si="75"/>
        <v>34.4</v>
      </c>
      <c r="D1634" t="str" cm="1">
        <f t="array" ref="D1634">_xlfn.IFS(C1634&lt;18.5,"UNDERWEIGHT",AND(C1634&gt;=18.5,C1634&lt;=24.9),"NORMAL WEIGHT",AND(C1634&gt;=25,C1634&lt;=29.9),"OVERWEIGHT",C1634&gt;=30,"OBESITY")</f>
        <v>OBESITY</v>
      </c>
      <c r="E1634">
        <v>5.21</v>
      </c>
      <c r="F1634" t="str" cm="1">
        <f t="array" ref="F1634">_xlfn.IFS(E1634&lt;5.7,"NORMAL",AND(E1634&gt;=5.7,E1634&lt;=6.49),"PREDIABETES",E1634&gt;=6.5,"DIABETES")</f>
        <v>NORMAL</v>
      </c>
      <c r="G1634" t="s">
        <v>2382</v>
      </c>
      <c r="H1634" t="str">
        <f t="shared" si="76"/>
        <v>Yes</v>
      </c>
      <c r="I1634" t="s">
        <v>2380</v>
      </c>
      <c r="J1634" t="s">
        <v>2380</v>
      </c>
      <c r="K1634" t="s">
        <v>2381</v>
      </c>
      <c r="L1634" t="s">
        <v>2380</v>
      </c>
      <c r="M1634" t="str">
        <f t="shared" si="77"/>
        <v>No</v>
      </c>
    </row>
    <row r="1635" spans="1:13" x14ac:dyDescent="0.3">
      <c r="A1635" t="s">
        <v>737</v>
      </c>
      <c r="B1635">
        <v>29.4</v>
      </c>
      <c r="C1635">
        <f t="shared" si="75"/>
        <v>29.4</v>
      </c>
      <c r="D1635" t="str" cm="1">
        <f t="array" ref="D1635">_xlfn.IFS(C1635&lt;18.5,"UNDERWEIGHT",AND(C1635&gt;=18.5,C1635&lt;=24.9),"NORMAL WEIGHT",AND(C1635&gt;=25,C1635&lt;=29.9),"OVERWEIGHT",C1635&gt;=30,"OBESITY")</f>
        <v>OVERWEIGHT</v>
      </c>
      <c r="E1635">
        <v>4.26</v>
      </c>
      <c r="F1635" t="str" cm="1">
        <f t="array" ref="F1635">_xlfn.IFS(E1635&lt;5.7,"NORMAL",AND(E1635&gt;=5.7,E1635&lt;=6.49),"PREDIABETES",E1635&gt;=6.5,"DIABETES")</f>
        <v>NORMAL</v>
      </c>
      <c r="G1635" t="s">
        <v>2380</v>
      </c>
      <c r="H1635" t="str">
        <f t="shared" si="76"/>
        <v>No</v>
      </c>
      <c r="I1635" t="s">
        <v>2380</v>
      </c>
      <c r="J1635" t="s">
        <v>2380</v>
      </c>
      <c r="K1635" t="s">
        <v>2381</v>
      </c>
      <c r="L1635" t="s">
        <v>2380</v>
      </c>
      <c r="M1635" t="str">
        <f t="shared" si="77"/>
        <v>No</v>
      </c>
    </row>
    <row r="1636" spans="1:13" x14ac:dyDescent="0.3">
      <c r="A1636" t="s">
        <v>736</v>
      </c>
      <c r="B1636">
        <v>21.31</v>
      </c>
      <c r="C1636">
        <f t="shared" si="75"/>
        <v>21.3</v>
      </c>
      <c r="D1636" t="str" cm="1">
        <f t="array" ref="D1636">_xlfn.IFS(C1636&lt;18.5,"UNDERWEIGHT",AND(C1636&gt;=18.5,C1636&lt;=24.9),"NORMAL WEIGHT",AND(C1636&gt;=25,C1636&lt;=29.9),"OVERWEIGHT",C1636&gt;=30,"OBESITY")</f>
        <v>NORMAL WEIGHT</v>
      </c>
      <c r="E1636">
        <v>4.17</v>
      </c>
      <c r="F1636" t="str" cm="1">
        <f t="array" ref="F1636">_xlfn.IFS(E1636&lt;5.7,"NORMAL",AND(E1636&gt;=5.7,E1636&lt;=6.49),"PREDIABETES",E1636&gt;=6.5,"DIABETES")</f>
        <v>NORMAL</v>
      </c>
      <c r="G1636" t="s">
        <v>2380</v>
      </c>
      <c r="H1636" t="str">
        <f t="shared" si="76"/>
        <v>No</v>
      </c>
      <c r="I1636" t="s">
        <v>2380</v>
      </c>
      <c r="J1636" t="s">
        <v>2380</v>
      </c>
      <c r="K1636" t="s">
        <v>2381</v>
      </c>
      <c r="L1636" t="s">
        <v>2380</v>
      </c>
      <c r="M1636" t="str">
        <f t="shared" si="77"/>
        <v>No</v>
      </c>
    </row>
    <row r="1637" spans="1:13" x14ac:dyDescent="0.3">
      <c r="A1637" t="s">
        <v>735</v>
      </c>
      <c r="B1637">
        <v>19.559999999999999</v>
      </c>
      <c r="C1637">
        <f t="shared" si="75"/>
        <v>19.600000000000001</v>
      </c>
      <c r="D1637" t="str" cm="1">
        <f t="array" ref="D1637">_xlfn.IFS(C1637&lt;18.5,"UNDERWEIGHT",AND(C1637&gt;=18.5,C1637&lt;=24.9),"NORMAL WEIGHT",AND(C1637&gt;=25,C1637&lt;=29.9),"OVERWEIGHT",C1637&gt;=30,"OBESITY")</f>
        <v>NORMAL WEIGHT</v>
      </c>
      <c r="E1637">
        <v>11.96</v>
      </c>
      <c r="F1637" t="str" cm="1">
        <f t="array" ref="F1637">_xlfn.IFS(E1637&lt;5.7,"NORMAL",AND(E1637&gt;=5.7,E1637&lt;=6.49),"PREDIABETES",E1637&gt;=6.5,"DIABETES")</f>
        <v>DIABETES</v>
      </c>
      <c r="G1637" t="s">
        <v>2380</v>
      </c>
      <c r="H1637" t="str">
        <f t="shared" si="76"/>
        <v>No</v>
      </c>
      <c r="I1637" t="s">
        <v>2380</v>
      </c>
      <c r="J1637" t="s">
        <v>2380</v>
      </c>
      <c r="K1637" t="s">
        <v>2381</v>
      </c>
      <c r="L1637" t="s">
        <v>2380</v>
      </c>
      <c r="M1637" t="str">
        <f t="shared" si="77"/>
        <v>No</v>
      </c>
    </row>
    <row r="1638" spans="1:13" x14ac:dyDescent="0.3">
      <c r="A1638" t="s">
        <v>734</v>
      </c>
      <c r="B1638">
        <v>37.335000000000001</v>
      </c>
      <c r="C1638">
        <f t="shared" si="75"/>
        <v>37.299999999999997</v>
      </c>
      <c r="D1638" t="str" cm="1">
        <f t="array" ref="D1638">_xlfn.IFS(C1638&lt;18.5,"UNDERWEIGHT",AND(C1638&gt;=18.5,C1638&lt;=24.9),"NORMAL WEIGHT",AND(C1638&gt;=25,C1638&lt;=29.9),"OVERWEIGHT",C1638&gt;=30,"OBESITY")</f>
        <v>OBESITY</v>
      </c>
      <c r="E1638">
        <v>6.26</v>
      </c>
      <c r="F1638" t="str" cm="1">
        <f t="array" ref="F1638">_xlfn.IFS(E1638&lt;5.7,"NORMAL",AND(E1638&gt;=5.7,E1638&lt;=6.49),"PREDIABETES",E1638&gt;=6.5,"DIABETES")</f>
        <v>PREDIABETES</v>
      </c>
      <c r="G1638" t="s">
        <v>2382</v>
      </c>
      <c r="H1638" t="str">
        <f t="shared" si="76"/>
        <v>Yes</v>
      </c>
      <c r="I1638" t="s">
        <v>2380</v>
      </c>
      <c r="J1638" t="s">
        <v>2380</v>
      </c>
      <c r="K1638">
        <v>1</v>
      </c>
      <c r="L1638" t="s">
        <v>2380</v>
      </c>
      <c r="M1638" t="str">
        <f t="shared" si="77"/>
        <v>No</v>
      </c>
    </row>
    <row r="1639" spans="1:13" x14ac:dyDescent="0.3">
      <c r="A1639" t="s">
        <v>733</v>
      </c>
      <c r="B1639">
        <v>19.53</v>
      </c>
      <c r="C1639">
        <f t="shared" si="75"/>
        <v>19.5</v>
      </c>
      <c r="D1639" t="str" cm="1">
        <f t="array" ref="D1639">_xlfn.IFS(C1639&lt;18.5,"UNDERWEIGHT",AND(C1639&gt;=18.5,C1639&lt;=24.9),"NORMAL WEIGHT",AND(C1639&gt;=25,C1639&lt;=29.9),"OVERWEIGHT",C1639&gt;=30,"OBESITY")</f>
        <v>NORMAL WEIGHT</v>
      </c>
      <c r="E1639">
        <v>11.68</v>
      </c>
      <c r="F1639" t="str" cm="1">
        <f t="array" ref="F1639">_xlfn.IFS(E1639&lt;5.7,"NORMAL",AND(E1639&gt;=5.7,E1639&lt;=6.49),"PREDIABETES",E1639&gt;=6.5,"DIABETES")</f>
        <v>DIABETES</v>
      </c>
      <c r="G1639" t="s">
        <v>2380</v>
      </c>
      <c r="H1639" t="str">
        <f t="shared" si="76"/>
        <v>No</v>
      </c>
      <c r="I1639" t="s">
        <v>2380</v>
      </c>
      <c r="J1639" t="s">
        <v>2380</v>
      </c>
      <c r="K1639" t="s">
        <v>2381</v>
      </c>
      <c r="L1639" t="s">
        <v>2380</v>
      </c>
      <c r="M1639" t="str">
        <f t="shared" si="77"/>
        <v>No</v>
      </c>
    </row>
    <row r="1640" spans="1:13" x14ac:dyDescent="0.3">
      <c r="A1640" t="s">
        <v>732</v>
      </c>
      <c r="B1640">
        <v>34.1</v>
      </c>
      <c r="C1640">
        <f t="shared" si="75"/>
        <v>34.1</v>
      </c>
      <c r="D1640" t="str" cm="1">
        <f t="array" ref="D1640">_xlfn.IFS(C1640&lt;18.5,"UNDERWEIGHT",AND(C1640&gt;=18.5,C1640&lt;=24.9),"NORMAL WEIGHT",AND(C1640&gt;=25,C1640&lt;=29.9),"OVERWEIGHT",C1640&gt;=30,"OBESITY")</f>
        <v>OBESITY</v>
      </c>
      <c r="E1640">
        <v>5.16</v>
      </c>
      <c r="F1640" t="str" cm="1">
        <f t="array" ref="F1640">_xlfn.IFS(E1640&lt;5.7,"NORMAL",AND(E1640&gt;=5.7,E1640&lt;=6.49),"PREDIABETES",E1640&gt;=6.5,"DIABETES")</f>
        <v>NORMAL</v>
      </c>
      <c r="G1640" t="s">
        <v>2380</v>
      </c>
      <c r="H1640" t="str">
        <f t="shared" si="76"/>
        <v>No</v>
      </c>
      <c r="I1640" t="s">
        <v>2380</v>
      </c>
      <c r="J1640" t="s">
        <v>2380</v>
      </c>
      <c r="K1640" t="s">
        <v>2381</v>
      </c>
      <c r="L1640" t="s">
        <v>2380</v>
      </c>
      <c r="M1640" t="str">
        <f t="shared" si="77"/>
        <v>No</v>
      </c>
    </row>
    <row r="1641" spans="1:13" x14ac:dyDescent="0.3">
      <c r="A1641" t="s">
        <v>731</v>
      </c>
      <c r="B1641">
        <v>16.5</v>
      </c>
      <c r="C1641">
        <f t="shared" si="75"/>
        <v>16.5</v>
      </c>
      <c r="D1641" t="str" cm="1">
        <f t="array" ref="D1641">_xlfn.IFS(C1641&lt;18.5,"UNDERWEIGHT",AND(C1641&gt;=18.5,C1641&lt;=24.9),"NORMAL WEIGHT",AND(C1641&gt;=25,C1641&lt;=29.9),"OVERWEIGHT",C1641&gt;=30,"OBESITY")</f>
        <v>UNDERWEIGHT</v>
      </c>
      <c r="E1641">
        <v>6.9</v>
      </c>
      <c r="F1641" t="str" cm="1">
        <f t="array" ref="F1641">_xlfn.IFS(E1641&lt;5.7,"NORMAL",AND(E1641&gt;=5.7,E1641&lt;=6.49),"PREDIABETES",E1641&gt;=6.5,"DIABETES")</f>
        <v>DIABETES</v>
      </c>
      <c r="G1641" t="s">
        <v>2382</v>
      </c>
      <c r="H1641" t="str">
        <f t="shared" si="76"/>
        <v>Yes</v>
      </c>
      <c r="I1641" t="s">
        <v>2380</v>
      </c>
      <c r="J1641" t="s">
        <v>2380</v>
      </c>
      <c r="K1641">
        <v>2</v>
      </c>
      <c r="L1641" t="s">
        <v>2380</v>
      </c>
      <c r="M1641" t="str">
        <f t="shared" si="77"/>
        <v>No</v>
      </c>
    </row>
    <row r="1642" spans="1:13" x14ac:dyDescent="0.3">
      <c r="A1642" t="s">
        <v>730</v>
      </c>
      <c r="B1642">
        <v>30.69</v>
      </c>
      <c r="C1642">
        <f t="shared" si="75"/>
        <v>30.7</v>
      </c>
      <c r="D1642" t="str" cm="1">
        <f t="array" ref="D1642">_xlfn.IFS(C1642&lt;18.5,"UNDERWEIGHT",AND(C1642&gt;=18.5,C1642&lt;=24.9),"NORMAL WEIGHT",AND(C1642&gt;=25,C1642&lt;=29.9),"OVERWEIGHT",C1642&gt;=30,"OBESITY")</f>
        <v>OBESITY</v>
      </c>
      <c r="E1642">
        <v>4.83</v>
      </c>
      <c r="F1642" t="str" cm="1">
        <f t="array" ref="F1642">_xlfn.IFS(E1642&lt;5.7,"NORMAL",AND(E1642&gt;=5.7,E1642&lt;=6.49),"PREDIABETES",E1642&gt;=6.5,"DIABETES")</f>
        <v>NORMAL</v>
      </c>
      <c r="G1642" t="s">
        <v>2380</v>
      </c>
      <c r="H1642" t="str">
        <f t="shared" si="76"/>
        <v>No</v>
      </c>
      <c r="I1642" t="s">
        <v>2380</v>
      </c>
      <c r="J1642" t="s">
        <v>2380</v>
      </c>
      <c r="K1642">
        <v>1</v>
      </c>
      <c r="L1642" t="s">
        <v>2380</v>
      </c>
      <c r="M1642" t="str">
        <f t="shared" si="77"/>
        <v>No</v>
      </c>
    </row>
    <row r="1643" spans="1:13" x14ac:dyDescent="0.3">
      <c r="A1643" t="s">
        <v>729</v>
      </c>
      <c r="B1643">
        <v>28.93</v>
      </c>
      <c r="C1643">
        <f t="shared" si="75"/>
        <v>28.9</v>
      </c>
      <c r="D1643" t="str" cm="1">
        <f t="array" ref="D1643">_xlfn.IFS(C1643&lt;18.5,"UNDERWEIGHT",AND(C1643&gt;=18.5,C1643&lt;=24.9),"NORMAL WEIGHT",AND(C1643&gt;=25,C1643&lt;=29.9),"OVERWEIGHT",C1643&gt;=30,"OBESITY")</f>
        <v>OVERWEIGHT</v>
      </c>
      <c r="E1643">
        <v>4.87</v>
      </c>
      <c r="F1643" t="str" cm="1">
        <f t="array" ref="F1643">_xlfn.IFS(E1643&lt;5.7,"NORMAL",AND(E1643&gt;=5.7,E1643&lt;=6.49),"PREDIABETES",E1643&gt;=6.5,"DIABETES")</f>
        <v>NORMAL</v>
      </c>
      <c r="G1643" t="s">
        <v>2380</v>
      </c>
      <c r="H1643" t="str">
        <f t="shared" si="76"/>
        <v>No</v>
      </c>
      <c r="I1643" t="s">
        <v>2380</v>
      </c>
      <c r="J1643" t="s">
        <v>2380</v>
      </c>
      <c r="K1643">
        <v>1</v>
      </c>
      <c r="L1643" t="s">
        <v>2380</v>
      </c>
      <c r="M1643" t="str">
        <f t="shared" si="77"/>
        <v>No</v>
      </c>
    </row>
    <row r="1644" spans="1:13" x14ac:dyDescent="0.3">
      <c r="A1644" t="s">
        <v>728</v>
      </c>
      <c r="B1644">
        <v>38.9</v>
      </c>
      <c r="C1644">
        <f t="shared" si="75"/>
        <v>38.9</v>
      </c>
      <c r="D1644" t="str" cm="1">
        <f t="array" ref="D1644">_xlfn.IFS(C1644&lt;18.5,"UNDERWEIGHT",AND(C1644&gt;=18.5,C1644&lt;=24.9),"NORMAL WEIGHT",AND(C1644&gt;=25,C1644&lt;=29.9),"OVERWEIGHT",C1644&gt;=30,"OBESITY")</f>
        <v>OBESITY</v>
      </c>
      <c r="E1644">
        <v>4.28</v>
      </c>
      <c r="F1644" t="str" cm="1">
        <f t="array" ref="F1644">_xlfn.IFS(E1644&lt;5.7,"NORMAL",AND(E1644&gt;=5.7,E1644&lt;=6.49),"PREDIABETES",E1644&gt;=6.5,"DIABETES")</f>
        <v>NORMAL</v>
      </c>
      <c r="G1644" t="s">
        <v>2380</v>
      </c>
      <c r="H1644" t="str">
        <f t="shared" si="76"/>
        <v>No</v>
      </c>
      <c r="I1644" t="s">
        <v>2380</v>
      </c>
      <c r="J1644" t="s">
        <v>2380</v>
      </c>
      <c r="K1644" t="s">
        <v>2381</v>
      </c>
      <c r="L1644" t="s">
        <v>2380</v>
      </c>
      <c r="M1644" t="str">
        <f t="shared" si="77"/>
        <v>No</v>
      </c>
    </row>
    <row r="1645" spans="1:13" x14ac:dyDescent="0.3">
      <c r="A1645" t="s">
        <v>727</v>
      </c>
      <c r="B1645">
        <v>26.9</v>
      </c>
      <c r="C1645">
        <f t="shared" si="75"/>
        <v>26.9</v>
      </c>
      <c r="D1645" t="str" cm="1">
        <f t="array" ref="D1645">_xlfn.IFS(C1645&lt;18.5,"UNDERWEIGHT",AND(C1645&gt;=18.5,C1645&lt;=24.9),"NORMAL WEIGHT",AND(C1645&gt;=25,C1645&lt;=29.9),"OVERWEIGHT",C1645&gt;=30,"OBESITY")</f>
        <v>OVERWEIGHT</v>
      </c>
      <c r="E1645">
        <v>4.07</v>
      </c>
      <c r="F1645" t="str" cm="1">
        <f t="array" ref="F1645">_xlfn.IFS(E1645&lt;5.7,"NORMAL",AND(E1645&gt;=5.7,E1645&lt;=6.49),"PREDIABETES",E1645&gt;=6.5,"DIABETES")</f>
        <v>NORMAL</v>
      </c>
      <c r="G1645" t="s">
        <v>2380</v>
      </c>
      <c r="H1645" t="str">
        <f t="shared" si="76"/>
        <v>No</v>
      </c>
      <c r="I1645" t="s">
        <v>2380</v>
      </c>
      <c r="J1645" t="s">
        <v>2380</v>
      </c>
      <c r="K1645" t="s">
        <v>2381</v>
      </c>
      <c r="L1645" t="s">
        <v>2380</v>
      </c>
      <c r="M1645" t="str">
        <f t="shared" si="77"/>
        <v>No</v>
      </c>
    </row>
    <row r="1646" spans="1:13" x14ac:dyDescent="0.3">
      <c r="A1646" t="s">
        <v>726</v>
      </c>
      <c r="B1646">
        <v>24.86</v>
      </c>
      <c r="C1646">
        <f t="shared" si="75"/>
        <v>24.9</v>
      </c>
      <c r="D1646" t="str" cm="1">
        <f t="array" ref="D1646">_xlfn.IFS(C1646&lt;18.5,"UNDERWEIGHT",AND(C1646&gt;=18.5,C1646&lt;=24.9),"NORMAL WEIGHT",AND(C1646&gt;=25,C1646&lt;=29.9),"OVERWEIGHT",C1646&gt;=30,"OBESITY")</f>
        <v>NORMAL WEIGHT</v>
      </c>
      <c r="E1646">
        <v>6.23</v>
      </c>
      <c r="F1646" t="str" cm="1">
        <f t="array" ref="F1646">_xlfn.IFS(E1646&lt;5.7,"NORMAL",AND(E1646&gt;=5.7,E1646&lt;=6.49),"PREDIABETES",E1646&gt;=6.5,"DIABETES")</f>
        <v>PREDIABETES</v>
      </c>
      <c r="G1646" t="s">
        <v>2380</v>
      </c>
      <c r="H1646" t="str">
        <f t="shared" si="76"/>
        <v>No</v>
      </c>
      <c r="I1646" t="s">
        <v>2380</v>
      </c>
      <c r="J1646" t="s">
        <v>2380</v>
      </c>
      <c r="K1646" t="s">
        <v>2381</v>
      </c>
      <c r="L1646" t="s">
        <v>2380</v>
      </c>
      <c r="M1646" t="str">
        <f t="shared" si="77"/>
        <v>No</v>
      </c>
    </row>
    <row r="1647" spans="1:13" x14ac:dyDescent="0.3">
      <c r="A1647" t="s">
        <v>725</v>
      </c>
      <c r="B1647">
        <v>39.14</v>
      </c>
      <c r="C1647">
        <f t="shared" si="75"/>
        <v>39.1</v>
      </c>
      <c r="D1647" t="str" cm="1">
        <f t="array" ref="D1647">_xlfn.IFS(C1647&lt;18.5,"UNDERWEIGHT",AND(C1647&gt;=18.5,C1647&lt;=24.9),"NORMAL WEIGHT",AND(C1647&gt;=25,C1647&lt;=29.9),"OVERWEIGHT",C1647&gt;=30,"OBESITY")</f>
        <v>OBESITY</v>
      </c>
      <c r="E1647">
        <v>6.24</v>
      </c>
      <c r="F1647" t="str" cm="1">
        <f t="array" ref="F1647">_xlfn.IFS(E1647&lt;5.7,"NORMAL",AND(E1647&gt;=5.7,E1647&lt;=6.49),"PREDIABETES",E1647&gt;=6.5,"DIABETES")</f>
        <v>PREDIABETES</v>
      </c>
      <c r="G1647" t="s">
        <v>2380</v>
      </c>
      <c r="H1647" t="str">
        <f t="shared" si="76"/>
        <v>No</v>
      </c>
      <c r="I1647" t="s">
        <v>2382</v>
      </c>
      <c r="J1647" t="s">
        <v>2380</v>
      </c>
      <c r="K1647">
        <v>1</v>
      </c>
      <c r="L1647" t="s">
        <v>2380</v>
      </c>
      <c r="M1647" t="str">
        <f t="shared" si="77"/>
        <v>No</v>
      </c>
    </row>
    <row r="1648" spans="1:13" x14ac:dyDescent="0.3">
      <c r="A1648" t="s">
        <v>724</v>
      </c>
      <c r="B1648">
        <v>39.799999999999997</v>
      </c>
      <c r="C1648">
        <f t="shared" si="75"/>
        <v>39.799999999999997</v>
      </c>
      <c r="D1648" t="str" cm="1">
        <f t="array" ref="D1648">_xlfn.IFS(C1648&lt;18.5,"UNDERWEIGHT",AND(C1648&gt;=18.5,C1648&lt;=24.9),"NORMAL WEIGHT",AND(C1648&gt;=25,C1648&lt;=29.9),"OVERWEIGHT",C1648&gt;=30,"OBESITY")</f>
        <v>OBESITY</v>
      </c>
      <c r="E1648">
        <v>6.17</v>
      </c>
      <c r="F1648" t="str" cm="1">
        <f t="array" ref="F1648">_xlfn.IFS(E1648&lt;5.7,"NORMAL",AND(E1648&gt;=5.7,E1648&lt;=6.49),"PREDIABETES",E1648&gt;=6.5,"DIABETES")</f>
        <v>PREDIABETES</v>
      </c>
      <c r="G1648" t="s">
        <v>2380</v>
      </c>
      <c r="H1648" t="str">
        <f t="shared" si="76"/>
        <v>No</v>
      </c>
      <c r="I1648" t="s">
        <v>2380</v>
      </c>
      <c r="J1648" t="s">
        <v>2383</v>
      </c>
      <c r="K1648">
        <v>1</v>
      </c>
      <c r="L1648" t="s">
        <v>2380</v>
      </c>
      <c r="M1648" t="str">
        <f t="shared" si="77"/>
        <v>No</v>
      </c>
    </row>
    <row r="1649" spans="1:13" x14ac:dyDescent="0.3">
      <c r="A1649" t="s">
        <v>723</v>
      </c>
      <c r="B1649">
        <v>34.32</v>
      </c>
      <c r="C1649">
        <f t="shared" si="75"/>
        <v>34.299999999999997</v>
      </c>
      <c r="D1649" t="str" cm="1">
        <f t="array" ref="D1649">_xlfn.IFS(C1649&lt;18.5,"UNDERWEIGHT",AND(C1649&gt;=18.5,C1649&lt;=24.9),"NORMAL WEIGHT",AND(C1649&gt;=25,C1649&lt;=29.9),"OVERWEIGHT",C1649&gt;=30,"OBESITY")</f>
        <v>OBESITY</v>
      </c>
      <c r="E1649">
        <v>5.16</v>
      </c>
      <c r="F1649" t="str" cm="1">
        <f t="array" ref="F1649">_xlfn.IFS(E1649&lt;5.7,"NORMAL",AND(E1649&gt;=5.7,E1649&lt;=6.49),"PREDIABETES",E1649&gt;=6.5,"DIABETES")</f>
        <v>NORMAL</v>
      </c>
      <c r="G1649" t="s">
        <v>2380</v>
      </c>
      <c r="H1649" t="str">
        <f t="shared" si="76"/>
        <v>No</v>
      </c>
      <c r="I1649" t="s">
        <v>2380</v>
      </c>
      <c r="J1649" t="s">
        <v>2380</v>
      </c>
      <c r="K1649">
        <v>1</v>
      </c>
      <c r="L1649" t="s">
        <v>2380</v>
      </c>
      <c r="M1649" t="str">
        <f t="shared" si="77"/>
        <v>No</v>
      </c>
    </row>
    <row r="1650" spans="1:13" x14ac:dyDescent="0.3">
      <c r="A1650" t="s">
        <v>722</v>
      </c>
      <c r="B1650">
        <v>32.51</v>
      </c>
      <c r="C1650">
        <f t="shared" si="75"/>
        <v>32.5</v>
      </c>
      <c r="D1650" t="str" cm="1">
        <f t="array" ref="D1650">_xlfn.IFS(C1650&lt;18.5,"UNDERWEIGHT",AND(C1650&gt;=18.5,C1650&lt;=24.9),"NORMAL WEIGHT",AND(C1650&gt;=25,C1650&lt;=29.9),"OVERWEIGHT",C1650&gt;=30,"OBESITY")</f>
        <v>OBESITY</v>
      </c>
      <c r="E1650">
        <v>4.3</v>
      </c>
      <c r="F1650" t="str" cm="1">
        <f t="array" ref="F1650">_xlfn.IFS(E1650&lt;5.7,"NORMAL",AND(E1650&gt;=5.7,E1650&lt;=6.49),"PREDIABETES",E1650&gt;=6.5,"DIABETES")</f>
        <v>NORMAL</v>
      </c>
      <c r="G1650" t="s">
        <v>2380</v>
      </c>
      <c r="H1650" t="str">
        <f t="shared" si="76"/>
        <v>No</v>
      </c>
      <c r="I1650" t="s">
        <v>2380</v>
      </c>
      <c r="J1650" t="s">
        <v>2380</v>
      </c>
      <c r="K1650" t="s">
        <v>2381</v>
      </c>
      <c r="L1650" t="s">
        <v>2380</v>
      </c>
      <c r="M1650" t="str">
        <f t="shared" si="77"/>
        <v>No</v>
      </c>
    </row>
    <row r="1651" spans="1:13" x14ac:dyDescent="0.3">
      <c r="A1651" t="s">
        <v>721</v>
      </c>
      <c r="B1651">
        <v>30.71</v>
      </c>
      <c r="C1651">
        <f t="shared" si="75"/>
        <v>30.7</v>
      </c>
      <c r="D1651" t="str" cm="1">
        <f t="array" ref="D1651">_xlfn.IFS(C1651&lt;18.5,"UNDERWEIGHT",AND(C1651&gt;=18.5,C1651&lt;=24.9),"NORMAL WEIGHT",AND(C1651&gt;=25,C1651&lt;=29.9),"OVERWEIGHT",C1651&gt;=30,"OBESITY")</f>
        <v>OBESITY</v>
      </c>
      <c r="E1651">
        <v>6.14</v>
      </c>
      <c r="F1651" t="str" cm="1">
        <f t="array" ref="F1651">_xlfn.IFS(E1651&lt;5.7,"NORMAL",AND(E1651&gt;=5.7,E1651&lt;=6.49),"PREDIABETES",E1651&gt;=6.5,"DIABETES")</f>
        <v>PREDIABETES</v>
      </c>
      <c r="G1651" t="s">
        <v>2380</v>
      </c>
      <c r="H1651" t="str">
        <f t="shared" si="76"/>
        <v>No</v>
      </c>
      <c r="I1651" t="s">
        <v>2380</v>
      </c>
      <c r="J1651" t="s">
        <v>2383</v>
      </c>
      <c r="K1651">
        <v>1</v>
      </c>
      <c r="L1651" t="s">
        <v>2380</v>
      </c>
      <c r="M1651" t="str">
        <f t="shared" si="77"/>
        <v>No</v>
      </c>
    </row>
    <row r="1652" spans="1:13" x14ac:dyDescent="0.3">
      <c r="A1652" t="s">
        <v>720</v>
      </c>
      <c r="B1652">
        <v>28.9</v>
      </c>
      <c r="C1652">
        <f t="shared" si="75"/>
        <v>28.9</v>
      </c>
      <c r="D1652" t="str" cm="1">
        <f t="array" ref="D1652">_xlfn.IFS(C1652&lt;18.5,"UNDERWEIGHT",AND(C1652&gt;=18.5,C1652&lt;=24.9),"NORMAL WEIGHT",AND(C1652&gt;=25,C1652&lt;=29.9),"OVERWEIGHT",C1652&gt;=30,"OBESITY")</f>
        <v>OVERWEIGHT</v>
      </c>
      <c r="E1652">
        <v>5.36</v>
      </c>
      <c r="F1652" t="str" cm="1">
        <f t="array" ref="F1652">_xlfn.IFS(E1652&lt;5.7,"NORMAL",AND(E1652&gt;=5.7,E1652&lt;=6.49),"PREDIABETES",E1652&gt;=6.5,"DIABETES")</f>
        <v>NORMAL</v>
      </c>
      <c r="G1652" t="s">
        <v>2380</v>
      </c>
      <c r="H1652" t="str">
        <f t="shared" si="76"/>
        <v>No</v>
      </c>
      <c r="I1652" t="s">
        <v>2380</v>
      </c>
      <c r="J1652" t="s">
        <v>2380</v>
      </c>
      <c r="K1652">
        <v>1</v>
      </c>
      <c r="L1652" t="s">
        <v>2380</v>
      </c>
      <c r="M1652" t="str">
        <f t="shared" si="77"/>
        <v>No</v>
      </c>
    </row>
    <row r="1653" spans="1:13" x14ac:dyDescent="0.3">
      <c r="A1653" t="s">
        <v>719</v>
      </c>
      <c r="B1653">
        <v>36.19</v>
      </c>
      <c r="C1653">
        <f t="shared" si="75"/>
        <v>36.200000000000003</v>
      </c>
      <c r="D1653" t="str" cm="1">
        <f t="array" ref="D1653">_xlfn.IFS(C1653&lt;18.5,"UNDERWEIGHT",AND(C1653&gt;=18.5,C1653&lt;=24.9),"NORMAL WEIGHT",AND(C1653&gt;=25,C1653&lt;=29.9),"OVERWEIGHT",C1653&gt;=30,"OBESITY")</f>
        <v>OBESITY</v>
      </c>
      <c r="E1653">
        <v>4.3</v>
      </c>
      <c r="F1653" t="str" cm="1">
        <f t="array" ref="F1653">_xlfn.IFS(E1653&lt;5.7,"NORMAL",AND(E1653&gt;=5.7,E1653&lt;=6.49),"PREDIABETES",E1653&gt;=6.5,"DIABETES")</f>
        <v>NORMAL</v>
      </c>
      <c r="G1653" t="s">
        <v>2380</v>
      </c>
      <c r="H1653" t="str">
        <f t="shared" si="76"/>
        <v>No</v>
      </c>
      <c r="I1653" t="s">
        <v>2380</v>
      </c>
      <c r="J1653" t="s">
        <v>2380</v>
      </c>
      <c r="K1653" t="s">
        <v>2381</v>
      </c>
      <c r="L1653" t="s">
        <v>2380</v>
      </c>
      <c r="M1653" t="str">
        <f t="shared" si="77"/>
        <v>No</v>
      </c>
    </row>
    <row r="1654" spans="1:13" x14ac:dyDescent="0.3">
      <c r="A1654" t="s">
        <v>718</v>
      </c>
      <c r="B1654">
        <v>29.6</v>
      </c>
      <c r="C1654">
        <f t="shared" si="75"/>
        <v>29.6</v>
      </c>
      <c r="D1654" t="str" cm="1">
        <f t="array" ref="D1654">_xlfn.IFS(C1654&lt;18.5,"UNDERWEIGHT",AND(C1654&gt;=18.5,C1654&lt;=24.9),"NORMAL WEIGHT",AND(C1654&gt;=25,C1654&lt;=29.9),"OVERWEIGHT",C1654&gt;=30,"OBESITY")</f>
        <v>OVERWEIGHT</v>
      </c>
      <c r="E1654">
        <v>4.09</v>
      </c>
      <c r="F1654" t="str" cm="1">
        <f t="array" ref="F1654">_xlfn.IFS(E1654&lt;5.7,"NORMAL",AND(E1654&gt;=5.7,E1654&lt;=6.49),"PREDIABETES",E1654&gt;=6.5,"DIABETES")</f>
        <v>NORMAL</v>
      </c>
      <c r="G1654" t="s">
        <v>2380</v>
      </c>
      <c r="H1654" t="str">
        <f t="shared" si="76"/>
        <v>No</v>
      </c>
      <c r="I1654" t="s">
        <v>2380</v>
      </c>
      <c r="J1654" t="s">
        <v>2380</v>
      </c>
      <c r="K1654" t="s">
        <v>2381</v>
      </c>
      <c r="L1654" t="s">
        <v>2380</v>
      </c>
      <c r="M1654" t="str">
        <f t="shared" si="77"/>
        <v>No</v>
      </c>
    </row>
    <row r="1655" spans="1:13" x14ac:dyDescent="0.3">
      <c r="A1655" t="s">
        <v>717</v>
      </c>
      <c r="B1655">
        <v>30.95</v>
      </c>
      <c r="C1655">
        <f t="shared" si="75"/>
        <v>31</v>
      </c>
      <c r="D1655" t="str" cm="1">
        <f t="array" ref="D1655">_xlfn.IFS(C1655&lt;18.5,"UNDERWEIGHT",AND(C1655&gt;=18.5,C1655&lt;=24.9),"NORMAL WEIGHT",AND(C1655&gt;=25,C1655&lt;=29.9),"OVERWEIGHT",C1655&gt;=30,"OBESITY")</f>
        <v>OBESITY</v>
      </c>
      <c r="E1655">
        <v>6.27</v>
      </c>
      <c r="F1655" t="str" cm="1">
        <f t="array" ref="F1655">_xlfn.IFS(E1655&lt;5.7,"NORMAL",AND(E1655&gt;=5.7,E1655&lt;=6.49),"PREDIABETES",E1655&gt;=6.5,"DIABETES")</f>
        <v>PREDIABETES</v>
      </c>
      <c r="G1655" t="s">
        <v>2380</v>
      </c>
      <c r="H1655" t="str">
        <f t="shared" si="76"/>
        <v>No</v>
      </c>
      <c r="I1655" t="s">
        <v>2380</v>
      </c>
      <c r="J1655" t="s">
        <v>2383</v>
      </c>
      <c r="K1655">
        <v>1</v>
      </c>
      <c r="L1655" t="s">
        <v>2380</v>
      </c>
      <c r="M1655" t="str">
        <f t="shared" si="77"/>
        <v>No</v>
      </c>
    </row>
    <row r="1656" spans="1:13" x14ac:dyDescent="0.3">
      <c r="A1656" t="s">
        <v>716</v>
      </c>
      <c r="B1656">
        <v>19.95</v>
      </c>
      <c r="C1656">
        <f t="shared" si="75"/>
        <v>20</v>
      </c>
      <c r="D1656" t="str" cm="1">
        <f t="array" ref="D1656">_xlfn.IFS(C1656&lt;18.5,"UNDERWEIGHT",AND(C1656&gt;=18.5,C1656&lt;=24.9),"NORMAL WEIGHT",AND(C1656&gt;=25,C1656&lt;=29.9),"OVERWEIGHT",C1656&gt;=30,"OBESITY")</f>
        <v>NORMAL WEIGHT</v>
      </c>
      <c r="E1656">
        <v>5.39</v>
      </c>
      <c r="F1656" t="str" cm="1">
        <f t="array" ref="F1656">_xlfn.IFS(E1656&lt;5.7,"NORMAL",AND(E1656&gt;=5.7,E1656&lt;=6.49),"PREDIABETES",E1656&gt;=6.5,"DIABETES")</f>
        <v>NORMAL</v>
      </c>
      <c r="G1656" t="s">
        <v>2380</v>
      </c>
      <c r="H1656" t="str">
        <f t="shared" si="76"/>
        <v>No</v>
      </c>
      <c r="I1656" t="s">
        <v>2380</v>
      </c>
      <c r="J1656" t="s">
        <v>2380</v>
      </c>
      <c r="K1656">
        <v>1</v>
      </c>
      <c r="L1656" t="s">
        <v>2380</v>
      </c>
      <c r="M1656" t="str">
        <f t="shared" si="77"/>
        <v>No</v>
      </c>
    </row>
    <row r="1657" spans="1:13" x14ac:dyDescent="0.3">
      <c r="A1657" t="s">
        <v>715</v>
      </c>
      <c r="B1657">
        <v>23.65</v>
      </c>
      <c r="C1657">
        <f t="shared" si="75"/>
        <v>23.7</v>
      </c>
      <c r="D1657" t="str" cm="1">
        <f t="array" ref="D1657">_xlfn.IFS(C1657&lt;18.5,"UNDERWEIGHT",AND(C1657&gt;=18.5,C1657&lt;=24.9),"NORMAL WEIGHT",AND(C1657&gt;=25,C1657&lt;=29.9),"OVERWEIGHT",C1657&gt;=30,"OBESITY")</f>
        <v>NORMAL WEIGHT</v>
      </c>
      <c r="E1657">
        <v>5.75</v>
      </c>
      <c r="F1657" t="str" cm="1">
        <f t="array" ref="F1657">_xlfn.IFS(E1657&lt;5.7,"NORMAL",AND(E1657&gt;=5.7,E1657&lt;=6.49),"PREDIABETES",E1657&gt;=6.5,"DIABETES")</f>
        <v>PREDIABETES</v>
      </c>
      <c r="G1657" t="s">
        <v>2382</v>
      </c>
      <c r="H1657" t="str">
        <f t="shared" si="76"/>
        <v>Yes</v>
      </c>
      <c r="I1657" t="s">
        <v>2380</v>
      </c>
      <c r="J1657" t="s">
        <v>2380</v>
      </c>
      <c r="K1657" t="s">
        <v>2381</v>
      </c>
      <c r="L1657" t="s">
        <v>2380</v>
      </c>
      <c r="M1657" t="str">
        <f t="shared" si="77"/>
        <v>No</v>
      </c>
    </row>
    <row r="1658" spans="1:13" x14ac:dyDescent="0.3">
      <c r="A1658" t="s">
        <v>714</v>
      </c>
      <c r="B1658">
        <v>43.34</v>
      </c>
      <c r="C1658">
        <f t="shared" si="75"/>
        <v>43.3</v>
      </c>
      <c r="D1658" t="str" cm="1">
        <f t="array" ref="D1658">_xlfn.IFS(C1658&lt;18.5,"UNDERWEIGHT",AND(C1658&gt;=18.5,C1658&lt;=24.9),"NORMAL WEIGHT",AND(C1658&gt;=25,C1658&lt;=29.9),"OVERWEIGHT",C1658&gt;=30,"OBESITY")</f>
        <v>OBESITY</v>
      </c>
      <c r="E1658">
        <v>4.91</v>
      </c>
      <c r="F1658" t="str" cm="1">
        <f t="array" ref="F1658">_xlfn.IFS(E1658&lt;5.7,"NORMAL",AND(E1658&gt;=5.7,E1658&lt;=6.49),"PREDIABETES",E1658&gt;=6.5,"DIABETES")</f>
        <v>NORMAL</v>
      </c>
      <c r="G1658" t="s">
        <v>2380</v>
      </c>
      <c r="H1658" t="str">
        <f t="shared" si="76"/>
        <v>No</v>
      </c>
      <c r="I1658" t="s">
        <v>2380</v>
      </c>
      <c r="J1658" t="s">
        <v>2380</v>
      </c>
      <c r="K1658">
        <v>1</v>
      </c>
      <c r="L1658" t="s">
        <v>2380</v>
      </c>
      <c r="M1658" t="str">
        <f t="shared" si="77"/>
        <v>No</v>
      </c>
    </row>
    <row r="1659" spans="1:13" x14ac:dyDescent="0.3">
      <c r="A1659" t="s">
        <v>713</v>
      </c>
      <c r="B1659">
        <v>31.98</v>
      </c>
      <c r="C1659">
        <f t="shared" si="75"/>
        <v>32</v>
      </c>
      <c r="D1659" t="str" cm="1">
        <f t="array" ref="D1659">_xlfn.IFS(C1659&lt;18.5,"UNDERWEIGHT",AND(C1659&gt;=18.5,C1659&lt;=24.9),"NORMAL WEIGHT",AND(C1659&gt;=25,C1659&lt;=29.9),"OVERWEIGHT",C1659&gt;=30,"OBESITY")</f>
        <v>OBESITY</v>
      </c>
      <c r="E1659">
        <v>4.46</v>
      </c>
      <c r="F1659" t="str" cm="1">
        <f t="array" ref="F1659">_xlfn.IFS(E1659&lt;5.7,"NORMAL",AND(E1659&gt;=5.7,E1659&lt;=6.49),"PREDIABETES",E1659&gt;=6.5,"DIABETES")</f>
        <v>NORMAL</v>
      </c>
      <c r="G1659" t="s">
        <v>2382</v>
      </c>
      <c r="H1659" t="str">
        <f t="shared" si="76"/>
        <v>Yes</v>
      </c>
      <c r="I1659" t="s">
        <v>2380</v>
      </c>
      <c r="J1659" t="s">
        <v>2380</v>
      </c>
      <c r="K1659">
        <v>1</v>
      </c>
      <c r="L1659" t="s">
        <v>2380</v>
      </c>
      <c r="M1659" t="str">
        <f t="shared" si="77"/>
        <v>No</v>
      </c>
    </row>
    <row r="1660" spans="1:13" x14ac:dyDescent="0.3">
      <c r="A1660" t="s">
        <v>712</v>
      </c>
      <c r="B1660">
        <v>35.86</v>
      </c>
      <c r="C1660">
        <f t="shared" si="75"/>
        <v>35.9</v>
      </c>
      <c r="D1660" t="str" cm="1">
        <f t="array" ref="D1660">_xlfn.IFS(C1660&lt;18.5,"UNDERWEIGHT",AND(C1660&gt;=18.5,C1660&lt;=24.9),"NORMAL WEIGHT",AND(C1660&gt;=25,C1660&lt;=29.9),"OVERWEIGHT",C1660&gt;=30,"OBESITY")</f>
        <v>OBESITY</v>
      </c>
      <c r="E1660">
        <v>6.22</v>
      </c>
      <c r="F1660" t="str" cm="1">
        <f t="array" ref="F1660">_xlfn.IFS(E1660&lt;5.7,"NORMAL",AND(E1660&gt;=5.7,E1660&lt;=6.49),"PREDIABETES",E1660&gt;=6.5,"DIABETES")</f>
        <v>PREDIABETES</v>
      </c>
      <c r="G1660" t="s">
        <v>2380</v>
      </c>
      <c r="H1660" t="str">
        <f t="shared" si="76"/>
        <v>No</v>
      </c>
      <c r="I1660" t="s">
        <v>2380</v>
      </c>
      <c r="J1660" t="s">
        <v>2380</v>
      </c>
      <c r="K1660">
        <v>1</v>
      </c>
      <c r="L1660" t="s">
        <v>2380</v>
      </c>
      <c r="M1660" t="str">
        <f t="shared" si="77"/>
        <v>No</v>
      </c>
    </row>
    <row r="1661" spans="1:13" x14ac:dyDescent="0.3">
      <c r="A1661" t="s">
        <v>711</v>
      </c>
      <c r="B1661">
        <v>15.2</v>
      </c>
      <c r="C1661">
        <f t="shared" si="75"/>
        <v>15.2</v>
      </c>
      <c r="D1661" t="str" cm="1">
        <f t="array" ref="D1661">_xlfn.IFS(C1661&lt;18.5,"UNDERWEIGHT",AND(C1661&gt;=18.5,C1661&lt;=24.9),"NORMAL WEIGHT",AND(C1661&gt;=25,C1661&lt;=29.9),"OVERWEIGHT",C1661&gt;=30,"OBESITY")</f>
        <v>UNDERWEIGHT</v>
      </c>
      <c r="E1661">
        <v>8.82</v>
      </c>
      <c r="F1661" t="str" cm="1">
        <f t="array" ref="F1661">_xlfn.IFS(E1661&lt;5.7,"NORMAL",AND(E1661&gt;=5.7,E1661&lt;=6.49),"PREDIABETES",E1661&gt;=6.5,"DIABETES")</f>
        <v>DIABETES</v>
      </c>
      <c r="G1661" t="s">
        <v>2380</v>
      </c>
      <c r="H1661" t="str">
        <f t="shared" si="76"/>
        <v>No</v>
      </c>
      <c r="I1661" t="s">
        <v>2380</v>
      </c>
      <c r="J1661" t="s">
        <v>2380</v>
      </c>
      <c r="K1661" t="s">
        <v>2381</v>
      </c>
      <c r="L1661" t="s">
        <v>2380</v>
      </c>
      <c r="M1661" t="str">
        <f t="shared" si="77"/>
        <v>No</v>
      </c>
    </row>
    <row r="1662" spans="1:13" x14ac:dyDescent="0.3">
      <c r="A1662" t="s">
        <v>710</v>
      </c>
      <c r="B1662">
        <v>37.200000000000003</v>
      </c>
      <c r="C1662">
        <f t="shared" si="75"/>
        <v>37.200000000000003</v>
      </c>
      <c r="D1662" t="str" cm="1">
        <f t="array" ref="D1662">_xlfn.IFS(C1662&lt;18.5,"UNDERWEIGHT",AND(C1662&gt;=18.5,C1662&lt;=24.9),"NORMAL WEIGHT",AND(C1662&gt;=25,C1662&lt;=29.9),"OVERWEIGHT",C1662&gt;=30,"OBESITY")</f>
        <v>OBESITY</v>
      </c>
      <c r="E1662">
        <v>10.14</v>
      </c>
      <c r="F1662" t="str" cm="1">
        <f t="array" ref="F1662">_xlfn.IFS(E1662&lt;5.7,"NORMAL",AND(E1662&gt;=5.7,E1662&lt;=6.49),"PREDIABETES",E1662&gt;=6.5,"DIABETES")</f>
        <v>DIABETES</v>
      </c>
      <c r="G1662" t="s">
        <v>2380</v>
      </c>
      <c r="H1662" t="str">
        <f t="shared" si="76"/>
        <v>No</v>
      </c>
      <c r="I1662" t="s">
        <v>2380</v>
      </c>
      <c r="J1662" t="s">
        <v>2380</v>
      </c>
      <c r="K1662" t="s">
        <v>2381</v>
      </c>
      <c r="L1662" t="s">
        <v>2380</v>
      </c>
      <c r="M1662" t="str">
        <f t="shared" si="77"/>
        <v>No</v>
      </c>
    </row>
    <row r="1663" spans="1:13" x14ac:dyDescent="0.3">
      <c r="A1663" t="s">
        <v>709</v>
      </c>
      <c r="B1663">
        <v>17.91</v>
      </c>
      <c r="C1663">
        <f t="shared" si="75"/>
        <v>17.899999999999999</v>
      </c>
      <c r="D1663" t="str" cm="1">
        <f t="array" ref="D1663">_xlfn.IFS(C1663&lt;18.5,"UNDERWEIGHT",AND(C1663&gt;=18.5,C1663&lt;=24.9),"NORMAL WEIGHT",AND(C1663&gt;=25,C1663&lt;=29.9),"OVERWEIGHT",C1663&gt;=30,"OBESITY")</f>
        <v>UNDERWEIGHT</v>
      </c>
      <c r="E1663">
        <v>4.66</v>
      </c>
      <c r="F1663" t="str" cm="1">
        <f t="array" ref="F1663">_xlfn.IFS(E1663&lt;5.7,"NORMAL",AND(E1663&gt;=5.7,E1663&lt;=6.49),"PREDIABETES",E1663&gt;=6.5,"DIABETES")</f>
        <v>NORMAL</v>
      </c>
      <c r="G1663" t="s">
        <v>2380</v>
      </c>
      <c r="H1663" t="str">
        <f t="shared" si="76"/>
        <v>No</v>
      </c>
      <c r="I1663" t="s">
        <v>2380</v>
      </c>
      <c r="J1663" t="s">
        <v>2380</v>
      </c>
      <c r="K1663">
        <v>2</v>
      </c>
      <c r="L1663" t="s">
        <v>2380</v>
      </c>
      <c r="M1663" t="str">
        <f t="shared" si="77"/>
        <v>No</v>
      </c>
    </row>
    <row r="1664" spans="1:13" x14ac:dyDescent="0.3">
      <c r="A1664" t="s">
        <v>708</v>
      </c>
      <c r="B1664">
        <v>20.76</v>
      </c>
      <c r="C1664">
        <f t="shared" si="75"/>
        <v>20.8</v>
      </c>
      <c r="D1664" t="str" cm="1">
        <f t="array" ref="D1664">_xlfn.IFS(C1664&lt;18.5,"UNDERWEIGHT",AND(C1664&gt;=18.5,C1664&lt;=24.9),"NORMAL WEIGHT",AND(C1664&gt;=25,C1664&lt;=29.9),"OVERWEIGHT",C1664&gt;=30,"OBESITY")</f>
        <v>NORMAL WEIGHT</v>
      </c>
      <c r="E1664">
        <v>6.26</v>
      </c>
      <c r="F1664" t="str" cm="1">
        <f t="array" ref="F1664">_xlfn.IFS(E1664&lt;5.7,"NORMAL",AND(E1664&gt;=5.7,E1664&lt;=6.49),"PREDIABETES",E1664&gt;=6.5,"DIABETES")</f>
        <v>PREDIABETES</v>
      </c>
      <c r="G1664" t="s">
        <v>2380</v>
      </c>
      <c r="H1664" t="str">
        <f t="shared" si="76"/>
        <v>No</v>
      </c>
      <c r="I1664" t="s">
        <v>2380</v>
      </c>
      <c r="J1664" t="s">
        <v>2380</v>
      </c>
      <c r="K1664" t="s">
        <v>2381</v>
      </c>
      <c r="L1664" t="s">
        <v>2380</v>
      </c>
      <c r="M1664" t="str">
        <f t="shared" si="77"/>
        <v>No</v>
      </c>
    </row>
    <row r="1665" spans="1:13" x14ac:dyDescent="0.3">
      <c r="A1665" t="s">
        <v>707</v>
      </c>
      <c r="B1665">
        <v>38.99</v>
      </c>
      <c r="C1665">
        <f t="shared" si="75"/>
        <v>39</v>
      </c>
      <c r="D1665" t="str" cm="1">
        <f t="array" ref="D1665">_xlfn.IFS(C1665&lt;18.5,"UNDERWEIGHT",AND(C1665&gt;=18.5,C1665&lt;=24.9),"NORMAL WEIGHT",AND(C1665&gt;=25,C1665&lt;=29.9),"OVERWEIGHT",C1665&gt;=30,"OBESITY")</f>
        <v>OBESITY</v>
      </c>
      <c r="E1665">
        <v>5.21</v>
      </c>
      <c r="F1665" t="str" cm="1">
        <f t="array" ref="F1665">_xlfn.IFS(E1665&lt;5.7,"NORMAL",AND(E1665&gt;=5.7,E1665&lt;=6.49),"PREDIABETES",E1665&gt;=6.5,"DIABETES")</f>
        <v>NORMAL</v>
      </c>
      <c r="G1665" t="s">
        <v>2380</v>
      </c>
      <c r="H1665" t="str">
        <f t="shared" si="76"/>
        <v>No</v>
      </c>
      <c r="I1665" t="s">
        <v>2382</v>
      </c>
      <c r="J1665" t="s">
        <v>2380</v>
      </c>
      <c r="K1665">
        <v>1</v>
      </c>
      <c r="L1665" t="s">
        <v>2380</v>
      </c>
      <c r="M1665" t="str">
        <f t="shared" si="77"/>
        <v>No</v>
      </c>
    </row>
    <row r="1666" spans="1:13" x14ac:dyDescent="0.3">
      <c r="A1666" t="s">
        <v>706</v>
      </c>
      <c r="B1666">
        <v>42.655000000000001</v>
      </c>
      <c r="C1666">
        <f t="shared" si="75"/>
        <v>42.7</v>
      </c>
      <c r="D1666" t="str" cm="1">
        <f t="array" ref="D1666">_xlfn.IFS(C1666&lt;18.5,"UNDERWEIGHT",AND(C1666&gt;=18.5,C1666&lt;=24.9),"NORMAL WEIGHT",AND(C1666&gt;=25,C1666&lt;=29.9),"OVERWEIGHT",C1666&gt;=30,"OBESITY")</f>
        <v>OBESITY</v>
      </c>
      <c r="E1666">
        <v>5.94</v>
      </c>
      <c r="F1666" t="str" cm="1">
        <f t="array" ref="F1666">_xlfn.IFS(E1666&lt;5.7,"NORMAL",AND(E1666&gt;=5.7,E1666&lt;=6.49),"PREDIABETES",E1666&gt;=6.5,"DIABETES")</f>
        <v>PREDIABETES</v>
      </c>
      <c r="G1666" t="s">
        <v>2382</v>
      </c>
      <c r="H1666" t="str">
        <f t="shared" si="76"/>
        <v>Yes</v>
      </c>
      <c r="I1666" t="s">
        <v>2380</v>
      </c>
      <c r="J1666" t="s">
        <v>2383</v>
      </c>
      <c r="K1666">
        <v>1</v>
      </c>
      <c r="L1666" t="s">
        <v>2380</v>
      </c>
      <c r="M1666" t="str">
        <f t="shared" si="77"/>
        <v>No</v>
      </c>
    </row>
    <row r="1667" spans="1:13" x14ac:dyDescent="0.3">
      <c r="A1667" t="s">
        <v>705</v>
      </c>
      <c r="B1667">
        <v>30.57</v>
      </c>
      <c r="C1667">
        <f t="shared" ref="C1667:C1730" si="78">ROUND(B1667,1)</f>
        <v>30.6</v>
      </c>
      <c r="D1667" t="str" cm="1">
        <f t="array" ref="D1667">_xlfn.IFS(C1667&lt;18.5,"UNDERWEIGHT",AND(C1667&gt;=18.5,C1667&lt;=24.9),"NORMAL WEIGHT",AND(C1667&gt;=25,C1667&lt;=29.9),"OVERWEIGHT",C1667&gt;=30,"OBESITY")</f>
        <v>OBESITY</v>
      </c>
      <c r="E1667">
        <v>5.34</v>
      </c>
      <c r="F1667" t="str" cm="1">
        <f t="array" ref="F1667">_xlfn.IFS(E1667&lt;5.7,"NORMAL",AND(E1667&gt;=5.7,E1667&lt;=6.49),"PREDIABETES",E1667&gt;=6.5,"DIABETES")</f>
        <v>NORMAL</v>
      </c>
      <c r="G1667" t="s">
        <v>2380</v>
      </c>
      <c r="H1667" t="str">
        <f t="shared" ref="H1667:H1730" si="79">TRIM(PROPER(G1667))</f>
        <v>No</v>
      </c>
      <c r="I1667" t="s">
        <v>2380</v>
      </c>
      <c r="J1667" t="s">
        <v>2383</v>
      </c>
      <c r="K1667">
        <v>1</v>
      </c>
      <c r="L1667" t="s">
        <v>2380</v>
      </c>
      <c r="M1667" t="str">
        <f t="shared" ref="M1667:M1730" si="80">TRIM(PROPER(L1667))</f>
        <v>No</v>
      </c>
    </row>
    <row r="1668" spans="1:13" x14ac:dyDescent="0.3">
      <c r="A1668" t="s">
        <v>704</v>
      </c>
      <c r="B1668">
        <v>17.7</v>
      </c>
      <c r="C1668">
        <f t="shared" si="78"/>
        <v>17.7</v>
      </c>
      <c r="D1668" t="str" cm="1">
        <f t="array" ref="D1668">_xlfn.IFS(C1668&lt;18.5,"UNDERWEIGHT",AND(C1668&gt;=18.5,C1668&lt;=24.9),"NORMAL WEIGHT",AND(C1668&gt;=25,C1668&lt;=29.9),"OVERWEIGHT",C1668&gt;=30,"OBESITY")</f>
        <v>UNDERWEIGHT</v>
      </c>
      <c r="E1668">
        <v>6.38</v>
      </c>
      <c r="F1668" t="str" cm="1">
        <f t="array" ref="F1668">_xlfn.IFS(E1668&lt;5.7,"NORMAL",AND(E1668&gt;=5.7,E1668&lt;=6.49),"PREDIABETES",E1668&gt;=6.5,"DIABETES")</f>
        <v>PREDIABETES</v>
      </c>
      <c r="G1668" t="s">
        <v>2380</v>
      </c>
      <c r="H1668" t="str">
        <f t="shared" si="79"/>
        <v>No</v>
      </c>
      <c r="I1668" t="s">
        <v>2380</v>
      </c>
      <c r="J1668" t="s">
        <v>2380</v>
      </c>
      <c r="K1668">
        <v>2</v>
      </c>
      <c r="L1668" t="s">
        <v>2380</v>
      </c>
      <c r="M1668" t="str">
        <f t="shared" si="80"/>
        <v>No</v>
      </c>
    </row>
    <row r="1669" spans="1:13" x14ac:dyDescent="0.3">
      <c r="A1669" t="s">
        <v>703</v>
      </c>
      <c r="B1669">
        <v>34.770000000000003</v>
      </c>
      <c r="C1669">
        <f t="shared" si="78"/>
        <v>34.799999999999997</v>
      </c>
      <c r="D1669" t="str" cm="1">
        <f t="array" ref="D1669">_xlfn.IFS(C1669&lt;18.5,"UNDERWEIGHT",AND(C1669&gt;=18.5,C1669&lt;=24.9),"NORMAL WEIGHT",AND(C1669&gt;=25,C1669&lt;=29.9),"OVERWEIGHT",C1669&gt;=30,"OBESITY")</f>
        <v>OBESITY</v>
      </c>
      <c r="E1669">
        <v>4.47</v>
      </c>
      <c r="F1669" t="str" cm="1">
        <f t="array" ref="F1669">_xlfn.IFS(E1669&lt;5.7,"NORMAL",AND(E1669&gt;=5.7,E1669&lt;=6.49),"PREDIABETES",E1669&gt;=6.5,"DIABETES")</f>
        <v>NORMAL</v>
      </c>
      <c r="G1669" t="s">
        <v>2380</v>
      </c>
      <c r="H1669" t="str">
        <f t="shared" si="79"/>
        <v>No</v>
      </c>
      <c r="I1669" t="s">
        <v>2380</v>
      </c>
      <c r="J1669" t="s">
        <v>2380</v>
      </c>
      <c r="K1669">
        <v>1</v>
      </c>
      <c r="L1669" t="s">
        <v>2380</v>
      </c>
      <c r="M1669" t="str">
        <f t="shared" si="80"/>
        <v>No</v>
      </c>
    </row>
    <row r="1670" spans="1:13" x14ac:dyDescent="0.3">
      <c r="A1670" t="s">
        <v>702</v>
      </c>
      <c r="B1670">
        <v>16.88</v>
      </c>
      <c r="C1670">
        <f t="shared" si="78"/>
        <v>16.899999999999999</v>
      </c>
      <c r="D1670" t="str" cm="1">
        <f t="array" ref="D1670">_xlfn.IFS(C1670&lt;18.5,"UNDERWEIGHT",AND(C1670&gt;=18.5,C1670&lt;=24.9),"NORMAL WEIGHT",AND(C1670&gt;=25,C1670&lt;=29.9),"OVERWEIGHT",C1670&gt;=30,"OBESITY")</f>
        <v>UNDERWEIGHT</v>
      </c>
      <c r="E1670">
        <v>9.9600000000000009</v>
      </c>
      <c r="F1670" t="str" cm="1">
        <f t="array" ref="F1670">_xlfn.IFS(E1670&lt;5.7,"NORMAL",AND(E1670&gt;=5.7,E1670&lt;=6.49),"PREDIABETES",E1670&gt;=6.5,"DIABETES")</f>
        <v>DIABETES</v>
      </c>
      <c r="G1670" t="s">
        <v>2380</v>
      </c>
      <c r="H1670" t="str">
        <f t="shared" si="79"/>
        <v>No</v>
      </c>
      <c r="I1670" t="s">
        <v>2380</v>
      </c>
      <c r="J1670" t="s">
        <v>2380</v>
      </c>
      <c r="K1670" t="s">
        <v>2381</v>
      </c>
      <c r="L1670" t="s">
        <v>2380</v>
      </c>
      <c r="M1670" t="str">
        <f t="shared" si="80"/>
        <v>No</v>
      </c>
    </row>
    <row r="1671" spans="1:13" x14ac:dyDescent="0.3">
      <c r="A1671" t="s">
        <v>701</v>
      </c>
      <c r="B1671">
        <v>40.26</v>
      </c>
      <c r="C1671">
        <f t="shared" si="78"/>
        <v>40.299999999999997</v>
      </c>
      <c r="D1671" t="str" cm="1">
        <f t="array" ref="D1671">_xlfn.IFS(C1671&lt;18.5,"UNDERWEIGHT",AND(C1671&gt;=18.5,C1671&lt;=24.9),"NORMAL WEIGHT",AND(C1671&gt;=25,C1671&lt;=29.9),"OVERWEIGHT",C1671&gt;=30,"OBESITY")</f>
        <v>OBESITY</v>
      </c>
      <c r="E1671">
        <v>9.92</v>
      </c>
      <c r="F1671" t="str" cm="1">
        <f t="array" ref="F1671">_xlfn.IFS(E1671&lt;5.7,"NORMAL",AND(E1671&gt;=5.7,E1671&lt;=6.49),"PREDIABETES",E1671&gt;=6.5,"DIABETES")</f>
        <v>DIABETES</v>
      </c>
      <c r="G1671" t="s">
        <v>2382</v>
      </c>
      <c r="H1671" t="str">
        <f t="shared" si="79"/>
        <v>Yes</v>
      </c>
      <c r="I1671" t="s">
        <v>2380</v>
      </c>
      <c r="J1671" t="s">
        <v>2380</v>
      </c>
      <c r="K1671" t="s">
        <v>2381</v>
      </c>
      <c r="L1671" t="s">
        <v>2380</v>
      </c>
      <c r="M1671" t="str">
        <f t="shared" si="80"/>
        <v>No</v>
      </c>
    </row>
    <row r="1672" spans="1:13" x14ac:dyDescent="0.3">
      <c r="A1672" t="s">
        <v>700</v>
      </c>
      <c r="B1672">
        <v>25.6</v>
      </c>
      <c r="C1672">
        <f t="shared" si="78"/>
        <v>25.6</v>
      </c>
      <c r="D1672" t="str" cm="1">
        <f t="array" ref="D1672">_xlfn.IFS(C1672&lt;18.5,"UNDERWEIGHT",AND(C1672&gt;=18.5,C1672&lt;=24.9),"NORMAL WEIGHT",AND(C1672&gt;=25,C1672&lt;=29.9),"OVERWEIGHT",C1672&gt;=30,"OBESITY")</f>
        <v>OVERWEIGHT</v>
      </c>
      <c r="E1672">
        <v>6.03</v>
      </c>
      <c r="F1672" t="str" cm="1">
        <f t="array" ref="F1672">_xlfn.IFS(E1672&lt;5.7,"NORMAL",AND(E1672&gt;=5.7,E1672&lt;=6.49),"PREDIABETES",E1672&gt;=6.5,"DIABETES")</f>
        <v>PREDIABETES</v>
      </c>
      <c r="G1672" t="s">
        <v>2380</v>
      </c>
      <c r="H1672" t="str">
        <f t="shared" si="79"/>
        <v>No</v>
      </c>
      <c r="I1672" t="s">
        <v>2380</v>
      </c>
      <c r="J1672" t="s">
        <v>2383</v>
      </c>
      <c r="K1672">
        <v>1</v>
      </c>
      <c r="L1672" t="s">
        <v>2380</v>
      </c>
      <c r="M1672" t="str">
        <f t="shared" si="80"/>
        <v>No</v>
      </c>
    </row>
    <row r="1673" spans="1:13" x14ac:dyDescent="0.3">
      <c r="A1673" t="s">
        <v>699</v>
      </c>
      <c r="B1673">
        <v>33.549999999999997</v>
      </c>
      <c r="C1673">
        <f t="shared" si="78"/>
        <v>33.6</v>
      </c>
      <c r="D1673" t="str" cm="1">
        <f t="array" ref="D1673">_xlfn.IFS(C1673&lt;18.5,"UNDERWEIGHT",AND(C1673&gt;=18.5,C1673&lt;=24.9),"NORMAL WEIGHT",AND(C1673&gt;=25,C1673&lt;=29.9),"OVERWEIGHT",C1673&gt;=30,"OBESITY")</f>
        <v>OBESITY</v>
      </c>
      <c r="E1673">
        <v>10.9</v>
      </c>
      <c r="F1673" t="str" cm="1">
        <f t="array" ref="F1673">_xlfn.IFS(E1673&lt;5.7,"NORMAL",AND(E1673&gt;=5.7,E1673&lt;=6.49),"PREDIABETES",E1673&gt;=6.5,"DIABETES")</f>
        <v>DIABETES</v>
      </c>
      <c r="G1673" t="s">
        <v>2382</v>
      </c>
      <c r="H1673" t="str">
        <f t="shared" si="79"/>
        <v>Yes</v>
      </c>
      <c r="I1673" t="s">
        <v>2380</v>
      </c>
      <c r="J1673" t="s">
        <v>2380</v>
      </c>
      <c r="K1673" t="s">
        <v>2381</v>
      </c>
      <c r="L1673" t="s">
        <v>2380</v>
      </c>
      <c r="M1673" t="str">
        <f t="shared" si="80"/>
        <v>No</v>
      </c>
    </row>
    <row r="1674" spans="1:13" x14ac:dyDescent="0.3">
      <c r="A1674" t="s">
        <v>698</v>
      </c>
      <c r="B1674">
        <v>16.690000000000001</v>
      </c>
      <c r="C1674">
        <f t="shared" si="78"/>
        <v>16.7</v>
      </c>
      <c r="D1674" t="str" cm="1">
        <f t="array" ref="D1674">_xlfn.IFS(C1674&lt;18.5,"UNDERWEIGHT",AND(C1674&gt;=18.5,C1674&lt;=24.9),"NORMAL WEIGHT",AND(C1674&gt;=25,C1674&lt;=29.9),"OVERWEIGHT",C1674&gt;=30,"OBESITY")</f>
        <v>UNDERWEIGHT</v>
      </c>
      <c r="E1674">
        <v>10.66</v>
      </c>
      <c r="F1674" t="str" cm="1">
        <f t="array" ref="F1674">_xlfn.IFS(E1674&lt;5.7,"NORMAL",AND(E1674&gt;=5.7,E1674&lt;=6.49),"PREDIABETES",E1674&gt;=6.5,"DIABETES")</f>
        <v>DIABETES</v>
      </c>
      <c r="G1674" t="s">
        <v>2380</v>
      </c>
      <c r="H1674" t="str">
        <f t="shared" si="79"/>
        <v>No</v>
      </c>
      <c r="I1674" t="s">
        <v>2380</v>
      </c>
      <c r="J1674" t="s">
        <v>2380</v>
      </c>
      <c r="K1674" t="s">
        <v>2381</v>
      </c>
      <c r="L1674" t="s">
        <v>2380</v>
      </c>
      <c r="M1674" t="str">
        <f t="shared" si="80"/>
        <v>No</v>
      </c>
    </row>
    <row r="1675" spans="1:13" x14ac:dyDescent="0.3">
      <c r="A1675" t="s">
        <v>697</v>
      </c>
      <c r="B1675">
        <v>19.95</v>
      </c>
      <c r="C1675">
        <f t="shared" si="78"/>
        <v>20</v>
      </c>
      <c r="D1675" t="str" cm="1">
        <f t="array" ref="D1675">_xlfn.IFS(C1675&lt;18.5,"UNDERWEIGHT",AND(C1675&gt;=18.5,C1675&lt;=24.9),"NORMAL WEIGHT",AND(C1675&gt;=25,C1675&lt;=29.9),"OVERWEIGHT",C1675&gt;=30,"OBESITY")</f>
        <v>NORMAL WEIGHT</v>
      </c>
      <c r="E1675">
        <v>4.05</v>
      </c>
      <c r="F1675" t="str" cm="1">
        <f t="array" ref="F1675">_xlfn.IFS(E1675&lt;5.7,"NORMAL",AND(E1675&gt;=5.7,E1675&lt;=6.49),"PREDIABETES",E1675&gt;=6.5,"DIABETES")</f>
        <v>NORMAL</v>
      </c>
      <c r="G1675" t="s">
        <v>2380</v>
      </c>
      <c r="H1675" t="str">
        <f t="shared" si="79"/>
        <v>No</v>
      </c>
      <c r="I1675" t="s">
        <v>2380</v>
      </c>
      <c r="J1675" t="s">
        <v>2380</v>
      </c>
      <c r="K1675">
        <v>1</v>
      </c>
      <c r="L1675" t="s">
        <v>2380</v>
      </c>
      <c r="M1675" t="str">
        <f t="shared" si="80"/>
        <v>No</v>
      </c>
    </row>
    <row r="1676" spans="1:13" x14ac:dyDescent="0.3">
      <c r="A1676" t="s">
        <v>696</v>
      </c>
      <c r="B1676">
        <v>17.55</v>
      </c>
      <c r="C1676">
        <f t="shared" si="78"/>
        <v>17.600000000000001</v>
      </c>
      <c r="D1676" t="str" cm="1">
        <f t="array" ref="D1676">_xlfn.IFS(C1676&lt;18.5,"UNDERWEIGHT",AND(C1676&gt;=18.5,C1676&lt;=24.9),"NORMAL WEIGHT",AND(C1676&gt;=25,C1676&lt;=29.9),"OVERWEIGHT",C1676&gt;=30,"OBESITY")</f>
        <v>UNDERWEIGHT</v>
      </c>
      <c r="E1676">
        <v>4.2300000000000004</v>
      </c>
      <c r="F1676" t="str" cm="1">
        <f t="array" ref="F1676">_xlfn.IFS(E1676&lt;5.7,"NORMAL",AND(E1676&gt;=5.7,E1676&lt;=6.49),"PREDIABETES",E1676&gt;=6.5,"DIABETES")</f>
        <v>NORMAL</v>
      </c>
      <c r="G1676" t="s">
        <v>2380</v>
      </c>
      <c r="H1676" t="str">
        <f t="shared" si="79"/>
        <v>No</v>
      </c>
      <c r="I1676" t="s">
        <v>2380</v>
      </c>
      <c r="J1676" t="s">
        <v>2380</v>
      </c>
      <c r="K1676">
        <v>2</v>
      </c>
      <c r="L1676" t="s">
        <v>2380</v>
      </c>
      <c r="M1676" t="str">
        <f t="shared" si="80"/>
        <v>No</v>
      </c>
    </row>
    <row r="1677" spans="1:13" x14ac:dyDescent="0.3">
      <c r="A1677" t="s">
        <v>695</v>
      </c>
      <c r="B1677">
        <v>22.01</v>
      </c>
      <c r="C1677">
        <f t="shared" si="78"/>
        <v>22</v>
      </c>
      <c r="D1677" t="str" cm="1">
        <f t="array" ref="D1677">_xlfn.IFS(C1677&lt;18.5,"UNDERWEIGHT",AND(C1677&gt;=18.5,C1677&lt;=24.9),"NORMAL WEIGHT",AND(C1677&gt;=25,C1677&lt;=29.9),"OVERWEIGHT",C1677&gt;=30,"OBESITY")</f>
        <v>NORMAL WEIGHT</v>
      </c>
      <c r="E1677">
        <v>5.01</v>
      </c>
      <c r="F1677" t="str" cm="1">
        <f t="array" ref="F1677">_xlfn.IFS(E1677&lt;5.7,"NORMAL",AND(E1677&gt;=5.7,E1677&lt;=6.49),"PREDIABETES",E1677&gt;=6.5,"DIABETES")</f>
        <v>NORMAL</v>
      </c>
      <c r="G1677" t="s">
        <v>2380</v>
      </c>
      <c r="H1677" t="str">
        <f t="shared" si="79"/>
        <v>No</v>
      </c>
      <c r="I1677" t="s">
        <v>2380</v>
      </c>
      <c r="J1677" t="s">
        <v>2380</v>
      </c>
      <c r="K1677">
        <v>1</v>
      </c>
      <c r="L1677" t="s">
        <v>2380</v>
      </c>
      <c r="M1677" t="str">
        <f t="shared" si="80"/>
        <v>No</v>
      </c>
    </row>
    <row r="1678" spans="1:13" x14ac:dyDescent="0.3">
      <c r="A1678" t="s">
        <v>694</v>
      </c>
      <c r="B1678">
        <v>41.8</v>
      </c>
      <c r="C1678">
        <f t="shared" si="78"/>
        <v>41.8</v>
      </c>
      <c r="D1678" t="str" cm="1">
        <f t="array" ref="D1678">_xlfn.IFS(C1678&lt;18.5,"UNDERWEIGHT",AND(C1678&gt;=18.5,C1678&lt;=24.9),"NORMAL WEIGHT",AND(C1678&gt;=25,C1678&lt;=29.9),"OVERWEIGHT",C1678&gt;=30,"OBESITY")</f>
        <v>OBESITY</v>
      </c>
      <c r="E1678">
        <v>5.82</v>
      </c>
      <c r="F1678" t="str" cm="1">
        <f t="array" ref="F1678">_xlfn.IFS(E1678&lt;5.7,"NORMAL",AND(E1678&gt;=5.7,E1678&lt;=6.49),"PREDIABETES",E1678&gt;=6.5,"DIABETES")</f>
        <v>PREDIABETES</v>
      </c>
      <c r="G1678" t="s">
        <v>2382</v>
      </c>
      <c r="H1678" t="str">
        <f t="shared" si="79"/>
        <v>Yes</v>
      </c>
      <c r="I1678" t="s">
        <v>2380</v>
      </c>
      <c r="J1678" t="s">
        <v>2383</v>
      </c>
      <c r="K1678">
        <v>1</v>
      </c>
      <c r="L1678" t="s">
        <v>2380</v>
      </c>
      <c r="M1678" t="str">
        <f t="shared" si="80"/>
        <v>No</v>
      </c>
    </row>
    <row r="1679" spans="1:13" x14ac:dyDescent="0.3">
      <c r="A1679" t="s">
        <v>693</v>
      </c>
      <c r="B1679">
        <v>19.170000000000002</v>
      </c>
      <c r="C1679">
        <f t="shared" si="78"/>
        <v>19.2</v>
      </c>
      <c r="D1679" t="str" cm="1">
        <f t="array" ref="D1679">_xlfn.IFS(C1679&lt;18.5,"UNDERWEIGHT",AND(C1679&gt;=18.5,C1679&lt;=24.9),"NORMAL WEIGHT",AND(C1679&gt;=25,C1679&lt;=29.9),"OVERWEIGHT",C1679&gt;=30,"OBESITY")</f>
        <v>NORMAL WEIGHT</v>
      </c>
      <c r="E1679">
        <v>7.94</v>
      </c>
      <c r="F1679" t="str" cm="1">
        <f t="array" ref="F1679">_xlfn.IFS(E1679&lt;5.7,"NORMAL",AND(E1679&gt;=5.7,E1679&lt;=6.49),"PREDIABETES",E1679&gt;=6.5,"DIABETES")</f>
        <v>DIABETES</v>
      </c>
      <c r="G1679" t="s">
        <v>2380</v>
      </c>
      <c r="H1679" t="str">
        <f t="shared" si="79"/>
        <v>No</v>
      </c>
      <c r="I1679" t="s">
        <v>2380</v>
      </c>
      <c r="J1679" t="s">
        <v>2380</v>
      </c>
      <c r="K1679" t="s">
        <v>2381</v>
      </c>
      <c r="L1679" t="s">
        <v>2380</v>
      </c>
      <c r="M1679" t="str">
        <f t="shared" si="80"/>
        <v>No</v>
      </c>
    </row>
    <row r="1680" spans="1:13" x14ac:dyDescent="0.3">
      <c r="A1680" t="s">
        <v>692</v>
      </c>
      <c r="B1680">
        <v>32.799999999999997</v>
      </c>
      <c r="C1680">
        <f t="shared" si="78"/>
        <v>32.799999999999997</v>
      </c>
      <c r="D1680" t="str" cm="1">
        <f t="array" ref="D1680">_xlfn.IFS(C1680&lt;18.5,"UNDERWEIGHT",AND(C1680&gt;=18.5,C1680&lt;=24.9),"NORMAL WEIGHT",AND(C1680&gt;=25,C1680&lt;=29.9),"OVERWEIGHT",C1680&gt;=30,"OBESITY")</f>
        <v>OBESITY</v>
      </c>
      <c r="E1680">
        <v>6.16</v>
      </c>
      <c r="F1680" t="str" cm="1">
        <f t="array" ref="F1680">_xlfn.IFS(E1680&lt;5.7,"NORMAL",AND(E1680&gt;=5.7,E1680&lt;=6.49),"PREDIABETES",E1680&gt;=6.5,"DIABETES")</f>
        <v>PREDIABETES</v>
      </c>
      <c r="G1680" t="s">
        <v>2382</v>
      </c>
      <c r="H1680" t="str">
        <f t="shared" si="79"/>
        <v>Yes</v>
      </c>
      <c r="I1680" t="s">
        <v>2380</v>
      </c>
      <c r="J1680" t="s">
        <v>2383</v>
      </c>
      <c r="K1680">
        <v>1</v>
      </c>
      <c r="L1680" t="s">
        <v>2380</v>
      </c>
      <c r="M1680" t="str">
        <f t="shared" si="80"/>
        <v>No</v>
      </c>
    </row>
    <row r="1681" spans="1:13" x14ac:dyDescent="0.3">
      <c r="A1681" t="s">
        <v>691</v>
      </c>
      <c r="B1681">
        <v>35.814999999999998</v>
      </c>
      <c r="C1681">
        <f t="shared" si="78"/>
        <v>35.799999999999997</v>
      </c>
      <c r="D1681" t="str" cm="1">
        <f t="array" ref="D1681">_xlfn.IFS(C1681&lt;18.5,"UNDERWEIGHT",AND(C1681&gt;=18.5,C1681&lt;=24.9),"NORMAL WEIGHT",AND(C1681&gt;=25,C1681&lt;=29.9),"OVERWEIGHT",C1681&gt;=30,"OBESITY")</f>
        <v>OBESITY</v>
      </c>
      <c r="E1681">
        <v>4.1500000000000004</v>
      </c>
      <c r="F1681" t="str" cm="1">
        <f t="array" ref="F1681">_xlfn.IFS(E1681&lt;5.7,"NORMAL",AND(E1681&gt;=5.7,E1681&lt;=6.49),"PREDIABETES",E1681&gt;=6.5,"DIABETES")</f>
        <v>NORMAL</v>
      </c>
      <c r="G1681" t="s">
        <v>2380</v>
      </c>
      <c r="H1681" t="str">
        <f t="shared" si="79"/>
        <v>No</v>
      </c>
      <c r="I1681" t="s">
        <v>2380</v>
      </c>
      <c r="J1681" t="s">
        <v>2380</v>
      </c>
      <c r="K1681">
        <v>1</v>
      </c>
      <c r="L1681" t="s">
        <v>2380</v>
      </c>
      <c r="M1681" t="str">
        <f t="shared" si="80"/>
        <v>No</v>
      </c>
    </row>
    <row r="1682" spans="1:13" x14ac:dyDescent="0.3">
      <c r="A1682" t="s">
        <v>690</v>
      </c>
      <c r="B1682">
        <v>24.3</v>
      </c>
      <c r="C1682">
        <f t="shared" si="78"/>
        <v>24.3</v>
      </c>
      <c r="D1682" t="str" cm="1">
        <f t="array" ref="D1682">_xlfn.IFS(C1682&lt;18.5,"UNDERWEIGHT",AND(C1682&gt;=18.5,C1682&lt;=24.9),"NORMAL WEIGHT",AND(C1682&gt;=25,C1682&lt;=29.9),"OVERWEIGHT",C1682&gt;=30,"OBESITY")</f>
        <v>NORMAL WEIGHT</v>
      </c>
      <c r="E1682">
        <v>6.23</v>
      </c>
      <c r="F1682" t="str" cm="1">
        <f t="array" ref="F1682">_xlfn.IFS(E1682&lt;5.7,"NORMAL",AND(E1682&gt;=5.7,E1682&lt;=6.49),"PREDIABETES",E1682&gt;=6.5,"DIABETES")</f>
        <v>PREDIABETES</v>
      </c>
      <c r="G1682" t="s">
        <v>2380</v>
      </c>
      <c r="H1682" t="str">
        <f t="shared" si="79"/>
        <v>No</v>
      </c>
      <c r="I1682" t="s">
        <v>2380</v>
      </c>
      <c r="J1682" t="s">
        <v>2380</v>
      </c>
      <c r="K1682" t="s">
        <v>2381</v>
      </c>
      <c r="L1682" t="s">
        <v>2380</v>
      </c>
      <c r="M1682" t="str">
        <f t="shared" si="80"/>
        <v>No</v>
      </c>
    </row>
    <row r="1683" spans="1:13" x14ac:dyDescent="0.3">
      <c r="A1683" t="s">
        <v>689</v>
      </c>
      <c r="B1683">
        <v>19.059999999999999</v>
      </c>
      <c r="C1683">
        <f t="shared" si="78"/>
        <v>19.100000000000001</v>
      </c>
      <c r="D1683" t="str" cm="1">
        <f t="array" ref="D1683">_xlfn.IFS(C1683&lt;18.5,"UNDERWEIGHT",AND(C1683&gt;=18.5,C1683&lt;=24.9),"NORMAL WEIGHT",AND(C1683&gt;=25,C1683&lt;=29.9),"OVERWEIGHT",C1683&gt;=30,"OBESITY")</f>
        <v>NORMAL WEIGHT</v>
      </c>
      <c r="E1683">
        <v>7.41</v>
      </c>
      <c r="F1683" t="str" cm="1">
        <f t="array" ref="F1683">_xlfn.IFS(E1683&lt;5.7,"NORMAL",AND(E1683&gt;=5.7,E1683&lt;=6.49),"PREDIABETES",E1683&gt;=6.5,"DIABETES")</f>
        <v>DIABETES</v>
      </c>
      <c r="G1683" t="s">
        <v>2380</v>
      </c>
      <c r="H1683" t="str">
        <f t="shared" si="79"/>
        <v>No</v>
      </c>
      <c r="I1683" t="s">
        <v>2380</v>
      </c>
      <c r="J1683" t="s">
        <v>2380</v>
      </c>
      <c r="K1683" t="s">
        <v>2381</v>
      </c>
      <c r="L1683" t="s">
        <v>2380</v>
      </c>
      <c r="M1683" t="str">
        <f t="shared" si="80"/>
        <v>No</v>
      </c>
    </row>
    <row r="1684" spans="1:13" x14ac:dyDescent="0.3">
      <c r="A1684" t="s">
        <v>688</v>
      </c>
      <c r="B1684">
        <v>33.25</v>
      </c>
      <c r="C1684">
        <f t="shared" si="78"/>
        <v>33.299999999999997</v>
      </c>
      <c r="D1684" t="str" cm="1">
        <f t="array" ref="D1684">_xlfn.IFS(C1684&lt;18.5,"UNDERWEIGHT",AND(C1684&gt;=18.5,C1684&lt;=24.9),"NORMAL WEIGHT",AND(C1684&gt;=25,C1684&lt;=29.9),"OVERWEIGHT",C1684&gt;=30,"OBESITY")</f>
        <v>OBESITY</v>
      </c>
      <c r="E1684">
        <v>5.62</v>
      </c>
      <c r="F1684" t="str" cm="1">
        <f t="array" ref="F1684">_xlfn.IFS(E1684&lt;5.7,"NORMAL",AND(E1684&gt;=5.7,E1684&lt;=6.49),"PREDIABETES",E1684&gt;=6.5,"DIABETES")</f>
        <v>NORMAL</v>
      </c>
      <c r="G1684" t="s">
        <v>2382</v>
      </c>
      <c r="H1684" t="str">
        <f t="shared" si="79"/>
        <v>Yes</v>
      </c>
      <c r="I1684" t="s">
        <v>2380</v>
      </c>
      <c r="J1684" t="s">
        <v>2380</v>
      </c>
      <c r="K1684">
        <v>1</v>
      </c>
      <c r="L1684" t="s">
        <v>2380</v>
      </c>
      <c r="M1684" t="str">
        <f t="shared" si="80"/>
        <v>No</v>
      </c>
    </row>
    <row r="1685" spans="1:13" x14ac:dyDescent="0.3">
      <c r="A1685" t="s">
        <v>687</v>
      </c>
      <c r="B1685">
        <v>21.37</v>
      </c>
      <c r="C1685">
        <f t="shared" si="78"/>
        <v>21.4</v>
      </c>
      <c r="D1685" t="str" cm="1">
        <f t="array" ref="D1685">_xlfn.IFS(C1685&lt;18.5,"UNDERWEIGHT",AND(C1685&gt;=18.5,C1685&lt;=24.9),"NORMAL WEIGHT",AND(C1685&gt;=25,C1685&lt;=29.9),"OVERWEIGHT",C1685&gt;=30,"OBESITY")</f>
        <v>NORMAL WEIGHT</v>
      </c>
      <c r="E1685">
        <v>4.54</v>
      </c>
      <c r="F1685" t="str" cm="1">
        <f t="array" ref="F1685">_xlfn.IFS(E1685&lt;5.7,"NORMAL",AND(E1685&gt;=5.7,E1685&lt;=6.49),"PREDIABETES",E1685&gt;=6.5,"DIABETES")</f>
        <v>NORMAL</v>
      </c>
      <c r="G1685" t="s">
        <v>2382</v>
      </c>
      <c r="H1685" t="str">
        <f t="shared" si="79"/>
        <v>Yes</v>
      </c>
      <c r="I1685" t="s">
        <v>2380</v>
      </c>
      <c r="J1685" t="s">
        <v>2383</v>
      </c>
      <c r="K1685">
        <v>1</v>
      </c>
      <c r="L1685" t="s">
        <v>2380</v>
      </c>
      <c r="M1685" t="str">
        <f t="shared" si="80"/>
        <v>No</v>
      </c>
    </row>
    <row r="1686" spans="1:13" x14ac:dyDescent="0.3">
      <c r="A1686" t="s">
        <v>686</v>
      </c>
      <c r="B1686">
        <v>34.43</v>
      </c>
      <c r="C1686">
        <f t="shared" si="78"/>
        <v>34.4</v>
      </c>
      <c r="D1686" t="str" cm="1">
        <f t="array" ref="D1686">_xlfn.IFS(C1686&lt;18.5,"UNDERWEIGHT",AND(C1686&gt;=18.5,C1686&lt;=24.9),"NORMAL WEIGHT",AND(C1686&gt;=25,C1686&lt;=29.9),"OVERWEIGHT",C1686&gt;=30,"OBESITY")</f>
        <v>OBESITY</v>
      </c>
      <c r="E1686">
        <v>8.6199999999999992</v>
      </c>
      <c r="F1686" t="str" cm="1">
        <f t="array" ref="F1686">_xlfn.IFS(E1686&lt;5.7,"NORMAL",AND(E1686&gt;=5.7,E1686&lt;=6.49),"PREDIABETES",E1686&gt;=6.5,"DIABETES")</f>
        <v>DIABETES</v>
      </c>
      <c r="G1686" t="s">
        <v>2382</v>
      </c>
      <c r="H1686" t="str">
        <f t="shared" si="79"/>
        <v>Yes</v>
      </c>
      <c r="I1686" t="s">
        <v>2380</v>
      </c>
      <c r="J1686" t="s">
        <v>2380</v>
      </c>
      <c r="K1686">
        <v>1</v>
      </c>
      <c r="L1686" t="s">
        <v>2380</v>
      </c>
      <c r="M1686" t="str">
        <f t="shared" si="80"/>
        <v>No</v>
      </c>
    </row>
    <row r="1687" spans="1:13" x14ac:dyDescent="0.3">
      <c r="A1687" t="s">
        <v>685</v>
      </c>
      <c r="B1687">
        <v>20.86</v>
      </c>
      <c r="C1687">
        <f t="shared" si="78"/>
        <v>20.9</v>
      </c>
      <c r="D1687" t="str" cm="1">
        <f t="array" ref="D1687">_xlfn.IFS(C1687&lt;18.5,"UNDERWEIGHT",AND(C1687&gt;=18.5,C1687&lt;=24.9),"NORMAL WEIGHT",AND(C1687&gt;=25,C1687&lt;=29.9),"OVERWEIGHT",C1687&gt;=30,"OBESITY")</f>
        <v>NORMAL WEIGHT</v>
      </c>
      <c r="E1687">
        <v>4.3600000000000003</v>
      </c>
      <c r="F1687" t="str" cm="1">
        <f t="array" ref="F1687">_xlfn.IFS(E1687&lt;5.7,"NORMAL",AND(E1687&gt;=5.7,E1687&lt;=6.49),"PREDIABETES",E1687&gt;=6.5,"DIABETES")</f>
        <v>NORMAL</v>
      </c>
      <c r="G1687" t="s">
        <v>2382</v>
      </c>
      <c r="H1687" t="str">
        <f t="shared" si="79"/>
        <v>Yes</v>
      </c>
      <c r="I1687" t="s">
        <v>2380</v>
      </c>
      <c r="J1687" t="s">
        <v>2380</v>
      </c>
      <c r="K1687" t="s">
        <v>2381</v>
      </c>
      <c r="L1687" t="s">
        <v>2380</v>
      </c>
      <c r="M1687" t="str">
        <f t="shared" si="80"/>
        <v>No</v>
      </c>
    </row>
    <row r="1688" spans="1:13" x14ac:dyDescent="0.3">
      <c r="A1688" t="s">
        <v>684</v>
      </c>
      <c r="B1688">
        <v>18.34</v>
      </c>
      <c r="C1688">
        <f t="shared" si="78"/>
        <v>18.3</v>
      </c>
      <c r="D1688" t="str" cm="1">
        <f t="array" ref="D1688">_xlfn.IFS(C1688&lt;18.5,"UNDERWEIGHT",AND(C1688&gt;=18.5,C1688&lt;=24.9),"NORMAL WEIGHT",AND(C1688&gt;=25,C1688&lt;=29.9),"OVERWEIGHT",C1688&gt;=30,"OBESITY")</f>
        <v>UNDERWEIGHT</v>
      </c>
      <c r="E1688">
        <v>10.01</v>
      </c>
      <c r="F1688" t="str" cm="1">
        <f t="array" ref="F1688">_xlfn.IFS(E1688&lt;5.7,"NORMAL",AND(E1688&gt;=5.7,E1688&lt;=6.49),"PREDIABETES",E1688&gt;=6.5,"DIABETES")</f>
        <v>DIABETES</v>
      </c>
      <c r="G1688" t="s">
        <v>2380</v>
      </c>
      <c r="H1688" t="str">
        <f t="shared" si="79"/>
        <v>No</v>
      </c>
      <c r="I1688" t="s">
        <v>2380</v>
      </c>
      <c r="J1688" t="s">
        <v>2380</v>
      </c>
      <c r="K1688" t="s">
        <v>2381</v>
      </c>
      <c r="L1688" t="s">
        <v>2380</v>
      </c>
      <c r="M1688" t="str">
        <f t="shared" si="80"/>
        <v>No</v>
      </c>
    </row>
    <row r="1689" spans="1:13" x14ac:dyDescent="0.3">
      <c r="A1689" t="s">
        <v>683</v>
      </c>
      <c r="B1689">
        <v>34.15</v>
      </c>
      <c r="C1689">
        <f t="shared" si="78"/>
        <v>34.200000000000003</v>
      </c>
      <c r="D1689" t="str" cm="1">
        <f t="array" ref="D1689">_xlfn.IFS(C1689&lt;18.5,"UNDERWEIGHT",AND(C1689&gt;=18.5,C1689&lt;=24.9),"NORMAL WEIGHT",AND(C1689&gt;=25,C1689&lt;=29.9),"OVERWEIGHT",C1689&gt;=30,"OBESITY")</f>
        <v>OBESITY</v>
      </c>
      <c r="E1689">
        <v>5.42</v>
      </c>
      <c r="F1689" t="str" cm="1">
        <f t="array" ref="F1689">_xlfn.IFS(E1689&lt;5.7,"NORMAL",AND(E1689&gt;=5.7,E1689&lt;=6.49),"PREDIABETES",E1689&gt;=6.5,"DIABETES")</f>
        <v>NORMAL</v>
      </c>
      <c r="G1689" t="s">
        <v>2380</v>
      </c>
      <c r="H1689" t="str">
        <f t="shared" si="79"/>
        <v>No</v>
      </c>
      <c r="I1689" t="s">
        <v>2380</v>
      </c>
      <c r="J1689" t="s">
        <v>2380</v>
      </c>
      <c r="K1689" t="s">
        <v>2381</v>
      </c>
      <c r="L1689" t="s">
        <v>2380</v>
      </c>
      <c r="M1689" t="str">
        <f t="shared" si="80"/>
        <v>No</v>
      </c>
    </row>
    <row r="1690" spans="1:13" x14ac:dyDescent="0.3">
      <c r="A1690" t="s">
        <v>682</v>
      </c>
      <c r="B1690">
        <v>18.350000000000001</v>
      </c>
      <c r="C1690">
        <f t="shared" si="78"/>
        <v>18.399999999999999</v>
      </c>
      <c r="D1690" t="str" cm="1">
        <f t="array" ref="D1690">_xlfn.IFS(C1690&lt;18.5,"UNDERWEIGHT",AND(C1690&gt;=18.5,C1690&lt;=24.9),"NORMAL WEIGHT",AND(C1690&gt;=25,C1690&lt;=29.9),"OVERWEIGHT",C1690&gt;=30,"OBESITY")</f>
        <v>UNDERWEIGHT</v>
      </c>
      <c r="E1690">
        <v>5.12</v>
      </c>
      <c r="F1690" t="str" cm="1">
        <f t="array" ref="F1690">_xlfn.IFS(E1690&lt;5.7,"NORMAL",AND(E1690&gt;=5.7,E1690&lt;=6.49),"PREDIABETES",E1690&gt;=6.5,"DIABETES")</f>
        <v>NORMAL</v>
      </c>
      <c r="G1690" t="s">
        <v>2380</v>
      </c>
      <c r="H1690" t="str">
        <f t="shared" si="79"/>
        <v>No</v>
      </c>
      <c r="I1690" t="s">
        <v>2380</v>
      </c>
      <c r="J1690" t="s">
        <v>2380</v>
      </c>
      <c r="K1690" t="s">
        <v>2381</v>
      </c>
      <c r="L1690" t="s">
        <v>2380</v>
      </c>
      <c r="M1690" t="str">
        <f t="shared" si="80"/>
        <v>No</v>
      </c>
    </row>
    <row r="1691" spans="1:13" x14ac:dyDescent="0.3">
      <c r="A1691" t="s">
        <v>681</v>
      </c>
      <c r="B1691">
        <v>22.13</v>
      </c>
      <c r="C1691">
        <f t="shared" si="78"/>
        <v>22.1</v>
      </c>
      <c r="D1691" t="str" cm="1">
        <f t="array" ref="D1691">_xlfn.IFS(C1691&lt;18.5,"UNDERWEIGHT",AND(C1691&gt;=18.5,C1691&lt;=24.9),"NORMAL WEIGHT",AND(C1691&gt;=25,C1691&lt;=29.9),"OVERWEIGHT",C1691&gt;=30,"OBESITY")</f>
        <v>NORMAL WEIGHT</v>
      </c>
      <c r="E1691">
        <v>9.1999999999999993</v>
      </c>
      <c r="F1691" t="str" cm="1">
        <f t="array" ref="F1691">_xlfn.IFS(E1691&lt;5.7,"NORMAL",AND(E1691&gt;=5.7,E1691&lt;=6.49),"PREDIABETES",E1691&gt;=6.5,"DIABETES")</f>
        <v>DIABETES</v>
      </c>
      <c r="G1691" t="s">
        <v>2382</v>
      </c>
      <c r="H1691" t="str">
        <f t="shared" si="79"/>
        <v>Yes</v>
      </c>
      <c r="I1691" t="s">
        <v>2380</v>
      </c>
      <c r="J1691" t="s">
        <v>2380</v>
      </c>
      <c r="K1691" t="s">
        <v>2381</v>
      </c>
      <c r="L1691" t="s">
        <v>2380</v>
      </c>
      <c r="M1691" t="str">
        <f t="shared" si="80"/>
        <v>No</v>
      </c>
    </row>
    <row r="1692" spans="1:13" x14ac:dyDescent="0.3">
      <c r="A1692" t="s">
        <v>680</v>
      </c>
      <c r="B1692">
        <v>22.51</v>
      </c>
      <c r="C1692">
        <f t="shared" si="78"/>
        <v>22.5</v>
      </c>
      <c r="D1692" t="str" cm="1">
        <f t="array" ref="D1692">_xlfn.IFS(C1692&lt;18.5,"UNDERWEIGHT",AND(C1692&gt;=18.5,C1692&lt;=24.9),"NORMAL WEIGHT",AND(C1692&gt;=25,C1692&lt;=29.9),"OVERWEIGHT",C1692&gt;=30,"OBESITY")</f>
        <v>NORMAL WEIGHT</v>
      </c>
      <c r="E1692">
        <v>6.08</v>
      </c>
      <c r="F1692" t="str" cm="1">
        <f t="array" ref="F1692">_xlfn.IFS(E1692&lt;5.7,"NORMAL",AND(E1692&gt;=5.7,E1692&lt;=6.49),"PREDIABETES",E1692&gt;=6.5,"DIABETES")</f>
        <v>PREDIABETES</v>
      </c>
      <c r="G1692" t="s">
        <v>2382</v>
      </c>
      <c r="H1692" t="str">
        <f t="shared" si="79"/>
        <v>Yes</v>
      </c>
      <c r="I1692" t="s">
        <v>2380</v>
      </c>
      <c r="J1692" t="s">
        <v>2380</v>
      </c>
      <c r="K1692">
        <v>1</v>
      </c>
      <c r="L1692" t="s">
        <v>2380</v>
      </c>
      <c r="M1692" t="str">
        <f t="shared" si="80"/>
        <v>No</v>
      </c>
    </row>
    <row r="1693" spans="1:13" x14ac:dyDescent="0.3">
      <c r="A1693" t="s">
        <v>679</v>
      </c>
      <c r="B1693">
        <v>31</v>
      </c>
      <c r="C1693">
        <f t="shared" si="78"/>
        <v>31</v>
      </c>
      <c r="D1693" t="str" cm="1">
        <f t="array" ref="D1693">_xlfn.IFS(C1693&lt;18.5,"UNDERWEIGHT",AND(C1693&gt;=18.5,C1693&lt;=24.9),"NORMAL WEIGHT",AND(C1693&gt;=25,C1693&lt;=29.9),"OVERWEIGHT",C1693&gt;=30,"OBESITY")</f>
        <v>OBESITY</v>
      </c>
      <c r="E1693">
        <v>4.7699999999999996</v>
      </c>
      <c r="F1693" t="str" cm="1">
        <f t="array" ref="F1693">_xlfn.IFS(E1693&lt;5.7,"NORMAL",AND(E1693&gt;=5.7,E1693&lt;=6.49),"PREDIABETES",E1693&gt;=6.5,"DIABETES")</f>
        <v>NORMAL</v>
      </c>
      <c r="G1693" t="s">
        <v>2380</v>
      </c>
      <c r="H1693" t="str">
        <f t="shared" si="79"/>
        <v>No</v>
      </c>
      <c r="I1693" t="s">
        <v>2380</v>
      </c>
      <c r="J1693" t="s">
        <v>2380</v>
      </c>
      <c r="K1693">
        <v>1</v>
      </c>
      <c r="L1693" t="s">
        <v>2380</v>
      </c>
      <c r="M1693" t="str">
        <f t="shared" si="80"/>
        <v>No</v>
      </c>
    </row>
    <row r="1694" spans="1:13" x14ac:dyDescent="0.3">
      <c r="A1694" t="s">
        <v>678</v>
      </c>
      <c r="B1694">
        <v>28.27</v>
      </c>
      <c r="C1694">
        <f t="shared" si="78"/>
        <v>28.3</v>
      </c>
      <c r="D1694" t="str" cm="1">
        <f t="array" ref="D1694">_xlfn.IFS(C1694&lt;18.5,"UNDERWEIGHT",AND(C1694&gt;=18.5,C1694&lt;=24.9),"NORMAL WEIGHT",AND(C1694&gt;=25,C1694&lt;=29.9),"OVERWEIGHT",C1694&gt;=30,"OBESITY")</f>
        <v>OVERWEIGHT</v>
      </c>
      <c r="E1694">
        <v>4.62</v>
      </c>
      <c r="F1694" t="str" cm="1">
        <f t="array" ref="F1694">_xlfn.IFS(E1694&lt;5.7,"NORMAL",AND(E1694&gt;=5.7,E1694&lt;=6.49),"PREDIABETES",E1694&gt;=6.5,"DIABETES")</f>
        <v>NORMAL</v>
      </c>
      <c r="G1694" t="s">
        <v>2380</v>
      </c>
      <c r="H1694" t="str">
        <f t="shared" si="79"/>
        <v>No</v>
      </c>
      <c r="I1694" t="s">
        <v>2380</v>
      </c>
      <c r="J1694" t="s">
        <v>2380</v>
      </c>
      <c r="K1694">
        <v>1</v>
      </c>
      <c r="L1694" t="s">
        <v>2380</v>
      </c>
      <c r="M1694" t="str">
        <f t="shared" si="80"/>
        <v>No</v>
      </c>
    </row>
    <row r="1695" spans="1:13" x14ac:dyDescent="0.3">
      <c r="A1695" t="s">
        <v>677</v>
      </c>
      <c r="B1695">
        <v>29.92</v>
      </c>
      <c r="C1695">
        <f t="shared" si="78"/>
        <v>29.9</v>
      </c>
      <c r="D1695" t="str" cm="1">
        <f t="array" ref="D1695">_xlfn.IFS(C1695&lt;18.5,"UNDERWEIGHT",AND(C1695&gt;=18.5,C1695&lt;=24.9),"NORMAL WEIGHT",AND(C1695&gt;=25,C1695&lt;=29.9),"OVERWEIGHT",C1695&gt;=30,"OBESITY")</f>
        <v>OVERWEIGHT</v>
      </c>
      <c r="E1695">
        <v>9.07</v>
      </c>
      <c r="F1695" t="str" cm="1">
        <f t="array" ref="F1695">_xlfn.IFS(E1695&lt;5.7,"NORMAL",AND(E1695&gt;=5.7,E1695&lt;=6.49),"PREDIABETES",E1695&gt;=6.5,"DIABETES")</f>
        <v>DIABETES</v>
      </c>
      <c r="G1695" t="s">
        <v>2382</v>
      </c>
      <c r="H1695" t="str">
        <f t="shared" si="79"/>
        <v>Yes</v>
      </c>
      <c r="I1695" t="s">
        <v>2380</v>
      </c>
      <c r="J1695" t="s">
        <v>2380</v>
      </c>
      <c r="K1695">
        <v>1</v>
      </c>
      <c r="L1695" t="s">
        <v>2380</v>
      </c>
      <c r="M1695" t="str">
        <f t="shared" si="80"/>
        <v>No</v>
      </c>
    </row>
    <row r="1696" spans="1:13" x14ac:dyDescent="0.3">
      <c r="A1696" t="s">
        <v>676</v>
      </c>
      <c r="B1696">
        <v>25.9</v>
      </c>
      <c r="C1696">
        <f t="shared" si="78"/>
        <v>25.9</v>
      </c>
      <c r="D1696" t="str" cm="1">
        <f t="array" ref="D1696">_xlfn.IFS(C1696&lt;18.5,"UNDERWEIGHT",AND(C1696&gt;=18.5,C1696&lt;=24.9),"NORMAL WEIGHT",AND(C1696&gt;=25,C1696&lt;=29.9),"OVERWEIGHT",C1696&gt;=30,"OBESITY")</f>
        <v>OVERWEIGHT</v>
      </c>
      <c r="E1696">
        <v>9.1199999999999992</v>
      </c>
      <c r="F1696" t="str" cm="1">
        <f t="array" ref="F1696">_xlfn.IFS(E1696&lt;5.7,"NORMAL",AND(E1696&gt;=5.7,E1696&lt;=6.49),"PREDIABETES",E1696&gt;=6.5,"DIABETES")</f>
        <v>DIABETES</v>
      </c>
      <c r="G1696" t="s">
        <v>2382</v>
      </c>
      <c r="H1696" t="str">
        <f t="shared" si="79"/>
        <v>Yes</v>
      </c>
      <c r="I1696" t="s">
        <v>2380</v>
      </c>
      <c r="J1696" t="s">
        <v>2380</v>
      </c>
      <c r="K1696">
        <v>1</v>
      </c>
      <c r="L1696" t="s">
        <v>2380</v>
      </c>
      <c r="M1696" t="str">
        <f t="shared" si="80"/>
        <v>No</v>
      </c>
    </row>
    <row r="1697" spans="1:13" x14ac:dyDescent="0.3">
      <c r="A1697" t="s">
        <v>675</v>
      </c>
      <c r="B1697">
        <v>27.74</v>
      </c>
      <c r="C1697">
        <f t="shared" si="78"/>
        <v>27.7</v>
      </c>
      <c r="D1697" t="str" cm="1">
        <f t="array" ref="D1697">_xlfn.IFS(C1697&lt;18.5,"UNDERWEIGHT",AND(C1697&gt;=18.5,C1697&lt;=24.9),"NORMAL WEIGHT",AND(C1697&gt;=25,C1697&lt;=29.9),"OVERWEIGHT",C1697&gt;=30,"OBESITY")</f>
        <v>OVERWEIGHT</v>
      </c>
      <c r="E1697">
        <v>7.32</v>
      </c>
      <c r="F1697" t="str" cm="1">
        <f t="array" ref="F1697">_xlfn.IFS(E1697&lt;5.7,"NORMAL",AND(E1697&gt;=5.7,E1697&lt;=6.49),"PREDIABETES",E1697&gt;=6.5,"DIABETES")</f>
        <v>DIABETES</v>
      </c>
      <c r="G1697" t="s">
        <v>2382</v>
      </c>
      <c r="H1697" t="str">
        <f t="shared" si="79"/>
        <v>Yes</v>
      </c>
      <c r="I1697" t="s">
        <v>2380</v>
      </c>
      <c r="J1697" t="s">
        <v>2380</v>
      </c>
      <c r="K1697">
        <v>1</v>
      </c>
      <c r="L1697" t="s">
        <v>2380</v>
      </c>
      <c r="M1697" t="str">
        <f t="shared" si="80"/>
        <v>No</v>
      </c>
    </row>
    <row r="1698" spans="1:13" x14ac:dyDescent="0.3">
      <c r="A1698" t="s">
        <v>674</v>
      </c>
      <c r="B1698">
        <v>17.260000000000002</v>
      </c>
      <c r="C1698">
        <f t="shared" si="78"/>
        <v>17.3</v>
      </c>
      <c r="D1698" t="str" cm="1">
        <f t="array" ref="D1698">_xlfn.IFS(C1698&lt;18.5,"UNDERWEIGHT",AND(C1698&gt;=18.5,C1698&lt;=24.9),"NORMAL WEIGHT",AND(C1698&gt;=25,C1698&lt;=29.9),"OVERWEIGHT",C1698&gt;=30,"OBESITY")</f>
        <v>UNDERWEIGHT</v>
      </c>
      <c r="E1698">
        <v>11.73</v>
      </c>
      <c r="F1698" t="str" cm="1">
        <f t="array" ref="F1698">_xlfn.IFS(E1698&lt;5.7,"NORMAL",AND(E1698&gt;=5.7,E1698&lt;=6.49),"PREDIABETES",E1698&gt;=6.5,"DIABETES")</f>
        <v>DIABETES</v>
      </c>
      <c r="G1698" t="s">
        <v>2380</v>
      </c>
      <c r="H1698" t="str">
        <f t="shared" si="79"/>
        <v>No</v>
      </c>
      <c r="I1698" t="s">
        <v>2380</v>
      </c>
      <c r="J1698" t="s">
        <v>2380</v>
      </c>
      <c r="K1698">
        <v>2</v>
      </c>
      <c r="L1698" t="s">
        <v>2380</v>
      </c>
      <c r="M1698" t="str">
        <f t="shared" si="80"/>
        <v>No</v>
      </c>
    </row>
    <row r="1699" spans="1:13" x14ac:dyDescent="0.3">
      <c r="A1699" t="s">
        <v>673</v>
      </c>
      <c r="B1699">
        <v>19.855</v>
      </c>
      <c r="C1699">
        <f t="shared" si="78"/>
        <v>19.899999999999999</v>
      </c>
      <c r="D1699" t="str" cm="1">
        <f t="array" ref="D1699">_xlfn.IFS(C1699&lt;18.5,"UNDERWEIGHT",AND(C1699&gt;=18.5,C1699&lt;=24.9),"NORMAL WEIGHT",AND(C1699&gt;=25,C1699&lt;=29.9),"OVERWEIGHT",C1699&gt;=30,"OBESITY")</f>
        <v>NORMAL WEIGHT</v>
      </c>
      <c r="E1699">
        <v>6.64</v>
      </c>
      <c r="F1699" t="str" cm="1">
        <f t="array" ref="F1699">_xlfn.IFS(E1699&lt;5.7,"NORMAL",AND(E1699&gt;=5.7,E1699&lt;=6.49),"PREDIABETES",E1699&gt;=6.5,"DIABETES")</f>
        <v>DIABETES</v>
      </c>
      <c r="G1699" t="s">
        <v>2382</v>
      </c>
      <c r="H1699" t="str">
        <f t="shared" si="79"/>
        <v>Yes</v>
      </c>
      <c r="I1699" t="s">
        <v>2380</v>
      </c>
      <c r="J1699" t="s">
        <v>2380</v>
      </c>
      <c r="K1699">
        <v>1</v>
      </c>
      <c r="L1699" t="s">
        <v>2380</v>
      </c>
      <c r="M1699" t="str">
        <f t="shared" si="80"/>
        <v>No</v>
      </c>
    </row>
    <row r="1700" spans="1:13" x14ac:dyDescent="0.3">
      <c r="A1700" t="s">
        <v>672</v>
      </c>
      <c r="B1700">
        <v>41.69</v>
      </c>
      <c r="C1700">
        <f t="shared" si="78"/>
        <v>41.7</v>
      </c>
      <c r="D1700" t="str" cm="1">
        <f t="array" ref="D1700">_xlfn.IFS(C1700&lt;18.5,"UNDERWEIGHT",AND(C1700&gt;=18.5,C1700&lt;=24.9),"NORMAL WEIGHT",AND(C1700&gt;=25,C1700&lt;=29.9),"OVERWEIGHT",C1700&gt;=30,"OBESITY")</f>
        <v>OBESITY</v>
      </c>
      <c r="E1700">
        <v>5.78</v>
      </c>
      <c r="F1700" t="str" cm="1">
        <f t="array" ref="F1700">_xlfn.IFS(E1700&lt;5.7,"NORMAL",AND(E1700&gt;=5.7,E1700&lt;=6.49),"PREDIABETES",E1700&gt;=6.5,"DIABETES")</f>
        <v>PREDIABETES</v>
      </c>
      <c r="G1700" t="s">
        <v>2380</v>
      </c>
      <c r="H1700" t="str">
        <f t="shared" si="79"/>
        <v>No</v>
      </c>
      <c r="I1700" t="s">
        <v>2380</v>
      </c>
      <c r="J1700" t="s">
        <v>2380</v>
      </c>
      <c r="K1700" t="s">
        <v>2381</v>
      </c>
      <c r="L1700" t="s">
        <v>2380</v>
      </c>
      <c r="M1700" t="str">
        <f t="shared" si="80"/>
        <v>No</v>
      </c>
    </row>
    <row r="1701" spans="1:13" x14ac:dyDescent="0.3">
      <c r="A1701" t="s">
        <v>671</v>
      </c>
      <c r="B1701">
        <v>16.12</v>
      </c>
      <c r="C1701">
        <f t="shared" si="78"/>
        <v>16.100000000000001</v>
      </c>
      <c r="D1701" t="str" cm="1">
        <f t="array" ref="D1701">_xlfn.IFS(C1701&lt;18.5,"UNDERWEIGHT",AND(C1701&gt;=18.5,C1701&lt;=24.9),"NORMAL WEIGHT",AND(C1701&gt;=25,C1701&lt;=29.9),"OVERWEIGHT",C1701&gt;=30,"OBESITY")</f>
        <v>UNDERWEIGHT</v>
      </c>
      <c r="E1701">
        <v>10.45</v>
      </c>
      <c r="F1701" t="str" cm="1">
        <f t="array" ref="F1701">_xlfn.IFS(E1701&lt;5.7,"NORMAL",AND(E1701&gt;=5.7,E1701&lt;=6.49),"PREDIABETES",E1701&gt;=6.5,"DIABETES")</f>
        <v>DIABETES</v>
      </c>
      <c r="G1701" t="s">
        <v>2380</v>
      </c>
      <c r="H1701" t="str">
        <f t="shared" si="79"/>
        <v>No</v>
      </c>
      <c r="I1701" t="s">
        <v>2380</v>
      </c>
      <c r="J1701" t="s">
        <v>2380</v>
      </c>
      <c r="K1701" t="s">
        <v>2381</v>
      </c>
      <c r="L1701" t="s">
        <v>2380</v>
      </c>
      <c r="M1701" t="str">
        <f t="shared" si="80"/>
        <v>No</v>
      </c>
    </row>
    <row r="1702" spans="1:13" x14ac:dyDescent="0.3">
      <c r="A1702" t="s">
        <v>670</v>
      </c>
      <c r="B1702">
        <v>37.43</v>
      </c>
      <c r="C1702">
        <f t="shared" si="78"/>
        <v>37.4</v>
      </c>
      <c r="D1702" t="str" cm="1">
        <f t="array" ref="D1702">_xlfn.IFS(C1702&lt;18.5,"UNDERWEIGHT",AND(C1702&gt;=18.5,C1702&lt;=24.9),"NORMAL WEIGHT",AND(C1702&gt;=25,C1702&lt;=29.9),"OVERWEIGHT",C1702&gt;=30,"OBESITY")</f>
        <v>OBESITY</v>
      </c>
      <c r="E1702">
        <v>4.5199999999999996</v>
      </c>
      <c r="F1702" t="str" cm="1">
        <f t="array" ref="F1702">_xlfn.IFS(E1702&lt;5.7,"NORMAL",AND(E1702&gt;=5.7,E1702&lt;=6.49),"PREDIABETES",E1702&gt;=6.5,"DIABETES")</f>
        <v>NORMAL</v>
      </c>
      <c r="G1702" t="s">
        <v>2380</v>
      </c>
      <c r="H1702" t="str">
        <f t="shared" si="79"/>
        <v>No</v>
      </c>
      <c r="I1702" t="s">
        <v>2380</v>
      </c>
      <c r="J1702" t="s">
        <v>2380</v>
      </c>
      <c r="K1702">
        <v>1</v>
      </c>
      <c r="L1702" t="s">
        <v>2380</v>
      </c>
      <c r="M1702" t="str">
        <f t="shared" si="80"/>
        <v>No</v>
      </c>
    </row>
    <row r="1703" spans="1:13" x14ac:dyDescent="0.3">
      <c r="A1703" t="s">
        <v>669</v>
      </c>
      <c r="B1703">
        <v>31.065000000000001</v>
      </c>
      <c r="C1703">
        <f t="shared" si="78"/>
        <v>31.1</v>
      </c>
      <c r="D1703" t="str" cm="1">
        <f t="array" ref="D1703">_xlfn.IFS(C1703&lt;18.5,"UNDERWEIGHT",AND(C1703&gt;=18.5,C1703&lt;=24.9),"NORMAL WEIGHT",AND(C1703&gt;=25,C1703&lt;=29.9),"OVERWEIGHT",C1703&gt;=30,"OBESITY")</f>
        <v>OBESITY</v>
      </c>
      <c r="E1703">
        <v>5.71</v>
      </c>
      <c r="F1703" t="str" cm="1">
        <f t="array" ref="F1703">_xlfn.IFS(E1703&lt;5.7,"NORMAL",AND(E1703&gt;=5.7,E1703&lt;=6.49),"PREDIABETES",E1703&gt;=6.5,"DIABETES")</f>
        <v>PREDIABETES</v>
      </c>
      <c r="G1703" t="s">
        <v>2380</v>
      </c>
      <c r="H1703" t="str">
        <f t="shared" si="79"/>
        <v>No</v>
      </c>
      <c r="I1703" t="s">
        <v>2380</v>
      </c>
      <c r="J1703" t="s">
        <v>2380</v>
      </c>
      <c r="K1703" t="s">
        <v>2381</v>
      </c>
      <c r="L1703" t="s">
        <v>2380</v>
      </c>
      <c r="M1703" t="str">
        <f t="shared" si="80"/>
        <v>No</v>
      </c>
    </row>
    <row r="1704" spans="1:13" x14ac:dyDescent="0.3">
      <c r="A1704" t="s">
        <v>668</v>
      </c>
      <c r="B1704">
        <v>25.08</v>
      </c>
      <c r="C1704">
        <f t="shared" si="78"/>
        <v>25.1</v>
      </c>
      <c r="D1704" t="str" cm="1">
        <f t="array" ref="D1704">_xlfn.IFS(C1704&lt;18.5,"UNDERWEIGHT",AND(C1704&gt;=18.5,C1704&lt;=24.9),"NORMAL WEIGHT",AND(C1704&gt;=25,C1704&lt;=29.9),"OVERWEIGHT",C1704&gt;=30,"OBESITY")</f>
        <v>OVERWEIGHT</v>
      </c>
      <c r="E1704">
        <v>4.7699999999999996</v>
      </c>
      <c r="F1704" t="str" cm="1">
        <f t="array" ref="F1704">_xlfn.IFS(E1704&lt;5.7,"NORMAL",AND(E1704&gt;=5.7,E1704&lt;=6.49),"PREDIABETES",E1704&gt;=6.5,"DIABETES")</f>
        <v>NORMAL</v>
      </c>
      <c r="G1704" t="s">
        <v>2380</v>
      </c>
      <c r="H1704" t="str">
        <f t="shared" si="79"/>
        <v>No</v>
      </c>
      <c r="I1704" t="s">
        <v>2380</v>
      </c>
      <c r="J1704" t="s">
        <v>2380</v>
      </c>
      <c r="K1704" t="s">
        <v>2381</v>
      </c>
      <c r="L1704" t="s">
        <v>2380</v>
      </c>
      <c r="M1704" t="str">
        <f t="shared" si="80"/>
        <v>No</v>
      </c>
    </row>
    <row r="1705" spans="1:13" x14ac:dyDescent="0.3">
      <c r="A1705" t="s">
        <v>667</v>
      </c>
      <c r="B1705">
        <v>15.2</v>
      </c>
      <c r="C1705">
        <f t="shared" si="78"/>
        <v>15.2</v>
      </c>
      <c r="D1705" t="str" cm="1">
        <f t="array" ref="D1705">_xlfn.IFS(C1705&lt;18.5,"UNDERWEIGHT",AND(C1705&gt;=18.5,C1705&lt;=24.9),"NORMAL WEIGHT",AND(C1705&gt;=25,C1705&lt;=29.9),"OVERWEIGHT",C1705&gt;=30,"OBESITY")</f>
        <v>UNDERWEIGHT</v>
      </c>
      <c r="E1705">
        <v>7.81</v>
      </c>
      <c r="F1705" t="str" cm="1">
        <f t="array" ref="F1705">_xlfn.IFS(E1705&lt;5.7,"NORMAL",AND(E1705&gt;=5.7,E1705&lt;=6.49),"PREDIABETES",E1705&gt;=6.5,"DIABETES")</f>
        <v>DIABETES</v>
      </c>
      <c r="G1705" t="s">
        <v>2382</v>
      </c>
      <c r="H1705" t="str">
        <f t="shared" si="79"/>
        <v>Yes</v>
      </c>
      <c r="I1705" t="s">
        <v>2380</v>
      </c>
      <c r="J1705" t="s">
        <v>2380</v>
      </c>
      <c r="K1705">
        <v>1</v>
      </c>
      <c r="L1705" t="s">
        <v>2380</v>
      </c>
      <c r="M1705" t="str">
        <f t="shared" si="80"/>
        <v>No</v>
      </c>
    </row>
    <row r="1706" spans="1:13" x14ac:dyDescent="0.3">
      <c r="A1706" t="s">
        <v>666</v>
      </c>
      <c r="B1706">
        <v>22.34</v>
      </c>
      <c r="C1706">
        <f t="shared" si="78"/>
        <v>22.3</v>
      </c>
      <c r="D1706" t="str" cm="1">
        <f t="array" ref="D1706">_xlfn.IFS(C1706&lt;18.5,"UNDERWEIGHT",AND(C1706&gt;=18.5,C1706&lt;=24.9),"NORMAL WEIGHT",AND(C1706&gt;=25,C1706&lt;=29.9),"OVERWEIGHT",C1706&gt;=30,"OBESITY")</f>
        <v>NORMAL WEIGHT</v>
      </c>
      <c r="E1706">
        <v>5.19</v>
      </c>
      <c r="F1706" t="str" cm="1">
        <f t="array" ref="F1706">_xlfn.IFS(E1706&lt;5.7,"NORMAL",AND(E1706&gt;=5.7,E1706&lt;=6.49),"PREDIABETES",E1706&gt;=6.5,"DIABETES")</f>
        <v>NORMAL</v>
      </c>
      <c r="G1706" t="s">
        <v>2382</v>
      </c>
      <c r="H1706" t="str">
        <f t="shared" si="79"/>
        <v>Yes</v>
      </c>
      <c r="I1706" t="s">
        <v>2380</v>
      </c>
      <c r="J1706" t="s">
        <v>2380</v>
      </c>
      <c r="K1706" t="s">
        <v>2381</v>
      </c>
      <c r="L1706" t="s">
        <v>2380</v>
      </c>
      <c r="M1706" t="str">
        <f t="shared" si="80"/>
        <v>No</v>
      </c>
    </row>
    <row r="1707" spans="1:13" x14ac:dyDescent="0.3">
      <c r="A1707" t="s">
        <v>665</v>
      </c>
      <c r="B1707">
        <v>40.15</v>
      </c>
      <c r="C1707">
        <f t="shared" si="78"/>
        <v>40.200000000000003</v>
      </c>
      <c r="D1707" t="str" cm="1">
        <f t="array" ref="D1707">_xlfn.IFS(C1707&lt;18.5,"UNDERWEIGHT",AND(C1707&gt;=18.5,C1707&lt;=24.9),"NORMAL WEIGHT",AND(C1707&gt;=25,C1707&lt;=29.9),"OVERWEIGHT",C1707&gt;=30,"OBESITY")</f>
        <v>OBESITY</v>
      </c>
      <c r="E1707">
        <v>5.93</v>
      </c>
      <c r="F1707" t="str" cm="1">
        <f t="array" ref="F1707">_xlfn.IFS(E1707&lt;5.7,"NORMAL",AND(E1707&gt;=5.7,E1707&lt;=6.49),"PREDIABETES",E1707&gt;=6.5,"DIABETES")</f>
        <v>PREDIABETES</v>
      </c>
      <c r="G1707" t="s">
        <v>2380</v>
      </c>
      <c r="H1707" t="str">
        <f t="shared" si="79"/>
        <v>No</v>
      </c>
      <c r="I1707" t="s">
        <v>2380</v>
      </c>
      <c r="J1707" t="s">
        <v>2380</v>
      </c>
      <c r="K1707">
        <v>1</v>
      </c>
      <c r="L1707" t="s">
        <v>2380</v>
      </c>
      <c r="M1707" t="str">
        <f t="shared" si="80"/>
        <v>No</v>
      </c>
    </row>
    <row r="1708" spans="1:13" x14ac:dyDescent="0.3">
      <c r="A1708" t="s">
        <v>664</v>
      </c>
      <c r="B1708">
        <v>37.729999999999997</v>
      </c>
      <c r="C1708">
        <f t="shared" si="78"/>
        <v>37.700000000000003</v>
      </c>
      <c r="D1708" t="str" cm="1">
        <f t="array" ref="D1708">_xlfn.IFS(C1708&lt;18.5,"UNDERWEIGHT",AND(C1708&gt;=18.5,C1708&lt;=24.9),"NORMAL WEIGHT",AND(C1708&gt;=25,C1708&lt;=29.9),"OVERWEIGHT",C1708&gt;=30,"OBESITY")</f>
        <v>OBESITY</v>
      </c>
      <c r="E1708">
        <v>6.29</v>
      </c>
      <c r="F1708" t="str" cm="1">
        <f t="array" ref="F1708">_xlfn.IFS(E1708&lt;5.7,"NORMAL",AND(E1708&gt;=5.7,E1708&lt;=6.49),"PREDIABETES",E1708&gt;=6.5,"DIABETES")</f>
        <v>PREDIABETES</v>
      </c>
      <c r="G1708" t="s">
        <v>2380</v>
      </c>
      <c r="H1708" t="str">
        <f t="shared" si="79"/>
        <v>No</v>
      </c>
      <c r="I1708" t="s">
        <v>2380</v>
      </c>
      <c r="J1708" t="s">
        <v>2380</v>
      </c>
      <c r="K1708">
        <v>1</v>
      </c>
      <c r="L1708" t="s">
        <v>2380</v>
      </c>
      <c r="M1708" t="str">
        <f t="shared" si="80"/>
        <v>No</v>
      </c>
    </row>
    <row r="1709" spans="1:13" x14ac:dyDescent="0.3">
      <c r="A1709" t="s">
        <v>663</v>
      </c>
      <c r="B1709">
        <v>25.35</v>
      </c>
      <c r="C1709">
        <f t="shared" si="78"/>
        <v>25.4</v>
      </c>
      <c r="D1709" t="str" cm="1">
        <f t="array" ref="D1709">_xlfn.IFS(C1709&lt;18.5,"UNDERWEIGHT",AND(C1709&gt;=18.5,C1709&lt;=24.9),"NORMAL WEIGHT",AND(C1709&gt;=25,C1709&lt;=29.9),"OVERWEIGHT",C1709&gt;=30,"OBESITY")</f>
        <v>OVERWEIGHT</v>
      </c>
      <c r="E1709">
        <v>4.9000000000000004</v>
      </c>
      <c r="F1709" t="str" cm="1">
        <f t="array" ref="F1709">_xlfn.IFS(E1709&lt;5.7,"NORMAL",AND(E1709&gt;=5.7,E1709&lt;=6.49),"PREDIABETES",E1709&gt;=6.5,"DIABETES")</f>
        <v>NORMAL</v>
      </c>
      <c r="G1709" t="s">
        <v>2380</v>
      </c>
      <c r="H1709" t="str">
        <f t="shared" si="79"/>
        <v>No</v>
      </c>
      <c r="I1709" t="s">
        <v>2380</v>
      </c>
      <c r="J1709" t="s">
        <v>2380</v>
      </c>
      <c r="K1709" t="s">
        <v>2381</v>
      </c>
      <c r="L1709" t="s">
        <v>2380</v>
      </c>
      <c r="M1709" t="str">
        <f t="shared" si="80"/>
        <v>No</v>
      </c>
    </row>
    <row r="1710" spans="1:13" x14ac:dyDescent="0.3">
      <c r="A1710" t="s">
        <v>662</v>
      </c>
      <c r="B1710">
        <v>26.41</v>
      </c>
      <c r="C1710">
        <f t="shared" si="78"/>
        <v>26.4</v>
      </c>
      <c r="D1710" t="str" cm="1">
        <f t="array" ref="D1710">_xlfn.IFS(C1710&lt;18.5,"UNDERWEIGHT",AND(C1710&gt;=18.5,C1710&lt;=24.9),"NORMAL WEIGHT",AND(C1710&gt;=25,C1710&lt;=29.9),"OVERWEIGHT",C1710&gt;=30,"OBESITY")</f>
        <v>OVERWEIGHT</v>
      </c>
      <c r="E1710">
        <v>5.07</v>
      </c>
      <c r="F1710" t="str" cm="1">
        <f t="array" ref="F1710">_xlfn.IFS(E1710&lt;5.7,"NORMAL",AND(E1710&gt;=5.7,E1710&lt;=6.49),"PREDIABETES",E1710&gt;=6.5,"DIABETES")</f>
        <v>NORMAL</v>
      </c>
      <c r="G1710" t="s">
        <v>2382</v>
      </c>
      <c r="H1710" t="str">
        <f t="shared" si="79"/>
        <v>Yes</v>
      </c>
      <c r="I1710" t="s">
        <v>2380</v>
      </c>
      <c r="J1710" t="s">
        <v>2380</v>
      </c>
      <c r="K1710">
        <v>1</v>
      </c>
      <c r="L1710" t="s">
        <v>2380</v>
      </c>
      <c r="M1710" t="str">
        <f t="shared" si="80"/>
        <v>No</v>
      </c>
    </row>
    <row r="1711" spans="1:13" x14ac:dyDescent="0.3">
      <c r="A1711" t="s">
        <v>661</v>
      </c>
      <c r="B1711">
        <v>27.6</v>
      </c>
      <c r="C1711">
        <f t="shared" si="78"/>
        <v>27.6</v>
      </c>
      <c r="D1711" t="str" cm="1">
        <f t="array" ref="D1711">_xlfn.IFS(C1711&lt;18.5,"UNDERWEIGHT",AND(C1711&gt;=18.5,C1711&lt;=24.9),"NORMAL WEIGHT",AND(C1711&gt;=25,C1711&lt;=29.9),"OVERWEIGHT",C1711&gt;=30,"OBESITY")</f>
        <v>OVERWEIGHT</v>
      </c>
      <c r="E1711">
        <v>5.33</v>
      </c>
      <c r="F1711" t="str" cm="1">
        <f t="array" ref="F1711">_xlfn.IFS(E1711&lt;5.7,"NORMAL",AND(E1711&gt;=5.7,E1711&lt;=6.49),"PREDIABETES",E1711&gt;=6.5,"DIABETES")</f>
        <v>NORMAL</v>
      </c>
      <c r="G1711" t="s">
        <v>2380</v>
      </c>
      <c r="H1711" t="str">
        <f t="shared" si="79"/>
        <v>No</v>
      </c>
      <c r="I1711" t="s">
        <v>2380</v>
      </c>
      <c r="J1711" t="s">
        <v>2380</v>
      </c>
      <c r="K1711">
        <v>1</v>
      </c>
      <c r="L1711" t="s">
        <v>2380</v>
      </c>
      <c r="M1711" t="str">
        <f t="shared" si="80"/>
        <v>No</v>
      </c>
    </row>
    <row r="1712" spans="1:13" x14ac:dyDescent="0.3">
      <c r="A1712" t="s">
        <v>660</v>
      </c>
      <c r="B1712">
        <v>33.82</v>
      </c>
      <c r="C1712">
        <f t="shared" si="78"/>
        <v>33.799999999999997</v>
      </c>
      <c r="D1712" t="str" cm="1">
        <f t="array" ref="D1712">_xlfn.IFS(C1712&lt;18.5,"UNDERWEIGHT",AND(C1712&gt;=18.5,C1712&lt;=24.9),"NORMAL WEIGHT",AND(C1712&gt;=25,C1712&lt;=29.9),"OVERWEIGHT",C1712&gt;=30,"OBESITY")</f>
        <v>OBESITY</v>
      </c>
      <c r="E1712">
        <v>8.93</v>
      </c>
      <c r="F1712" t="str" cm="1">
        <f t="array" ref="F1712">_xlfn.IFS(E1712&lt;5.7,"NORMAL",AND(E1712&gt;=5.7,E1712&lt;=6.49),"PREDIABETES",E1712&gt;=6.5,"DIABETES")</f>
        <v>DIABETES</v>
      </c>
      <c r="G1712" t="s">
        <v>2382</v>
      </c>
      <c r="H1712" t="str">
        <f t="shared" si="79"/>
        <v>Yes</v>
      </c>
      <c r="I1712" t="s">
        <v>2380</v>
      </c>
      <c r="J1712" t="s">
        <v>2380</v>
      </c>
      <c r="K1712">
        <v>1</v>
      </c>
      <c r="L1712" t="s">
        <v>2380</v>
      </c>
      <c r="M1712" t="str">
        <f t="shared" si="80"/>
        <v>No</v>
      </c>
    </row>
    <row r="1713" spans="1:13" x14ac:dyDescent="0.3">
      <c r="A1713" t="s">
        <v>659</v>
      </c>
      <c r="B1713">
        <v>32.9</v>
      </c>
      <c r="C1713">
        <f t="shared" si="78"/>
        <v>32.9</v>
      </c>
      <c r="D1713" t="str" cm="1">
        <f t="array" ref="D1713">_xlfn.IFS(C1713&lt;18.5,"UNDERWEIGHT",AND(C1713&gt;=18.5,C1713&lt;=24.9),"NORMAL WEIGHT",AND(C1713&gt;=25,C1713&lt;=29.9),"OVERWEIGHT",C1713&gt;=30,"OBESITY")</f>
        <v>OBESITY</v>
      </c>
      <c r="E1713">
        <v>4.3499999999999996</v>
      </c>
      <c r="F1713" t="str" cm="1">
        <f t="array" ref="F1713">_xlfn.IFS(E1713&lt;5.7,"NORMAL",AND(E1713&gt;=5.7,E1713&lt;=6.49),"PREDIABETES",E1713&gt;=6.5,"DIABETES")</f>
        <v>NORMAL</v>
      </c>
      <c r="G1713" t="s">
        <v>2380</v>
      </c>
      <c r="H1713" t="str">
        <f t="shared" si="79"/>
        <v>No</v>
      </c>
      <c r="I1713" t="s">
        <v>2380</v>
      </c>
      <c r="J1713" t="s">
        <v>2380</v>
      </c>
      <c r="K1713" t="s">
        <v>2381</v>
      </c>
      <c r="L1713" t="s">
        <v>2380</v>
      </c>
      <c r="M1713" t="str">
        <f t="shared" si="80"/>
        <v>No</v>
      </c>
    </row>
    <row r="1714" spans="1:13" x14ac:dyDescent="0.3">
      <c r="A1714" t="s">
        <v>658</v>
      </c>
      <c r="B1714">
        <v>30.875</v>
      </c>
      <c r="C1714">
        <f t="shared" si="78"/>
        <v>30.9</v>
      </c>
      <c r="D1714" t="str" cm="1">
        <f t="array" ref="D1714">_xlfn.IFS(C1714&lt;18.5,"UNDERWEIGHT",AND(C1714&gt;=18.5,C1714&lt;=24.9),"NORMAL WEIGHT",AND(C1714&gt;=25,C1714&lt;=29.9),"OVERWEIGHT",C1714&gt;=30,"OBESITY")</f>
        <v>OBESITY</v>
      </c>
      <c r="E1714">
        <v>9.5399999999999991</v>
      </c>
      <c r="F1714" t="str" cm="1">
        <f t="array" ref="F1714">_xlfn.IFS(E1714&lt;5.7,"NORMAL",AND(E1714&gt;=5.7,E1714&lt;=6.49),"PREDIABETES",E1714&gt;=6.5,"DIABETES")</f>
        <v>DIABETES</v>
      </c>
      <c r="G1714" t="s">
        <v>2382</v>
      </c>
      <c r="H1714" t="str">
        <f t="shared" si="79"/>
        <v>Yes</v>
      </c>
      <c r="I1714" t="s">
        <v>2380</v>
      </c>
      <c r="J1714" t="s">
        <v>2380</v>
      </c>
      <c r="K1714">
        <v>1</v>
      </c>
      <c r="L1714" t="s">
        <v>2380</v>
      </c>
      <c r="M1714" t="str">
        <f t="shared" si="80"/>
        <v>No</v>
      </c>
    </row>
    <row r="1715" spans="1:13" x14ac:dyDescent="0.3">
      <c r="A1715" t="s">
        <v>657</v>
      </c>
      <c r="B1715">
        <v>32.64</v>
      </c>
      <c r="C1715">
        <f t="shared" si="78"/>
        <v>32.6</v>
      </c>
      <c r="D1715" t="str" cm="1">
        <f t="array" ref="D1715">_xlfn.IFS(C1715&lt;18.5,"UNDERWEIGHT",AND(C1715&gt;=18.5,C1715&lt;=24.9),"NORMAL WEIGHT",AND(C1715&gt;=25,C1715&lt;=29.9),"OVERWEIGHT",C1715&gt;=30,"OBESITY")</f>
        <v>OBESITY</v>
      </c>
      <c r="E1715">
        <v>5.91</v>
      </c>
      <c r="F1715" t="str" cm="1">
        <f t="array" ref="F1715">_xlfn.IFS(E1715&lt;5.7,"NORMAL",AND(E1715&gt;=5.7,E1715&lt;=6.49),"PREDIABETES",E1715&gt;=6.5,"DIABETES")</f>
        <v>PREDIABETES</v>
      </c>
      <c r="G1715" t="s">
        <v>2380</v>
      </c>
      <c r="H1715" t="str">
        <f t="shared" si="79"/>
        <v>No</v>
      </c>
      <c r="I1715" t="s">
        <v>2380</v>
      </c>
      <c r="J1715" t="s">
        <v>2380</v>
      </c>
      <c r="K1715" t="s">
        <v>2381</v>
      </c>
      <c r="L1715" t="s">
        <v>2380</v>
      </c>
      <c r="M1715" t="str">
        <f t="shared" si="80"/>
        <v>No</v>
      </c>
    </row>
    <row r="1716" spans="1:13" x14ac:dyDescent="0.3">
      <c r="A1716" t="s">
        <v>656</v>
      </c>
      <c r="B1716">
        <v>22.135000000000002</v>
      </c>
      <c r="C1716">
        <f t="shared" si="78"/>
        <v>22.1</v>
      </c>
      <c r="D1716" t="str" cm="1">
        <f t="array" ref="D1716">_xlfn.IFS(C1716&lt;18.5,"UNDERWEIGHT",AND(C1716&gt;=18.5,C1716&lt;=24.9),"NORMAL WEIGHT",AND(C1716&gt;=25,C1716&lt;=29.9),"OVERWEIGHT",C1716&gt;=30,"OBESITY")</f>
        <v>NORMAL WEIGHT</v>
      </c>
      <c r="E1716">
        <v>5.0999999999999996</v>
      </c>
      <c r="F1716" t="str" cm="1">
        <f t="array" ref="F1716">_xlfn.IFS(E1716&lt;5.7,"NORMAL",AND(E1716&gt;=5.7,E1716&lt;=6.49),"PREDIABETES",E1716&gt;=6.5,"DIABETES")</f>
        <v>NORMAL</v>
      </c>
      <c r="G1716" t="s">
        <v>2380</v>
      </c>
      <c r="H1716" t="str">
        <f t="shared" si="79"/>
        <v>No</v>
      </c>
      <c r="I1716" t="s">
        <v>2380</v>
      </c>
      <c r="J1716" t="s">
        <v>2380</v>
      </c>
      <c r="K1716" t="s">
        <v>2381</v>
      </c>
      <c r="L1716" t="s">
        <v>2380</v>
      </c>
      <c r="M1716" t="str">
        <f t="shared" si="80"/>
        <v>No</v>
      </c>
    </row>
    <row r="1717" spans="1:13" x14ac:dyDescent="0.3">
      <c r="A1717" t="s">
        <v>655</v>
      </c>
      <c r="B1717">
        <v>16.53</v>
      </c>
      <c r="C1717">
        <f t="shared" si="78"/>
        <v>16.5</v>
      </c>
      <c r="D1717" t="str" cm="1">
        <f t="array" ref="D1717">_xlfn.IFS(C1717&lt;18.5,"UNDERWEIGHT",AND(C1717&gt;=18.5,C1717&lt;=24.9),"NORMAL WEIGHT",AND(C1717&gt;=25,C1717&lt;=29.9),"OVERWEIGHT",C1717&gt;=30,"OBESITY")</f>
        <v>UNDERWEIGHT</v>
      </c>
      <c r="E1717">
        <v>5.08</v>
      </c>
      <c r="F1717" t="str" cm="1">
        <f t="array" ref="F1717">_xlfn.IFS(E1717&lt;5.7,"NORMAL",AND(E1717&gt;=5.7,E1717&lt;=6.49),"PREDIABETES",E1717&gt;=6.5,"DIABETES")</f>
        <v>NORMAL</v>
      </c>
      <c r="G1717" t="s">
        <v>2380</v>
      </c>
      <c r="H1717" t="str">
        <f t="shared" si="79"/>
        <v>No</v>
      </c>
      <c r="I1717" t="s">
        <v>2380</v>
      </c>
      <c r="J1717" t="s">
        <v>2380</v>
      </c>
      <c r="K1717">
        <v>2</v>
      </c>
      <c r="L1717" t="s">
        <v>2380</v>
      </c>
      <c r="M1717" t="str">
        <f t="shared" si="80"/>
        <v>No</v>
      </c>
    </row>
    <row r="1718" spans="1:13" x14ac:dyDescent="0.3">
      <c r="A1718" t="s">
        <v>654</v>
      </c>
      <c r="B1718">
        <v>32.774999999999999</v>
      </c>
      <c r="C1718">
        <f t="shared" si="78"/>
        <v>32.799999999999997</v>
      </c>
      <c r="D1718" t="str" cm="1">
        <f t="array" ref="D1718">_xlfn.IFS(C1718&lt;18.5,"UNDERWEIGHT",AND(C1718&gt;=18.5,C1718&lt;=24.9),"NORMAL WEIGHT",AND(C1718&gt;=25,C1718&lt;=29.9),"OVERWEIGHT",C1718&gt;=30,"OBESITY")</f>
        <v>OBESITY</v>
      </c>
      <c r="E1718">
        <v>4.75</v>
      </c>
      <c r="F1718" t="str" cm="1">
        <f t="array" ref="F1718">_xlfn.IFS(E1718&lt;5.7,"NORMAL",AND(E1718&gt;=5.7,E1718&lt;=6.49),"PREDIABETES",E1718&gt;=6.5,"DIABETES")</f>
        <v>NORMAL</v>
      </c>
      <c r="G1718" t="s">
        <v>2380</v>
      </c>
      <c r="H1718" t="str">
        <f t="shared" si="79"/>
        <v>No</v>
      </c>
      <c r="I1718" t="s">
        <v>2380</v>
      </c>
      <c r="J1718" t="s">
        <v>2380</v>
      </c>
      <c r="K1718" t="s">
        <v>2381</v>
      </c>
      <c r="L1718" t="s">
        <v>2380</v>
      </c>
      <c r="M1718" t="str">
        <f t="shared" si="80"/>
        <v>No</v>
      </c>
    </row>
    <row r="1719" spans="1:13" x14ac:dyDescent="0.3">
      <c r="A1719" t="s">
        <v>653</v>
      </c>
      <c r="B1719">
        <v>30.9</v>
      </c>
      <c r="C1719">
        <f t="shared" si="78"/>
        <v>30.9</v>
      </c>
      <c r="D1719" t="str" cm="1">
        <f t="array" ref="D1719">_xlfn.IFS(C1719&lt;18.5,"UNDERWEIGHT",AND(C1719&gt;=18.5,C1719&lt;=24.9),"NORMAL WEIGHT",AND(C1719&gt;=25,C1719&lt;=29.9),"OVERWEIGHT",C1719&gt;=30,"OBESITY")</f>
        <v>OBESITY</v>
      </c>
      <c r="E1719">
        <v>6.05</v>
      </c>
      <c r="F1719" t="str" cm="1">
        <f t="array" ref="F1719">_xlfn.IFS(E1719&lt;5.7,"NORMAL",AND(E1719&gt;=5.7,E1719&lt;=6.49),"PREDIABETES",E1719&gt;=6.5,"DIABETES")</f>
        <v>PREDIABETES</v>
      </c>
      <c r="G1719" t="s">
        <v>2380</v>
      </c>
      <c r="H1719" t="str">
        <f t="shared" si="79"/>
        <v>No</v>
      </c>
      <c r="I1719" t="s">
        <v>2380</v>
      </c>
      <c r="J1719" t="s">
        <v>2380</v>
      </c>
      <c r="K1719">
        <v>1</v>
      </c>
      <c r="L1719" t="s">
        <v>2380</v>
      </c>
      <c r="M1719" t="str">
        <f t="shared" si="80"/>
        <v>No</v>
      </c>
    </row>
    <row r="1720" spans="1:13" x14ac:dyDescent="0.3">
      <c r="A1720" t="s">
        <v>652</v>
      </c>
      <c r="B1720">
        <v>15.58</v>
      </c>
      <c r="C1720">
        <f t="shared" si="78"/>
        <v>15.6</v>
      </c>
      <c r="D1720" t="str" cm="1">
        <f t="array" ref="D1720">_xlfn.IFS(C1720&lt;18.5,"UNDERWEIGHT",AND(C1720&gt;=18.5,C1720&lt;=24.9),"NORMAL WEIGHT",AND(C1720&gt;=25,C1720&lt;=29.9),"OVERWEIGHT",C1720&gt;=30,"OBESITY")</f>
        <v>UNDERWEIGHT</v>
      </c>
      <c r="E1720">
        <v>11.56</v>
      </c>
      <c r="F1720" t="str" cm="1">
        <f t="array" ref="F1720">_xlfn.IFS(E1720&lt;5.7,"NORMAL",AND(E1720&gt;=5.7,E1720&lt;=6.49),"PREDIABETES",E1720&gt;=6.5,"DIABETES")</f>
        <v>DIABETES</v>
      </c>
      <c r="G1720" t="s">
        <v>2380</v>
      </c>
      <c r="H1720" t="str">
        <f t="shared" si="79"/>
        <v>No</v>
      </c>
      <c r="I1720" t="s">
        <v>2380</v>
      </c>
      <c r="J1720" t="s">
        <v>2380</v>
      </c>
      <c r="K1720" t="s">
        <v>2381</v>
      </c>
      <c r="L1720" t="s">
        <v>2380</v>
      </c>
      <c r="M1720" t="str">
        <f t="shared" si="80"/>
        <v>No</v>
      </c>
    </row>
    <row r="1721" spans="1:13" x14ac:dyDescent="0.3">
      <c r="A1721" t="s">
        <v>651</v>
      </c>
      <c r="B1721">
        <v>26.315000000000001</v>
      </c>
      <c r="C1721">
        <f t="shared" si="78"/>
        <v>26.3</v>
      </c>
      <c r="D1721" t="str" cm="1">
        <f t="array" ref="D1721">_xlfn.IFS(C1721&lt;18.5,"UNDERWEIGHT",AND(C1721&gt;=18.5,C1721&lt;=24.9),"NORMAL WEIGHT",AND(C1721&gt;=25,C1721&lt;=29.9),"OVERWEIGHT",C1721&gt;=30,"OBESITY")</f>
        <v>OVERWEIGHT</v>
      </c>
      <c r="E1721">
        <v>5.76</v>
      </c>
      <c r="F1721" t="str" cm="1">
        <f t="array" ref="F1721">_xlfn.IFS(E1721&lt;5.7,"NORMAL",AND(E1721&gt;=5.7,E1721&lt;=6.49),"PREDIABETES",E1721&gt;=6.5,"DIABETES")</f>
        <v>PREDIABETES</v>
      </c>
      <c r="G1721" t="s">
        <v>2380</v>
      </c>
      <c r="H1721" t="str">
        <f t="shared" si="79"/>
        <v>No</v>
      </c>
      <c r="I1721" t="s">
        <v>2380</v>
      </c>
      <c r="J1721" t="s">
        <v>2380</v>
      </c>
      <c r="K1721" t="s">
        <v>2381</v>
      </c>
      <c r="L1721" t="s">
        <v>2380</v>
      </c>
      <c r="M1721" t="str">
        <f t="shared" si="80"/>
        <v>No</v>
      </c>
    </row>
    <row r="1722" spans="1:13" x14ac:dyDescent="0.3">
      <c r="A1722" t="s">
        <v>650</v>
      </c>
      <c r="B1722">
        <v>35.61</v>
      </c>
      <c r="C1722">
        <f t="shared" si="78"/>
        <v>35.6</v>
      </c>
      <c r="D1722" t="str" cm="1">
        <f t="array" ref="D1722">_xlfn.IFS(C1722&lt;18.5,"UNDERWEIGHT",AND(C1722&gt;=18.5,C1722&lt;=24.9),"NORMAL WEIGHT",AND(C1722&gt;=25,C1722&lt;=29.9),"OVERWEIGHT",C1722&gt;=30,"OBESITY")</f>
        <v>OBESITY</v>
      </c>
      <c r="E1722">
        <v>5.65</v>
      </c>
      <c r="F1722" t="str" cm="1">
        <f t="array" ref="F1722">_xlfn.IFS(E1722&lt;5.7,"NORMAL",AND(E1722&gt;=5.7,E1722&lt;=6.49),"PREDIABETES",E1722&gt;=6.5,"DIABETES")</f>
        <v>NORMAL</v>
      </c>
      <c r="G1722" t="s">
        <v>2380</v>
      </c>
      <c r="H1722" t="str">
        <f t="shared" si="79"/>
        <v>No</v>
      </c>
      <c r="I1722" t="s">
        <v>2382</v>
      </c>
      <c r="J1722" t="s">
        <v>2380</v>
      </c>
      <c r="K1722">
        <v>1</v>
      </c>
      <c r="L1722" t="s">
        <v>2380</v>
      </c>
      <c r="M1722" t="str">
        <f t="shared" si="80"/>
        <v>No</v>
      </c>
    </row>
    <row r="1723" spans="1:13" x14ac:dyDescent="0.3">
      <c r="A1723" t="s">
        <v>649</v>
      </c>
      <c r="B1723">
        <v>37.56</v>
      </c>
      <c r="C1723">
        <f t="shared" si="78"/>
        <v>37.6</v>
      </c>
      <c r="D1723" t="str" cm="1">
        <f t="array" ref="D1723">_xlfn.IFS(C1723&lt;18.5,"UNDERWEIGHT",AND(C1723&gt;=18.5,C1723&lt;=24.9),"NORMAL WEIGHT",AND(C1723&gt;=25,C1723&lt;=29.9),"OVERWEIGHT",C1723&gt;=30,"OBESITY")</f>
        <v>OBESITY</v>
      </c>
      <c r="E1723">
        <v>5.88</v>
      </c>
      <c r="F1723" t="str" cm="1">
        <f t="array" ref="F1723">_xlfn.IFS(E1723&lt;5.7,"NORMAL",AND(E1723&gt;=5.7,E1723&lt;=6.49),"PREDIABETES",E1723&gt;=6.5,"DIABETES")</f>
        <v>PREDIABETES</v>
      </c>
      <c r="G1723" t="s">
        <v>2380</v>
      </c>
      <c r="H1723" t="str">
        <f t="shared" si="79"/>
        <v>No</v>
      </c>
      <c r="I1723" t="s">
        <v>2382</v>
      </c>
      <c r="J1723" t="s">
        <v>2380</v>
      </c>
      <c r="K1723">
        <v>1</v>
      </c>
      <c r="L1723" t="s">
        <v>2380</v>
      </c>
      <c r="M1723" t="str">
        <f t="shared" si="80"/>
        <v>No</v>
      </c>
    </row>
    <row r="1724" spans="1:13" x14ac:dyDescent="0.3">
      <c r="A1724" t="s">
        <v>648</v>
      </c>
      <c r="B1724">
        <v>15.49</v>
      </c>
      <c r="C1724">
        <f t="shared" si="78"/>
        <v>15.5</v>
      </c>
      <c r="D1724" t="str" cm="1">
        <f t="array" ref="D1724">_xlfn.IFS(C1724&lt;18.5,"UNDERWEIGHT",AND(C1724&gt;=18.5,C1724&lt;=24.9),"NORMAL WEIGHT",AND(C1724&gt;=25,C1724&lt;=29.9),"OVERWEIGHT",C1724&gt;=30,"OBESITY")</f>
        <v>UNDERWEIGHT</v>
      </c>
      <c r="E1724">
        <v>9.6</v>
      </c>
      <c r="F1724" t="str" cm="1">
        <f t="array" ref="F1724">_xlfn.IFS(E1724&lt;5.7,"NORMAL",AND(E1724&gt;=5.7,E1724&lt;=6.49),"PREDIABETES",E1724&gt;=6.5,"DIABETES")</f>
        <v>DIABETES</v>
      </c>
      <c r="G1724" t="s">
        <v>2380</v>
      </c>
      <c r="H1724" t="str">
        <f t="shared" si="79"/>
        <v>No</v>
      </c>
      <c r="I1724" t="s">
        <v>2380</v>
      </c>
      <c r="J1724" t="s">
        <v>2380</v>
      </c>
      <c r="K1724" t="s">
        <v>2381</v>
      </c>
      <c r="L1724" t="s">
        <v>2380</v>
      </c>
      <c r="M1724" t="str">
        <f t="shared" si="80"/>
        <v>No</v>
      </c>
    </row>
    <row r="1725" spans="1:13" x14ac:dyDescent="0.3">
      <c r="A1725" t="s">
        <v>647</v>
      </c>
      <c r="B1725">
        <v>23.48</v>
      </c>
      <c r="C1725">
        <f t="shared" si="78"/>
        <v>23.5</v>
      </c>
      <c r="D1725" t="str" cm="1">
        <f t="array" ref="D1725">_xlfn.IFS(C1725&lt;18.5,"UNDERWEIGHT",AND(C1725&gt;=18.5,C1725&lt;=24.9),"NORMAL WEIGHT",AND(C1725&gt;=25,C1725&lt;=29.9),"OVERWEIGHT",C1725&gt;=30,"OBESITY")</f>
        <v>NORMAL WEIGHT</v>
      </c>
      <c r="E1725">
        <v>6.24</v>
      </c>
      <c r="F1725" t="str" cm="1">
        <f t="array" ref="F1725">_xlfn.IFS(E1725&lt;5.7,"NORMAL",AND(E1725&gt;=5.7,E1725&lt;=6.49),"PREDIABETES",E1725&gt;=6.5,"DIABETES")</f>
        <v>PREDIABETES</v>
      </c>
      <c r="G1725" t="s">
        <v>2380</v>
      </c>
      <c r="H1725" t="str">
        <f t="shared" si="79"/>
        <v>No</v>
      </c>
      <c r="I1725" t="s">
        <v>2380</v>
      </c>
      <c r="J1725" t="s">
        <v>2380</v>
      </c>
      <c r="K1725">
        <v>1</v>
      </c>
      <c r="L1725" t="s">
        <v>2380</v>
      </c>
      <c r="M1725" t="str">
        <f t="shared" si="80"/>
        <v>No</v>
      </c>
    </row>
    <row r="1726" spans="1:13" x14ac:dyDescent="0.3">
      <c r="A1726" t="s">
        <v>646</v>
      </c>
      <c r="B1726">
        <v>30.02</v>
      </c>
      <c r="C1726">
        <f t="shared" si="78"/>
        <v>30</v>
      </c>
      <c r="D1726" t="str" cm="1">
        <f t="array" ref="D1726">_xlfn.IFS(C1726&lt;18.5,"UNDERWEIGHT",AND(C1726&gt;=18.5,C1726&lt;=24.9),"NORMAL WEIGHT",AND(C1726&gt;=25,C1726&lt;=29.9),"OVERWEIGHT",C1726&gt;=30,"OBESITY")</f>
        <v>OBESITY</v>
      </c>
      <c r="E1726">
        <v>7.63</v>
      </c>
      <c r="F1726" t="str" cm="1">
        <f t="array" ref="F1726">_xlfn.IFS(E1726&lt;5.7,"NORMAL",AND(E1726&gt;=5.7,E1726&lt;=6.49),"PREDIABETES",E1726&gt;=6.5,"DIABETES")</f>
        <v>DIABETES</v>
      </c>
      <c r="G1726" t="s">
        <v>2382</v>
      </c>
      <c r="H1726" t="str">
        <f t="shared" si="79"/>
        <v>Yes</v>
      </c>
      <c r="I1726" t="s">
        <v>2380</v>
      </c>
      <c r="J1726" t="s">
        <v>2380</v>
      </c>
      <c r="K1726">
        <v>1</v>
      </c>
      <c r="L1726" t="s">
        <v>2380</v>
      </c>
      <c r="M1726" t="str">
        <f t="shared" si="80"/>
        <v>No</v>
      </c>
    </row>
    <row r="1727" spans="1:13" x14ac:dyDescent="0.3">
      <c r="A1727" t="s">
        <v>645</v>
      </c>
      <c r="B1727">
        <v>26.885000000000002</v>
      </c>
      <c r="C1727">
        <f t="shared" si="78"/>
        <v>26.9</v>
      </c>
      <c r="D1727" t="str" cm="1">
        <f t="array" ref="D1727">_xlfn.IFS(C1727&lt;18.5,"UNDERWEIGHT",AND(C1727&gt;=18.5,C1727&lt;=24.9),"NORMAL WEIGHT",AND(C1727&gt;=25,C1727&lt;=29.9),"OVERWEIGHT",C1727&gt;=30,"OBESITY")</f>
        <v>OVERWEIGHT</v>
      </c>
      <c r="E1727">
        <v>8.66</v>
      </c>
      <c r="F1727" t="str" cm="1">
        <f t="array" ref="F1727">_xlfn.IFS(E1727&lt;5.7,"NORMAL",AND(E1727&gt;=5.7,E1727&lt;=6.49),"PREDIABETES",E1727&gt;=6.5,"DIABETES")</f>
        <v>DIABETES</v>
      </c>
      <c r="G1727" t="s">
        <v>2382</v>
      </c>
      <c r="H1727" t="str">
        <f t="shared" si="79"/>
        <v>Yes</v>
      </c>
      <c r="I1727" t="s">
        <v>2380</v>
      </c>
      <c r="J1727" t="s">
        <v>2380</v>
      </c>
      <c r="K1727">
        <v>1</v>
      </c>
      <c r="L1727" t="s">
        <v>2380</v>
      </c>
      <c r="M1727" t="str">
        <f t="shared" si="80"/>
        <v>No</v>
      </c>
    </row>
    <row r="1728" spans="1:13" x14ac:dyDescent="0.3">
      <c r="A1728" t="s">
        <v>644</v>
      </c>
      <c r="B1728">
        <v>25.84</v>
      </c>
      <c r="C1728">
        <f t="shared" si="78"/>
        <v>25.8</v>
      </c>
      <c r="D1728" t="str" cm="1">
        <f t="array" ref="D1728">_xlfn.IFS(C1728&lt;18.5,"UNDERWEIGHT",AND(C1728&gt;=18.5,C1728&lt;=24.9),"NORMAL WEIGHT",AND(C1728&gt;=25,C1728&lt;=29.9),"OVERWEIGHT",C1728&gt;=30,"OBESITY")</f>
        <v>OVERWEIGHT</v>
      </c>
      <c r="E1728">
        <v>8.5500000000000007</v>
      </c>
      <c r="F1728" t="str" cm="1">
        <f t="array" ref="F1728">_xlfn.IFS(E1728&lt;5.7,"NORMAL",AND(E1728&gt;=5.7,E1728&lt;=6.49),"PREDIABETES",E1728&gt;=6.5,"DIABETES")</f>
        <v>DIABETES</v>
      </c>
      <c r="G1728" t="s">
        <v>2382</v>
      </c>
      <c r="H1728" t="str">
        <f t="shared" si="79"/>
        <v>Yes</v>
      </c>
      <c r="I1728" t="s">
        <v>2380</v>
      </c>
      <c r="J1728" t="s">
        <v>2380</v>
      </c>
      <c r="K1728">
        <v>1</v>
      </c>
      <c r="L1728" t="s">
        <v>2380</v>
      </c>
      <c r="M1728" t="str">
        <f t="shared" si="80"/>
        <v>No</v>
      </c>
    </row>
    <row r="1729" spans="1:13" x14ac:dyDescent="0.3">
      <c r="A1729" t="s">
        <v>643</v>
      </c>
      <c r="B1729">
        <v>27.454999999999998</v>
      </c>
      <c r="C1729">
        <f t="shared" si="78"/>
        <v>27.5</v>
      </c>
      <c r="D1729" t="str" cm="1">
        <f t="array" ref="D1729">_xlfn.IFS(C1729&lt;18.5,"UNDERWEIGHT",AND(C1729&gt;=18.5,C1729&lt;=24.9),"NORMAL WEIGHT",AND(C1729&gt;=25,C1729&lt;=29.9),"OVERWEIGHT",C1729&gt;=30,"OBESITY")</f>
        <v>OVERWEIGHT</v>
      </c>
      <c r="E1729">
        <v>4.54</v>
      </c>
      <c r="F1729" t="str" cm="1">
        <f t="array" ref="F1729">_xlfn.IFS(E1729&lt;5.7,"NORMAL",AND(E1729&gt;=5.7,E1729&lt;=6.49),"PREDIABETES",E1729&gt;=6.5,"DIABETES")</f>
        <v>NORMAL</v>
      </c>
      <c r="G1729" t="s">
        <v>2380</v>
      </c>
      <c r="H1729" t="str">
        <f t="shared" si="79"/>
        <v>No</v>
      </c>
      <c r="I1729" t="s">
        <v>2380</v>
      </c>
      <c r="J1729" t="s">
        <v>2380</v>
      </c>
      <c r="K1729" t="s">
        <v>2381</v>
      </c>
      <c r="L1729" t="s">
        <v>2380</v>
      </c>
      <c r="M1729" t="str">
        <f t="shared" si="80"/>
        <v>No</v>
      </c>
    </row>
    <row r="1730" spans="1:13" x14ac:dyDescent="0.3">
      <c r="A1730" t="s">
        <v>642</v>
      </c>
      <c r="B1730">
        <v>24.605</v>
      </c>
      <c r="C1730">
        <f t="shared" si="78"/>
        <v>24.6</v>
      </c>
      <c r="D1730" t="str" cm="1">
        <f t="array" ref="D1730">_xlfn.IFS(C1730&lt;18.5,"UNDERWEIGHT",AND(C1730&gt;=18.5,C1730&lt;=24.9),"NORMAL WEIGHT",AND(C1730&gt;=25,C1730&lt;=29.9),"OVERWEIGHT",C1730&gt;=30,"OBESITY")</f>
        <v>NORMAL WEIGHT</v>
      </c>
      <c r="E1730">
        <v>5.7</v>
      </c>
      <c r="F1730" t="str" cm="1">
        <f t="array" ref="F1730">_xlfn.IFS(E1730&lt;5.7,"NORMAL",AND(E1730&gt;=5.7,E1730&lt;=6.49),"PREDIABETES",E1730&gt;=6.5,"DIABETES")</f>
        <v>PREDIABETES</v>
      </c>
      <c r="G1730" t="s">
        <v>2380</v>
      </c>
      <c r="H1730" t="str">
        <f t="shared" si="79"/>
        <v>No</v>
      </c>
      <c r="I1730" t="s">
        <v>2380</v>
      </c>
      <c r="J1730" t="s">
        <v>2380</v>
      </c>
      <c r="K1730" t="s">
        <v>2381</v>
      </c>
      <c r="L1730" t="s">
        <v>2380</v>
      </c>
      <c r="M1730" t="str">
        <f t="shared" si="80"/>
        <v>No</v>
      </c>
    </row>
    <row r="1731" spans="1:13" x14ac:dyDescent="0.3">
      <c r="A1731" t="s">
        <v>641</v>
      </c>
      <c r="B1731">
        <v>30.8</v>
      </c>
      <c r="C1731">
        <f t="shared" ref="C1731:C1794" si="81">ROUND(B1731,1)</f>
        <v>30.8</v>
      </c>
      <c r="D1731" t="str" cm="1">
        <f t="array" ref="D1731">_xlfn.IFS(C1731&lt;18.5,"UNDERWEIGHT",AND(C1731&gt;=18.5,C1731&lt;=24.9),"NORMAL WEIGHT",AND(C1731&gt;=25,C1731&lt;=29.9),"OVERWEIGHT",C1731&gt;=30,"OBESITY")</f>
        <v>OBESITY</v>
      </c>
      <c r="E1731">
        <v>5.07</v>
      </c>
      <c r="F1731" t="str" cm="1">
        <f t="array" ref="F1731">_xlfn.IFS(E1731&lt;5.7,"NORMAL",AND(E1731&gt;=5.7,E1731&lt;=6.49),"PREDIABETES",E1731&gt;=6.5,"DIABETES")</f>
        <v>NORMAL</v>
      </c>
      <c r="G1731" t="s">
        <v>2380</v>
      </c>
      <c r="H1731" t="str">
        <f t="shared" ref="H1731:H1794" si="82">TRIM(PROPER(G1731))</f>
        <v>No</v>
      </c>
      <c r="I1731" t="s">
        <v>2380</v>
      </c>
      <c r="J1731" t="s">
        <v>2380</v>
      </c>
      <c r="K1731" t="s">
        <v>2381</v>
      </c>
      <c r="L1731" t="s">
        <v>2380</v>
      </c>
      <c r="M1731" t="str">
        <f t="shared" ref="M1731:M1794" si="83">TRIM(PROPER(L1731))</f>
        <v>No</v>
      </c>
    </row>
    <row r="1732" spans="1:13" x14ac:dyDescent="0.3">
      <c r="A1732" t="s">
        <v>640</v>
      </c>
      <c r="B1732">
        <v>34.799999999999997</v>
      </c>
      <c r="C1732">
        <f t="shared" si="81"/>
        <v>34.799999999999997</v>
      </c>
      <c r="D1732" t="str" cm="1">
        <f t="array" ref="D1732">_xlfn.IFS(C1732&lt;18.5,"UNDERWEIGHT",AND(C1732&gt;=18.5,C1732&lt;=24.9),"NORMAL WEIGHT",AND(C1732&gt;=25,C1732&lt;=29.9),"OVERWEIGHT",C1732&gt;=30,"OBESITY")</f>
        <v>OBESITY</v>
      </c>
      <c r="E1732">
        <v>4.38</v>
      </c>
      <c r="F1732" t="str" cm="1">
        <f t="array" ref="F1732">_xlfn.IFS(E1732&lt;5.7,"NORMAL",AND(E1732&gt;=5.7,E1732&lt;=6.49),"PREDIABETES",E1732&gt;=6.5,"DIABETES")</f>
        <v>NORMAL</v>
      </c>
      <c r="G1732" t="s">
        <v>2380</v>
      </c>
      <c r="H1732" t="str">
        <f t="shared" si="82"/>
        <v>No</v>
      </c>
      <c r="I1732" t="s">
        <v>2380</v>
      </c>
      <c r="J1732" t="s">
        <v>2380</v>
      </c>
      <c r="K1732">
        <v>1</v>
      </c>
      <c r="L1732" t="s">
        <v>2380</v>
      </c>
      <c r="M1732" t="str">
        <f t="shared" si="83"/>
        <v>No</v>
      </c>
    </row>
    <row r="1733" spans="1:13" x14ac:dyDescent="0.3">
      <c r="A1733" t="s">
        <v>639</v>
      </c>
      <c r="B1733">
        <v>34.21</v>
      </c>
      <c r="C1733">
        <f t="shared" si="81"/>
        <v>34.200000000000003</v>
      </c>
      <c r="D1733" t="str" cm="1">
        <f t="array" ref="D1733">_xlfn.IFS(C1733&lt;18.5,"UNDERWEIGHT",AND(C1733&gt;=18.5,C1733&lt;=24.9),"NORMAL WEIGHT",AND(C1733&gt;=25,C1733&lt;=29.9),"OVERWEIGHT",C1733&gt;=30,"OBESITY")</f>
        <v>OBESITY</v>
      </c>
      <c r="E1733">
        <v>4.54</v>
      </c>
      <c r="F1733" t="str" cm="1">
        <f t="array" ref="F1733">_xlfn.IFS(E1733&lt;5.7,"NORMAL",AND(E1733&gt;=5.7,E1733&lt;=6.49),"PREDIABETES",E1733&gt;=6.5,"DIABETES")</f>
        <v>NORMAL</v>
      </c>
      <c r="G1733" t="s">
        <v>2380</v>
      </c>
      <c r="H1733" t="str">
        <f t="shared" si="82"/>
        <v>No</v>
      </c>
      <c r="I1733" t="s">
        <v>2380</v>
      </c>
      <c r="J1733" t="s">
        <v>2380</v>
      </c>
      <c r="K1733">
        <v>1</v>
      </c>
      <c r="L1733" t="s">
        <v>2380</v>
      </c>
      <c r="M1733" t="str">
        <f t="shared" si="83"/>
        <v>No</v>
      </c>
    </row>
    <row r="1734" spans="1:13" x14ac:dyDescent="0.3">
      <c r="A1734" t="s">
        <v>638</v>
      </c>
      <c r="B1734">
        <v>31</v>
      </c>
      <c r="C1734">
        <f t="shared" si="81"/>
        <v>31</v>
      </c>
      <c r="D1734" t="str" cm="1">
        <f t="array" ref="D1734">_xlfn.IFS(C1734&lt;18.5,"UNDERWEIGHT",AND(C1734&gt;=18.5,C1734&lt;=24.9),"NORMAL WEIGHT",AND(C1734&gt;=25,C1734&lt;=29.9),"OVERWEIGHT",C1734&gt;=30,"OBESITY")</f>
        <v>OBESITY</v>
      </c>
      <c r="E1734">
        <v>5.38</v>
      </c>
      <c r="F1734" t="str" cm="1">
        <f t="array" ref="F1734">_xlfn.IFS(E1734&lt;5.7,"NORMAL",AND(E1734&gt;=5.7,E1734&lt;=6.49),"PREDIABETES",E1734&gt;=6.5,"DIABETES")</f>
        <v>NORMAL</v>
      </c>
      <c r="G1734" t="s">
        <v>2380</v>
      </c>
      <c r="H1734" t="str">
        <f t="shared" si="82"/>
        <v>No</v>
      </c>
      <c r="I1734" t="s">
        <v>2380</v>
      </c>
      <c r="J1734" t="s">
        <v>2380</v>
      </c>
      <c r="K1734">
        <v>1</v>
      </c>
      <c r="L1734" t="s">
        <v>2380</v>
      </c>
      <c r="M1734" t="str">
        <f t="shared" si="83"/>
        <v>No</v>
      </c>
    </row>
    <row r="1735" spans="1:13" x14ac:dyDescent="0.3">
      <c r="A1735" t="s">
        <v>637</v>
      </c>
      <c r="B1735">
        <v>26.125</v>
      </c>
      <c r="C1735">
        <f t="shared" si="81"/>
        <v>26.1</v>
      </c>
      <c r="D1735" t="str" cm="1">
        <f t="array" ref="D1735">_xlfn.IFS(C1735&lt;18.5,"UNDERWEIGHT",AND(C1735&gt;=18.5,C1735&lt;=24.9),"NORMAL WEIGHT",AND(C1735&gt;=25,C1735&lt;=29.9),"OVERWEIGHT",C1735&gt;=30,"OBESITY")</f>
        <v>OVERWEIGHT</v>
      </c>
      <c r="E1735">
        <v>5.55</v>
      </c>
      <c r="F1735" t="str" cm="1">
        <f t="array" ref="F1735">_xlfn.IFS(E1735&lt;5.7,"NORMAL",AND(E1735&gt;=5.7,E1735&lt;=6.49),"PREDIABETES",E1735&gt;=6.5,"DIABETES")</f>
        <v>NORMAL</v>
      </c>
      <c r="G1735" t="s">
        <v>2380</v>
      </c>
      <c r="H1735" t="str">
        <f t="shared" si="82"/>
        <v>No</v>
      </c>
      <c r="I1735" t="s">
        <v>2380</v>
      </c>
      <c r="J1735" t="s">
        <v>2380</v>
      </c>
      <c r="K1735">
        <v>1</v>
      </c>
      <c r="L1735" t="s">
        <v>2380</v>
      </c>
      <c r="M1735" t="str">
        <f t="shared" si="83"/>
        <v>No</v>
      </c>
    </row>
    <row r="1736" spans="1:13" x14ac:dyDescent="0.3">
      <c r="A1736" t="s">
        <v>636</v>
      </c>
      <c r="B1736">
        <v>30.13</v>
      </c>
      <c r="C1736">
        <f t="shared" si="81"/>
        <v>30.1</v>
      </c>
      <c r="D1736" t="str" cm="1">
        <f t="array" ref="D1736">_xlfn.IFS(C1736&lt;18.5,"UNDERWEIGHT",AND(C1736&gt;=18.5,C1736&lt;=24.9),"NORMAL WEIGHT",AND(C1736&gt;=25,C1736&lt;=29.9),"OVERWEIGHT",C1736&gt;=30,"OBESITY")</f>
        <v>OBESITY</v>
      </c>
      <c r="E1736">
        <v>4.03</v>
      </c>
      <c r="F1736" t="str" cm="1">
        <f t="array" ref="F1736">_xlfn.IFS(E1736&lt;5.7,"NORMAL",AND(E1736&gt;=5.7,E1736&lt;=6.49),"PREDIABETES",E1736&gt;=6.5,"DIABETES")</f>
        <v>NORMAL</v>
      </c>
      <c r="G1736" t="s">
        <v>2382</v>
      </c>
      <c r="H1736" t="str">
        <f t="shared" si="82"/>
        <v>Yes</v>
      </c>
      <c r="I1736" t="s">
        <v>2380</v>
      </c>
      <c r="J1736" t="s">
        <v>2380</v>
      </c>
      <c r="K1736">
        <v>1</v>
      </c>
      <c r="L1736" t="s">
        <v>2380</v>
      </c>
      <c r="M1736" t="str">
        <f t="shared" si="83"/>
        <v>No</v>
      </c>
    </row>
    <row r="1737" spans="1:13" x14ac:dyDescent="0.3">
      <c r="A1737" t="s">
        <v>635</v>
      </c>
      <c r="B1737">
        <v>34.19</v>
      </c>
      <c r="C1737">
        <f t="shared" si="81"/>
        <v>34.200000000000003</v>
      </c>
      <c r="D1737" t="str" cm="1">
        <f t="array" ref="D1737">_xlfn.IFS(C1737&lt;18.5,"UNDERWEIGHT",AND(C1737&gt;=18.5,C1737&lt;=24.9),"NORMAL WEIGHT",AND(C1737&gt;=25,C1737&lt;=29.9),"OVERWEIGHT",C1737&gt;=30,"OBESITY")</f>
        <v>OBESITY</v>
      </c>
      <c r="E1737">
        <v>4.1900000000000004</v>
      </c>
      <c r="F1737" t="str" cm="1">
        <f t="array" ref="F1737">_xlfn.IFS(E1737&lt;5.7,"NORMAL",AND(E1737&gt;=5.7,E1737&lt;=6.49),"PREDIABETES",E1737&gt;=6.5,"DIABETES")</f>
        <v>NORMAL</v>
      </c>
      <c r="G1737" t="s">
        <v>2380</v>
      </c>
      <c r="H1737" t="str">
        <f t="shared" si="82"/>
        <v>No</v>
      </c>
      <c r="I1737" t="s">
        <v>2380</v>
      </c>
      <c r="J1737" t="s">
        <v>2380</v>
      </c>
      <c r="K1737" t="s">
        <v>2381</v>
      </c>
      <c r="L1737" t="s">
        <v>2380</v>
      </c>
      <c r="M1737" t="str">
        <f t="shared" si="83"/>
        <v>No</v>
      </c>
    </row>
    <row r="1738" spans="1:13" x14ac:dyDescent="0.3">
      <c r="A1738" t="s">
        <v>634</v>
      </c>
      <c r="B1738">
        <v>22.515000000000001</v>
      </c>
      <c r="C1738">
        <f t="shared" si="81"/>
        <v>22.5</v>
      </c>
      <c r="D1738" t="str" cm="1">
        <f t="array" ref="D1738">_xlfn.IFS(C1738&lt;18.5,"UNDERWEIGHT",AND(C1738&gt;=18.5,C1738&lt;=24.9),"NORMAL WEIGHT",AND(C1738&gt;=25,C1738&lt;=29.9),"OVERWEIGHT",C1738&gt;=30,"OBESITY")</f>
        <v>NORMAL WEIGHT</v>
      </c>
      <c r="E1738">
        <v>4.37</v>
      </c>
      <c r="F1738" t="str" cm="1">
        <f t="array" ref="F1738">_xlfn.IFS(E1738&lt;5.7,"NORMAL",AND(E1738&gt;=5.7,E1738&lt;=6.49),"PREDIABETES",E1738&gt;=6.5,"DIABETES")</f>
        <v>NORMAL</v>
      </c>
      <c r="G1738" t="s">
        <v>2380</v>
      </c>
      <c r="H1738" t="str">
        <f t="shared" si="82"/>
        <v>No</v>
      </c>
      <c r="I1738" t="s">
        <v>2380</v>
      </c>
      <c r="J1738" t="s">
        <v>2383</v>
      </c>
      <c r="K1738">
        <v>1</v>
      </c>
      <c r="L1738" t="s">
        <v>2380</v>
      </c>
      <c r="M1738" t="str">
        <f t="shared" si="83"/>
        <v>No</v>
      </c>
    </row>
    <row r="1739" spans="1:13" x14ac:dyDescent="0.3">
      <c r="A1739" t="s">
        <v>633</v>
      </c>
      <c r="B1739">
        <v>18.239999999999998</v>
      </c>
      <c r="C1739">
        <f t="shared" si="81"/>
        <v>18.2</v>
      </c>
      <c r="D1739" t="str" cm="1">
        <f t="array" ref="D1739">_xlfn.IFS(C1739&lt;18.5,"UNDERWEIGHT",AND(C1739&gt;=18.5,C1739&lt;=24.9),"NORMAL WEIGHT",AND(C1739&gt;=25,C1739&lt;=29.9),"OVERWEIGHT",C1739&gt;=30,"OBESITY")</f>
        <v>UNDERWEIGHT</v>
      </c>
      <c r="E1739">
        <v>5.31</v>
      </c>
      <c r="F1739" t="str" cm="1">
        <f t="array" ref="F1739">_xlfn.IFS(E1739&lt;5.7,"NORMAL",AND(E1739&gt;=5.7,E1739&lt;=6.49),"PREDIABETES",E1739&gt;=6.5,"DIABETES")</f>
        <v>NORMAL</v>
      </c>
      <c r="G1739" t="s">
        <v>2382</v>
      </c>
      <c r="H1739" t="str">
        <f t="shared" si="82"/>
        <v>Yes</v>
      </c>
      <c r="I1739" t="s">
        <v>2380</v>
      </c>
      <c r="J1739" t="s">
        <v>2383</v>
      </c>
      <c r="K1739">
        <v>1</v>
      </c>
      <c r="L1739" t="s">
        <v>2380</v>
      </c>
      <c r="M1739" t="str">
        <f t="shared" si="83"/>
        <v>No</v>
      </c>
    </row>
    <row r="1740" spans="1:13" x14ac:dyDescent="0.3">
      <c r="A1740" t="s">
        <v>631</v>
      </c>
      <c r="B1740">
        <v>37.28</v>
      </c>
      <c r="C1740">
        <f t="shared" si="81"/>
        <v>37.299999999999997</v>
      </c>
      <c r="D1740" t="str" cm="1">
        <f t="array" ref="D1740">_xlfn.IFS(C1740&lt;18.5,"UNDERWEIGHT",AND(C1740&gt;=18.5,C1740&lt;=24.9),"NORMAL WEIGHT",AND(C1740&gt;=25,C1740&lt;=29.9),"OVERWEIGHT",C1740&gt;=30,"OBESITY")</f>
        <v>OBESITY</v>
      </c>
      <c r="E1740">
        <v>4.66</v>
      </c>
      <c r="F1740" t="str" cm="1">
        <f t="array" ref="F1740">_xlfn.IFS(E1740&lt;5.7,"NORMAL",AND(E1740&gt;=5.7,E1740&lt;=6.49),"PREDIABETES",E1740&gt;=6.5,"DIABETES")</f>
        <v>NORMAL</v>
      </c>
      <c r="G1740" t="s">
        <v>2380</v>
      </c>
      <c r="H1740" t="str">
        <f t="shared" si="82"/>
        <v>No</v>
      </c>
      <c r="I1740" t="s">
        <v>2382</v>
      </c>
      <c r="J1740" t="s">
        <v>2380</v>
      </c>
      <c r="K1740">
        <v>1</v>
      </c>
      <c r="L1740" t="s">
        <v>2380</v>
      </c>
      <c r="M1740" t="str">
        <f t="shared" si="83"/>
        <v>No</v>
      </c>
    </row>
    <row r="1741" spans="1:13" x14ac:dyDescent="0.3">
      <c r="A1741" t="s">
        <v>630</v>
      </c>
      <c r="B1741">
        <v>18.2</v>
      </c>
      <c r="C1741">
        <f t="shared" si="81"/>
        <v>18.2</v>
      </c>
      <c r="D1741" t="str" cm="1">
        <f t="array" ref="D1741">_xlfn.IFS(C1741&lt;18.5,"UNDERWEIGHT",AND(C1741&gt;=18.5,C1741&lt;=24.9),"NORMAL WEIGHT",AND(C1741&gt;=25,C1741&lt;=29.9),"OVERWEIGHT",C1741&gt;=30,"OBESITY")</f>
        <v>UNDERWEIGHT</v>
      </c>
      <c r="E1741">
        <v>6.19</v>
      </c>
      <c r="F1741" t="str" cm="1">
        <f t="array" ref="F1741">_xlfn.IFS(E1741&lt;5.7,"NORMAL",AND(E1741&gt;=5.7,E1741&lt;=6.49),"PREDIABETES",E1741&gt;=6.5,"DIABETES")</f>
        <v>PREDIABETES</v>
      </c>
      <c r="G1741" t="s">
        <v>2380</v>
      </c>
      <c r="H1741" t="str">
        <f t="shared" si="82"/>
        <v>No</v>
      </c>
      <c r="I1741" t="s">
        <v>2380</v>
      </c>
      <c r="J1741" t="s">
        <v>2383</v>
      </c>
      <c r="K1741">
        <v>1</v>
      </c>
      <c r="L1741" t="s">
        <v>2380</v>
      </c>
      <c r="M1741" t="str">
        <f t="shared" si="83"/>
        <v>No</v>
      </c>
    </row>
    <row r="1742" spans="1:13" x14ac:dyDescent="0.3">
      <c r="A1742" t="s">
        <v>629</v>
      </c>
      <c r="B1742">
        <v>20.53</v>
      </c>
      <c r="C1742">
        <f t="shared" si="81"/>
        <v>20.5</v>
      </c>
      <c r="D1742" t="str" cm="1">
        <f t="array" ref="D1742">_xlfn.IFS(C1742&lt;18.5,"UNDERWEIGHT",AND(C1742&gt;=18.5,C1742&lt;=24.9),"NORMAL WEIGHT",AND(C1742&gt;=25,C1742&lt;=29.9),"OVERWEIGHT",C1742&gt;=30,"OBESITY")</f>
        <v>NORMAL WEIGHT</v>
      </c>
      <c r="E1742">
        <v>4.8600000000000003</v>
      </c>
      <c r="F1742" t="str" cm="1">
        <f t="array" ref="F1742">_xlfn.IFS(E1742&lt;5.7,"NORMAL",AND(E1742&gt;=5.7,E1742&lt;=6.49),"PREDIABETES",E1742&gt;=6.5,"DIABETES")</f>
        <v>NORMAL</v>
      </c>
      <c r="G1742" t="s">
        <v>2380</v>
      </c>
      <c r="H1742" t="str">
        <f t="shared" si="82"/>
        <v>No</v>
      </c>
      <c r="I1742" t="s">
        <v>2380</v>
      </c>
      <c r="J1742" t="s">
        <v>2380</v>
      </c>
      <c r="K1742">
        <v>1</v>
      </c>
      <c r="L1742" t="s">
        <v>2380</v>
      </c>
      <c r="M1742" t="str">
        <f t="shared" si="83"/>
        <v>No</v>
      </c>
    </row>
    <row r="1743" spans="1:13" x14ac:dyDescent="0.3">
      <c r="A1743" t="s">
        <v>628</v>
      </c>
      <c r="B1743">
        <v>23.79</v>
      </c>
      <c r="C1743">
        <f t="shared" si="81"/>
        <v>23.8</v>
      </c>
      <c r="D1743" t="str" cm="1">
        <f t="array" ref="D1743">_xlfn.IFS(C1743&lt;18.5,"UNDERWEIGHT",AND(C1743&gt;=18.5,C1743&lt;=24.9),"NORMAL WEIGHT",AND(C1743&gt;=25,C1743&lt;=29.9),"OVERWEIGHT",C1743&gt;=30,"OBESITY")</f>
        <v>NORMAL WEIGHT</v>
      </c>
      <c r="E1743">
        <v>4.74</v>
      </c>
      <c r="F1743" t="str" cm="1">
        <f t="array" ref="F1743">_xlfn.IFS(E1743&lt;5.7,"NORMAL",AND(E1743&gt;=5.7,E1743&lt;=6.49),"PREDIABETES",E1743&gt;=6.5,"DIABETES")</f>
        <v>NORMAL</v>
      </c>
      <c r="G1743" t="s">
        <v>2380</v>
      </c>
      <c r="H1743" t="str">
        <f t="shared" si="82"/>
        <v>No</v>
      </c>
      <c r="I1743" t="s">
        <v>2380</v>
      </c>
      <c r="J1743" t="s">
        <v>2380</v>
      </c>
      <c r="K1743" t="s">
        <v>2381</v>
      </c>
      <c r="L1743" t="s">
        <v>2380</v>
      </c>
      <c r="M1743" t="str">
        <f t="shared" si="83"/>
        <v>No</v>
      </c>
    </row>
    <row r="1744" spans="1:13" x14ac:dyDescent="0.3">
      <c r="A1744" t="s">
        <v>627</v>
      </c>
      <c r="B1744">
        <v>29.8</v>
      </c>
      <c r="C1744">
        <f t="shared" si="81"/>
        <v>29.8</v>
      </c>
      <c r="D1744" t="str" cm="1">
        <f t="array" ref="D1744">_xlfn.IFS(C1744&lt;18.5,"UNDERWEIGHT",AND(C1744&gt;=18.5,C1744&lt;=24.9),"NORMAL WEIGHT",AND(C1744&gt;=25,C1744&lt;=29.9),"OVERWEIGHT",C1744&gt;=30,"OBESITY")</f>
        <v>OVERWEIGHT</v>
      </c>
      <c r="E1744">
        <v>6.03</v>
      </c>
      <c r="F1744" t="str" cm="1">
        <f t="array" ref="F1744">_xlfn.IFS(E1744&lt;5.7,"NORMAL",AND(E1744&gt;=5.7,E1744&lt;=6.49),"PREDIABETES",E1744&gt;=6.5,"DIABETES")</f>
        <v>PREDIABETES</v>
      </c>
      <c r="G1744" t="s">
        <v>2380</v>
      </c>
      <c r="H1744" t="str">
        <f t="shared" si="82"/>
        <v>No</v>
      </c>
      <c r="I1744" t="s">
        <v>2380</v>
      </c>
      <c r="J1744" t="s">
        <v>2380</v>
      </c>
      <c r="K1744" t="s">
        <v>2381</v>
      </c>
      <c r="L1744" t="s">
        <v>2380</v>
      </c>
      <c r="M1744" t="str">
        <f t="shared" si="83"/>
        <v>No</v>
      </c>
    </row>
    <row r="1745" spans="1:13" x14ac:dyDescent="0.3">
      <c r="A1745" t="s">
        <v>626</v>
      </c>
      <c r="B1745">
        <v>31.54</v>
      </c>
      <c r="C1745">
        <f t="shared" si="81"/>
        <v>31.5</v>
      </c>
      <c r="D1745" t="str" cm="1">
        <f t="array" ref="D1745">_xlfn.IFS(C1745&lt;18.5,"UNDERWEIGHT",AND(C1745&gt;=18.5,C1745&lt;=24.9),"NORMAL WEIGHT",AND(C1745&gt;=25,C1745&lt;=29.9),"OVERWEIGHT",C1745&gt;=30,"OBESITY")</f>
        <v>OBESITY</v>
      </c>
      <c r="E1745">
        <v>4.71</v>
      </c>
      <c r="F1745" t="str" cm="1">
        <f t="array" ref="F1745">_xlfn.IFS(E1745&lt;5.7,"NORMAL",AND(E1745&gt;=5.7,E1745&lt;=6.49),"PREDIABETES",E1745&gt;=6.5,"DIABETES")</f>
        <v>NORMAL</v>
      </c>
      <c r="G1745" t="s">
        <v>2380</v>
      </c>
      <c r="H1745" t="str">
        <f t="shared" si="82"/>
        <v>No</v>
      </c>
      <c r="I1745" t="s">
        <v>2380</v>
      </c>
      <c r="J1745" t="s">
        <v>2380</v>
      </c>
      <c r="K1745" t="s">
        <v>2381</v>
      </c>
      <c r="L1745" t="s">
        <v>2380</v>
      </c>
      <c r="M1745" t="str">
        <f t="shared" si="83"/>
        <v>No</v>
      </c>
    </row>
    <row r="1746" spans="1:13" x14ac:dyDescent="0.3">
      <c r="A1746" t="s">
        <v>625</v>
      </c>
      <c r="B1746">
        <v>20.82</v>
      </c>
      <c r="C1746">
        <f t="shared" si="81"/>
        <v>20.8</v>
      </c>
      <c r="D1746" t="str" cm="1">
        <f t="array" ref="D1746">_xlfn.IFS(C1746&lt;18.5,"UNDERWEIGHT",AND(C1746&gt;=18.5,C1746&lt;=24.9),"NORMAL WEIGHT",AND(C1746&gt;=25,C1746&lt;=29.9),"OVERWEIGHT",C1746&gt;=30,"OBESITY")</f>
        <v>NORMAL WEIGHT</v>
      </c>
      <c r="E1746">
        <v>5.55</v>
      </c>
      <c r="F1746" t="str" cm="1">
        <f t="array" ref="F1746">_xlfn.IFS(E1746&lt;5.7,"NORMAL",AND(E1746&gt;=5.7,E1746&lt;=6.49),"PREDIABETES",E1746&gt;=6.5,"DIABETES")</f>
        <v>NORMAL</v>
      </c>
      <c r="G1746" t="s">
        <v>2380</v>
      </c>
      <c r="H1746" t="str">
        <f t="shared" si="82"/>
        <v>No</v>
      </c>
      <c r="I1746" t="s">
        <v>2380</v>
      </c>
      <c r="J1746" t="s">
        <v>2380</v>
      </c>
      <c r="K1746">
        <v>1</v>
      </c>
      <c r="L1746" t="s">
        <v>2380</v>
      </c>
      <c r="M1746" t="str">
        <f t="shared" si="83"/>
        <v>No</v>
      </c>
    </row>
    <row r="1747" spans="1:13" x14ac:dyDescent="0.3">
      <c r="A1747" t="s">
        <v>624</v>
      </c>
      <c r="B1747">
        <v>38.83</v>
      </c>
      <c r="C1747">
        <f t="shared" si="81"/>
        <v>38.799999999999997</v>
      </c>
      <c r="D1747" t="str" cm="1">
        <f t="array" ref="D1747">_xlfn.IFS(C1747&lt;18.5,"UNDERWEIGHT",AND(C1747&gt;=18.5,C1747&lt;=24.9),"NORMAL WEIGHT",AND(C1747&gt;=25,C1747&lt;=29.9),"OVERWEIGHT",C1747&gt;=30,"OBESITY")</f>
        <v>OBESITY</v>
      </c>
      <c r="E1747">
        <v>4.78</v>
      </c>
      <c r="F1747" t="str" cm="1">
        <f t="array" ref="F1747">_xlfn.IFS(E1747&lt;5.7,"NORMAL",AND(E1747&gt;=5.7,E1747&lt;=6.49),"PREDIABETES",E1747&gt;=6.5,"DIABETES")</f>
        <v>NORMAL</v>
      </c>
      <c r="G1747" t="s">
        <v>2380</v>
      </c>
      <c r="H1747" t="str">
        <f t="shared" si="82"/>
        <v>No</v>
      </c>
      <c r="I1747" t="s">
        <v>2380</v>
      </c>
      <c r="J1747" t="s">
        <v>2383</v>
      </c>
      <c r="K1747">
        <v>1</v>
      </c>
      <c r="L1747" t="s">
        <v>2380</v>
      </c>
      <c r="M1747" t="str">
        <f t="shared" si="83"/>
        <v>No</v>
      </c>
    </row>
    <row r="1748" spans="1:13" x14ac:dyDescent="0.3">
      <c r="A1748" t="s">
        <v>623</v>
      </c>
      <c r="B1748">
        <v>23.44</v>
      </c>
      <c r="C1748">
        <f t="shared" si="81"/>
        <v>23.4</v>
      </c>
      <c r="D1748" t="str" cm="1">
        <f t="array" ref="D1748">_xlfn.IFS(C1748&lt;18.5,"UNDERWEIGHT",AND(C1748&gt;=18.5,C1748&lt;=24.9),"NORMAL WEIGHT",AND(C1748&gt;=25,C1748&lt;=29.9),"OVERWEIGHT",C1748&gt;=30,"OBESITY")</f>
        <v>NORMAL WEIGHT</v>
      </c>
      <c r="E1748">
        <v>4.6500000000000004</v>
      </c>
      <c r="F1748" t="str" cm="1">
        <f t="array" ref="F1748">_xlfn.IFS(E1748&lt;5.7,"NORMAL",AND(E1748&gt;=5.7,E1748&lt;=6.49),"PREDIABETES",E1748&gt;=6.5,"DIABETES")</f>
        <v>NORMAL</v>
      </c>
      <c r="G1748" t="s">
        <v>2382</v>
      </c>
      <c r="H1748" t="str">
        <f t="shared" si="82"/>
        <v>Yes</v>
      </c>
      <c r="I1748" t="s">
        <v>2380</v>
      </c>
      <c r="J1748" t="s">
        <v>2380</v>
      </c>
      <c r="K1748">
        <v>1</v>
      </c>
      <c r="L1748" t="s">
        <v>2380</v>
      </c>
      <c r="M1748" t="str">
        <f t="shared" si="83"/>
        <v>No</v>
      </c>
    </row>
    <row r="1749" spans="1:13" x14ac:dyDescent="0.3">
      <c r="A1749" t="s">
        <v>622</v>
      </c>
      <c r="B1749">
        <v>24.13</v>
      </c>
      <c r="C1749">
        <f t="shared" si="81"/>
        <v>24.1</v>
      </c>
      <c r="D1749" t="str" cm="1">
        <f t="array" ref="D1749">_xlfn.IFS(C1749&lt;18.5,"UNDERWEIGHT",AND(C1749&gt;=18.5,C1749&lt;=24.9),"NORMAL WEIGHT",AND(C1749&gt;=25,C1749&lt;=29.9),"OVERWEIGHT",C1749&gt;=30,"OBESITY")</f>
        <v>NORMAL WEIGHT</v>
      </c>
      <c r="E1749">
        <v>5.2</v>
      </c>
      <c r="F1749" t="str" cm="1">
        <f t="array" ref="F1749">_xlfn.IFS(E1749&lt;5.7,"NORMAL",AND(E1749&gt;=5.7,E1749&lt;=6.49),"PREDIABETES",E1749&gt;=6.5,"DIABETES")</f>
        <v>NORMAL</v>
      </c>
      <c r="G1749" t="s">
        <v>2380</v>
      </c>
      <c r="H1749" t="str">
        <f t="shared" si="82"/>
        <v>No</v>
      </c>
      <c r="I1749" t="s">
        <v>2380</v>
      </c>
      <c r="J1749" t="s">
        <v>2380</v>
      </c>
      <c r="K1749">
        <v>1</v>
      </c>
      <c r="L1749" t="s">
        <v>2380</v>
      </c>
      <c r="M1749" t="str">
        <f t="shared" si="83"/>
        <v>No</v>
      </c>
    </row>
    <row r="1750" spans="1:13" x14ac:dyDescent="0.3">
      <c r="A1750" t="s">
        <v>621</v>
      </c>
      <c r="B1750">
        <v>42.13</v>
      </c>
      <c r="C1750">
        <f t="shared" si="81"/>
        <v>42.1</v>
      </c>
      <c r="D1750" t="str" cm="1">
        <f t="array" ref="D1750">_xlfn.IFS(C1750&lt;18.5,"UNDERWEIGHT",AND(C1750&gt;=18.5,C1750&lt;=24.9),"NORMAL WEIGHT",AND(C1750&gt;=25,C1750&lt;=29.9),"OVERWEIGHT",C1750&gt;=30,"OBESITY")</f>
        <v>OBESITY</v>
      </c>
      <c r="E1750">
        <v>4.54</v>
      </c>
      <c r="F1750" t="str" cm="1">
        <f t="array" ref="F1750">_xlfn.IFS(E1750&lt;5.7,"NORMAL",AND(E1750&gt;=5.7,E1750&lt;=6.49),"PREDIABETES",E1750&gt;=6.5,"DIABETES")</f>
        <v>NORMAL</v>
      </c>
      <c r="G1750" t="s">
        <v>2382</v>
      </c>
      <c r="H1750" t="str">
        <f t="shared" si="82"/>
        <v>Yes</v>
      </c>
      <c r="I1750" t="s">
        <v>2380</v>
      </c>
      <c r="J1750" t="s">
        <v>2380</v>
      </c>
      <c r="K1750">
        <v>1</v>
      </c>
      <c r="L1750" t="s">
        <v>2380</v>
      </c>
      <c r="M1750" t="str">
        <f t="shared" si="83"/>
        <v>No</v>
      </c>
    </row>
    <row r="1751" spans="1:13" x14ac:dyDescent="0.3">
      <c r="A1751" t="s">
        <v>620</v>
      </c>
      <c r="B1751">
        <v>17.86</v>
      </c>
      <c r="C1751">
        <f t="shared" si="81"/>
        <v>17.899999999999999</v>
      </c>
      <c r="D1751" t="str" cm="1">
        <f t="array" ref="D1751">_xlfn.IFS(C1751&lt;18.5,"UNDERWEIGHT",AND(C1751&gt;=18.5,C1751&lt;=24.9),"NORMAL WEIGHT",AND(C1751&gt;=25,C1751&lt;=29.9),"OVERWEIGHT",C1751&gt;=30,"OBESITY")</f>
        <v>UNDERWEIGHT</v>
      </c>
      <c r="E1751">
        <v>4.1100000000000003</v>
      </c>
      <c r="F1751" t="str" cm="1">
        <f t="array" ref="F1751">_xlfn.IFS(E1751&lt;5.7,"NORMAL",AND(E1751&gt;=5.7,E1751&lt;=6.49),"PREDIABETES",E1751&gt;=6.5,"DIABETES")</f>
        <v>NORMAL</v>
      </c>
      <c r="G1751" t="s">
        <v>2380</v>
      </c>
      <c r="H1751" t="str">
        <f t="shared" si="82"/>
        <v>No</v>
      </c>
      <c r="I1751" t="s">
        <v>2380</v>
      </c>
      <c r="J1751" t="s">
        <v>2380</v>
      </c>
      <c r="K1751">
        <v>1</v>
      </c>
      <c r="L1751" t="s">
        <v>2380</v>
      </c>
      <c r="M1751" t="str">
        <f t="shared" si="83"/>
        <v>No</v>
      </c>
    </row>
    <row r="1752" spans="1:13" x14ac:dyDescent="0.3">
      <c r="A1752" t="s">
        <v>619</v>
      </c>
      <c r="B1752">
        <v>32.78</v>
      </c>
      <c r="C1752">
        <f t="shared" si="81"/>
        <v>32.799999999999997</v>
      </c>
      <c r="D1752" t="str" cm="1">
        <f t="array" ref="D1752">_xlfn.IFS(C1752&lt;18.5,"UNDERWEIGHT",AND(C1752&gt;=18.5,C1752&lt;=24.9),"NORMAL WEIGHT",AND(C1752&gt;=25,C1752&lt;=29.9),"OVERWEIGHT",C1752&gt;=30,"OBESITY")</f>
        <v>OBESITY</v>
      </c>
      <c r="E1752">
        <v>4.63</v>
      </c>
      <c r="F1752" t="str" cm="1">
        <f t="array" ref="F1752">_xlfn.IFS(E1752&lt;5.7,"NORMAL",AND(E1752&gt;=5.7,E1752&lt;=6.49),"PREDIABETES",E1752&gt;=6.5,"DIABETES")</f>
        <v>NORMAL</v>
      </c>
      <c r="G1752" t="s">
        <v>2380</v>
      </c>
      <c r="H1752" t="str">
        <f t="shared" si="82"/>
        <v>No</v>
      </c>
      <c r="I1752" t="s">
        <v>2380</v>
      </c>
      <c r="J1752" t="s">
        <v>2380</v>
      </c>
      <c r="K1752" t="s">
        <v>2381</v>
      </c>
      <c r="L1752" t="s">
        <v>2380</v>
      </c>
      <c r="M1752" t="str">
        <f t="shared" si="83"/>
        <v>No</v>
      </c>
    </row>
    <row r="1753" spans="1:13" x14ac:dyDescent="0.3">
      <c r="A1753" t="s">
        <v>618</v>
      </c>
      <c r="B1753">
        <v>23.9</v>
      </c>
      <c r="C1753">
        <f t="shared" si="81"/>
        <v>23.9</v>
      </c>
      <c r="D1753" t="str" cm="1">
        <f t="array" ref="D1753">_xlfn.IFS(C1753&lt;18.5,"UNDERWEIGHT",AND(C1753&gt;=18.5,C1753&lt;=24.9),"NORMAL WEIGHT",AND(C1753&gt;=25,C1753&lt;=29.9),"OVERWEIGHT",C1753&gt;=30,"OBESITY")</f>
        <v>NORMAL WEIGHT</v>
      </c>
      <c r="E1753">
        <v>6.06</v>
      </c>
      <c r="F1753" t="str" cm="1">
        <f t="array" ref="F1753">_xlfn.IFS(E1753&lt;5.7,"NORMAL",AND(E1753&gt;=5.7,E1753&lt;=6.49),"PREDIABETES",E1753&gt;=6.5,"DIABETES")</f>
        <v>PREDIABETES</v>
      </c>
      <c r="G1753" t="s">
        <v>2382</v>
      </c>
      <c r="H1753" t="str">
        <f t="shared" si="82"/>
        <v>Yes</v>
      </c>
      <c r="I1753" t="s">
        <v>2380</v>
      </c>
      <c r="J1753" t="s">
        <v>2383</v>
      </c>
      <c r="K1753">
        <v>1</v>
      </c>
      <c r="L1753" t="s">
        <v>2380</v>
      </c>
      <c r="M1753" t="str">
        <f t="shared" si="83"/>
        <v>No</v>
      </c>
    </row>
    <row r="1754" spans="1:13" x14ac:dyDescent="0.3">
      <c r="A1754" t="s">
        <v>617</v>
      </c>
      <c r="B1754">
        <v>15.47</v>
      </c>
      <c r="C1754">
        <f t="shared" si="81"/>
        <v>15.5</v>
      </c>
      <c r="D1754" t="str" cm="1">
        <f t="array" ref="D1754">_xlfn.IFS(C1754&lt;18.5,"UNDERWEIGHT",AND(C1754&gt;=18.5,C1754&lt;=24.9),"NORMAL WEIGHT",AND(C1754&gt;=25,C1754&lt;=29.9),"OVERWEIGHT",C1754&gt;=30,"OBESITY")</f>
        <v>UNDERWEIGHT</v>
      </c>
      <c r="E1754">
        <v>8.43</v>
      </c>
      <c r="F1754" t="str" cm="1">
        <f t="array" ref="F1754">_xlfn.IFS(E1754&lt;5.7,"NORMAL",AND(E1754&gt;=5.7,E1754&lt;=6.49),"PREDIABETES",E1754&gt;=6.5,"DIABETES")</f>
        <v>DIABETES</v>
      </c>
      <c r="G1754" t="s">
        <v>2380</v>
      </c>
      <c r="H1754" t="str">
        <f t="shared" si="82"/>
        <v>No</v>
      </c>
      <c r="I1754" t="s">
        <v>2380</v>
      </c>
      <c r="J1754" t="s">
        <v>2380</v>
      </c>
      <c r="K1754" t="s">
        <v>2381</v>
      </c>
      <c r="L1754" t="s">
        <v>2380</v>
      </c>
      <c r="M1754" t="str">
        <f t="shared" si="83"/>
        <v>No</v>
      </c>
    </row>
    <row r="1755" spans="1:13" x14ac:dyDescent="0.3">
      <c r="A1755" t="s">
        <v>616</v>
      </c>
      <c r="B1755">
        <v>28.54</v>
      </c>
      <c r="C1755">
        <f t="shared" si="81"/>
        <v>28.5</v>
      </c>
      <c r="D1755" t="str" cm="1">
        <f t="array" ref="D1755">_xlfn.IFS(C1755&lt;18.5,"UNDERWEIGHT",AND(C1755&gt;=18.5,C1755&lt;=24.9),"NORMAL WEIGHT",AND(C1755&gt;=25,C1755&lt;=29.9),"OVERWEIGHT",C1755&gt;=30,"OBESITY")</f>
        <v>OVERWEIGHT</v>
      </c>
      <c r="E1755">
        <v>5.51</v>
      </c>
      <c r="F1755" t="str" cm="1">
        <f t="array" ref="F1755">_xlfn.IFS(E1755&lt;5.7,"NORMAL",AND(E1755&gt;=5.7,E1755&lt;=6.49),"PREDIABETES",E1755&gt;=6.5,"DIABETES")</f>
        <v>NORMAL</v>
      </c>
      <c r="G1755" t="s">
        <v>2380</v>
      </c>
      <c r="H1755" t="str">
        <f t="shared" si="82"/>
        <v>No</v>
      </c>
      <c r="I1755" t="s">
        <v>2380</v>
      </c>
      <c r="J1755" t="s">
        <v>2383</v>
      </c>
      <c r="K1755">
        <v>1</v>
      </c>
      <c r="L1755" t="s">
        <v>2380</v>
      </c>
      <c r="M1755" t="str">
        <f t="shared" si="83"/>
        <v>No</v>
      </c>
    </row>
    <row r="1756" spans="1:13" x14ac:dyDescent="0.3">
      <c r="A1756" t="s">
        <v>615</v>
      </c>
      <c r="B1756">
        <v>18.54</v>
      </c>
      <c r="C1756">
        <f t="shared" si="81"/>
        <v>18.5</v>
      </c>
      <c r="D1756" t="str" cm="1">
        <f t="array" ref="D1756">_xlfn.IFS(C1756&lt;18.5,"UNDERWEIGHT",AND(C1756&gt;=18.5,C1756&lt;=24.9),"NORMAL WEIGHT",AND(C1756&gt;=25,C1756&lt;=29.9),"OVERWEIGHT",C1756&gt;=30,"OBESITY")</f>
        <v>NORMAL WEIGHT</v>
      </c>
      <c r="E1756">
        <v>4.95</v>
      </c>
      <c r="F1756" t="str" cm="1">
        <f t="array" ref="F1756">_xlfn.IFS(E1756&lt;5.7,"NORMAL",AND(E1756&gt;=5.7,E1756&lt;=6.49),"PREDIABETES",E1756&gt;=6.5,"DIABETES")</f>
        <v>NORMAL</v>
      </c>
      <c r="G1756" t="s">
        <v>2380</v>
      </c>
      <c r="H1756" t="str">
        <f t="shared" si="82"/>
        <v>No</v>
      </c>
      <c r="I1756" t="s">
        <v>2380</v>
      </c>
      <c r="J1756" t="s">
        <v>2380</v>
      </c>
      <c r="K1756" t="s">
        <v>2381</v>
      </c>
      <c r="L1756" t="s">
        <v>2380</v>
      </c>
      <c r="M1756" t="str">
        <f t="shared" si="83"/>
        <v>No</v>
      </c>
    </row>
    <row r="1757" spans="1:13" x14ac:dyDescent="0.3">
      <c r="A1757" t="s">
        <v>614</v>
      </c>
      <c r="B1757">
        <v>32.18</v>
      </c>
      <c r="C1757">
        <f t="shared" si="81"/>
        <v>32.200000000000003</v>
      </c>
      <c r="D1757" t="str" cm="1">
        <f t="array" ref="D1757">_xlfn.IFS(C1757&lt;18.5,"UNDERWEIGHT",AND(C1757&gt;=18.5,C1757&lt;=24.9),"NORMAL WEIGHT",AND(C1757&gt;=25,C1757&lt;=29.9),"OVERWEIGHT",C1757&gt;=30,"OBESITY")</f>
        <v>OBESITY</v>
      </c>
      <c r="E1757">
        <v>6.44</v>
      </c>
      <c r="F1757" t="str" cm="1">
        <f t="array" ref="F1757">_xlfn.IFS(E1757&lt;5.7,"NORMAL",AND(E1757&gt;=5.7,E1757&lt;=6.49),"PREDIABETES",E1757&gt;=6.5,"DIABETES")</f>
        <v>PREDIABETES</v>
      </c>
      <c r="G1757" t="s">
        <v>2382</v>
      </c>
      <c r="H1757" t="str">
        <f t="shared" si="82"/>
        <v>Yes</v>
      </c>
      <c r="I1757" t="s">
        <v>2380</v>
      </c>
      <c r="J1757" t="s">
        <v>2383</v>
      </c>
      <c r="K1757">
        <v>1</v>
      </c>
      <c r="L1757" t="s">
        <v>2380</v>
      </c>
      <c r="M1757" t="str">
        <f t="shared" si="83"/>
        <v>No</v>
      </c>
    </row>
    <row r="1758" spans="1:13" x14ac:dyDescent="0.3">
      <c r="A1758" t="s">
        <v>613</v>
      </c>
      <c r="B1758">
        <v>37.380000000000003</v>
      </c>
      <c r="C1758">
        <f t="shared" si="81"/>
        <v>37.4</v>
      </c>
      <c r="D1758" t="str" cm="1">
        <f t="array" ref="D1758">_xlfn.IFS(C1758&lt;18.5,"UNDERWEIGHT",AND(C1758&gt;=18.5,C1758&lt;=24.9),"NORMAL WEIGHT",AND(C1758&gt;=25,C1758&lt;=29.9),"OVERWEIGHT",C1758&gt;=30,"OBESITY")</f>
        <v>OBESITY</v>
      </c>
      <c r="E1758">
        <v>6.05</v>
      </c>
      <c r="F1758" t="str" cm="1">
        <f t="array" ref="F1758">_xlfn.IFS(E1758&lt;5.7,"NORMAL",AND(E1758&gt;=5.7,E1758&lt;=6.49),"PREDIABETES",E1758&gt;=6.5,"DIABETES")</f>
        <v>PREDIABETES</v>
      </c>
      <c r="G1758" t="s">
        <v>2382</v>
      </c>
      <c r="H1758" t="str">
        <f t="shared" si="82"/>
        <v>Yes</v>
      </c>
      <c r="I1758" t="s">
        <v>2380</v>
      </c>
      <c r="J1758" t="s">
        <v>2380</v>
      </c>
      <c r="K1758" t="s">
        <v>2381</v>
      </c>
      <c r="L1758" t="s">
        <v>2380</v>
      </c>
      <c r="M1758" t="str">
        <f t="shared" si="83"/>
        <v>No</v>
      </c>
    </row>
    <row r="1759" spans="1:13" x14ac:dyDescent="0.3">
      <c r="A1759" t="s">
        <v>612</v>
      </c>
      <c r="B1759">
        <v>31.12</v>
      </c>
      <c r="C1759">
        <f t="shared" si="81"/>
        <v>31.1</v>
      </c>
      <c r="D1759" t="str" cm="1">
        <f t="array" ref="D1759">_xlfn.IFS(C1759&lt;18.5,"UNDERWEIGHT",AND(C1759&gt;=18.5,C1759&lt;=24.9),"NORMAL WEIGHT",AND(C1759&gt;=25,C1759&lt;=29.9),"OVERWEIGHT",C1759&gt;=30,"OBESITY")</f>
        <v>OBESITY</v>
      </c>
      <c r="E1759">
        <v>4.76</v>
      </c>
      <c r="F1759" t="str" cm="1">
        <f t="array" ref="F1759">_xlfn.IFS(E1759&lt;5.7,"NORMAL",AND(E1759&gt;=5.7,E1759&lt;=6.49),"PREDIABETES",E1759&gt;=6.5,"DIABETES")</f>
        <v>NORMAL</v>
      </c>
      <c r="G1759" t="s">
        <v>2382</v>
      </c>
      <c r="H1759" t="str">
        <f t="shared" si="82"/>
        <v>Yes</v>
      </c>
      <c r="I1759" t="s">
        <v>2380</v>
      </c>
      <c r="J1759" t="s">
        <v>2383</v>
      </c>
      <c r="K1759">
        <v>1</v>
      </c>
      <c r="L1759" t="s">
        <v>2380</v>
      </c>
      <c r="M1759" t="str">
        <f t="shared" si="83"/>
        <v>No</v>
      </c>
    </row>
    <row r="1760" spans="1:13" x14ac:dyDescent="0.3">
      <c r="A1760" t="s">
        <v>611</v>
      </c>
      <c r="B1760">
        <v>22.01</v>
      </c>
      <c r="C1760">
        <f t="shared" si="81"/>
        <v>22</v>
      </c>
      <c r="D1760" t="str" cm="1">
        <f t="array" ref="D1760">_xlfn.IFS(C1760&lt;18.5,"UNDERWEIGHT",AND(C1760&gt;=18.5,C1760&lt;=24.9),"NORMAL WEIGHT",AND(C1760&gt;=25,C1760&lt;=29.9),"OVERWEIGHT",C1760&gt;=30,"OBESITY")</f>
        <v>NORMAL WEIGHT</v>
      </c>
      <c r="E1760">
        <v>6.72</v>
      </c>
      <c r="F1760" t="str" cm="1">
        <f t="array" ref="F1760">_xlfn.IFS(E1760&lt;5.7,"NORMAL",AND(E1760&gt;=5.7,E1760&lt;=6.49),"PREDIABETES",E1760&gt;=6.5,"DIABETES")</f>
        <v>DIABETES</v>
      </c>
      <c r="G1760" t="s">
        <v>2382</v>
      </c>
      <c r="H1760" t="str">
        <f t="shared" si="82"/>
        <v>Yes</v>
      </c>
      <c r="I1760" t="s">
        <v>2380</v>
      </c>
      <c r="J1760" t="s">
        <v>2380</v>
      </c>
      <c r="K1760">
        <v>1</v>
      </c>
      <c r="L1760" t="s">
        <v>2380</v>
      </c>
      <c r="M1760" t="str">
        <f t="shared" si="83"/>
        <v>No</v>
      </c>
    </row>
    <row r="1761" spans="1:13" x14ac:dyDescent="0.3">
      <c r="A1761" t="s">
        <v>610</v>
      </c>
      <c r="B1761">
        <v>27.645</v>
      </c>
      <c r="C1761">
        <f t="shared" si="81"/>
        <v>27.6</v>
      </c>
      <c r="D1761" t="str" cm="1">
        <f t="array" ref="D1761">_xlfn.IFS(C1761&lt;18.5,"UNDERWEIGHT",AND(C1761&gt;=18.5,C1761&lt;=24.9),"NORMAL WEIGHT",AND(C1761&gt;=25,C1761&lt;=29.9),"OVERWEIGHT",C1761&gt;=30,"OBESITY")</f>
        <v>OVERWEIGHT</v>
      </c>
      <c r="E1761">
        <v>5.7</v>
      </c>
      <c r="F1761" t="str" cm="1">
        <f t="array" ref="F1761">_xlfn.IFS(E1761&lt;5.7,"NORMAL",AND(E1761&gt;=5.7,E1761&lt;=6.49),"PREDIABETES",E1761&gt;=6.5,"DIABETES")</f>
        <v>PREDIABETES</v>
      </c>
      <c r="G1761" t="s">
        <v>2380</v>
      </c>
      <c r="H1761" t="str">
        <f t="shared" si="82"/>
        <v>No</v>
      </c>
      <c r="I1761" t="s">
        <v>2380</v>
      </c>
      <c r="J1761" t="s">
        <v>2380</v>
      </c>
      <c r="K1761" t="s">
        <v>2381</v>
      </c>
      <c r="L1761" t="s">
        <v>2380</v>
      </c>
      <c r="M1761" t="str">
        <f t="shared" si="83"/>
        <v>No</v>
      </c>
    </row>
    <row r="1762" spans="1:13" x14ac:dyDescent="0.3">
      <c r="A1762" t="s">
        <v>609</v>
      </c>
      <c r="B1762">
        <v>29.64</v>
      </c>
      <c r="C1762">
        <f t="shared" si="81"/>
        <v>29.6</v>
      </c>
      <c r="D1762" t="str" cm="1">
        <f t="array" ref="D1762">_xlfn.IFS(C1762&lt;18.5,"UNDERWEIGHT",AND(C1762&gt;=18.5,C1762&lt;=24.9),"NORMAL WEIGHT",AND(C1762&gt;=25,C1762&lt;=29.9),"OVERWEIGHT",C1762&gt;=30,"OBESITY")</f>
        <v>OVERWEIGHT</v>
      </c>
      <c r="E1762">
        <v>5.31</v>
      </c>
      <c r="F1762" t="str" cm="1">
        <f t="array" ref="F1762">_xlfn.IFS(E1762&lt;5.7,"NORMAL",AND(E1762&gt;=5.7,E1762&lt;=6.49),"PREDIABETES",E1762&gt;=6.5,"DIABETES")</f>
        <v>NORMAL</v>
      </c>
      <c r="G1762" t="s">
        <v>2382</v>
      </c>
      <c r="H1762" t="str">
        <f t="shared" si="82"/>
        <v>Yes</v>
      </c>
      <c r="I1762" t="s">
        <v>2380</v>
      </c>
      <c r="J1762" t="s">
        <v>2380</v>
      </c>
      <c r="K1762" t="s">
        <v>2381</v>
      </c>
      <c r="L1762" t="s">
        <v>2380</v>
      </c>
      <c r="M1762" t="str">
        <f t="shared" si="83"/>
        <v>No</v>
      </c>
    </row>
    <row r="1763" spans="1:13" x14ac:dyDescent="0.3">
      <c r="A1763" t="s">
        <v>608</v>
      </c>
      <c r="B1763">
        <v>33.700000000000003</v>
      </c>
      <c r="C1763">
        <f t="shared" si="81"/>
        <v>33.700000000000003</v>
      </c>
      <c r="D1763" t="str" cm="1">
        <f t="array" ref="D1763">_xlfn.IFS(C1763&lt;18.5,"UNDERWEIGHT",AND(C1763&gt;=18.5,C1763&lt;=24.9),"NORMAL WEIGHT",AND(C1763&gt;=25,C1763&lt;=29.9),"OVERWEIGHT",C1763&gt;=30,"OBESITY")</f>
        <v>OBESITY</v>
      </c>
      <c r="E1763">
        <v>4.32</v>
      </c>
      <c r="F1763" t="str" cm="1">
        <f t="array" ref="F1763">_xlfn.IFS(E1763&lt;5.7,"NORMAL",AND(E1763&gt;=5.7,E1763&lt;=6.49),"PREDIABETES",E1763&gt;=6.5,"DIABETES")</f>
        <v>NORMAL</v>
      </c>
      <c r="G1763" t="s">
        <v>2382</v>
      </c>
      <c r="H1763" t="str">
        <f t="shared" si="82"/>
        <v>Yes</v>
      </c>
      <c r="I1763" t="s">
        <v>2380</v>
      </c>
      <c r="J1763" t="s">
        <v>2380</v>
      </c>
      <c r="K1763">
        <v>1</v>
      </c>
      <c r="L1763" t="s">
        <v>2380</v>
      </c>
      <c r="M1763" t="str">
        <f t="shared" si="83"/>
        <v>No</v>
      </c>
    </row>
    <row r="1764" spans="1:13" x14ac:dyDescent="0.3">
      <c r="A1764" t="s">
        <v>607</v>
      </c>
      <c r="B1764">
        <v>27.5</v>
      </c>
      <c r="C1764">
        <f t="shared" si="81"/>
        <v>27.5</v>
      </c>
      <c r="D1764" t="str" cm="1">
        <f t="array" ref="D1764">_xlfn.IFS(C1764&lt;18.5,"UNDERWEIGHT",AND(C1764&gt;=18.5,C1764&lt;=24.9),"NORMAL WEIGHT",AND(C1764&gt;=25,C1764&lt;=29.9),"OVERWEIGHT",C1764&gt;=30,"OBESITY")</f>
        <v>OVERWEIGHT</v>
      </c>
      <c r="E1764">
        <v>4.2300000000000004</v>
      </c>
      <c r="F1764" t="str" cm="1">
        <f t="array" ref="F1764">_xlfn.IFS(E1764&lt;5.7,"NORMAL",AND(E1764&gt;=5.7,E1764&lt;=6.49),"PREDIABETES",E1764&gt;=6.5,"DIABETES")</f>
        <v>NORMAL</v>
      </c>
      <c r="G1764" t="s">
        <v>2382</v>
      </c>
      <c r="H1764" t="str">
        <f t="shared" si="82"/>
        <v>Yes</v>
      </c>
      <c r="I1764" t="s">
        <v>2380</v>
      </c>
      <c r="J1764" t="s">
        <v>2380</v>
      </c>
      <c r="K1764">
        <v>1</v>
      </c>
      <c r="L1764" t="s">
        <v>2380</v>
      </c>
      <c r="M1764" t="str">
        <f t="shared" si="83"/>
        <v>No</v>
      </c>
    </row>
    <row r="1765" spans="1:13" x14ac:dyDescent="0.3">
      <c r="A1765" t="s">
        <v>606</v>
      </c>
      <c r="B1765">
        <v>16.12</v>
      </c>
      <c r="C1765">
        <f t="shared" si="81"/>
        <v>16.100000000000001</v>
      </c>
      <c r="D1765" t="str" cm="1">
        <f t="array" ref="D1765">_xlfn.IFS(C1765&lt;18.5,"UNDERWEIGHT",AND(C1765&gt;=18.5,C1765&lt;=24.9),"NORMAL WEIGHT",AND(C1765&gt;=25,C1765&lt;=29.9),"OVERWEIGHT",C1765&gt;=30,"OBESITY")</f>
        <v>UNDERWEIGHT</v>
      </c>
      <c r="E1765">
        <v>6.09</v>
      </c>
      <c r="F1765" t="str" cm="1">
        <f t="array" ref="F1765">_xlfn.IFS(E1765&lt;5.7,"NORMAL",AND(E1765&gt;=5.7,E1765&lt;=6.49),"PREDIABETES",E1765&gt;=6.5,"DIABETES")</f>
        <v>PREDIABETES</v>
      </c>
      <c r="G1765" t="s">
        <v>2380</v>
      </c>
      <c r="H1765" t="str">
        <f t="shared" si="82"/>
        <v>No</v>
      </c>
      <c r="I1765" t="s">
        <v>2380</v>
      </c>
      <c r="J1765" t="s">
        <v>2380</v>
      </c>
      <c r="K1765" t="s">
        <v>2381</v>
      </c>
      <c r="L1765" t="s">
        <v>2380</v>
      </c>
      <c r="M1765" t="str">
        <f t="shared" si="83"/>
        <v>No</v>
      </c>
    </row>
    <row r="1766" spans="1:13" x14ac:dyDescent="0.3">
      <c r="A1766" t="s">
        <v>605</v>
      </c>
      <c r="B1766">
        <v>26.73</v>
      </c>
      <c r="C1766">
        <f t="shared" si="81"/>
        <v>26.7</v>
      </c>
      <c r="D1766" t="str" cm="1">
        <f t="array" ref="D1766">_xlfn.IFS(C1766&lt;18.5,"UNDERWEIGHT",AND(C1766&gt;=18.5,C1766&lt;=24.9),"NORMAL WEIGHT",AND(C1766&gt;=25,C1766&lt;=29.9),"OVERWEIGHT",C1766&gt;=30,"OBESITY")</f>
        <v>OVERWEIGHT</v>
      </c>
      <c r="E1766">
        <v>4.74</v>
      </c>
      <c r="F1766" t="str" cm="1">
        <f t="array" ref="F1766">_xlfn.IFS(E1766&lt;5.7,"NORMAL",AND(E1766&gt;=5.7,E1766&lt;=6.49),"PREDIABETES",E1766&gt;=6.5,"DIABETES")</f>
        <v>NORMAL</v>
      </c>
      <c r="G1766" t="s">
        <v>2382</v>
      </c>
      <c r="H1766" t="str">
        <f t="shared" si="82"/>
        <v>Yes</v>
      </c>
      <c r="I1766" t="s">
        <v>2380</v>
      </c>
      <c r="J1766" t="s">
        <v>2380</v>
      </c>
      <c r="K1766">
        <v>1</v>
      </c>
      <c r="L1766" t="s">
        <v>2380</v>
      </c>
      <c r="M1766" t="str">
        <f t="shared" si="83"/>
        <v>No</v>
      </c>
    </row>
    <row r="1767" spans="1:13" x14ac:dyDescent="0.3">
      <c r="A1767" t="s">
        <v>604</v>
      </c>
      <c r="B1767">
        <v>37.25</v>
      </c>
      <c r="C1767">
        <f t="shared" si="81"/>
        <v>37.299999999999997</v>
      </c>
      <c r="D1767" t="str" cm="1">
        <f t="array" ref="D1767">_xlfn.IFS(C1767&lt;18.5,"UNDERWEIGHT",AND(C1767&gt;=18.5,C1767&lt;=24.9),"NORMAL WEIGHT",AND(C1767&gt;=25,C1767&lt;=29.9),"OVERWEIGHT",C1767&gt;=30,"OBESITY")</f>
        <v>OBESITY</v>
      </c>
      <c r="E1767">
        <v>6.23</v>
      </c>
      <c r="F1767" t="str" cm="1">
        <f t="array" ref="F1767">_xlfn.IFS(E1767&lt;5.7,"NORMAL",AND(E1767&gt;=5.7,E1767&lt;=6.49),"PREDIABETES",E1767&gt;=6.5,"DIABETES")</f>
        <v>PREDIABETES</v>
      </c>
      <c r="G1767" t="s">
        <v>2382</v>
      </c>
      <c r="H1767" t="str">
        <f t="shared" si="82"/>
        <v>Yes</v>
      </c>
      <c r="I1767" t="s">
        <v>2380</v>
      </c>
      <c r="J1767" t="s">
        <v>2380</v>
      </c>
      <c r="K1767" t="s">
        <v>2381</v>
      </c>
      <c r="L1767" t="s">
        <v>2380</v>
      </c>
      <c r="M1767" t="str">
        <f t="shared" si="83"/>
        <v>No</v>
      </c>
    </row>
    <row r="1768" spans="1:13" x14ac:dyDescent="0.3">
      <c r="A1768" t="s">
        <v>603</v>
      </c>
      <c r="B1768">
        <v>23.56</v>
      </c>
      <c r="C1768">
        <f t="shared" si="81"/>
        <v>23.6</v>
      </c>
      <c r="D1768" t="str" cm="1">
        <f t="array" ref="D1768">_xlfn.IFS(C1768&lt;18.5,"UNDERWEIGHT",AND(C1768&gt;=18.5,C1768&lt;=24.9),"NORMAL WEIGHT",AND(C1768&gt;=25,C1768&lt;=29.9),"OVERWEIGHT",C1768&gt;=30,"OBESITY")</f>
        <v>NORMAL WEIGHT</v>
      </c>
      <c r="E1768">
        <v>5.45</v>
      </c>
      <c r="F1768" t="str" cm="1">
        <f t="array" ref="F1768">_xlfn.IFS(E1768&lt;5.7,"NORMAL",AND(E1768&gt;=5.7,E1768&lt;=6.49),"PREDIABETES",E1768&gt;=6.5,"DIABETES")</f>
        <v>NORMAL</v>
      </c>
      <c r="G1768" t="s">
        <v>2382</v>
      </c>
      <c r="H1768" t="str">
        <f t="shared" si="82"/>
        <v>Yes</v>
      </c>
      <c r="I1768" t="s">
        <v>2380</v>
      </c>
      <c r="J1768" t="s">
        <v>2380</v>
      </c>
      <c r="K1768">
        <v>1</v>
      </c>
      <c r="L1768" t="s">
        <v>2380</v>
      </c>
      <c r="M1768" t="str">
        <f t="shared" si="83"/>
        <v>No</v>
      </c>
    </row>
    <row r="1769" spans="1:13" x14ac:dyDescent="0.3">
      <c r="A1769" t="s">
        <v>602</v>
      </c>
      <c r="B1769">
        <v>15.84</v>
      </c>
      <c r="C1769">
        <f t="shared" si="81"/>
        <v>15.8</v>
      </c>
      <c r="D1769" t="str" cm="1">
        <f t="array" ref="D1769">_xlfn.IFS(C1769&lt;18.5,"UNDERWEIGHT",AND(C1769&gt;=18.5,C1769&lt;=24.9),"NORMAL WEIGHT",AND(C1769&gt;=25,C1769&lt;=29.9),"OVERWEIGHT",C1769&gt;=30,"OBESITY")</f>
        <v>UNDERWEIGHT</v>
      </c>
      <c r="E1769">
        <v>10.34</v>
      </c>
      <c r="F1769" t="str" cm="1">
        <f t="array" ref="F1769">_xlfn.IFS(E1769&lt;5.7,"NORMAL",AND(E1769&gt;=5.7,E1769&lt;=6.49),"PREDIABETES",E1769&gt;=6.5,"DIABETES")</f>
        <v>DIABETES</v>
      </c>
      <c r="G1769" t="s">
        <v>2380</v>
      </c>
      <c r="H1769" t="str">
        <f t="shared" si="82"/>
        <v>No</v>
      </c>
      <c r="I1769" t="s">
        <v>2380</v>
      </c>
      <c r="J1769" t="s">
        <v>2380</v>
      </c>
      <c r="K1769">
        <v>2</v>
      </c>
      <c r="L1769" t="s">
        <v>2380</v>
      </c>
      <c r="M1769" t="str">
        <f t="shared" si="83"/>
        <v>No</v>
      </c>
    </row>
    <row r="1770" spans="1:13" x14ac:dyDescent="0.3">
      <c r="A1770" t="s">
        <v>601</v>
      </c>
      <c r="B1770">
        <v>36.630000000000003</v>
      </c>
      <c r="C1770">
        <f t="shared" si="81"/>
        <v>36.6</v>
      </c>
      <c r="D1770" t="str" cm="1">
        <f t="array" ref="D1770">_xlfn.IFS(C1770&lt;18.5,"UNDERWEIGHT",AND(C1770&gt;=18.5,C1770&lt;=24.9),"NORMAL WEIGHT",AND(C1770&gt;=25,C1770&lt;=29.9),"OVERWEIGHT",C1770&gt;=30,"OBESITY")</f>
        <v>OBESITY</v>
      </c>
      <c r="E1770">
        <v>5.15</v>
      </c>
      <c r="F1770" t="str" cm="1">
        <f t="array" ref="F1770">_xlfn.IFS(E1770&lt;5.7,"NORMAL",AND(E1770&gt;=5.7,E1770&lt;=6.49),"PREDIABETES",E1770&gt;=6.5,"DIABETES")</f>
        <v>NORMAL</v>
      </c>
      <c r="G1770" t="s">
        <v>2380</v>
      </c>
      <c r="H1770" t="str">
        <f t="shared" si="82"/>
        <v>No</v>
      </c>
      <c r="I1770" t="s">
        <v>2380</v>
      </c>
      <c r="J1770" t="s">
        <v>2380</v>
      </c>
      <c r="K1770" t="s">
        <v>2381</v>
      </c>
      <c r="L1770" t="s">
        <v>2380</v>
      </c>
      <c r="M1770" t="str">
        <f t="shared" si="83"/>
        <v>No</v>
      </c>
    </row>
    <row r="1771" spans="1:13" x14ac:dyDescent="0.3">
      <c r="A1771" t="s">
        <v>600</v>
      </c>
      <c r="B1771">
        <v>16.47</v>
      </c>
      <c r="C1771">
        <f t="shared" si="81"/>
        <v>16.5</v>
      </c>
      <c r="D1771" t="str" cm="1">
        <f t="array" ref="D1771">_xlfn.IFS(C1771&lt;18.5,"UNDERWEIGHT",AND(C1771&gt;=18.5,C1771&lt;=24.9),"NORMAL WEIGHT",AND(C1771&gt;=25,C1771&lt;=29.9),"OVERWEIGHT",C1771&gt;=30,"OBESITY")</f>
        <v>UNDERWEIGHT</v>
      </c>
      <c r="E1771">
        <v>11.72</v>
      </c>
      <c r="F1771" t="str" cm="1">
        <f t="array" ref="F1771">_xlfn.IFS(E1771&lt;5.7,"NORMAL",AND(E1771&gt;=5.7,E1771&lt;=6.49),"PREDIABETES",E1771&gt;=6.5,"DIABETES")</f>
        <v>DIABETES</v>
      </c>
      <c r="G1771" t="s">
        <v>2380</v>
      </c>
      <c r="H1771" t="str">
        <f t="shared" si="82"/>
        <v>No</v>
      </c>
      <c r="I1771" t="s">
        <v>2380</v>
      </c>
      <c r="J1771" t="s">
        <v>2380</v>
      </c>
      <c r="K1771" t="s">
        <v>2381</v>
      </c>
      <c r="L1771" t="s">
        <v>2380</v>
      </c>
      <c r="M1771" t="str">
        <f t="shared" si="83"/>
        <v>No</v>
      </c>
    </row>
    <row r="1772" spans="1:13" x14ac:dyDescent="0.3">
      <c r="A1772" t="s">
        <v>599</v>
      </c>
      <c r="B1772">
        <v>25.8</v>
      </c>
      <c r="C1772">
        <f t="shared" si="81"/>
        <v>25.8</v>
      </c>
      <c r="D1772" t="str" cm="1">
        <f t="array" ref="D1772">_xlfn.IFS(C1772&lt;18.5,"UNDERWEIGHT",AND(C1772&gt;=18.5,C1772&lt;=24.9),"NORMAL WEIGHT",AND(C1772&gt;=25,C1772&lt;=29.9),"OVERWEIGHT",C1772&gt;=30,"OBESITY")</f>
        <v>OVERWEIGHT</v>
      </c>
      <c r="E1772">
        <v>5.29</v>
      </c>
      <c r="F1772" t="str" cm="1">
        <f t="array" ref="F1772">_xlfn.IFS(E1772&lt;5.7,"NORMAL",AND(E1772&gt;=5.7,E1772&lt;=6.49),"PREDIABETES",E1772&gt;=6.5,"DIABETES")</f>
        <v>NORMAL</v>
      </c>
      <c r="G1772" t="s">
        <v>2380</v>
      </c>
      <c r="H1772" t="str">
        <f t="shared" si="82"/>
        <v>No</v>
      </c>
      <c r="I1772" t="s">
        <v>2380</v>
      </c>
      <c r="J1772" t="s">
        <v>2380</v>
      </c>
      <c r="K1772" t="s">
        <v>2381</v>
      </c>
      <c r="L1772" t="s">
        <v>2380</v>
      </c>
      <c r="M1772" t="str">
        <f t="shared" si="83"/>
        <v>No</v>
      </c>
    </row>
    <row r="1773" spans="1:13" x14ac:dyDescent="0.3">
      <c r="A1773" t="s">
        <v>598</v>
      </c>
      <c r="B1773">
        <v>23.6</v>
      </c>
      <c r="C1773">
        <f t="shared" si="81"/>
        <v>23.6</v>
      </c>
      <c r="D1773" t="str" cm="1">
        <f t="array" ref="D1773">_xlfn.IFS(C1773&lt;18.5,"UNDERWEIGHT",AND(C1773&gt;=18.5,C1773&lt;=24.9),"NORMAL WEIGHT",AND(C1773&gt;=25,C1773&lt;=29.9),"OVERWEIGHT",C1773&gt;=30,"OBESITY")</f>
        <v>NORMAL WEIGHT</v>
      </c>
      <c r="E1773">
        <v>4.33</v>
      </c>
      <c r="F1773" t="str" cm="1">
        <f t="array" ref="F1773">_xlfn.IFS(E1773&lt;5.7,"NORMAL",AND(E1773&gt;=5.7,E1773&lt;=6.49),"PREDIABETES",E1773&gt;=6.5,"DIABETES")</f>
        <v>NORMAL</v>
      </c>
      <c r="G1773" t="s">
        <v>2380</v>
      </c>
      <c r="H1773" t="str">
        <f t="shared" si="82"/>
        <v>No</v>
      </c>
      <c r="I1773" t="s">
        <v>2380</v>
      </c>
      <c r="J1773" t="s">
        <v>2380</v>
      </c>
      <c r="K1773" t="s">
        <v>2381</v>
      </c>
      <c r="L1773" t="s">
        <v>2380</v>
      </c>
      <c r="M1773" t="str">
        <f t="shared" si="83"/>
        <v>No</v>
      </c>
    </row>
    <row r="1774" spans="1:13" x14ac:dyDescent="0.3">
      <c r="A1774" t="s">
        <v>597</v>
      </c>
      <c r="B1774">
        <v>32.11</v>
      </c>
      <c r="C1774">
        <f t="shared" si="81"/>
        <v>32.1</v>
      </c>
      <c r="D1774" t="str" cm="1">
        <f t="array" ref="D1774">_xlfn.IFS(C1774&lt;18.5,"UNDERWEIGHT",AND(C1774&gt;=18.5,C1774&lt;=24.9),"NORMAL WEIGHT",AND(C1774&gt;=25,C1774&lt;=29.9),"OVERWEIGHT",C1774&gt;=30,"OBESITY")</f>
        <v>OBESITY</v>
      </c>
      <c r="E1774">
        <v>6.24</v>
      </c>
      <c r="F1774" t="str" cm="1">
        <f t="array" ref="F1774">_xlfn.IFS(E1774&lt;5.7,"NORMAL",AND(E1774&gt;=5.7,E1774&lt;=6.49),"PREDIABETES",E1774&gt;=6.5,"DIABETES")</f>
        <v>PREDIABETES</v>
      </c>
      <c r="G1774" t="s">
        <v>2380</v>
      </c>
      <c r="H1774" t="str">
        <f t="shared" si="82"/>
        <v>No</v>
      </c>
      <c r="I1774" t="s">
        <v>2380</v>
      </c>
      <c r="J1774" t="s">
        <v>2383</v>
      </c>
      <c r="K1774">
        <v>1</v>
      </c>
      <c r="L1774" t="s">
        <v>2380</v>
      </c>
      <c r="M1774" t="str">
        <f t="shared" si="83"/>
        <v>No</v>
      </c>
    </row>
    <row r="1775" spans="1:13" x14ac:dyDescent="0.3">
      <c r="A1775" t="s">
        <v>596</v>
      </c>
      <c r="B1775">
        <v>30.114999999999998</v>
      </c>
      <c r="C1775">
        <f t="shared" si="81"/>
        <v>30.1</v>
      </c>
      <c r="D1775" t="str" cm="1">
        <f t="array" ref="D1775">_xlfn.IFS(C1775&lt;18.5,"UNDERWEIGHT",AND(C1775&gt;=18.5,C1775&lt;=24.9),"NORMAL WEIGHT",AND(C1775&gt;=25,C1775&lt;=29.9),"OVERWEIGHT",C1775&gt;=30,"OBESITY")</f>
        <v>OBESITY</v>
      </c>
      <c r="E1775">
        <v>11.61</v>
      </c>
      <c r="F1775" t="str" cm="1">
        <f t="array" ref="F1775">_xlfn.IFS(E1775&lt;5.7,"NORMAL",AND(E1775&gt;=5.7,E1775&lt;=6.49),"PREDIABETES",E1775&gt;=6.5,"DIABETES")</f>
        <v>DIABETES</v>
      </c>
      <c r="G1775" t="s">
        <v>2380</v>
      </c>
      <c r="H1775" t="str">
        <f t="shared" si="82"/>
        <v>No</v>
      </c>
      <c r="I1775" t="s">
        <v>2380</v>
      </c>
      <c r="J1775" t="s">
        <v>2380</v>
      </c>
      <c r="K1775" t="s">
        <v>2381</v>
      </c>
      <c r="L1775" t="s">
        <v>2380</v>
      </c>
      <c r="M1775" t="str">
        <f t="shared" si="83"/>
        <v>No</v>
      </c>
    </row>
    <row r="1776" spans="1:13" x14ac:dyDescent="0.3">
      <c r="A1776" t="s">
        <v>595</v>
      </c>
      <c r="B1776">
        <v>20.28</v>
      </c>
      <c r="C1776">
        <f t="shared" si="81"/>
        <v>20.3</v>
      </c>
      <c r="D1776" t="str" cm="1">
        <f t="array" ref="D1776">_xlfn.IFS(C1776&lt;18.5,"UNDERWEIGHT",AND(C1776&gt;=18.5,C1776&lt;=24.9),"NORMAL WEIGHT",AND(C1776&gt;=25,C1776&lt;=29.9),"OVERWEIGHT",C1776&gt;=30,"OBESITY")</f>
        <v>NORMAL WEIGHT</v>
      </c>
      <c r="E1776">
        <v>11.07</v>
      </c>
      <c r="F1776" t="str" cm="1">
        <f t="array" ref="F1776">_xlfn.IFS(E1776&lt;5.7,"NORMAL",AND(E1776&gt;=5.7,E1776&lt;=6.49),"PREDIABETES",E1776&gt;=6.5,"DIABETES")</f>
        <v>DIABETES</v>
      </c>
      <c r="G1776" t="s">
        <v>2382</v>
      </c>
      <c r="H1776" t="str">
        <f t="shared" si="82"/>
        <v>Yes</v>
      </c>
      <c r="I1776" t="s">
        <v>2380</v>
      </c>
      <c r="J1776" t="s">
        <v>2380</v>
      </c>
      <c r="K1776" t="s">
        <v>2381</v>
      </c>
      <c r="L1776" t="s">
        <v>2380</v>
      </c>
      <c r="M1776" t="str">
        <f t="shared" si="83"/>
        <v>No</v>
      </c>
    </row>
    <row r="1777" spans="1:13" x14ac:dyDescent="0.3">
      <c r="A1777" t="s">
        <v>594</v>
      </c>
      <c r="B1777">
        <v>20.234999999999999</v>
      </c>
      <c r="C1777">
        <f t="shared" si="81"/>
        <v>20.2</v>
      </c>
      <c r="D1777" t="str" cm="1">
        <f t="array" ref="D1777">_xlfn.IFS(C1777&lt;18.5,"UNDERWEIGHT",AND(C1777&gt;=18.5,C1777&lt;=24.9),"NORMAL WEIGHT",AND(C1777&gt;=25,C1777&lt;=29.9),"OVERWEIGHT",C1777&gt;=30,"OBESITY")</f>
        <v>NORMAL WEIGHT</v>
      </c>
      <c r="E1777">
        <v>5.19</v>
      </c>
      <c r="F1777" t="str" cm="1">
        <f t="array" ref="F1777">_xlfn.IFS(E1777&lt;5.7,"NORMAL",AND(E1777&gt;=5.7,E1777&lt;=6.49),"PREDIABETES",E1777&gt;=6.5,"DIABETES")</f>
        <v>NORMAL</v>
      </c>
      <c r="G1777" t="s">
        <v>2380</v>
      </c>
      <c r="H1777" t="str">
        <f t="shared" si="82"/>
        <v>No</v>
      </c>
      <c r="I1777" t="s">
        <v>2380</v>
      </c>
      <c r="J1777" t="s">
        <v>2383</v>
      </c>
      <c r="K1777">
        <v>1</v>
      </c>
      <c r="L1777" t="s">
        <v>2380</v>
      </c>
      <c r="M1777" t="str">
        <f t="shared" si="83"/>
        <v>No</v>
      </c>
    </row>
    <row r="1778" spans="1:13" x14ac:dyDescent="0.3">
      <c r="A1778" t="s">
        <v>593</v>
      </c>
      <c r="B1778">
        <v>25.27</v>
      </c>
      <c r="C1778">
        <f t="shared" si="81"/>
        <v>25.3</v>
      </c>
      <c r="D1778" t="str" cm="1">
        <f t="array" ref="D1778">_xlfn.IFS(C1778&lt;18.5,"UNDERWEIGHT",AND(C1778&gt;=18.5,C1778&lt;=24.9),"NORMAL WEIGHT",AND(C1778&gt;=25,C1778&lt;=29.9),"OVERWEIGHT",C1778&gt;=30,"OBESITY")</f>
        <v>OVERWEIGHT</v>
      </c>
      <c r="E1778">
        <v>5.7</v>
      </c>
      <c r="F1778" t="str" cm="1">
        <f t="array" ref="F1778">_xlfn.IFS(E1778&lt;5.7,"NORMAL",AND(E1778&gt;=5.7,E1778&lt;=6.49),"PREDIABETES",E1778&gt;=6.5,"DIABETES")</f>
        <v>PREDIABETES</v>
      </c>
      <c r="G1778" t="s">
        <v>2382</v>
      </c>
      <c r="H1778" t="str">
        <f t="shared" si="82"/>
        <v>Yes</v>
      </c>
      <c r="I1778" t="s">
        <v>2380</v>
      </c>
      <c r="J1778" t="s">
        <v>2380</v>
      </c>
      <c r="K1778">
        <v>1</v>
      </c>
      <c r="L1778" t="s">
        <v>2380</v>
      </c>
      <c r="M1778" t="str">
        <f t="shared" si="83"/>
        <v>No</v>
      </c>
    </row>
    <row r="1779" spans="1:13" x14ac:dyDescent="0.3">
      <c r="A1779" t="s">
        <v>592</v>
      </c>
      <c r="B1779">
        <v>24.24</v>
      </c>
      <c r="C1779">
        <f t="shared" si="81"/>
        <v>24.2</v>
      </c>
      <c r="D1779" t="str" cm="1">
        <f t="array" ref="D1779">_xlfn.IFS(C1779&lt;18.5,"UNDERWEIGHT",AND(C1779&gt;=18.5,C1779&lt;=24.9),"NORMAL WEIGHT",AND(C1779&gt;=25,C1779&lt;=29.9),"OVERWEIGHT",C1779&gt;=30,"OBESITY")</f>
        <v>NORMAL WEIGHT</v>
      </c>
      <c r="E1779">
        <v>6.15</v>
      </c>
      <c r="F1779" t="str" cm="1">
        <f t="array" ref="F1779">_xlfn.IFS(E1779&lt;5.7,"NORMAL",AND(E1779&gt;=5.7,E1779&lt;=6.49),"PREDIABETES",E1779&gt;=6.5,"DIABETES")</f>
        <v>PREDIABETES</v>
      </c>
      <c r="G1779" t="s">
        <v>2380</v>
      </c>
      <c r="H1779" t="str">
        <f t="shared" si="82"/>
        <v>No</v>
      </c>
      <c r="I1779" t="s">
        <v>2380</v>
      </c>
      <c r="J1779" t="s">
        <v>2380</v>
      </c>
      <c r="K1779" t="s">
        <v>2381</v>
      </c>
      <c r="L1779" t="s">
        <v>2380</v>
      </c>
      <c r="M1779" t="str">
        <f t="shared" si="83"/>
        <v>No</v>
      </c>
    </row>
    <row r="1780" spans="1:13" x14ac:dyDescent="0.3">
      <c r="A1780" t="s">
        <v>591</v>
      </c>
      <c r="B1780">
        <v>35.75</v>
      </c>
      <c r="C1780">
        <f t="shared" si="81"/>
        <v>35.799999999999997</v>
      </c>
      <c r="D1780" t="str" cm="1">
        <f t="array" ref="D1780">_xlfn.IFS(C1780&lt;18.5,"UNDERWEIGHT",AND(C1780&gt;=18.5,C1780&lt;=24.9),"NORMAL WEIGHT",AND(C1780&gt;=25,C1780&lt;=29.9),"OVERWEIGHT",C1780&gt;=30,"OBESITY")</f>
        <v>OBESITY</v>
      </c>
      <c r="E1780">
        <v>5.07</v>
      </c>
      <c r="F1780" t="str" cm="1">
        <f t="array" ref="F1780">_xlfn.IFS(E1780&lt;5.7,"NORMAL",AND(E1780&gt;=5.7,E1780&lt;=6.49),"PREDIABETES",E1780&gt;=6.5,"DIABETES")</f>
        <v>NORMAL</v>
      </c>
      <c r="G1780" t="s">
        <v>2380</v>
      </c>
      <c r="H1780" t="str">
        <f t="shared" si="82"/>
        <v>No</v>
      </c>
      <c r="I1780" t="s">
        <v>2380</v>
      </c>
      <c r="J1780" t="s">
        <v>2380</v>
      </c>
      <c r="K1780" t="s">
        <v>2381</v>
      </c>
      <c r="L1780" t="s">
        <v>2380</v>
      </c>
      <c r="M1780" t="str">
        <f t="shared" si="83"/>
        <v>No</v>
      </c>
    </row>
    <row r="1781" spans="1:13" x14ac:dyDescent="0.3">
      <c r="A1781" t="s">
        <v>590</v>
      </c>
      <c r="B1781">
        <v>29.92</v>
      </c>
      <c r="C1781">
        <f t="shared" si="81"/>
        <v>29.9</v>
      </c>
      <c r="D1781" t="str" cm="1">
        <f t="array" ref="D1781">_xlfn.IFS(C1781&lt;18.5,"UNDERWEIGHT",AND(C1781&gt;=18.5,C1781&lt;=24.9),"NORMAL WEIGHT",AND(C1781&gt;=25,C1781&lt;=29.9),"OVERWEIGHT",C1781&gt;=30,"OBESITY")</f>
        <v>OVERWEIGHT</v>
      </c>
      <c r="E1781">
        <v>10.97</v>
      </c>
      <c r="F1781" t="str" cm="1">
        <f t="array" ref="F1781">_xlfn.IFS(E1781&lt;5.7,"NORMAL",AND(E1781&gt;=5.7,E1781&lt;=6.49),"PREDIABETES",E1781&gt;=6.5,"DIABETES")</f>
        <v>DIABETES</v>
      </c>
      <c r="G1781" t="s">
        <v>2382</v>
      </c>
      <c r="H1781" t="str">
        <f t="shared" si="82"/>
        <v>Yes</v>
      </c>
      <c r="I1781" t="s">
        <v>2380</v>
      </c>
      <c r="J1781" t="s">
        <v>2380</v>
      </c>
      <c r="K1781">
        <v>1</v>
      </c>
      <c r="L1781" t="s">
        <v>2380</v>
      </c>
      <c r="M1781" t="str">
        <f t="shared" si="83"/>
        <v>No</v>
      </c>
    </row>
    <row r="1782" spans="1:13" x14ac:dyDescent="0.3">
      <c r="A1782" t="s">
        <v>589</v>
      </c>
      <c r="B1782">
        <v>26.2</v>
      </c>
      <c r="C1782">
        <f t="shared" si="81"/>
        <v>26.2</v>
      </c>
      <c r="D1782" t="str" cm="1">
        <f t="array" ref="D1782">_xlfn.IFS(C1782&lt;18.5,"UNDERWEIGHT",AND(C1782&gt;=18.5,C1782&lt;=24.9),"NORMAL WEIGHT",AND(C1782&gt;=25,C1782&lt;=29.9),"OVERWEIGHT",C1782&gt;=30,"OBESITY")</f>
        <v>OVERWEIGHT</v>
      </c>
      <c r="E1782">
        <v>10.93</v>
      </c>
      <c r="F1782" t="str" cm="1">
        <f t="array" ref="F1782">_xlfn.IFS(E1782&lt;5.7,"NORMAL",AND(E1782&gt;=5.7,E1782&lt;=6.49),"PREDIABETES",E1782&gt;=6.5,"DIABETES")</f>
        <v>DIABETES</v>
      </c>
      <c r="G1782" t="s">
        <v>2382</v>
      </c>
      <c r="H1782" t="str">
        <f t="shared" si="82"/>
        <v>Yes</v>
      </c>
      <c r="I1782" t="s">
        <v>2380</v>
      </c>
      <c r="J1782" t="s">
        <v>2380</v>
      </c>
      <c r="K1782">
        <v>1</v>
      </c>
      <c r="L1782" t="s">
        <v>2380</v>
      </c>
      <c r="M1782" t="str">
        <f t="shared" si="83"/>
        <v>No</v>
      </c>
    </row>
    <row r="1783" spans="1:13" x14ac:dyDescent="0.3">
      <c r="A1783" t="s">
        <v>588</v>
      </c>
      <c r="B1783">
        <v>26.695</v>
      </c>
      <c r="C1783">
        <f t="shared" si="81"/>
        <v>26.7</v>
      </c>
      <c r="D1783" t="str" cm="1">
        <f t="array" ref="D1783">_xlfn.IFS(C1783&lt;18.5,"UNDERWEIGHT",AND(C1783&gt;=18.5,C1783&lt;=24.9),"NORMAL WEIGHT",AND(C1783&gt;=25,C1783&lt;=29.9),"OVERWEIGHT",C1783&gt;=30,"OBESITY")</f>
        <v>OVERWEIGHT</v>
      </c>
      <c r="E1783">
        <v>4.21</v>
      </c>
      <c r="F1783" t="str" cm="1">
        <f t="array" ref="F1783">_xlfn.IFS(E1783&lt;5.7,"NORMAL",AND(E1783&gt;=5.7,E1783&lt;=6.49),"PREDIABETES",E1783&gt;=6.5,"DIABETES")</f>
        <v>NORMAL</v>
      </c>
      <c r="G1783" t="s">
        <v>2382</v>
      </c>
      <c r="H1783" t="str">
        <f t="shared" si="82"/>
        <v>Yes</v>
      </c>
      <c r="I1783" t="s">
        <v>2380</v>
      </c>
      <c r="J1783" t="s">
        <v>2383</v>
      </c>
      <c r="K1783">
        <v>1</v>
      </c>
      <c r="L1783" t="s">
        <v>2380</v>
      </c>
      <c r="M1783" t="str">
        <f t="shared" si="83"/>
        <v>No</v>
      </c>
    </row>
    <row r="1784" spans="1:13" x14ac:dyDescent="0.3">
      <c r="A1784" t="s">
        <v>587</v>
      </c>
      <c r="B1784">
        <v>23.16</v>
      </c>
      <c r="C1784">
        <f t="shared" si="81"/>
        <v>23.2</v>
      </c>
      <c r="D1784" t="str" cm="1">
        <f t="array" ref="D1784">_xlfn.IFS(C1784&lt;18.5,"UNDERWEIGHT",AND(C1784&gt;=18.5,C1784&lt;=24.9),"NORMAL WEIGHT",AND(C1784&gt;=25,C1784&lt;=29.9),"OVERWEIGHT",C1784&gt;=30,"OBESITY")</f>
        <v>NORMAL WEIGHT</v>
      </c>
      <c r="E1784">
        <v>5.5</v>
      </c>
      <c r="F1784" t="str" cm="1">
        <f t="array" ref="F1784">_xlfn.IFS(E1784&lt;5.7,"NORMAL",AND(E1784&gt;=5.7,E1784&lt;=6.49),"PREDIABETES",E1784&gt;=6.5,"DIABETES")</f>
        <v>NORMAL</v>
      </c>
      <c r="G1784" t="s">
        <v>2380</v>
      </c>
      <c r="H1784" t="str">
        <f t="shared" si="82"/>
        <v>No</v>
      </c>
      <c r="I1784" t="s">
        <v>2380</v>
      </c>
      <c r="J1784" t="s">
        <v>2380</v>
      </c>
      <c r="K1784" t="s">
        <v>2381</v>
      </c>
      <c r="L1784" t="s">
        <v>2380</v>
      </c>
      <c r="M1784" t="str">
        <f t="shared" si="83"/>
        <v>No</v>
      </c>
    </row>
    <row r="1785" spans="1:13" x14ac:dyDescent="0.3">
      <c r="A1785" t="s">
        <v>586</v>
      </c>
      <c r="B1785">
        <v>32.585000000000001</v>
      </c>
      <c r="C1785">
        <f t="shared" si="81"/>
        <v>32.6</v>
      </c>
      <c r="D1785" t="str" cm="1">
        <f t="array" ref="D1785">_xlfn.IFS(C1785&lt;18.5,"UNDERWEIGHT",AND(C1785&gt;=18.5,C1785&lt;=24.9),"NORMAL WEIGHT",AND(C1785&gt;=25,C1785&lt;=29.9),"OVERWEIGHT",C1785&gt;=30,"OBESITY")</f>
        <v>OBESITY</v>
      </c>
      <c r="E1785">
        <v>4.93</v>
      </c>
      <c r="F1785" t="str" cm="1">
        <f t="array" ref="F1785">_xlfn.IFS(E1785&lt;5.7,"NORMAL",AND(E1785&gt;=5.7,E1785&lt;=6.49),"PREDIABETES",E1785&gt;=6.5,"DIABETES")</f>
        <v>NORMAL</v>
      </c>
      <c r="G1785" t="s">
        <v>2382</v>
      </c>
      <c r="H1785" t="str">
        <f t="shared" si="82"/>
        <v>Yes</v>
      </c>
      <c r="I1785" t="s">
        <v>2380</v>
      </c>
      <c r="J1785" t="s">
        <v>2380</v>
      </c>
      <c r="K1785">
        <v>1</v>
      </c>
      <c r="L1785" t="s">
        <v>2380</v>
      </c>
      <c r="M1785" t="str">
        <f t="shared" si="83"/>
        <v>No</v>
      </c>
    </row>
    <row r="1786" spans="1:13" x14ac:dyDescent="0.3">
      <c r="A1786" t="s">
        <v>585</v>
      </c>
      <c r="B1786">
        <v>33.97</v>
      </c>
      <c r="C1786">
        <f t="shared" si="81"/>
        <v>34</v>
      </c>
      <c r="D1786" t="str" cm="1">
        <f t="array" ref="D1786">_xlfn.IFS(C1786&lt;18.5,"UNDERWEIGHT",AND(C1786&gt;=18.5,C1786&lt;=24.9),"NORMAL WEIGHT",AND(C1786&gt;=25,C1786&lt;=29.9),"OVERWEIGHT",C1786&gt;=30,"OBESITY")</f>
        <v>OBESITY</v>
      </c>
      <c r="E1786">
        <v>5.6</v>
      </c>
      <c r="F1786" t="str" cm="1">
        <f t="array" ref="F1786">_xlfn.IFS(E1786&lt;5.7,"NORMAL",AND(E1786&gt;=5.7,E1786&lt;=6.49),"PREDIABETES",E1786&gt;=6.5,"DIABETES")</f>
        <v>NORMAL</v>
      </c>
      <c r="G1786" t="s">
        <v>2382</v>
      </c>
      <c r="H1786" t="str">
        <f t="shared" si="82"/>
        <v>Yes</v>
      </c>
      <c r="I1786" t="s">
        <v>2380</v>
      </c>
      <c r="J1786" t="s">
        <v>2380</v>
      </c>
      <c r="K1786" t="s">
        <v>2381</v>
      </c>
      <c r="L1786" t="s">
        <v>2380</v>
      </c>
      <c r="M1786" t="str">
        <f t="shared" si="83"/>
        <v>No</v>
      </c>
    </row>
    <row r="1787" spans="1:13" x14ac:dyDescent="0.3">
      <c r="A1787" t="s">
        <v>584</v>
      </c>
      <c r="B1787">
        <v>16.57</v>
      </c>
      <c r="C1787">
        <f t="shared" si="81"/>
        <v>16.600000000000001</v>
      </c>
      <c r="D1787" t="str" cm="1">
        <f t="array" ref="D1787">_xlfn.IFS(C1787&lt;18.5,"UNDERWEIGHT",AND(C1787&gt;=18.5,C1787&lt;=24.9),"NORMAL WEIGHT",AND(C1787&gt;=25,C1787&lt;=29.9),"OVERWEIGHT",C1787&gt;=30,"OBESITY")</f>
        <v>UNDERWEIGHT</v>
      </c>
      <c r="E1787">
        <v>9.99</v>
      </c>
      <c r="F1787" t="str" cm="1">
        <f t="array" ref="F1787">_xlfn.IFS(E1787&lt;5.7,"NORMAL",AND(E1787&gt;=5.7,E1787&lt;=6.49),"PREDIABETES",E1787&gt;=6.5,"DIABETES")</f>
        <v>DIABETES</v>
      </c>
      <c r="G1787" t="s">
        <v>2380</v>
      </c>
      <c r="H1787" t="str">
        <f t="shared" si="82"/>
        <v>No</v>
      </c>
      <c r="I1787" t="s">
        <v>2380</v>
      </c>
      <c r="J1787" t="s">
        <v>2380</v>
      </c>
      <c r="K1787" t="s">
        <v>2381</v>
      </c>
      <c r="L1787" t="s">
        <v>2380</v>
      </c>
      <c r="M1787" t="str">
        <f t="shared" si="83"/>
        <v>No</v>
      </c>
    </row>
    <row r="1788" spans="1:13" x14ac:dyDescent="0.3">
      <c r="A1788" t="s">
        <v>583</v>
      </c>
      <c r="B1788">
        <v>17.55</v>
      </c>
      <c r="C1788">
        <f t="shared" si="81"/>
        <v>17.600000000000001</v>
      </c>
      <c r="D1788" t="str" cm="1">
        <f t="array" ref="D1788">_xlfn.IFS(C1788&lt;18.5,"UNDERWEIGHT",AND(C1788&gt;=18.5,C1788&lt;=24.9),"NORMAL WEIGHT",AND(C1788&gt;=25,C1788&lt;=29.9),"OVERWEIGHT",C1788&gt;=30,"OBESITY")</f>
        <v>UNDERWEIGHT</v>
      </c>
      <c r="E1788">
        <v>5.93</v>
      </c>
      <c r="F1788" t="str" cm="1">
        <f t="array" ref="F1788">_xlfn.IFS(E1788&lt;5.7,"NORMAL",AND(E1788&gt;=5.7,E1788&lt;=6.49),"PREDIABETES",E1788&gt;=6.5,"DIABETES")</f>
        <v>PREDIABETES</v>
      </c>
      <c r="G1788" t="s">
        <v>2380</v>
      </c>
      <c r="H1788" t="str">
        <f t="shared" si="82"/>
        <v>No</v>
      </c>
      <c r="I1788" t="s">
        <v>2380</v>
      </c>
      <c r="J1788" t="s">
        <v>2383</v>
      </c>
      <c r="K1788">
        <v>1</v>
      </c>
      <c r="L1788" t="s">
        <v>2380</v>
      </c>
      <c r="M1788" t="str">
        <f t="shared" si="83"/>
        <v>No</v>
      </c>
    </row>
    <row r="1789" spans="1:13" x14ac:dyDescent="0.3">
      <c r="A1789" t="s">
        <v>582</v>
      </c>
      <c r="B1789">
        <v>29.41</v>
      </c>
      <c r="C1789">
        <f t="shared" si="81"/>
        <v>29.4</v>
      </c>
      <c r="D1789" t="str" cm="1">
        <f t="array" ref="D1789">_xlfn.IFS(C1789&lt;18.5,"UNDERWEIGHT",AND(C1789&gt;=18.5,C1789&lt;=24.9),"NORMAL WEIGHT",AND(C1789&gt;=25,C1789&lt;=29.9),"OVERWEIGHT",C1789&gt;=30,"OBESITY")</f>
        <v>OVERWEIGHT</v>
      </c>
      <c r="E1789">
        <v>6.29</v>
      </c>
      <c r="F1789" t="str" cm="1">
        <f t="array" ref="F1789">_xlfn.IFS(E1789&lt;5.7,"NORMAL",AND(E1789&gt;=5.7,E1789&lt;=6.49),"PREDIABETES",E1789&gt;=6.5,"DIABETES")</f>
        <v>PREDIABETES</v>
      </c>
      <c r="G1789" t="s">
        <v>2382</v>
      </c>
      <c r="H1789" t="str">
        <f t="shared" si="82"/>
        <v>Yes</v>
      </c>
      <c r="I1789" t="s">
        <v>2380</v>
      </c>
      <c r="J1789" t="s">
        <v>2380</v>
      </c>
      <c r="K1789">
        <v>1</v>
      </c>
      <c r="L1789" t="s">
        <v>2380</v>
      </c>
      <c r="M1789" t="str">
        <f t="shared" si="83"/>
        <v>No</v>
      </c>
    </row>
    <row r="1790" spans="1:13" x14ac:dyDescent="0.3">
      <c r="A1790" t="s">
        <v>581</v>
      </c>
      <c r="B1790">
        <v>17.91</v>
      </c>
      <c r="C1790">
        <f t="shared" si="81"/>
        <v>17.899999999999999</v>
      </c>
      <c r="D1790" t="str" cm="1">
        <f t="array" ref="D1790">_xlfn.IFS(C1790&lt;18.5,"UNDERWEIGHT",AND(C1790&gt;=18.5,C1790&lt;=24.9),"NORMAL WEIGHT",AND(C1790&gt;=25,C1790&lt;=29.9),"OVERWEIGHT",C1790&gt;=30,"OBESITY")</f>
        <v>UNDERWEIGHT</v>
      </c>
      <c r="E1790">
        <v>5.65</v>
      </c>
      <c r="F1790" t="str" cm="1">
        <f t="array" ref="F1790">_xlfn.IFS(E1790&lt;5.7,"NORMAL",AND(E1790&gt;=5.7,E1790&lt;=6.49),"PREDIABETES",E1790&gt;=6.5,"DIABETES")</f>
        <v>NORMAL</v>
      </c>
      <c r="G1790" t="s">
        <v>2380</v>
      </c>
      <c r="H1790" t="str">
        <f t="shared" si="82"/>
        <v>No</v>
      </c>
      <c r="I1790" t="s">
        <v>2380</v>
      </c>
      <c r="J1790" t="s">
        <v>2380</v>
      </c>
      <c r="K1790">
        <v>1</v>
      </c>
      <c r="L1790" t="s">
        <v>2380</v>
      </c>
      <c r="M1790" t="str">
        <f t="shared" si="83"/>
        <v>No</v>
      </c>
    </row>
    <row r="1791" spans="1:13" x14ac:dyDescent="0.3">
      <c r="A1791" t="s">
        <v>580</v>
      </c>
      <c r="B1791">
        <v>31.57</v>
      </c>
      <c r="C1791">
        <f t="shared" si="81"/>
        <v>31.6</v>
      </c>
      <c r="D1791" t="str" cm="1">
        <f t="array" ref="D1791">_xlfn.IFS(C1791&lt;18.5,"UNDERWEIGHT",AND(C1791&gt;=18.5,C1791&lt;=24.9),"NORMAL WEIGHT",AND(C1791&gt;=25,C1791&lt;=29.9),"OVERWEIGHT",C1791&gt;=30,"OBESITY")</f>
        <v>OBESITY</v>
      </c>
      <c r="E1791">
        <v>6.15</v>
      </c>
      <c r="F1791" t="str" cm="1">
        <f t="array" ref="F1791">_xlfn.IFS(E1791&lt;5.7,"NORMAL",AND(E1791&gt;=5.7,E1791&lt;=6.49),"PREDIABETES",E1791&gt;=6.5,"DIABETES")</f>
        <v>PREDIABETES</v>
      </c>
      <c r="G1791" t="s">
        <v>2380</v>
      </c>
      <c r="H1791" t="str">
        <f t="shared" si="82"/>
        <v>No</v>
      </c>
      <c r="I1791" t="s">
        <v>2380</v>
      </c>
      <c r="J1791" t="s">
        <v>2380</v>
      </c>
      <c r="K1791">
        <v>1</v>
      </c>
      <c r="L1791" t="s">
        <v>2380</v>
      </c>
      <c r="M1791" t="str">
        <f t="shared" si="83"/>
        <v>No</v>
      </c>
    </row>
    <row r="1792" spans="1:13" x14ac:dyDescent="0.3">
      <c r="A1792" t="s">
        <v>579</v>
      </c>
      <c r="B1792">
        <v>33.18</v>
      </c>
      <c r="C1792">
        <f t="shared" si="81"/>
        <v>33.200000000000003</v>
      </c>
      <c r="D1792" t="str" cm="1">
        <f t="array" ref="D1792">_xlfn.IFS(C1792&lt;18.5,"UNDERWEIGHT",AND(C1792&gt;=18.5,C1792&lt;=24.9),"NORMAL WEIGHT",AND(C1792&gt;=25,C1792&lt;=29.9),"OVERWEIGHT",C1792&gt;=30,"OBESITY")</f>
        <v>OBESITY</v>
      </c>
      <c r="E1792">
        <v>5.22</v>
      </c>
      <c r="F1792" t="str" cm="1">
        <f t="array" ref="F1792">_xlfn.IFS(E1792&lt;5.7,"NORMAL",AND(E1792&gt;=5.7,E1792&lt;=6.49),"PREDIABETES",E1792&gt;=6.5,"DIABETES")</f>
        <v>NORMAL</v>
      </c>
      <c r="G1792" t="s">
        <v>2380</v>
      </c>
      <c r="H1792" t="str">
        <f t="shared" si="82"/>
        <v>No</v>
      </c>
      <c r="I1792" t="s">
        <v>2382</v>
      </c>
      <c r="J1792" t="s">
        <v>2380</v>
      </c>
      <c r="K1792">
        <v>1</v>
      </c>
      <c r="L1792" t="s">
        <v>2380</v>
      </c>
      <c r="M1792" t="str">
        <f t="shared" si="83"/>
        <v>No</v>
      </c>
    </row>
    <row r="1793" spans="1:13" x14ac:dyDescent="0.3">
      <c r="A1793" t="s">
        <v>578</v>
      </c>
      <c r="B1793">
        <v>37</v>
      </c>
      <c r="C1793">
        <f t="shared" si="81"/>
        <v>37</v>
      </c>
      <c r="D1793" t="str" cm="1">
        <f t="array" ref="D1793">_xlfn.IFS(C1793&lt;18.5,"UNDERWEIGHT",AND(C1793&gt;=18.5,C1793&lt;=24.9),"NORMAL WEIGHT",AND(C1793&gt;=25,C1793&lt;=29.9),"OVERWEIGHT",C1793&gt;=30,"OBESITY")</f>
        <v>OBESITY</v>
      </c>
      <c r="E1793">
        <v>11.66</v>
      </c>
      <c r="F1793" t="str" cm="1">
        <f t="array" ref="F1793">_xlfn.IFS(E1793&lt;5.7,"NORMAL",AND(E1793&gt;=5.7,E1793&lt;=6.49),"PREDIABETES",E1793&gt;=6.5,"DIABETES")</f>
        <v>DIABETES</v>
      </c>
      <c r="G1793" t="s">
        <v>2380</v>
      </c>
      <c r="H1793" t="str">
        <f t="shared" si="82"/>
        <v>No</v>
      </c>
      <c r="I1793" t="s">
        <v>2380</v>
      </c>
      <c r="J1793" t="s">
        <v>2380</v>
      </c>
      <c r="K1793" t="s">
        <v>2381</v>
      </c>
      <c r="L1793" t="s">
        <v>2380</v>
      </c>
      <c r="M1793" t="str">
        <f t="shared" si="83"/>
        <v>No</v>
      </c>
    </row>
    <row r="1794" spans="1:13" x14ac:dyDescent="0.3">
      <c r="A1794" t="s">
        <v>577</v>
      </c>
      <c r="B1794">
        <v>18.905000000000001</v>
      </c>
      <c r="C1794">
        <f t="shared" si="81"/>
        <v>18.899999999999999</v>
      </c>
      <c r="D1794" t="str" cm="1">
        <f t="array" ref="D1794">_xlfn.IFS(C1794&lt;18.5,"UNDERWEIGHT",AND(C1794&gt;=18.5,C1794&lt;=24.9),"NORMAL WEIGHT",AND(C1794&gt;=25,C1794&lt;=29.9),"OVERWEIGHT",C1794&gt;=30,"OBESITY")</f>
        <v>NORMAL WEIGHT</v>
      </c>
      <c r="E1794">
        <v>4.91</v>
      </c>
      <c r="F1794" t="str" cm="1">
        <f t="array" ref="F1794">_xlfn.IFS(E1794&lt;5.7,"NORMAL",AND(E1794&gt;=5.7,E1794&lt;=6.49),"PREDIABETES",E1794&gt;=6.5,"DIABETES")</f>
        <v>NORMAL</v>
      </c>
      <c r="G1794" t="s">
        <v>2382</v>
      </c>
      <c r="H1794" t="str">
        <f t="shared" si="82"/>
        <v>Yes</v>
      </c>
      <c r="I1794" t="s">
        <v>2380</v>
      </c>
      <c r="J1794" t="s">
        <v>2380</v>
      </c>
      <c r="K1794">
        <v>1</v>
      </c>
      <c r="L1794" t="s">
        <v>2380</v>
      </c>
      <c r="M1794" t="str">
        <f t="shared" si="83"/>
        <v>No</v>
      </c>
    </row>
    <row r="1795" spans="1:13" x14ac:dyDescent="0.3">
      <c r="A1795" t="s">
        <v>576</v>
      </c>
      <c r="B1795">
        <v>20.03</v>
      </c>
      <c r="C1795">
        <f t="shared" ref="C1795:C1858" si="84">ROUND(B1795,1)</f>
        <v>20</v>
      </c>
      <c r="D1795" t="str" cm="1">
        <f t="array" ref="D1795">_xlfn.IFS(C1795&lt;18.5,"UNDERWEIGHT",AND(C1795&gt;=18.5,C1795&lt;=24.9),"NORMAL WEIGHT",AND(C1795&gt;=25,C1795&lt;=29.9),"OVERWEIGHT",C1795&gt;=30,"OBESITY")</f>
        <v>NORMAL WEIGHT</v>
      </c>
      <c r="E1795">
        <v>9.25</v>
      </c>
      <c r="F1795" t="str" cm="1">
        <f t="array" ref="F1795">_xlfn.IFS(E1795&lt;5.7,"NORMAL",AND(E1795&gt;=5.7,E1795&lt;=6.49),"PREDIABETES",E1795&gt;=6.5,"DIABETES")</f>
        <v>DIABETES</v>
      </c>
      <c r="G1795" t="s">
        <v>2382</v>
      </c>
      <c r="H1795" t="str">
        <f t="shared" ref="H1795:H1858" si="85">TRIM(PROPER(G1795))</f>
        <v>Yes</v>
      </c>
      <c r="I1795" t="s">
        <v>2380</v>
      </c>
      <c r="J1795" t="s">
        <v>2380</v>
      </c>
      <c r="K1795" t="s">
        <v>2381</v>
      </c>
      <c r="L1795" t="s">
        <v>2380</v>
      </c>
      <c r="M1795" t="str">
        <f t="shared" ref="M1795:M1858" si="86">TRIM(PROPER(L1795))</f>
        <v>No</v>
      </c>
    </row>
    <row r="1796" spans="1:13" x14ac:dyDescent="0.3">
      <c r="A1796" t="s">
        <v>575</v>
      </c>
      <c r="B1796">
        <v>16.7</v>
      </c>
      <c r="C1796">
        <f t="shared" si="84"/>
        <v>16.7</v>
      </c>
      <c r="D1796" t="str" cm="1">
        <f t="array" ref="D1796">_xlfn.IFS(C1796&lt;18.5,"UNDERWEIGHT",AND(C1796&gt;=18.5,C1796&lt;=24.9),"NORMAL WEIGHT",AND(C1796&gt;=25,C1796&lt;=29.9),"OVERWEIGHT",C1796&gt;=30,"OBESITY")</f>
        <v>UNDERWEIGHT</v>
      </c>
      <c r="E1796">
        <v>11.48</v>
      </c>
      <c r="F1796" t="str" cm="1">
        <f t="array" ref="F1796">_xlfn.IFS(E1796&lt;5.7,"NORMAL",AND(E1796&gt;=5.7,E1796&lt;=6.49),"PREDIABETES",E1796&gt;=6.5,"DIABETES")</f>
        <v>DIABETES</v>
      </c>
      <c r="G1796" t="s">
        <v>2380</v>
      </c>
      <c r="H1796" t="str">
        <f t="shared" si="85"/>
        <v>No</v>
      </c>
      <c r="I1796" t="s">
        <v>2380</v>
      </c>
      <c r="J1796" t="s">
        <v>2380</v>
      </c>
      <c r="K1796" t="s">
        <v>2381</v>
      </c>
      <c r="L1796" t="s">
        <v>2380</v>
      </c>
      <c r="M1796" t="str">
        <f t="shared" si="86"/>
        <v>No</v>
      </c>
    </row>
    <row r="1797" spans="1:13" x14ac:dyDescent="0.3">
      <c r="A1797" t="s">
        <v>574</v>
      </c>
      <c r="B1797">
        <v>39.82</v>
      </c>
      <c r="C1797">
        <f t="shared" si="84"/>
        <v>39.799999999999997</v>
      </c>
      <c r="D1797" t="str" cm="1">
        <f t="array" ref="D1797">_xlfn.IFS(C1797&lt;18.5,"UNDERWEIGHT",AND(C1797&gt;=18.5,C1797&lt;=24.9),"NORMAL WEIGHT",AND(C1797&gt;=25,C1797&lt;=29.9),"OVERWEIGHT",C1797&gt;=30,"OBESITY")</f>
        <v>OBESITY</v>
      </c>
      <c r="E1797">
        <v>6.06</v>
      </c>
      <c r="F1797" t="str" cm="1">
        <f t="array" ref="F1797">_xlfn.IFS(E1797&lt;5.7,"NORMAL",AND(E1797&gt;=5.7,E1797&lt;=6.49),"PREDIABETES",E1797&gt;=6.5,"DIABETES")</f>
        <v>PREDIABETES</v>
      </c>
      <c r="G1797" t="s">
        <v>2380</v>
      </c>
      <c r="H1797" t="str">
        <f t="shared" si="85"/>
        <v>No</v>
      </c>
      <c r="I1797" t="s">
        <v>2380</v>
      </c>
      <c r="J1797" t="s">
        <v>2380</v>
      </c>
      <c r="K1797" t="s">
        <v>2381</v>
      </c>
      <c r="L1797" t="s">
        <v>2380</v>
      </c>
      <c r="M1797" t="str">
        <f t="shared" si="86"/>
        <v>No</v>
      </c>
    </row>
    <row r="1798" spans="1:13" x14ac:dyDescent="0.3">
      <c r="A1798" t="s">
        <v>573</v>
      </c>
      <c r="B1798">
        <v>22.04</v>
      </c>
      <c r="C1798">
        <f t="shared" si="84"/>
        <v>22</v>
      </c>
      <c r="D1798" t="str" cm="1">
        <f t="array" ref="D1798">_xlfn.IFS(C1798&lt;18.5,"UNDERWEIGHT",AND(C1798&gt;=18.5,C1798&lt;=24.9),"NORMAL WEIGHT",AND(C1798&gt;=25,C1798&lt;=29.9),"OVERWEIGHT",C1798&gt;=30,"OBESITY")</f>
        <v>NORMAL WEIGHT</v>
      </c>
      <c r="E1798">
        <v>5.86</v>
      </c>
      <c r="F1798" t="str" cm="1">
        <f t="array" ref="F1798">_xlfn.IFS(E1798&lt;5.7,"NORMAL",AND(E1798&gt;=5.7,E1798&lt;=6.49),"PREDIABETES",E1798&gt;=6.5,"DIABETES")</f>
        <v>PREDIABETES</v>
      </c>
      <c r="G1798" t="s">
        <v>2380</v>
      </c>
      <c r="H1798" t="str">
        <f t="shared" si="85"/>
        <v>No</v>
      </c>
      <c r="I1798" t="s">
        <v>2380</v>
      </c>
      <c r="J1798" t="s">
        <v>2380</v>
      </c>
      <c r="K1798">
        <v>1</v>
      </c>
      <c r="L1798" t="s">
        <v>2380</v>
      </c>
      <c r="M1798" t="str">
        <f t="shared" si="86"/>
        <v>No</v>
      </c>
    </row>
    <row r="1799" spans="1:13" x14ac:dyDescent="0.3">
      <c r="A1799" t="s">
        <v>572</v>
      </c>
      <c r="B1799">
        <v>28.27</v>
      </c>
      <c r="C1799">
        <f t="shared" si="84"/>
        <v>28.3</v>
      </c>
      <c r="D1799" t="str" cm="1">
        <f t="array" ref="D1799">_xlfn.IFS(C1799&lt;18.5,"UNDERWEIGHT",AND(C1799&gt;=18.5,C1799&lt;=24.9),"NORMAL WEIGHT",AND(C1799&gt;=25,C1799&lt;=29.9),"OVERWEIGHT",C1799&gt;=30,"OBESITY")</f>
        <v>OVERWEIGHT</v>
      </c>
      <c r="E1799">
        <v>5.33</v>
      </c>
      <c r="F1799" t="str" cm="1">
        <f t="array" ref="F1799">_xlfn.IFS(E1799&lt;5.7,"NORMAL",AND(E1799&gt;=5.7,E1799&lt;=6.49),"PREDIABETES",E1799&gt;=6.5,"DIABETES")</f>
        <v>NORMAL</v>
      </c>
      <c r="G1799" t="s">
        <v>2380</v>
      </c>
      <c r="H1799" t="str">
        <f t="shared" si="85"/>
        <v>No</v>
      </c>
      <c r="I1799" t="s">
        <v>2380</v>
      </c>
      <c r="J1799" t="s">
        <v>2380</v>
      </c>
      <c r="K1799" t="s">
        <v>2381</v>
      </c>
      <c r="L1799" t="s">
        <v>2380</v>
      </c>
      <c r="M1799" t="str">
        <f t="shared" si="86"/>
        <v>No</v>
      </c>
    </row>
    <row r="1800" spans="1:13" x14ac:dyDescent="0.3">
      <c r="A1800" t="s">
        <v>571</v>
      </c>
      <c r="B1800">
        <v>18.5</v>
      </c>
      <c r="C1800">
        <f t="shared" si="84"/>
        <v>18.5</v>
      </c>
      <c r="D1800" t="str" cm="1">
        <f t="array" ref="D1800">_xlfn.IFS(C1800&lt;18.5,"UNDERWEIGHT",AND(C1800&gt;=18.5,C1800&lt;=24.9),"NORMAL WEIGHT",AND(C1800&gt;=25,C1800&lt;=29.9),"OVERWEIGHT",C1800&gt;=30,"OBESITY")</f>
        <v>NORMAL WEIGHT</v>
      </c>
      <c r="E1800">
        <v>5.33</v>
      </c>
      <c r="F1800" t="str" cm="1">
        <f t="array" ref="F1800">_xlfn.IFS(E1800&lt;5.7,"NORMAL",AND(E1800&gt;=5.7,E1800&lt;=6.49),"PREDIABETES",E1800&gt;=6.5,"DIABETES")</f>
        <v>NORMAL</v>
      </c>
      <c r="G1800" t="s">
        <v>2380</v>
      </c>
      <c r="H1800" t="str">
        <f t="shared" si="85"/>
        <v>No</v>
      </c>
      <c r="I1800" t="s">
        <v>2380</v>
      </c>
      <c r="J1800" t="s">
        <v>2380</v>
      </c>
      <c r="K1800" t="s">
        <v>2381</v>
      </c>
      <c r="L1800" t="s">
        <v>2380</v>
      </c>
      <c r="M1800" t="str">
        <f t="shared" si="86"/>
        <v>No</v>
      </c>
    </row>
    <row r="1801" spans="1:13" x14ac:dyDescent="0.3">
      <c r="A1801" t="s">
        <v>570</v>
      </c>
      <c r="B1801">
        <v>38.6</v>
      </c>
      <c r="C1801">
        <f t="shared" si="84"/>
        <v>38.6</v>
      </c>
      <c r="D1801" t="str" cm="1">
        <f t="array" ref="D1801">_xlfn.IFS(C1801&lt;18.5,"UNDERWEIGHT",AND(C1801&gt;=18.5,C1801&lt;=24.9),"NORMAL WEIGHT",AND(C1801&gt;=25,C1801&lt;=29.9),"OVERWEIGHT",C1801&gt;=30,"OBESITY")</f>
        <v>OBESITY</v>
      </c>
      <c r="E1801">
        <v>6.02</v>
      </c>
      <c r="F1801" t="str" cm="1">
        <f t="array" ref="F1801">_xlfn.IFS(E1801&lt;5.7,"NORMAL",AND(E1801&gt;=5.7,E1801&lt;=6.49),"PREDIABETES",E1801&gt;=6.5,"DIABETES")</f>
        <v>PREDIABETES</v>
      </c>
      <c r="G1801" t="s">
        <v>2380</v>
      </c>
      <c r="H1801" t="str">
        <f t="shared" si="85"/>
        <v>No</v>
      </c>
      <c r="I1801" t="s">
        <v>2380</v>
      </c>
      <c r="J1801" t="s">
        <v>2380</v>
      </c>
      <c r="K1801">
        <v>1</v>
      </c>
      <c r="L1801" t="s">
        <v>2380</v>
      </c>
      <c r="M1801" t="str">
        <f t="shared" si="86"/>
        <v>No</v>
      </c>
    </row>
    <row r="1802" spans="1:13" x14ac:dyDescent="0.3">
      <c r="A1802" t="s">
        <v>569</v>
      </c>
      <c r="B1802">
        <v>43.12</v>
      </c>
      <c r="C1802">
        <f t="shared" si="84"/>
        <v>43.1</v>
      </c>
      <c r="D1802" t="str" cm="1">
        <f t="array" ref="D1802">_xlfn.IFS(C1802&lt;18.5,"UNDERWEIGHT",AND(C1802&gt;=18.5,C1802&lt;=24.9),"NORMAL WEIGHT",AND(C1802&gt;=25,C1802&lt;=29.9),"OVERWEIGHT",C1802&gt;=30,"OBESITY")</f>
        <v>OBESITY</v>
      </c>
      <c r="E1802">
        <v>6.25</v>
      </c>
      <c r="F1802" t="str" cm="1">
        <f t="array" ref="F1802">_xlfn.IFS(E1802&lt;5.7,"NORMAL",AND(E1802&gt;=5.7,E1802&lt;=6.49),"PREDIABETES",E1802&gt;=6.5,"DIABETES")</f>
        <v>PREDIABETES</v>
      </c>
      <c r="G1802" t="s">
        <v>2380</v>
      </c>
      <c r="H1802" t="str">
        <f t="shared" si="85"/>
        <v>No</v>
      </c>
      <c r="I1802" t="s">
        <v>2380</v>
      </c>
      <c r="J1802" t="s">
        <v>2380</v>
      </c>
      <c r="K1802">
        <v>1</v>
      </c>
      <c r="L1802" t="s">
        <v>2380</v>
      </c>
      <c r="M1802" t="str">
        <f t="shared" si="86"/>
        <v>No</v>
      </c>
    </row>
    <row r="1803" spans="1:13" x14ac:dyDescent="0.3">
      <c r="A1803" t="s">
        <v>568</v>
      </c>
      <c r="B1803">
        <v>30.5</v>
      </c>
      <c r="C1803">
        <f t="shared" si="84"/>
        <v>30.5</v>
      </c>
      <c r="D1803" t="str" cm="1">
        <f t="array" ref="D1803">_xlfn.IFS(C1803&lt;18.5,"UNDERWEIGHT",AND(C1803&gt;=18.5,C1803&lt;=24.9),"NORMAL WEIGHT",AND(C1803&gt;=25,C1803&lt;=29.9),"OVERWEIGHT",C1803&gt;=30,"OBESITY")</f>
        <v>OBESITY</v>
      </c>
      <c r="E1803">
        <v>4.8099999999999996</v>
      </c>
      <c r="F1803" t="str" cm="1">
        <f t="array" ref="F1803">_xlfn.IFS(E1803&lt;5.7,"NORMAL",AND(E1803&gt;=5.7,E1803&lt;=6.49),"PREDIABETES",E1803&gt;=6.5,"DIABETES")</f>
        <v>NORMAL</v>
      </c>
      <c r="G1803" t="s">
        <v>2380</v>
      </c>
      <c r="H1803" t="str">
        <f t="shared" si="85"/>
        <v>No</v>
      </c>
      <c r="I1803" t="s">
        <v>2380</v>
      </c>
      <c r="J1803" t="s">
        <v>2380</v>
      </c>
      <c r="K1803">
        <v>1</v>
      </c>
      <c r="L1803" t="s">
        <v>2380</v>
      </c>
      <c r="M1803" t="str">
        <f t="shared" si="86"/>
        <v>No</v>
      </c>
    </row>
    <row r="1804" spans="1:13" x14ac:dyDescent="0.3">
      <c r="A1804" t="s">
        <v>567</v>
      </c>
      <c r="B1804">
        <v>27.61</v>
      </c>
      <c r="C1804">
        <f t="shared" si="84"/>
        <v>27.6</v>
      </c>
      <c r="D1804" t="str" cm="1">
        <f t="array" ref="D1804">_xlfn.IFS(C1804&lt;18.5,"UNDERWEIGHT",AND(C1804&gt;=18.5,C1804&lt;=24.9),"NORMAL WEIGHT",AND(C1804&gt;=25,C1804&lt;=29.9),"OVERWEIGHT",C1804&gt;=30,"OBESITY")</f>
        <v>OVERWEIGHT</v>
      </c>
      <c r="E1804">
        <v>4.5999999999999996</v>
      </c>
      <c r="F1804" t="str" cm="1">
        <f t="array" ref="F1804">_xlfn.IFS(E1804&lt;5.7,"NORMAL",AND(E1804&gt;=5.7,E1804&lt;=6.49),"PREDIABETES",E1804&gt;=6.5,"DIABETES")</f>
        <v>NORMAL</v>
      </c>
      <c r="G1804" t="s">
        <v>2380</v>
      </c>
      <c r="H1804" t="str">
        <f t="shared" si="85"/>
        <v>No</v>
      </c>
      <c r="I1804" t="s">
        <v>2380</v>
      </c>
      <c r="J1804" t="s">
        <v>2380</v>
      </c>
      <c r="K1804">
        <v>1</v>
      </c>
      <c r="L1804" t="s">
        <v>2380</v>
      </c>
      <c r="M1804" t="str">
        <f t="shared" si="86"/>
        <v>No</v>
      </c>
    </row>
    <row r="1805" spans="1:13" x14ac:dyDescent="0.3">
      <c r="A1805" t="s">
        <v>566</v>
      </c>
      <c r="B1805">
        <v>27.1</v>
      </c>
      <c r="C1805">
        <f t="shared" si="84"/>
        <v>27.1</v>
      </c>
      <c r="D1805" t="str" cm="1">
        <f t="array" ref="D1805">_xlfn.IFS(C1805&lt;18.5,"UNDERWEIGHT",AND(C1805&gt;=18.5,C1805&lt;=24.9),"NORMAL WEIGHT",AND(C1805&gt;=25,C1805&lt;=29.9),"OVERWEIGHT",C1805&gt;=30,"OBESITY")</f>
        <v>OVERWEIGHT</v>
      </c>
      <c r="E1805">
        <v>5.08</v>
      </c>
      <c r="F1805" t="str" cm="1">
        <f t="array" ref="F1805">_xlfn.IFS(E1805&lt;5.7,"NORMAL",AND(E1805&gt;=5.7,E1805&lt;=6.49),"PREDIABETES",E1805&gt;=6.5,"DIABETES")</f>
        <v>NORMAL</v>
      </c>
      <c r="G1805" t="s">
        <v>2380</v>
      </c>
      <c r="H1805" t="str">
        <f t="shared" si="85"/>
        <v>No</v>
      </c>
      <c r="I1805" t="s">
        <v>2380</v>
      </c>
      <c r="J1805" t="s">
        <v>2380</v>
      </c>
      <c r="K1805">
        <v>1</v>
      </c>
      <c r="L1805" t="s">
        <v>2380</v>
      </c>
      <c r="M1805" t="str">
        <f t="shared" si="86"/>
        <v>No</v>
      </c>
    </row>
    <row r="1806" spans="1:13" x14ac:dyDescent="0.3">
      <c r="A1806" t="s">
        <v>565</v>
      </c>
      <c r="B1806">
        <v>35.93</v>
      </c>
      <c r="C1806">
        <f t="shared" si="84"/>
        <v>35.9</v>
      </c>
      <c r="D1806" t="str" cm="1">
        <f t="array" ref="D1806">_xlfn.IFS(C1806&lt;18.5,"UNDERWEIGHT",AND(C1806&gt;=18.5,C1806&lt;=24.9),"NORMAL WEIGHT",AND(C1806&gt;=25,C1806&lt;=29.9),"OVERWEIGHT",C1806&gt;=30,"OBESITY")</f>
        <v>OBESITY</v>
      </c>
      <c r="E1806">
        <v>5.43</v>
      </c>
      <c r="F1806" t="str" cm="1">
        <f t="array" ref="F1806">_xlfn.IFS(E1806&lt;5.7,"NORMAL",AND(E1806&gt;=5.7,E1806&lt;=6.49),"PREDIABETES",E1806&gt;=6.5,"DIABETES")</f>
        <v>NORMAL</v>
      </c>
      <c r="G1806" t="s">
        <v>2380</v>
      </c>
      <c r="H1806" t="str">
        <f t="shared" si="85"/>
        <v>No</v>
      </c>
      <c r="I1806" t="s">
        <v>2382</v>
      </c>
      <c r="J1806" t="s">
        <v>2380</v>
      </c>
      <c r="K1806">
        <v>1</v>
      </c>
      <c r="L1806" t="s">
        <v>2380</v>
      </c>
      <c r="M1806" t="str">
        <f t="shared" si="86"/>
        <v>No</v>
      </c>
    </row>
    <row r="1807" spans="1:13" x14ac:dyDescent="0.3">
      <c r="A1807" t="s">
        <v>564</v>
      </c>
      <c r="B1807">
        <v>32.68</v>
      </c>
      <c r="C1807">
        <f t="shared" si="84"/>
        <v>32.700000000000003</v>
      </c>
      <c r="D1807" t="str" cm="1">
        <f t="array" ref="D1807">_xlfn.IFS(C1807&lt;18.5,"UNDERWEIGHT",AND(C1807&gt;=18.5,C1807&lt;=24.9),"NORMAL WEIGHT",AND(C1807&gt;=25,C1807&lt;=29.9),"OVERWEIGHT",C1807&gt;=30,"OBESITY")</f>
        <v>OBESITY</v>
      </c>
      <c r="E1807">
        <v>5.44</v>
      </c>
      <c r="F1807" t="str" cm="1">
        <f t="array" ref="F1807">_xlfn.IFS(E1807&lt;5.7,"NORMAL",AND(E1807&gt;=5.7,E1807&lt;=6.49),"PREDIABETES",E1807&gt;=6.5,"DIABETES")</f>
        <v>NORMAL</v>
      </c>
      <c r="G1807" t="s">
        <v>2380</v>
      </c>
      <c r="H1807" t="str">
        <f t="shared" si="85"/>
        <v>No</v>
      </c>
      <c r="I1807" t="s">
        <v>2380</v>
      </c>
      <c r="J1807" t="s">
        <v>2380</v>
      </c>
      <c r="K1807" t="s">
        <v>2381</v>
      </c>
      <c r="L1807" t="s">
        <v>2380</v>
      </c>
      <c r="M1807" t="str">
        <f t="shared" si="86"/>
        <v>No</v>
      </c>
    </row>
    <row r="1808" spans="1:13" x14ac:dyDescent="0.3">
      <c r="A1808" t="s">
        <v>563</v>
      </c>
      <c r="B1808">
        <v>20.74</v>
      </c>
      <c r="C1808">
        <f t="shared" si="84"/>
        <v>20.7</v>
      </c>
      <c r="D1808" t="str" cm="1">
        <f t="array" ref="D1808">_xlfn.IFS(C1808&lt;18.5,"UNDERWEIGHT",AND(C1808&gt;=18.5,C1808&lt;=24.9),"NORMAL WEIGHT",AND(C1808&gt;=25,C1808&lt;=29.9),"OVERWEIGHT",C1808&gt;=30,"OBESITY")</f>
        <v>NORMAL WEIGHT</v>
      </c>
      <c r="E1808">
        <v>11.69</v>
      </c>
      <c r="F1808" t="str" cm="1">
        <f t="array" ref="F1808">_xlfn.IFS(E1808&lt;5.7,"NORMAL",AND(E1808&gt;=5.7,E1808&lt;=6.49),"PREDIABETES",E1808&gt;=6.5,"DIABETES")</f>
        <v>DIABETES</v>
      </c>
      <c r="G1808" t="s">
        <v>2382</v>
      </c>
      <c r="H1808" t="str">
        <f t="shared" si="85"/>
        <v>Yes</v>
      </c>
      <c r="I1808" t="s">
        <v>2380</v>
      </c>
      <c r="J1808" t="s">
        <v>2380</v>
      </c>
      <c r="K1808">
        <v>1</v>
      </c>
      <c r="L1808" t="s">
        <v>2380</v>
      </c>
      <c r="M1808" t="str">
        <f t="shared" si="86"/>
        <v>No</v>
      </c>
    </row>
    <row r="1809" spans="1:13" x14ac:dyDescent="0.3">
      <c r="A1809" t="s">
        <v>562</v>
      </c>
      <c r="B1809">
        <v>15.57</v>
      </c>
      <c r="C1809">
        <f t="shared" si="84"/>
        <v>15.6</v>
      </c>
      <c r="D1809" t="str" cm="1">
        <f t="array" ref="D1809">_xlfn.IFS(C1809&lt;18.5,"UNDERWEIGHT",AND(C1809&gt;=18.5,C1809&lt;=24.9),"NORMAL WEIGHT",AND(C1809&gt;=25,C1809&lt;=29.9),"OVERWEIGHT",C1809&gt;=30,"OBESITY")</f>
        <v>UNDERWEIGHT</v>
      </c>
      <c r="E1809">
        <v>6.07</v>
      </c>
      <c r="F1809" t="str" cm="1">
        <f t="array" ref="F1809">_xlfn.IFS(E1809&lt;5.7,"NORMAL",AND(E1809&gt;=5.7,E1809&lt;=6.49),"PREDIABETES",E1809&gt;=6.5,"DIABETES")</f>
        <v>PREDIABETES</v>
      </c>
      <c r="G1809" t="s">
        <v>2380</v>
      </c>
      <c r="H1809" t="str">
        <f t="shared" si="85"/>
        <v>No</v>
      </c>
      <c r="I1809" t="s">
        <v>2380</v>
      </c>
      <c r="J1809" t="s">
        <v>2380</v>
      </c>
      <c r="K1809" t="s">
        <v>2381</v>
      </c>
      <c r="L1809" t="s">
        <v>2380</v>
      </c>
      <c r="M1809" t="str">
        <f t="shared" si="86"/>
        <v>No</v>
      </c>
    </row>
    <row r="1810" spans="1:13" x14ac:dyDescent="0.3">
      <c r="A1810" t="s">
        <v>561</v>
      </c>
      <c r="B1810">
        <v>23.844999999999999</v>
      </c>
      <c r="C1810">
        <f t="shared" si="84"/>
        <v>23.8</v>
      </c>
      <c r="D1810" t="str" cm="1">
        <f t="array" ref="D1810">_xlfn.IFS(C1810&lt;18.5,"UNDERWEIGHT",AND(C1810&gt;=18.5,C1810&lt;=24.9),"NORMAL WEIGHT",AND(C1810&gt;=25,C1810&lt;=29.9),"OVERWEIGHT",C1810&gt;=30,"OBESITY")</f>
        <v>NORMAL WEIGHT</v>
      </c>
      <c r="E1810">
        <v>4.3600000000000003</v>
      </c>
      <c r="F1810" t="str" cm="1">
        <f t="array" ref="F1810">_xlfn.IFS(E1810&lt;5.7,"NORMAL",AND(E1810&gt;=5.7,E1810&lt;=6.49),"PREDIABETES",E1810&gt;=6.5,"DIABETES")</f>
        <v>NORMAL</v>
      </c>
      <c r="G1810" t="s">
        <v>2380</v>
      </c>
      <c r="H1810" t="str">
        <f t="shared" si="85"/>
        <v>No</v>
      </c>
      <c r="I1810" t="s">
        <v>2380</v>
      </c>
      <c r="J1810" t="s">
        <v>2380</v>
      </c>
      <c r="K1810" t="s">
        <v>2381</v>
      </c>
      <c r="L1810" t="s">
        <v>2380</v>
      </c>
      <c r="M1810" t="str">
        <f t="shared" si="86"/>
        <v>No</v>
      </c>
    </row>
    <row r="1811" spans="1:13" x14ac:dyDescent="0.3">
      <c r="A1811" t="s">
        <v>560</v>
      </c>
      <c r="B1811">
        <v>22.895</v>
      </c>
      <c r="C1811">
        <f t="shared" si="84"/>
        <v>22.9</v>
      </c>
      <c r="D1811" t="str" cm="1">
        <f t="array" ref="D1811">_xlfn.IFS(C1811&lt;18.5,"UNDERWEIGHT",AND(C1811&gt;=18.5,C1811&lt;=24.9),"NORMAL WEIGHT",AND(C1811&gt;=25,C1811&lt;=29.9),"OVERWEIGHT",C1811&gt;=30,"OBESITY")</f>
        <v>NORMAL WEIGHT</v>
      </c>
      <c r="E1811">
        <v>5.24</v>
      </c>
      <c r="F1811" t="str" cm="1">
        <f t="array" ref="F1811">_xlfn.IFS(E1811&lt;5.7,"NORMAL",AND(E1811&gt;=5.7,E1811&lt;=6.49),"PREDIABETES",E1811&gt;=6.5,"DIABETES")</f>
        <v>NORMAL</v>
      </c>
      <c r="G1811" t="s">
        <v>2380</v>
      </c>
      <c r="H1811" t="str">
        <f t="shared" si="85"/>
        <v>No</v>
      </c>
      <c r="I1811" t="s">
        <v>2380</v>
      </c>
      <c r="J1811" t="s">
        <v>2380</v>
      </c>
      <c r="K1811">
        <v>1</v>
      </c>
      <c r="L1811" t="s">
        <v>2380</v>
      </c>
      <c r="M1811" t="str">
        <f t="shared" si="86"/>
        <v>No</v>
      </c>
    </row>
    <row r="1812" spans="1:13" x14ac:dyDescent="0.3">
      <c r="A1812" t="s">
        <v>559</v>
      </c>
      <c r="B1812">
        <v>21.945</v>
      </c>
      <c r="C1812">
        <f t="shared" si="84"/>
        <v>21.9</v>
      </c>
      <c r="D1812" t="str" cm="1">
        <f t="array" ref="D1812">_xlfn.IFS(C1812&lt;18.5,"UNDERWEIGHT",AND(C1812&gt;=18.5,C1812&lt;=24.9),"NORMAL WEIGHT",AND(C1812&gt;=25,C1812&lt;=29.9),"OVERWEIGHT",C1812&gt;=30,"OBESITY")</f>
        <v>NORMAL WEIGHT</v>
      </c>
      <c r="E1812">
        <v>5.37</v>
      </c>
      <c r="F1812" t="str" cm="1">
        <f t="array" ref="F1812">_xlfn.IFS(E1812&lt;5.7,"NORMAL",AND(E1812&gt;=5.7,E1812&lt;=6.49),"PREDIABETES",E1812&gt;=6.5,"DIABETES")</f>
        <v>NORMAL</v>
      </c>
      <c r="G1812" t="s">
        <v>2380</v>
      </c>
      <c r="H1812" t="str">
        <f t="shared" si="85"/>
        <v>No</v>
      </c>
      <c r="I1812" t="s">
        <v>2380</v>
      </c>
      <c r="J1812" t="s">
        <v>2380</v>
      </c>
      <c r="K1812">
        <v>1</v>
      </c>
      <c r="L1812" t="s">
        <v>2380</v>
      </c>
      <c r="M1812" t="str">
        <f t="shared" si="86"/>
        <v>No</v>
      </c>
    </row>
    <row r="1813" spans="1:13" x14ac:dyDescent="0.3">
      <c r="A1813" t="s">
        <v>558</v>
      </c>
      <c r="B1813">
        <v>19.47</v>
      </c>
      <c r="C1813">
        <f t="shared" si="84"/>
        <v>19.5</v>
      </c>
      <c r="D1813" t="str" cm="1">
        <f t="array" ref="D1813">_xlfn.IFS(C1813&lt;18.5,"UNDERWEIGHT",AND(C1813&gt;=18.5,C1813&lt;=24.9),"NORMAL WEIGHT",AND(C1813&gt;=25,C1813&lt;=29.9),"OVERWEIGHT",C1813&gt;=30,"OBESITY")</f>
        <v>NORMAL WEIGHT</v>
      </c>
      <c r="E1813">
        <v>6.6</v>
      </c>
      <c r="F1813" t="str" cm="1">
        <f t="array" ref="F1813">_xlfn.IFS(E1813&lt;5.7,"NORMAL",AND(E1813&gt;=5.7,E1813&lt;=6.49),"PREDIABETES",E1813&gt;=6.5,"DIABETES")</f>
        <v>DIABETES</v>
      </c>
      <c r="G1813" t="s">
        <v>2382</v>
      </c>
      <c r="H1813" t="str">
        <f t="shared" si="85"/>
        <v>Yes</v>
      </c>
      <c r="I1813" t="s">
        <v>2380</v>
      </c>
      <c r="J1813" t="s">
        <v>2380</v>
      </c>
      <c r="K1813" t="s">
        <v>2381</v>
      </c>
      <c r="L1813" t="s">
        <v>2380</v>
      </c>
      <c r="M1813" t="str">
        <f t="shared" si="86"/>
        <v>No</v>
      </c>
    </row>
    <row r="1814" spans="1:13" x14ac:dyDescent="0.3">
      <c r="A1814" t="s">
        <v>557</v>
      </c>
      <c r="B1814">
        <v>15.61</v>
      </c>
      <c r="C1814">
        <f t="shared" si="84"/>
        <v>15.6</v>
      </c>
      <c r="D1814" t="str" cm="1">
        <f t="array" ref="D1814">_xlfn.IFS(C1814&lt;18.5,"UNDERWEIGHT",AND(C1814&gt;=18.5,C1814&lt;=24.9),"NORMAL WEIGHT",AND(C1814&gt;=25,C1814&lt;=29.9),"OVERWEIGHT",C1814&gt;=30,"OBESITY")</f>
        <v>UNDERWEIGHT</v>
      </c>
      <c r="E1814">
        <v>5.77</v>
      </c>
      <c r="F1814" t="str" cm="1">
        <f t="array" ref="F1814">_xlfn.IFS(E1814&lt;5.7,"NORMAL",AND(E1814&gt;=5.7,E1814&lt;=6.49),"PREDIABETES",E1814&gt;=6.5,"DIABETES")</f>
        <v>PREDIABETES</v>
      </c>
      <c r="G1814" t="s">
        <v>2380</v>
      </c>
      <c r="H1814" t="str">
        <f t="shared" si="85"/>
        <v>No</v>
      </c>
      <c r="I1814" t="s">
        <v>2380</v>
      </c>
      <c r="J1814" t="s">
        <v>2380</v>
      </c>
      <c r="K1814" t="s">
        <v>2381</v>
      </c>
      <c r="L1814" t="s">
        <v>2380</v>
      </c>
      <c r="M1814" t="str">
        <f t="shared" si="86"/>
        <v>No</v>
      </c>
    </row>
    <row r="1815" spans="1:13" x14ac:dyDescent="0.3">
      <c r="A1815" t="s">
        <v>556</v>
      </c>
      <c r="B1815">
        <v>28.6</v>
      </c>
      <c r="C1815">
        <f t="shared" si="84"/>
        <v>28.6</v>
      </c>
      <c r="D1815" t="str" cm="1">
        <f t="array" ref="D1815">_xlfn.IFS(C1815&lt;18.5,"UNDERWEIGHT",AND(C1815&gt;=18.5,C1815&lt;=24.9),"NORMAL WEIGHT",AND(C1815&gt;=25,C1815&lt;=29.9),"OVERWEIGHT",C1815&gt;=30,"OBESITY")</f>
        <v>OVERWEIGHT</v>
      </c>
      <c r="E1815">
        <v>6.08</v>
      </c>
      <c r="F1815" t="str" cm="1">
        <f t="array" ref="F1815">_xlfn.IFS(E1815&lt;5.7,"NORMAL",AND(E1815&gt;=5.7,E1815&lt;=6.49),"PREDIABETES",E1815&gt;=6.5,"DIABETES")</f>
        <v>PREDIABETES</v>
      </c>
      <c r="G1815" t="s">
        <v>2380</v>
      </c>
      <c r="H1815" t="str">
        <f t="shared" si="85"/>
        <v>No</v>
      </c>
      <c r="I1815" t="s">
        <v>2380</v>
      </c>
      <c r="J1815" t="s">
        <v>2383</v>
      </c>
      <c r="K1815">
        <v>1</v>
      </c>
      <c r="L1815" t="s">
        <v>2380</v>
      </c>
      <c r="M1815" t="str">
        <f t="shared" si="86"/>
        <v>No</v>
      </c>
    </row>
    <row r="1816" spans="1:13" x14ac:dyDescent="0.3">
      <c r="A1816" t="s">
        <v>555</v>
      </c>
      <c r="B1816">
        <v>46.53</v>
      </c>
      <c r="C1816">
        <f t="shared" si="84"/>
        <v>46.5</v>
      </c>
      <c r="D1816" t="str" cm="1">
        <f t="array" ref="D1816">_xlfn.IFS(C1816&lt;18.5,"UNDERWEIGHT",AND(C1816&gt;=18.5,C1816&lt;=24.9),"NORMAL WEIGHT",AND(C1816&gt;=25,C1816&lt;=29.9),"OVERWEIGHT",C1816&gt;=30,"OBESITY")</f>
        <v>OBESITY</v>
      </c>
      <c r="E1816">
        <v>4.16</v>
      </c>
      <c r="F1816" t="str" cm="1">
        <f t="array" ref="F1816">_xlfn.IFS(E1816&lt;5.7,"NORMAL",AND(E1816&gt;=5.7,E1816&lt;=6.49),"PREDIABETES",E1816&gt;=6.5,"DIABETES")</f>
        <v>NORMAL</v>
      </c>
      <c r="G1816" t="s">
        <v>2380</v>
      </c>
      <c r="H1816" t="str">
        <f t="shared" si="85"/>
        <v>No</v>
      </c>
      <c r="I1816" t="s">
        <v>2380</v>
      </c>
      <c r="J1816" t="s">
        <v>2380</v>
      </c>
      <c r="K1816" t="s">
        <v>2381</v>
      </c>
      <c r="L1816" t="s">
        <v>2380</v>
      </c>
      <c r="M1816" t="str">
        <f t="shared" si="86"/>
        <v>No</v>
      </c>
    </row>
    <row r="1817" spans="1:13" x14ac:dyDescent="0.3">
      <c r="A1817" t="s">
        <v>554</v>
      </c>
      <c r="B1817">
        <v>34.99</v>
      </c>
      <c r="C1817">
        <f t="shared" si="84"/>
        <v>35</v>
      </c>
      <c r="D1817" t="str" cm="1">
        <f t="array" ref="D1817">_xlfn.IFS(C1817&lt;18.5,"UNDERWEIGHT",AND(C1817&gt;=18.5,C1817&lt;=24.9),"NORMAL WEIGHT",AND(C1817&gt;=25,C1817&lt;=29.9),"OVERWEIGHT",C1817&gt;=30,"OBESITY")</f>
        <v>OBESITY</v>
      </c>
      <c r="E1817">
        <v>5.0999999999999996</v>
      </c>
      <c r="F1817" t="str" cm="1">
        <f t="array" ref="F1817">_xlfn.IFS(E1817&lt;5.7,"NORMAL",AND(E1817&gt;=5.7,E1817&lt;=6.49),"PREDIABETES",E1817&gt;=6.5,"DIABETES")</f>
        <v>NORMAL</v>
      </c>
      <c r="G1817" t="s">
        <v>2380</v>
      </c>
      <c r="H1817" t="str">
        <f t="shared" si="85"/>
        <v>No</v>
      </c>
      <c r="I1817" t="s">
        <v>2380</v>
      </c>
      <c r="J1817" t="s">
        <v>2383</v>
      </c>
      <c r="K1817">
        <v>1</v>
      </c>
      <c r="L1817" t="s">
        <v>2380</v>
      </c>
      <c r="M1817" t="str">
        <f t="shared" si="86"/>
        <v>No</v>
      </c>
    </row>
    <row r="1818" spans="1:13" x14ac:dyDescent="0.3">
      <c r="A1818" t="s">
        <v>553</v>
      </c>
      <c r="B1818">
        <v>17.05</v>
      </c>
      <c r="C1818">
        <f t="shared" si="84"/>
        <v>17.100000000000001</v>
      </c>
      <c r="D1818" t="str" cm="1">
        <f t="array" ref="D1818">_xlfn.IFS(C1818&lt;18.5,"UNDERWEIGHT",AND(C1818&gt;=18.5,C1818&lt;=24.9),"NORMAL WEIGHT",AND(C1818&gt;=25,C1818&lt;=29.9),"OVERWEIGHT",C1818&gt;=30,"OBESITY")</f>
        <v>UNDERWEIGHT</v>
      </c>
      <c r="E1818">
        <v>5.3</v>
      </c>
      <c r="F1818" t="str" cm="1">
        <f t="array" ref="F1818">_xlfn.IFS(E1818&lt;5.7,"NORMAL",AND(E1818&gt;=5.7,E1818&lt;=6.49),"PREDIABETES",E1818&gt;=6.5,"DIABETES")</f>
        <v>NORMAL</v>
      </c>
      <c r="G1818" t="s">
        <v>2380</v>
      </c>
      <c r="H1818" t="str">
        <f t="shared" si="85"/>
        <v>No</v>
      </c>
      <c r="I1818" t="s">
        <v>2380</v>
      </c>
      <c r="J1818" t="s">
        <v>2383</v>
      </c>
      <c r="K1818">
        <v>1</v>
      </c>
      <c r="L1818" t="s">
        <v>2380</v>
      </c>
      <c r="M1818" t="str">
        <f t="shared" si="86"/>
        <v>No</v>
      </c>
    </row>
    <row r="1819" spans="1:13" x14ac:dyDescent="0.3">
      <c r="A1819" t="s">
        <v>552</v>
      </c>
      <c r="B1819">
        <v>37.18</v>
      </c>
      <c r="C1819">
        <f t="shared" si="84"/>
        <v>37.200000000000003</v>
      </c>
      <c r="D1819" t="str" cm="1">
        <f t="array" ref="D1819">_xlfn.IFS(C1819&lt;18.5,"UNDERWEIGHT",AND(C1819&gt;=18.5,C1819&lt;=24.9),"NORMAL WEIGHT",AND(C1819&gt;=25,C1819&lt;=29.9),"OVERWEIGHT",C1819&gt;=30,"OBESITY")</f>
        <v>OBESITY</v>
      </c>
      <c r="E1819">
        <v>4.9000000000000004</v>
      </c>
      <c r="F1819" t="str" cm="1">
        <f t="array" ref="F1819">_xlfn.IFS(E1819&lt;5.7,"NORMAL",AND(E1819&gt;=5.7,E1819&lt;=6.49),"PREDIABETES",E1819&gt;=6.5,"DIABETES")</f>
        <v>NORMAL</v>
      </c>
      <c r="G1819" t="s">
        <v>2380</v>
      </c>
      <c r="H1819" t="str">
        <f t="shared" si="85"/>
        <v>No</v>
      </c>
      <c r="I1819" t="s">
        <v>2380</v>
      </c>
      <c r="J1819" t="s">
        <v>2380</v>
      </c>
      <c r="K1819" t="s">
        <v>2381</v>
      </c>
      <c r="L1819" t="s">
        <v>2380</v>
      </c>
      <c r="M1819" t="str">
        <f t="shared" si="86"/>
        <v>No</v>
      </c>
    </row>
    <row r="1820" spans="1:13" x14ac:dyDescent="0.3">
      <c r="A1820" t="s">
        <v>551</v>
      </c>
      <c r="B1820">
        <v>35.200000000000003</v>
      </c>
      <c r="C1820">
        <f t="shared" si="84"/>
        <v>35.200000000000003</v>
      </c>
      <c r="D1820" t="str" cm="1">
        <f t="array" ref="D1820">_xlfn.IFS(C1820&lt;18.5,"UNDERWEIGHT",AND(C1820&gt;=18.5,C1820&lt;=24.9),"NORMAL WEIGHT",AND(C1820&gt;=25,C1820&lt;=29.9),"OVERWEIGHT",C1820&gt;=30,"OBESITY")</f>
        <v>OBESITY</v>
      </c>
      <c r="E1820">
        <v>5.55</v>
      </c>
      <c r="F1820" t="str" cm="1">
        <f t="array" ref="F1820">_xlfn.IFS(E1820&lt;5.7,"NORMAL",AND(E1820&gt;=5.7,E1820&lt;=6.49),"PREDIABETES",E1820&gt;=6.5,"DIABETES")</f>
        <v>NORMAL</v>
      </c>
      <c r="G1820" t="s">
        <v>2380</v>
      </c>
      <c r="H1820" t="str">
        <f t="shared" si="85"/>
        <v>No</v>
      </c>
      <c r="I1820" t="s">
        <v>2380</v>
      </c>
      <c r="J1820" t="s">
        <v>2380</v>
      </c>
      <c r="K1820" t="s">
        <v>2381</v>
      </c>
      <c r="L1820" t="s">
        <v>2380</v>
      </c>
      <c r="M1820" t="str">
        <f t="shared" si="86"/>
        <v>No</v>
      </c>
    </row>
    <row r="1821" spans="1:13" x14ac:dyDescent="0.3">
      <c r="A1821" t="s">
        <v>550</v>
      </c>
      <c r="B1821">
        <v>37.335000000000001</v>
      </c>
      <c r="C1821">
        <f t="shared" si="84"/>
        <v>37.299999999999997</v>
      </c>
      <c r="D1821" t="str" cm="1">
        <f t="array" ref="D1821">_xlfn.IFS(C1821&lt;18.5,"UNDERWEIGHT",AND(C1821&gt;=18.5,C1821&lt;=24.9),"NORMAL WEIGHT",AND(C1821&gt;=25,C1821&lt;=29.9),"OVERWEIGHT",C1821&gt;=30,"OBESITY")</f>
        <v>OBESITY</v>
      </c>
      <c r="E1821">
        <v>4.95</v>
      </c>
      <c r="F1821" t="str" cm="1">
        <f t="array" ref="F1821">_xlfn.IFS(E1821&lt;5.7,"NORMAL",AND(E1821&gt;=5.7,E1821&lt;=6.49),"PREDIABETES",E1821&gt;=6.5,"DIABETES")</f>
        <v>NORMAL</v>
      </c>
      <c r="G1821" t="s">
        <v>2380</v>
      </c>
      <c r="H1821" t="str">
        <f t="shared" si="85"/>
        <v>No</v>
      </c>
      <c r="I1821" t="s">
        <v>2380</v>
      </c>
      <c r="J1821" t="s">
        <v>2380</v>
      </c>
      <c r="K1821" t="s">
        <v>2381</v>
      </c>
      <c r="L1821" t="s">
        <v>2380</v>
      </c>
      <c r="M1821" t="str">
        <f t="shared" si="86"/>
        <v>No</v>
      </c>
    </row>
    <row r="1822" spans="1:13" x14ac:dyDescent="0.3">
      <c r="A1822" t="s">
        <v>549</v>
      </c>
      <c r="B1822">
        <v>27.265000000000001</v>
      </c>
      <c r="C1822">
        <f t="shared" si="84"/>
        <v>27.3</v>
      </c>
      <c r="D1822" t="str" cm="1">
        <f t="array" ref="D1822">_xlfn.IFS(C1822&lt;18.5,"UNDERWEIGHT",AND(C1822&gt;=18.5,C1822&lt;=24.9),"NORMAL WEIGHT",AND(C1822&gt;=25,C1822&lt;=29.9),"OVERWEIGHT",C1822&gt;=30,"OBESITY")</f>
        <v>OVERWEIGHT</v>
      </c>
      <c r="E1822">
        <v>6.46</v>
      </c>
      <c r="F1822" t="str" cm="1">
        <f t="array" ref="F1822">_xlfn.IFS(E1822&lt;5.7,"NORMAL",AND(E1822&gt;=5.7,E1822&lt;=6.49),"PREDIABETES",E1822&gt;=6.5,"DIABETES")</f>
        <v>PREDIABETES</v>
      </c>
      <c r="G1822" t="s">
        <v>2382</v>
      </c>
      <c r="H1822" t="str">
        <f t="shared" si="85"/>
        <v>Yes</v>
      </c>
      <c r="I1822" t="s">
        <v>2380</v>
      </c>
      <c r="J1822" t="s">
        <v>2380</v>
      </c>
      <c r="K1822" t="s">
        <v>2381</v>
      </c>
      <c r="L1822" t="s">
        <v>2380</v>
      </c>
      <c r="M1822" t="str">
        <f t="shared" si="86"/>
        <v>No</v>
      </c>
    </row>
    <row r="1823" spans="1:13" x14ac:dyDescent="0.3">
      <c r="A1823" t="s">
        <v>548</v>
      </c>
      <c r="B1823">
        <v>30.8</v>
      </c>
      <c r="C1823">
        <f t="shared" si="84"/>
        <v>30.8</v>
      </c>
      <c r="D1823" t="str" cm="1">
        <f t="array" ref="D1823">_xlfn.IFS(C1823&lt;18.5,"UNDERWEIGHT",AND(C1823&gt;=18.5,C1823&lt;=24.9),"NORMAL WEIGHT",AND(C1823&gt;=25,C1823&lt;=29.9),"OVERWEIGHT",C1823&gt;=30,"OBESITY")</f>
        <v>OBESITY</v>
      </c>
      <c r="E1823">
        <v>4.9000000000000004</v>
      </c>
      <c r="F1823" t="str" cm="1">
        <f t="array" ref="F1823">_xlfn.IFS(E1823&lt;5.7,"NORMAL",AND(E1823&gt;=5.7,E1823&lt;=6.49),"PREDIABETES",E1823&gt;=6.5,"DIABETES")</f>
        <v>NORMAL</v>
      </c>
      <c r="G1823" t="s">
        <v>2382</v>
      </c>
      <c r="H1823" t="str">
        <f t="shared" si="85"/>
        <v>Yes</v>
      </c>
      <c r="I1823" t="s">
        <v>2380</v>
      </c>
      <c r="J1823" t="s">
        <v>2380</v>
      </c>
      <c r="K1823" t="s">
        <v>2381</v>
      </c>
      <c r="L1823" t="s">
        <v>2380</v>
      </c>
      <c r="M1823" t="str">
        <f t="shared" si="86"/>
        <v>No</v>
      </c>
    </row>
    <row r="1824" spans="1:13" x14ac:dyDescent="0.3">
      <c r="A1824" t="s">
        <v>547</v>
      </c>
      <c r="B1824">
        <v>30.21</v>
      </c>
      <c r="C1824">
        <f t="shared" si="84"/>
        <v>30.2</v>
      </c>
      <c r="D1824" t="str" cm="1">
        <f t="array" ref="D1824">_xlfn.IFS(C1824&lt;18.5,"UNDERWEIGHT",AND(C1824&gt;=18.5,C1824&lt;=24.9),"NORMAL WEIGHT",AND(C1824&gt;=25,C1824&lt;=29.9),"OVERWEIGHT",C1824&gt;=30,"OBESITY")</f>
        <v>OBESITY</v>
      </c>
      <c r="E1824">
        <v>5.21</v>
      </c>
      <c r="F1824" t="str" cm="1">
        <f t="array" ref="F1824">_xlfn.IFS(E1824&lt;5.7,"NORMAL",AND(E1824&gt;=5.7,E1824&lt;=6.49),"PREDIABETES",E1824&gt;=6.5,"DIABETES")</f>
        <v>NORMAL</v>
      </c>
      <c r="G1824" t="s">
        <v>2380</v>
      </c>
      <c r="H1824" t="str">
        <f t="shared" si="85"/>
        <v>No</v>
      </c>
      <c r="I1824" t="s">
        <v>2380</v>
      </c>
      <c r="J1824" t="s">
        <v>2380</v>
      </c>
      <c r="K1824">
        <v>1</v>
      </c>
      <c r="L1824" t="s">
        <v>2380</v>
      </c>
      <c r="M1824" t="str">
        <f t="shared" si="86"/>
        <v>No</v>
      </c>
    </row>
    <row r="1825" spans="1:13" x14ac:dyDescent="0.3">
      <c r="A1825" t="s">
        <v>546</v>
      </c>
      <c r="B1825">
        <v>35.340000000000003</v>
      </c>
      <c r="C1825">
        <f t="shared" si="84"/>
        <v>35.299999999999997</v>
      </c>
      <c r="D1825" t="str" cm="1">
        <f t="array" ref="D1825">_xlfn.IFS(C1825&lt;18.5,"UNDERWEIGHT",AND(C1825&gt;=18.5,C1825&lt;=24.9),"NORMAL WEIGHT",AND(C1825&gt;=25,C1825&lt;=29.9),"OVERWEIGHT",C1825&gt;=30,"OBESITY")</f>
        <v>OBESITY</v>
      </c>
      <c r="E1825">
        <v>4.13</v>
      </c>
      <c r="F1825" t="str" cm="1">
        <f t="array" ref="F1825">_xlfn.IFS(E1825&lt;5.7,"NORMAL",AND(E1825&gt;=5.7,E1825&lt;=6.49),"PREDIABETES",E1825&gt;=6.5,"DIABETES")</f>
        <v>NORMAL</v>
      </c>
      <c r="G1825" t="s">
        <v>2380</v>
      </c>
      <c r="H1825" t="str">
        <f t="shared" si="85"/>
        <v>No</v>
      </c>
      <c r="I1825" t="s">
        <v>2382</v>
      </c>
      <c r="J1825" t="s">
        <v>2380</v>
      </c>
      <c r="K1825">
        <v>1</v>
      </c>
      <c r="L1825" t="s">
        <v>2380</v>
      </c>
      <c r="M1825" t="str">
        <f t="shared" si="86"/>
        <v>No</v>
      </c>
    </row>
    <row r="1826" spans="1:13" x14ac:dyDescent="0.3">
      <c r="A1826" t="s">
        <v>545</v>
      </c>
      <c r="B1826">
        <v>26.695</v>
      </c>
      <c r="C1826">
        <f t="shared" si="84"/>
        <v>26.7</v>
      </c>
      <c r="D1826" t="str" cm="1">
        <f t="array" ref="D1826">_xlfn.IFS(C1826&lt;18.5,"UNDERWEIGHT",AND(C1826&gt;=18.5,C1826&lt;=24.9),"NORMAL WEIGHT",AND(C1826&gt;=25,C1826&lt;=29.9),"OVERWEIGHT",C1826&gt;=30,"OBESITY")</f>
        <v>OVERWEIGHT</v>
      </c>
      <c r="E1826">
        <v>5.28</v>
      </c>
      <c r="F1826" t="str" cm="1">
        <f t="array" ref="F1826">_xlfn.IFS(E1826&lt;5.7,"NORMAL",AND(E1826&gt;=5.7,E1826&lt;=6.49),"PREDIABETES",E1826&gt;=6.5,"DIABETES")</f>
        <v>NORMAL</v>
      </c>
      <c r="G1826" t="s">
        <v>2380</v>
      </c>
      <c r="H1826" t="str">
        <f t="shared" si="85"/>
        <v>No</v>
      </c>
      <c r="I1826" t="s">
        <v>2380</v>
      </c>
      <c r="J1826" t="s">
        <v>2380</v>
      </c>
      <c r="K1826" t="s">
        <v>2381</v>
      </c>
      <c r="L1826" t="s">
        <v>2380</v>
      </c>
      <c r="M1826" t="str">
        <f t="shared" si="86"/>
        <v>No</v>
      </c>
    </row>
    <row r="1827" spans="1:13" x14ac:dyDescent="0.3">
      <c r="A1827" t="s">
        <v>544</v>
      </c>
      <c r="B1827">
        <v>29.355</v>
      </c>
      <c r="C1827">
        <f t="shared" si="84"/>
        <v>29.4</v>
      </c>
      <c r="D1827" t="str" cm="1">
        <f t="array" ref="D1827">_xlfn.IFS(C1827&lt;18.5,"UNDERWEIGHT",AND(C1827&gt;=18.5,C1827&lt;=24.9),"NORMAL WEIGHT",AND(C1827&gt;=25,C1827&lt;=29.9),"OVERWEIGHT",C1827&gt;=30,"OBESITY")</f>
        <v>OVERWEIGHT</v>
      </c>
      <c r="E1827">
        <v>4.68</v>
      </c>
      <c r="F1827" t="str" cm="1">
        <f t="array" ref="F1827">_xlfn.IFS(E1827&lt;5.7,"NORMAL",AND(E1827&gt;=5.7,E1827&lt;=6.49),"PREDIABETES",E1827&gt;=6.5,"DIABETES")</f>
        <v>NORMAL</v>
      </c>
      <c r="G1827" t="s">
        <v>2382</v>
      </c>
      <c r="H1827" t="str">
        <f t="shared" si="85"/>
        <v>Yes</v>
      </c>
      <c r="I1827" t="s">
        <v>2380</v>
      </c>
      <c r="J1827" t="s">
        <v>2380</v>
      </c>
      <c r="K1827" t="s">
        <v>2381</v>
      </c>
      <c r="L1827" t="s">
        <v>2380</v>
      </c>
      <c r="M1827" t="str">
        <f t="shared" si="86"/>
        <v>No</v>
      </c>
    </row>
    <row r="1828" spans="1:13" x14ac:dyDescent="0.3">
      <c r="A1828" t="s">
        <v>543</v>
      </c>
      <c r="B1828">
        <v>29.59</v>
      </c>
      <c r="C1828">
        <f t="shared" si="84"/>
        <v>29.6</v>
      </c>
      <c r="D1828" t="str" cm="1">
        <f t="array" ref="D1828">_xlfn.IFS(C1828&lt;18.5,"UNDERWEIGHT",AND(C1828&gt;=18.5,C1828&lt;=24.9),"NORMAL WEIGHT",AND(C1828&gt;=25,C1828&lt;=29.9),"OVERWEIGHT",C1828&gt;=30,"OBESITY")</f>
        <v>OVERWEIGHT</v>
      </c>
      <c r="E1828">
        <v>4.0599999999999996</v>
      </c>
      <c r="F1828" t="str" cm="1">
        <f t="array" ref="F1828">_xlfn.IFS(E1828&lt;5.7,"NORMAL",AND(E1828&gt;=5.7,E1828&lt;=6.49),"PREDIABETES",E1828&gt;=6.5,"DIABETES")</f>
        <v>NORMAL</v>
      </c>
      <c r="G1828" t="s">
        <v>2380</v>
      </c>
      <c r="H1828" t="str">
        <f t="shared" si="85"/>
        <v>No</v>
      </c>
      <c r="I1828" t="s">
        <v>2380</v>
      </c>
      <c r="J1828" t="s">
        <v>2380</v>
      </c>
      <c r="K1828" t="s">
        <v>2381</v>
      </c>
      <c r="L1828" t="s">
        <v>2380</v>
      </c>
      <c r="M1828" t="str">
        <f t="shared" si="86"/>
        <v>No</v>
      </c>
    </row>
    <row r="1829" spans="1:13" x14ac:dyDescent="0.3">
      <c r="A1829" t="s">
        <v>542</v>
      </c>
      <c r="B1829">
        <v>31.35</v>
      </c>
      <c r="C1829">
        <f t="shared" si="84"/>
        <v>31.4</v>
      </c>
      <c r="D1829" t="str" cm="1">
        <f t="array" ref="D1829">_xlfn.IFS(C1829&lt;18.5,"UNDERWEIGHT",AND(C1829&gt;=18.5,C1829&lt;=24.9),"NORMAL WEIGHT",AND(C1829&gt;=25,C1829&lt;=29.9),"OVERWEIGHT",C1829&gt;=30,"OBESITY")</f>
        <v>OBESITY</v>
      </c>
      <c r="E1829">
        <v>4.2</v>
      </c>
      <c r="F1829" t="str" cm="1">
        <f t="array" ref="F1829">_xlfn.IFS(E1829&lt;5.7,"NORMAL",AND(E1829&gt;=5.7,E1829&lt;=6.49),"PREDIABETES",E1829&gt;=6.5,"DIABETES")</f>
        <v>NORMAL</v>
      </c>
      <c r="G1829" t="s">
        <v>2380</v>
      </c>
      <c r="H1829" t="str">
        <f t="shared" si="85"/>
        <v>No</v>
      </c>
      <c r="I1829" t="s">
        <v>2382</v>
      </c>
      <c r="J1829" t="s">
        <v>2380</v>
      </c>
      <c r="K1829">
        <v>1</v>
      </c>
      <c r="L1829" t="s">
        <v>2380</v>
      </c>
      <c r="M1829" t="str">
        <f t="shared" si="86"/>
        <v>No</v>
      </c>
    </row>
    <row r="1830" spans="1:13" x14ac:dyDescent="0.3">
      <c r="A1830" t="s">
        <v>541</v>
      </c>
      <c r="B1830">
        <v>20.52</v>
      </c>
      <c r="C1830">
        <f t="shared" si="84"/>
        <v>20.5</v>
      </c>
      <c r="D1830" t="str" cm="1">
        <f t="array" ref="D1830">_xlfn.IFS(C1830&lt;18.5,"UNDERWEIGHT",AND(C1830&gt;=18.5,C1830&lt;=24.9),"NORMAL WEIGHT",AND(C1830&gt;=25,C1830&lt;=29.9),"OVERWEIGHT",C1830&gt;=30,"OBESITY")</f>
        <v>NORMAL WEIGHT</v>
      </c>
      <c r="E1830">
        <v>4.83</v>
      </c>
      <c r="F1830" t="str" cm="1">
        <f t="array" ref="F1830">_xlfn.IFS(E1830&lt;5.7,"NORMAL",AND(E1830&gt;=5.7,E1830&lt;=6.49),"PREDIABETES",E1830&gt;=6.5,"DIABETES")</f>
        <v>NORMAL</v>
      </c>
      <c r="G1830" t="s">
        <v>2380</v>
      </c>
      <c r="H1830" t="str">
        <f t="shared" si="85"/>
        <v>No</v>
      </c>
      <c r="I1830" t="s">
        <v>2380</v>
      </c>
      <c r="J1830" t="s">
        <v>2380</v>
      </c>
      <c r="K1830" t="s">
        <v>2381</v>
      </c>
      <c r="L1830" t="s">
        <v>2380</v>
      </c>
      <c r="M1830" t="str">
        <f t="shared" si="86"/>
        <v>No</v>
      </c>
    </row>
    <row r="1831" spans="1:13" x14ac:dyDescent="0.3">
      <c r="A1831" t="s">
        <v>540</v>
      </c>
      <c r="B1831">
        <v>42.9</v>
      </c>
      <c r="C1831">
        <f t="shared" si="84"/>
        <v>42.9</v>
      </c>
      <c r="D1831" t="str" cm="1">
        <f t="array" ref="D1831">_xlfn.IFS(C1831&lt;18.5,"UNDERWEIGHT",AND(C1831&gt;=18.5,C1831&lt;=24.9),"NORMAL WEIGHT",AND(C1831&gt;=25,C1831&lt;=29.9),"OVERWEIGHT",C1831&gt;=30,"OBESITY")</f>
        <v>OBESITY</v>
      </c>
      <c r="E1831">
        <v>4.87</v>
      </c>
      <c r="F1831" t="str" cm="1">
        <f t="array" ref="F1831">_xlfn.IFS(E1831&lt;5.7,"NORMAL",AND(E1831&gt;=5.7,E1831&lt;=6.49),"PREDIABETES",E1831&gt;=6.5,"DIABETES")</f>
        <v>NORMAL</v>
      </c>
      <c r="G1831" t="s">
        <v>2382</v>
      </c>
      <c r="H1831" t="str">
        <f t="shared" si="85"/>
        <v>Yes</v>
      </c>
      <c r="I1831" t="s">
        <v>2380</v>
      </c>
      <c r="J1831" t="s">
        <v>2380</v>
      </c>
      <c r="K1831">
        <v>1</v>
      </c>
      <c r="L1831" t="s">
        <v>2380</v>
      </c>
      <c r="M1831" t="str">
        <f t="shared" si="86"/>
        <v>No</v>
      </c>
    </row>
    <row r="1832" spans="1:13" x14ac:dyDescent="0.3">
      <c r="A1832" t="s">
        <v>539</v>
      </c>
      <c r="B1832">
        <v>24.6</v>
      </c>
      <c r="C1832">
        <f t="shared" si="84"/>
        <v>24.6</v>
      </c>
      <c r="D1832" t="str" cm="1">
        <f t="array" ref="D1832">_xlfn.IFS(C1832&lt;18.5,"UNDERWEIGHT",AND(C1832&gt;=18.5,C1832&lt;=24.9),"NORMAL WEIGHT",AND(C1832&gt;=25,C1832&lt;=29.9),"OVERWEIGHT",C1832&gt;=30,"OBESITY")</f>
        <v>NORMAL WEIGHT</v>
      </c>
      <c r="E1832">
        <v>5.86</v>
      </c>
      <c r="F1832" t="str" cm="1">
        <f t="array" ref="F1832">_xlfn.IFS(E1832&lt;5.7,"NORMAL",AND(E1832&gt;=5.7,E1832&lt;=6.49),"PREDIABETES",E1832&gt;=6.5,"DIABETES")</f>
        <v>PREDIABETES</v>
      </c>
      <c r="G1832" t="s">
        <v>2380</v>
      </c>
      <c r="H1832" t="str">
        <f t="shared" si="85"/>
        <v>No</v>
      </c>
      <c r="I1832" t="s">
        <v>2380</v>
      </c>
      <c r="J1832" t="s">
        <v>2383</v>
      </c>
      <c r="K1832">
        <v>1</v>
      </c>
      <c r="L1832" t="s">
        <v>2380</v>
      </c>
      <c r="M1832" t="str">
        <f t="shared" si="86"/>
        <v>No</v>
      </c>
    </row>
    <row r="1833" spans="1:13" x14ac:dyDescent="0.3">
      <c r="A1833" t="s">
        <v>538</v>
      </c>
      <c r="B1833">
        <v>28.405000000000001</v>
      </c>
      <c r="C1833">
        <f t="shared" si="84"/>
        <v>28.4</v>
      </c>
      <c r="D1833" t="str" cm="1">
        <f t="array" ref="D1833">_xlfn.IFS(C1833&lt;18.5,"UNDERWEIGHT",AND(C1833&gt;=18.5,C1833&lt;=24.9),"NORMAL WEIGHT",AND(C1833&gt;=25,C1833&lt;=29.9),"OVERWEIGHT",C1833&gt;=30,"OBESITY")</f>
        <v>OVERWEIGHT</v>
      </c>
      <c r="E1833">
        <v>4.12</v>
      </c>
      <c r="F1833" t="str" cm="1">
        <f t="array" ref="F1833">_xlfn.IFS(E1833&lt;5.7,"NORMAL",AND(E1833&gt;=5.7,E1833&lt;=6.49),"PREDIABETES",E1833&gt;=6.5,"DIABETES")</f>
        <v>NORMAL</v>
      </c>
      <c r="G1833" t="s">
        <v>2380</v>
      </c>
      <c r="H1833" t="str">
        <f t="shared" si="85"/>
        <v>No</v>
      </c>
      <c r="I1833" t="s">
        <v>2380</v>
      </c>
      <c r="J1833" t="s">
        <v>2380</v>
      </c>
      <c r="K1833">
        <v>1</v>
      </c>
      <c r="L1833" t="s">
        <v>2380</v>
      </c>
      <c r="M1833" t="str">
        <f t="shared" si="86"/>
        <v>No</v>
      </c>
    </row>
    <row r="1834" spans="1:13" x14ac:dyDescent="0.3">
      <c r="A1834" t="s">
        <v>537</v>
      </c>
      <c r="B1834">
        <v>34.674999999999997</v>
      </c>
      <c r="C1834">
        <f t="shared" si="84"/>
        <v>34.700000000000003</v>
      </c>
      <c r="D1834" t="str" cm="1">
        <f t="array" ref="D1834">_xlfn.IFS(C1834&lt;18.5,"UNDERWEIGHT",AND(C1834&gt;=18.5,C1834&lt;=24.9),"NORMAL WEIGHT",AND(C1834&gt;=25,C1834&lt;=29.9),"OVERWEIGHT",C1834&gt;=30,"OBESITY")</f>
        <v>OBESITY</v>
      </c>
      <c r="E1834">
        <v>5.71</v>
      </c>
      <c r="F1834" t="str" cm="1">
        <f t="array" ref="F1834">_xlfn.IFS(E1834&lt;5.7,"NORMAL",AND(E1834&gt;=5.7,E1834&lt;=6.49),"PREDIABETES",E1834&gt;=6.5,"DIABETES")</f>
        <v>PREDIABETES</v>
      </c>
      <c r="G1834" t="s">
        <v>2382</v>
      </c>
      <c r="H1834" t="str">
        <f t="shared" si="85"/>
        <v>Yes</v>
      </c>
      <c r="I1834" t="s">
        <v>2380</v>
      </c>
      <c r="J1834" t="s">
        <v>2380</v>
      </c>
      <c r="K1834">
        <v>1</v>
      </c>
      <c r="L1834" t="s">
        <v>2380</v>
      </c>
      <c r="M1834" t="str">
        <f t="shared" si="86"/>
        <v>No</v>
      </c>
    </row>
    <row r="1835" spans="1:13" x14ac:dyDescent="0.3">
      <c r="A1835" t="s">
        <v>536</v>
      </c>
      <c r="B1835">
        <v>18.850000000000001</v>
      </c>
      <c r="C1835">
        <f t="shared" si="84"/>
        <v>18.899999999999999</v>
      </c>
      <c r="D1835" t="str" cm="1">
        <f t="array" ref="D1835">_xlfn.IFS(C1835&lt;18.5,"UNDERWEIGHT",AND(C1835&gt;=18.5,C1835&lt;=24.9),"NORMAL WEIGHT",AND(C1835&gt;=25,C1835&lt;=29.9),"OVERWEIGHT",C1835&gt;=30,"OBESITY")</f>
        <v>NORMAL WEIGHT</v>
      </c>
      <c r="E1835">
        <v>6.03</v>
      </c>
      <c r="F1835" t="str" cm="1">
        <f t="array" ref="F1835">_xlfn.IFS(E1835&lt;5.7,"NORMAL",AND(E1835&gt;=5.7,E1835&lt;=6.49),"PREDIABETES",E1835&gt;=6.5,"DIABETES")</f>
        <v>PREDIABETES</v>
      </c>
      <c r="G1835" t="s">
        <v>2380</v>
      </c>
      <c r="H1835" t="str">
        <f t="shared" si="85"/>
        <v>No</v>
      </c>
      <c r="I1835" t="s">
        <v>2380</v>
      </c>
      <c r="J1835" t="s">
        <v>2380</v>
      </c>
      <c r="K1835">
        <v>1</v>
      </c>
      <c r="L1835" t="s">
        <v>2380</v>
      </c>
      <c r="M1835" t="str">
        <f t="shared" si="86"/>
        <v>No</v>
      </c>
    </row>
    <row r="1836" spans="1:13" x14ac:dyDescent="0.3">
      <c r="A1836" t="s">
        <v>534</v>
      </c>
      <c r="B1836">
        <v>34.130000000000003</v>
      </c>
      <c r="C1836">
        <f t="shared" si="84"/>
        <v>34.1</v>
      </c>
      <c r="D1836" t="str" cm="1">
        <f t="array" ref="D1836">_xlfn.IFS(C1836&lt;18.5,"UNDERWEIGHT",AND(C1836&gt;=18.5,C1836&lt;=24.9),"NORMAL WEIGHT",AND(C1836&gt;=25,C1836&lt;=29.9),"OVERWEIGHT",C1836&gt;=30,"OBESITY")</f>
        <v>OBESITY</v>
      </c>
      <c r="E1836">
        <v>5.65</v>
      </c>
      <c r="F1836" t="str" cm="1">
        <f t="array" ref="F1836">_xlfn.IFS(E1836&lt;5.7,"NORMAL",AND(E1836&gt;=5.7,E1836&lt;=6.49),"PREDIABETES",E1836&gt;=6.5,"DIABETES")</f>
        <v>NORMAL</v>
      </c>
      <c r="G1836" t="s">
        <v>2380</v>
      </c>
      <c r="H1836" t="str">
        <f t="shared" si="85"/>
        <v>No</v>
      </c>
      <c r="I1836" t="s">
        <v>2380</v>
      </c>
      <c r="J1836" t="s">
        <v>2383</v>
      </c>
      <c r="K1836">
        <v>1</v>
      </c>
      <c r="L1836" t="s">
        <v>2380</v>
      </c>
      <c r="M1836" t="str">
        <f t="shared" si="86"/>
        <v>No</v>
      </c>
    </row>
    <row r="1837" spans="1:13" x14ac:dyDescent="0.3">
      <c r="A1837" t="s">
        <v>533</v>
      </c>
      <c r="B1837">
        <v>17.34</v>
      </c>
      <c r="C1837">
        <f t="shared" si="84"/>
        <v>17.3</v>
      </c>
      <c r="D1837" t="str" cm="1">
        <f t="array" ref="D1837">_xlfn.IFS(C1837&lt;18.5,"UNDERWEIGHT",AND(C1837&gt;=18.5,C1837&lt;=24.9),"NORMAL WEIGHT",AND(C1837&gt;=25,C1837&lt;=29.9),"OVERWEIGHT",C1837&gt;=30,"OBESITY")</f>
        <v>UNDERWEIGHT</v>
      </c>
      <c r="E1837">
        <v>5.05</v>
      </c>
      <c r="F1837" t="str" cm="1">
        <f t="array" ref="F1837">_xlfn.IFS(E1837&lt;5.7,"NORMAL",AND(E1837&gt;=5.7,E1837&lt;=6.49),"PREDIABETES",E1837&gt;=6.5,"DIABETES")</f>
        <v>NORMAL</v>
      </c>
      <c r="G1837" t="s">
        <v>2380</v>
      </c>
      <c r="H1837" t="str">
        <f t="shared" si="85"/>
        <v>No</v>
      </c>
      <c r="I1837" t="s">
        <v>2380</v>
      </c>
      <c r="J1837" t="s">
        <v>2380</v>
      </c>
      <c r="K1837" t="s">
        <v>2381</v>
      </c>
      <c r="L1837" t="s">
        <v>2380</v>
      </c>
      <c r="M1837" t="str">
        <f t="shared" si="86"/>
        <v>No</v>
      </c>
    </row>
    <row r="1838" spans="1:13" x14ac:dyDescent="0.3">
      <c r="A1838" t="s">
        <v>532</v>
      </c>
      <c r="B1838">
        <v>17.440000000000001</v>
      </c>
      <c r="C1838">
        <f t="shared" si="84"/>
        <v>17.399999999999999</v>
      </c>
      <c r="D1838" t="str" cm="1">
        <f t="array" ref="D1838">_xlfn.IFS(C1838&lt;18.5,"UNDERWEIGHT",AND(C1838&gt;=18.5,C1838&lt;=24.9),"NORMAL WEIGHT",AND(C1838&gt;=25,C1838&lt;=29.9),"OVERWEIGHT",C1838&gt;=30,"OBESITY")</f>
        <v>UNDERWEIGHT</v>
      </c>
      <c r="E1838">
        <v>6.26</v>
      </c>
      <c r="F1838" t="str" cm="1">
        <f t="array" ref="F1838">_xlfn.IFS(E1838&lt;5.7,"NORMAL",AND(E1838&gt;=5.7,E1838&lt;=6.49),"PREDIABETES",E1838&gt;=6.5,"DIABETES")</f>
        <v>PREDIABETES</v>
      </c>
      <c r="G1838" t="s">
        <v>2380</v>
      </c>
      <c r="H1838" t="str">
        <f t="shared" si="85"/>
        <v>No</v>
      </c>
      <c r="I1838" t="s">
        <v>2380</v>
      </c>
      <c r="J1838" t="s">
        <v>2380</v>
      </c>
      <c r="K1838" t="s">
        <v>2381</v>
      </c>
      <c r="L1838" t="s">
        <v>2380</v>
      </c>
      <c r="M1838" t="str">
        <f t="shared" si="86"/>
        <v>No</v>
      </c>
    </row>
    <row r="1839" spans="1:13" x14ac:dyDescent="0.3">
      <c r="A1839" t="s">
        <v>531</v>
      </c>
      <c r="B1839">
        <v>33.659999999999997</v>
      </c>
      <c r="C1839">
        <f t="shared" si="84"/>
        <v>33.700000000000003</v>
      </c>
      <c r="D1839" t="str" cm="1">
        <f t="array" ref="D1839">_xlfn.IFS(C1839&lt;18.5,"UNDERWEIGHT",AND(C1839&gt;=18.5,C1839&lt;=24.9),"NORMAL WEIGHT",AND(C1839&gt;=25,C1839&lt;=29.9),"OVERWEIGHT",C1839&gt;=30,"OBESITY")</f>
        <v>OBESITY</v>
      </c>
      <c r="E1839">
        <v>4.08</v>
      </c>
      <c r="F1839" t="str" cm="1">
        <f t="array" ref="F1839">_xlfn.IFS(E1839&lt;5.7,"NORMAL",AND(E1839&gt;=5.7,E1839&lt;=6.49),"PREDIABETES",E1839&gt;=6.5,"DIABETES")</f>
        <v>NORMAL</v>
      </c>
      <c r="G1839" t="s">
        <v>2382</v>
      </c>
      <c r="H1839" t="str">
        <f t="shared" si="85"/>
        <v>Yes</v>
      </c>
      <c r="I1839" t="s">
        <v>2380</v>
      </c>
      <c r="J1839" t="s">
        <v>2383</v>
      </c>
      <c r="K1839">
        <v>1</v>
      </c>
      <c r="L1839" t="s">
        <v>2380</v>
      </c>
      <c r="M1839" t="str">
        <f t="shared" si="86"/>
        <v>No</v>
      </c>
    </row>
    <row r="1840" spans="1:13" x14ac:dyDescent="0.3">
      <c r="A1840" t="s">
        <v>530</v>
      </c>
      <c r="B1840">
        <v>21.375</v>
      </c>
      <c r="C1840">
        <f t="shared" si="84"/>
        <v>21.4</v>
      </c>
      <c r="D1840" t="str" cm="1">
        <f t="array" ref="D1840">_xlfn.IFS(C1840&lt;18.5,"UNDERWEIGHT",AND(C1840&gt;=18.5,C1840&lt;=24.9),"NORMAL WEIGHT",AND(C1840&gt;=25,C1840&lt;=29.9),"OVERWEIGHT",C1840&gt;=30,"OBESITY")</f>
        <v>NORMAL WEIGHT</v>
      </c>
      <c r="E1840">
        <v>6.19</v>
      </c>
      <c r="F1840" t="str" cm="1">
        <f t="array" ref="F1840">_xlfn.IFS(E1840&lt;5.7,"NORMAL",AND(E1840&gt;=5.7,E1840&lt;=6.49),"PREDIABETES",E1840&gt;=6.5,"DIABETES")</f>
        <v>PREDIABETES</v>
      </c>
      <c r="G1840" t="s">
        <v>2382</v>
      </c>
      <c r="H1840" t="str">
        <f t="shared" si="85"/>
        <v>Yes</v>
      </c>
      <c r="I1840" t="s">
        <v>2380</v>
      </c>
      <c r="J1840" t="s">
        <v>2380</v>
      </c>
      <c r="K1840">
        <v>1</v>
      </c>
      <c r="L1840" t="s">
        <v>2380</v>
      </c>
      <c r="M1840" t="str">
        <f t="shared" si="86"/>
        <v>No</v>
      </c>
    </row>
    <row r="1841" spans="1:13" x14ac:dyDescent="0.3">
      <c r="A1841" t="s">
        <v>529</v>
      </c>
      <c r="B1841">
        <v>27.14</v>
      </c>
      <c r="C1841">
        <f t="shared" si="84"/>
        <v>27.1</v>
      </c>
      <c r="D1841" t="str" cm="1">
        <f t="array" ref="D1841">_xlfn.IFS(C1841&lt;18.5,"UNDERWEIGHT",AND(C1841&gt;=18.5,C1841&lt;=24.9),"NORMAL WEIGHT",AND(C1841&gt;=25,C1841&lt;=29.9),"OVERWEIGHT",C1841&gt;=30,"OBESITY")</f>
        <v>OVERWEIGHT</v>
      </c>
      <c r="E1841">
        <v>6.01</v>
      </c>
      <c r="F1841" t="str" cm="1">
        <f t="array" ref="F1841">_xlfn.IFS(E1841&lt;5.7,"NORMAL",AND(E1841&gt;=5.7,E1841&lt;=6.49),"PREDIABETES",E1841&gt;=6.5,"DIABETES")</f>
        <v>PREDIABETES</v>
      </c>
      <c r="G1841" t="s">
        <v>2380</v>
      </c>
      <c r="H1841" t="str">
        <f t="shared" si="85"/>
        <v>No</v>
      </c>
      <c r="I1841" t="s">
        <v>2380</v>
      </c>
      <c r="J1841" t="s">
        <v>2380</v>
      </c>
      <c r="K1841">
        <v>1</v>
      </c>
      <c r="L1841" t="s">
        <v>2380</v>
      </c>
      <c r="M1841" t="str">
        <f t="shared" si="86"/>
        <v>No</v>
      </c>
    </row>
    <row r="1842" spans="1:13" x14ac:dyDescent="0.3">
      <c r="A1842" t="s">
        <v>528</v>
      </c>
      <c r="B1842">
        <v>35.78</v>
      </c>
      <c r="C1842">
        <f t="shared" si="84"/>
        <v>35.799999999999997</v>
      </c>
      <c r="D1842" t="str" cm="1">
        <f t="array" ref="D1842">_xlfn.IFS(C1842&lt;18.5,"UNDERWEIGHT",AND(C1842&gt;=18.5,C1842&lt;=24.9),"NORMAL WEIGHT",AND(C1842&gt;=25,C1842&lt;=29.9),"OVERWEIGHT",C1842&gt;=30,"OBESITY")</f>
        <v>OBESITY</v>
      </c>
      <c r="E1842">
        <v>6.07</v>
      </c>
      <c r="F1842" t="str" cm="1">
        <f t="array" ref="F1842">_xlfn.IFS(E1842&lt;5.7,"NORMAL",AND(E1842&gt;=5.7,E1842&lt;=6.49),"PREDIABETES",E1842&gt;=6.5,"DIABETES")</f>
        <v>PREDIABETES</v>
      </c>
      <c r="G1842" t="s">
        <v>2380</v>
      </c>
      <c r="H1842" t="str">
        <f t="shared" si="85"/>
        <v>No</v>
      </c>
      <c r="I1842" t="s">
        <v>2382</v>
      </c>
      <c r="J1842" t="s">
        <v>2380</v>
      </c>
      <c r="K1842">
        <v>1</v>
      </c>
      <c r="L1842" t="s">
        <v>2380</v>
      </c>
      <c r="M1842" t="str">
        <f t="shared" si="86"/>
        <v>No</v>
      </c>
    </row>
    <row r="1843" spans="1:13" x14ac:dyDescent="0.3">
      <c r="A1843" t="s">
        <v>527</v>
      </c>
      <c r="B1843">
        <v>34.96</v>
      </c>
      <c r="C1843">
        <f t="shared" si="84"/>
        <v>35</v>
      </c>
      <c r="D1843" t="str" cm="1">
        <f t="array" ref="D1843">_xlfn.IFS(C1843&lt;18.5,"UNDERWEIGHT",AND(C1843&gt;=18.5,C1843&lt;=24.9),"NORMAL WEIGHT",AND(C1843&gt;=25,C1843&lt;=29.9),"OVERWEIGHT",C1843&gt;=30,"OBESITY")</f>
        <v>OBESITY</v>
      </c>
      <c r="E1843">
        <v>5.63</v>
      </c>
      <c r="F1843" t="str" cm="1">
        <f t="array" ref="F1843">_xlfn.IFS(E1843&lt;5.7,"NORMAL",AND(E1843&gt;=5.7,E1843&lt;=6.49),"PREDIABETES",E1843&gt;=6.5,"DIABETES")</f>
        <v>NORMAL</v>
      </c>
      <c r="G1843" t="s">
        <v>2380</v>
      </c>
      <c r="H1843" t="str">
        <f t="shared" si="85"/>
        <v>No</v>
      </c>
      <c r="I1843" t="s">
        <v>2380</v>
      </c>
      <c r="J1843" t="s">
        <v>2380</v>
      </c>
      <c r="K1843" t="s">
        <v>2381</v>
      </c>
      <c r="L1843" t="s">
        <v>2380</v>
      </c>
      <c r="M1843" t="str">
        <f t="shared" si="86"/>
        <v>No</v>
      </c>
    </row>
    <row r="1844" spans="1:13" x14ac:dyDescent="0.3">
      <c r="A1844" t="s">
        <v>526</v>
      </c>
      <c r="B1844">
        <v>38.39</v>
      </c>
      <c r="C1844">
        <f t="shared" si="84"/>
        <v>38.4</v>
      </c>
      <c r="D1844" t="str" cm="1">
        <f t="array" ref="D1844">_xlfn.IFS(C1844&lt;18.5,"UNDERWEIGHT",AND(C1844&gt;=18.5,C1844&lt;=24.9),"NORMAL WEIGHT",AND(C1844&gt;=25,C1844&lt;=29.9),"OVERWEIGHT",C1844&gt;=30,"OBESITY")</f>
        <v>OBESITY</v>
      </c>
      <c r="E1844">
        <v>6.05</v>
      </c>
      <c r="F1844" t="str" cm="1">
        <f t="array" ref="F1844">_xlfn.IFS(E1844&lt;5.7,"NORMAL",AND(E1844&gt;=5.7,E1844&lt;=6.49),"PREDIABETES",E1844&gt;=6.5,"DIABETES")</f>
        <v>PREDIABETES</v>
      </c>
      <c r="G1844" t="s">
        <v>2380</v>
      </c>
      <c r="H1844" t="str">
        <f t="shared" si="85"/>
        <v>No</v>
      </c>
      <c r="I1844" t="s">
        <v>2380</v>
      </c>
      <c r="J1844" t="s">
        <v>2380</v>
      </c>
      <c r="K1844" t="s">
        <v>2381</v>
      </c>
      <c r="L1844" t="s">
        <v>2380</v>
      </c>
      <c r="M1844" t="str">
        <f t="shared" si="86"/>
        <v>No</v>
      </c>
    </row>
    <row r="1845" spans="1:13" x14ac:dyDescent="0.3">
      <c r="A1845" t="s">
        <v>525</v>
      </c>
      <c r="B1845">
        <v>33.82</v>
      </c>
      <c r="C1845">
        <f t="shared" si="84"/>
        <v>33.799999999999997</v>
      </c>
      <c r="D1845" t="str" cm="1">
        <f t="array" ref="D1845">_xlfn.IFS(C1845&lt;18.5,"UNDERWEIGHT",AND(C1845&gt;=18.5,C1845&lt;=24.9),"NORMAL WEIGHT",AND(C1845&gt;=25,C1845&lt;=29.9),"OVERWEIGHT",C1845&gt;=30,"OBESITY")</f>
        <v>OBESITY</v>
      </c>
      <c r="E1845">
        <v>4.6500000000000004</v>
      </c>
      <c r="F1845" t="str" cm="1">
        <f t="array" ref="F1845">_xlfn.IFS(E1845&lt;5.7,"NORMAL",AND(E1845&gt;=5.7,E1845&lt;=6.49),"PREDIABETES",E1845&gt;=6.5,"DIABETES")</f>
        <v>NORMAL</v>
      </c>
      <c r="G1845" t="s">
        <v>2380</v>
      </c>
      <c r="H1845" t="str">
        <f t="shared" si="85"/>
        <v>No</v>
      </c>
      <c r="I1845" t="s">
        <v>2380</v>
      </c>
      <c r="J1845" t="s">
        <v>2380</v>
      </c>
      <c r="K1845" t="s">
        <v>2381</v>
      </c>
      <c r="L1845" t="s">
        <v>2380</v>
      </c>
      <c r="M1845" t="str">
        <f t="shared" si="86"/>
        <v>No</v>
      </c>
    </row>
    <row r="1846" spans="1:13" x14ac:dyDescent="0.3">
      <c r="A1846" t="s">
        <v>524</v>
      </c>
      <c r="B1846">
        <v>27.835000000000001</v>
      </c>
      <c r="C1846">
        <f t="shared" si="84"/>
        <v>27.8</v>
      </c>
      <c r="D1846" t="str" cm="1">
        <f t="array" ref="D1846">_xlfn.IFS(C1846&lt;18.5,"UNDERWEIGHT",AND(C1846&gt;=18.5,C1846&lt;=24.9),"NORMAL WEIGHT",AND(C1846&gt;=25,C1846&lt;=29.9),"OVERWEIGHT",C1846&gt;=30,"OBESITY")</f>
        <v>OVERWEIGHT</v>
      </c>
      <c r="E1846">
        <v>5.37</v>
      </c>
      <c r="F1846" t="str" cm="1">
        <f t="array" ref="F1846">_xlfn.IFS(E1846&lt;5.7,"NORMAL",AND(E1846&gt;=5.7,E1846&lt;=6.49),"PREDIABETES",E1846&gt;=6.5,"DIABETES")</f>
        <v>NORMAL</v>
      </c>
      <c r="G1846" t="s">
        <v>2380</v>
      </c>
      <c r="H1846" t="str">
        <f t="shared" si="85"/>
        <v>No</v>
      </c>
      <c r="I1846" t="s">
        <v>2380</v>
      </c>
      <c r="J1846" t="s">
        <v>2380</v>
      </c>
      <c r="K1846" t="s">
        <v>2381</v>
      </c>
      <c r="L1846" t="s">
        <v>2380</v>
      </c>
      <c r="M1846" t="str">
        <f t="shared" si="86"/>
        <v>No</v>
      </c>
    </row>
    <row r="1847" spans="1:13" x14ac:dyDescent="0.3">
      <c r="A1847" t="s">
        <v>523</v>
      </c>
      <c r="B1847">
        <v>33</v>
      </c>
      <c r="C1847">
        <f t="shared" si="84"/>
        <v>33</v>
      </c>
      <c r="D1847" t="str" cm="1">
        <f t="array" ref="D1847">_xlfn.IFS(C1847&lt;18.5,"UNDERWEIGHT",AND(C1847&gt;=18.5,C1847&lt;=24.9),"NORMAL WEIGHT",AND(C1847&gt;=25,C1847&lt;=29.9),"OVERWEIGHT",C1847&gt;=30,"OBESITY")</f>
        <v>OBESITY</v>
      </c>
      <c r="E1847">
        <v>5.39</v>
      </c>
      <c r="F1847" t="str" cm="1">
        <f t="array" ref="F1847">_xlfn.IFS(E1847&lt;5.7,"NORMAL",AND(E1847&gt;=5.7,E1847&lt;=6.49),"PREDIABETES",E1847&gt;=6.5,"DIABETES")</f>
        <v>NORMAL</v>
      </c>
      <c r="G1847" t="s">
        <v>2380</v>
      </c>
      <c r="H1847" t="str">
        <f t="shared" si="85"/>
        <v>No</v>
      </c>
      <c r="I1847" t="s">
        <v>2380</v>
      </c>
      <c r="J1847" t="s">
        <v>2380</v>
      </c>
      <c r="K1847" t="s">
        <v>2381</v>
      </c>
      <c r="L1847" t="s">
        <v>2380</v>
      </c>
      <c r="M1847" t="str">
        <f t="shared" si="86"/>
        <v>No</v>
      </c>
    </row>
    <row r="1848" spans="1:13" x14ac:dyDescent="0.3">
      <c r="A1848" t="s">
        <v>522</v>
      </c>
      <c r="B1848">
        <v>26.885000000000002</v>
      </c>
      <c r="C1848">
        <f t="shared" si="84"/>
        <v>26.9</v>
      </c>
      <c r="D1848" t="str" cm="1">
        <f t="array" ref="D1848">_xlfn.IFS(C1848&lt;18.5,"UNDERWEIGHT",AND(C1848&gt;=18.5,C1848&lt;=24.9),"NORMAL WEIGHT",AND(C1848&gt;=25,C1848&lt;=29.9),"OVERWEIGHT",C1848&gt;=30,"OBESITY")</f>
        <v>OVERWEIGHT</v>
      </c>
      <c r="E1848">
        <v>5.86</v>
      </c>
      <c r="F1848" t="str" cm="1">
        <f t="array" ref="F1848">_xlfn.IFS(E1848&lt;5.7,"NORMAL",AND(E1848&gt;=5.7,E1848&lt;=6.49),"PREDIABETES",E1848&gt;=6.5,"DIABETES")</f>
        <v>PREDIABETES</v>
      </c>
      <c r="G1848" t="s">
        <v>2380</v>
      </c>
      <c r="H1848" t="str">
        <f t="shared" si="85"/>
        <v>No</v>
      </c>
      <c r="I1848" t="s">
        <v>2380</v>
      </c>
      <c r="J1848" t="s">
        <v>2380</v>
      </c>
      <c r="K1848" t="s">
        <v>2381</v>
      </c>
      <c r="L1848" t="s">
        <v>2380</v>
      </c>
      <c r="M1848" t="str">
        <f t="shared" si="86"/>
        <v>No</v>
      </c>
    </row>
    <row r="1849" spans="1:13" x14ac:dyDescent="0.3">
      <c r="A1849" t="s">
        <v>521</v>
      </c>
      <c r="B1849">
        <v>29.26</v>
      </c>
      <c r="C1849">
        <f t="shared" si="84"/>
        <v>29.3</v>
      </c>
      <c r="D1849" t="str" cm="1">
        <f t="array" ref="D1849">_xlfn.IFS(C1849&lt;18.5,"UNDERWEIGHT",AND(C1849&gt;=18.5,C1849&lt;=24.9),"NORMAL WEIGHT",AND(C1849&gt;=25,C1849&lt;=29.9),"OVERWEIGHT",C1849&gt;=30,"OBESITY")</f>
        <v>OVERWEIGHT</v>
      </c>
      <c r="E1849">
        <v>4.4400000000000004</v>
      </c>
      <c r="F1849" t="str" cm="1">
        <f t="array" ref="F1849">_xlfn.IFS(E1849&lt;5.7,"NORMAL",AND(E1849&gt;=5.7,E1849&lt;=6.49),"PREDIABETES",E1849&gt;=6.5,"DIABETES")</f>
        <v>NORMAL</v>
      </c>
      <c r="G1849" t="s">
        <v>2380</v>
      </c>
      <c r="H1849" t="str">
        <f t="shared" si="85"/>
        <v>No</v>
      </c>
      <c r="I1849" t="s">
        <v>2380</v>
      </c>
      <c r="J1849" t="s">
        <v>2380</v>
      </c>
      <c r="K1849" t="s">
        <v>2381</v>
      </c>
      <c r="L1849" t="s">
        <v>2380</v>
      </c>
      <c r="M1849" t="str">
        <f t="shared" si="86"/>
        <v>No</v>
      </c>
    </row>
    <row r="1850" spans="1:13" x14ac:dyDescent="0.3">
      <c r="A1850" t="s">
        <v>520</v>
      </c>
      <c r="B1850">
        <v>26.98</v>
      </c>
      <c r="C1850">
        <f t="shared" si="84"/>
        <v>27</v>
      </c>
      <c r="D1850" t="str" cm="1">
        <f t="array" ref="D1850">_xlfn.IFS(C1850&lt;18.5,"UNDERWEIGHT",AND(C1850&gt;=18.5,C1850&lt;=24.9),"NORMAL WEIGHT",AND(C1850&gt;=25,C1850&lt;=29.9),"OVERWEIGHT",C1850&gt;=30,"OBESITY")</f>
        <v>OVERWEIGHT</v>
      </c>
      <c r="E1850">
        <v>4.41</v>
      </c>
      <c r="F1850" t="str" cm="1">
        <f t="array" ref="F1850">_xlfn.IFS(E1850&lt;5.7,"NORMAL",AND(E1850&gt;=5.7,E1850&lt;=6.49),"PREDIABETES",E1850&gt;=6.5,"DIABETES")</f>
        <v>NORMAL</v>
      </c>
      <c r="G1850" t="s">
        <v>2380</v>
      </c>
      <c r="H1850" t="str">
        <f t="shared" si="85"/>
        <v>No</v>
      </c>
      <c r="I1850" t="s">
        <v>2380</v>
      </c>
      <c r="J1850" t="s">
        <v>2380</v>
      </c>
      <c r="K1850" t="s">
        <v>2381</v>
      </c>
      <c r="L1850" t="s">
        <v>2380</v>
      </c>
      <c r="M1850" t="str">
        <f t="shared" si="86"/>
        <v>No</v>
      </c>
    </row>
    <row r="1851" spans="1:13" x14ac:dyDescent="0.3">
      <c r="A1851" t="s">
        <v>519</v>
      </c>
      <c r="B1851">
        <v>32.11</v>
      </c>
      <c r="C1851">
        <f t="shared" si="84"/>
        <v>32.1</v>
      </c>
      <c r="D1851" t="str" cm="1">
        <f t="array" ref="D1851">_xlfn.IFS(C1851&lt;18.5,"UNDERWEIGHT",AND(C1851&gt;=18.5,C1851&lt;=24.9),"NORMAL WEIGHT",AND(C1851&gt;=25,C1851&lt;=29.9),"OVERWEIGHT",C1851&gt;=30,"OBESITY")</f>
        <v>OBESITY</v>
      </c>
      <c r="E1851">
        <v>5.19</v>
      </c>
      <c r="F1851" t="str" cm="1">
        <f t="array" ref="F1851">_xlfn.IFS(E1851&lt;5.7,"NORMAL",AND(E1851&gt;=5.7,E1851&lt;=6.49),"PREDIABETES",E1851&gt;=6.5,"DIABETES")</f>
        <v>NORMAL</v>
      </c>
      <c r="G1851" t="s">
        <v>2380</v>
      </c>
      <c r="H1851" t="str">
        <f t="shared" si="85"/>
        <v>No</v>
      </c>
      <c r="I1851" t="s">
        <v>2380</v>
      </c>
      <c r="J1851" t="s">
        <v>2383</v>
      </c>
      <c r="K1851">
        <v>1</v>
      </c>
      <c r="L1851" t="s">
        <v>2380</v>
      </c>
      <c r="M1851" t="str">
        <f t="shared" si="86"/>
        <v>No</v>
      </c>
    </row>
    <row r="1852" spans="1:13" x14ac:dyDescent="0.3">
      <c r="A1852" t="s">
        <v>518</v>
      </c>
      <c r="B1852">
        <v>31.73</v>
      </c>
      <c r="C1852">
        <f t="shared" si="84"/>
        <v>31.7</v>
      </c>
      <c r="D1852" t="str" cm="1">
        <f t="array" ref="D1852">_xlfn.IFS(C1852&lt;18.5,"UNDERWEIGHT",AND(C1852&gt;=18.5,C1852&lt;=24.9),"NORMAL WEIGHT",AND(C1852&gt;=25,C1852&lt;=29.9),"OVERWEIGHT",C1852&gt;=30,"OBESITY")</f>
        <v>OBESITY</v>
      </c>
      <c r="E1852">
        <v>5.16</v>
      </c>
      <c r="F1852" t="str" cm="1">
        <f t="array" ref="F1852">_xlfn.IFS(E1852&lt;5.7,"NORMAL",AND(E1852&gt;=5.7,E1852&lt;=6.49),"PREDIABETES",E1852&gt;=6.5,"DIABETES")</f>
        <v>NORMAL</v>
      </c>
      <c r="G1852" t="s">
        <v>2380</v>
      </c>
      <c r="H1852" t="str">
        <f t="shared" si="85"/>
        <v>No</v>
      </c>
      <c r="I1852" t="s">
        <v>2380</v>
      </c>
      <c r="J1852" t="s">
        <v>2383</v>
      </c>
      <c r="K1852">
        <v>1</v>
      </c>
      <c r="L1852" t="s">
        <v>2380</v>
      </c>
      <c r="M1852" t="str">
        <f t="shared" si="86"/>
        <v>No</v>
      </c>
    </row>
    <row r="1853" spans="1:13" x14ac:dyDescent="0.3">
      <c r="A1853" t="s">
        <v>517</v>
      </c>
      <c r="B1853">
        <v>22.515000000000001</v>
      </c>
      <c r="C1853">
        <f t="shared" si="84"/>
        <v>22.5</v>
      </c>
      <c r="D1853" t="str" cm="1">
        <f t="array" ref="D1853">_xlfn.IFS(C1853&lt;18.5,"UNDERWEIGHT",AND(C1853&gt;=18.5,C1853&lt;=24.9),"NORMAL WEIGHT",AND(C1853&gt;=25,C1853&lt;=29.9),"OVERWEIGHT",C1853&gt;=30,"OBESITY")</f>
        <v>NORMAL WEIGHT</v>
      </c>
      <c r="E1853">
        <v>4.24</v>
      </c>
      <c r="F1853" t="str" cm="1">
        <f t="array" ref="F1853">_xlfn.IFS(E1853&lt;5.7,"NORMAL",AND(E1853&gt;=5.7,E1853&lt;=6.49),"PREDIABETES",E1853&gt;=6.5,"DIABETES")</f>
        <v>NORMAL</v>
      </c>
      <c r="G1853" t="s">
        <v>2380</v>
      </c>
      <c r="H1853" t="str">
        <f t="shared" si="85"/>
        <v>No</v>
      </c>
      <c r="I1853" t="s">
        <v>2380</v>
      </c>
      <c r="J1853" t="s">
        <v>2380</v>
      </c>
      <c r="K1853" t="s">
        <v>2381</v>
      </c>
      <c r="L1853" t="s">
        <v>2380</v>
      </c>
      <c r="M1853" t="str">
        <f t="shared" si="86"/>
        <v>No</v>
      </c>
    </row>
    <row r="1854" spans="1:13" x14ac:dyDescent="0.3">
      <c r="A1854" t="s">
        <v>515</v>
      </c>
      <c r="B1854">
        <v>25.9</v>
      </c>
      <c r="C1854">
        <f t="shared" si="84"/>
        <v>25.9</v>
      </c>
      <c r="D1854" t="str" cm="1">
        <f t="array" ref="D1854">_xlfn.IFS(C1854&lt;18.5,"UNDERWEIGHT",AND(C1854&gt;=18.5,C1854&lt;=24.9),"NORMAL WEIGHT",AND(C1854&gt;=25,C1854&lt;=29.9),"OVERWEIGHT",C1854&gt;=30,"OBESITY")</f>
        <v>OVERWEIGHT</v>
      </c>
      <c r="E1854">
        <v>5.45</v>
      </c>
      <c r="F1854" t="str" cm="1">
        <f t="array" ref="F1854">_xlfn.IFS(E1854&lt;5.7,"NORMAL",AND(E1854&gt;=5.7,E1854&lt;=6.49),"PREDIABETES",E1854&gt;=6.5,"DIABETES")</f>
        <v>NORMAL</v>
      </c>
      <c r="G1854" t="s">
        <v>2380</v>
      </c>
      <c r="H1854" t="str">
        <f t="shared" si="85"/>
        <v>No</v>
      </c>
      <c r="I1854" t="s">
        <v>2380</v>
      </c>
      <c r="J1854" t="s">
        <v>2380</v>
      </c>
      <c r="K1854">
        <v>1</v>
      </c>
      <c r="L1854" t="s">
        <v>2380</v>
      </c>
      <c r="M1854" t="str">
        <f t="shared" si="86"/>
        <v>No</v>
      </c>
    </row>
    <row r="1855" spans="1:13" x14ac:dyDescent="0.3">
      <c r="A1855" t="s">
        <v>514</v>
      </c>
      <c r="B1855">
        <v>27.72</v>
      </c>
      <c r="C1855">
        <f t="shared" si="84"/>
        <v>27.7</v>
      </c>
      <c r="D1855" t="str" cm="1">
        <f t="array" ref="D1855">_xlfn.IFS(C1855&lt;18.5,"UNDERWEIGHT",AND(C1855&gt;=18.5,C1855&lt;=24.9),"NORMAL WEIGHT",AND(C1855&gt;=25,C1855&lt;=29.9),"OVERWEIGHT",C1855&gt;=30,"OBESITY")</f>
        <v>OVERWEIGHT</v>
      </c>
      <c r="E1855">
        <v>5.03</v>
      </c>
      <c r="F1855" t="str" cm="1">
        <f t="array" ref="F1855">_xlfn.IFS(E1855&lt;5.7,"NORMAL",AND(E1855&gt;=5.7,E1855&lt;=6.49),"PREDIABETES",E1855&gt;=6.5,"DIABETES")</f>
        <v>NORMAL</v>
      </c>
      <c r="G1855" t="s">
        <v>2382</v>
      </c>
      <c r="H1855" t="str">
        <f t="shared" si="85"/>
        <v>Yes</v>
      </c>
      <c r="I1855" t="s">
        <v>2380</v>
      </c>
      <c r="J1855" t="s">
        <v>2380</v>
      </c>
      <c r="K1855">
        <v>1</v>
      </c>
      <c r="L1855" t="s">
        <v>2380</v>
      </c>
      <c r="M1855" t="str">
        <f t="shared" si="86"/>
        <v>No</v>
      </c>
    </row>
    <row r="1856" spans="1:13" x14ac:dyDescent="0.3">
      <c r="A1856" t="s">
        <v>513</v>
      </c>
      <c r="B1856">
        <v>31.5</v>
      </c>
      <c r="C1856">
        <f t="shared" si="84"/>
        <v>31.5</v>
      </c>
      <c r="D1856" t="str" cm="1">
        <f t="array" ref="D1856">_xlfn.IFS(C1856&lt;18.5,"UNDERWEIGHT",AND(C1856&gt;=18.5,C1856&lt;=24.9),"NORMAL WEIGHT",AND(C1856&gt;=25,C1856&lt;=29.9),"OVERWEIGHT",C1856&gt;=30,"OBESITY")</f>
        <v>OBESITY</v>
      </c>
      <c r="E1856">
        <v>9.6199999999999992</v>
      </c>
      <c r="F1856" t="str" cm="1">
        <f t="array" ref="F1856">_xlfn.IFS(E1856&lt;5.7,"NORMAL",AND(E1856&gt;=5.7,E1856&lt;=6.49),"PREDIABETES",E1856&gt;=6.5,"DIABETES")</f>
        <v>DIABETES</v>
      </c>
      <c r="G1856" t="s">
        <v>2382</v>
      </c>
      <c r="H1856" t="str">
        <f t="shared" si="85"/>
        <v>Yes</v>
      </c>
      <c r="I1856" t="s">
        <v>2380</v>
      </c>
      <c r="J1856" t="s">
        <v>2380</v>
      </c>
      <c r="K1856">
        <v>1</v>
      </c>
      <c r="L1856" t="s">
        <v>2380</v>
      </c>
      <c r="M1856" t="str">
        <f t="shared" si="86"/>
        <v>No</v>
      </c>
    </row>
    <row r="1857" spans="1:13" x14ac:dyDescent="0.3">
      <c r="A1857" t="s">
        <v>512</v>
      </c>
      <c r="B1857">
        <v>29.7</v>
      </c>
      <c r="C1857">
        <f t="shared" si="84"/>
        <v>29.7</v>
      </c>
      <c r="D1857" t="str" cm="1">
        <f t="array" ref="D1857">_xlfn.IFS(C1857&lt;18.5,"UNDERWEIGHT",AND(C1857&gt;=18.5,C1857&lt;=24.9),"NORMAL WEIGHT",AND(C1857&gt;=25,C1857&lt;=29.9),"OVERWEIGHT",C1857&gt;=30,"OBESITY")</f>
        <v>OVERWEIGHT</v>
      </c>
      <c r="E1857">
        <v>6.77</v>
      </c>
      <c r="F1857" t="str" cm="1">
        <f t="array" ref="F1857">_xlfn.IFS(E1857&lt;5.7,"NORMAL",AND(E1857&gt;=5.7,E1857&lt;=6.49),"PREDIABETES",E1857&gt;=6.5,"DIABETES")</f>
        <v>DIABETES</v>
      </c>
      <c r="G1857" t="s">
        <v>2382</v>
      </c>
      <c r="H1857" t="str">
        <f t="shared" si="85"/>
        <v>Yes</v>
      </c>
      <c r="I1857" t="s">
        <v>2380</v>
      </c>
      <c r="J1857" t="s">
        <v>2380</v>
      </c>
      <c r="K1857">
        <v>1</v>
      </c>
      <c r="L1857" t="s">
        <v>2380</v>
      </c>
      <c r="M1857" t="str">
        <f t="shared" si="86"/>
        <v>No</v>
      </c>
    </row>
    <row r="1858" spans="1:13" x14ac:dyDescent="0.3">
      <c r="A1858" t="s">
        <v>511</v>
      </c>
      <c r="B1858">
        <v>21.26</v>
      </c>
      <c r="C1858">
        <f t="shared" si="84"/>
        <v>21.3</v>
      </c>
      <c r="D1858" t="str" cm="1">
        <f t="array" ref="D1858">_xlfn.IFS(C1858&lt;18.5,"UNDERWEIGHT",AND(C1858&gt;=18.5,C1858&lt;=24.9),"NORMAL WEIGHT",AND(C1858&gt;=25,C1858&lt;=29.9),"OVERWEIGHT",C1858&gt;=30,"OBESITY")</f>
        <v>NORMAL WEIGHT</v>
      </c>
      <c r="E1858">
        <v>5.36</v>
      </c>
      <c r="F1858" t="str" cm="1">
        <f t="array" ref="F1858">_xlfn.IFS(E1858&lt;5.7,"NORMAL",AND(E1858&gt;=5.7,E1858&lt;=6.49),"PREDIABETES",E1858&gt;=6.5,"DIABETES")</f>
        <v>NORMAL</v>
      </c>
      <c r="G1858" t="s">
        <v>2382</v>
      </c>
      <c r="H1858" t="str">
        <f t="shared" si="85"/>
        <v>Yes</v>
      </c>
      <c r="I1858" t="s">
        <v>2380</v>
      </c>
      <c r="J1858" t="s">
        <v>2380</v>
      </c>
      <c r="K1858">
        <v>1</v>
      </c>
      <c r="L1858" t="s">
        <v>2380</v>
      </c>
      <c r="M1858" t="str">
        <f t="shared" si="86"/>
        <v>No</v>
      </c>
    </row>
    <row r="1859" spans="1:13" x14ac:dyDescent="0.3">
      <c r="A1859" t="s">
        <v>510</v>
      </c>
      <c r="B1859">
        <v>17.09</v>
      </c>
      <c r="C1859">
        <f t="shared" ref="C1859:C1922" si="87">ROUND(B1859,1)</f>
        <v>17.100000000000001</v>
      </c>
      <c r="D1859" t="str" cm="1">
        <f t="array" ref="D1859">_xlfn.IFS(C1859&lt;18.5,"UNDERWEIGHT",AND(C1859&gt;=18.5,C1859&lt;=24.9),"NORMAL WEIGHT",AND(C1859&gt;=25,C1859&lt;=29.9),"OVERWEIGHT",C1859&gt;=30,"OBESITY")</f>
        <v>UNDERWEIGHT</v>
      </c>
      <c r="E1859">
        <v>5.69</v>
      </c>
      <c r="F1859" t="str" cm="1">
        <f t="array" ref="F1859">_xlfn.IFS(E1859&lt;5.7,"NORMAL",AND(E1859&gt;=5.7,E1859&lt;=6.49),"PREDIABETES",E1859&gt;=6.5,"DIABETES")</f>
        <v>NORMAL</v>
      </c>
      <c r="G1859" t="s">
        <v>2380</v>
      </c>
      <c r="H1859" t="str">
        <f t="shared" ref="H1859:H1922" si="88">TRIM(PROPER(G1859))</f>
        <v>No</v>
      </c>
      <c r="I1859" t="s">
        <v>2380</v>
      </c>
      <c r="J1859" t="s">
        <v>2380</v>
      </c>
      <c r="K1859" t="s">
        <v>2381</v>
      </c>
      <c r="L1859" t="s">
        <v>2380</v>
      </c>
      <c r="M1859" t="str">
        <f t="shared" ref="M1859:M1922" si="89">TRIM(PROPER(L1859))</f>
        <v>No</v>
      </c>
    </row>
    <row r="1860" spans="1:13" x14ac:dyDescent="0.3">
      <c r="A1860" t="s">
        <v>509</v>
      </c>
      <c r="B1860">
        <v>24.3</v>
      </c>
      <c r="C1860">
        <f t="shared" si="87"/>
        <v>24.3</v>
      </c>
      <c r="D1860" t="str" cm="1">
        <f t="array" ref="D1860">_xlfn.IFS(C1860&lt;18.5,"UNDERWEIGHT",AND(C1860&gt;=18.5,C1860&lt;=24.9),"NORMAL WEIGHT",AND(C1860&gt;=25,C1860&lt;=29.9),"OVERWEIGHT",C1860&gt;=30,"OBESITY")</f>
        <v>NORMAL WEIGHT</v>
      </c>
      <c r="E1860">
        <v>4.9000000000000004</v>
      </c>
      <c r="F1860" t="str" cm="1">
        <f t="array" ref="F1860">_xlfn.IFS(E1860&lt;5.7,"NORMAL",AND(E1860&gt;=5.7,E1860&lt;=6.49),"PREDIABETES",E1860&gt;=6.5,"DIABETES")</f>
        <v>NORMAL</v>
      </c>
      <c r="G1860" t="s">
        <v>2382</v>
      </c>
      <c r="H1860" t="str">
        <f t="shared" si="88"/>
        <v>Yes</v>
      </c>
      <c r="I1860" t="s">
        <v>2380</v>
      </c>
      <c r="J1860" t="s">
        <v>2383</v>
      </c>
      <c r="K1860">
        <v>1</v>
      </c>
      <c r="L1860" t="s">
        <v>2380</v>
      </c>
      <c r="M1860" t="str">
        <f t="shared" si="89"/>
        <v>No</v>
      </c>
    </row>
    <row r="1861" spans="1:13" x14ac:dyDescent="0.3">
      <c r="A1861" t="s">
        <v>508</v>
      </c>
      <c r="B1861">
        <v>29.734999999999999</v>
      </c>
      <c r="C1861">
        <f t="shared" si="87"/>
        <v>29.7</v>
      </c>
      <c r="D1861" t="str" cm="1">
        <f t="array" ref="D1861">_xlfn.IFS(C1861&lt;18.5,"UNDERWEIGHT",AND(C1861&gt;=18.5,C1861&lt;=24.9),"NORMAL WEIGHT",AND(C1861&gt;=25,C1861&lt;=29.9),"OVERWEIGHT",C1861&gt;=30,"OBESITY")</f>
        <v>OVERWEIGHT</v>
      </c>
      <c r="E1861">
        <v>5.78</v>
      </c>
      <c r="F1861" t="str" cm="1">
        <f t="array" ref="F1861">_xlfn.IFS(E1861&lt;5.7,"NORMAL",AND(E1861&gt;=5.7,E1861&lt;=6.49),"PREDIABETES",E1861&gt;=6.5,"DIABETES")</f>
        <v>PREDIABETES</v>
      </c>
      <c r="G1861" t="s">
        <v>2380</v>
      </c>
      <c r="H1861" t="str">
        <f t="shared" si="88"/>
        <v>No</v>
      </c>
      <c r="I1861" t="s">
        <v>2380</v>
      </c>
      <c r="J1861" t="s">
        <v>2380</v>
      </c>
      <c r="K1861" t="s">
        <v>2381</v>
      </c>
      <c r="L1861" t="s">
        <v>2380</v>
      </c>
      <c r="M1861" t="str">
        <f t="shared" si="89"/>
        <v>No</v>
      </c>
    </row>
    <row r="1862" spans="1:13" x14ac:dyDescent="0.3">
      <c r="A1862" t="s">
        <v>507</v>
      </c>
      <c r="B1862">
        <v>29.26</v>
      </c>
      <c r="C1862">
        <f t="shared" si="87"/>
        <v>29.3</v>
      </c>
      <c r="D1862" t="str" cm="1">
        <f t="array" ref="D1862">_xlfn.IFS(C1862&lt;18.5,"UNDERWEIGHT",AND(C1862&gt;=18.5,C1862&lt;=24.9),"NORMAL WEIGHT",AND(C1862&gt;=25,C1862&lt;=29.9),"OVERWEIGHT",C1862&gt;=30,"OBESITY")</f>
        <v>OVERWEIGHT</v>
      </c>
      <c r="E1862">
        <v>4.7</v>
      </c>
      <c r="F1862" t="str" cm="1">
        <f t="array" ref="F1862">_xlfn.IFS(E1862&lt;5.7,"NORMAL",AND(E1862&gt;=5.7,E1862&lt;=6.49),"PREDIABETES",E1862&gt;=6.5,"DIABETES")</f>
        <v>NORMAL</v>
      </c>
      <c r="G1862" t="s">
        <v>2380</v>
      </c>
      <c r="H1862" t="str">
        <f t="shared" si="88"/>
        <v>No</v>
      </c>
      <c r="I1862" t="s">
        <v>2380</v>
      </c>
      <c r="J1862" t="s">
        <v>2380</v>
      </c>
      <c r="K1862" t="s">
        <v>2381</v>
      </c>
      <c r="L1862" t="s">
        <v>2380</v>
      </c>
      <c r="M1862" t="str">
        <f t="shared" si="89"/>
        <v>No</v>
      </c>
    </row>
    <row r="1863" spans="1:13" x14ac:dyDescent="0.3">
      <c r="A1863" t="s">
        <v>506</v>
      </c>
      <c r="B1863">
        <v>33</v>
      </c>
      <c r="C1863">
        <f t="shared" si="87"/>
        <v>33</v>
      </c>
      <c r="D1863" t="str" cm="1">
        <f t="array" ref="D1863">_xlfn.IFS(C1863&lt;18.5,"UNDERWEIGHT",AND(C1863&gt;=18.5,C1863&lt;=24.9),"NORMAL WEIGHT",AND(C1863&gt;=25,C1863&lt;=29.9),"OVERWEIGHT",C1863&gt;=30,"OBESITY")</f>
        <v>OBESITY</v>
      </c>
      <c r="E1863">
        <v>6.28</v>
      </c>
      <c r="F1863" t="str" cm="1">
        <f t="array" ref="F1863">_xlfn.IFS(E1863&lt;5.7,"NORMAL",AND(E1863&gt;=5.7,E1863&lt;=6.49),"PREDIABETES",E1863&gt;=6.5,"DIABETES")</f>
        <v>PREDIABETES</v>
      </c>
      <c r="G1863" t="s">
        <v>2380</v>
      </c>
      <c r="H1863" t="str">
        <f t="shared" si="88"/>
        <v>No</v>
      </c>
      <c r="I1863" t="s">
        <v>2380</v>
      </c>
      <c r="J1863" t="s">
        <v>2380</v>
      </c>
      <c r="K1863" t="s">
        <v>2381</v>
      </c>
      <c r="L1863" t="s">
        <v>2380</v>
      </c>
      <c r="M1863" t="str">
        <f t="shared" si="89"/>
        <v>No</v>
      </c>
    </row>
    <row r="1864" spans="1:13" x14ac:dyDescent="0.3">
      <c r="A1864" t="s">
        <v>505</v>
      </c>
      <c r="B1864">
        <v>31.065000000000001</v>
      </c>
      <c r="C1864">
        <f t="shared" si="87"/>
        <v>31.1</v>
      </c>
      <c r="D1864" t="str" cm="1">
        <f t="array" ref="D1864">_xlfn.IFS(C1864&lt;18.5,"UNDERWEIGHT",AND(C1864&gt;=18.5,C1864&lt;=24.9),"NORMAL WEIGHT",AND(C1864&gt;=25,C1864&lt;=29.9),"OVERWEIGHT",C1864&gt;=30,"OBESITY")</f>
        <v>OBESITY</v>
      </c>
      <c r="E1864">
        <v>4.2300000000000004</v>
      </c>
      <c r="F1864" t="str" cm="1">
        <f t="array" ref="F1864">_xlfn.IFS(E1864&lt;5.7,"NORMAL",AND(E1864&gt;=5.7,E1864&lt;=6.49),"PREDIABETES",E1864&gt;=6.5,"DIABETES")</f>
        <v>NORMAL</v>
      </c>
      <c r="G1864" t="s">
        <v>2380</v>
      </c>
      <c r="H1864" t="str">
        <f t="shared" si="88"/>
        <v>No</v>
      </c>
      <c r="I1864" t="s">
        <v>2380</v>
      </c>
      <c r="J1864" t="s">
        <v>2380</v>
      </c>
      <c r="K1864" t="s">
        <v>2381</v>
      </c>
      <c r="L1864" t="s">
        <v>2380</v>
      </c>
      <c r="M1864" t="str">
        <f t="shared" si="89"/>
        <v>No</v>
      </c>
    </row>
    <row r="1865" spans="1:13" x14ac:dyDescent="0.3">
      <c r="A1865" t="s">
        <v>504</v>
      </c>
      <c r="B1865">
        <v>26.51</v>
      </c>
      <c r="C1865">
        <f t="shared" si="87"/>
        <v>26.5</v>
      </c>
      <c r="D1865" t="str" cm="1">
        <f t="array" ref="D1865">_xlfn.IFS(C1865&lt;18.5,"UNDERWEIGHT",AND(C1865&gt;=18.5,C1865&lt;=24.9),"NORMAL WEIGHT",AND(C1865&gt;=25,C1865&lt;=29.9),"OVERWEIGHT",C1865&gt;=30,"OBESITY")</f>
        <v>OVERWEIGHT</v>
      </c>
      <c r="E1865">
        <v>6.17</v>
      </c>
      <c r="F1865" t="str" cm="1">
        <f t="array" ref="F1865">_xlfn.IFS(E1865&lt;5.7,"NORMAL",AND(E1865&gt;=5.7,E1865&lt;=6.49),"PREDIABETES",E1865&gt;=6.5,"DIABETES")</f>
        <v>PREDIABETES</v>
      </c>
      <c r="G1865" t="s">
        <v>2380</v>
      </c>
      <c r="H1865" t="str">
        <f t="shared" si="88"/>
        <v>No</v>
      </c>
      <c r="I1865" t="s">
        <v>2380</v>
      </c>
      <c r="J1865" t="s">
        <v>2380</v>
      </c>
      <c r="K1865" t="s">
        <v>2381</v>
      </c>
      <c r="L1865" t="s">
        <v>2380</v>
      </c>
      <c r="M1865" t="str">
        <f t="shared" si="89"/>
        <v>No</v>
      </c>
    </row>
    <row r="1866" spans="1:13" x14ac:dyDescent="0.3">
      <c r="A1866" t="s">
        <v>503</v>
      </c>
      <c r="B1866">
        <v>28.88</v>
      </c>
      <c r="C1866">
        <f t="shared" si="87"/>
        <v>28.9</v>
      </c>
      <c r="D1866" t="str" cm="1">
        <f t="array" ref="D1866">_xlfn.IFS(C1866&lt;18.5,"UNDERWEIGHT",AND(C1866&gt;=18.5,C1866&lt;=24.9),"NORMAL WEIGHT",AND(C1866&gt;=25,C1866&lt;=29.9),"OVERWEIGHT",C1866&gt;=30,"OBESITY")</f>
        <v>OVERWEIGHT</v>
      </c>
      <c r="E1866">
        <v>4.96</v>
      </c>
      <c r="F1866" t="str" cm="1">
        <f t="array" ref="F1866">_xlfn.IFS(E1866&lt;5.7,"NORMAL",AND(E1866&gt;=5.7,E1866&lt;=6.49),"PREDIABETES",E1866&gt;=6.5,"DIABETES")</f>
        <v>NORMAL</v>
      </c>
      <c r="G1866" t="s">
        <v>2380</v>
      </c>
      <c r="H1866" t="str">
        <f t="shared" si="88"/>
        <v>No</v>
      </c>
      <c r="I1866" t="s">
        <v>2380</v>
      </c>
      <c r="J1866" t="s">
        <v>2380</v>
      </c>
      <c r="K1866" t="s">
        <v>2381</v>
      </c>
      <c r="L1866" t="s">
        <v>2380</v>
      </c>
      <c r="M1866" t="str">
        <f t="shared" si="89"/>
        <v>No</v>
      </c>
    </row>
    <row r="1867" spans="1:13" x14ac:dyDescent="0.3">
      <c r="A1867" t="s">
        <v>502</v>
      </c>
      <c r="B1867">
        <v>35.814999999999998</v>
      </c>
      <c r="C1867">
        <f t="shared" si="87"/>
        <v>35.799999999999997</v>
      </c>
      <c r="D1867" t="str" cm="1">
        <f t="array" ref="D1867">_xlfn.IFS(C1867&lt;18.5,"UNDERWEIGHT",AND(C1867&gt;=18.5,C1867&lt;=24.9),"NORMAL WEIGHT",AND(C1867&gt;=25,C1867&lt;=29.9),"OVERWEIGHT",C1867&gt;=30,"OBESITY")</f>
        <v>OBESITY</v>
      </c>
      <c r="E1867">
        <v>5.1100000000000003</v>
      </c>
      <c r="F1867" t="str" cm="1">
        <f t="array" ref="F1867">_xlfn.IFS(E1867&lt;5.7,"NORMAL",AND(E1867&gt;=5.7,E1867&lt;=6.49),"PREDIABETES",E1867&gt;=6.5,"DIABETES")</f>
        <v>NORMAL</v>
      </c>
      <c r="G1867" t="s">
        <v>2382</v>
      </c>
      <c r="H1867" t="str">
        <f t="shared" si="88"/>
        <v>Yes</v>
      </c>
      <c r="I1867" t="s">
        <v>2380</v>
      </c>
      <c r="J1867" t="s">
        <v>2380</v>
      </c>
      <c r="K1867">
        <v>1</v>
      </c>
      <c r="L1867" t="s">
        <v>2380</v>
      </c>
      <c r="M1867" t="str">
        <f t="shared" si="89"/>
        <v>No</v>
      </c>
    </row>
    <row r="1868" spans="1:13" x14ac:dyDescent="0.3">
      <c r="A1868" t="s">
        <v>501</v>
      </c>
      <c r="B1868">
        <v>21.28</v>
      </c>
      <c r="C1868">
        <f t="shared" si="87"/>
        <v>21.3</v>
      </c>
      <c r="D1868" t="str" cm="1">
        <f t="array" ref="D1868">_xlfn.IFS(C1868&lt;18.5,"UNDERWEIGHT",AND(C1868&gt;=18.5,C1868&lt;=24.9),"NORMAL WEIGHT",AND(C1868&gt;=25,C1868&lt;=29.9),"OVERWEIGHT",C1868&gt;=30,"OBESITY")</f>
        <v>NORMAL WEIGHT</v>
      </c>
      <c r="E1868">
        <v>4.05</v>
      </c>
      <c r="F1868" t="str" cm="1">
        <f t="array" ref="F1868">_xlfn.IFS(E1868&lt;5.7,"NORMAL",AND(E1868&gt;=5.7,E1868&lt;=6.49),"PREDIABETES",E1868&gt;=6.5,"DIABETES")</f>
        <v>NORMAL</v>
      </c>
      <c r="G1868" t="s">
        <v>2380</v>
      </c>
      <c r="H1868" t="str">
        <f t="shared" si="88"/>
        <v>No</v>
      </c>
      <c r="I1868" t="s">
        <v>2382</v>
      </c>
      <c r="J1868" t="s">
        <v>2380</v>
      </c>
      <c r="K1868">
        <v>1</v>
      </c>
      <c r="L1868" t="s">
        <v>2380</v>
      </c>
      <c r="M1868" t="str">
        <f t="shared" si="89"/>
        <v>No</v>
      </c>
    </row>
    <row r="1869" spans="1:13" x14ac:dyDescent="0.3">
      <c r="A1869" t="s">
        <v>500</v>
      </c>
      <c r="B1869">
        <v>33.81</v>
      </c>
      <c r="C1869">
        <f t="shared" si="87"/>
        <v>33.799999999999997</v>
      </c>
      <c r="D1869" t="str" cm="1">
        <f t="array" ref="D1869">_xlfn.IFS(C1869&lt;18.5,"UNDERWEIGHT",AND(C1869&gt;=18.5,C1869&lt;=24.9),"NORMAL WEIGHT",AND(C1869&gt;=25,C1869&lt;=29.9),"OVERWEIGHT",C1869&gt;=30,"OBESITY")</f>
        <v>OBESITY</v>
      </c>
      <c r="E1869">
        <v>6.49</v>
      </c>
      <c r="F1869" t="str" cm="1">
        <f t="array" ref="F1869">_xlfn.IFS(E1869&lt;5.7,"NORMAL",AND(E1869&gt;=5.7,E1869&lt;=6.49),"PREDIABETES",E1869&gt;=6.5,"DIABETES")</f>
        <v>PREDIABETES</v>
      </c>
      <c r="G1869" t="s">
        <v>2380</v>
      </c>
      <c r="H1869" t="str">
        <f t="shared" si="88"/>
        <v>No</v>
      </c>
      <c r="I1869" t="s">
        <v>2380</v>
      </c>
      <c r="J1869" t="s">
        <v>2383</v>
      </c>
      <c r="K1869">
        <v>1</v>
      </c>
      <c r="L1869" t="s">
        <v>2380</v>
      </c>
      <c r="M1869" t="str">
        <f t="shared" si="89"/>
        <v>No</v>
      </c>
    </row>
    <row r="1870" spans="1:13" x14ac:dyDescent="0.3">
      <c r="A1870" t="s">
        <v>499</v>
      </c>
      <c r="B1870">
        <v>44.22</v>
      </c>
      <c r="C1870">
        <f t="shared" si="87"/>
        <v>44.2</v>
      </c>
      <c r="D1870" t="str" cm="1">
        <f t="array" ref="D1870">_xlfn.IFS(C1870&lt;18.5,"UNDERWEIGHT",AND(C1870&gt;=18.5,C1870&lt;=24.9),"NORMAL WEIGHT",AND(C1870&gt;=25,C1870&lt;=29.9),"OVERWEIGHT",C1870&gt;=30,"OBESITY")</f>
        <v>OBESITY</v>
      </c>
      <c r="E1870">
        <v>4.1900000000000004</v>
      </c>
      <c r="F1870" t="str" cm="1">
        <f t="array" ref="F1870">_xlfn.IFS(E1870&lt;5.7,"NORMAL",AND(E1870&gt;=5.7,E1870&lt;=6.49),"PREDIABETES",E1870&gt;=6.5,"DIABETES")</f>
        <v>NORMAL</v>
      </c>
      <c r="G1870" t="s">
        <v>2380</v>
      </c>
      <c r="H1870" t="str">
        <f t="shared" si="88"/>
        <v>No</v>
      </c>
      <c r="I1870" t="s">
        <v>2380</v>
      </c>
      <c r="J1870" t="s">
        <v>2380</v>
      </c>
      <c r="K1870">
        <v>1</v>
      </c>
      <c r="L1870" t="s">
        <v>2380</v>
      </c>
      <c r="M1870" t="str">
        <f t="shared" si="89"/>
        <v>No</v>
      </c>
    </row>
    <row r="1871" spans="1:13" x14ac:dyDescent="0.3">
      <c r="A1871" t="s">
        <v>498</v>
      </c>
      <c r="B1871">
        <v>15.46</v>
      </c>
      <c r="C1871">
        <f t="shared" si="87"/>
        <v>15.5</v>
      </c>
      <c r="D1871" t="str" cm="1">
        <f t="array" ref="D1871">_xlfn.IFS(C1871&lt;18.5,"UNDERWEIGHT",AND(C1871&gt;=18.5,C1871&lt;=24.9),"NORMAL WEIGHT",AND(C1871&gt;=25,C1871&lt;=29.9),"OVERWEIGHT",C1871&gt;=30,"OBESITY")</f>
        <v>UNDERWEIGHT</v>
      </c>
      <c r="E1871">
        <v>4.99</v>
      </c>
      <c r="F1871" t="str" cm="1">
        <f t="array" ref="F1871">_xlfn.IFS(E1871&lt;5.7,"NORMAL",AND(E1871&gt;=5.7,E1871&lt;=6.49),"PREDIABETES",E1871&gt;=6.5,"DIABETES")</f>
        <v>NORMAL</v>
      </c>
      <c r="G1871" t="s">
        <v>2382</v>
      </c>
      <c r="H1871" t="str">
        <f t="shared" si="88"/>
        <v>Yes</v>
      </c>
      <c r="I1871" t="s">
        <v>2380</v>
      </c>
      <c r="J1871" t="s">
        <v>2383</v>
      </c>
      <c r="K1871">
        <v>1</v>
      </c>
      <c r="L1871" t="s">
        <v>2380</v>
      </c>
      <c r="M1871" t="str">
        <f t="shared" si="89"/>
        <v>No</v>
      </c>
    </row>
    <row r="1872" spans="1:13" x14ac:dyDescent="0.3">
      <c r="A1872" t="s">
        <v>497</v>
      </c>
      <c r="B1872">
        <v>30.3</v>
      </c>
      <c r="C1872">
        <f t="shared" si="87"/>
        <v>30.3</v>
      </c>
      <c r="D1872" t="str" cm="1">
        <f t="array" ref="D1872">_xlfn.IFS(C1872&lt;18.5,"UNDERWEIGHT",AND(C1872&gt;=18.5,C1872&lt;=24.9),"NORMAL WEIGHT",AND(C1872&gt;=25,C1872&lt;=29.9),"OVERWEIGHT",C1872&gt;=30,"OBESITY")</f>
        <v>OBESITY</v>
      </c>
      <c r="E1872">
        <v>4.7699999999999996</v>
      </c>
      <c r="F1872" t="str" cm="1">
        <f t="array" ref="F1872">_xlfn.IFS(E1872&lt;5.7,"NORMAL",AND(E1872&gt;=5.7,E1872&lt;=6.49),"PREDIABETES",E1872&gt;=6.5,"DIABETES")</f>
        <v>NORMAL</v>
      </c>
      <c r="G1872" t="s">
        <v>2382</v>
      </c>
      <c r="H1872" t="str">
        <f t="shared" si="88"/>
        <v>Yes</v>
      </c>
      <c r="I1872" t="s">
        <v>2380</v>
      </c>
      <c r="J1872" t="s">
        <v>2380</v>
      </c>
      <c r="K1872">
        <v>1</v>
      </c>
      <c r="L1872" t="s">
        <v>2380</v>
      </c>
      <c r="M1872" t="str">
        <f t="shared" si="89"/>
        <v>No</v>
      </c>
    </row>
    <row r="1873" spans="1:13" x14ac:dyDescent="0.3">
      <c r="A1873" t="s">
        <v>496</v>
      </c>
      <c r="B1873">
        <v>16.670000000000002</v>
      </c>
      <c r="C1873">
        <f t="shared" si="87"/>
        <v>16.7</v>
      </c>
      <c r="D1873" t="str" cm="1">
        <f t="array" ref="D1873">_xlfn.IFS(C1873&lt;18.5,"UNDERWEIGHT",AND(C1873&gt;=18.5,C1873&lt;=24.9),"NORMAL WEIGHT",AND(C1873&gt;=25,C1873&lt;=29.9),"OVERWEIGHT",C1873&gt;=30,"OBESITY")</f>
        <v>UNDERWEIGHT</v>
      </c>
      <c r="E1873">
        <v>5.46</v>
      </c>
      <c r="F1873" t="str" cm="1">
        <f t="array" ref="F1873">_xlfn.IFS(E1873&lt;5.7,"NORMAL",AND(E1873&gt;=5.7,E1873&lt;=6.49),"PREDIABETES",E1873&gt;=6.5,"DIABETES")</f>
        <v>NORMAL</v>
      </c>
      <c r="G1873" t="s">
        <v>2380</v>
      </c>
      <c r="H1873" t="str">
        <f t="shared" si="88"/>
        <v>No</v>
      </c>
      <c r="I1873" t="s">
        <v>2380</v>
      </c>
      <c r="J1873" t="s">
        <v>2380</v>
      </c>
      <c r="K1873" t="s">
        <v>2381</v>
      </c>
      <c r="L1873" t="s">
        <v>2380</v>
      </c>
      <c r="M1873" t="str">
        <f t="shared" si="89"/>
        <v>No</v>
      </c>
    </row>
    <row r="1874" spans="1:13" x14ac:dyDescent="0.3">
      <c r="A1874" t="s">
        <v>495</v>
      </c>
      <c r="B1874">
        <v>28.594999999999999</v>
      </c>
      <c r="C1874">
        <f t="shared" si="87"/>
        <v>28.6</v>
      </c>
      <c r="D1874" t="str" cm="1">
        <f t="array" ref="D1874">_xlfn.IFS(C1874&lt;18.5,"UNDERWEIGHT",AND(C1874&gt;=18.5,C1874&lt;=24.9),"NORMAL WEIGHT",AND(C1874&gt;=25,C1874&lt;=29.9),"OVERWEIGHT",C1874&gt;=30,"OBESITY")</f>
        <v>OVERWEIGHT</v>
      </c>
      <c r="E1874">
        <v>5.43</v>
      </c>
      <c r="F1874" t="str" cm="1">
        <f t="array" ref="F1874">_xlfn.IFS(E1874&lt;5.7,"NORMAL",AND(E1874&gt;=5.7,E1874&lt;=6.49),"PREDIABETES",E1874&gt;=6.5,"DIABETES")</f>
        <v>NORMAL</v>
      </c>
      <c r="G1874" t="s">
        <v>2380</v>
      </c>
      <c r="H1874" t="str">
        <f t="shared" si="88"/>
        <v>No</v>
      </c>
      <c r="I1874" t="s">
        <v>2380</v>
      </c>
      <c r="J1874" t="s">
        <v>2380</v>
      </c>
      <c r="K1874" t="s">
        <v>2381</v>
      </c>
      <c r="L1874" t="s">
        <v>2380</v>
      </c>
      <c r="M1874" t="str">
        <f t="shared" si="89"/>
        <v>No</v>
      </c>
    </row>
    <row r="1875" spans="1:13" x14ac:dyDescent="0.3">
      <c r="A1875" t="s">
        <v>494</v>
      </c>
      <c r="B1875">
        <v>25.934999999999999</v>
      </c>
      <c r="C1875">
        <f t="shared" si="87"/>
        <v>25.9</v>
      </c>
      <c r="D1875" t="str" cm="1">
        <f t="array" ref="D1875">_xlfn.IFS(C1875&lt;18.5,"UNDERWEIGHT",AND(C1875&gt;=18.5,C1875&lt;=24.9),"NORMAL WEIGHT",AND(C1875&gt;=25,C1875&lt;=29.9),"OVERWEIGHT",C1875&gt;=30,"OBESITY")</f>
        <v>OVERWEIGHT</v>
      </c>
      <c r="E1875">
        <v>4.29</v>
      </c>
      <c r="F1875" t="str" cm="1">
        <f t="array" ref="F1875">_xlfn.IFS(E1875&lt;5.7,"NORMAL",AND(E1875&gt;=5.7,E1875&lt;=6.49),"PREDIABETES",E1875&gt;=6.5,"DIABETES")</f>
        <v>NORMAL</v>
      </c>
      <c r="G1875" t="s">
        <v>2380</v>
      </c>
      <c r="H1875" t="str">
        <f t="shared" si="88"/>
        <v>No</v>
      </c>
      <c r="I1875" t="s">
        <v>2380</v>
      </c>
      <c r="J1875" t="s">
        <v>2380</v>
      </c>
      <c r="K1875" t="s">
        <v>2381</v>
      </c>
      <c r="L1875" t="s">
        <v>2380</v>
      </c>
      <c r="M1875" t="str">
        <f t="shared" si="89"/>
        <v>No</v>
      </c>
    </row>
    <row r="1876" spans="1:13" x14ac:dyDescent="0.3">
      <c r="A1876" t="s">
        <v>493</v>
      </c>
      <c r="B1876">
        <v>27.645</v>
      </c>
      <c r="C1876">
        <f t="shared" si="87"/>
        <v>27.6</v>
      </c>
      <c r="D1876" t="str" cm="1">
        <f t="array" ref="D1876">_xlfn.IFS(C1876&lt;18.5,"UNDERWEIGHT",AND(C1876&gt;=18.5,C1876&lt;=24.9),"NORMAL WEIGHT",AND(C1876&gt;=25,C1876&lt;=29.9),"OVERWEIGHT",C1876&gt;=30,"OBESITY")</f>
        <v>OVERWEIGHT</v>
      </c>
      <c r="E1876">
        <v>5.25</v>
      </c>
      <c r="F1876" t="str" cm="1">
        <f t="array" ref="F1876">_xlfn.IFS(E1876&lt;5.7,"NORMAL",AND(E1876&gt;=5.7,E1876&lt;=6.49),"PREDIABETES",E1876&gt;=6.5,"DIABETES")</f>
        <v>NORMAL</v>
      </c>
      <c r="G1876" t="s">
        <v>2380</v>
      </c>
      <c r="H1876" t="str">
        <f t="shared" si="88"/>
        <v>No</v>
      </c>
      <c r="I1876" t="s">
        <v>2380</v>
      </c>
      <c r="J1876" t="s">
        <v>2380</v>
      </c>
      <c r="K1876">
        <v>1</v>
      </c>
      <c r="L1876" t="s">
        <v>2380</v>
      </c>
      <c r="M1876" t="str">
        <f t="shared" si="89"/>
        <v>No</v>
      </c>
    </row>
    <row r="1877" spans="1:13" x14ac:dyDescent="0.3">
      <c r="A1877" t="s">
        <v>492</v>
      </c>
      <c r="B1877">
        <v>30.1</v>
      </c>
      <c r="C1877">
        <f t="shared" si="87"/>
        <v>30.1</v>
      </c>
      <c r="D1877" t="str" cm="1">
        <f t="array" ref="D1877">_xlfn.IFS(C1877&lt;18.5,"UNDERWEIGHT",AND(C1877&gt;=18.5,C1877&lt;=24.9),"NORMAL WEIGHT",AND(C1877&gt;=25,C1877&lt;=29.9),"OVERWEIGHT",C1877&gt;=30,"OBESITY")</f>
        <v>OBESITY</v>
      </c>
      <c r="E1877">
        <v>4.04</v>
      </c>
      <c r="F1877" t="str" cm="1">
        <f t="array" ref="F1877">_xlfn.IFS(E1877&lt;5.7,"NORMAL",AND(E1877&gt;=5.7,E1877&lt;=6.49),"PREDIABETES",E1877&gt;=6.5,"DIABETES")</f>
        <v>NORMAL</v>
      </c>
      <c r="G1877" t="s">
        <v>2380</v>
      </c>
      <c r="H1877" t="str">
        <f t="shared" si="88"/>
        <v>No</v>
      </c>
      <c r="I1877" t="s">
        <v>2380</v>
      </c>
      <c r="J1877" t="s">
        <v>2380</v>
      </c>
      <c r="K1877">
        <v>1</v>
      </c>
      <c r="L1877" t="s">
        <v>2380</v>
      </c>
      <c r="M1877" t="str">
        <f t="shared" si="89"/>
        <v>No</v>
      </c>
    </row>
    <row r="1878" spans="1:13" x14ac:dyDescent="0.3">
      <c r="A1878" t="s">
        <v>491</v>
      </c>
      <c r="B1878">
        <v>26.79</v>
      </c>
      <c r="C1878">
        <f t="shared" si="87"/>
        <v>26.8</v>
      </c>
      <c r="D1878" t="str" cm="1">
        <f t="array" ref="D1878">_xlfn.IFS(C1878&lt;18.5,"UNDERWEIGHT",AND(C1878&gt;=18.5,C1878&lt;=24.9),"NORMAL WEIGHT",AND(C1878&gt;=25,C1878&lt;=29.9),"OVERWEIGHT",C1878&gt;=30,"OBESITY")</f>
        <v>OVERWEIGHT</v>
      </c>
      <c r="E1878">
        <v>5</v>
      </c>
      <c r="F1878" t="str" cm="1">
        <f t="array" ref="F1878">_xlfn.IFS(E1878&lt;5.7,"NORMAL",AND(E1878&gt;=5.7,E1878&lt;=6.49),"PREDIABETES",E1878&gt;=6.5,"DIABETES")</f>
        <v>NORMAL</v>
      </c>
      <c r="G1878" t="s">
        <v>2382</v>
      </c>
      <c r="H1878" t="str">
        <f t="shared" si="88"/>
        <v>Yes</v>
      </c>
      <c r="I1878" t="s">
        <v>2380</v>
      </c>
      <c r="J1878" t="s">
        <v>2383</v>
      </c>
      <c r="K1878">
        <v>1</v>
      </c>
      <c r="L1878" t="s">
        <v>2380</v>
      </c>
      <c r="M1878" t="str">
        <f t="shared" si="89"/>
        <v>No</v>
      </c>
    </row>
    <row r="1879" spans="1:13" x14ac:dyDescent="0.3">
      <c r="A1879" t="s">
        <v>490</v>
      </c>
      <c r="B1879">
        <v>27.1</v>
      </c>
      <c r="C1879">
        <f t="shared" si="87"/>
        <v>27.1</v>
      </c>
      <c r="D1879" t="str" cm="1">
        <f t="array" ref="D1879">_xlfn.IFS(C1879&lt;18.5,"UNDERWEIGHT",AND(C1879&gt;=18.5,C1879&lt;=24.9),"NORMAL WEIGHT",AND(C1879&gt;=25,C1879&lt;=29.9),"OVERWEIGHT",C1879&gt;=30,"OBESITY")</f>
        <v>OVERWEIGHT</v>
      </c>
      <c r="E1879">
        <v>4.01</v>
      </c>
      <c r="F1879" t="str" cm="1">
        <f t="array" ref="F1879">_xlfn.IFS(E1879&lt;5.7,"NORMAL",AND(E1879&gt;=5.7,E1879&lt;=6.49),"PREDIABETES",E1879&gt;=6.5,"DIABETES")</f>
        <v>NORMAL</v>
      </c>
      <c r="G1879" t="s">
        <v>2382</v>
      </c>
      <c r="H1879" t="str">
        <f t="shared" si="88"/>
        <v>Yes</v>
      </c>
      <c r="I1879" t="s">
        <v>2380</v>
      </c>
      <c r="J1879" t="s">
        <v>2380</v>
      </c>
      <c r="K1879">
        <v>1</v>
      </c>
      <c r="L1879" t="s">
        <v>2380</v>
      </c>
      <c r="M1879" t="str">
        <f t="shared" si="89"/>
        <v>No</v>
      </c>
    </row>
    <row r="1880" spans="1:13" x14ac:dyDescent="0.3">
      <c r="A1880" t="s">
        <v>489</v>
      </c>
      <c r="B1880">
        <v>24.31</v>
      </c>
      <c r="C1880">
        <f t="shared" si="87"/>
        <v>24.3</v>
      </c>
      <c r="D1880" t="str" cm="1">
        <f t="array" ref="D1880">_xlfn.IFS(C1880&lt;18.5,"UNDERWEIGHT",AND(C1880&gt;=18.5,C1880&lt;=24.9),"NORMAL WEIGHT",AND(C1880&gt;=25,C1880&lt;=29.9),"OVERWEIGHT",C1880&gt;=30,"OBESITY")</f>
        <v>NORMAL WEIGHT</v>
      </c>
      <c r="E1880">
        <v>5.4</v>
      </c>
      <c r="F1880" t="str" cm="1">
        <f t="array" ref="F1880">_xlfn.IFS(E1880&lt;5.7,"NORMAL",AND(E1880&gt;=5.7,E1880&lt;=6.49),"PREDIABETES",E1880&gt;=6.5,"DIABETES")</f>
        <v>NORMAL</v>
      </c>
      <c r="G1880" t="s">
        <v>2380</v>
      </c>
      <c r="H1880" t="str">
        <f t="shared" si="88"/>
        <v>No</v>
      </c>
      <c r="I1880" t="s">
        <v>2380</v>
      </c>
      <c r="J1880" t="s">
        <v>2380</v>
      </c>
      <c r="K1880" t="s">
        <v>2381</v>
      </c>
      <c r="L1880" t="s">
        <v>2380</v>
      </c>
      <c r="M1880" t="str">
        <f t="shared" si="89"/>
        <v>No</v>
      </c>
    </row>
    <row r="1881" spans="1:13" x14ac:dyDescent="0.3">
      <c r="A1881" t="s">
        <v>488</v>
      </c>
      <c r="B1881">
        <v>15.53</v>
      </c>
      <c r="C1881">
        <f t="shared" si="87"/>
        <v>15.5</v>
      </c>
      <c r="D1881" t="str" cm="1">
        <f t="array" ref="D1881">_xlfn.IFS(C1881&lt;18.5,"UNDERWEIGHT",AND(C1881&gt;=18.5,C1881&lt;=24.9),"NORMAL WEIGHT",AND(C1881&gt;=25,C1881&lt;=29.9),"OVERWEIGHT",C1881&gt;=30,"OBESITY")</f>
        <v>UNDERWEIGHT</v>
      </c>
      <c r="E1881">
        <v>5.81</v>
      </c>
      <c r="F1881" t="str" cm="1">
        <f t="array" ref="F1881">_xlfn.IFS(E1881&lt;5.7,"NORMAL",AND(E1881&gt;=5.7,E1881&lt;=6.49),"PREDIABETES",E1881&gt;=6.5,"DIABETES")</f>
        <v>PREDIABETES</v>
      </c>
      <c r="G1881" t="s">
        <v>2380</v>
      </c>
      <c r="H1881" t="str">
        <f t="shared" si="88"/>
        <v>No</v>
      </c>
      <c r="I1881" t="s">
        <v>2380</v>
      </c>
      <c r="J1881" t="s">
        <v>2380</v>
      </c>
      <c r="K1881">
        <v>1</v>
      </c>
      <c r="L1881" t="s">
        <v>2380</v>
      </c>
      <c r="M1881" t="str">
        <f t="shared" si="89"/>
        <v>No</v>
      </c>
    </row>
    <row r="1882" spans="1:13" x14ac:dyDescent="0.3">
      <c r="A1882" t="s">
        <v>487</v>
      </c>
      <c r="B1882">
        <v>30.7</v>
      </c>
      <c r="C1882">
        <f t="shared" si="87"/>
        <v>30.7</v>
      </c>
      <c r="D1882" t="str" cm="1">
        <f t="array" ref="D1882">_xlfn.IFS(C1882&lt;18.5,"UNDERWEIGHT",AND(C1882&gt;=18.5,C1882&lt;=24.9),"NORMAL WEIGHT",AND(C1882&gt;=25,C1882&lt;=29.9),"OVERWEIGHT",C1882&gt;=30,"OBESITY")</f>
        <v>OBESITY</v>
      </c>
      <c r="E1882">
        <v>5.82</v>
      </c>
      <c r="F1882" t="str" cm="1">
        <f t="array" ref="F1882">_xlfn.IFS(E1882&lt;5.7,"NORMAL",AND(E1882&gt;=5.7,E1882&lt;=6.49),"PREDIABETES",E1882&gt;=6.5,"DIABETES")</f>
        <v>PREDIABETES</v>
      </c>
      <c r="G1882" t="s">
        <v>2380</v>
      </c>
      <c r="H1882" t="str">
        <f t="shared" si="88"/>
        <v>No</v>
      </c>
      <c r="I1882" t="s">
        <v>2380</v>
      </c>
      <c r="J1882" t="s">
        <v>2380</v>
      </c>
      <c r="K1882">
        <v>1</v>
      </c>
      <c r="L1882" t="s">
        <v>2380</v>
      </c>
      <c r="M1882" t="str">
        <f t="shared" si="89"/>
        <v>No</v>
      </c>
    </row>
    <row r="1883" spans="1:13" x14ac:dyDescent="0.3">
      <c r="A1883" t="s">
        <v>486</v>
      </c>
      <c r="B1883">
        <v>33.33</v>
      </c>
      <c r="C1883">
        <f t="shared" si="87"/>
        <v>33.299999999999997</v>
      </c>
      <c r="D1883" t="str" cm="1">
        <f t="array" ref="D1883">_xlfn.IFS(C1883&lt;18.5,"UNDERWEIGHT",AND(C1883&gt;=18.5,C1883&lt;=24.9),"NORMAL WEIGHT",AND(C1883&gt;=25,C1883&lt;=29.9),"OVERWEIGHT",C1883&gt;=30,"OBESITY")</f>
        <v>OBESITY</v>
      </c>
      <c r="E1883">
        <v>4.82</v>
      </c>
      <c r="F1883" t="str" cm="1">
        <f t="array" ref="F1883">_xlfn.IFS(E1883&lt;5.7,"NORMAL",AND(E1883&gt;=5.7,E1883&lt;=6.49),"PREDIABETES",E1883&gt;=6.5,"DIABETES")</f>
        <v>NORMAL</v>
      </c>
      <c r="G1883" t="s">
        <v>2380</v>
      </c>
      <c r="H1883" t="str">
        <f t="shared" si="88"/>
        <v>No</v>
      </c>
      <c r="I1883" t="s">
        <v>2380</v>
      </c>
      <c r="J1883" t="s">
        <v>2380</v>
      </c>
      <c r="K1883">
        <v>1</v>
      </c>
      <c r="L1883" t="s">
        <v>2380</v>
      </c>
      <c r="M1883" t="str">
        <f t="shared" si="89"/>
        <v>No</v>
      </c>
    </row>
    <row r="1884" spans="1:13" x14ac:dyDescent="0.3">
      <c r="A1884" t="s">
        <v>485</v>
      </c>
      <c r="B1884">
        <v>32.4</v>
      </c>
      <c r="C1884">
        <f t="shared" si="87"/>
        <v>32.4</v>
      </c>
      <c r="D1884" t="str" cm="1">
        <f t="array" ref="D1884">_xlfn.IFS(C1884&lt;18.5,"UNDERWEIGHT",AND(C1884&gt;=18.5,C1884&lt;=24.9),"NORMAL WEIGHT",AND(C1884&gt;=25,C1884&lt;=29.9),"OVERWEIGHT",C1884&gt;=30,"OBESITY")</f>
        <v>OBESITY</v>
      </c>
      <c r="E1884">
        <v>5.08</v>
      </c>
      <c r="F1884" t="str" cm="1">
        <f t="array" ref="F1884">_xlfn.IFS(E1884&lt;5.7,"NORMAL",AND(E1884&gt;=5.7,E1884&lt;=6.49),"PREDIABETES",E1884&gt;=6.5,"DIABETES")</f>
        <v>NORMAL</v>
      </c>
      <c r="G1884" t="s">
        <v>2380</v>
      </c>
      <c r="H1884" t="str">
        <f t="shared" si="88"/>
        <v>No</v>
      </c>
      <c r="I1884" t="s">
        <v>2380</v>
      </c>
      <c r="J1884" t="s">
        <v>2380</v>
      </c>
      <c r="K1884">
        <v>1</v>
      </c>
      <c r="L1884" t="s">
        <v>2380</v>
      </c>
      <c r="M1884" t="str">
        <f t="shared" si="89"/>
        <v>No</v>
      </c>
    </row>
    <row r="1885" spans="1:13" x14ac:dyDescent="0.3">
      <c r="A1885" t="s">
        <v>484</v>
      </c>
      <c r="B1885">
        <v>27.93</v>
      </c>
      <c r="C1885">
        <f t="shared" si="87"/>
        <v>27.9</v>
      </c>
      <c r="D1885" t="str" cm="1">
        <f t="array" ref="D1885">_xlfn.IFS(C1885&lt;18.5,"UNDERWEIGHT",AND(C1885&gt;=18.5,C1885&lt;=24.9),"NORMAL WEIGHT",AND(C1885&gt;=25,C1885&lt;=29.9),"OVERWEIGHT",C1885&gt;=30,"OBESITY")</f>
        <v>OVERWEIGHT</v>
      </c>
      <c r="E1885">
        <v>5.59</v>
      </c>
      <c r="F1885" t="str" cm="1">
        <f t="array" ref="F1885">_xlfn.IFS(E1885&lt;5.7,"NORMAL",AND(E1885&gt;=5.7,E1885&lt;=6.49),"PREDIABETES",E1885&gt;=6.5,"DIABETES")</f>
        <v>NORMAL</v>
      </c>
      <c r="G1885" t="s">
        <v>2380</v>
      </c>
      <c r="H1885" t="str">
        <f t="shared" si="88"/>
        <v>No</v>
      </c>
      <c r="I1885" t="s">
        <v>2380</v>
      </c>
      <c r="J1885" t="s">
        <v>2380</v>
      </c>
      <c r="K1885">
        <v>1</v>
      </c>
      <c r="L1885" t="s">
        <v>2380</v>
      </c>
      <c r="M1885" t="str">
        <f t="shared" si="89"/>
        <v>No</v>
      </c>
    </row>
    <row r="1886" spans="1:13" x14ac:dyDescent="0.3">
      <c r="A1886" t="s">
        <v>483</v>
      </c>
      <c r="B1886">
        <v>21.754999999999999</v>
      </c>
      <c r="C1886">
        <f t="shared" si="87"/>
        <v>21.8</v>
      </c>
      <c r="D1886" t="str" cm="1">
        <f t="array" ref="D1886">_xlfn.IFS(C1886&lt;18.5,"UNDERWEIGHT",AND(C1886&gt;=18.5,C1886&lt;=24.9),"NORMAL WEIGHT",AND(C1886&gt;=25,C1886&lt;=29.9),"OVERWEIGHT",C1886&gt;=30,"OBESITY")</f>
        <v>NORMAL WEIGHT</v>
      </c>
      <c r="E1886">
        <v>5.12</v>
      </c>
      <c r="F1886" t="str" cm="1">
        <f t="array" ref="F1886">_xlfn.IFS(E1886&lt;5.7,"NORMAL",AND(E1886&gt;=5.7,E1886&lt;=6.49),"PREDIABETES",E1886&gt;=6.5,"DIABETES")</f>
        <v>NORMAL</v>
      </c>
      <c r="G1886" t="s">
        <v>2380</v>
      </c>
      <c r="H1886" t="str">
        <f t="shared" si="88"/>
        <v>No</v>
      </c>
      <c r="I1886" t="s">
        <v>2380</v>
      </c>
      <c r="J1886" t="s">
        <v>2380</v>
      </c>
      <c r="K1886" t="s">
        <v>2381</v>
      </c>
      <c r="L1886" t="s">
        <v>2380</v>
      </c>
      <c r="M1886" t="str">
        <f t="shared" si="89"/>
        <v>No</v>
      </c>
    </row>
    <row r="1887" spans="1:13" x14ac:dyDescent="0.3">
      <c r="A1887" t="s">
        <v>482</v>
      </c>
      <c r="B1887">
        <v>25.934999999999999</v>
      </c>
      <c r="C1887">
        <f t="shared" si="87"/>
        <v>25.9</v>
      </c>
      <c r="D1887" t="str" cm="1">
        <f t="array" ref="D1887">_xlfn.IFS(C1887&lt;18.5,"UNDERWEIGHT",AND(C1887&gt;=18.5,C1887&lt;=24.9),"NORMAL WEIGHT",AND(C1887&gt;=25,C1887&lt;=29.9),"OVERWEIGHT",C1887&gt;=30,"OBESITY")</f>
        <v>OVERWEIGHT</v>
      </c>
      <c r="E1887">
        <v>4.95</v>
      </c>
      <c r="F1887" t="str" cm="1">
        <f t="array" ref="F1887">_xlfn.IFS(E1887&lt;5.7,"NORMAL",AND(E1887&gt;=5.7,E1887&lt;=6.49),"PREDIABETES",E1887&gt;=6.5,"DIABETES")</f>
        <v>NORMAL</v>
      </c>
      <c r="G1887" t="s">
        <v>2380</v>
      </c>
      <c r="H1887" t="str">
        <f t="shared" si="88"/>
        <v>No</v>
      </c>
      <c r="I1887" t="s">
        <v>2380</v>
      </c>
      <c r="J1887" t="s">
        <v>2380</v>
      </c>
      <c r="K1887" t="s">
        <v>2381</v>
      </c>
      <c r="L1887" t="s">
        <v>2380</v>
      </c>
      <c r="M1887" t="str">
        <f t="shared" si="89"/>
        <v>No</v>
      </c>
    </row>
    <row r="1888" spans="1:13" x14ac:dyDescent="0.3">
      <c r="A1888" t="s">
        <v>481</v>
      </c>
      <c r="B1888">
        <v>31.5</v>
      </c>
      <c r="C1888">
        <f t="shared" si="87"/>
        <v>31.5</v>
      </c>
      <c r="D1888" t="str" cm="1">
        <f t="array" ref="D1888">_xlfn.IFS(C1888&lt;18.5,"UNDERWEIGHT",AND(C1888&gt;=18.5,C1888&lt;=24.9),"NORMAL WEIGHT",AND(C1888&gt;=25,C1888&lt;=29.9),"OVERWEIGHT",C1888&gt;=30,"OBESITY")</f>
        <v>OBESITY</v>
      </c>
      <c r="E1888">
        <v>6.16</v>
      </c>
      <c r="F1888" t="str" cm="1">
        <f t="array" ref="F1888">_xlfn.IFS(E1888&lt;5.7,"NORMAL",AND(E1888&gt;=5.7,E1888&lt;=6.49),"PREDIABETES",E1888&gt;=6.5,"DIABETES")</f>
        <v>PREDIABETES</v>
      </c>
      <c r="G1888" t="s">
        <v>2380</v>
      </c>
      <c r="H1888" t="str">
        <f t="shared" si="88"/>
        <v>No</v>
      </c>
      <c r="I1888" t="s">
        <v>2380</v>
      </c>
      <c r="J1888" t="s">
        <v>2380</v>
      </c>
      <c r="K1888" t="s">
        <v>2381</v>
      </c>
      <c r="L1888" t="s">
        <v>2380</v>
      </c>
      <c r="M1888" t="str">
        <f t="shared" si="89"/>
        <v>No</v>
      </c>
    </row>
    <row r="1889" spans="1:13" x14ac:dyDescent="0.3">
      <c r="A1889" t="s">
        <v>480</v>
      </c>
      <c r="B1889">
        <v>30.03</v>
      </c>
      <c r="C1889">
        <f t="shared" si="87"/>
        <v>30</v>
      </c>
      <c r="D1889" t="str" cm="1">
        <f t="array" ref="D1889">_xlfn.IFS(C1889&lt;18.5,"UNDERWEIGHT",AND(C1889&gt;=18.5,C1889&lt;=24.9),"NORMAL WEIGHT",AND(C1889&gt;=25,C1889&lt;=29.9),"OVERWEIGHT",C1889&gt;=30,"OBESITY")</f>
        <v>OBESITY</v>
      </c>
      <c r="E1889">
        <v>6.41</v>
      </c>
      <c r="F1889" t="str" cm="1">
        <f t="array" ref="F1889">_xlfn.IFS(E1889&lt;5.7,"NORMAL",AND(E1889&gt;=5.7,E1889&lt;=6.49),"PREDIABETES",E1889&gt;=6.5,"DIABETES")</f>
        <v>PREDIABETES</v>
      </c>
      <c r="G1889" t="s">
        <v>2380</v>
      </c>
      <c r="H1889" t="str">
        <f t="shared" si="88"/>
        <v>No</v>
      </c>
      <c r="I1889" t="s">
        <v>2380</v>
      </c>
      <c r="J1889" t="s">
        <v>2380</v>
      </c>
      <c r="K1889" t="s">
        <v>2381</v>
      </c>
      <c r="L1889" t="s">
        <v>2380</v>
      </c>
      <c r="M1889" t="str">
        <f t="shared" si="89"/>
        <v>No</v>
      </c>
    </row>
    <row r="1890" spans="1:13" x14ac:dyDescent="0.3">
      <c r="A1890" t="s">
        <v>479</v>
      </c>
      <c r="B1890">
        <v>33.479999999999997</v>
      </c>
      <c r="C1890">
        <f t="shared" si="87"/>
        <v>33.5</v>
      </c>
      <c r="D1890" t="str" cm="1">
        <f t="array" ref="D1890">_xlfn.IFS(C1890&lt;18.5,"UNDERWEIGHT",AND(C1890&gt;=18.5,C1890&lt;=24.9),"NORMAL WEIGHT",AND(C1890&gt;=25,C1890&lt;=29.9),"OVERWEIGHT",C1890&gt;=30,"OBESITY")</f>
        <v>OBESITY</v>
      </c>
      <c r="E1890">
        <v>8.94</v>
      </c>
      <c r="F1890" t="str" cm="1">
        <f t="array" ref="F1890">_xlfn.IFS(E1890&lt;5.7,"NORMAL",AND(E1890&gt;=5.7,E1890&lt;=6.49),"PREDIABETES",E1890&gt;=6.5,"DIABETES")</f>
        <v>DIABETES</v>
      </c>
      <c r="G1890" t="s">
        <v>2380</v>
      </c>
      <c r="H1890" t="str">
        <f t="shared" si="88"/>
        <v>No</v>
      </c>
      <c r="I1890" t="s">
        <v>2380</v>
      </c>
      <c r="J1890" t="s">
        <v>2380</v>
      </c>
      <c r="K1890" t="s">
        <v>2381</v>
      </c>
      <c r="L1890" t="s">
        <v>2380</v>
      </c>
      <c r="M1890" t="str">
        <f t="shared" si="89"/>
        <v>No</v>
      </c>
    </row>
    <row r="1891" spans="1:13" x14ac:dyDescent="0.3">
      <c r="A1891" t="s">
        <v>478</v>
      </c>
      <c r="B1891">
        <v>16.510000000000002</v>
      </c>
      <c r="C1891">
        <f t="shared" si="87"/>
        <v>16.5</v>
      </c>
      <c r="D1891" t="str" cm="1">
        <f t="array" ref="D1891">_xlfn.IFS(C1891&lt;18.5,"UNDERWEIGHT",AND(C1891&gt;=18.5,C1891&lt;=24.9),"NORMAL WEIGHT",AND(C1891&gt;=25,C1891&lt;=29.9),"OVERWEIGHT",C1891&gt;=30,"OBESITY")</f>
        <v>UNDERWEIGHT</v>
      </c>
      <c r="E1891">
        <v>4.42</v>
      </c>
      <c r="F1891" t="str" cm="1">
        <f t="array" ref="F1891">_xlfn.IFS(E1891&lt;5.7,"NORMAL",AND(E1891&gt;=5.7,E1891&lt;=6.49),"PREDIABETES",E1891&gt;=6.5,"DIABETES")</f>
        <v>NORMAL</v>
      </c>
      <c r="G1891" t="s">
        <v>2382</v>
      </c>
      <c r="H1891" t="str">
        <f t="shared" si="88"/>
        <v>Yes</v>
      </c>
      <c r="I1891" t="s">
        <v>2380</v>
      </c>
      <c r="J1891" t="s">
        <v>2383</v>
      </c>
      <c r="K1891">
        <v>1</v>
      </c>
      <c r="L1891" t="s">
        <v>2380</v>
      </c>
      <c r="M1891" t="str">
        <f t="shared" si="89"/>
        <v>No</v>
      </c>
    </row>
    <row r="1892" spans="1:13" x14ac:dyDescent="0.3">
      <c r="A1892" t="s">
        <v>477</v>
      </c>
      <c r="B1892">
        <v>33.155000000000001</v>
      </c>
      <c r="C1892">
        <f t="shared" si="87"/>
        <v>33.200000000000003</v>
      </c>
      <c r="D1892" t="str" cm="1">
        <f t="array" ref="D1892">_xlfn.IFS(C1892&lt;18.5,"UNDERWEIGHT",AND(C1892&gt;=18.5,C1892&lt;=24.9),"NORMAL WEIGHT",AND(C1892&gt;=25,C1892&lt;=29.9),"OVERWEIGHT",C1892&gt;=30,"OBESITY")</f>
        <v>OBESITY</v>
      </c>
      <c r="E1892">
        <v>5.3</v>
      </c>
      <c r="F1892" t="str" cm="1">
        <f t="array" ref="F1892">_xlfn.IFS(E1892&lt;5.7,"NORMAL",AND(E1892&gt;=5.7,E1892&lt;=6.49),"PREDIABETES",E1892&gt;=6.5,"DIABETES")</f>
        <v>NORMAL</v>
      </c>
      <c r="G1892" t="s">
        <v>2382</v>
      </c>
      <c r="H1892" t="str">
        <f t="shared" si="88"/>
        <v>Yes</v>
      </c>
      <c r="I1892" t="s">
        <v>2380</v>
      </c>
      <c r="J1892" t="s">
        <v>2380</v>
      </c>
      <c r="K1892">
        <v>1</v>
      </c>
      <c r="L1892" t="s">
        <v>2380</v>
      </c>
      <c r="M1892" t="str">
        <f t="shared" si="89"/>
        <v>No</v>
      </c>
    </row>
    <row r="1893" spans="1:13" x14ac:dyDescent="0.3">
      <c r="A1893" t="s">
        <v>476</v>
      </c>
      <c r="B1893">
        <v>37.29</v>
      </c>
      <c r="C1893">
        <f t="shared" si="87"/>
        <v>37.299999999999997</v>
      </c>
      <c r="D1893" t="str" cm="1">
        <f t="array" ref="D1893">_xlfn.IFS(C1893&lt;18.5,"UNDERWEIGHT",AND(C1893&gt;=18.5,C1893&lt;=24.9),"NORMAL WEIGHT",AND(C1893&gt;=25,C1893&lt;=29.9),"OVERWEIGHT",C1893&gt;=30,"OBESITY")</f>
        <v>OBESITY</v>
      </c>
      <c r="E1893">
        <v>4.6399999999999997</v>
      </c>
      <c r="F1893" t="str" cm="1">
        <f t="array" ref="F1893">_xlfn.IFS(E1893&lt;5.7,"NORMAL",AND(E1893&gt;=5.7,E1893&lt;=6.49),"PREDIABETES",E1893&gt;=6.5,"DIABETES")</f>
        <v>NORMAL</v>
      </c>
      <c r="G1893" t="s">
        <v>2380</v>
      </c>
      <c r="H1893" t="str">
        <f t="shared" si="88"/>
        <v>No</v>
      </c>
      <c r="I1893" t="s">
        <v>2380</v>
      </c>
      <c r="J1893" t="s">
        <v>2383</v>
      </c>
      <c r="K1893">
        <v>1</v>
      </c>
      <c r="L1893" t="s">
        <v>2380</v>
      </c>
      <c r="M1893" t="str">
        <f t="shared" si="89"/>
        <v>No</v>
      </c>
    </row>
    <row r="1894" spans="1:13" x14ac:dyDescent="0.3">
      <c r="A1894" t="s">
        <v>475</v>
      </c>
      <c r="B1894">
        <v>20.23</v>
      </c>
      <c r="C1894">
        <f t="shared" si="87"/>
        <v>20.2</v>
      </c>
      <c r="D1894" t="str" cm="1">
        <f t="array" ref="D1894">_xlfn.IFS(C1894&lt;18.5,"UNDERWEIGHT",AND(C1894&gt;=18.5,C1894&lt;=24.9),"NORMAL WEIGHT",AND(C1894&gt;=25,C1894&lt;=29.9),"OVERWEIGHT",C1894&gt;=30,"OBESITY")</f>
        <v>NORMAL WEIGHT</v>
      </c>
      <c r="E1894">
        <v>6.16</v>
      </c>
      <c r="F1894" t="str" cm="1">
        <f t="array" ref="F1894">_xlfn.IFS(E1894&lt;5.7,"NORMAL",AND(E1894&gt;=5.7,E1894&lt;=6.49),"PREDIABETES",E1894&gt;=6.5,"DIABETES")</f>
        <v>PREDIABETES</v>
      </c>
      <c r="G1894" t="s">
        <v>2382</v>
      </c>
      <c r="H1894" t="str">
        <f t="shared" si="88"/>
        <v>Yes</v>
      </c>
      <c r="I1894" t="s">
        <v>2380</v>
      </c>
      <c r="J1894" t="s">
        <v>2380</v>
      </c>
      <c r="K1894">
        <v>1</v>
      </c>
      <c r="L1894" t="s">
        <v>2380</v>
      </c>
      <c r="M1894" t="str">
        <f t="shared" si="89"/>
        <v>No</v>
      </c>
    </row>
    <row r="1895" spans="1:13" x14ac:dyDescent="0.3">
      <c r="A1895" t="s">
        <v>474</v>
      </c>
      <c r="B1895">
        <v>28.975000000000001</v>
      </c>
      <c r="C1895">
        <f t="shared" si="87"/>
        <v>29</v>
      </c>
      <c r="D1895" t="str" cm="1">
        <f t="array" ref="D1895">_xlfn.IFS(C1895&lt;18.5,"UNDERWEIGHT",AND(C1895&gt;=18.5,C1895&lt;=24.9),"NORMAL WEIGHT",AND(C1895&gt;=25,C1895&lt;=29.9),"OVERWEIGHT",C1895&gt;=30,"OBESITY")</f>
        <v>OVERWEIGHT</v>
      </c>
      <c r="E1895">
        <v>4.12</v>
      </c>
      <c r="F1895" t="str" cm="1">
        <f t="array" ref="F1895">_xlfn.IFS(E1895&lt;5.7,"NORMAL",AND(E1895&gt;=5.7,E1895&lt;=6.49),"PREDIABETES",E1895&gt;=6.5,"DIABETES")</f>
        <v>NORMAL</v>
      </c>
      <c r="G1895" t="s">
        <v>2380</v>
      </c>
      <c r="H1895" t="str">
        <f t="shared" si="88"/>
        <v>No</v>
      </c>
      <c r="I1895" t="s">
        <v>2380</v>
      </c>
      <c r="J1895" t="s">
        <v>2383</v>
      </c>
      <c r="K1895">
        <v>1</v>
      </c>
      <c r="L1895" t="s">
        <v>2380</v>
      </c>
      <c r="M1895" t="str">
        <f t="shared" si="89"/>
        <v>No</v>
      </c>
    </row>
    <row r="1896" spans="1:13" x14ac:dyDescent="0.3">
      <c r="A1896" t="s">
        <v>473</v>
      </c>
      <c r="B1896">
        <v>16.420000000000002</v>
      </c>
      <c r="C1896">
        <f t="shared" si="87"/>
        <v>16.399999999999999</v>
      </c>
      <c r="D1896" t="str" cm="1">
        <f t="array" ref="D1896">_xlfn.IFS(C1896&lt;18.5,"UNDERWEIGHT",AND(C1896&gt;=18.5,C1896&lt;=24.9),"NORMAL WEIGHT",AND(C1896&gt;=25,C1896&lt;=29.9),"OVERWEIGHT",C1896&gt;=30,"OBESITY")</f>
        <v>UNDERWEIGHT</v>
      </c>
      <c r="E1896">
        <v>5.77</v>
      </c>
      <c r="F1896" t="str" cm="1">
        <f t="array" ref="F1896">_xlfn.IFS(E1896&lt;5.7,"NORMAL",AND(E1896&gt;=5.7,E1896&lt;=6.49),"PREDIABETES",E1896&gt;=6.5,"DIABETES")</f>
        <v>PREDIABETES</v>
      </c>
      <c r="G1896" t="s">
        <v>2382</v>
      </c>
      <c r="H1896" t="str">
        <f t="shared" si="88"/>
        <v>Yes</v>
      </c>
      <c r="I1896" t="s">
        <v>2380</v>
      </c>
      <c r="J1896" t="s">
        <v>2383</v>
      </c>
      <c r="K1896">
        <v>1</v>
      </c>
      <c r="L1896" t="s">
        <v>2380</v>
      </c>
      <c r="M1896" t="str">
        <f t="shared" si="89"/>
        <v>No</v>
      </c>
    </row>
    <row r="1897" spans="1:13" x14ac:dyDescent="0.3">
      <c r="A1897" t="s">
        <v>472</v>
      </c>
      <c r="B1897">
        <v>17.559999999999999</v>
      </c>
      <c r="C1897">
        <f t="shared" si="87"/>
        <v>17.600000000000001</v>
      </c>
      <c r="D1897" t="str" cm="1">
        <f t="array" ref="D1897">_xlfn.IFS(C1897&lt;18.5,"UNDERWEIGHT",AND(C1897&gt;=18.5,C1897&lt;=24.9),"NORMAL WEIGHT",AND(C1897&gt;=25,C1897&lt;=29.9),"OVERWEIGHT",C1897&gt;=30,"OBESITY")</f>
        <v>UNDERWEIGHT</v>
      </c>
      <c r="E1897">
        <v>6.2</v>
      </c>
      <c r="F1897" t="str" cm="1">
        <f t="array" ref="F1897">_xlfn.IFS(E1897&lt;5.7,"NORMAL",AND(E1897&gt;=5.7,E1897&lt;=6.49),"PREDIABETES",E1897&gt;=6.5,"DIABETES")</f>
        <v>PREDIABETES</v>
      </c>
      <c r="G1897" t="s">
        <v>2380</v>
      </c>
      <c r="H1897" t="str">
        <f t="shared" si="88"/>
        <v>No</v>
      </c>
      <c r="I1897" t="s">
        <v>2380</v>
      </c>
      <c r="J1897" t="s">
        <v>2380</v>
      </c>
      <c r="K1897">
        <v>1</v>
      </c>
      <c r="L1897" t="s">
        <v>2380</v>
      </c>
      <c r="M1897" t="str">
        <f t="shared" si="89"/>
        <v>No</v>
      </c>
    </row>
    <row r="1898" spans="1:13" x14ac:dyDescent="0.3">
      <c r="A1898" t="s">
        <v>471</v>
      </c>
      <c r="B1898">
        <v>24.13</v>
      </c>
      <c r="C1898">
        <f t="shared" si="87"/>
        <v>24.1</v>
      </c>
      <c r="D1898" t="str" cm="1">
        <f t="array" ref="D1898">_xlfn.IFS(C1898&lt;18.5,"UNDERWEIGHT",AND(C1898&gt;=18.5,C1898&lt;=24.9),"NORMAL WEIGHT",AND(C1898&gt;=25,C1898&lt;=29.9),"OVERWEIGHT",C1898&gt;=30,"OBESITY")</f>
        <v>NORMAL WEIGHT</v>
      </c>
      <c r="E1898">
        <v>4.3899999999999997</v>
      </c>
      <c r="F1898" t="str" cm="1">
        <f t="array" ref="F1898">_xlfn.IFS(E1898&lt;5.7,"NORMAL",AND(E1898&gt;=5.7,E1898&lt;=6.49),"PREDIABETES",E1898&gt;=6.5,"DIABETES")</f>
        <v>NORMAL</v>
      </c>
      <c r="G1898" t="s">
        <v>2380</v>
      </c>
      <c r="H1898" t="str">
        <f t="shared" si="88"/>
        <v>No</v>
      </c>
      <c r="I1898" t="s">
        <v>2380</v>
      </c>
      <c r="J1898" t="s">
        <v>2380</v>
      </c>
      <c r="K1898">
        <v>1</v>
      </c>
      <c r="L1898" t="s">
        <v>2380</v>
      </c>
      <c r="M1898" t="str">
        <f t="shared" si="89"/>
        <v>No</v>
      </c>
    </row>
    <row r="1899" spans="1:13" x14ac:dyDescent="0.3">
      <c r="A1899" t="s">
        <v>470</v>
      </c>
      <c r="B1899">
        <v>19.95</v>
      </c>
      <c r="C1899">
        <f t="shared" si="87"/>
        <v>20</v>
      </c>
      <c r="D1899" t="str" cm="1">
        <f t="array" ref="D1899">_xlfn.IFS(C1899&lt;18.5,"UNDERWEIGHT",AND(C1899&gt;=18.5,C1899&lt;=24.9),"NORMAL WEIGHT",AND(C1899&gt;=25,C1899&lt;=29.9),"OVERWEIGHT",C1899&gt;=30,"OBESITY")</f>
        <v>NORMAL WEIGHT</v>
      </c>
      <c r="E1899">
        <v>5.13</v>
      </c>
      <c r="F1899" t="str" cm="1">
        <f t="array" ref="F1899">_xlfn.IFS(E1899&lt;5.7,"NORMAL",AND(E1899&gt;=5.7,E1899&lt;=6.49),"PREDIABETES",E1899&gt;=6.5,"DIABETES")</f>
        <v>NORMAL</v>
      </c>
      <c r="G1899" t="s">
        <v>2380</v>
      </c>
      <c r="H1899" t="str">
        <f t="shared" si="88"/>
        <v>No</v>
      </c>
      <c r="I1899" t="s">
        <v>2382</v>
      </c>
      <c r="J1899" t="s">
        <v>2380</v>
      </c>
      <c r="K1899">
        <v>2</v>
      </c>
      <c r="L1899" t="s">
        <v>2380</v>
      </c>
      <c r="M1899" t="str">
        <f t="shared" si="89"/>
        <v>No</v>
      </c>
    </row>
    <row r="1900" spans="1:13" x14ac:dyDescent="0.3">
      <c r="A1900" t="s">
        <v>469</v>
      </c>
      <c r="B1900">
        <v>21.24</v>
      </c>
      <c r="C1900">
        <f t="shared" si="87"/>
        <v>21.2</v>
      </c>
      <c r="D1900" t="str" cm="1">
        <f t="array" ref="D1900">_xlfn.IFS(C1900&lt;18.5,"UNDERWEIGHT",AND(C1900&gt;=18.5,C1900&lt;=24.9),"NORMAL WEIGHT",AND(C1900&gt;=25,C1900&lt;=29.9),"OVERWEIGHT",C1900&gt;=30,"OBESITY")</f>
        <v>NORMAL WEIGHT</v>
      </c>
      <c r="E1900">
        <v>4.49</v>
      </c>
      <c r="F1900" t="str" cm="1">
        <f t="array" ref="F1900">_xlfn.IFS(E1900&lt;5.7,"NORMAL",AND(E1900&gt;=5.7,E1900&lt;=6.49),"PREDIABETES",E1900&gt;=6.5,"DIABETES")</f>
        <v>NORMAL</v>
      </c>
      <c r="G1900" t="s">
        <v>2380</v>
      </c>
      <c r="H1900" t="str">
        <f t="shared" si="88"/>
        <v>No</v>
      </c>
      <c r="I1900" t="s">
        <v>2380</v>
      </c>
      <c r="J1900" t="s">
        <v>2380</v>
      </c>
      <c r="K1900" t="s">
        <v>2381</v>
      </c>
      <c r="L1900" t="s">
        <v>2380</v>
      </c>
      <c r="M1900" t="str">
        <f t="shared" si="89"/>
        <v>No</v>
      </c>
    </row>
    <row r="1901" spans="1:13" x14ac:dyDescent="0.3">
      <c r="A1901" t="s">
        <v>468</v>
      </c>
      <c r="B1901">
        <v>44.22</v>
      </c>
      <c r="C1901">
        <f t="shared" si="87"/>
        <v>44.2</v>
      </c>
      <c r="D1901" t="str" cm="1">
        <f t="array" ref="D1901">_xlfn.IFS(C1901&lt;18.5,"UNDERWEIGHT",AND(C1901&gt;=18.5,C1901&lt;=24.9),"NORMAL WEIGHT",AND(C1901&gt;=25,C1901&lt;=29.9),"OVERWEIGHT",C1901&gt;=30,"OBESITY")</f>
        <v>OBESITY</v>
      </c>
      <c r="E1901">
        <v>6.35</v>
      </c>
      <c r="F1901" t="str" cm="1">
        <f t="array" ref="F1901">_xlfn.IFS(E1901&lt;5.7,"NORMAL",AND(E1901&gt;=5.7,E1901&lt;=6.49),"PREDIABETES",E1901&gt;=6.5,"DIABETES")</f>
        <v>PREDIABETES</v>
      </c>
      <c r="G1901" t="s">
        <v>2380</v>
      </c>
      <c r="H1901" t="str">
        <f t="shared" si="88"/>
        <v>No</v>
      </c>
      <c r="I1901" t="s">
        <v>2380</v>
      </c>
      <c r="J1901" t="s">
        <v>2380</v>
      </c>
      <c r="K1901" t="s">
        <v>2381</v>
      </c>
      <c r="L1901" t="s">
        <v>2380</v>
      </c>
      <c r="M1901" t="str">
        <f t="shared" si="89"/>
        <v>No</v>
      </c>
    </row>
    <row r="1902" spans="1:13" x14ac:dyDescent="0.3">
      <c r="A1902" t="s">
        <v>467</v>
      </c>
      <c r="B1902">
        <v>41.1</v>
      </c>
      <c r="C1902">
        <f t="shared" si="87"/>
        <v>41.1</v>
      </c>
      <c r="D1902" t="str" cm="1">
        <f t="array" ref="D1902">_xlfn.IFS(C1902&lt;18.5,"UNDERWEIGHT",AND(C1902&gt;=18.5,C1902&lt;=24.9),"NORMAL WEIGHT",AND(C1902&gt;=25,C1902&lt;=29.9),"OVERWEIGHT",C1902&gt;=30,"OBESITY")</f>
        <v>OBESITY</v>
      </c>
      <c r="E1902">
        <v>5.79</v>
      </c>
      <c r="F1902" t="str" cm="1">
        <f t="array" ref="F1902">_xlfn.IFS(E1902&lt;5.7,"NORMAL",AND(E1902&gt;=5.7,E1902&lt;=6.49),"PREDIABETES",E1902&gt;=6.5,"DIABETES")</f>
        <v>PREDIABETES</v>
      </c>
      <c r="G1902" t="s">
        <v>2380</v>
      </c>
      <c r="H1902" t="str">
        <f t="shared" si="88"/>
        <v>No</v>
      </c>
      <c r="I1902" t="s">
        <v>2380</v>
      </c>
      <c r="J1902" t="s">
        <v>2380</v>
      </c>
      <c r="K1902" t="s">
        <v>2381</v>
      </c>
      <c r="L1902" t="s">
        <v>2380</v>
      </c>
      <c r="M1902" t="str">
        <f t="shared" si="89"/>
        <v>No</v>
      </c>
    </row>
    <row r="1903" spans="1:13" x14ac:dyDescent="0.3">
      <c r="A1903" t="s">
        <v>466</v>
      </c>
      <c r="B1903">
        <v>34.200000000000003</v>
      </c>
      <c r="C1903">
        <f t="shared" si="87"/>
        <v>34.200000000000003</v>
      </c>
      <c r="D1903" t="str" cm="1">
        <f t="array" ref="D1903">_xlfn.IFS(C1903&lt;18.5,"UNDERWEIGHT",AND(C1903&gt;=18.5,C1903&lt;=24.9),"NORMAL WEIGHT",AND(C1903&gt;=25,C1903&lt;=29.9),"OVERWEIGHT",C1903&gt;=30,"OBESITY")</f>
        <v>OBESITY</v>
      </c>
      <c r="E1903">
        <v>4.78</v>
      </c>
      <c r="F1903" t="str" cm="1">
        <f t="array" ref="F1903">_xlfn.IFS(E1903&lt;5.7,"NORMAL",AND(E1903&gt;=5.7,E1903&lt;=6.49),"PREDIABETES",E1903&gt;=6.5,"DIABETES")</f>
        <v>NORMAL</v>
      </c>
      <c r="G1903" t="s">
        <v>2382</v>
      </c>
      <c r="H1903" t="str">
        <f t="shared" si="88"/>
        <v>Yes</v>
      </c>
      <c r="I1903" t="s">
        <v>2380</v>
      </c>
      <c r="J1903" t="s">
        <v>2380</v>
      </c>
      <c r="K1903" t="s">
        <v>2381</v>
      </c>
      <c r="L1903" t="s">
        <v>2380</v>
      </c>
      <c r="M1903" t="str">
        <f t="shared" si="89"/>
        <v>No</v>
      </c>
    </row>
    <row r="1904" spans="1:13" x14ac:dyDescent="0.3">
      <c r="A1904" t="s">
        <v>465</v>
      </c>
      <c r="B1904">
        <v>29.92</v>
      </c>
      <c r="C1904">
        <f t="shared" si="87"/>
        <v>29.9</v>
      </c>
      <c r="D1904" t="str" cm="1">
        <f t="array" ref="D1904">_xlfn.IFS(C1904&lt;18.5,"UNDERWEIGHT",AND(C1904&gt;=18.5,C1904&lt;=24.9),"NORMAL WEIGHT",AND(C1904&gt;=25,C1904&lt;=29.9),"OVERWEIGHT",C1904&gt;=30,"OBESITY")</f>
        <v>OVERWEIGHT</v>
      </c>
      <c r="E1904">
        <v>6.02</v>
      </c>
      <c r="F1904" t="str" cm="1">
        <f t="array" ref="F1904">_xlfn.IFS(E1904&lt;5.7,"NORMAL",AND(E1904&gt;=5.7,E1904&lt;=6.49),"PREDIABETES",E1904&gt;=6.5,"DIABETES")</f>
        <v>PREDIABETES</v>
      </c>
      <c r="G1904" t="s">
        <v>2382</v>
      </c>
      <c r="H1904" t="str">
        <f t="shared" si="88"/>
        <v>Yes</v>
      </c>
      <c r="I1904" t="s">
        <v>2380</v>
      </c>
      <c r="J1904" t="s">
        <v>2380</v>
      </c>
      <c r="K1904" t="s">
        <v>2381</v>
      </c>
      <c r="L1904" t="s">
        <v>2380</v>
      </c>
      <c r="M1904" t="str">
        <f t="shared" si="89"/>
        <v>No</v>
      </c>
    </row>
    <row r="1905" spans="1:13" x14ac:dyDescent="0.3">
      <c r="A1905" t="s">
        <v>464</v>
      </c>
      <c r="B1905">
        <v>28.93</v>
      </c>
      <c r="C1905">
        <f t="shared" si="87"/>
        <v>28.9</v>
      </c>
      <c r="D1905" t="str" cm="1">
        <f t="array" ref="D1905">_xlfn.IFS(C1905&lt;18.5,"UNDERWEIGHT",AND(C1905&gt;=18.5,C1905&lt;=24.9),"NORMAL WEIGHT",AND(C1905&gt;=25,C1905&lt;=29.9),"OVERWEIGHT",C1905&gt;=30,"OBESITY")</f>
        <v>OVERWEIGHT</v>
      </c>
      <c r="E1905">
        <v>4.4400000000000004</v>
      </c>
      <c r="F1905" t="str" cm="1">
        <f t="array" ref="F1905">_xlfn.IFS(E1905&lt;5.7,"NORMAL",AND(E1905&gt;=5.7,E1905&lt;=6.49),"PREDIABETES",E1905&gt;=6.5,"DIABETES")</f>
        <v>NORMAL</v>
      </c>
      <c r="G1905" t="s">
        <v>2380</v>
      </c>
      <c r="H1905" t="str">
        <f t="shared" si="88"/>
        <v>No</v>
      </c>
      <c r="I1905" t="s">
        <v>2380</v>
      </c>
      <c r="J1905" t="s">
        <v>2380</v>
      </c>
      <c r="K1905" t="s">
        <v>2381</v>
      </c>
      <c r="L1905" t="s">
        <v>2380</v>
      </c>
      <c r="M1905" t="str">
        <f t="shared" si="89"/>
        <v>No</v>
      </c>
    </row>
    <row r="1906" spans="1:13" x14ac:dyDescent="0.3">
      <c r="A1906" t="s">
        <v>463</v>
      </c>
      <c r="B1906">
        <v>31.254999999999999</v>
      </c>
      <c r="C1906">
        <f t="shared" si="87"/>
        <v>31.3</v>
      </c>
      <c r="D1906" t="str" cm="1">
        <f t="array" ref="D1906">_xlfn.IFS(C1906&lt;18.5,"UNDERWEIGHT",AND(C1906&gt;=18.5,C1906&lt;=24.9),"NORMAL WEIGHT",AND(C1906&gt;=25,C1906&lt;=29.9),"OVERWEIGHT",C1906&gt;=30,"OBESITY")</f>
        <v>OBESITY</v>
      </c>
      <c r="E1906">
        <v>5.84</v>
      </c>
      <c r="F1906" t="str" cm="1">
        <f t="array" ref="F1906">_xlfn.IFS(E1906&lt;5.7,"NORMAL",AND(E1906&gt;=5.7,E1906&lt;=6.49),"PREDIABETES",E1906&gt;=6.5,"DIABETES")</f>
        <v>PREDIABETES</v>
      </c>
      <c r="G1906" t="s">
        <v>2382</v>
      </c>
      <c r="H1906" t="str">
        <f t="shared" si="88"/>
        <v>Yes</v>
      </c>
      <c r="I1906" t="s">
        <v>2380</v>
      </c>
      <c r="J1906" t="s">
        <v>2380</v>
      </c>
      <c r="K1906">
        <v>1</v>
      </c>
      <c r="L1906" t="s">
        <v>2380</v>
      </c>
      <c r="M1906" t="str">
        <f t="shared" si="89"/>
        <v>No</v>
      </c>
    </row>
    <row r="1907" spans="1:13" x14ac:dyDescent="0.3">
      <c r="A1907" t="s">
        <v>462</v>
      </c>
      <c r="B1907">
        <v>29.83</v>
      </c>
      <c r="C1907">
        <f t="shared" si="87"/>
        <v>29.8</v>
      </c>
      <c r="D1907" t="str" cm="1">
        <f t="array" ref="D1907">_xlfn.IFS(C1907&lt;18.5,"UNDERWEIGHT",AND(C1907&gt;=18.5,C1907&lt;=24.9),"NORMAL WEIGHT",AND(C1907&gt;=25,C1907&lt;=29.9),"OVERWEIGHT",C1907&gt;=30,"OBESITY")</f>
        <v>OVERWEIGHT</v>
      </c>
      <c r="E1907">
        <v>5.39</v>
      </c>
      <c r="F1907" t="str" cm="1">
        <f t="array" ref="F1907">_xlfn.IFS(E1907&lt;5.7,"NORMAL",AND(E1907&gt;=5.7,E1907&lt;=6.49),"PREDIABETES",E1907&gt;=6.5,"DIABETES")</f>
        <v>NORMAL</v>
      </c>
      <c r="G1907" t="s">
        <v>2380</v>
      </c>
      <c r="H1907" t="str">
        <f t="shared" si="88"/>
        <v>No</v>
      </c>
      <c r="I1907" t="s">
        <v>2380</v>
      </c>
      <c r="J1907" t="s">
        <v>2380</v>
      </c>
      <c r="K1907" t="s">
        <v>2381</v>
      </c>
      <c r="L1907" t="s">
        <v>2380</v>
      </c>
      <c r="M1907" t="str">
        <f t="shared" si="89"/>
        <v>No</v>
      </c>
    </row>
    <row r="1908" spans="1:13" x14ac:dyDescent="0.3">
      <c r="A1908" t="s">
        <v>461</v>
      </c>
      <c r="B1908">
        <v>29.59</v>
      </c>
      <c r="C1908">
        <f t="shared" si="87"/>
        <v>29.6</v>
      </c>
      <c r="D1908" t="str" cm="1">
        <f t="array" ref="D1908">_xlfn.IFS(C1908&lt;18.5,"UNDERWEIGHT",AND(C1908&gt;=18.5,C1908&lt;=24.9),"NORMAL WEIGHT",AND(C1908&gt;=25,C1908&lt;=29.9),"OVERWEIGHT",C1908&gt;=30,"OBESITY")</f>
        <v>OVERWEIGHT</v>
      </c>
      <c r="E1908">
        <v>6.16</v>
      </c>
      <c r="F1908" t="str" cm="1">
        <f t="array" ref="F1908">_xlfn.IFS(E1908&lt;5.7,"NORMAL",AND(E1908&gt;=5.7,E1908&lt;=6.49),"PREDIABETES",E1908&gt;=6.5,"DIABETES")</f>
        <v>PREDIABETES</v>
      </c>
      <c r="G1908" t="s">
        <v>2380</v>
      </c>
      <c r="H1908" t="str">
        <f t="shared" si="88"/>
        <v>No</v>
      </c>
      <c r="I1908" t="s">
        <v>2380</v>
      </c>
      <c r="J1908" t="s">
        <v>2383</v>
      </c>
      <c r="K1908">
        <v>1</v>
      </c>
      <c r="L1908" t="s">
        <v>2380</v>
      </c>
      <c r="M1908" t="str">
        <f t="shared" si="89"/>
        <v>No</v>
      </c>
    </row>
    <row r="1909" spans="1:13" x14ac:dyDescent="0.3">
      <c r="A1909" t="s">
        <v>460</v>
      </c>
      <c r="B1909">
        <v>31.16</v>
      </c>
      <c r="C1909">
        <f t="shared" si="87"/>
        <v>31.2</v>
      </c>
      <c r="D1909" t="str" cm="1">
        <f t="array" ref="D1909">_xlfn.IFS(C1909&lt;18.5,"UNDERWEIGHT",AND(C1909&gt;=18.5,C1909&lt;=24.9),"NORMAL WEIGHT",AND(C1909&gt;=25,C1909&lt;=29.9),"OVERWEIGHT",C1909&gt;=30,"OBESITY")</f>
        <v>OBESITY</v>
      </c>
      <c r="E1909">
        <v>4.49</v>
      </c>
      <c r="F1909" t="str" cm="1">
        <f t="array" ref="F1909">_xlfn.IFS(E1909&lt;5.7,"NORMAL",AND(E1909&gt;=5.7,E1909&lt;=6.49),"PREDIABETES",E1909&gt;=6.5,"DIABETES")</f>
        <v>NORMAL</v>
      </c>
      <c r="G1909" t="s">
        <v>2380</v>
      </c>
      <c r="H1909" t="str">
        <f t="shared" si="88"/>
        <v>No</v>
      </c>
      <c r="I1909" t="s">
        <v>2380</v>
      </c>
      <c r="J1909" t="s">
        <v>2383</v>
      </c>
      <c r="K1909">
        <v>1</v>
      </c>
      <c r="L1909" t="s">
        <v>2380</v>
      </c>
      <c r="M1909" t="str">
        <f t="shared" si="89"/>
        <v>No</v>
      </c>
    </row>
    <row r="1910" spans="1:13" x14ac:dyDescent="0.3">
      <c r="A1910" t="s">
        <v>459</v>
      </c>
      <c r="B1910">
        <v>34.21</v>
      </c>
      <c r="C1910">
        <f t="shared" si="87"/>
        <v>34.200000000000003</v>
      </c>
      <c r="D1910" t="str" cm="1">
        <f t="array" ref="D1910">_xlfn.IFS(C1910&lt;18.5,"UNDERWEIGHT",AND(C1910&gt;=18.5,C1910&lt;=24.9),"NORMAL WEIGHT",AND(C1910&gt;=25,C1910&lt;=29.9),"OVERWEIGHT",C1910&gt;=30,"OBESITY")</f>
        <v>OBESITY</v>
      </c>
      <c r="E1910">
        <v>4.4800000000000004</v>
      </c>
      <c r="F1910" t="str" cm="1">
        <f t="array" ref="F1910">_xlfn.IFS(E1910&lt;5.7,"NORMAL",AND(E1910&gt;=5.7,E1910&lt;=6.49),"PREDIABETES",E1910&gt;=6.5,"DIABETES")</f>
        <v>NORMAL</v>
      </c>
      <c r="G1910" t="s">
        <v>2382</v>
      </c>
      <c r="H1910" t="str">
        <f t="shared" si="88"/>
        <v>Yes</v>
      </c>
      <c r="I1910" t="s">
        <v>2380</v>
      </c>
      <c r="J1910" t="s">
        <v>2380</v>
      </c>
      <c r="K1910">
        <v>1</v>
      </c>
      <c r="L1910" t="s">
        <v>2380</v>
      </c>
      <c r="M1910" t="str">
        <f t="shared" si="89"/>
        <v>No</v>
      </c>
    </row>
    <row r="1911" spans="1:13" x14ac:dyDescent="0.3">
      <c r="A1911" t="s">
        <v>458</v>
      </c>
      <c r="B1911">
        <v>34.86</v>
      </c>
      <c r="C1911">
        <f t="shared" si="87"/>
        <v>34.9</v>
      </c>
      <c r="D1911" t="str" cm="1">
        <f t="array" ref="D1911">_xlfn.IFS(C1911&lt;18.5,"UNDERWEIGHT",AND(C1911&gt;=18.5,C1911&lt;=24.9),"NORMAL WEIGHT",AND(C1911&gt;=25,C1911&lt;=29.9),"OVERWEIGHT",C1911&gt;=30,"OBESITY")</f>
        <v>OBESITY</v>
      </c>
      <c r="E1911">
        <v>10.97</v>
      </c>
      <c r="F1911" t="str" cm="1">
        <f t="array" ref="F1911">_xlfn.IFS(E1911&lt;5.7,"NORMAL",AND(E1911&gt;=5.7,E1911&lt;=6.49),"PREDIABETES",E1911&gt;=6.5,"DIABETES")</f>
        <v>DIABETES</v>
      </c>
      <c r="G1911" t="s">
        <v>2380</v>
      </c>
      <c r="H1911" t="str">
        <f t="shared" si="88"/>
        <v>No</v>
      </c>
      <c r="I1911" t="s">
        <v>2380</v>
      </c>
      <c r="J1911" t="s">
        <v>2380</v>
      </c>
      <c r="K1911" t="s">
        <v>2381</v>
      </c>
      <c r="L1911" t="s">
        <v>2380</v>
      </c>
      <c r="M1911" t="str">
        <f t="shared" si="89"/>
        <v>No</v>
      </c>
    </row>
    <row r="1912" spans="1:13" x14ac:dyDescent="0.3">
      <c r="A1912" t="s">
        <v>457</v>
      </c>
      <c r="B1912">
        <v>34.58</v>
      </c>
      <c r="C1912">
        <f t="shared" si="87"/>
        <v>34.6</v>
      </c>
      <c r="D1912" t="str" cm="1">
        <f t="array" ref="D1912">_xlfn.IFS(C1912&lt;18.5,"UNDERWEIGHT",AND(C1912&gt;=18.5,C1912&lt;=24.9),"NORMAL WEIGHT",AND(C1912&gt;=25,C1912&lt;=29.9),"OVERWEIGHT",C1912&gt;=30,"OBESITY")</f>
        <v>OBESITY</v>
      </c>
      <c r="E1912">
        <v>5.14</v>
      </c>
      <c r="F1912" t="str" cm="1">
        <f t="array" ref="F1912">_xlfn.IFS(E1912&lt;5.7,"NORMAL",AND(E1912&gt;=5.7,E1912&lt;=6.49),"PREDIABETES",E1912&gt;=6.5,"DIABETES")</f>
        <v>NORMAL</v>
      </c>
      <c r="G1912" t="s">
        <v>2380</v>
      </c>
      <c r="H1912" t="str">
        <f t="shared" si="88"/>
        <v>No</v>
      </c>
      <c r="I1912" t="s">
        <v>2382</v>
      </c>
      <c r="J1912" t="s">
        <v>2380</v>
      </c>
      <c r="K1912">
        <v>2</v>
      </c>
      <c r="L1912" t="s">
        <v>2380</v>
      </c>
      <c r="M1912" t="str">
        <f t="shared" si="89"/>
        <v>No</v>
      </c>
    </row>
    <row r="1913" spans="1:13" x14ac:dyDescent="0.3">
      <c r="A1913" t="s">
        <v>456</v>
      </c>
      <c r="B1913">
        <v>17.940000000000001</v>
      </c>
      <c r="C1913">
        <f t="shared" si="87"/>
        <v>17.899999999999999</v>
      </c>
      <c r="D1913" t="str" cm="1">
        <f t="array" ref="D1913">_xlfn.IFS(C1913&lt;18.5,"UNDERWEIGHT",AND(C1913&gt;=18.5,C1913&lt;=24.9),"NORMAL WEIGHT",AND(C1913&gt;=25,C1913&lt;=29.9),"OVERWEIGHT",C1913&gt;=30,"OBESITY")</f>
        <v>UNDERWEIGHT</v>
      </c>
      <c r="E1913">
        <v>5.17</v>
      </c>
      <c r="F1913" t="str" cm="1">
        <f t="array" ref="F1913">_xlfn.IFS(E1913&lt;5.7,"NORMAL",AND(E1913&gt;=5.7,E1913&lt;=6.49),"PREDIABETES",E1913&gt;=6.5,"DIABETES")</f>
        <v>NORMAL</v>
      </c>
      <c r="G1913" t="s">
        <v>2382</v>
      </c>
      <c r="H1913" t="str">
        <f t="shared" si="88"/>
        <v>Yes</v>
      </c>
      <c r="I1913" t="s">
        <v>2380</v>
      </c>
      <c r="J1913" t="s">
        <v>2380</v>
      </c>
      <c r="K1913" t="s">
        <v>2381</v>
      </c>
      <c r="L1913" t="s">
        <v>2380</v>
      </c>
      <c r="M1913" t="str">
        <f t="shared" si="89"/>
        <v>No</v>
      </c>
    </row>
    <row r="1914" spans="1:13" x14ac:dyDescent="0.3">
      <c r="A1914" t="s">
        <v>455</v>
      </c>
      <c r="B1914">
        <v>26.8</v>
      </c>
      <c r="C1914">
        <f t="shared" si="87"/>
        <v>26.8</v>
      </c>
      <c r="D1914" t="str" cm="1">
        <f t="array" ref="D1914">_xlfn.IFS(C1914&lt;18.5,"UNDERWEIGHT",AND(C1914&gt;=18.5,C1914&lt;=24.9),"NORMAL WEIGHT",AND(C1914&gt;=25,C1914&lt;=29.9),"OVERWEIGHT",C1914&gt;=30,"OBESITY")</f>
        <v>OVERWEIGHT</v>
      </c>
      <c r="E1914">
        <v>6.18</v>
      </c>
      <c r="F1914" t="str" cm="1">
        <f t="array" ref="F1914">_xlfn.IFS(E1914&lt;5.7,"NORMAL",AND(E1914&gt;=5.7,E1914&lt;=6.49),"PREDIABETES",E1914&gt;=6.5,"DIABETES")</f>
        <v>PREDIABETES</v>
      </c>
      <c r="G1914" t="s">
        <v>2382</v>
      </c>
      <c r="H1914" t="str">
        <f t="shared" si="88"/>
        <v>Yes</v>
      </c>
      <c r="I1914" t="s">
        <v>2380</v>
      </c>
      <c r="J1914" t="s">
        <v>2383</v>
      </c>
      <c r="K1914">
        <v>1</v>
      </c>
      <c r="L1914" t="s">
        <v>2380</v>
      </c>
      <c r="M1914" t="str">
        <f t="shared" si="89"/>
        <v>No</v>
      </c>
    </row>
    <row r="1915" spans="1:13" x14ac:dyDescent="0.3">
      <c r="A1915" t="s">
        <v>454</v>
      </c>
      <c r="B1915">
        <v>17.690000000000001</v>
      </c>
      <c r="C1915">
        <f t="shared" si="87"/>
        <v>17.7</v>
      </c>
      <c r="D1915" t="str" cm="1">
        <f t="array" ref="D1915">_xlfn.IFS(C1915&lt;18.5,"UNDERWEIGHT",AND(C1915&gt;=18.5,C1915&lt;=24.9),"NORMAL WEIGHT",AND(C1915&gt;=25,C1915&lt;=29.9),"OVERWEIGHT",C1915&gt;=30,"OBESITY")</f>
        <v>UNDERWEIGHT</v>
      </c>
      <c r="E1915">
        <v>9.07</v>
      </c>
      <c r="F1915" t="str" cm="1">
        <f t="array" ref="F1915">_xlfn.IFS(E1915&lt;5.7,"NORMAL",AND(E1915&gt;=5.7,E1915&lt;=6.49),"PREDIABETES",E1915&gt;=6.5,"DIABETES")</f>
        <v>DIABETES</v>
      </c>
      <c r="G1915" t="s">
        <v>2382</v>
      </c>
      <c r="H1915" t="str">
        <f t="shared" si="88"/>
        <v>Yes</v>
      </c>
      <c r="I1915" t="s">
        <v>2380</v>
      </c>
      <c r="J1915" t="s">
        <v>2380</v>
      </c>
      <c r="K1915" t="s">
        <v>2381</v>
      </c>
      <c r="L1915" t="s">
        <v>2380</v>
      </c>
      <c r="M1915" t="str">
        <f t="shared" si="89"/>
        <v>No</v>
      </c>
    </row>
    <row r="1916" spans="1:13" x14ac:dyDescent="0.3">
      <c r="A1916" t="s">
        <v>453</v>
      </c>
      <c r="B1916">
        <v>25.77</v>
      </c>
      <c r="C1916">
        <f t="shared" si="87"/>
        <v>25.8</v>
      </c>
      <c r="D1916" t="str" cm="1">
        <f t="array" ref="D1916">_xlfn.IFS(C1916&lt;18.5,"UNDERWEIGHT",AND(C1916&gt;=18.5,C1916&lt;=24.9),"NORMAL WEIGHT",AND(C1916&gt;=25,C1916&lt;=29.9),"OVERWEIGHT",C1916&gt;=30,"OBESITY")</f>
        <v>OVERWEIGHT</v>
      </c>
      <c r="E1916">
        <v>4.43</v>
      </c>
      <c r="F1916" t="str" cm="1">
        <f t="array" ref="F1916">_xlfn.IFS(E1916&lt;5.7,"NORMAL",AND(E1916&gt;=5.7,E1916&lt;=6.49),"PREDIABETES",E1916&gt;=6.5,"DIABETES")</f>
        <v>NORMAL</v>
      </c>
      <c r="G1916" t="s">
        <v>2380</v>
      </c>
      <c r="H1916" t="str">
        <f t="shared" si="88"/>
        <v>No</v>
      </c>
      <c r="I1916" t="s">
        <v>2380</v>
      </c>
      <c r="J1916" t="s">
        <v>2383</v>
      </c>
      <c r="K1916">
        <v>1</v>
      </c>
      <c r="L1916" t="s">
        <v>2380</v>
      </c>
      <c r="M1916" t="str">
        <f t="shared" si="89"/>
        <v>No</v>
      </c>
    </row>
    <row r="1917" spans="1:13" x14ac:dyDescent="0.3">
      <c r="A1917" t="s">
        <v>452</v>
      </c>
      <c r="B1917">
        <v>34.46</v>
      </c>
      <c r="C1917">
        <f t="shared" si="87"/>
        <v>34.5</v>
      </c>
      <c r="D1917" t="str" cm="1">
        <f t="array" ref="D1917">_xlfn.IFS(C1917&lt;18.5,"UNDERWEIGHT",AND(C1917&gt;=18.5,C1917&lt;=24.9),"NORMAL WEIGHT",AND(C1917&gt;=25,C1917&lt;=29.9),"OVERWEIGHT",C1917&gt;=30,"OBESITY")</f>
        <v>OBESITY</v>
      </c>
      <c r="E1917">
        <v>4.17</v>
      </c>
      <c r="F1917" t="str" cm="1">
        <f t="array" ref="F1917">_xlfn.IFS(E1917&lt;5.7,"NORMAL",AND(E1917&gt;=5.7,E1917&lt;=6.49),"PREDIABETES",E1917&gt;=6.5,"DIABETES")</f>
        <v>NORMAL</v>
      </c>
      <c r="G1917" t="s">
        <v>2380</v>
      </c>
      <c r="H1917" t="str">
        <f t="shared" si="88"/>
        <v>No</v>
      </c>
      <c r="I1917" t="s">
        <v>2382</v>
      </c>
      <c r="J1917" t="s">
        <v>2380</v>
      </c>
      <c r="K1917">
        <v>1</v>
      </c>
      <c r="L1917" t="s">
        <v>2380</v>
      </c>
      <c r="M1917" t="str">
        <f t="shared" si="89"/>
        <v>No</v>
      </c>
    </row>
    <row r="1918" spans="1:13" x14ac:dyDescent="0.3">
      <c r="A1918" t="s">
        <v>451</v>
      </c>
      <c r="B1918">
        <v>30.875</v>
      </c>
      <c r="C1918">
        <f t="shared" si="87"/>
        <v>30.9</v>
      </c>
      <c r="D1918" t="str" cm="1">
        <f t="array" ref="D1918">_xlfn.IFS(C1918&lt;18.5,"UNDERWEIGHT",AND(C1918&gt;=18.5,C1918&lt;=24.9),"NORMAL WEIGHT",AND(C1918&gt;=25,C1918&lt;=29.9),"OVERWEIGHT",C1918&gt;=30,"OBESITY")</f>
        <v>OBESITY</v>
      </c>
      <c r="E1918">
        <v>4.95</v>
      </c>
      <c r="F1918" t="str" cm="1">
        <f t="array" ref="F1918">_xlfn.IFS(E1918&lt;5.7,"NORMAL",AND(E1918&gt;=5.7,E1918&lt;=6.49),"PREDIABETES",E1918&gt;=6.5,"DIABETES")</f>
        <v>NORMAL</v>
      </c>
      <c r="G1918" t="s">
        <v>2382</v>
      </c>
      <c r="H1918" t="str">
        <f t="shared" si="88"/>
        <v>Yes</v>
      </c>
      <c r="I1918" t="s">
        <v>2380</v>
      </c>
      <c r="J1918" t="s">
        <v>2380</v>
      </c>
      <c r="K1918" t="s">
        <v>2381</v>
      </c>
      <c r="L1918" t="s">
        <v>2380</v>
      </c>
      <c r="M1918" t="str">
        <f t="shared" si="89"/>
        <v>No</v>
      </c>
    </row>
    <row r="1919" spans="1:13" x14ac:dyDescent="0.3">
      <c r="A1919" t="s">
        <v>450</v>
      </c>
      <c r="B1919">
        <v>39.49</v>
      </c>
      <c r="C1919">
        <f t="shared" si="87"/>
        <v>39.5</v>
      </c>
      <c r="D1919" t="str" cm="1">
        <f t="array" ref="D1919">_xlfn.IFS(C1919&lt;18.5,"UNDERWEIGHT",AND(C1919&gt;=18.5,C1919&lt;=24.9),"NORMAL WEIGHT",AND(C1919&gt;=25,C1919&lt;=29.9),"OVERWEIGHT",C1919&gt;=30,"OBESITY")</f>
        <v>OBESITY</v>
      </c>
      <c r="E1919">
        <v>5.13</v>
      </c>
      <c r="F1919" t="str" cm="1">
        <f t="array" ref="F1919">_xlfn.IFS(E1919&lt;5.7,"NORMAL",AND(E1919&gt;=5.7,E1919&lt;=6.49),"PREDIABETES",E1919&gt;=6.5,"DIABETES")</f>
        <v>NORMAL</v>
      </c>
      <c r="G1919" t="s">
        <v>2380</v>
      </c>
      <c r="H1919" t="str">
        <f t="shared" si="88"/>
        <v>No</v>
      </c>
      <c r="I1919" t="s">
        <v>2380</v>
      </c>
      <c r="J1919" t="s">
        <v>2380</v>
      </c>
      <c r="K1919" t="s">
        <v>2381</v>
      </c>
      <c r="L1919" t="s">
        <v>2380</v>
      </c>
      <c r="M1919" t="str">
        <f t="shared" si="89"/>
        <v>No</v>
      </c>
    </row>
    <row r="1920" spans="1:13" x14ac:dyDescent="0.3">
      <c r="A1920" t="s">
        <v>449</v>
      </c>
      <c r="B1920">
        <v>28.88</v>
      </c>
      <c r="C1920">
        <f t="shared" si="87"/>
        <v>28.9</v>
      </c>
      <c r="D1920" t="str" cm="1">
        <f t="array" ref="D1920">_xlfn.IFS(C1920&lt;18.5,"UNDERWEIGHT",AND(C1920&gt;=18.5,C1920&lt;=24.9),"NORMAL WEIGHT",AND(C1920&gt;=25,C1920&lt;=29.9),"OVERWEIGHT",C1920&gt;=30,"OBESITY")</f>
        <v>OVERWEIGHT</v>
      </c>
      <c r="E1920">
        <v>4.0999999999999996</v>
      </c>
      <c r="F1920" t="str" cm="1">
        <f t="array" ref="F1920">_xlfn.IFS(E1920&lt;5.7,"NORMAL",AND(E1920&gt;=5.7,E1920&lt;=6.49),"PREDIABETES",E1920&gt;=6.5,"DIABETES")</f>
        <v>NORMAL</v>
      </c>
      <c r="G1920" t="s">
        <v>2380</v>
      </c>
      <c r="H1920" t="str">
        <f t="shared" si="88"/>
        <v>No</v>
      </c>
      <c r="I1920" t="s">
        <v>2380</v>
      </c>
      <c r="J1920" t="s">
        <v>2380</v>
      </c>
      <c r="K1920" t="s">
        <v>2381</v>
      </c>
      <c r="L1920" t="s">
        <v>2380</v>
      </c>
      <c r="M1920" t="str">
        <f t="shared" si="89"/>
        <v>No</v>
      </c>
    </row>
    <row r="1921" spans="1:13" x14ac:dyDescent="0.3">
      <c r="A1921" t="s">
        <v>448</v>
      </c>
      <c r="B1921">
        <v>20.234999999999999</v>
      </c>
      <c r="C1921">
        <f t="shared" si="87"/>
        <v>20.2</v>
      </c>
      <c r="D1921" t="str" cm="1">
        <f t="array" ref="D1921">_xlfn.IFS(C1921&lt;18.5,"UNDERWEIGHT",AND(C1921&gt;=18.5,C1921&lt;=24.9),"NORMAL WEIGHT",AND(C1921&gt;=25,C1921&lt;=29.9),"OVERWEIGHT",C1921&gt;=30,"OBESITY")</f>
        <v>NORMAL WEIGHT</v>
      </c>
      <c r="E1921">
        <v>5.01</v>
      </c>
      <c r="F1921" t="str" cm="1">
        <f t="array" ref="F1921">_xlfn.IFS(E1921&lt;5.7,"NORMAL",AND(E1921&gt;=5.7,E1921&lt;=6.49),"PREDIABETES",E1921&gt;=6.5,"DIABETES")</f>
        <v>NORMAL</v>
      </c>
      <c r="G1921" t="s">
        <v>2382</v>
      </c>
      <c r="H1921" t="str">
        <f t="shared" si="88"/>
        <v>Yes</v>
      </c>
      <c r="I1921" t="s">
        <v>2380</v>
      </c>
      <c r="J1921" t="s">
        <v>2380</v>
      </c>
      <c r="K1921" t="s">
        <v>2381</v>
      </c>
      <c r="L1921" t="s">
        <v>2380</v>
      </c>
      <c r="M1921" t="str">
        <f t="shared" si="89"/>
        <v>No</v>
      </c>
    </row>
    <row r="1922" spans="1:13" x14ac:dyDescent="0.3">
      <c r="A1922" t="s">
        <v>447</v>
      </c>
      <c r="B1922">
        <v>30.67</v>
      </c>
      <c r="C1922">
        <f t="shared" si="87"/>
        <v>30.7</v>
      </c>
      <c r="D1922" t="str" cm="1">
        <f t="array" ref="D1922">_xlfn.IFS(C1922&lt;18.5,"UNDERWEIGHT",AND(C1922&gt;=18.5,C1922&lt;=24.9),"NORMAL WEIGHT",AND(C1922&gt;=25,C1922&lt;=29.9),"OVERWEIGHT",C1922&gt;=30,"OBESITY")</f>
        <v>OBESITY</v>
      </c>
      <c r="E1922">
        <v>5.09</v>
      </c>
      <c r="F1922" t="str" cm="1">
        <f t="array" ref="F1922">_xlfn.IFS(E1922&lt;5.7,"NORMAL",AND(E1922&gt;=5.7,E1922&lt;=6.49),"PREDIABETES",E1922&gt;=6.5,"DIABETES")</f>
        <v>NORMAL</v>
      </c>
      <c r="G1922" t="s">
        <v>2382</v>
      </c>
      <c r="H1922" t="str">
        <f t="shared" si="88"/>
        <v>Yes</v>
      </c>
      <c r="I1922" t="s">
        <v>2380</v>
      </c>
      <c r="J1922" t="s">
        <v>2380</v>
      </c>
      <c r="K1922" t="s">
        <v>2381</v>
      </c>
      <c r="L1922" t="s">
        <v>2380</v>
      </c>
      <c r="M1922" t="str">
        <f t="shared" si="89"/>
        <v>No</v>
      </c>
    </row>
    <row r="1923" spans="1:13" x14ac:dyDescent="0.3">
      <c r="A1923" t="s">
        <v>446</v>
      </c>
      <c r="B1923">
        <v>30.875</v>
      </c>
      <c r="C1923">
        <f t="shared" ref="C1923:C1986" si="90">ROUND(B1923,1)</f>
        <v>30.9</v>
      </c>
      <c r="D1923" t="str" cm="1">
        <f t="array" ref="D1923">_xlfn.IFS(C1923&lt;18.5,"UNDERWEIGHT",AND(C1923&gt;=18.5,C1923&lt;=24.9),"NORMAL WEIGHT",AND(C1923&gt;=25,C1923&lt;=29.9),"OVERWEIGHT",C1923&gt;=30,"OBESITY")</f>
        <v>OBESITY</v>
      </c>
      <c r="E1923">
        <v>6.49</v>
      </c>
      <c r="F1923" t="str" cm="1">
        <f t="array" ref="F1923">_xlfn.IFS(E1923&lt;5.7,"NORMAL",AND(E1923&gt;=5.7,E1923&lt;=6.49),"PREDIABETES",E1923&gt;=6.5,"DIABETES")</f>
        <v>PREDIABETES</v>
      </c>
      <c r="G1923" t="s">
        <v>2380</v>
      </c>
      <c r="H1923" t="str">
        <f t="shared" ref="H1923:H1986" si="91">TRIM(PROPER(G1923))</f>
        <v>No</v>
      </c>
      <c r="I1923" t="s">
        <v>2380</v>
      </c>
      <c r="J1923" t="s">
        <v>2380</v>
      </c>
      <c r="K1923" t="s">
        <v>2381</v>
      </c>
      <c r="L1923" t="s">
        <v>2380</v>
      </c>
      <c r="M1923" t="str">
        <f t="shared" ref="M1923:M1986" si="92">TRIM(PROPER(L1923))</f>
        <v>No</v>
      </c>
    </row>
    <row r="1924" spans="1:13" x14ac:dyDescent="0.3">
      <c r="A1924" t="s">
        <v>445</v>
      </c>
      <c r="B1924">
        <v>23.8</v>
      </c>
      <c r="C1924">
        <f t="shared" si="90"/>
        <v>23.8</v>
      </c>
      <c r="D1924" t="str" cm="1">
        <f t="array" ref="D1924">_xlfn.IFS(C1924&lt;18.5,"UNDERWEIGHT",AND(C1924&gt;=18.5,C1924&lt;=24.9),"NORMAL WEIGHT",AND(C1924&gt;=25,C1924&lt;=29.9),"OVERWEIGHT",C1924&gt;=30,"OBESITY")</f>
        <v>NORMAL WEIGHT</v>
      </c>
      <c r="E1924">
        <v>4.08</v>
      </c>
      <c r="F1924" t="str" cm="1">
        <f t="array" ref="F1924">_xlfn.IFS(E1924&lt;5.7,"NORMAL",AND(E1924&gt;=5.7,E1924&lt;=6.49),"PREDIABETES",E1924&gt;=6.5,"DIABETES")</f>
        <v>NORMAL</v>
      </c>
      <c r="G1924" t="s">
        <v>2380</v>
      </c>
      <c r="H1924" t="str">
        <f t="shared" si="91"/>
        <v>No</v>
      </c>
      <c r="I1924" t="s">
        <v>2380</v>
      </c>
      <c r="J1924" t="s">
        <v>2380</v>
      </c>
      <c r="K1924" t="s">
        <v>2381</v>
      </c>
      <c r="L1924" t="s">
        <v>2380</v>
      </c>
      <c r="M1924" t="str">
        <f t="shared" si="92"/>
        <v>No</v>
      </c>
    </row>
    <row r="1925" spans="1:13" x14ac:dyDescent="0.3">
      <c r="A1925" t="s">
        <v>444</v>
      </c>
      <c r="B1925">
        <v>15.37</v>
      </c>
      <c r="C1925">
        <f t="shared" si="90"/>
        <v>15.4</v>
      </c>
      <c r="D1925" t="str" cm="1">
        <f t="array" ref="D1925">_xlfn.IFS(C1925&lt;18.5,"UNDERWEIGHT",AND(C1925&gt;=18.5,C1925&lt;=24.9),"NORMAL WEIGHT",AND(C1925&gt;=25,C1925&lt;=29.9),"OVERWEIGHT",C1925&gt;=30,"OBESITY")</f>
        <v>UNDERWEIGHT</v>
      </c>
      <c r="E1925">
        <v>8.6300000000000008</v>
      </c>
      <c r="F1925" t="str" cm="1">
        <f t="array" ref="F1925">_xlfn.IFS(E1925&lt;5.7,"NORMAL",AND(E1925&gt;=5.7,E1925&lt;=6.49),"PREDIABETES",E1925&gt;=6.5,"DIABETES")</f>
        <v>DIABETES</v>
      </c>
      <c r="G1925" t="s">
        <v>2382</v>
      </c>
      <c r="H1925" t="str">
        <f t="shared" si="91"/>
        <v>Yes</v>
      </c>
      <c r="I1925" t="s">
        <v>2380</v>
      </c>
      <c r="J1925" t="s">
        <v>2380</v>
      </c>
      <c r="K1925" t="s">
        <v>2381</v>
      </c>
      <c r="L1925" t="s">
        <v>2380</v>
      </c>
      <c r="M1925" t="str">
        <f t="shared" si="92"/>
        <v>No</v>
      </c>
    </row>
    <row r="1926" spans="1:13" x14ac:dyDescent="0.3">
      <c r="A1926" t="s">
        <v>443</v>
      </c>
      <c r="B1926">
        <v>30.4</v>
      </c>
      <c r="C1926">
        <f t="shared" si="90"/>
        <v>30.4</v>
      </c>
      <c r="D1926" t="str" cm="1">
        <f t="array" ref="D1926">_xlfn.IFS(C1926&lt;18.5,"UNDERWEIGHT",AND(C1926&gt;=18.5,C1926&lt;=24.9),"NORMAL WEIGHT",AND(C1926&gt;=25,C1926&lt;=29.9),"OVERWEIGHT",C1926&gt;=30,"OBESITY")</f>
        <v>OBESITY</v>
      </c>
      <c r="E1926">
        <v>5.28</v>
      </c>
      <c r="F1926" t="str" cm="1">
        <f t="array" ref="F1926">_xlfn.IFS(E1926&lt;5.7,"NORMAL",AND(E1926&gt;=5.7,E1926&lt;=6.49),"PREDIABETES",E1926&gt;=6.5,"DIABETES")</f>
        <v>NORMAL</v>
      </c>
      <c r="G1926" t="s">
        <v>2380</v>
      </c>
      <c r="H1926" t="str">
        <f t="shared" si="91"/>
        <v>No</v>
      </c>
      <c r="I1926" t="s">
        <v>2380</v>
      </c>
      <c r="J1926" t="s">
        <v>2380</v>
      </c>
      <c r="K1926" t="s">
        <v>2381</v>
      </c>
      <c r="L1926" t="s">
        <v>2380</v>
      </c>
      <c r="M1926" t="str">
        <f t="shared" si="92"/>
        <v>No</v>
      </c>
    </row>
    <row r="1927" spans="1:13" x14ac:dyDescent="0.3">
      <c r="A1927" t="s">
        <v>442</v>
      </c>
      <c r="B1927">
        <v>19.48</v>
      </c>
      <c r="C1927">
        <f t="shared" si="90"/>
        <v>19.5</v>
      </c>
      <c r="D1927" t="str" cm="1">
        <f t="array" ref="D1927">_xlfn.IFS(C1927&lt;18.5,"UNDERWEIGHT",AND(C1927&gt;=18.5,C1927&lt;=24.9),"NORMAL WEIGHT",AND(C1927&gt;=25,C1927&lt;=29.9),"OVERWEIGHT",C1927&gt;=30,"OBESITY")</f>
        <v>NORMAL WEIGHT</v>
      </c>
      <c r="E1927">
        <v>5.63</v>
      </c>
      <c r="F1927" t="str" cm="1">
        <f t="array" ref="F1927">_xlfn.IFS(E1927&lt;5.7,"NORMAL",AND(E1927&gt;=5.7,E1927&lt;=6.49),"PREDIABETES",E1927&gt;=6.5,"DIABETES")</f>
        <v>NORMAL</v>
      </c>
      <c r="G1927" t="s">
        <v>2382</v>
      </c>
      <c r="H1927" t="str">
        <f t="shared" si="91"/>
        <v>Yes</v>
      </c>
      <c r="I1927" t="s">
        <v>2380</v>
      </c>
      <c r="J1927" t="s">
        <v>2380</v>
      </c>
      <c r="K1927">
        <v>1</v>
      </c>
      <c r="L1927" t="s">
        <v>2380</v>
      </c>
      <c r="M1927" t="str">
        <f t="shared" si="92"/>
        <v>No</v>
      </c>
    </row>
    <row r="1928" spans="1:13" x14ac:dyDescent="0.3">
      <c r="A1928" t="s">
        <v>441</v>
      </c>
      <c r="B1928">
        <v>16.96</v>
      </c>
      <c r="C1928">
        <f t="shared" si="90"/>
        <v>17</v>
      </c>
      <c r="D1928" t="str" cm="1">
        <f t="array" ref="D1928">_xlfn.IFS(C1928&lt;18.5,"UNDERWEIGHT",AND(C1928&gt;=18.5,C1928&lt;=24.9),"NORMAL WEIGHT",AND(C1928&gt;=25,C1928&lt;=29.9),"OVERWEIGHT",C1928&gt;=30,"OBESITY")</f>
        <v>UNDERWEIGHT</v>
      </c>
      <c r="E1928">
        <v>11.47</v>
      </c>
      <c r="F1928" t="str" cm="1">
        <f t="array" ref="F1928">_xlfn.IFS(E1928&lt;5.7,"NORMAL",AND(E1928&gt;=5.7,E1928&lt;=6.49),"PREDIABETES",E1928&gt;=6.5,"DIABETES")</f>
        <v>DIABETES</v>
      </c>
      <c r="G1928" t="s">
        <v>2382</v>
      </c>
      <c r="H1928" t="str">
        <f t="shared" si="91"/>
        <v>Yes</v>
      </c>
      <c r="I1928" t="s">
        <v>2380</v>
      </c>
      <c r="J1928" t="s">
        <v>2380</v>
      </c>
      <c r="K1928" t="s">
        <v>2381</v>
      </c>
      <c r="L1928" t="s">
        <v>2380</v>
      </c>
      <c r="M1928" t="str">
        <f t="shared" si="92"/>
        <v>No</v>
      </c>
    </row>
    <row r="1929" spans="1:13" x14ac:dyDescent="0.3">
      <c r="A1929" t="s">
        <v>440</v>
      </c>
      <c r="B1929">
        <v>19.05</v>
      </c>
      <c r="C1929">
        <f t="shared" si="90"/>
        <v>19.100000000000001</v>
      </c>
      <c r="D1929" t="str" cm="1">
        <f t="array" ref="D1929">_xlfn.IFS(C1929&lt;18.5,"UNDERWEIGHT",AND(C1929&gt;=18.5,C1929&lt;=24.9),"NORMAL WEIGHT",AND(C1929&gt;=25,C1929&lt;=29.9),"OVERWEIGHT",C1929&gt;=30,"OBESITY")</f>
        <v>NORMAL WEIGHT</v>
      </c>
      <c r="E1929">
        <v>4.92</v>
      </c>
      <c r="F1929" t="str" cm="1">
        <f t="array" ref="F1929">_xlfn.IFS(E1929&lt;5.7,"NORMAL",AND(E1929&gt;=5.7,E1929&lt;=6.49),"PREDIABETES",E1929&gt;=6.5,"DIABETES")</f>
        <v>NORMAL</v>
      </c>
      <c r="G1929" t="s">
        <v>2380</v>
      </c>
      <c r="H1929" t="str">
        <f t="shared" si="91"/>
        <v>No</v>
      </c>
      <c r="I1929" t="s">
        <v>2380</v>
      </c>
      <c r="J1929" t="s">
        <v>2380</v>
      </c>
      <c r="K1929">
        <v>1</v>
      </c>
      <c r="L1929" t="s">
        <v>2380</v>
      </c>
      <c r="M1929" t="str">
        <f t="shared" si="92"/>
        <v>No</v>
      </c>
    </row>
    <row r="1930" spans="1:13" x14ac:dyDescent="0.3">
      <c r="A1930" t="s">
        <v>439</v>
      </c>
      <c r="B1930">
        <v>37.619999999999997</v>
      </c>
      <c r="C1930">
        <f t="shared" si="90"/>
        <v>37.6</v>
      </c>
      <c r="D1930" t="str" cm="1">
        <f t="array" ref="D1930">_xlfn.IFS(C1930&lt;18.5,"UNDERWEIGHT",AND(C1930&gt;=18.5,C1930&lt;=24.9),"NORMAL WEIGHT",AND(C1930&gt;=25,C1930&lt;=29.9),"OVERWEIGHT",C1930&gt;=30,"OBESITY")</f>
        <v>OBESITY</v>
      </c>
      <c r="E1930">
        <v>4.18</v>
      </c>
      <c r="F1930" t="str" cm="1">
        <f t="array" ref="F1930">_xlfn.IFS(E1930&lt;5.7,"NORMAL",AND(E1930&gt;=5.7,E1930&lt;=6.49),"PREDIABETES",E1930&gt;=6.5,"DIABETES")</f>
        <v>NORMAL</v>
      </c>
      <c r="G1930" t="s">
        <v>2380</v>
      </c>
      <c r="H1930" t="str">
        <f t="shared" si="91"/>
        <v>No</v>
      </c>
      <c r="I1930" t="s">
        <v>2380</v>
      </c>
      <c r="J1930" t="s">
        <v>2380</v>
      </c>
      <c r="K1930" t="s">
        <v>2381</v>
      </c>
      <c r="L1930" t="s">
        <v>2380</v>
      </c>
      <c r="M1930" t="str">
        <f t="shared" si="92"/>
        <v>No</v>
      </c>
    </row>
    <row r="1931" spans="1:13" x14ac:dyDescent="0.3">
      <c r="A1931" t="s">
        <v>438</v>
      </c>
      <c r="B1931">
        <v>29.1</v>
      </c>
      <c r="C1931">
        <f t="shared" si="90"/>
        <v>29.1</v>
      </c>
      <c r="D1931" t="str" cm="1">
        <f t="array" ref="D1931">_xlfn.IFS(C1931&lt;18.5,"UNDERWEIGHT",AND(C1931&gt;=18.5,C1931&lt;=24.9),"NORMAL WEIGHT",AND(C1931&gt;=25,C1931&lt;=29.9),"OVERWEIGHT",C1931&gt;=30,"OBESITY")</f>
        <v>OVERWEIGHT</v>
      </c>
      <c r="E1931">
        <v>4.67</v>
      </c>
      <c r="F1931" t="str" cm="1">
        <f t="array" ref="F1931">_xlfn.IFS(E1931&lt;5.7,"NORMAL",AND(E1931&gt;=5.7,E1931&lt;=6.49),"PREDIABETES",E1931&gt;=6.5,"DIABETES")</f>
        <v>NORMAL</v>
      </c>
      <c r="G1931" t="s">
        <v>2380</v>
      </c>
      <c r="H1931" t="str">
        <f t="shared" si="91"/>
        <v>No</v>
      </c>
      <c r="I1931" t="s">
        <v>2380</v>
      </c>
      <c r="J1931" t="s">
        <v>2380</v>
      </c>
      <c r="K1931" t="s">
        <v>2381</v>
      </c>
      <c r="L1931" t="s">
        <v>2380</v>
      </c>
      <c r="M1931" t="str">
        <f t="shared" si="92"/>
        <v>No</v>
      </c>
    </row>
    <row r="1932" spans="1:13" x14ac:dyDescent="0.3">
      <c r="A1932" t="s">
        <v>437</v>
      </c>
      <c r="B1932">
        <v>26.62</v>
      </c>
      <c r="C1932">
        <f t="shared" si="90"/>
        <v>26.6</v>
      </c>
      <c r="D1932" t="str" cm="1">
        <f t="array" ref="D1932">_xlfn.IFS(C1932&lt;18.5,"UNDERWEIGHT",AND(C1932&gt;=18.5,C1932&lt;=24.9),"NORMAL WEIGHT",AND(C1932&gt;=25,C1932&lt;=29.9),"OVERWEIGHT",C1932&gt;=30,"OBESITY")</f>
        <v>OVERWEIGHT</v>
      </c>
      <c r="E1932">
        <v>6.24</v>
      </c>
      <c r="F1932" t="str" cm="1">
        <f t="array" ref="F1932">_xlfn.IFS(E1932&lt;5.7,"NORMAL",AND(E1932&gt;=5.7,E1932&lt;=6.49),"PREDIABETES",E1932&gt;=6.5,"DIABETES")</f>
        <v>PREDIABETES</v>
      </c>
      <c r="G1932" t="s">
        <v>2380</v>
      </c>
      <c r="H1932" t="str">
        <f t="shared" si="91"/>
        <v>No</v>
      </c>
      <c r="I1932" t="s">
        <v>2380</v>
      </c>
      <c r="J1932" t="s">
        <v>2380</v>
      </c>
      <c r="K1932" t="s">
        <v>2381</v>
      </c>
      <c r="L1932" t="s">
        <v>2380</v>
      </c>
      <c r="M1932" t="str">
        <f t="shared" si="92"/>
        <v>No</v>
      </c>
    </row>
    <row r="1933" spans="1:13" x14ac:dyDescent="0.3">
      <c r="A1933" t="s">
        <v>436</v>
      </c>
      <c r="B1933">
        <v>25.74</v>
      </c>
      <c r="C1933">
        <f t="shared" si="90"/>
        <v>25.7</v>
      </c>
      <c r="D1933" t="str" cm="1">
        <f t="array" ref="D1933">_xlfn.IFS(C1933&lt;18.5,"UNDERWEIGHT",AND(C1933&gt;=18.5,C1933&lt;=24.9),"NORMAL WEIGHT",AND(C1933&gt;=25,C1933&lt;=29.9),"OVERWEIGHT",C1933&gt;=30,"OBESITY")</f>
        <v>OVERWEIGHT</v>
      </c>
      <c r="E1933">
        <v>5.99</v>
      </c>
      <c r="F1933" t="str" cm="1">
        <f t="array" ref="F1933">_xlfn.IFS(E1933&lt;5.7,"NORMAL",AND(E1933&gt;=5.7,E1933&lt;=6.49),"PREDIABETES",E1933&gt;=6.5,"DIABETES")</f>
        <v>PREDIABETES</v>
      </c>
      <c r="G1933" t="s">
        <v>2380</v>
      </c>
      <c r="H1933" t="str">
        <f t="shared" si="91"/>
        <v>No</v>
      </c>
      <c r="I1933" t="s">
        <v>2380</v>
      </c>
      <c r="J1933" t="s">
        <v>2380</v>
      </c>
      <c r="K1933" t="s">
        <v>2381</v>
      </c>
      <c r="L1933" t="s">
        <v>2380</v>
      </c>
      <c r="M1933" t="str">
        <f t="shared" si="92"/>
        <v>No</v>
      </c>
    </row>
    <row r="1934" spans="1:13" x14ac:dyDescent="0.3">
      <c r="A1934" t="s">
        <v>435</v>
      </c>
      <c r="B1934">
        <v>18.22</v>
      </c>
      <c r="C1934">
        <f t="shared" si="90"/>
        <v>18.2</v>
      </c>
      <c r="D1934" t="str" cm="1">
        <f t="array" ref="D1934">_xlfn.IFS(C1934&lt;18.5,"UNDERWEIGHT",AND(C1934&gt;=18.5,C1934&lt;=24.9),"NORMAL WEIGHT",AND(C1934&gt;=25,C1934&lt;=29.9),"OVERWEIGHT",C1934&gt;=30,"OBESITY")</f>
        <v>UNDERWEIGHT</v>
      </c>
      <c r="E1934">
        <v>10.27</v>
      </c>
      <c r="F1934" t="str" cm="1">
        <f t="array" ref="F1934">_xlfn.IFS(E1934&lt;5.7,"NORMAL",AND(E1934&gt;=5.7,E1934&lt;=6.49),"PREDIABETES",E1934&gt;=6.5,"DIABETES")</f>
        <v>DIABETES</v>
      </c>
      <c r="G1934" t="s">
        <v>2382</v>
      </c>
      <c r="H1934" t="str">
        <f t="shared" si="91"/>
        <v>Yes</v>
      </c>
      <c r="I1934" t="s">
        <v>2380</v>
      </c>
      <c r="J1934" t="s">
        <v>2380</v>
      </c>
      <c r="K1934">
        <v>1</v>
      </c>
      <c r="L1934" t="s">
        <v>2380</v>
      </c>
      <c r="M1934" t="str">
        <f t="shared" si="92"/>
        <v>No</v>
      </c>
    </row>
    <row r="1935" spans="1:13" x14ac:dyDescent="0.3">
      <c r="A1935" t="s">
        <v>434</v>
      </c>
      <c r="B1935">
        <v>26.03</v>
      </c>
      <c r="C1935">
        <f t="shared" si="90"/>
        <v>26</v>
      </c>
      <c r="D1935" t="str" cm="1">
        <f t="array" ref="D1935">_xlfn.IFS(C1935&lt;18.5,"UNDERWEIGHT",AND(C1935&gt;=18.5,C1935&lt;=24.9),"NORMAL WEIGHT",AND(C1935&gt;=25,C1935&lt;=29.9),"OVERWEIGHT",C1935&gt;=30,"OBESITY")</f>
        <v>OVERWEIGHT</v>
      </c>
      <c r="E1935">
        <v>5.97</v>
      </c>
      <c r="F1935" t="str" cm="1">
        <f t="array" ref="F1935">_xlfn.IFS(E1935&lt;5.7,"NORMAL",AND(E1935&gt;=5.7,E1935&lt;=6.49),"PREDIABETES",E1935&gt;=6.5,"DIABETES")</f>
        <v>PREDIABETES</v>
      </c>
      <c r="G1935" t="s">
        <v>2380</v>
      </c>
      <c r="H1935" t="str">
        <f t="shared" si="91"/>
        <v>No</v>
      </c>
      <c r="I1935" t="s">
        <v>2380</v>
      </c>
      <c r="J1935" t="s">
        <v>2383</v>
      </c>
      <c r="K1935">
        <v>1</v>
      </c>
      <c r="L1935" t="s">
        <v>2380</v>
      </c>
      <c r="M1935" t="str">
        <f t="shared" si="92"/>
        <v>No</v>
      </c>
    </row>
    <row r="1936" spans="1:13" x14ac:dyDescent="0.3">
      <c r="A1936" t="s">
        <v>433</v>
      </c>
      <c r="B1936">
        <v>17.29</v>
      </c>
      <c r="C1936">
        <f t="shared" si="90"/>
        <v>17.3</v>
      </c>
      <c r="D1936" t="str" cm="1">
        <f t="array" ref="D1936">_xlfn.IFS(C1936&lt;18.5,"UNDERWEIGHT",AND(C1936&gt;=18.5,C1936&lt;=24.9),"NORMAL WEIGHT",AND(C1936&gt;=25,C1936&lt;=29.9),"OVERWEIGHT",C1936&gt;=30,"OBESITY")</f>
        <v>UNDERWEIGHT</v>
      </c>
      <c r="E1936">
        <v>4.9800000000000004</v>
      </c>
      <c r="F1936" t="str" cm="1">
        <f t="array" ref="F1936">_xlfn.IFS(E1936&lt;5.7,"NORMAL",AND(E1936&gt;=5.7,E1936&lt;=6.49),"PREDIABETES",E1936&gt;=6.5,"DIABETES")</f>
        <v>NORMAL</v>
      </c>
      <c r="G1936" t="s">
        <v>2380</v>
      </c>
      <c r="H1936" t="str">
        <f t="shared" si="91"/>
        <v>No</v>
      </c>
      <c r="I1936" t="s">
        <v>2380</v>
      </c>
      <c r="J1936" t="s">
        <v>2380</v>
      </c>
      <c r="K1936" t="s">
        <v>2381</v>
      </c>
      <c r="L1936" t="s">
        <v>2380</v>
      </c>
      <c r="M1936" t="str">
        <f t="shared" si="92"/>
        <v>No</v>
      </c>
    </row>
    <row r="1937" spans="1:13" x14ac:dyDescent="0.3">
      <c r="A1937" t="s">
        <v>432</v>
      </c>
      <c r="B1937">
        <v>18.170000000000002</v>
      </c>
      <c r="C1937">
        <f t="shared" si="90"/>
        <v>18.2</v>
      </c>
      <c r="D1937" t="str" cm="1">
        <f t="array" ref="D1937">_xlfn.IFS(C1937&lt;18.5,"UNDERWEIGHT",AND(C1937&gt;=18.5,C1937&lt;=24.9),"NORMAL WEIGHT",AND(C1937&gt;=25,C1937&lt;=29.9),"OVERWEIGHT",C1937&gt;=30,"OBESITY")</f>
        <v>UNDERWEIGHT</v>
      </c>
      <c r="E1937">
        <v>6.91</v>
      </c>
      <c r="F1937" t="str" cm="1">
        <f t="array" ref="F1937">_xlfn.IFS(E1937&lt;5.7,"NORMAL",AND(E1937&gt;=5.7,E1937&lt;=6.49),"PREDIABETES",E1937&gt;=6.5,"DIABETES")</f>
        <v>DIABETES</v>
      </c>
      <c r="G1937" t="s">
        <v>2382</v>
      </c>
      <c r="H1937" t="str">
        <f t="shared" si="91"/>
        <v>Yes</v>
      </c>
      <c r="I1937" t="s">
        <v>2380</v>
      </c>
      <c r="J1937" t="s">
        <v>2380</v>
      </c>
      <c r="K1937">
        <v>1</v>
      </c>
      <c r="L1937" t="s">
        <v>2380</v>
      </c>
      <c r="M1937" t="str">
        <f t="shared" si="92"/>
        <v>No</v>
      </c>
    </row>
    <row r="1938" spans="1:13" x14ac:dyDescent="0.3">
      <c r="A1938" t="s">
        <v>431</v>
      </c>
      <c r="B1938">
        <v>32.54</v>
      </c>
      <c r="C1938">
        <f t="shared" si="90"/>
        <v>32.5</v>
      </c>
      <c r="D1938" t="str" cm="1">
        <f t="array" ref="D1938">_xlfn.IFS(C1938&lt;18.5,"UNDERWEIGHT",AND(C1938&gt;=18.5,C1938&lt;=24.9),"NORMAL WEIGHT",AND(C1938&gt;=25,C1938&lt;=29.9),"OVERWEIGHT",C1938&gt;=30,"OBESITY")</f>
        <v>OBESITY</v>
      </c>
      <c r="E1938">
        <v>6.38</v>
      </c>
      <c r="F1938" t="str" cm="1">
        <f t="array" ref="F1938">_xlfn.IFS(E1938&lt;5.7,"NORMAL",AND(E1938&gt;=5.7,E1938&lt;=6.49),"PREDIABETES",E1938&gt;=6.5,"DIABETES")</f>
        <v>PREDIABETES</v>
      </c>
      <c r="G1938" t="s">
        <v>2380</v>
      </c>
      <c r="H1938" t="str">
        <f t="shared" si="91"/>
        <v>No</v>
      </c>
      <c r="I1938" t="s">
        <v>2382</v>
      </c>
      <c r="J1938" t="s">
        <v>2380</v>
      </c>
      <c r="K1938">
        <v>1</v>
      </c>
      <c r="L1938" t="s">
        <v>2380</v>
      </c>
      <c r="M1938" t="str">
        <f t="shared" si="92"/>
        <v>No</v>
      </c>
    </row>
    <row r="1939" spans="1:13" x14ac:dyDescent="0.3">
      <c r="A1939" t="s">
        <v>430</v>
      </c>
      <c r="B1939">
        <v>30.25</v>
      </c>
      <c r="C1939">
        <f t="shared" si="90"/>
        <v>30.3</v>
      </c>
      <c r="D1939" t="str" cm="1">
        <f t="array" ref="D1939">_xlfn.IFS(C1939&lt;18.5,"UNDERWEIGHT",AND(C1939&gt;=18.5,C1939&lt;=24.9),"NORMAL WEIGHT",AND(C1939&gt;=25,C1939&lt;=29.9),"OVERWEIGHT",C1939&gt;=30,"OBESITY")</f>
        <v>OBESITY</v>
      </c>
      <c r="E1939">
        <v>4.7699999999999996</v>
      </c>
      <c r="F1939" t="str" cm="1">
        <f t="array" ref="F1939">_xlfn.IFS(E1939&lt;5.7,"NORMAL",AND(E1939&gt;=5.7,E1939&lt;=6.49),"PREDIABETES",E1939&gt;=6.5,"DIABETES")</f>
        <v>NORMAL</v>
      </c>
      <c r="G1939" t="s">
        <v>2380</v>
      </c>
      <c r="H1939" t="str">
        <f t="shared" si="91"/>
        <v>No</v>
      </c>
      <c r="I1939" t="s">
        <v>2380</v>
      </c>
      <c r="J1939" t="s">
        <v>2380</v>
      </c>
      <c r="K1939" t="s">
        <v>2381</v>
      </c>
      <c r="L1939" t="s">
        <v>2380</v>
      </c>
      <c r="M1939" t="str">
        <f t="shared" si="92"/>
        <v>No</v>
      </c>
    </row>
    <row r="1940" spans="1:13" x14ac:dyDescent="0.3">
      <c r="A1940" t="s">
        <v>429</v>
      </c>
      <c r="B1940">
        <v>19.59</v>
      </c>
      <c r="C1940">
        <f t="shared" si="90"/>
        <v>19.600000000000001</v>
      </c>
      <c r="D1940" t="str" cm="1">
        <f t="array" ref="D1940">_xlfn.IFS(C1940&lt;18.5,"UNDERWEIGHT",AND(C1940&gt;=18.5,C1940&lt;=24.9),"NORMAL WEIGHT",AND(C1940&gt;=25,C1940&lt;=29.9),"OVERWEIGHT",C1940&gt;=30,"OBESITY")</f>
        <v>NORMAL WEIGHT</v>
      </c>
      <c r="E1940">
        <v>6.04</v>
      </c>
      <c r="F1940" t="str" cm="1">
        <f t="array" ref="F1940">_xlfn.IFS(E1940&lt;5.7,"NORMAL",AND(E1940&gt;=5.7,E1940&lt;=6.49),"PREDIABETES",E1940&gt;=6.5,"DIABETES")</f>
        <v>PREDIABETES</v>
      </c>
      <c r="G1940" t="s">
        <v>2382</v>
      </c>
      <c r="H1940" t="str">
        <f t="shared" si="91"/>
        <v>Yes</v>
      </c>
      <c r="I1940" t="s">
        <v>2380</v>
      </c>
      <c r="J1940" t="s">
        <v>2380</v>
      </c>
      <c r="K1940">
        <v>1</v>
      </c>
      <c r="L1940" t="s">
        <v>2380</v>
      </c>
      <c r="M1940" t="str">
        <f t="shared" si="92"/>
        <v>No</v>
      </c>
    </row>
    <row r="1941" spans="1:13" x14ac:dyDescent="0.3">
      <c r="A1941" t="s">
        <v>428</v>
      </c>
      <c r="B1941">
        <v>45.9</v>
      </c>
      <c r="C1941">
        <f t="shared" si="90"/>
        <v>45.9</v>
      </c>
      <c r="D1941" t="str" cm="1">
        <f t="array" ref="D1941">_xlfn.IFS(C1941&lt;18.5,"UNDERWEIGHT",AND(C1941&gt;=18.5,C1941&lt;=24.9),"NORMAL WEIGHT",AND(C1941&gt;=25,C1941&lt;=29.9),"OVERWEIGHT",C1941&gt;=30,"OBESITY")</f>
        <v>OBESITY</v>
      </c>
      <c r="E1941">
        <v>4.3</v>
      </c>
      <c r="F1941" t="str" cm="1">
        <f t="array" ref="F1941">_xlfn.IFS(E1941&lt;5.7,"NORMAL",AND(E1941&gt;=5.7,E1941&lt;=6.49),"PREDIABETES",E1941&gt;=6.5,"DIABETES")</f>
        <v>NORMAL</v>
      </c>
      <c r="G1941" t="s">
        <v>2382</v>
      </c>
      <c r="H1941" t="str">
        <f t="shared" si="91"/>
        <v>Yes</v>
      </c>
      <c r="I1941" t="s">
        <v>2380</v>
      </c>
      <c r="J1941" t="s">
        <v>2380</v>
      </c>
      <c r="K1941">
        <v>1</v>
      </c>
      <c r="L1941" t="s">
        <v>2380</v>
      </c>
      <c r="M1941" t="str">
        <f t="shared" si="92"/>
        <v>No</v>
      </c>
    </row>
    <row r="1942" spans="1:13" x14ac:dyDescent="0.3">
      <c r="A1942" t="s">
        <v>427</v>
      </c>
      <c r="B1942">
        <v>17.059999999999999</v>
      </c>
      <c r="C1942">
        <f t="shared" si="90"/>
        <v>17.100000000000001</v>
      </c>
      <c r="D1942" t="str" cm="1">
        <f t="array" ref="D1942">_xlfn.IFS(C1942&lt;18.5,"UNDERWEIGHT",AND(C1942&gt;=18.5,C1942&lt;=24.9),"NORMAL WEIGHT",AND(C1942&gt;=25,C1942&lt;=29.9),"OVERWEIGHT",C1942&gt;=30,"OBESITY")</f>
        <v>UNDERWEIGHT</v>
      </c>
      <c r="E1942">
        <v>8.75</v>
      </c>
      <c r="F1942" t="str" cm="1">
        <f t="array" ref="F1942">_xlfn.IFS(E1942&lt;5.7,"NORMAL",AND(E1942&gt;=5.7,E1942&lt;=6.49),"PREDIABETES",E1942&gt;=6.5,"DIABETES")</f>
        <v>DIABETES</v>
      </c>
      <c r="G1942" t="s">
        <v>2382</v>
      </c>
      <c r="H1942" t="str">
        <f t="shared" si="91"/>
        <v>Yes</v>
      </c>
      <c r="I1942" t="s">
        <v>2380</v>
      </c>
      <c r="J1942" t="s">
        <v>2380</v>
      </c>
      <c r="K1942" t="s">
        <v>2381</v>
      </c>
      <c r="L1942" t="s">
        <v>2380</v>
      </c>
      <c r="M1942" t="str">
        <f t="shared" si="92"/>
        <v>No</v>
      </c>
    </row>
    <row r="1943" spans="1:13" x14ac:dyDescent="0.3">
      <c r="A1943" t="s">
        <v>426</v>
      </c>
      <c r="B1943">
        <v>32.07</v>
      </c>
      <c r="C1943">
        <f t="shared" si="90"/>
        <v>32.1</v>
      </c>
      <c r="D1943" t="str" cm="1">
        <f t="array" ref="D1943">_xlfn.IFS(C1943&lt;18.5,"UNDERWEIGHT",AND(C1943&gt;=18.5,C1943&lt;=24.9),"NORMAL WEIGHT",AND(C1943&gt;=25,C1943&lt;=29.9),"OVERWEIGHT",C1943&gt;=30,"OBESITY")</f>
        <v>OBESITY</v>
      </c>
      <c r="E1943">
        <v>5.25</v>
      </c>
      <c r="F1943" t="str" cm="1">
        <f t="array" ref="F1943">_xlfn.IFS(E1943&lt;5.7,"NORMAL",AND(E1943&gt;=5.7,E1943&lt;=6.49),"PREDIABETES",E1943&gt;=6.5,"DIABETES")</f>
        <v>NORMAL</v>
      </c>
      <c r="G1943" t="s">
        <v>2380</v>
      </c>
      <c r="H1943" t="str">
        <f t="shared" si="91"/>
        <v>No</v>
      </c>
      <c r="I1943" t="s">
        <v>2380</v>
      </c>
      <c r="J1943" t="s">
        <v>2383</v>
      </c>
      <c r="K1943">
        <v>1</v>
      </c>
      <c r="L1943" t="s">
        <v>2380</v>
      </c>
      <c r="M1943" t="str">
        <f t="shared" si="92"/>
        <v>No</v>
      </c>
    </row>
    <row r="1944" spans="1:13" x14ac:dyDescent="0.3">
      <c r="A1944" t="s">
        <v>425</v>
      </c>
      <c r="B1944">
        <v>16.5</v>
      </c>
      <c r="C1944">
        <f t="shared" si="90"/>
        <v>16.5</v>
      </c>
      <c r="D1944" t="str" cm="1">
        <f t="array" ref="D1944">_xlfn.IFS(C1944&lt;18.5,"UNDERWEIGHT",AND(C1944&gt;=18.5,C1944&lt;=24.9),"NORMAL WEIGHT",AND(C1944&gt;=25,C1944&lt;=29.9),"OVERWEIGHT",C1944&gt;=30,"OBESITY")</f>
        <v>UNDERWEIGHT</v>
      </c>
      <c r="E1944">
        <v>5.03</v>
      </c>
      <c r="F1944" t="str" cm="1">
        <f t="array" ref="F1944">_xlfn.IFS(E1944&lt;5.7,"NORMAL",AND(E1944&gt;=5.7,E1944&lt;=6.49),"PREDIABETES",E1944&gt;=6.5,"DIABETES")</f>
        <v>NORMAL</v>
      </c>
      <c r="G1944" t="s">
        <v>2380</v>
      </c>
      <c r="H1944" t="str">
        <f t="shared" si="91"/>
        <v>No</v>
      </c>
      <c r="I1944" t="s">
        <v>2380</v>
      </c>
      <c r="J1944" t="s">
        <v>2380</v>
      </c>
      <c r="K1944">
        <v>1</v>
      </c>
      <c r="L1944" t="s">
        <v>2380</v>
      </c>
      <c r="M1944" t="str">
        <f t="shared" si="92"/>
        <v>No</v>
      </c>
    </row>
    <row r="1945" spans="1:13" x14ac:dyDescent="0.3">
      <c r="A1945" t="s">
        <v>424</v>
      </c>
      <c r="B1945">
        <v>31.4</v>
      </c>
      <c r="C1945">
        <f t="shared" si="90"/>
        <v>31.4</v>
      </c>
      <c r="D1945" t="str" cm="1">
        <f t="array" ref="D1945">_xlfn.IFS(C1945&lt;18.5,"UNDERWEIGHT",AND(C1945&gt;=18.5,C1945&lt;=24.9),"NORMAL WEIGHT",AND(C1945&gt;=25,C1945&lt;=29.9),"OVERWEIGHT",C1945&gt;=30,"OBESITY")</f>
        <v>OBESITY</v>
      </c>
      <c r="E1945">
        <v>5.88</v>
      </c>
      <c r="F1945" t="str" cm="1">
        <f t="array" ref="F1945">_xlfn.IFS(E1945&lt;5.7,"NORMAL",AND(E1945&gt;=5.7,E1945&lt;=6.49),"PREDIABETES",E1945&gt;=6.5,"DIABETES")</f>
        <v>PREDIABETES</v>
      </c>
      <c r="G1945" t="s">
        <v>2380</v>
      </c>
      <c r="H1945" t="str">
        <f t="shared" si="91"/>
        <v>No</v>
      </c>
      <c r="I1945" t="s">
        <v>2380</v>
      </c>
      <c r="J1945" t="s">
        <v>2380</v>
      </c>
      <c r="K1945">
        <v>1</v>
      </c>
      <c r="L1945" t="s">
        <v>2380</v>
      </c>
      <c r="M1945" t="str">
        <f t="shared" si="92"/>
        <v>No</v>
      </c>
    </row>
    <row r="1946" spans="1:13" x14ac:dyDescent="0.3">
      <c r="A1946" t="s">
        <v>423</v>
      </c>
      <c r="B1946">
        <v>20.36</v>
      </c>
      <c r="C1946">
        <f t="shared" si="90"/>
        <v>20.399999999999999</v>
      </c>
      <c r="D1946" t="str" cm="1">
        <f t="array" ref="D1946">_xlfn.IFS(C1946&lt;18.5,"UNDERWEIGHT",AND(C1946&gt;=18.5,C1946&lt;=24.9),"NORMAL WEIGHT",AND(C1946&gt;=25,C1946&lt;=29.9),"OVERWEIGHT",C1946&gt;=30,"OBESITY")</f>
        <v>NORMAL WEIGHT</v>
      </c>
      <c r="E1946">
        <v>4.49</v>
      </c>
      <c r="F1946" t="str" cm="1">
        <f t="array" ref="F1946">_xlfn.IFS(E1946&lt;5.7,"NORMAL",AND(E1946&gt;=5.7,E1946&lt;=6.49),"PREDIABETES",E1946&gt;=6.5,"DIABETES")</f>
        <v>NORMAL</v>
      </c>
      <c r="G1946" t="s">
        <v>2380</v>
      </c>
      <c r="H1946" t="str">
        <f t="shared" si="91"/>
        <v>No</v>
      </c>
      <c r="I1946" t="s">
        <v>2380</v>
      </c>
      <c r="J1946" t="s">
        <v>2380</v>
      </c>
      <c r="K1946" t="s">
        <v>2381</v>
      </c>
      <c r="L1946" t="s">
        <v>2380</v>
      </c>
      <c r="M1946" t="str">
        <f t="shared" si="92"/>
        <v>No</v>
      </c>
    </row>
    <row r="1947" spans="1:13" x14ac:dyDescent="0.3">
      <c r="A1947" t="s">
        <v>422</v>
      </c>
      <c r="B1947">
        <v>25.46</v>
      </c>
      <c r="C1947">
        <f t="shared" si="90"/>
        <v>25.5</v>
      </c>
      <c r="D1947" t="str" cm="1">
        <f t="array" ref="D1947">_xlfn.IFS(C1947&lt;18.5,"UNDERWEIGHT",AND(C1947&gt;=18.5,C1947&lt;=24.9),"NORMAL WEIGHT",AND(C1947&gt;=25,C1947&lt;=29.9),"OVERWEIGHT",C1947&gt;=30,"OBESITY")</f>
        <v>OVERWEIGHT</v>
      </c>
      <c r="E1947">
        <v>4.1399999999999997</v>
      </c>
      <c r="F1947" t="str" cm="1">
        <f t="array" ref="F1947">_xlfn.IFS(E1947&lt;5.7,"NORMAL",AND(E1947&gt;=5.7,E1947&lt;=6.49),"PREDIABETES",E1947&gt;=6.5,"DIABETES")</f>
        <v>NORMAL</v>
      </c>
      <c r="G1947" t="s">
        <v>2380</v>
      </c>
      <c r="H1947" t="str">
        <f t="shared" si="91"/>
        <v>No</v>
      </c>
      <c r="I1947" t="s">
        <v>2380</v>
      </c>
      <c r="J1947" t="s">
        <v>2380</v>
      </c>
      <c r="K1947">
        <v>1</v>
      </c>
      <c r="L1947" t="s">
        <v>2380</v>
      </c>
      <c r="M1947" t="str">
        <f t="shared" si="92"/>
        <v>No</v>
      </c>
    </row>
    <row r="1948" spans="1:13" x14ac:dyDescent="0.3">
      <c r="A1948" t="s">
        <v>421</v>
      </c>
      <c r="B1948">
        <v>17.09</v>
      </c>
      <c r="C1948">
        <f t="shared" si="90"/>
        <v>17.100000000000001</v>
      </c>
      <c r="D1948" t="str" cm="1">
        <f t="array" ref="D1948">_xlfn.IFS(C1948&lt;18.5,"UNDERWEIGHT",AND(C1948&gt;=18.5,C1948&lt;=24.9),"NORMAL WEIGHT",AND(C1948&gt;=25,C1948&lt;=29.9),"OVERWEIGHT",C1948&gt;=30,"OBESITY")</f>
        <v>UNDERWEIGHT</v>
      </c>
      <c r="E1948">
        <v>5.8</v>
      </c>
      <c r="F1948" t="str" cm="1">
        <f t="array" ref="F1948">_xlfn.IFS(E1948&lt;5.7,"NORMAL",AND(E1948&gt;=5.7,E1948&lt;=6.49),"PREDIABETES",E1948&gt;=6.5,"DIABETES")</f>
        <v>PREDIABETES</v>
      </c>
      <c r="G1948" t="s">
        <v>2382</v>
      </c>
      <c r="H1948" t="str">
        <f t="shared" si="91"/>
        <v>Yes</v>
      </c>
      <c r="I1948" t="s">
        <v>2380</v>
      </c>
      <c r="J1948" t="s">
        <v>2380</v>
      </c>
      <c r="K1948" t="s">
        <v>2381</v>
      </c>
      <c r="L1948" t="s">
        <v>2380</v>
      </c>
      <c r="M1948" t="str">
        <f t="shared" si="92"/>
        <v>No</v>
      </c>
    </row>
    <row r="1949" spans="1:13" x14ac:dyDescent="0.3">
      <c r="A1949" t="s">
        <v>420</v>
      </c>
      <c r="B1949">
        <v>20.83</v>
      </c>
      <c r="C1949">
        <f t="shared" si="90"/>
        <v>20.8</v>
      </c>
      <c r="D1949" t="str" cm="1">
        <f t="array" ref="D1949">_xlfn.IFS(C1949&lt;18.5,"UNDERWEIGHT",AND(C1949&gt;=18.5,C1949&lt;=24.9),"NORMAL WEIGHT",AND(C1949&gt;=25,C1949&lt;=29.9),"OVERWEIGHT",C1949&gt;=30,"OBESITY")</f>
        <v>NORMAL WEIGHT</v>
      </c>
      <c r="E1949">
        <v>5.12</v>
      </c>
      <c r="F1949" t="str" cm="1">
        <f t="array" ref="F1949">_xlfn.IFS(E1949&lt;5.7,"NORMAL",AND(E1949&gt;=5.7,E1949&lt;=6.49),"PREDIABETES",E1949&gt;=6.5,"DIABETES")</f>
        <v>NORMAL</v>
      </c>
      <c r="G1949" t="s">
        <v>2380</v>
      </c>
      <c r="H1949" t="str">
        <f t="shared" si="91"/>
        <v>No</v>
      </c>
      <c r="I1949" t="s">
        <v>2380</v>
      </c>
      <c r="J1949" t="s">
        <v>2380</v>
      </c>
      <c r="K1949" t="s">
        <v>2381</v>
      </c>
      <c r="L1949" t="s">
        <v>2380</v>
      </c>
      <c r="M1949" t="str">
        <f t="shared" si="92"/>
        <v>No</v>
      </c>
    </row>
    <row r="1950" spans="1:13" x14ac:dyDescent="0.3">
      <c r="A1950" t="s">
        <v>419</v>
      </c>
      <c r="B1950">
        <v>18.920000000000002</v>
      </c>
      <c r="C1950">
        <f t="shared" si="90"/>
        <v>18.899999999999999</v>
      </c>
      <c r="D1950" t="str" cm="1">
        <f t="array" ref="D1950">_xlfn.IFS(C1950&lt;18.5,"UNDERWEIGHT",AND(C1950&gt;=18.5,C1950&lt;=24.9),"NORMAL WEIGHT",AND(C1950&gt;=25,C1950&lt;=29.9),"OVERWEIGHT",C1950&gt;=30,"OBESITY")</f>
        <v>NORMAL WEIGHT</v>
      </c>
      <c r="E1950">
        <v>5.98</v>
      </c>
      <c r="F1950" t="str" cm="1">
        <f t="array" ref="F1950">_xlfn.IFS(E1950&lt;5.7,"NORMAL",AND(E1950&gt;=5.7,E1950&lt;=6.49),"PREDIABETES",E1950&gt;=6.5,"DIABETES")</f>
        <v>PREDIABETES</v>
      </c>
      <c r="G1950" t="s">
        <v>2382</v>
      </c>
      <c r="H1950" t="str">
        <f t="shared" si="91"/>
        <v>Yes</v>
      </c>
      <c r="I1950" t="s">
        <v>2380</v>
      </c>
      <c r="J1950" t="s">
        <v>2380</v>
      </c>
      <c r="K1950">
        <v>1</v>
      </c>
      <c r="L1950" t="s">
        <v>2380</v>
      </c>
      <c r="M1950" t="str">
        <f t="shared" si="92"/>
        <v>No</v>
      </c>
    </row>
    <row r="1951" spans="1:13" x14ac:dyDescent="0.3">
      <c r="A1951" t="s">
        <v>418</v>
      </c>
      <c r="B1951">
        <v>37.1</v>
      </c>
      <c r="C1951">
        <f t="shared" si="90"/>
        <v>37.1</v>
      </c>
      <c r="D1951" t="str" cm="1">
        <f t="array" ref="D1951">_xlfn.IFS(C1951&lt;18.5,"UNDERWEIGHT",AND(C1951&gt;=18.5,C1951&lt;=24.9),"NORMAL WEIGHT",AND(C1951&gt;=25,C1951&lt;=29.9),"OVERWEIGHT",C1951&gt;=30,"OBESITY")</f>
        <v>OBESITY</v>
      </c>
      <c r="E1951">
        <v>5.46</v>
      </c>
      <c r="F1951" t="str" cm="1">
        <f t="array" ref="F1951">_xlfn.IFS(E1951&lt;5.7,"NORMAL",AND(E1951&gt;=5.7,E1951&lt;=6.49),"PREDIABETES",E1951&gt;=6.5,"DIABETES")</f>
        <v>NORMAL</v>
      </c>
      <c r="G1951" t="s">
        <v>2380</v>
      </c>
      <c r="H1951" t="str">
        <f t="shared" si="91"/>
        <v>No</v>
      </c>
      <c r="I1951" t="s">
        <v>2380</v>
      </c>
      <c r="J1951" t="s">
        <v>2380</v>
      </c>
      <c r="K1951" t="s">
        <v>2381</v>
      </c>
      <c r="L1951" t="s">
        <v>2380</v>
      </c>
      <c r="M1951" t="str">
        <f t="shared" si="92"/>
        <v>No</v>
      </c>
    </row>
    <row r="1952" spans="1:13" x14ac:dyDescent="0.3">
      <c r="A1952" t="s">
        <v>417</v>
      </c>
      <c r="B1952">
        <v>22.515000000000001</v>
      </c>
      <c r="C1952">
        <f t="shared" si="90"/>
        <v>22.5</v>
      </c>
      <c r="D1952" t="str" cm="1">
        <f t="array" ref="D1952">_xlfn.IFS(C1952&lt;18.5,"UNDERWEIGHT",AND(C1952&gt;=18.5,C1952&lt;=24.9),"NORMAL WEIGHT",AND(C1952&gt;=25,C1952&lt;=29.9),"OVERWEIGHT",C1952&gt;=30,"OBESITY")</f>
        <v>NORMAL WEIGHT</v>
      </c>
      <c r="E1952">
        <v>4.91</v>
      </c>
      <c r="F1952" t="str" cm="1">
        <f t="array" ref="F1952">_xlfn.IFS(E1952&lt;5.7,"NORMAL",AND(E1952&gt;=5.7,E1952&lt;=6.49),"PREDIABETES",E1952&gt;=6.5,"DIABETES")</f>
        <v>NORMAL</v>
      </c>
      <c r="G1952" t="s">
        <v>2382</v>
      </c>
      <c r="H1952" t="str">
        <f t="shared" si="91"/>
        <v>Yes</v>
      </c>
      <c r="I1952" t="s">
        <v>2380</v>
      </c>
      <c r="J1952" t="s">
        <v>2383</v>
      </c>
      <c r="K1952">
        <v>1</v>
      </c>
      <c r="L1952" t="s">
        <v>2380</v>
      </c>
      <c r="M1952" t="str">
        <f t="shared" si="92"/>
        <v>No</v>
      </c>
    </row>
    <row r="1953" spans="1:13" x14ac:dyDescent="0.3">
      <c r="A1953" t="s">
        <v>416</v>
      </c>
      <c r="B1953">
        <v>32.700000000000003</v>
      </c>
      <c r="C1953">
        <f t="shared" si="90"/>
        <v>32.700000000000003</v>
      </c>
      <c r="D1953" t="str" cm="1">
        <f t="array" ref="D1953">_xlfn.IFS(C1953&lt;18.5,"UNDERWEIGHT",AND(C1953&gt;=18.5,C1953&lt;=24.9),"NORMAL WEIGHT",AND(C1953&gt;=25,C1953&lt;=29.9),"OVERWEIGHT",C1953&gt;=30,"OBESITY")</f>
        <v>OBESITY</v>
      </c>
      <c r="E1953">
        <v>4.66</v>
      </c>
      <c r="F1953" t="str" cm="1">
        <f t="array" ref="F1953">_xlfn.IFS(E1953&lt;5.7,"NORMAL",AND(E1953&gt;=5.7,E1953&lt;=6.49),"PREDIABETES",E1953&gt;=6.5,"DIABETES")</f>
        <v>NORMAL</v>
      </c>
      <c r="G1953" t="s">
        <v>2380</v>
      </c>
      <c r="H1953" t="str">
        <f t="shared" si="91"/>
        <v>No</v>
      </c>
      <c r="I1953" t="s">
        <v>2380</v>
      </c>
      <c r="J1953" t="s">
        <v>2380</v>
      </c>
      <c r="K1953" t="s">
        <v>2381</v>
      </c>
      <c r="L1953" t="s">
        <v>2380</v>
      </c>
      <c r="M1953" t="str">
        <f t="shared" si="92"/>
        <v>No</v>
      </c>
    </row>
    <row r="1954" spans="1:13" x14ac:dyDescent="0.3">
      <c r="A1954" t="s">
        <v>415</v>
      </c>
      <c r="B1954">
        <v>17.75</v>
      </c>
      <c r="C1954">
        <f t="shared" si="90"/>
        <v>17.8</v>
      </c>
      <c r="D1954" t="str" cm="1">
        <f t="array" ref="D1954">_xlfn.IFS(C1954&lt;18.5,"UNDERWEIGHT",AND(C1954&gt;=18.5,C1954&lt;=24.9),"NORMAL WEIGHT",AND(C1954&gt;=25,C1954&lt;=29.9),"OVERWEIGHT",C1954&gt;=30,"OBESITY")</f>
        <v>UNDERWEIGHT</v>
      </c>
      <c r="E1954">
        <v>6.8</v>
      </c>
      <c r="F1954" t="str" cm="1">
        <f t="array" ref="F1954">_xlfn.IFS(E1954&lt;5.7,"NORMAL",AND(E1954&gt;=5.7,E1954&lt;=6.49),"PREDIABETES",E1954&gt;=6.5,"DIABETES")</f>
        <v>DIABETES</v>
      </c>
      <c r="G1954" t="s">
        <v>2382</v>
      </c>
      <c r="H1954" t="str">
        <f t="shared" si="91"/>
        <v>Yes</v>
      </c>
      <c r="I1954" t="s">
        <v>2380</v>
      </c>
      <c r="J1954" t="s">
        <v>2380</v>
      </c>
      <c r="K1954">
        <v>1</v>
      </c>
      <c r="L1954" t="s">
        <v>2380</v>
      </c>
      <c r="M1954" t="str">
        <f t="shared" si="92"/>
        <v>No</v>
      </c>
    </row>
    <row r="1955" spans="1:13" x14ac:dyDescent="0.3">
      <c r="A1955" t="s">
        <v>414</v>
      </c>
      <c r="B1955">
        <v>33.630000000000003</v>
      </c>
      <c r="C1955">
        <f t="shared" si="90"/>
        <v>33.6</v>
      </c>
      <c r="D1955" t="str" cm="1">
        <f t="array" ref="D1955">_xlfn.IFS(C1955&lt;18.5,"UNDERWEIGHT",AND(C1955&gt;=18.5,C1955&lt;=24.9),"NORMAL WEIGHT",AND(C1955&gt;=25,C1955&lt;=29.9),"OVERWEIGHT",C1955&gt;=30,"OBESITY")</f>
        <v>OBESITY</v>
      </c>
      <c r="E1955">
        <v>4.47</v>
      </c>
      <c r="F1955" t="str" cm="1">
        <f t="array" ref="F1955">_xlfn.IFS(E1955&lt;5.7,"NORMAL",AND(E1955&gt;=5.7,E1955&lt;=6.49),"PREDIABETES",E1955&gt;=6.5,"DIABETES")</f>
        <v>NORMAL</v>
      </c>
      <c r="G1955" t="s">
        <v>2382</v>
      </c>
      <c r="H1955" t="str">
        <f t="shared" si="91"/>
        <v>Yes</v>
      </c>
      <c r="I1955" t="s">
        <v>2380</v>
      </c>
      <c r="J1955" t="s">
        <v>2380</v>
      </c>
      <c r="K1955" t="s">
        <v>2381</v>
      </c>
      <c r="L1955" t="s">
        <v>2380</v>
      </c>
      <c r="M1955" t="str">
        <f t="shared" si="92"/>
        <v>No</v>
      </c>
    </row>
    <row r="1956" spans="1:13" x14ac:dyDescent="0.3">
      <c r="A1956" t="s">
        <v>413</v>
      </c>
      <c r="B1956">
        <v>34.799999999999997</v>
      </c>
      <c r="C1956">
        <f t="shared" si="90"/>
        <v>34.799999999999997</v>
      </c>
      <c r="D1956" t="str" cm="1">
        <f t="array" ref="D1956">_xlfn.IFS(C1956&lt;18.5,"UNDERWEIGHT",AND(C1956&gt;=18.5,C1956&lt;=24.9),"NORMAL WEIGHT",AND(C1956&gt;=25,C1956&lt;=29.9),"OVERWEIGHT",C1956&gt;=30,"OBESITY")</f>
        <v>OBESITY</v>
      </c>
      <c r="E1956">
        <v>4.08</v>
      </c>
      <c r="F1956" t="str" cm="1">
        <f t="array" ref="F1956">_xlfn.IFS(E1956&lt;5.7,"NORMAL",AND(E1956&gt;=5.7,E1956&lt;=6.49),"PREDIABETES",E1956&gt;=6.5,"DIABETES")</f>
        <v>NORMAL</v>
      </c>
      <c r="G1956" t="s">
        <v>2382</v>
      </c>
      <c r="H1956" t="str">
        <f t="shared" si="91"/>
        <v>Yes</v>
      </c>
      <c r="I1956" t="s">
        <v>2380</v>
      </c>
      <c r="J1956" t="s">
        <v>2380</v>
      </c>
      <c r="K1956">
        <v>1</v>
      </c>
      <c r="L1956" t="s">
        <v>2380</v>
      </c>
      <c r="M1956" t="str">
        <f t="shared" si="92"/>
        <v>No</v>
      </c>
    </row>
    <row r="1957" spans="1:13" x14ac:dyDescent="0.3">
      <c r="A1957" t="s">
        <v>412</v>
      </c>
      <c r="B1957">
        <v>16.809999999999999</v>
      </c>
      <c r="C1957">
        <f t="shared" si="90"/>
        <v>16.8</v>
      </c>
      <c r="D1957" t="str" cm="1">
        <f t="array" ref="D1957">_xlfn.IFS(C1957&lt;18.5,"UNDERWEIGHT",AND(C1957&gt;=18.5,C1957&lt;=24.9),"NORMAL WEIGHT",AND(C1957&gt;=25,C1957&lt;=29.9),"OVERWEIGHT",C1957&gt;=30,"OBESITY")</f>
        <v>UNDERWEIGHT</v>
      </c>
      <c r="E1957">
        <v>5.51</v>
      </c>
      <c r="F1957" t="str" cm="1">
        <f t="array" ref="F1957">_xlfn.IFS(E1957&lt;5.7,"NORMAL",AND(E1957&gt;=5.7,E1957&lt;=6.49),"PREDIABETES",E1957&gt;=6.5,"DIABETES")</f>
        <v>NORMAL</v>
      </c>
      <c r="G1957" t="s">
        <v>2382</v>
      </c>
      <c r="H1957" t="str">
        <f t="shared" si="91"/>
        <v>Yes</v>
      </c>
      <c r="I1957" t="s">
        <v>2380</v>
      </c>
      <c r="J1957" t="s">
        <v>2380</v>
      </c>
      <c r="K1957">
        <v>1</v>
      </c>
      <c r="L1957" t="s">
        <v>2380</v>
      </c>
      <c r="M1957" t="str">
        <f t="shared" si="92"/>
        <v>No</v>
      </c>
    </row>
    <row r="1958" spans="1:13" x14ac:dyDescent="0.3">
      <c r="A1958" t="s">
        <v>411</v>
      </c>
      <c r="B1958">
        <v>16.690000000000001</v>
      </c>
      <c r="C1958">
        <f t="shared" si="90"/>
        <v>16.7</v>
      </c>
      <c r="D1958" t="str" cm="1">
        <f t="array" ref="D1958">_xlfn.IFS(C1958&lt;18.5,"UNDERWEIGHT",AND(C1958&gt;=18.5,C1958&lt;=24.9),"NORMAL WEIGHT",AND(C1958&gt;=25,C1958&lt;=29.9),"OVERWEIGHT",C1958&gt;=30,"OBESITY")</f>
        <v>UNDERWEIGHT</v>
      </c>
      <c r="E1958">
        <v>8.4</v>
      </c>
      <c r="F1958" t="str" cm="1">
        <f t="array" ref="F1958">_xlfn.IFS(E1958&lt;5.7,"NORMAL",AND(E1958&gt;=5.7,E1958&lt;=6.49),"PREDIABETES",E1958&gt;=6.5,"DIABETES")</f>
        <v>DIABETES</v>
      </c>
      <c r="G1958" t="s">
        <v>2382</v>
      </c>
      <c r="H1958" t="str">
        <f t="shared" si="91"/>
        <v>Yes</v>
      </c>
      <c r="I1958" t="s">
        <v>2380</v>
      </c>
      <c r="J1958" t="s">
        <v>2380</v>
      </c>
      <c r="K1958" t="s">
        <v>2381</v>
      </c>
      <c r="L1958" t="s">
        <v>2380</v>
      </c>
      <c r="M1958" t="str">
        <f t="shared" si="92"/>
        <v>No</v>
      </c>
    </row>
    <row r="1959" spans="1:13" x14ac:dyDescent="0.3">
      <c r="A1959" t="s">
        <v>410</v>
      </c>
      <c r="B1959">
        <v>23.21</v>
      </c>
      <c r="C1959">
        <f t="shared" si="90"/>
        <v>23.2</v>
      </c>
      <c r="D1959" t="str" cm="1">
        <f t="array" ref="D1959">_xlfn.IFS(C1959&lt;18.5,"UNDERWEIGHT",AND(C1959&gt;=18.5,C1959&lt;=24.9),"NORMAL WEIGHT",AND(C1959&gt;=25,C1959&lt;=29.9),"OVERWEIGHT",C1959&gt;=30,"OBESITY")</f>
        <v>NORMAL WEIGHT</v>
      </c>
      <c r="E1959">
        <v>5.14</v>
      </c>
      <c r="F1959" t="str" cm="1">
        <f t="array" ref="F1959">_xlfn.IFS(E1959&lt;5.7,"NORMAL",AND(E1959&gt;=5.7,E1959&lt;=6.49),"PREDIABETES",E1959&gt;=6.5,"DIABETES")</f>
        <v>NORMAL</v>
      </c>
      <c r="G1959" t="s">
        <v>2382</v>
      </c>
      <c r="H1959" t="str">
        <f t="shared" si="91"/>
        <v>Yes</v>
      </c>
      <c r="I1959" t="s">
        <v>2380</v>
      </c>
      <c r="J1959" t="s">
        <v>2380</v>
      </c>
      <c r="K1959">
        <v>1</v>
      </c>
      <c r="L1959" t="s">
        <v>2380</v>
      </c>
      <c r="M1959" t="str">
        <f t="shared" si="92"/>
        <v>No</v>
      </c>
    </row>
    <row r="1960" spans="1:13" x14ac:dyDescent="0.3">
      <c r="A1960" t="s">
        <v>409</v>
      </c>
      <c r="B1960">
        <v>25.175000000000001</v>
      </c>
      <c r="C1960">
        <f t="shared" si="90"/>
        <v>25.2</v>
      </c>
      <c r="D1960" t="str" cm="1">
        <f t="array" ref="D1960">_xlfn.IFS(C1960&lt;18.5,"UNDERWEIGHT",AND(C1960&gt;=18.5,C1960&lt;=24.9),"NORMAL WEIGHT",AND(C1960&gt;=25,C1960&lt;=29.9),"OVERWEIGHT",C1960&gt;=30,"OBESITY")</f>
        <v>OVERWEIGHT</v>
      </c>
      <c r="E1960">
        <v>5.21</v>
      </c>
      <c r="F1960" t="str" cm="1">
        <f t="array" ref="F1960">_xlfn.IFS(E1960&lt;5.7,"NORMAL",AND(E1960&gt;=5.7,E1960&lt;=6.49),"PREDIABETES",E1960&gt;=6.5,"DIABETES")</f>
        <v>NORMAL</v>
      </c>
      <c r="G1960" t="s">
        <v>2382</v>
      </c>
      <c r="H1960" t="str">
        <f t="shared" si="91"/>
        <v>Yes</v>
      </c>
      <c r="I1960" t="s">
        <v>2380</v>
      </c>
      <c r="J1960" t="s">
        <v>2380</v>
      </c>
      <c r="K1960">
        <v>1</v>
      </c>
      <c r="L1960" t="s">
        <v>2380</v>
      </c>
      <c r="M1960" t="str">
        <f t="shared" si="92"/>
        <v>No</v>
      </c>
    </row>
    <row r="1961" spans="1:13" x14ac:dyDescent="0.3">
      <c r="A1961" t="s">
        <v>408</v>
      </c>
      <c r="B1961">
        <v>34.770000000000003</v>
      </c>
      <c r="C1961">
        <f t="shared" si="90"/>
        <v>34.799999999999997</v>
      </c>
      <c r="D1961" t="str" cm="1">
        <f t="array" ref="D1961">_xlfn.IFS(C1961&lt;18.5,"UNDERWEIGHT",AND(C1961&gt;=18.5,C1961&lt;=24.9),"NORMAL WEIGHT",AND(C1961&gt;=25,C1961&lt;=29.9),"OVERWEIGHT",C1961&gt;=30,"OBESITY")</f>
        <v>OBESITY</v>
      </c>
      <c r="E1961">
        <v>6.23</v>
      </c>
      <c r="F1961" t="str" cm="1">
        <f t="array" ref="F1961">_xlfn.IFS(E1961&lt;5.7,"NORMAL",AND(E1961&gt;=5.7,E1961&lt;=6.49),"PREDIABETES",E1961&gt;=6.5,"DIABETES")</f>
        <v>PREDIABETES</v>
      </c>
      <c r="G1961" t="s">
        <v>2380</v>
      </c>
      <c r="H1961" t="str">
        <f t="shared" si="91"/>
        <v>No</v>
      </c>
      <c r="I1961" t="s">
        <v>2380</v>
      </c>
      <c r="J1961" t="s">
        <v>2380</v>
      </c>
      <c r="K1961" t="s">
        <v>2381</v>
      </c>
      <c r="L1961" t="s">
        <v>2380</v>
      </c>
      <c r="M1961" t="str">
        <f t="shared" si="92"/>
        <v>No</v>
      </c>
    </row>
    <row r="1962" spans="1:13" x14ac:dyDescent="0.3">
      <c r="A1962" t="s">
        <v>407</v>
      </c>
      <c r="B1962">
        <v>27.7</v>
      </c>
      <c r="C1962">
        <f t="shared" si="90"/>
        <v>27.7</v>
      </c>
      <c r="D1962" t="str" cm="1">
        <f t="array" ref="D1962">_xlfn.IFS(C1962&lt;18.5,"UNDERWEIGHT",AND(C1962&gt;=18.5,C1962&lt;=24.9),"NORMAL WEIGHT",AND(C1962&gt;=25,C1962&lt;=29.9),"OVERWEIGHT",C1962&gt;=30,"OBESITY")</f>
        <v>OVERWEIGHT</v>
      </c>
      <c r="E1962">
        <v>5.6</v>
      </c>
      <c r="F1962" t="str" cm="1">
        <f t="array" ref="F1962">_xlfn.IFS(E1962&lt;5.7,"NORMAL",AND(E1962&gt;=5.7,E1962&lt;=6.49),"PREDIABETES",E1962&gt;=6.5,"DIABETES")</f>
        <v>NORMAL</v>
      </c>
      <c r="G1962" t="s">
        <v>2380</v>
      </c>
      <c r="H1962" t="str">
        <f t="shared" si="91"/>
        <v>No</v>
      </c>
      <c r="I1962" t="s">
        <v>2380</v>
      </c>
      <c r="J1962" t="s">
        <v>2380</v>
      </c>
      <c r="K1962">
        <v>1</v>
      </c>
      <c r="L1962" t="s">
        <v>2380</v>
      </c>
      <c r="M1962" t="str">
        <f t="shared" si="92"/>
        <v>No</v>
      </c>
    </row>
    <row r="1963" spans="1:13" x14ac:dyDescent="0.3">
      <c r="A1963" t="s">
        <v>406</v>
      </c>
      <c r="B1963">
        <v>19.12</v>
      </c>
      <c r="C1963">
        <f t="shared" si="90"/>
        <v>19.100000000000001</v>
      </c>
      <c r="D1963" t="str" cm="1">
        <f t="array" ref="D1963">_xlfn.IFS(C1963&lt;18.5,"UNDERWEIGHT",AND(C1963&gt;=18.5,C1963&lt;=24.9),"NORMAL WEIGHT",AND(C1963&gt;=25,C1963&lt;=29.9),"OVERWEIGHT",C1963&gt;=30,"OBESITY")</f>
        <v>NORMAL WEIGHT</v>
      </c>
      <c r="E1963">
        <v>4.72</v>
      </c>
      <c r="F1963" t="str" cm="1">
        <f t="array" ref="F1963">_xlfn.IFS(E1963&lt;5.7,"NORMAL",AND(E1963&gt;=5.7,E1963&lt;=6.49),"PREDIABETES",E1963&gt;=6.5,"DIABETES")</f>
        <v>NORMAL</v>
      </c>
      <c r="G1963" t="s">
        <v>2382</v>
      </c>
      <c r="H1963" t="str">
        <f t="shared" si="91"/>
        <v>Yes</v>
      </c>
      <c r="I1963" t="s">
        <v>2380</v>
      </c>
      <c r="J1963" t="s">
        <v>2380</v>
      </c>
      <c r="K1963">
        <v>1</v>
      </c>
      <c r="L1963" t="s">
        <v>2380</v>
      </c>
      <c r="M1963" t="str">
        <f t="shared" si="92"/>
        <v>No</v>
      </c>
    </row>
    <row r="1964" spans="1:13" x14ac:dyDescent="0.3">
      <c r="A1964" t="s">
        <v>405</v>
      </c>
      <c r="B1964">
        <v>32.67</v>
      </c>
      <c r="C1964">
        <f t="shared" si="90"/>
        <v>32.700000000000003</v>
      </c>
      <c r="D1964" t="str" cm="1">
        <f t="array" ref="D1964">_xlfn.IFS(C1964&lt;18.5,"UNDERWEIGHT",AND(C1964&gt;=18.5,C1964&lt;=24.9),"NORMAL WEIGHT",AND(C1964&gt;=25,C1964&lt;=29.9),"OVERWEIGHT",C1964&gt;=30,"OBESITY")</f>
        <v>OBESITY</v>
      </c>
      <c r="E1964">
        <v>4.67</v>
      </c>
      <c r="F1964" t="str" cm="1">
        <f t="array" ref="F1964">_xlfn.IFS(E1964&lt;5.7,"NORMAL",AND(E1964&gt;=5.7,E1964&lt;=6.49),"PREDIABETES",E1964&gt;=6.5,"DIABETES")</f>
        <v>NORMAL</v>
      </c>
      <c r="G1964" t="s">
        <v>2380</v>
      </c>
      <c r="H1964" t="str">
        <f t="shared" si="91"/>
        <v>No</v>
      </c>
      <c r="I1964" t="s">
        <v>2380</v>
      </c>
      <c r="J1964" t="s">
        <v>2383</v>
      </c>
      <c r="K1964">
        <v>1</v>
      </c>
      <c r="L1964" t="s">
        <v>2380</v>
      </c>
      <c r="M1964" t="str">
        <f t="shared" si="92"/>
        <v>No</v>
      </c>
    </row>
    <row r="1965" spans="1:13" x14ac:dyDescent="0.3">
      <c r="A1965" t="s">
        <v>404</v>
      </c>
      <c r="B1965">
        <v>28.5</v>
      </c>
      <c r="C1965">
        <f t="shared" si="90"/>
        <v>28.5</v>
      </c>
      <c r="D1965" t="str" cm="1">
        <f t="array" ref="D1965">_xlfn.IFS(C1965&lt;18.5,"UNDERWEIGHT",AND(C1965&gt;=18.5,C1965&lt;=24.9),"NORMAL WEIGHT",AND(C1965&gt;=25,C1965&lt;=29.9),"OVERWEIGHT",C1965&gt;=30,"OBESITY")</f>
        <v>OVERWEIGHT</v>
      </c>
      <c r="E1965">
        <v>6.11</v>
      </c>
      <c r="F1965" t="str" cm="1">
        <f t="array" ref="F1965">_xlfn.IFS(E1965&lt;5.7,"NORMAL",AND(E1965&gt;=5.7,E1965&lt;=6.49),"PREDIABETES",E1965&gt;=6.5,"DIABETES")</f>
        <v>PREDIABETES</v>
      </c>
      <c r="G1965" t="s">
        <v>2380</v>
      </c>
      <c r="H1965" t="str">
        <f t="shared" si="91"/>
        <v>No</v>
      </c>
      <c r="I1965" t="s">
        <v>2380</v>
      </c>
      <c r="J1965" t="s">
        <v>2380</v>
      </c>
      <c r="K1965">
        <v>1</v>
      </c>
      <c r="L1965" t="s">
        <v>2380</v>
      </c>
      <c r="M1965" t="str">
        <f t="shared" si="92"/>
        <v>No</v>
      </c>
    </row>
    <row r="1966" spans="1:13" x14ac:dyDescent="0.3">
      <c r="A1966" t="s">
        <v>403</v>
      </c>
      <c r="B1966">
        <v>39.270000000000003</v>
      </c>
      <c r="C1966">
        <f t="shared" si="90"/>
        <v>39.299999999999997</v>
      </c>
      <c r="D1966" t="str" cm="1">
        <f t="array" ref="D1966">_xlfn.IFS(C1966&lt;18.5,"UNDERWEIGHT",AND(C1966&gt;=18.5,C1966&lt;=24.9),"NORMAL WEIGHT",AND(C1966&gt;=25,C1966&lt;=29.9),"OVERWEIGHT",C1966&gt;=30,"OBESITY")</f>
        <v>OBESITY</v>
      </c>
      <c r="E1966">
        <v>6.25</v>
      </c>
      <c r="F1966" t="str" cm="1">
        <f t="array" ref="F1966">_xlfn.IFS(E1966&lt;5.7,"NORMAL",AND(E1966&gt;=5.7,E1966&lt;=6.49),"PREDIABETES",E1966&gt;=6.5,"DIABETES")</f>
        <v>PREDIABETES</v>
      </c>
      <c r="G1966" t="s">
        <v>2380</v>
      </c>
      <c r="H1966" t="str">
        <f t="shared" si="91"/>
        <v>No</v>
      </c>
      <c r="I1966" t="s">
        <v>2380</v>
      </c>
      <c r="J1966" t="s">
        <v>2380</v>
      </c>
      <c r="K1966" t="s">
        <v>2381</v>
      </c>
      <c r="L1966" t="s">
        <v>2380</v>
      </c>
      <c r="M1966" t="str">
        <f t="shared" si="92"/>
        <v>No</v>
      </c>
    </row>
    <row r="1967" spans="1:13" x14ac:dyDescent="0.3">
      <c r="A1967" t="s">
        <v>402</v>
      </c>
      <c r="B1967">
        <v>32.49</v>
      </c>
      <c r="C1967">
        <f t="shared" si="90"/>
        <v>32.5</v>
      </c>
      <c r="D1967" t="str" cm="1">
        <f t="array" ref="D1967">_xlfn.IFS(C1967&lt;18.5,"UNDERWEIGHT",AND(C1967&gt;=18.5,C1967&lt;=24.9),"NORMAL WEIGHT",AND(C1967&gt;=25,C1967&lt;=29.9),"OVERWEIGHT",C1967&gt;=30,"OBESITY")</f>
        <v>OBESITY</v>
      </c>
      <c r="E1967">
        <v>4</v>
      </c>
      <c r="F1967" t="str" cm="1">
        <f t="array" ref="F1967">_xlfn.IFS(E1967&lt;5.7,"NORMAL",AND(E1967&gt;=5.7,E1967&lt;=6.49),"PREDIABETES",E1967&gt;=6.5,"DIABETES")</f>
        <v>NORMAL</v>
      </c>
      <c r="G1967" t="s">
        <v>2382</v>
      </c>
      <c r="H1967" t="str">
        <f t="shared" si="91"/>
        <v>Yes</v>
      </c>
      <c r="I1967" t="s">
        <v>2380</v>
      </c>
      <c r="J1967" t="s">
        <v>2380</v>
      </c>
      <c r="K1967" t="s">
        <v>2381</v>
      </c>
      <c r="L1967" t="s">
        <v>2380</v>
      </c>
      <c r="M1967" t="str">
        <f t="shared" si="92"/>
        <v>No</v>
      </c>
    </row>
    <row r="1968" spans="1:13" x14ac:dyDescent="0.3">
      <c r="A1968" t="s">
        <v>401</v>
      </c>
      <c r="B1968">
        <v>23.7</v>
      </c>
      <c r="C1968">
        <f t="shared" si="90"/>
        <v>23.7</v>
      </c>
      <c r="D1968" t="str" cm="1">
        <f t="array" ref="D1968">_xlfn.IFS(C1968&lt;18.5,"UNDERWEIGHT",AND(C1968&gt;=18.5,C1968&lt;=24.9),"NORMAL WEIGHT",AND(C1968&gt;=25,C1968&lt;=29.9),"OVERWEIGHT",C1968&gt;=30,"OBESITY")</f>
        <v>NORMAL WEIGHT</v>
      </c>
      <c r="E1968">
        <v>5.55</v>
      </c>
      <c r="F1968" t="str" cm="1">
        <f t="array" ref="F1968">_xlfn.IFS(E1968&lt;5.7,"NORMAL",AND(E1968&gt;=5.7,E1968&lt;=6.49),"PREDIABETES",E1968&gt;=6.5,"DIABETES")</f>
        <v>NORMAL</v>
      </c>
      <c r="G1968" t="s">
        <v>2382</v>
      </c>
      <c r="H1968" t="str">
        <f t="shared" si="91"/>
        <v>Yes</v>
      </c>
      <c r="I1968" t="s">
        <v>2380</v>
      </c>
      <c r="J1968" t="s">
        <v>2380</v>
      </c>
      <c r="K1968" t="s">
        <v>2381</v>
      </c>
      <c r="L1968" t="s">
        <v>2380</v>
      </c>
      <c r="M1968" t="str">
        <f t="shared" si="92"/>
        <v>No</v>
      </c>
    </row>
    <row r="1969" spans="1:13" x14ac:dyDescent="0.3">
      <c r="A1969" t="s">
        <v>400</v>
      </c>
      <c r="B1969">
        <v>30.4</v>
      </c>
      <c r="C1969">
        <f t="shared" si="90"/>
        <v>30.4</v>
      </c>
      <c r="D1969" t="str" cm="1">
        <f t="array" ref="D1969">_xlfn.IFS(C1969&lt;18.5,"UNDERWEIGHT",AND(C1969&gt;=18.5,C1969&lt;=24.9),"NORMAL WEIGHT",AND(C1969&gt;=25,C1969&lt;=29.9),"OVERWEIGHT",C1969&gt;=30,"OBESITY")</f>
        <v>OBESITY</v>
      </c>
      <c r="E1969">
        <v>5.95</v>
      </c>
      <c r="F1969" t="str" cm="1">
        <f t="array" ref="F1969">_xlfn.IFS(E1969&lt;5.7,"NORMAL",AND(E1969&gt;=5.7,E1969&lt;=6.49),"PREDIABETES",E1969&gt;=6.5,"DIABETES")</f>
        <v>PREDIABETES</v>
      </c>
      <c r="G1969" t="s">
        <v>2380</v>
      </c>
      <c r="H1969" t="str">
        <f t="shared" si="91"/>
        <v>No</v>
      </c>
      <c r="I1969" t="s">
        <v>2382</v>
      </c>
      <c r="J1969" t="s">
        <v>2380</v>
      </c>
      <c r="K1969">
        <v>1</v>
      </c>
      <c r="L1969" t="s">
        <v>2380</v>
      </c>
      <c r="M1969" t="str">
        <f t="shared" si="92"/>
        <v>No</v>
      </c>
    </row>
    <row r="1970" spans="1:13" x14ac:dyDescent="0.3">
      <c r="A1970" t="s">
        <v>399</v>
      </c>
      <c r="B1970">
        <v>38.94</v>
      </c>
      <c r="C1970">
        <f t="shared" si="90"/>
        <v>38.9</v>
      </c>
      <c r="D1970" t="str" cm="1">
        <f t="array" ref="D1970">_xlfn.IFS(C1970&lt;18.5,"UNDERWEIGHT",AND(C1970&gt;=18.5,C1970&lt;=24.9),"NORMAL WEIGHT",AND(C1970&gt;=25,C1970&lt;=29.9),"OVERWEIGHT",C1970&gt;=30,"OBESITY")</f>
        <v>OBESITY</v>
      </c>
      <c r="E1970">
        <v>4.3600000000000003</v>
      </c>
      <c r="F1970" t="str" cm="1">
        <f t="array" ref="F1970">_xlfn.IFS(E1970&lt;5.7,"NORMAL",AND(E1970&gt;=5.7,E1970&lt;=6.49),"PREDIABETES",E1970&gt;=6.5,"DIABETES")</f>
        <v>NORMAL</v>
      </c>
      <c r="G1970" t="s">
        <v>2380</v>
      </c>
      <c r="H1970" t="str">
        <f t="shared" si="91"/>
        <v>No</v>
      </c>
      <c r="I1970" t="s">
        <v>2380</v>
      </c>
      <c r="J1970" t="s">
        <v>2383</v>
      </c>
      <c r="K1970">
        <v>1</v>
      </c>
      <c r="L1970" t="s">
        <v>2380</v>
      </c>
      <c r="M1970" t="str">
        <f t="shared" si="92"/>
        <v>No</v>
      </c>
    </row>
    <row r="1971" spans="1:13" x14ac:dyDescent="0.3">
      <c r="A1971" t="s">
        <v>398</v>
      </c>
      <c r="B1971">
        <v>31.02</v>
      </c>
      <c r="C1971">
        <f t="shared" si="90"/>
        <v>31</v>
      </c>
      <c r="D1971" t="str" cm="1">
        <f t="array" ref="D1971">_xlfn.IFS(C1971&lt;18.5,"UNDERWEIGHT",AND(C1971&gt;=18.5,C1971&lt;=24.9),"NORMAL WEIGHT",AND(C1971&gt;=25,C1971&lt;=29.9),"OVERWEIGHT",C1971&gt;=30,"OBESITY")</f>
        <v>OBESITY</v>
      </c>
      <c r="E1971">
        <v>4.84</v>
      </c>
      <c r="F1971" t="str" cm="1">
        <f t="array" ref="F1971">_xlfn.IFS(E1971&lt;5.7,"NORMAL",AND(E1971&gt;=5.7,E1971&lt;=6.49),"PREDIABETES",E1971&gt;=6.5,"DIABETES")</f>
        <v>NORMAL</v>
      </c>
      <c r="G1971" t="s">
        <v>2380</v>
      </c>
      <c r="H1971" t="str">
        <f t="shared" si="91"/>
        <v>No</v>
      </c>
      <c r="I1971" t="s">
        <v>2380</v>
      </c>
      <c r="J1971" t="s">
        <v>2383</v>
      </c>
      <c r="K1971">
        <v>1</v>
      </c>
      <c r="L1971" t="s">
        <v>2380</v>
      </c>
      <c r="M1971" t="str">
        <f t="shared" si="92"/>
        <v>No</v>
      </c>
    </row>
    <row r="1972" spans="1:13" x14ac:dyDescent="0.3">
      <c r="A1972" t="s">
        <v>397</v>
      </c>
      <c r="B1972">
        <v>17.5</v>
      </c>
      <c r="C1972">
        <f t="shared" si="90"/>
        <v>17.5</v>
      </c>
      <c r="D1972" t="str" cm="1">
        <f t="array" ref="D1972">_xlfn.IFS(C1972&lt;18.5,"UNDERWEIGHT",AND(C1972&gt;=18.5,C1972&lt;=24.9),"NORMAL WEIGHT",AND(C1972&gt;=25,C1972&lt;=29.9),"OVERWEIGHT",C1972&gt;=30,"OBESITY")</f>
        <v>UNDERWEIGHT</v>
      </c>
      <c r="E1972">
        <v>4.5599999999999996</v>
      </c>
      <c r="F1972" t="str" cm="1">
        <f t="array" ref="F1972">_xlfn.IFS(E1972&lt;5.7,"NORMAL",AND(E1972&gt;=5.7,E1972&lt;=6.49),"PREDIABETES",E1972&gt;=6.5,"DIABETES")</f>
        <v>NORMAL</v>
      </c>
      <c r="G1972" t="s">
        <v>2380</v>
      </c>
      <c r="H1972" t="str">
        <f t="shared" si="91"/>
        <v>No</v>
      </c>
      <c r="I1972" t="s">
        <v>2380</v>
      </c>
      <c r="J1972" t="s">
        <v>2380</v>
      </c>
      <c r="K1972">
        <v>1</v>
      </c>
      <c r="L1972" t="s">
        <v>2380</v>
      </c>
      <c r="M1972" t="str">
        <f t="shared" si="92"/>
        <v>No</v>
      </c>
    </row>
    <row r="1973" spans="1:13" x14ac:dyDescent="0.3">
      <c r="A1973" t="s">
        <v>396</v>
      </c>
      <c r="B1973">
        <v>34.799999999999997</v>
      </c>
      <c r="C1973">
        <f t="shared" si="90"/>
        <v>34.799999999999997</v>
      </c>
      <c r="D1973" t="str" cm="1">
        <f t="array" ref="D1973">_xlfn.IFS(C1973&lt;18.5,"UNDERWEIGHT",AND(C1973&gt;=18.5,C1973&lt;=24.9),"NORMAL WEIGHT",AND(C1973&gt;=25,C1973&lt;=29.9),"OVERWEIGHT",C1973&gt;=30,"OBESITY")</f>
        <v>OBESITY</v>
      </c>
      <c r="E1973">
        <v>4.42</v>
      </c>
      <c r="F1973" t="str" cm="1">
        <f t="array" ref="F1973">_xlfn.IFS(E1973&lt;5.7,"NORMAL",AND(E1973&gt;=5.7,E1973&lt;=6.49),"PREDIABETES",E1973&gt;=6.5,"DIABETES")</f>
        <v>NORMAL</v>
      </c>
      <c r="G1973" t="s">
        <v>2382</v>
      </c>
      <c r="H1973" t="str">
        <f t="shared" si="91"/>
        <v>Yes</v>
      </c>
      <c r="I1973" t="s">
        <v>2382</v>
      </c>
      <c r="J1973" t="s">
        <v>2380</v>
      </c>
      <c r="K1973">
        <v>2</v>
      </c>
      <c r="L1973" t="s">
        <v>2380</v>
      </c>
      <c r="M1973" t="str">
        <f t="shared" si="92"/>
        <v>No</v>
      </c>
    </row>
    <row r="1974" spans="1:13" x14ac:dyDescent="0.3">
      <c r="A1974" t="s">
        <v>395</v>
      </c>
      <c r="B1974">
        <v>17.3</v>
      </c>
      <c r="C1974">
        <f t="shared" si="90"/>
        <v>17.3</v>
      </c>
      <c r="D1974" t="str" cm="1">
        <f t="array" ref="D1974">_xlfn.IFS(C1974&lt;18.5,"UNDERWEIGHT",AND(C1974&gt;=18.5,C1974&lt;=24.9),"NORMAL WEIGHT",AND(C1974&gt;=25,C1974&lt;=29.9),"OVERWEIGHT",C1974&gt;=30,"OBESITY")</f>
        <v>UNDERWEIGHT</v>
      </c>
      <c r="E1974">
        <v>7.66</v>
      </c>
      <c r="F1974" t="str" cm="1">
        <f t="array" ref="F1974">_xlfn.IFS(E1974&lt;5.7,"NORMAL",AND(E1974&gt;=5.7,E1974&lt;=6.49),"PREDIABETES",E1974&gt;=6.5,"DIABETES")</f>
        <v>DIABETES</v>
      </c>
      <c r="G1974" t="s">
        <v>2382</v>
      </c>
      <c r="H1974" t="str">
        <f t="shared" si="91"/>
        <v>Yes</v>
      </c>
      <c r="I1974" t="s">
        <v>2380</v>
      </c>
      <c r="J1974" t="s">
        <v>2380</v>
      </c>
      <c r="K1974">
        <v>1</v>
      </c>
      <c r="L1974" t="s">
        <v>2380</v>
      </c>
      <c r="M1974" t="str">
        <f t="shared" si="92"/>
        <v>No</v>
      </c>
    </row>
    <row r="1975" spans="1:13" x14ac:dyDescent="0.3">
      <c r="A1975" t="s">
        <v>394</v>
      </c>
      <c r="B1975">
        <v>32.25</v>
      </c>
      <c r="C1975">
        <f t="shared" si="90"/>
        <v>32.299999999999997</v>
      </c>
      <c r="D1975" t="str" cm="1">
        <f t="array" ref="D1975">_xlfn.IFS(C1975&lt;18.5,"UNDERWEIGHT",AND(C1975&gt;=18.5,C1975&lt;=24.9),"NORMAL WEIGHT",AND(C1975&gt;=25,C1975&lt;=29.9),"OVERWEIGHT",C1975&gt;=30,"OBESITY")</f>
        <v>OBESITY</v>
      </c>
      <c r="E1975">
        <v>5.2</v>
      </c>
      <c r="F1975" t="str" cm="1">
        <f t="array" ref="F1975">_xlfn.IFS(E1975&lt;5.7,"NORMAL",AND(E1975&gt;=5.7,E1975&lt;=6.49),"PREDIABETES",E1975&gt;=6.5,"DIABETES")</f>
        <v>NORMAL</v>
      </c>
      <c r="G1975" t="s">
        <v>2382</v>
      </c>
      <c r="H1975" t="str">
        <f t="shared" si="91"/>
        <v>Yes</v>
      </c>
      <c r="I1975" t="s">
        <v>2380</v>
      </c>
      <c r="J1975" t="s">
        <v>2380</v>
      </c>
      <c r="K1975" t="s">
        <v>2381</v>
      </c>
      <c r="L1975" t="s">
        <v>2380</v>
      </c>
      <c r="M1975" t="str">
        <f t="shared" si="92"/>
        <v>No</v>
      </c>
    </row>
    <row r="1976" spans="1:13" x14ac:dyDescent="0.3">
      <c r="A1976" t="s">
        <v>393</v>
      </c>
      <c r="B1976">
        <v>42.4</v>
      </c>
      <c r="C1976">
        <f t="shared" si="90"/>
        <v>42.4</v>
      </c>
      <c r="D1976" t="str" cm="1">
        <f t="array" ref="D1976">_xlfn.IFS(C1976&lt;18.5,"UNDERWEIGHT",AND(C1976&gt;=18.5,C1976&lt;=24.9),"NORMAL WEIGHT",AND(C1976&gt;=25,C1976&lt;=29.9),"OVERWEIGHT",C1976&gt;=30,"OBESITY")</f>
        <v>OBESITY</v>
      </c>
      <c r="E1976">
        <v>5.53</v>
      </c>
      <c r="F1976" t="str" cm="1">
        <f t="array" ref="F1976">_xlfn.IFS(E1976&lt;5.7,"NORMAL",AND(E1976&gt;=5.7,E1976&lt;=6.49),"PREDIABETES",E1976&gt;=6.5,"DIABETES")</f>
        <v>NORMAL</v>
      </c>
      <c r="G1976" t="s">
        <v>2382</v>
      </c>
      <c r="H1976" t="str">
        <f t="shared" si="91"/>
        <v>Yes</v>
      </c>
      <c r="I1976" t="s">
        <v>2380</v>
      </c>
      <c r="J1976" t="s">
        <v>2380</v>
      </c>
      <c r="K1976" t="s">
        <v>2381</v>
      </c>
      <c r="L1976" t="s">
        <v>2380</v>
      </c>
      <c r="M1976" t="str">
        <f t="shared" si="92"/>
        <v>No</v>
      </c>
    </row>
    <row r="1977" spans="1:13" x14ac:dyDescent="0.3">
      <c r="A1977" t="s">
        <v>392</v>
      </c>
      <c r="B1977">
        <v>38.664999999999999</v>
      </c>
      <c r="C1977">
        <f t="shared" si="90"/>
        <v>38.700000000000003</v>
      </c>
      <c r="D1977" t="str" cm="1">
        <f t="array" ref="D1977">_xlfn.IFS(C1977&lt;18.5,"UNDERWEIGHT",AND(C1977&gt;=18.5,C1977&lt;=24.9),"NORMAL WEIGHT",AND(C1977&gt;=25,C1977&lt;=29.9),"OVERWEIGHT",C1977&gt;=30,"OBESITY")</f>
        <v>OBESITY</v>
      </c>
      <c r="E1977">
        <v>4.8600000000000003</v>
      </c>
      <c r="F1977" t="str" cm="1">
        <f t="array" ref="F1977">_xlfn.IFS(E1977&lt;5.7,"NORMAL",AND(E1977&gt;=5.7,E1977&lt;=6.49),"PREDIABETES",E1977&gt;=6.5,"DIABETES")</f>
        <v>NORMAL</v>
      </c>
      <c r="G1977" t="s">
        <v>2380</v>
      </c>
      <c r="H1977" t="str">
        <f t="shared" si="91"/>
        <v>No</v>
      </c>
      <c r="I1977" t="s">
        <v>2382</v>
      </c>
      <c r="J1977" t="s">
        <v>2380</v>
      </c>
      <c r="K1977">
        <v>1</v>
      </c>
      <c r="L1977" t="s">
        <v>2380</v>
      </c>
      <c r="M1977" t="str">
        <f t="shared" si="92"/>
        <v>No</v>
      </c>
    </row>
    <row r="1978" spans="1:13" x14ac:dyDescent="0.3">
      <c r="A1978" t="s">
        <v>391</v>
      </c>
      <c r="B1978">
        <v>29.92</v>
      </c>
      <c r="C1978">
        <f t="shared" si="90"/>
        <v>29.9</v>
      </c>
      <c r="D1978" t="str" cm="1">
        <f t="array" ref="D1978">_xlfn.IFS(C1978&lt;18.5,"UNDERWEIGHT",AND(C1978&gt;=18.5,C1978&lt;=24.9),"NORMAL WEIGHT",AND(C1978&gt;=25,C1978&lt;=29.9),"OVERWEIGHT",C1978&gt;=30,"OBESITY")</f>
        <v>OVERWEIGHT</v>
      </c>
      <c r="E1978">
        <v>5.49</v>
      </c>
      <c r="F1978" t="str" cm="1">
        <f t="array" ref="F1978">_xlfn.IFS(E1978&lt;5.7,"NORMAL",AND(E1978&gt;=5.7,E1978&lt;=6.49),"PREDIABETES",E1978&gt;=6.5,"DIABETES")</f>
        <v>NORMAL</v>
      </c>
      <c r="G1978" t="s">
        <v>2382</v>
      </c>
      <c r="H1978" t="str">
        <f t="shared" si="91"/>
        <v>Yes</v>
      </c>
      <c r="I1978" t="s">
        <v>2380</v>
      </c>
      <c r="J1978" t="s">
        <v>2380</v>
      </c>
      <c r="K1978" t="s">
        <v>2381</v>
      </c>
      <c r="L1978" t="s">
        <v>2380</v>
      </c>
      <c r="M1978" t="str">
        <f t="shared" si="92"/>
        <v>No</v>
      </c>
    </row>
    <row r="1979" spans="1:13" x14ac:dyDescent="0.3">
      <c r="A1979" t="s">
        <v>390</v>
      </c>
      <c r="B1979">
        <v>29.48</v>
      </c>
      <c r="C1979">
        <f t="shared" si="90"/>
        <v>29.5</v>
      </c>
      <c r="D1979" t="str" cm="1">
        <f t="array" ref="D1979">_xlfn.IFS(C1979&lt;18.5,"UNDERWEIGHT",AND(C1979&gt;=18.5,C1979&lt;=24.9),"NORMAL WEIGHT",AND(C1979&gt;=25,C1979&lt;=29.9),"OVERWEIGHT",C1979&gt;=30,"OBESITY")</f>
        <v>OVERWEIGHT</v>
      </c>
      <c r="E1979">
        <v>4.09</v>
      </c>
      <c r="F1979" t="str" cm="1">
        <f t="array" ref="F1979">_xlfn.IFS(E1979&lt;5.7,"NORMAL",AND(E1979&gt;=5.7,E1979&lt;=6.49),"PREDIABETES",E1979&gt;=6.5,"DIABETES")</f>
        <v>NORMAL</v>
      </c>
      <c r="G1979" t="s">
        <v>2382</v>
      </c>
      <c r="H1979" t="str">
        <f t="shared" si="91"/>
        <v>Yes</v>
      </c>
      <c r="I1979" t="s">
        <v>2380</v>
      </c>
      <c r="J1979" t="s">
        <v>2380</v>
      </c>
      <c r="K1979" t="s">
        <v>2381</v>
      </c>
      <c r="L1979" t="s">
        <v>2380</v>
      </c>
      <c r="M1979" t="str">
        <f t="shared" si="92"/>
        <v>No</v>
      </c>
    </row>
    <row r="1980" spans="1:13" x14ac:dyDescent="0.3">
      <c r="A1980" t="s">
        <v>389</v>
      </c>
      <c r="B1980">
        <v>28.785</v>
      </c>
      <c r="C1980">
        <f t="shared" si="90"/>
        <v>28.8</v>
      </c>
      <c r="D1980" t="str" cm="1">
        <f t="array" ref="D1980">_xlfn.IFS(C1980&lt;18.5,"UNDERWEIGHT",AND(C1980&gt;=18.5,C1980&lt;=24.9),"NORMAL WEIGHT",AND(C1980&gt;=25,C1980&lt;=29.9),"OVERWEIGHT",C1980&gt;=30,"OBESITY")</f>
        <v>OVERWEIGHT</v>
      </c>
      <c r="E1980">
        <v>4.3099999999999996</v>
      </c>
      <c r="F1980" t="str" cm="1">
        <f t="array" ref="F1980">_xlfn.IFS(E1980&lt;5.7,"NORMAL",AND(E1980&gt;=5.7,E1980&lt;=6.49),"PREDIABETES",E1980&gt;=6.5,"DIABETES")</f>
        <v>NORMAL</v>
      </c>
      <c r="G1980" t="s">
        <v>2382</v>
      </c>
      <c r="H1980" t="str">
        <f t="shared" si="91"/>
        <v>Yes</v>
      </c>
      <c r="I1980" t="s">
        <v>2380</v>
      </c>
      <c r="J1980" t="s">
        <v>2380</v>
      </c>
      <c r="K1980" t="s">
        <v>2381</v>
      </c>
      <c r="L1980" t="s">
        <v>2380</v>
      </c>
      <c r="M1980" t="str">
        <f t="shared" si="92"/>
        <v>No</v>
      </c>
    </row>
    <row r="1981" spans="1:13" x14ac:dyDescent="0.3">
      <c r="A1981" t="s">
        <v>388</v>
      </c>
      <c r="B1981">
        <v>19.8</v>
      </c>
      <c r="C1981">
        <f t="shared" si="90"/>
        <v>19.8</v>
      </c>
      <c r="D1981" t="str" cm="1">
        <f t="array" ref="D1981">_xlfn.IFS(C1981&lt;18.5,"UNDERWEIGHT",AND(C1981&gt;=18.5,C1981&lt;=24.9),"NORMAL WEIGHT",AND(C1981&gt;=25,C1981&lt;=29.9),"OVERWEIGHT",C1981&gt;=30,"OBESITY")</f>
        <v>NORMAL WEIGHT</v>
      </c>
      <c r="E1981">
        <v>4</v>
      </c>
      <c r="F1981" t="str" cm="1">
        <f t="array" ref="F1981">_xlfn.IFS(E1981&lt;5.7,"NORMAL",AND(E1981&gt;=5.7,E1981&lt;=6.49),"PREDIABETES",E1981&gt;=6.5,"DIABETES")</f>
        <v>NORMAL</v>
      </c>
      <c r="G1981" t="s">
        <v>2382</v>
      </c>
      <c r="H1981" t="str">
        <f t="shared" si="91"/>
        <v>Yes</v>
      </c>
      <c r="I1981" t="s">
        <v>2380</v>
      </c>
      <c r="J1981" t="s">
        <v>2380</v>
      </c>
      <c r="K1981" t="s">
        <v>2381</v>
      </c>
      <c r="L1981" t="s">
        <v>2380</v>
      </c>
      <c r="M1981" t="str">
        <f t="shared" si="92"/>
        <v>No</v>
      </c>
    </row>
    <row r="1982" spans="1:13" x14ac:dyDescent="0.3">
      <c r="A1982" t="s">
        <v>387</v>
      </c>
      <c r="B1982">
        <v>35.53</v>
      </c>
      <c r="C1982">
        <f t="shared" si="90"/>
        <v>35.5</v>
      </c>
      <c r="D1982" t="str" cm="1">
        <f t="array" ref="D1982">_xlfn.IFS(C1982&lt;18.5,"UNDERWEIGHT",AND(C1982&gt;=18.5,C1982&lt;=24.9),"NORMAL WEIGHT",AND(C1982&gt;=25,C1982&lt;=29.9),"OVERWEIGHT",C1982&gt;=30,"OBESITY")</f>
        <v>OBESITY</v>
      </c>
      <c r="E1982">
        <v>4.68</v>
      </c>
      <c r="F1982" t="str" cm="1">
        <f t="array" ref="F1982">_xlfn.IFS(E1982&lt;5.7,"NORMAL",AND(E1982&gt;=5.7,E1982&lt;=6.49),"PREDIABETES",E1982&gt;=6.5,"DIABETES")</f>
        <v>NORMAL</v>
      </c>
      <c r="G1982" t="s">
        <v>2380</v>
      </c>
      <c r="H1982" t="str">
        <f t="shared" si="91"/>
        <v>No</v>
      </c>
      <c r="I1982" t="s">
        <v>2380</v>
      </c>
      <c r="J1982" t="s">
        <v>2383</v>
      </c>
      <c r="K1982">
        <v>1</v>
      </c>
      <c r="L1982" t="s">
        <v>2380</v>
      </c>
      <c r="M1982" t="str">
        <f t="shared" si="92"/>
        <v>No</v>
      </c>
    </row>
    <row r="1983" spans="1:13" x14ac:dyDescent="0.3">
      <c r="A1983" t="s">
        <v>386</v>
      </c>
      <c r="B1983">
        <v>21.47</v>
      </c>
      <c r="C1983">
        <f t="shared" si="90"/>
        <v>21.5</v>
      </c>
      <c r="D1983" t="str" cm="1">
        <f t="array" ref="D1983">_xlfn.IFS(C1983&lt;18.5,"UNDERWEIGHT",AND(C1983&gt;=18.5,C1983&lt;=24.9),"NORMAL WEIGHT",AND(C1983&gt;=25,C1983&lt;=29.9),"OVERWEIGHT",C1983&gt;=30,"OBESITY")</f>
        <v>NORMAL WEIGHT</v>
      </c>
      <c r="E1983">
        <v>4.0199999999999996</v>
      </c>
      <c r="F1983" t="str" cm="1">
        <f t="array" ref="F1983">_xlfn.IFS(E1983&lt;5.7,"NORMAL",AND(E1983&gt;=5.7,E1983&lt;=6.49),"PREDIABETES",E1983&gt;=6.5,"DIABETES")</f>
        <v>NORMAL</v>
      </c>
      <c r="G1983" t="s">
        <v>2382</v>
      </c>
      <c r="H1983" t="str">
        <f t="shared" si="91"/>
        <v>Yes</v>
      </c>
      <c r="I1983" t="s">
        <v>2380</v>
      </c>
      <c r="J1983" t="s">
        <v>2380</v>
      </c>
      <c r="K1983">
        <v>1</v>
      </c>
      <c r="L1983" t="s">
        <v>2380</v>
      </c>
      <c r="M1983" t="str">
        <f t="shared" si="92"/>
        <v>No</v>
      </c>
    </row>
    <row r="1984" spans="1:13" x14ac:dyDescent="0.3">
      <c r="A1984" t="s">
        <v>385</v>
      </c>
      <c r="B1984">
        <v>25.9</v>
      </c>
      <c r="C1984">
        <f t="shared" si="90"/>
        <v>25.9</v>
      </c>
      <c r="D1984" t="str" cm="1">
        <f t="array" ref="D1984">_xlfn.IFS(C1984&lt;18.5,"UNDERWEIGHT",AND(C1984&gt;=18.5,C1984&lt;=24.9),"NORMAL WEIGHT",AND(C1984&gt;=25,C1984&lt;=29.9),"OVERWEIGHT",C1984&gt;=30,"OBESITY")</f>
        <v>OVERWEIGHT</v>
      </c>
      <c r="E1984">
        <v>5.12</v>
      </c>
      <c r="F1984" t="str" cm="1">
        <f t="array" ref="F1984">_xlfn.IFS(E1984&lt;5.7,"NORMAL",AND(E1984&gt;=5.7,E1984&lt;=6.49),"PREDIABETES",E1984&gt;=6.5,"DIABETES")</f>
        <v>NORMAL</v>
      </c>
      <c r="G1984" t="s">
        <v>2380</v>
      </c>
      <c r="H1984" t="str">
        <f t="shared" si="91"/>
        <v>No</v>
      </c>
      <c r="I1984" t="s">
        <v>2380</v>
      </c>
      <c r="J1984" t="s">
        <v>2383</v>
      </c>
      <c r="K1984">
        <v>1</v>
      </c>
      <c r="L1984" t="s">
        <v>2380</v>
      </c>
      <c r="M1984" t="str">
        <f t="shared" si="92"/>
        <v>No</v>
      </c>
    </row>
    <row r="1985" spans="1:13" x14ac:dyDescent="0.3">
      <c r="A1985" t="s">
        <v>384</v>
      </c>
      <c r="B1985">
        <v>20.81</v>
      </c>
      <c r="C1985">
        <f t="shared" si="90"/>
        <v>20.8</v>
      </c>
      <c r="D1985" t="str" cm="1">
        <f t="array" ref="D1985">_xlfn.IFS(C1985&lt;18.5,"UNDERWEIGHT",AND(C1985&gt;=18.5,C1985&lt;=24.9),"NORMAL WEIGHT",AND(C1985&gt;=25,C1985&lt;=29.9),"OVERWEIGHT",C1985&gt;=30,"OBESITY")</f>
        <v>NORMAL WEIGHT</v>
      </c>
      <c r="E1985">
        <v>5.52</v>
      </c>
      <c r="F1985" t="str" cm="1">
        <f t="array" ref="F1985">_xlfn.IFS(E1985&lt;5.7,"NORMAL",AND(E1985&gt;=5.7,E1985&lt;=6.49),"PREDIABETES",E1985&gt;=6.5,"DIABETES")</f>
        <v>NORMAL</v>
      </c>
      <c r="G1985" t="s">
        <v>2380</v>
      </c>
      <c r="H1985" t="str">
        <f t="shared" si="91"/>
        <v>No</v>
      </c>
      <c r="I1985" t="s">
        <v>2380</v>
      </c>
      <c r="J1985" t="s">
        <v>2380</v>
      </c>
      <c r="K1985" t="s">
        <v>2381</v>
      </c>
      <c r="L1985" t="s">
        <v>2380</v>
      </c>
      <c r="M1985" t="str">
        <f t="shared" si="92"/>
        <v>No</v>
      </c>
    </row>
    <row r="1986" spans="1:13" x14ac:dyDescent="0.3">
      <c r="A1986" t="s">
        <v>383</v>
      </c>
      <c r="B1986">
        <v>25.84</v>
      </c>
      <c r="C1986">
        <f t="shared" si="90"/>
        <v>25.8</v>
      </c>
      <c r="D1986" t="str" cm="1">
        <f t="array" ref="D1986">_xlfn.IFS(C1986&lt;18.5,"UNDERWEIGHT",AND(C1986&gt;=18.5,C1986&lt;=24.9),"NORMAL WEIGHT",AND(C1986&gt;=25,C1986&lt;=29.9),"OVERWEIGHT",C1986&gt;=30,"OBESITY")</f>
        <v>OVERWEIGHT</v>
      </c>
      <c r="E1986">
        <v>5.81</v>
      </c>
      <c r="F1986" t="str" cm="1">
        <f t="array" ref="F1986">_xlfn.IFS(E1986&lt;5.7,"NORMAL",AND(E1986&gt;=5.7,E1986&lt;=6.49),"PREDIABETES",E1986&gt;=6.5,"DIABETES")</f>
        <v>PREDIABETES</v>
      </c>
      <c r="G1986" t="s">
        <v>2382</v>
      </c>
      <c r="H1986" t="str">
        <f t="shared" si="91"/>
        <v>Yes</v>
      </c>
      <c r="I1986" t="s">
        <v>2380</v>
      </c>
      <c r="J1986" t="s">
        <v>2383</v>
      </c>
      <c r="K1986">
        <v>1</v>
      </c>
      <c r="L1986" t="s">
        <v>2380</v>
      </c>
      <c r="M1986" t="str">
        <f t="shared" si="92"/>
        <v>No</v>
      </c>
    </row>
    <row r="1987" spans="1:13" x14ac:dyDescent="0.3">
      <c r="A1987" t="s">
        <v>382</v>
      </c>
      <c r="B1987">
        <v>30.95</v>
      </c>
      <c r="C1987">
        <f t="shared" ref="C1987:C2050" si="93">ROUND(B1987,1)</f>
        <v>31</v>
      </c>
      <c r="D1987" t="str" cm="1">
        <f t="array" ref="D1987">_xlfn.IFS(C1987&lt;18.5,"UNDERWEIGHT",AND(C1987&gt;=18.5,C1987&lt;=24.9),"NORMAL WEIGHT",AND(C1987&gt;=25,C1987&lt;=29.9),"OVERWEIGHT",C1987&gt;=30,"OBESITY")</f>
        <v>OBESITY</v>
      </c>
      <c r="E1987">
        <v>5.16</v>
      </c>
      <c r="F1987" t="str" cm="1">
        <f t="array" ref="F1987">_xlfn.IFS(E1987&lt;5.7,"NORMAL",AND(E1987&gt;=5.7,E1987&lt;=6.49),"PREDIABETES",E1987&gt;=6.5,"DIABETES")</f>
        <v>NORMAL</v>
      </c>
      <c r="G1987" t="s">
        <v>2380</v>
      </c>
      <c r="H1987" t="str">
        <f t="shared" ref="H1987:H2050" si="94">TRIM(PROPER(G1987))</f>
        <v>No</v>
      </c>
      <c r="I1987" t="s">
        <v>2380</v>
      </c>
      <c r="J1987" t="s">
        <v>2383</v>
      </c>
      <c r="K1987">
        <v>1</v>
      </c>
      <c r="L1987" t="s">
        <v>2380</v>
      </c>
      <c r="M1987" t="str">
        <f t="shared" ref="M1987:M2050" si="95">TRIM(PROPER(L1987))</f>
        <v>No</v>
      </c>
    </row>
    <row r="1988" spans="1:13" x14ac:dyDescent="0.3">
      <c r="A1988" t="s">
        <v>381</v>
      </c>
      <c r="B1988">
        <v>30.54</v>
      </c>
      <c r="C1988">
        <f t="shared" si="93"/>
        <v>30.5</v>
      </c>
      <c r="D1988" t="str" cm="1">
        <f t="array" ref="D1988">_xlfn.IFS(C1988&lt;18.5,"UNDERWEIGHT",AND(C1988&gt;=18.5,C1988&lt;=24.9),"NORMAL WEIGHT",AND(C1988&gt;=25,C1988&lt;=29.9),"OVERWEIGHT",C1988&gt;=30,"OBESITY")</f>
        <v>OBESITY</v>
      </c>
      <c r="E1988">
        <v>5</v>
      </c>
      <c r="F1988" t="str" cm="1">
        <f t="array" ref="F1988">_xlfn.IFS(E1988&lt;5.7,"NORMAL",AND(E1988&gt;=5.7,E1988&lt;=6.49),"PREDIABETES",E1988&gt;=6.5,"DIABETES")</f>
        <v>NORMAL</v>
      </c>
      <c r="G1988" t="s">
        <v>2380</v>
      </c>
      <c r="H1988" t="str">
        <f t="shared" si="94"/>
        <v>No</v>
      </c>
      <c r="I1988" t="s">
        <v>2380</v>
      </c>
      <c r="J1988" t="s">
        <v>2383</v>
      </c>
      <c r="K1988">
        <v>1</v>
      </c>
      <c r="L1988" t="s">
        <v>2380</v>
      </c>
      <c r="M1988" t="str">
        <f t="shared" si="95"/>
        <v>No</v>
      </c>
    </row>
    <row r="1989" spans="1:13" x14ac:dyDescent="0.3">
      <c r="A1989" t="s">
        <v>380</v>
      </c>
      <c r="B1989">
        <v>33.914999999999999</v>
      </c>
      <c r="C1989">
        <f t="shared" si="93"/>
        <v>33.9</v>
      </c>
      <c r="D1989" t="str" cm="1">
        <f t="array" ref="D1989">_xlfn.IFS(C1989&lt;18.5,"UNDERWEIGHT",AND(C1989&gt;=18.5,C1989&lt;=24.9),"NORMAL WEIGHT",AND(C1989&gt;=25,C1989&lt;=29.9),"OVERWEIGHT",C1989&gt;=30,"OBESITY")</f>
        <v>OBESITY</v>
      </c>
      <c r="E1989">
        <v>5.84</v>
      </c>
      <c r="F1989" t="str" cm="1">
        <f t="array" ref="F1989">_xlfn.IFS(E1989&lt;5.7,"NORMAL",AND(E1989&gt;=5.7,E1989&lt;=6.49),"PREDIABETES",E1989&gt;=6.5,"DIABETES")</f>
        <v>PREDIABETES</v>
      </c>
      <c r="G1989" t="s">
        <v>2382</v>
      </c>
      <c r="H1989" t="str">
        <f t="shared" si="94"/>
        <v>Yes</v>
      </c>
      <c r="I1989" t="s">
        <v>2380</v>
      </c>
      <c r="J1989" t="s">
        <v>2380</v>
      </c>
      <c r="K1989" t="s">
        <v>2381</v>
      </c>
      <c r="L1989" t="s">
        <v>2380</v>
      </c>
      <c r="M1989" t="str">
        <f t="shared" si="95"/>
        <v>No</v>
      </c>
    </row>
    <row r="1990" spans="1:13" x14ac:dyDescent="0.3">
      <c r="A1990" t="s">
        <v>379</v>
      </c>
      <c r="B1990">
        <v>33.31</v>
      </c>
      <c r="C1990">
        <f t="shared" si="93"/>
        <v>33.299999999999997</v>
      </c>
      <c r="D1990" t="str" cm="1">
        <f t="array" ref="D1990">_xlfn.IFS(C1990&lt;18.5,"UNDERWEIGHT",AND(C1990&gt;=18.5,C1990&lt;=24.9),"NORMAL WEIGHT",AND(C1990&gt;=25,C1990&lt;=29.9),"OVERWEIGHT",C1990&gt;=30,"OBESITY")</f>
        <v>OBESITY</v>
      </c>
      <c r="E1990">
        <v>4.1900000000000004</v>
      </c>
      <c r="F1990" t="str" cm="1">
        <f t="array" ref="F1990">_xlfn.IFS(E1990&lt;5.7,"NORMAL",AND(E1990&gt;=5.7,E1990&lt;=6.49),"PREDIABETES",E1990&gt;=6.5,"DIABETES")</f>
        <v>NORMAL</v>
      </c>
      <c r="G1990" t="s">
        <v>2380</v>
      </c>
      <c r="H1990" t="str">
        <f t="shared" si="94"/>
        <v>No</v>
      </c>
      <c r="I1990" t="s">
        <v>2380</v>
      </c>
      <c r="J1990" t="s">
        <v>2383</v>
      </c>
      <c r="K1990">
        <v>1</v>
      </c>
      <c r="L1990" t="s">
        <v>2380</v>
      </c>
      <c r="M1990" t="str">
        <f t="shared" si="95"/>
        <v>No</v>
      </c>
    </row>
    <row r="1991" spans="1:13" x14ac:dyDescent="0.3">
      <c r="A1991" t="s">
        <v>378</v>
      </c>
      <c r="B1991">
        <v>25.745000000000001</v>
      </c>
      <c r="C1991">
        <f t="shared" si="93"/>
        <v>25.7</v>
      </c>
      <c r="D1991" t="str" cm="1">
        <f t="array" ref="D1991">_xlfn.IFS(C1991&lt;18.5,"UNDERWEIGHT",AND(C1991&gt;=18.5,C1991&lt;=24.9),"NORMAL WEIGHT",AND(C1991&gt;=25,C1991&lt;=29.9),"OVERWEIGHT",C1991&gt;=30,"OBESITY")</f>
        <v>OVERWEIGHT</v>
      </c>
      <c r="E1991">
        <v>4.62</v>
      </c>
      <c r="F1991" t="str" cm="1">
        <f t="array" ref="F1991">_xlfn.IFS(E1991&lt;5.7,"NORMAL",AND(E1991&gt;=5.7,E1991&lt;=6.49),"PREDIABETES",E1991&gt;=6.5,"DIABETES")</f>
        <v>NORMAL</v>
      </c>
      <c r="G1991" t="s">
        <v>2382</v>
      </c>
      <c r="H1991" t="str">
        <f t="shared" si="94"/>
        <v>Yes</v>
      </c>
      <c r="I1991" t="s">
        <v>2380</v>
      </c>
      <c r="J1991" t="s">
        <v>2380</v>
      </c>
      <c r="K1991" t="s">
        <v>2381</v>
      </c>
      <c r="L1991" t="s">
        <v>2380</v>
      </c>
      <c r="M1991" t="str">
        <f t="shared" si="95"/>
        <v>No</v>
      </c>
    </row>
    <row r="1992" spans="1:13" x14ac:dyDescent="0.3">
      <c r="A1992" t="s">
        <v>377</v>
      </c>
      <c r="B1992">
        <v>37.1</v>
      </c>
      <c r="C1992">
        <f t="shared" si="93"/>
        <v>37.1</v>
      </c>
      <c r="D1992" t="str" cm="1">
        <f t="array" ref="D1992">_xlfn.IFS(C1992&lt;18.5,"UNDERWEIGHT",AND(C1992&gt;=18.5,C1992&lt;=24.9),"NORMAL WEIGHT",AND(C1992&gt;=25,C1992&lt;=29.9),"OVERWEIGHT",C1992&gt;=30,"OBESITY")</f>
        <v>OBESITY</v>
      </c>
      <c r="E1992">
        <v>6.24</v>
      </c>
      <c r="F1992" t="str" cm="1">
        <f t="array" ref="F1992">_xlfn.IFS(E1992&lt;5.7,"NORMAL",AND(E1992&gt;=5.7,E1992&lt;=6.49),"PREDIABETES",E1992&gt;=6.5,"DIABETES")</f>
        <v>PREDIABETES</v>
      </c>
      <c r="G1992" t="s">
        <v>2380</v>
      </c>
      <c r="H1992" t="str">
        <f t="shared" si="94"/>
        <v>No</v>
      </c>
      <c r="I1992" t="s">
        <v>2380</v>
      </c>
      <c r="J1992" t="s">
        <v>2380</v>
      </c>
      <c r="K1992" t="s">
        <v>2381</v>
      </c>
      <c r="L1992" t="s">
        <v>2380</v>
      </c>
      <c r="M1992" t="str">
        <f t="shared" si="95"/>
        <v>No</v>
      </c>
    </row>
    <row r="1993" spans="1:13" x14ac:dyDescent="0.3">
      <c r="A1993" t="s">
        <v>376</v>
      </c>
      <c r="B1993">
        <v>35.435000000000002</v>
      </c>
      <c r="C1993">
        <f t="shared" si="93"/>
        <v>35.4</v>
      </c>
      <c r="D1993" t="str" cm="1">
        <f t="array" ref="D1993">_xlfn.IFS(C1993&lt;18.5,"UNDERWEIGHT",AND(C1993&gt;=18.5,C1993&lt;=24.9),"NORMAL WEIGHT",AND(C1993&gt;=25,C1993&lt;=29.9),"OVERWEIGHT",C1993&gt;=30,"OBESITY")</f>
        <v>OBESITY</v>
      </c>
      <c r="E1993">
        <v>5.81</v>
      </c>
      <c r="F1993" t="str" cm="1">
        <f t="array" ref="F1993">_xlfn.IFS(E1993&lt;5.7,"NORMAL",AND(E1993&gt;=5.7,E1993&lt;=6.49),"PREDIABETES",E1993&gt;=6.5,"DIABETES")</f>
        <v>PREDIABETES</v>
      </c>
      <c r="G1993" t="s">
        <v>2380</v>
      </c>
      <c r="H1993" t="str">
        <f t="shared" si="94"/>
        <v>No</v>
      </c>
      <c r="I1993" t="s">
        <v>2380</v>
      </c>
      <c r="J1993" t="s">
        <v>2380</v>
      </c>
      <c r="K1993" t="s">
        <v>2381</v>
      </c>
      <c r="L1993" t="s">
        <v>2380</v>
      </c>
      <c r="M1993" t="str">
        <f t="shared" si="95"/>
        <v>No</v>
      </c>
    </row>
    <row r="1994" spans="1:13" x14ac:dyDescent="0.3">
      <c r="A1994" t="s">
        <v>375</v>
      </c>
      <c r="B1994">
        <v>20.399999999999999</v>
      </c>
      <c r="C1994">
        <f t="shared" si="93"/>
        <v>20.399999999999999</v>
      </c>
      <c r="D1994" t="str" cm="1">
        <f t="array" ref="D1994">_xlfn.IFS(C1994&lt;18.5,"UNDERWEIGHT",AND(C1994&gt;=18.5,C1994&lt;=24.9),"NORMAL WEIGHT",AND(C1994&gt;=25,C1994&lt;=29.9),"OVERWEIGHT",C1994&gt;=30,"OBESITY")</f>
        <v>NORMAL WEIGHT</v>
      </c>
      <c r="E1994">
        <v>4.83</v>
      </c>
      <c r="F1994" t="str" cm="1">
        <f t="array" ref="F1994">_xlfn.IFS(E1994&lt;5.7,"NORMAL",AND(E1994&gt;=5.7,E1994&lt;=6.49),"PREDIABETES",E1994&gt;=6.5,"DIABETES")</f>
        <v>NORMAL</v>
      </c>
      <c r="G1994" t="s">
        <v>2380</v>
      </c>
      <c r="H1994" t="str">
        <f t="shared" si="94"/>
        <v>No</v>
      </c>
      <c r="I1994" t="s">
        <v>2380</v>
      </c>
      <c r="J1994" t="s">
        <v>2380</v>
      </c>
      <c r="K1994" t="s">
        <v>2381</v>
      </c>
      <c r="L1994" t="s">
        <v>2380</v>
      </c>
      <c r="M1994" t="str">
        <f t="shared" si="95"/>
        <v>No</v>
      </c>
    </row>
    <row r="1995" spans="1:13" x14ac:dyDescent="0.3">
      <c r="A1995" t="s">
        <v>374</v>
      </c>
      <c r="B1995">
        <v>42.13</v>
      </c>
      <c r="C1995">
        <f t="shared" si="93"/>
        <v>42.1</v>
      </c>
      <c r="D1995" t="str" cm="1">
        <f t="array" ref="D1995">_xlfn.IFS(C1995&lt;18.5,"UNDERWEIGHT",AND(C1995&gt;=18.5,C1995&lt;=24.9),"NORMAL WEIGHT",AND(C1995&gt;=25,C1995&lt;=29.9),"OVERWEIGHT",C1995&gt;=30,"OBESITY")</f>
        <v>OBESITY</v>
      </c>
      <c r="E1995">
        <v>5.72</v>
      </c>
      <c r="F1995" t="str" cm="1">
        <f t="array" ref="F1995">_xlfn.IFS(E1995&lt;5.7,"NORMAL",AND(E1995&gt;=5.7,E1995&lt;=6.49),"PREDIABETES",E1995&gt;=6.5,"DIABETES")</f>
        <v>PREDIABETES</v>
      </c>
      <c r="G1995" t="s">
        <v>2382</v>
      </c>
      <c r="H1995" t="str">
        <f t="shared" si="94"/>
        <v>Yes</v>
      </c>
      <c r="I1995" t="s">
        <v>2380</v>
      </c>
      <c r="J1995" t="s">
        <v>2383</v>
      </c>
      <c r="K1995">
        <v>1</v>
      </c>
      <c r="L1995" t="s">
        <v>2380</v>
      </c>
      <c r="M1995" t="str">
        <f t="shared" si="95"/>
        <v>No</v>
      </c>
    </row>
    <row r="1996" spans="1:13" x14ac:dyDescent="0.3">
      <c r="A1996" t="s">
        <v>373</v>
      </c>
      <c r="B1996">
        <v>33.99</v>
      </c>
      <c r="C1996">
        <f t="shared" si="93"/>
        <v>34</v>
      </c>
      <c r="D1996" t="str" cm="1">
        <f t="array" ref="D1996">_xlfn.IFS(C1996&lt;18.5,"UNDERWEIGHT",AND(C1996&gt;=18.5,C1996&lt;=24.9),"NORMAL WEIGHT",AND(C1996&gt;=25,C1996&lt;=29.9),"OVERWEIGHT",C1996&gt;=30,"OBESITY")</f>
        <v>OBESITY</v>
      </c>
      <c r="E1996">
        <v>4.83</v>
      </c>
      <c r="F1996" t="str" cm="1">
        <f t="array" ref="F1996">_xlfn.IFS(E1996&lt;5.7,"NORMAL",AND(E1996&gt;=5.7,E1996&lt;=6.49),"PREDIABETES",E1996&gt;=6.5,"DIABETES")</f>
        <v>NORMAL</v>
      </c>
      <c r="G1996" t="s">
        <v>2382</v>
      </c>
      <c r="H1996" t="str">
        <f t="shared" si="94"/>
        <v>Yes</v>
      </c>
      <c r="I1996" t="s">
        <v>2380</v>
      </c>
      <c r="J1996" t="s">
        <v>2383</v>
      </c>
      <c r="K1996">
        <v>1</v>
      </c>
      <c r="L1996" t="s">
        <v>2380</v>
      </c>
      <c r="M1996" t="str">
        <f t="shared" si="95"/>
        <v>No</v>
      </c>
    </row>
    <row r="1997" spans="1:13" x14ac:dyDescent="0.3">
      <c r="A1997" t="s">
        <v>372</v>
      </c>
      <c r="B1997">
        <v>28.594999999999999</v>
      </c>
      <c r="C1997">
        <f t="shared" si="93"/>
        <v>28.6</v>
      </c>
      <c r="D1997" t="str" cm="1">
        <f t="array" ref="D1997">_xlfn.IFS(C1997&lt;18.5,"UNDERWEIGHT",AND(C1997&gt;=18.5,C1997&lt;=24.9),"NORMAL WEIGHT",AND(C1997&gt;=25,C1997&lt;=29.9),"OVERWEIGHT",C1997&gt;=30,"OBESITY")</f>
        <v>OVERWEIGHT</v>
      </c>
      <c r="E1997">
        <v>4.1399999999999997</v>
      </c>
      <c r="F1997" t="str" cm="1">
        <f t="array" ref="F1997">_xlfn.IFS(E1997&lt;5.7,"NORMAL",AND(E1997&gt;=5.7,E1997&lt;=6.49),"PREDIABETES",E1997&gt;=6.5,"DIABETES")</f>
        <v>NORMAL</v>
      </c>
      <c r="G1997" t="s">
        <v>2382</v>
      </c>
      <c r="H1997" t="str">
        <f t="shared" si="94"/>
        <v>Yes</v>
      </c>
      <c r="I1997" t="s">
        <v>2380</v>
      </c>
      <c r="J1997" t="s">
        <v>2383</v>
      </c>
      <c r="K1997">
        <v>1</v>
      </c>
      <c r="L1997" t="s">
        <v>2380</v>
      </c>
      <c r="M1997" t="str">
        <f t="shared" si="95"/>
        <v>No</v>
      </c>
    </row>
    <row r="1998" spans="1:13" x14ac:dyDescent="0.3">
      <c r="A1998" t="s">
        <v>371</v>
      </c>
      <c r="B1998">
        <v>20.8</v>
      </c>
      <c r="C1998">
        <f t="shared" si="93"/>
        <v>20.8</v>
      </c>
      <c r="D1998" t="str" cm="1">
        <f t="array" ref="D1998">_xlfn.IFS(C1998&lt;18.5,"UNDERWEIGHT",AND(C1998&gt;=18.5,C1998&lt;=24.9),"NORMAL WEIGHT",AND(C1998&gt;=25,C1998&lt;=29.9),"OVERWEIGHT",C1998&gt;=30,"OBESITY")</f>
        <v>NORMAL WEIGHT</v>
      </c>
      <c r="E1998">
        <v>4.07</v>
      </c>
      <c r="F1998" t="str" cm="1">
        <f t="array" ref="F1998">_xlfn.IFS(E1998&lt;5.7,"NORMAL",AND(E1998&gt;=5.7,E1998&lt;=6.49),"PREDIABETES",E1998&gt;=6.5,"DIABETES")</f>
        <v>NORMAL</v>
      </c>
      <c r="G1998" t="s">
        <v>2382</v>
      </c>
      <c r="H1998" t="str">
        <f t="shared" si="94"/>
        <v>Yes</v>
      </c>
      <c r="I1998" t="s">
        <v>2380</v>
      </c>
      <c r="J1998" t="s">
        <v>2383</v>
      </c>
      <c r="K1998">
        <v>1</v>
      </c>
      <c r="L1998" t="s">
        <v>2380</v>
      </c>
      <c r="M1998" t="str">
        <f t="shared" si="95"/>
        <v>No</v>
      </c>
    </row>
    <row r="1999" spans="1:13" x14ac:dyDescent="0.3">
      <c r="A1999" t="s">
        <v>370</v>
      </c>
      <c r="B1999">
        <v>23.465</v>
      </c>
      <c r="C1999">
        <f t="shared" si="93"/>
        <v>23.5</v>
      </c>
      <c r="D1999" t="str" cm="1">
        <f t="array" ref="D1999">_xlfn.IFS(C1999&lt;18.5,"UNDERWEIGHT",AND(C1999&gt;=18.5,C1999&lt;=24.9),"NORMAL WEIGHT",AND(C1999&gt;=25,C1999&lt;=29.9),"OVERWEIGHT",C1999&gt;=30,"OBESITY")</f>
        <v>NORMAL WEIGHT</v>
      </c>
      <c r="E1999">
        <v>6.26</v>
      </c>
      <c r="F1999" t="str" cm="1">
        <f t="array" ref="F1999">_xlfn.IFS(E1999&lt;5.7,"NORMAL",AND(E1999&gt;=5.7,E1999&lt;=6.49),"PREDIABETES",E1999&gt;=6.5,"DIABETES")</f>
        <v>PREDIABETES</v>
      </c>
      <c r="G1999" t="s">
        <v>2382</v>
      </c>
      <c r="H1999" t="str">
        <f t="shared" si="94"/>
        <v>Yes</v>
      </c>
      <c r="I1999" t="s">
        <v>2380</v>
      </c>
      <c r="J1999" t="s">
        <v>2383</v>
      </c>
      <c r="K1999">
        <v>1</v>
      </c>
      <c r="L1999" t="s">
        <v>2380</v>
      </c>
      <c r="M1999" t="str">
        <f t="shared" si="95"/>
        <v>No</v>
      </c>
    </row>
    <row r="2000" spans="1:13" x14ac:dyDescent="0.3">
      <c r="A2000" t="s">
        <v>369</v>
      </c>
      <c r="B2000">
        <v>40.185000000000002</v>
      </c>
      <c r="C2000">
        <f t="shared" si="93"/>
        <v>40.200000000000003</v>
      </c>
      <c r="D2000" t="str" cm="1">
        <f t="array" ref="D2000">_xlfn.IFS(C2000&lt;18.5,"UNDERWEIGHT",AND(C2000&gt;=18.5,C2000&lt;=24.9),"NORMAL WEIGHT",AND(C2000&gt;=25,C2000&lt;=29.9),"OVERWEIGHT",C2000&gt;=30,"OBESITY")</f>
        <v>OBESITY</v>
      </c>
      <c r="E2000">
        <v>5.88</v>
      </c>
      <c r="F2000" t="str" cm="1">
        <f t="array" ref="F2000">_xlfn.IFS(E2000&lt;5.7,"NORMAL",AND(E2000&gt;=5.7,E2000&lt;=6.49),"PREDIABETES",E2000&gt;=6.5,"DIABETES")</f>
        <v>PREDIABETES</v>
      </c>
      <c r="G2000" t="s">
        <v>2382</v>
      </c>
      <c r="H2000" t="str">
        <f t="shared" si="94"/>
        <v>Yes</v>
      </c>
      <c r="I2000" t="s">
        <v>2380</v>
      </c>
      <c r="J2000" t="s">
        <v>2380</v>
      </c>
      <c r="K2000" t="s">
        <v>2381</v>
      </c>
      <c r="L2000" t="s">
        <v>2380</v>
      </c>
      <c r="M2000" t="str">
        <f t="shared" si="95"/>
        <v>No</v>
      </c>
    </row>
    <row r="2001" spans="1:13" x14ac:dyDescent="0.3">
      <c r="A2001" t="s">
        <v>368</v>
      </c>
      <c r="B2001">
        <v>21.89</v>
      </c>
      <c r="C2001">
        <f t="shared" si="93"/>
        <v>21.9</v>
      </c>
      <c r="D2001" t="str" cm="1">
        <f t="array" ref="D2001">_xlfn.IFS(C2001&lt;18.5,"UNDERWEIGHT",AND(C2001&gt;=18.5,C2001&lt;=24.9),"NORMAL WEIGHT",AND(C2001&gt;=25,C2001&lt;=29.9),"OVERWEIGHT",C2001&gt;=30,"OBESITY")</f>
        <v>NORMAL WEIGHT</v>
      </c>
      <c r="E2001">
        <v>5.72</v>
      </c>
      <c r="F2001" t="str" cm="1">
        <f t="array" ref="F2001">_xlfn.IFS(E2001&lt;5.7,"NORMAL",AND(E2001&gt;=5.7,E2001&lt;=6.49),"PREDIABETES",E2001&gt;=6.5,"DIABETES")</f>
        <v>PREDIABETES</v>
      </c>
      <c r="G2001" t="s">
        <v>2382</v>
      </c>
      <c r="H2001" t="str">
        <f t="shared" si="94"/>
        <v>Yes</v>
      </c>
      <c r="I2001" t="s">
        <v>2380</v>
      </c>
      <c r="J2001" t="s">
        <v>2380</v>
      </c>
      <c r="K2001" t="s">
        <v>2381</v>
      </c>
      <c r="L2001" t="s">
        <v>2380</v>
      </c>
      <c r="M2001" t="str">
        <f t="shared" si="95"/>
        <v>No</v>
      </c>
    </row>
    <row r="2002" spans="1:13" x14ac:dyDescent="0.3">
      <c r="A2002" t="s">
        <v>367</v>
      </c>
      <c r="B2002">
        <v>29.34</v>
      </c>
      <c r="C2002">
        <f t="shared" si="93"/>
        <v>29.3</v>
      </c>
      <c r="D2002" t="str" cm="1">
        <f t="array" ref="D2002">_xlfn.IFS(C2002&lt;18.5,"UNDERWEIGHT",AND(C2002&gt;=18.5,C2002&lt;=24.9),"NORMAL WEIGHT",AND(C2002&gt;=25,C2002&lt;=29.9),"OVERWEIGHT",C2002&gt;=30,"OBESITY")</f>
        <v>OVERWEIGHT</v>
      </c>
      <c r="E2002">
        <v>6.09</v>
      </c>
      <c r="F2002" t="str" cm="1">
        <f t="array" ref="F2002">_xlfn.IFS(E2002&lt;5.7,"NORMAL",AND(E2002&gt;=5.7,E2002&lt;=6.49),"PREDIABETES",E2002&gt;=6.5,"DIABETES")</f>
        <v>PREDIABETES</v>
      </c>
      <c r="G2002" t="s">
        <v>2382</v>
      </c>
      <c r="H2002" t="str">
        <f t="shared" si="94"/>
        <v>Yes</v>
      </c>
      <c r="I2002" t="s">
        <v>2382</v>
      </c>
      <c r="J2002" t="s">
        <v>2380</v>
      </c>
      <c r="K2002">
        <v>2</v>
      </c>
      <c r="L2002" t="s">
        <v>2380</v>
      </c>
      <c r="M2002" t="str">
        <f t="shared" si="95"/>
        <v>No</v>
      </c>
    </row>
    <row r="2003" spans="1:13" x14ac:dyDescent="0.3">
      <c r="A2003" t="s">
        <v>366</v>
      </c>
      <c r="B2003">
        <v>22.61</v>
      </c>
      <c r="C2003">
        <f t="shared" si="93"/>
        <v>22.6</v>
      </c>
      <c r="D2003" t="str" cm="1">
        <f t="array" ref="D2003">_xlfn.IFS(C2003&lt;18.5,"UNDERWEIGHT",AND(C2003&gt;=18.5,C2003&lt;=24.9),"NORMAL WEIGHT",AND(C2003&gt;=25,C2003&lt;=29.9),"OVERWEIGHT",C2003&gt;=30,"OBESITY")</f>
        <v>NORMAL WEIGHT</v>
      </c>
      <c r="E2003">
        <v>4.25</v>
      </c>
      <c r="F2003" t="str" cm="1">
        <f t="array" ref="F2003">_xlfn.IFS(E2003&lt;5.7,"NORMAL",AND(E2003&gt;=5.7,E2003&lt;=6.49),"PREDIABETES",E2003&gt;=6.5,"DIABETES")</f>
        <v>NORMAL</v>
      </c>
      <c r="G2003" t="s">
        <v>2382</v>
      </c>
      <c r="H2003" t="str">
        <f t="shared" si="94"/>
        <v>Yes</v>
      </c>
      <c r="I2003" t="s">
        <v>2380</v>
      </c>
      <c r="J2003" t="s">
        <v>2380</v>
      </c>
      <c r="K2003" t="s">
        <v>2381</v>
      </c>
      <c r="L2003" t="s">
        <v>2380</v>
      </c>
      <c r="M2003" t="str">
        <f t="shared" si="95"/>
        <v>No</v>
      </c>
    </row>
    <row r="2004" spans="1:13" x14ac:dyDescent="0.3">
      <c r="A2004" t="s">
        <v>365</v>
      </c>
      <c r="B2004">
        <v>22.23</v>
      </c>
      <c r="C2004">
        <f t="shared" si="93"/>
        <v>22.2</v>
      </c>
      <c r="D2004" t="str" cm="1">
        <f t="array" ref="D2004">_xlfn.IFS(C2004&lt;18.5,"UNDERWEIGHT",AND(C2004&gt;=18.5,C2004&lt;=24.9),"NORMAL WEIGHT",AND(C2004&gt;=25,C2004&lt;=29.9),"OVERWEIGHT",C2004&gt;=30,"OBESITY")</f>
        <v>NORMAL WEIGHT</v>
      </c>
      <c r="E2004">
        <v>6.09</v>
      </c>
      <c r="F2004" t="str" cm="1">
        <f t="array" ref="F2004">_xlfn.IFS(E2004&lt;5.7,"NORMAL",AND(E2004&gt;=5.7,E2004&lt;=6.49),"PREDIABETES",E2004&gt;=6.5,"DIABETES")</f>
        <v>PREDIABETES</v>
      </c>
      <c r="G2004" t="s">
        <v>2382</v>
      </c>
      <c r="H2004" t="str">
        <f t="shared" si="94"/>
        <v>Yes</v>
      </c>
      <c r="I2004" t="s">
        <v>2380</v>
      </c>
      <c r="J2004" t="s">
        <v>2380</v>
      </c>
      <c r="K2004" t="s">
        <v>2381</v>
      </c>
      <c r="L2004" t="s">
        <v>2380</v>
      </c>
      <c r="M2004" t="str">
        <f t="shared" si="95"/>
        <v>No</v>
      </c>
    </row>
    <row r="2005" spans="1:13" x14ac:dyDescent="0.3">
      <c r="A2005" t="s">
        <v>364</v>
      </c>
      <c r="B2005">
        <v>33.4</v>
      </c>
      <c r="C2005">
        <f t="shared" si="93"/>
        <v>33.4</v>
      </c>
      <c r="D2005" t="str" cm="1">
        <f t="array" ref="D2005">_xlfn.IFS(C2005&lt;18.5,"UNDERWEIGHT",AND(C2005&gt;=18.5,C2005&lt;=24.9),"NORMAL WEIGHT",AND(C2005&gt;=25,C2005&lt;=29.9),"OVERWEIGHT",C2005&gt;=30,"OBESITY")</f>
        <v>OBESITY</v>
      </c>
      <c r="E2005">
        <v>5.51</v>
      </c>
      <c r="F2005" t="str" cm="1">
        <f t="array" ref="F2005">_xlfn.IFS(E2005&lt;5.7,"NORMAL",AND(E2005&gt;=5.7,E2005&lt;=6.49),"PREDIABETES",E2005&gt;=6.5,"DIABETES")</f>
        <v>NORMAL</v>
      </c>
      <c r="G2005" t="s">
        <v>2380</v>
      </c>
      <c r="H2005" t="str">
        <f t="shared" si="94"/>
        <v>No</v>
      </c>
      <c r="I2005" t="s">
        <v>2380</v>
      </c>
      <c r="J2005" t="s">
        <v>2380</v>
      </c>
      <c r="K2005" t="s">
        <v>2381</v>
      </c>
      <c r="L2005" t="s">
        <v>2380</v>
      </c>
      <c r="M2005" t="str">
        <f t="shared" si="95"/>
        <v>No</v>
      </c>
    </row>
    <row r="2006" spans="1:13" x14ac:dyDescent="0.3">
      <c r="A2006" t="s">
        <v>363</v>
      </c>
      <c r="B2006">
        <v>33.11</v>
      </c>
      <c r="C2006">
        <f t="shared" si="93"/>
        <v>33.1</v>
      </c>
      <c r="D2006" t="str" cm="1">
        <f t="array" ref="D2006">_xlfn.IFS(C2006&lt;18.5,"UNDERWEIGHT",AND(C2006&gt;=18.5,C2006&lt;=24.9),"NORMAL WEIGHT",AND(C2006&gt;=25,C2006&lt;=29.9),"OVERWEIGHT",C2006&gt;=30,"OBESITY")</f>
        <v>OBESITY</v>
      </c>
      <c r="E2006">
        <v>5.63</v>
      </c>
      <c r="F2006" t="str" cm="1">
        <f t="array" ref="F2006">_xlfn.IFS(E2006&lt;5.7,"NORMAL",AND(E2006&gt;=5.7,E2006&lt;=6.49),"PREDIABETES",E2006&gt;=6.5,"DIABETES")</f>
        <v>NORMAL</v>
      </c>
      <c r="G2006" t="s">
        <v>2380</v>
      </c>
      <c r="H2006" t="str">
        <f t="shared" si="94"/>
        <v>No</v>
      </c>
      <c r="I2006" t="s">
        <v>2380</v>
      </c>
      <c r="J2006" t="s">
        <v>2380</v>
      </c>
      <c r="K2006" t="s">
        <v>2381</v>
      </c>
      <c r="L2006" t="s">
        <v>2380</v>
      </c>
      <c r="M2006" t="str">
        <f t="shared" si="95"/>
        <v>No</v>
      </c>
    </row>
    <row r="2007" spans="1:13" x14ac:dyDescent="0.3">
      <c r="A2007" t="s">
        <v>362</v>
      </c>
      <c r="B2007">
        <v>16.815000000000001</v>
      </c>
      <c r="C2007">
        <f t="shared" si="93"/>
        <v>16.8</v>
      </c>
      <c r="D2007" t="str" cm="1">
        <f t="array" ref="D2007">_xlfn.IFS(C2007&lt;18.5,"UNDERWEIGHT",AND(C2007&gt;=18.5,C2007&lt;=24.9),"NORMAL WEIGHT",AND(C2007&gt;=25,C2007&lt;=29.9),"OVERWEIGHT",C2007&gt;=30,"OBESITY")</f>
        <v>UNDERWEIGHT</v>
      </c>
      <c r="E2007">
        <v>5.29</v>
      </c>
      <c r="F2007" t="str" cm="1">
        <f t="array" ref="F2007">_xlfn.IFS(E2007&lt;5.7,"NORMAL",AND(E2007&gt;=5.7,E2007&lt;=6.49),"PREDIABETES",E2007&gt;=6.5,"DIABETES")</f>
        <v>NORMAL</v>
      </c>
      <c r="G2007" t="s">
        <v>2382</v>
      </c>
      <c r="H2007" t="str">
        <f t="shared" si="94"/>
        <v>Yes</v>
      </c>
      <c r="I2007" t="s">
        <v>2380</v>
      </c>
      <c r="J2007" t="s">
        <v>2380</v>
      </c>
      <c r="K2007" t="s">
        <v>2381</v>
      </c>
      <c r="L2007" t="s">
        <v>2380</v>
      </c>
      <c r="M2007" t="str">
        <f t="shared" si="95"/>
        <v>No</v>
      </c>
    </row>
    <row r="2008" spans="1:13" x14ac:dyDescent="0.3">
      <c r="A2008" t="s">
        <v>361</v>
      </c>
      <c r="B2008">
        <v>25.61</v>
      </c>
      <c r="C2008">
        <f t="shared" si="93"/>
        <v>25.6</v>
      </c>
      <c r="D2008" t="str" cm="1">
        <f t="array" ref="D2008">_xlfn.IFS(C2008&lt;18.5,"UNDERWEIGHT",AND(C2008&gt;=18.5,C2008&lt;=24.9),"NORMAL WEIGHT",AND(C2008&gt;=25,C2008&lt;=29.9),"OVERWEIGHT",C2008&gt;=30,"OBESITY")</f>
        <v>OVERWEIGHT</v>
      </c>
      <c r="E2008">
        <v>4</v>
      </c>
      <c r="F2008" t="str" cm="1">
        <f t="array" ref="F2008">_xlfn.IFS(E2008&lt;5.7,"NORMAL",AND(E2008&gt;=5.7,E2008&lt;=6.49),"PREDIABETES",E2008&gt;=6.5,"DIABETES")</f>
        <v>NORMAL</v>
      </c>
      <c r="G2008" t="s">
        <v>2380</v>
      </c>
      <c r="H2008" t="str">
        <f t="shared" si="94"/>
        <v>No</v>
      </c>
      <c r="I2008" t="s">
        <v>2380</v>
      </c>
      <c r="J2008" t="s">
        <v>2383</v>
      </c>
      <c r="K2008">
        <v>1</v>
      </c>
      <c r="L2008" t="s">
        <v>2380</v>
      </c>
      <c r="M2008" t="str">
        <f t="shared" si="95"/>
        <v>No</v>
      </c>
    </row>
    <row r="2009" spans="1:13" x14ac:dyDescent="0.3">
      <c r="A2009" t="s">
        <v>360</v>
      </c>
      <c r="B2009">
        <v>25.8</v>
      </c>
      <c r="C2009">
        <f t="shared" si="93"/>
        <v>25.8</v>
      </c>
      <c r="D2009" t="str" cm="1">
        <f t="array" ref="D2009">_xlfn.IFS(C2009&lt;18.5,"UNDERWEIGHT",AND(C2009&gt;=18.5,C2009&lt;=24.9),"NORMAL WEIGHT",AND(C2009&gt;=25,C2009&lt;=29.9),"OVERWEIGHT",C2009&gt;=30,"OBESITY")</f>
        <v>OVERWEIGHT</v>
      </c>
      <c r="E2009">
        <v>5.49</v>
      </c>
      <c r="F2009" t="str" cm="1">
        <f t="array" ref="F2009">_xlfn.IFS(E2009&lt;5.7,"NORMAL",AND(E2009&gt;=5.7,E2009&lt;=6.49),"PREDIABETES",E2009&gt;=6.5,"DIABETES")</f>
        <v>NORMAL</v>
      </c>
      <c r="G2009" t="s">
        <v>2380</v>
      </c>
      <c r="H2009" t="str">
        <f t="shared" si="94"/>
        <v>No</v>
      </c>
      <c r="I2009" t="s">
        <v>2380</v>
      </c>
      <c r="J2009" t="s">
        <v>2380</v>
      </c>
      <c r="K2009" t="s">
        <v>2381</v>
      </c>
      <c r="L2009" t="s">
        <v>2380</v>
      </c>
      <c r="M2009" t="str">
        <f t="shared" si="95"/>
        <v>No</v>
      </c>
    </row>
    <row r="2010" spans="1:13" x14ac:dyDescent="0.3">
      <c r="A2010" t="s">
        <v>359</v>
      </c>
      <c r="B2010">
        <v>27.39</v>
      </c>
      <c r="C2010">
        <f t="shared" si="93"/>
        <v>27.4</v>
      </c>
      <c r="D2010" t="str" cm="1">
        <f t="array" ref="D2010">_xlfn.IFS(C2010&lt;18.5,"UNDERWEIGHT",AND(C2010&gt;=18.5,C2010&lt;=24.9),"NORMAL WEIGHT",AND(C2010&gt;=25,C2010&lt;=29.9),"OVERWEIGHT",C2010&gt;=30,"OBESITY")</f>
        <v>OVERWEIGHT</v>
      </c>
      <c r="E2010">
        <v>5.34</v>
      </c>
      <c r="F2010" t="str" cm="1">
        <f t="array" ref="F2010">_xlfn.IFS(E2010&lt;5.7,"NORMAL",AND(E2010&gt;=5.7,E2010&lt;=6.49),"PREDIABETES",E2010&gt;=6.5,"DIABETES")</f>
        <v>NORMAL</v>
      </c>
      <c r="G2010" t="s">
        <v>2380</v>
      </c>
      <c r="H2010" t="str">
        <f t="shared" si="94"/>
        <v>No</v>
      </c>
      <c r="I2010" t="s">
        <v>2380</v>
      </c>
      <c r="J2010" t="s">
        <v>2380</v>
      </c>
      <c r="K2010" t="s">
        <v>2381</v>
      </c>
      <c r="L2010" t="s">
        <v>2380</v>
      </c>
      <c r="M2010" t="str">
        <f t="shared" si="95"/>
        <v>No</v>
      </c>
    </row>
    <row r="2011" spans="1:13" x14ac:dyDescent="0.3">
      <c r="A2011" t="s">
        <v>358</v>
      </c>
      <c r="B2011">
        <v>17.03</v>
      </c>
      <c r="C2011">
        <f t="shared" si="93"/>
        <v>17</v>
      </c>
      <c r="D2011" t="str" cm="1">
        <f t="array" ref="D2011">_xlfn.IFS(C2011&lt;18.5,"UNDERWEIGHT",AND(C2011&gt;=18.5,C2011&lt;=24.9),"NORMAL WEIGHT",AND(C2011&gt;=25,C2011&lt;=29.9),"OVERWEIGHT",C2011&gt;=30,"OBESITY")</f>
        <v>UNDERWEIGHT</v>
      </c>
      <c r="E2011">
        <v>4.12</v>
      </c>
      <c r="F2011" t="str" cm="1">
        <f t="array" ref="F2011">_xlfn.IFS(E2011&lt;5.7,"NORMAL",AND(E2011&gt;=5.7,E2011&lt;=6.49),"PREDIABETES",E2011&gt;=6.5,"DIABETES")</f>
        <v>NORMAL</v>
      </c>
      <c r="G2011" t="s">
        <v>2380</v>
      </c>
      <c r="H2011" t="str">
        <f t="shared" si="94"/>
        <v>No</v>
      </c>
      <c r="I2011" t="s">
        <v>2380</v>
      </c>
      <c r="J2011" t="s">
        <v>2380</v>
      </c>
      <c r="K2011">
        <v>1</v>
      </c>
      <c r="L2011" t="s">
        <v>2380</v>
      </c>
      <c r="M2011" t="str">
        <f t="shared" si="95"/>
        <v>No</v>
      </c>
    </row>
    <row r="2012" spans="1:13" x14ac:dyDescent="0.3">
      <c r="A2012" t="s">
        <v>357</v>
      </c>
      <c r="B2012">
        <v>23.75</v>
      </c>
      <c r="C2012">
        <f t="shared" si="93"/>
        <v>23.8</v>
      </c>
      <c r="D2012" t="str" cm="1">
        <f t="array" ref="D2012">_xlfn.IFS(C2012&lt;18.5,"UNDERWEIGHT",AND(C2012&gt;=18.5,C2012&lt;=24.9),"NORMAL WEIGHT",AND(C2012&gt;=25,C2012&lt;=29.9),"OVERWEIGHT",C2012&gt;=30,"OBESITY")</f>
        <v>NORMAL WEIGHT</v>
      </c>
      <c r="E2012">
        <v>5.49</v>
      </c>
      <c r="F2012" t="str" cm="1">
        <f t="array" ref="F2012">_xlfn.IFS(E2012&lt;5.7,"NORMAL",AND(E2012&gt;=5.7,E2012&lt;=6.49),"PREDIABETES",E2012&gt;=6.5,"DIABETES")</f>
        <v>NORMAL</v>
      </c>
      <c r="G2012" t="s">
        <v>2382</v>
      </c>
      <c r="H2012" t="str">
        <f t="shared" si="94"/>
        <v>Yes</v>
      </c>
      <c r="I2012" t="s">
        <v>2380</v>
      </c>
      <c r="J2012" t="s">
        <v>2380</v>
      </c>
      <c r="K2012" t="s">
        <v>2381</v>
      </c>
      <c r="L2012" t="s">
        <v>2380</v>
      </c>
      <c r="M2012" t="str">
        <f t="shared" si="95"/>
        <v>No</v>
      </c>
    </row>
    <row r="2013" spans="1:13" x14ac:dyDescent="0.3">
      <c r="A2013" t="s">
        <v>355</v>
      </c>
      <c r="B2013">
        <v>26.03</v>
      </c>
      <c r="C2013">
        <f t="shared" si="93"/>
        <v>26</v>
      </c>
      <c r="D2013" t="str" cm="1">
        <f t="array" ref="D2013">_xlfn.IFS(C2013&lt;18.5,"UNDERWEIGHT",AND(C2013&gt;=18.5,C2013&lt;=24.9),"NORMAL WEIGHT",AND(C2013&gt;=25,C2013&lt;=29.9),"OVERWEIGHT",C2013&gt;=30,"OBESITY")</f>
        <v>OVERWEIGHT</v>
      </c>
      <c r="E2013">
        <v>5.1100000000000003</v>
      </c>
      <c r="F2013" t="str" cm="1">
        <f t="array" ref="F2013">_xlfn.IFS(E2013&lt;5.7,"NORMAL",AND(E2013&gt;=5.7,E2013&lt;=6.49),"PREDIABETES",E2013&gt;=6.5,"DIABETES")</f>
        <v>NORMAL</v>
      </c>
      <c r="G2013" t="s">
        <v>2382</v>
      </c>
      <c r="H2013" t="str">
        <f t="shared" si="94"/>
        <v>Yes</v>
      </c>
      <c r="I2013" t="s">
        <v>2380</v>
      </c>
      <c r="J2013" t="s">
        <v>2380</v>
      </c>
      <c r="K2013">
        <v>1</v>
      </c>
      <c r="L2013" t="s">
        <v>2380</v>
      </c>
      <c r="M2013" t="str">
        <f t="shared" si="95"/>
        <v>No</v>
      </c>
    </row>
    <row r="2014" spans="1:13" x14ac:dyDescent="0.3">
      <c r="A2014" t="s">
        <v>354</v>
      </c>
      <c r="B2014">
        <v>16.079999999999998</v>
      </c>
      <c r="C2014">
        <f t="shared" si="93"/>
        <v>16.100000000000001</v>
      </c>
      <c r="D2014" t="str" cm="1">
        <f t="array" ref="D2014">_xlfn.IFS(C2014&lt;18.5,"UNDERWEIGHT",AND(C2014&gt;=18.5,C2014&lt;=24.9),"NORMAL WEIGHT",AND(C2014&gt;=25,C2014&lt;=29.9),"OVERWEIGHT",C2014&gt;=30,"OBESITY")</f>
        <v>UNDERWEIGHT</v>
      </c>
      <c r="E2014">
        <v>5.94</v>
      </c>
      <c r="F2014" t="str" cm="1">
        <f t="array" ref="F2014">_xlfn.IFS(E2014&lt;5.7,"NORMAL",AND(E2014&gt;=5.7,E2014&lt;=6.49),"PREDIABETES",E2014&gt;=6.5,"DIABETES")</f>
        <v>PREDIABETES</v>
      </c>
      <c r="G2014" t="s">
        <v>2380</v>
      </c>
      <c r="H2014" t="str">
        <f t="shared" si="94"/>
        <v>No</v>
      </c>
      <c r="I2014" t="s">
        <v>2380</v>
      </c>
      <c r="J2014" t="s">
        <v>2380</v>
      </c>
      <c r="K2014" t="s">
        <v>2381</v>
      </c>
      <c r="L2014" t="s">
        <v>2380</v>
      </c>
      <c r="M2014" t="str">
        <f t="shared" si="95"/>
        <v>No</v>
      </c>
    </row>
    <row r="2015" spans="1:13" x14ac:dyDescent="0.3">
      <c r="A2015" t="s">
        <v>353</v>
      </c>
      <c r="B2015">
        <v>30.875</v>
      </c>
      <c r="C2015">
        <f t="shared" si="93"/>
        <v>30.9</v>
      </c>
      <c r="D2015" t="str" cm="1">
        <f t="array" ref="D2015">_xlfn.IFS(C2015&lt;18.5,"UNDERWEIGHT",AND(C2015&gt;=18.5,C2015&lt;=24.9),"NORMAL WEIGHT",AND(C2015&gt;=25,C2015&lt;=29.9),"OVERWEIGHT",C2015&gt;=30,"OBESITY")</f>
        <v>OBESITY</v>
      </c>
      <c r="E2015">
        <v>5.54</v>
      </c>
      <c r="F2015" t="str" cm="1">
        <f t="array" ref="F2015">_xlfn.IFS(E2015&lt;5.7,"NORMAL",AND(E2015&gt;=5.7,E2015&lt;=6.49),"PREDIABETES",E2015&gt;=6.5,"DIABETES")</f>
        <v>NORMAL</v>
      </c>
      <c r="G2015" t="s">
        <v>2380</v>
      </c>
      <c r="H2015" t="str">
        <f t="shared" si="94"/>
        <v>No</v>
      </c>
      <c r="I2015" t="s">
        <v>2380</v>
      </c>
      <c r="J2015" t="s">
        <v>2380</v>
      </c>
      <c r="K2015" t="s">
        <v>2381</v>
      </c>
      <c r="L2015" t="s">
        <v>2380</v>
      </c>
      <c r="M2015" t="str">
        <f t="shared" si="95"/>
        <v>No</v>
      </c>
    </row>
    <row r="2016" spans="1:13" x14ac:dyDescent="0.3">
      <c r="A2016" t="s">
        <v>352</v>
      </c>
      <c r="B2016">
        <v>31.79</v>
      </c>
      <c r="C2016">
        <f t="shared" si="93"/>
        <v>31.8</v>
      </c>
      <c r="D2016" t="str" cm="1">
        <f t="array" ref="D2016">_xlfn.IFS(C2016&lt;18.5,"UNDERWEIGHT",AND(C2016&gt;=18.5,C2016&lt;=24.9),"NORMAL WEIGHT",AND(C2016&gt;=25,C2016&lt;=29.9),"OVERWEIGHT",C2016&gt;=30,"OBESITY")</f>
        <v>OBESITY</v>
      </c>
      <c r="E2016">
        <v>7.09</v>
      </c>
      <c r="F2016" t="str" cm="1">
        <f t="array" ref="F2016">_xlfn.IFS(E2016&lt;5.7,"NORMAL",AND(E2016&gt;=5.7,E2016&lt;=6.49),"PREDIABETES",E2016&gt;=6.5,"DIABETES")</f>
        <v>DIABETES</v>
      </c>
      <c r="G2016" t="s">
        <v>2380</v>
      </c>
      <c r="H2016" t="str">
        <f t="shared" si="94"/>
        <v>No</v>
      </c>
      <c r="I2016" t="s">
        <v>2380</v>
      </c>
      <c r="J2016" t="s">
        <v>2380</v>
      </c>
      <c r="K2016" t="s">
        <v>2381</v>
      </c>
      <c r="L2016" t="s">
        <v>2380</v>
      </c>
      <c r="M2016" t="str">
        <f t="shared" si="95"/>
        <v>No</v>
      </c>
    </row>
    <row r="2017" spans="1:13" x14ac:dyDescent="0.3">
      <c r="A2017" t="s">
        <v>351</v>
      </c>
      <c r="B2017">
        <v>28.48</v>
      </c>
      <c r="C2017">
        <f t="shared" si="93"/>
        <v>28.5</v>
      </c>
      <c r="D2017" t="str" cm="1">
        <f t="array" ref="D2017">_xlfn.IFS(C2017&lt;18.5,"UNDERWEIGHT",AND(C2017&gt;=18.5,C2017&lt;=24.9),"NORMAL WEIGHT",AND(C2017&gt;=25,C2017&lt;=29.9),"OVERWEIGHT",C2017&gt;=30,"OBESITY")</f>
        <v>OVERWEIGHT</v>
      </c>
      <c r="E2017">
        <v>6.22</v>
      </c>
      <c r="F2017" t="str" cm="1">
        <f t="array" ref="F2017">_xlfn.IFS(E2017&lt;5.7,"NORMAL",AND(E2017&gt;=5.7,E2017&lt;=6.49),"PREDIABETES",E2017&gt;=6.5,"DIABETES")</f>
        <v>PREDIABETES</v>
      </c>
      <c r="G2017" t="s">
        <v>2382</v>
      </c>
      <c r="H2017" t="str">
        <f t="shared" si="94"/>
        <v>Yes</v>
      </c>
      <c r="I2017" t="s">
        <v>2380</v>
      </c>
      <c r="J2017" t="s">
        <v>2383</v>
      </c>
      <c r="K2017">
        <v>1</v>
      </c>
      <c r="L2017" t="s">
        <v>2380</v>
      </c>
      <c r="M2017" t="str">
        <f t="shared" si="95"/>
        <v>No</v>
      </c>
    </row>
    <row r="2018" spans="1:13" x14ac:dyDescent="0.3">
      <c r="A2018" t="s">
        <v>350</v>
      </c>
      <c r="B2018">
        <v>26.6</v>
      </c>
      <c r="C2018">
        <f t="shared" si="93"/>
        <v>26.6</v>
      </c>
      <c r="D2018" t="str" cm="1">
        <f t="array" ref="D2018">_xlfn.IFS(C2018&lt;18.5,"UNDERWEIGHT",AND(C2018&gt;=18.5,C2018&lt;=24.9),"NORMAL WEIGHT",AND(C2018&gt;=25,C2018&lt;=29.9),"OVERWEIGHT",C2018&gt;=30,"OBESITY")</f>
        <v>OVERWEIGHT</v>
      </c>
      <c r="E2018">
        <v>4.33</v>
      </c>
      <c r="F2018" t="str" cm="1">
        <f t="array" ref="F2018">_xlfn.IFS(E2018&lt;5.7,"NORMAL",AND(E2018&gt;=5.7,E2018&lt;=6.49),"PREDIABETES",E2018&gt;=6.5,"DIABETES")</f>
        <v>NORMAL</v>
      </c>
      <c r="G2018" t="s">
        <v>2380</v>
      </c>
      <c r="H2018" t="str">
        <f t="shared" si="94"/>
        <v>No</v>
      </c>
      <c r="I2018" t="s">
        <v>2380</v>
      </c>
      <c r="J2018" t="s">
        <v>2380</v>
      </c>
      <c r="K2018">
        <v>1</v>
      </c>
      <c r="L2018" t="s">
        <v>2380</v>
      </c>
      <c r="M2018" t="str">
        <f t="shared" si="95"/>
        <v>No</v>
      </c>
    </row>
    <row r="2019" spans="1:13" x14ac:dyDescent="0.3">
      <c r="A2019" t="s">
        <v>349</v>
      </c>
      <c r="B2019">
        <v>25.27</v>
      </c>
      <c r="C2019">
        <f t="shared" si="93"/>
        <v>25.3</v>
      </c>
      <c r="D2019" t="str" cm="1">
        <f t="array" ref="D2019">_xlfn.IFS(C2019&lt;18.5,"UNDERWEIGHT",AND(C2019&gt;=18.5,C2019&lt;=24.9),"NORMAL WEIGHT",AND(C2019&gt;=25,C2019&lt;=29.9),"OVERWEIGHT",C2019&gt;=30,"OBESITY")</f>
        <v>OVERWEIGHT</v>
      </c>
      <c r="E2019">
        <v>5.83</v>
      </c>
      <c r="F2019" t="str" cm="1">
        <f t="array" ref="F2019">_xlfn.IFS(E2019&lt;5.7,"NORMAL",AND(E2019&gt;=5.7,E2019&lt;=6.49),"PREDIABETES",E2019&gt;=6.5,"DIABETES")</f>
        <v>PREDIABETES</v>
      </c>
      <c r="G2019" t="s">
        <v>2380</v>
      </c>
      <c r="H2019" t="str">
        <f t="shared" si="94"/>
        <v>No</v>
      </c>
      <c r="I2019" t="s">
        <v>2380</v>
      </c>
      <c r="J2019" t="s">
        <v>2380</v>
      </c>
      <c r="K2019">
        <v>1</v>
      </c>
      <c r="L2019" t="s">
        <v>2380</v>
      </c>
      <c r="M2019" t="str">
        <f t="shared" si="95"/>
        <v>No</v>
      </c>
    </row>
    <row r="2020" spans="1:13" x14ac:dyDescent="0.3">
      <c r="A2020" t="s">
        <v>348</v>
      </c>
      <c r="B2020">
        <v>34.484999999999999</v>
      </c>
      <c r="C2020">
        <f t="shared" si="93"/>
        <v>34.5</v>
      </c>
      <c r="D2020" t="str" cm="1">
        <f t="array" ref="D2020">_xlfn.IFS(C2020&lt;18.5,"UNDERWEIGHT",AND(C2020&gt;=18.5,C2020&lt;=24.9),"NORMAL WEIGHT",AND(C2020&gt;=25,C2020&lt;=29.9),"OVERWEIGHT",C2020&gt;=30,"OBESITY")</f>
        <v>OBESITY</v>
      </c>
      <c r="E2020">
        <v>4.7</v>
      </c>
      <c r="F2020" t="str" cm="1">
        <f t="array" ref="F2020">_xlfn.IFS(E2020&lt;5.7,"NORMAL",AND(E2020&gt;=5.7,E2020&lt;=6.49),"PREDIABETES",E2020&gt;=6.5,"DIABETES")</f>
        <v>NORMAL</v>
      </c>
      <c r="G2020" t="s">
        <v>2382</v>
      </c>
      <c r="H2020" t="str">
        <f t="shared" si="94"/>
        <v>Yes</v>
      </c>
      <c r="I2020" t="s">
        <v>2380</v>
      </c>
      <c r="J2020" t="s">
        <v>2383</v>
      </c>
      <c r="K2020">
        <v>1</v>
      </c>
      <c r="L2020" t="s">
        <v>2380</v>
      </c>
      <c r="M2020" t="str">
        <f t="shared" si="95"/>
        <v>No</v>
      </c>
    </row>
    <row r="2021" spans="1:13" x14ac:dyDescent="0.3">
      <c r="A2021" t="s">
        <v>347</v>
      </c>
      <c r="B2021">
        <v>15.57</v>
      </c>
      <c r="C2021">
        <f t="shared" si="93"/>
        <v>15.6</v>
      </c>
      <c r="D2021" t="str" cm="1">
        <f t="array" ref="D2021">_xlfn.IFS(C2021&lt;18.5,"UNDERWEIGHT",AND(C2021&gt;=18.5,C2021&lt;=24.9),"NORMAL WEIGHT",AND(C2021&gt;=25,C2021&lt;=29.9),"OVERWEIGHT",C2021&gt;=30,"OBESITY")</f>
        <v>UNDERWEIGHT</v>
      </c>
      <c r="E2021">
        <v>4.07</v>
      </c>
      <c r="F2021" t="str" cm="1">
        <f t="array" ref="F2021">_xlfn.IFS(E2021&lt;5.7,"NORMAL",AND(E2021&gt;=5.7,E2021&lt;=6.49),"PREDIABETES",E2021&gt;=6.5,"DIABETES")</f>
        <v>NORMAL</v>
      </c>
      <c r="G2021" t="s">
        <v>2382</v>
      </c>
      <c r="H2021" t="str">
        <f t="shared" si="94"/>
        <v>Yes</v>
      </c>
      <c r="I2021" t="s">
        <v>2380</v>
      </c>
      <c r="J2021" t="s">
        <v>2380</v>
      </c>
      <c r="K2021">
        <v>1</v>
      </c>
      <c r="L2021" t="s">
        <v>2380</v>
      </c>
      <c r="M2021" t="str">
        <f t="shared" si="95"/>
        <v>No</v>
      </c>
    </row>
    <row r="2022" spans="1:13" x14ac:dyDescent="0.3">
      <c r="A2022" t="s">
        <v>346</v>
      </c>
      <c r="B2022">
        <v>30.36</v>
      </c>
      <c r="C2022">
        <f t="shared" si="93"/>
        <v>30.4</v>
      </c>
      <c r="D2022" t="str" cm="1">
        <f t="array" ref="D2022">_xlfn.IFS(C2022&lt;18.5,"UNDERWEIGHT",AND(C2022&gt;=18.5,C2022&lt;=24.9),"NORMAL WEIGHT",AND(C2022&gt;=25,C2022&lt;=29.9),"OVERWEIGHT",C2022&gt;=30,"OBESITY")</f>
        <v>OBESITY</v>
      </c>
      <c r="E2022">
        <v>9.39</v>
      </c>
      <c r="F2022" t="str" cm="1">
        <f t="array" ref="F2022">_xlfn.IFS(E2022&lt;5.7,"NORMAL",AND(E2022&gt;=5.7,E2022&lt;=6.49),"PREDIABETES",E2022&gt;=6.5,"DIABETES")</f>
        <v>DIABETES</v>
      </c>
      <c r="G2022" t="s">
        <v>2380</v>
      </c>
      <c r="H2022" t="str">
        <f t="shared" si="94"/>
        <v>No</v>
      </c>
      <c r="I2022" t="s">
        <v>2380</v>
      </c>
      <c r="J2022" t="s">
        <v>2380</v>
      </c>
      <c r="K2022" t="s">
        <v>2381</v>
      </c>
      <c r="L2022" t="s">
        <v>2380</v>
      </c>
      <c r="M2022" t="str">
        <f t="shared" si="95"/>
        <v>No</v>
      </c>
    </row>
    <row r="2023" spans="1:13" x14ac:dyDescent="0.3">
      <c r="A2023" t="s">
        <v>345</v>
      </c>
      <c r="B2023">
        <v>19.37</v>
      </c>
      <c r="C2023">
        <f t="shared" si="93"/>
        <v>19.399999999999999</v>
      </c>
      <c r="D2023" t="str" cm="1">
        <f t="array" ref="D2023">_xlfn.IFS(C2023&lt;18.5,"UNDERWEIGHT",AND(C2023&gt;=18.5,C2023&lt;=24.9),"NORMAL WEIGHT",AND(C2023&gt;=25,C2023&lt;=29.9),"OVERWEIGHT",C2023&gt;=30,"OBESITY")</f>
        <v>NORMAL WEIGHT</v>
      </c>
      <c r="E2023">
        <v>4.18</v>
      </c>
      <c r="F2023" t="str" cm="1">
        <f t="array" ref="F2023">_xlfn.IFS(E2023&lt;5.7,"NORMAL",AND(E2023&gt;=5.7,E2023&lt;=6.49),"PREDIABETES",E2023&gt;=6.5,"DIABETES")</f>
        <v>NORMAL</v>
      </c>
      <c r="G2023" t="s">
        <v>2380</v>
      </c>
      <c r="H2023" t="str">
        <f t="shared" si="94"/>
        <v>No</v>
      </c>
      <c r="I2023" t="s">
        <v>2380</v>
      </c>
      <c r="J2023" t="s">
        <v>2380</v>
      </c>
      <c r="K2023" t="s">
        <v>2381</v>
      </c>
      <c r="L2023" t="s">
        <v>2380</v>
      </c>
      <c r="M2023" t="str">
        <f t="shared" si="95"/>
        <v>No</v>
      </c>
    </row>
    <row r="2024" spans="1:13" x14ac:dyDescent="0.3">
      <c r="A2024" t="s">
        <v>344</v>
      </c>
      <c r="B2024">
        <v>16.71</v>
      </c>
      <c r="C2024">
        <f t="shared" si="93"/>
        <v>16.7</v>
      </c>
      <c r="D2024" t="str" cm="1">
        <f t="array" ref="D2024">_xlfn.IFS(C2024&lt;18.5,"UNDERWEIGHT",AND(C2024&gt;=18.5,C2024&lt;=24.9),"NORMAL WEIGHT",AND(C2024&gt;=25,C2024&lt;=29.9),"OVERWEIGHT",C2024&gt;=30,"OBESITY")</f>
        <v>UNDERWEIGHT</v>
      </c>
      <c r="E2024">
        <v>4.18</v>
      </c>
      <c r="F2024" t="str" cm="1">
        <f t="array" ref="F2024">_xlfn.IFS(E2024&lt;5.7,"NORMAL",AND(E2024&gt;=5.7,E2024&lt;=6.49),"PREDIABETES",E2024&gt;=6.5,"DIABETES")</f>
        <v>NORMAL</v>
      </c>
      <c r="G2024" t="s">
        <v>2380</v>
      </c>
      <c r="H2024" t="str">
        <f t="shared" si="94"/>
        <v>No</v>
      </c>
      <c r="I2024" t="s">
        <v>2380</v>
      </c>
      <c r="J2024" t="s">
        <v>2380</v>
      </c>
      <c r="K2024">
        <v>1</v>
      </c>
      <c r="L2024" t="s">
        <v>2380</v>
      </c>
      <c r="M2024" t="str">
        <f t="shared" si="95"/>
        <v>No</v>
      </c>
    </row>
    <row r="2025" spans="1:13" x14ac:dyDescent="0.3">
      <c r="A2025" t="s">
        <v>343</v>
      </c>
      <c r="B2025">
        <v>24.1</v>
      </c>
      <c r="C2025">
        <f t="shared" si="93"/>
        <v>24.1</v>
      </c>
      <c r="D2025" t="str" cm="1">
        <f t="array" ref="D2025">_xlfn.IFS(C2025&lt;18.5,"UNDERWEIGHT",AND(C2025&gt;=18.5,C2025&lt;=24.9),"NORMAL WEIGHT",AND(C2025&gt;=25,C2025&lt;=29.9),"OVERWEIGHT",C2025&gt;=30,"OBESITY")</f>
        <v>NORMAL WEIGHT</v>
      </c>
      <c r="E2025">
        <v>4.4000000000000004</v>
      </c>
      <c r="F2025" t="str" cm="1">
        <f t="array" ref="F2025">_xlfn.IFS(E2025&lt;5.7,"NORMAL",AND(E2025&gt;=5.7,E2025&lt;=6.49),"PREDIABETES",E2025&gt;=6.5,"DIABETES")</f>
        <v>NORMAL</v>
      </c>
      <c r="G2025" t="s">
        <v>2382</v>
      </c>
      <c r="H2025" t="str">
        <f t="shared" si="94"/>
        <v>Yes</v>
      </c>
      <c r="I2025" t="s">
        <v>2380</v>
      </c>
      <c r="J2025" t="s">
        <v>2380</v>
      </c>
      <c r="K2025">
        <v>1</v>
      </c>
      <c r="L2025" t="s">
        <v>2380</v>
      </c>
      <c r="M2025" t="str">
        <f t="shared" si="95"/>
        <v>No</v>
      </c>
    </row>
    <row r="2026" spans="1:13" x14ac:dyDescent="0.3">
      <c r="A2026" t="s">
        <v>342</v>
      </c>
      <c r="B2026">
        <v>29.77</v>
      </c>
      <c r="C2026">
        <f t="shared" si="93"/>
        <v>29.8</v>
      </c>
      <c r="D2026" t="str" cm="1">
        <f t="array" ref="D2026">_xlfn.IFS(C2026&lt;18.5,"UNDERWEIGHT",AND(C2026&gt;=18.5,C2026&lt;=24.9),"NORMAL WEIGHT",AND(C2026&gt;=25,C2026&lt;=29.9),"OVERWEIGHT",C2026&gt;=30,"OBESITY")</f>
        <v>OVERWEIGHT</v>
      </c>
      <c r="E2026">
        <v>9.9</v>
      </c>
      <c r="F2026" t="str" cm="1">
        <f t="array" ref="F2026">_xlfn.IFS(E2026&lt;5.7,"NORMAL",AND(E2026&gt;=5.7,E2026&lt;=6.49),"PREDIABETES",E2026&gt;=6.5,"DIABETES")</f>
        <v>DIABETES</v>
      </c>
      <c r="G2026" t="s">
        <v>2380</v>
      </c>
      <c r="H2026" t="str">
        <f t="shared" si="94"/>
        <v>No</v>
      </c>
      <c r="I2026" t="s">
        <v>2380</v>
      </c>
      <c r="J2026" t="s">
        <v>2380</v>
      </c>
      <c r="K2026" t="s">
        <v>2381</v>
      </c>
      <c r="L2026" t="s">
        <v>2380</v>
      </c>
      <c r="M2026" t="str">
        <f t="shared" si="95"/>
        <v>No</v>
      </c>
    </row>
    <row r="2027" spans="1:13" x14ac:dyDescent="0.3">
      <c r="A2027" t="s">
        <v>341</v>
      </c>
      <c r="B2027">
        <v>46.53</v>
      </c>
      <c r="C2027">
        <f t="shared" si="93"/>
        <v>46.5</v>
      </c>
      <c r="D2027" t="str" cm="1">
        <f t="array" ref="D2027">_xlfn.IFS(C2027&lt;18.5,"UNDERWEIGHT",AND(C2027&gt;=18.5,C2027&lt;=24.9),"NORMAL WEIGHT",AND(C2027&gt;=25,C2027&lt;=29.9),"OVERWEIGHT",C2027&gt;=30,"OBESITY")</f>
        <v>OBESITY</v>
      </c>
      <c r="E2027">
        <v>4.84</v>
      </c>
      <c r="F2027" t="str" cm="1">
        <f t="array" ref="F2027">_xlfn.IFS(E2027&lt;5.7,"NORMAL",AND(E2027&gt;=5.7,E2027&lt;=6.49),"PREDIABETES",E2027&gt;=6.5,"DIABETES")</f>
        <v>NORMAL</v>
      </c>
      <c r="G2027" t="s">
        <v>2382</v>
      </c>
      <c r="H2027" t="str">
        <f t="shared" si="94"/>
        <v>Yes</v>
      </c>
      <c r="I2027" t="s">
        <v>2380</v>
      </c>
      <c r="J2027" t="s">
        <v>2380</v>
      </c>
      <c r="K2027" t="s">
        <v>2381</v>
      </c>
      <c r="L2027" t="s">
        <v>2380</v>
      </c>
      <c r="M2027" t="str">
        <f t="shared" si="95"/>
        <v>No</v>
      </c>
    </row>
    <row r="2028" spans="1:13" x14ac:dyDescent="0.3">
      <c r="A2028" t="s">
        <v>340</v>
      </c>
      <c r="B2028">
        <v>23.4</v>
      </c>
      <c r="C2028">
        <f t="shared" si="93"/>
        <v>23.4</v>
      </c>
      <c r="D2028" t="str" cm="1">
        <f t="array" ref="D2028">_xlfn.IFS(C2028&lt;18.5,"UNDERWEIGHT",AND(C2028&gt;=18.5,C2028&lt;=24.9),"NORMAL WEIGHT",AND(C2028&gt;=25,C2028&lt;=29.9),"OVERWEIGHT",C2028&gt;=30,"OBESITY")</f>
        <v>NORMAL WEIGHT</v>
      </c>
      <c r="E2028">
        <v>5.53</v>
      </c>
      <c r="F2028" t="str" cm="1">
        <f t="array" ref="F2028">_xlfn.IFS(E2028&lt;5.7,"NORMAL",AND(E2028&gt;=5.7,E2028&lt;=6.49),"PREDIABETES",E2028&gt;=6.5,"DIABETES")</f>
        <v>NORMAL</v>
      </c>
      <c r="G2028" t="s">
        <v>2380</v>
      </c>
      <c r="H2028" t="str">
        <f t="shared" si="94"/>
        <v>No</v>
      </c>
      <c r="I2028" t="s">
        <v>2380</v>
      </c>
      <c r="J2028" t="s">
        <v>2383</v>
      </c>
      <c r="K2028">
        <v>1</v>
      </c>
      <c r="L2028" t="s">
        <v>2380</v>
      </c>
      <c r="M2028" t="str">
        <f t="shared" si="95"/>
        <v>No</v>
      </c>
    </row>
    <row r="2029" spans="1:13" x14ac:dyDescent="0.3">
      <c r="A2029" t="s">
        <v>339</v>
      </c>
      <c r="B2029">
        <v>30</v>
      </c>
      <c r="C2029">
        <f t="shared" si="93"/>
        <v>30</v>
      </c>
      <c r="D2029" t="str" cm="1">
        <f t="array" ref="D2029">_xlfn.IFS(C2029&lt;18.5,"UNDERWEIGHT",AND(C2029&gt;=18.5,C2029&lt;=24.9),"NORMAL WEIGHT",AND(C2029&gt;=25,C2029&lt;=29.9),"OVERWEIGHT",C2029&gt;=30,"OBESITY")</f>
        <v>OBESITY</v>
      </c>
      <c r="E2029">
        <v>4.33</v>
      </c>
      <c r="F2029" t="str" cm="1">
        <f t="array" ref="F2029">_xlfn.IFS(E2029&lt;5.7,"NORMAL",AND(E2029&gt;=5.7,E2029&lt;=6.49),"PREDIABETES",E2029&gt;=6.5,"DIABETES")</f>
        <v>NORMAL</v>
      </c>
      <c r="G2029" t="s">
        <v>2382</v>
      </c>
      <c r="H2029" t="str">
        <f t="shared" si="94"/>
        <v>Yes</v>
      </c>
      <c r="I2029" t="s">
        <v>2380</v>
      </c>
      <c r="J2029" t="s">
        <v>2380</v>
      </c>
      <c r="K2029" t="s">
        <v>2381</v>
      </c>
      <c r="L2029" t="s">
        <v>2380</v>
      </c>
      <c r="M2029" t="str">
        <f t="shared" si="95"/>
        <v>No</v>
      </c>
    </row>
    <row r="2030" spans="1:13" x14ac:dyDescent="0.3">
      <c r="A2030" t="s">
        <v>338</v>
      </c>
      <c r="B2030">
        <v>29.15</v>
      </c>
      <c r="C2030">
        <f t="shared" si="93"/>
        <v>29.2</v>
      </c>
      <c r="D2030" t="str" cm="1">
        <f t="array" ref="D2030">_xlfn.IFS(C2030&lt;18.5,"UNDERWEIGHT",AND(C2030&gt;=18.5,C2030&lt;=24.9),"NORMAL WEIGHT",AND(C2030&gt;=25,C2030&lt;=29.9),"OVERWEIGHT",C2030&gt;=30,"OBESITY")</f>
        <v>OVERWEIGHT</v>
      </c>
      <c r="E2030">
        <v>4.91</v>
      </c>
      <c r="F2030" t="str" cm="1">
        <f t="array" ref="F2030">_xlfn.IFS(E2030&lt;5.7,"NORMAL",AND(E2030&gt;=5.7,E2030&lt;=6.49),"PREDIABETES",E2030&gt;=6.5,"DIABETES")</f>
        <v>NORMAL</v>
      </c>
      <c r="G2030" t="s">
        <v>2382</v>
      </c>
      <c r="H2030" t="str">
        <f t="shared" si="94"/>
        <v>Yes</v>
      </c>
      <c r="I2030" t="s">
        <v>2380</v>
      </c>
      <c r="J2030" t="s">
        <v>2380</v>
      </c>
      <c r="K2030" t="s">
        <v>2381</v>
      </c>
      <c r="L2030" t="s">
        <v>2380</v>
      </c>
      <c r="M2030" t="str">
        <f t="shared" si="95"/>
        <v>No</v>
      </c>
    </row>
    <row r="2031" spans="1:13" x14ac:dyDescent="0.3">
      <c r="A2031" t="s">
        <v>337</v>
      </c>
      <c r="B2031">
        <v>34.865000000000002</v>
      </c>
      <c r="C2031">
        <f t="shared" si="93"/>
        <v>34.9</v>
      </c>
      <c r="D2031" t="str" cm="1">
        <f t="array" ref="D2031">_xlfn.IFS(C2031&lt;18.5,"UNDERWEIGHT",AND(C2031&gt;=18.5,C2031&lt;=24.9),"NORMAL WEIGHT",AND(C2031&gt;=25,C2031&lt;=29.9),"OVERWEIGHT",C2031&gt;=30,"OBESITY")</f>
        <v>OBESITY</v>
      </c>
      <c r="E2031">
        <v>4.8</v>
      </c>
      <c r="F2031" t="str" cm="1">
        <f t="array" ref="F2031">_xlfn.IFS(E2031&lt;5.7,"NORMAL",AND(E2031&gt;=5.7,E2031&lt;=6.49),"PREDIABETES",E2031&gt;=6.5,"DIABETES")</f>
        <v>NORMAL</v>
      </c>
      <c r="G2031" t="s">
        <v>2380</v>
      </c>
      <c r="H2031" t="str">
        <f t="shared" si="94"/>
        <v>No</v>
      </c>
      <c r="I2031" t="s">
        <v>2380</v>
      </c>
      <c r="J2031" t="s">
        <v>2380</v>
      </c>
      <c r="K2031" t="s">
        <v>2381</v>
      </c>
      <c r="L2031" t="s">
        <v>2380</v>
      </c>
      <c r="M2031" t="str">
        <f t="shared" si="95"/>
        <v>No</v>
      </c>
    </row>
    <row r="2032" spans="1:13" x14ac:dyDescent="0.3">
      <c r="A2032" t="s">
        <v>336</v>
      </c>
      <c r="B2032">
        <v>28.12</v>
      </c>
      <c r="C2032">
        <f t="shared" si="93"/>
        <v>28.1</v>
      </c>
      <c r="D2032" t="str" cm="1">
        <f t="array" ref="D2032">_xlfn.IFS(C2032&lt;18.5,"UNDERWEIGHT",AND(C2032&gt;=18.5,C2032&lt;=24.9),"NORMAL WEIGHT",AND(C2032&gt;=25,C2032&lt;=29.9),"OVERWEIGHT",C2032&gt;=30,"OBESITY")</f>
        <v>OVERWEIGHT</v>
      </c>
      <c r="E2032">
        <v>5.55</v>
      </c>
      <c r="F2032" t="str" cm="1">
        <f t="array" ref="F2032">_xlfn.IFS(E2032&lt;5.7,"NORMAL",AND(E2032&gt;=5.7,E2032&lt;=6.49),"PREDIABETES",E2032&gt;=6.5,"DIABETES")</f>
        <v>NORMAL</v>
      </c>
      <c r="G2032" t="s">
        <v>2382</v>
      </c>
      <c r="H2032" t="str">
        <f t="shared" si="94"/>
        <v>Yes</v>
      </c>
      <c r="I2032" t="s">
        <v>2382</v>
      </c>
      <c r="J2032" t="s">
        <v>2380</v>
      </c>
      <c r="K2032">
        <v>2</v>
      </c>
      <c r="L2032" t="s">
        <v>2380</v>
      </c>
      <c r="M2032" t="str">
        <f t="shared" si="95"/>
        <v>No</v>
      </c>
    </row>
    <row r="2033" spans="1:13" x14ac:dyDescent="0.3">
      <c r="A2033" t="s">
        <v>335</v>
      </c>
      <c r="B2033">
        <v>29.45</v>
      </c>
      <c r="C2033">
        <f t="shared" si="93"/>
        <v>29.5</v>
      </c>
      <c r="D2033" t="str" cm="1">
        <f t="array" ref="D2033">_xlfn.IFS(C2033&lt;18.5,"UNDERWEIGHT",AND(C2033&gt;=18.5,C2033&lt;=24.9),"NORMAL WEIGHT",AND(C2033&gt;=25,C2033&lt;=29.9),"OVERWEIGHT",C2033&gt;=30,"OBESITY")</f>
        <v>OVERWEIGHT</v>
      </c>
      <c r="E2033">
        <v>5.24</v>
      </c>
      <c r="F2033" t="str" cm="1">
        <f t="array" ref="F2033">_xlfn.IFS(E2033&lt;5.7,"NORMAL",AND(E2033&gt;=5.7,E2033&lt;=6.49),"PREDIABETES",E2033&gt;=6.5,"DIABETES")</f>
        <v>NORMAL</v>
      </c>
      <c r="G2033" t="s">
        <v>2382</v>
      </c>
      <c r="H2033" t="str">
        <f t="shared" si="94"/>
        <v>Yes</v>
      </c>
      <c r="I2033" t="s">
        <v>2380</v>
      </c>
      <c r="J2033" t="s">
        <v>2380</v>
      </c>
      <c r="K2033" t="s">
        <v>2381</v>
      </c>
      <c r="L2033" t="s">
        <v>2380</v>
      </c>
      <c r="M2033" t="str">
        <f t="shared" si="95"/>
        <v>No</v>
      </c>
    </row>
    <row r="2034" spans="1:13" x14ac:dyDescent="0.3">
      <c r="A2034" t="s">
        <v>334</v>
      </c>
      <c r="B2034">
        <v>27.94</v>
      </c>
      <c r="C2034">
        <f t="shared" si="93"/>
        <v>27.9</v>
      </c>
      <c r="D2034" t="str" cm="1">
        <f t="array" ref="D2034">_xlfn.IFS(C2034&lt;18.5,"UNDERWEIGHT",AND(C2034&gt;=18.5,C2034&lt;=24.9),"NORMAL WEIGHT",AND(C2034&gt;=25,C2034&lt;=29.9),"OVERWEIGHT",C2034&gt;=30,"OBESITY")</f>
        <v>OVERWEIGHT</v>
      </c>
      <c r="E2034">
        <v>6.08</v>
      </c>
      <c r="F2034" t="str" cm="1">
        <f t="array" ref="F2034">_xlfn.IFS(E2034&lt;5.7,"NORMAL",AND(E2034&gt;=5.7,E2034&lt;=6.49),"PREDIABETES",E2034&gt;=6.5,"DIABETES")</f>
        <v>PREDIABETES</v>
      </c>
      <c r="G2034" t="s">
        <v>2380</v>
      </c>
      <c r="H2034" t="str">
        <f t="shared" si="94"/>
        <v>No</v>
      </c>
      <c r="I2034" t="s">
        <v>2380</v>
      </c>
      <c r="J2034" t="s">
        <v>2383</v>
      </c>
      <c r="K2034">
        <v>1</v>
      </c>
      <c r="L2034" t="s">
        <v>2380</v>
      </c>
      <c r="M2034" t="str">
        <f t="shared" si="95"/>
        <v>No</v>
      </c>
    </row>
    <row r="2035" spans="1:13" x14ac:dyDescent="0.3">
      <c r="A2035" t="s">
        <v>333</v>
      </c>
      <c r="B2035">
        <v>27.2</v>
      </c>
      <c r="C2035">
        <f t="shared" si="93"/>
        <v>27.2</v>
      </c>
      <c r="D2035" t="str" cm="1">
        <f t="array" ref="D2035">_xlfn.IFS(C2035&lt;18.5,"UNDERWEIGHT",AND(C2035&gt;=18.5,C2035&lt;=24.9),"NORMAL WEIGHT",AND(C2035&gt;=25,C2035&lt;=29.9),"OVERWEIGHT",C2035&gt;=30,"OBESITY")</f>
        <v>OVERWEIGHT</v>
      </c>
      <c r="E2035">
        <v>5.83</v>
      </c>
      <c r="F2035" t="str" cm="1">
        <f t="array" ref="F2035">_xlfn.IFS(E2035&lt;5.7,"NORMAL",AND(E2035&gt;=5.7,E2035&lt;=6.49),"PREDIABETES",E2035&gt;=6.5,"DIABETES")</f>
        <v>PREDIABETES</v>
      </c>
      <c r="G2035" t="s">
        <v>2380</v>
      </c>
      <c r="H2035" t="str">
        <f t="shared" si="94"/>
        <v>No</v>
      </c>
      <c r="I2035" t="s">
        <v>2380</v>
      </c>
      <c r="J2035" t="s">
        <v>2383</v>
      </c>
      <c r="K2035">
        <v>1</v>
      </c>
      <c r="L2035" t="s">
        <v>2380</v>
      </c>
      <c r="M2035" t="str">
        <f t="shared" si="95"/>
        <v>No</v>
      </c>
    </row>
    <row r="2036" spans="1:13" x14ac:dyDescent="0.3">
      <c r="A2036" t="s">
        <v>332</v>
      </c>
      <c r="B2036">
        <v>33.344999999999999</v>
      </c>
      <c r="C2036">
        <f t="shared" si="93"/>
        <v>33.299999999999997</v>
      </c>
      <c r="D2036" t="str" cm="1">
        <f t="array" ref="D2036">_xlfn.IFS(C2036&lt;18.5,"UNDERWEIGHT",AND(C2036&gt;=18.5,C2036&lt;=24.9),"NORMAL WEIGHT",AND(C2036&gt;=25,C2036&lt;=29.9),"OVERWEIGHT",C2036&gt;=30,"OBESITY")</f>
        <v>OBESITY</v>
      </c>
      <c r="E2036">
        <v>4.29</v>
      </c>
      <c r="F2036" t="str" cm="1">
        <f t="array" ref="F2036">_xlfn.IFS(E2036&lt;5.7,"NORMAL",AND(E2036&gt;=5.7,E2036&lt;=6.49),"PREDIABETES",E2036&gt;=6.5,"DIABETES")</f>
        <v>NORMAL</v>
      </c>
      <c r="G2036" t="s">
        <v>2380</v>
      </c>
      <c r="H2036" t="str">
        <f t="shared" si="94"/>
        <v>No</v>
      </c>
      <c r="I2036" t="s">
        <v>2380</v>
      </c>
      <c r="J2036" t="s">
        <v>2380</v>
      </c>
      <c r="K2036">
        <v>1</v>
      </c>
      <c r="L2036" t="s">
        <v>2380</v>
      </c>
      <c r="M2036" t="str">
        <f t="shared" si="95"/>
        <v>No</v>
      </c>
    </row>
    <row r="2037" spans="1:13" x14ac:dyDescent="0.3">
      <c r="A2037" t="s">
        <v>331</v>
      </c>
      <c r="B2037">
        <v>29.925000000000001</v>
      </c>
      <c r="C2037">
        <f t="shared" si="93"/>
        <v>29.9</v>
      </c>
      <c r="D2037" t="str" cm="1">
        <f t="array" ref="D2037">_xlfn.IFS(C2037&lt;18.5,"UNDERWEIGHT",AND(C2037&gt;=18.5,C2037&lt;=24.9),"NORMAL WEIGHT",AND(C2037&gt;=25,C2037&lt;=29.9),"OVERWEIGHT",C2037&gt;=30,"OBESITY")</f>
        <v>OVERWEIGHT</v>
      </c>
      <c r="E2037">
        <v>5.3</v>
      </c>
      <c r="F2037" t="str" cm="1">
        <f t="array" ref="F2037">_xlfn.IFS(E2037&lt;5.7,"NORMAL",AND(E2037&gt;=5.7,E2037&lt;=6.49),"PREDIABETES",E2037&gt;=6.5,"DIABETES")</f>
        <v>NORMAL</v>
      </c>
      <c r="G2037" t="s">
        <v>2380</v>
      </c>
      <c r="H2037" t="str">
        <f t="shared" si="94"/>
        <v>No</v>
      </c>
      <c r="I2037" t="s">
        <v>2380</v>
      </c>
      <c r="J2037" t="s">
        <v>2380</v>
      </c>
      <c r="K2037">
        <v>1</v>
      </c>
      <c r="L2037" t="s">
        <v>2380</v>
      </c>
      <c r="M2037" t="str">
        <f t="shared" si="95"/>
        <v>No</v>
      </c>
    </row>
    <row r="2038" spans="1:13" x14ac:dyDescent="0.3">
      <c r="A2038" t="s">
        <v>330</v>
      </c>
      <c r="B2038">
        <v>24.225000000000001</v>
      </c>
      <c r="C2038">
        <f t="shared" si="93"/>
        <v>24.2</v>
      </c>
      <c r="D2038" t="str" cm="1">
        <f t="array" ref="D2038">_xlfn.IFS(C2038&lt;18.5,"UNDERWEIGHT",AND(C2038&gt;=18.5,C2038&lt;=24.9),"NORMAL WEIGHT",AND(C2038&gt;=25,C2038&lt;=29.9),"OVERWEIGHT",C2038&gt;=30,"OBESITY")</f>
        <v>NORMAL WEIGHT</v>
      </c>
      <c r="E2038">
        <v>4.42</v>
      </c>
      <c r="F2038" t="str" cm="1">
        <f t="array" ref="F2038">_xlfn.IFS(E2038&lt;5.7,"NORMAL",AND(E2038&gt;=5.7,E2038&lt;=6.49),"PREDIABETES",E2038&gt;=6.5,"DIABETES")</f>
        <v>NORMAL</v>
      </c>
      <c r="G2038" t="s">
        <v>2380</v>
      </c>
      <c r="H2038" t="str">
        <f t="shared" si="94"/>
        <v>No</v>
      </c>
      <c r="I2038" t="s">
        <v>2380</v>
      </c>
      <c r="J2038" t="s">
        <v>2380</v>
      </c>
      <c r="K2038">
        <v>1</v>
      </c>
      <c r="L2038" t="s">
        <v>2380</v>
      </c>
      <c r="M2038" t="str">
        <f t="shared" si="95"/>
        <v>No</v>
      </c>
    </row>
    <row r="2039" spans="1:13" x14ac:dyDescent="0.3">
      <c r="A2039" t="s">
        <v>329</v>
      </c>
      <c r="B2039">
        <v>29.68</v>
      </c>
      <c r="C2039">
        <f t="shared" si="93"/>
        <v>29.7</v>
      </c>
      <c r="D2039" t="str" cm="1">
        <f t="array" ref="D2039">_xlfn.IFS(C2039&lt;18.5,"UNDERWEIGHT",AND(C2039&gt;=18.5,C2039&lt;=24.9),"NORMAL WEIGHT",AND(C2039&gt;=25,C2039&lt;=29.9),"OVERWEIGHT",C2039&gt;=30,"OBESITY")</f>
        <v>OVERWEIGHT</v>
      </c>
      <c r="E2039">
        <v>5.68</v>
      </c>
      <c r="F2039" t="str" cm="1">
        <f t="array" ref="F2039">_xlfn.IFS(E2039&lt;5.7,"NORMAL",AND(E2039&gt;=5.7,E2039&lt;=6.49),"PREDIABETES",E2039&gt;=6.5,"DIABETES")</f>
        <v>NORMAL</v>
      </c>
      <c r="G2039" t="s">
        <v>2380</v>
      </c>
      <c r="H2039" t="str">
        <f t="shared" si="94"/>
        <v>No</v>
      </c>
      <c r="I2039" t="s">
        <v>2382</v>
      </c>
      <c r="J2039" t="s">
        <v>2380</v>
      </c>
      <c r="K2039">
        <v>1</v>
      </c>
      <c r="L2039" t="s">
        <v>2380</v>
      </c>
      <c r="M2039" t="str">
        <f t="shared" si="95"/>
        <v>No</v>
      </c>
    </row>
    <row r="2040" spans="1:13" x14ac:dyDescent="0.3">
      <c r="A2040" t="s">
        <v>328</v>
      </c>
      <c r="B2040">
        <v>20.614999999999998</v>
      </c>
      <c r="C2040">
        <f t="shared" si="93"/>
        <v>20.6</v>
      </c>
      <c r="D2040" t="str" cm="1">
        <f t="array" ref="D2040">_xlfn.IFS(C2040&lt;18.5,"UNDERWEIGHT",AND(C2040&gt;=18.5,C2040&lt;=24.9),"NORMAL WEIGHT",AND(C2040&gt;=25,C2040&lt;=29.9),"OVERWEIGHT",C2040&gt;=30,"OBESITY")</f>
        <v>NORMAL WEIGHT</v>
      </c>
      <c r="E2040">
        <v>6.05</v>
      </c>
      <c r="F2040" t="str" cm="1">
        <f t="array" ref="F2040">_xlfn.IFS(E2040&lt;5.7,"NORMAL",AND(E2040&gt;=5.7,E2040&lt;=6.49),"PREDIABETES",E2040&gt;=6.5,"DIABETES")</f>
        <v>PREDIABETES</v>
      </c>
      <c r="G2040" t="s">
        <v>2380</v>
      </c>
      <c r="H2040" t="str">
        <f t="shared" si="94"/>
        <v>No</v>
      </c>
      <c r="I2040" t="s">
        <v>2380</v>
      </c>
      <c r="J2040" t="s">
        <v>2383</v>
      </c>
      <c r="K2040">
        <v>1</v>
      </c>
      <c r="L2040" t="s">
        <v>2380</v>
      </c>
      <c r="M2040" t="str">
        <f t="shared" si="95"/>
        <v>No</v>
      </c>
    </row>
    <row r="2041" spans="1:13" x14ac:dyDescent="0.3">
      <c r="A2041" t="s">
        <v>327</v>
      </c>
      <c r="B2041">
        <v>32.119999999999997</v>
      </c>
      <c r="C2041">
        <f t="shared" si="93"/>
        <v>32.1</v>
      </c>
      <c r="D2041" t="str" cm="1">
        <f t="array" ref="D2041">_xlfn.IFS(C2041&lt;18.5,"UNDERWEIGHT",AND(C2041&gt;=18.5,C2041&lt;=24.9),"NORMAL WEIGHT",AND(C2041&gt;=25,C2041&lt;=29.9),"OVERWEIGHT",C2041&gt;=30,"OBESITY")</f>
        <v>OBESITY</v>
      </c>
      <c r="E2041">
        <v>5.33</v>
      </c>
      <c r="F2041" t="str" cm="1">
        <f t="array" ref="F2041">_xlfn.IFS(E2041&lt;5.7,"NORMAL",AND(E2041&gt;=5.7,E2041&lt;=6.49),"PREDIABETES",E2041&gt;=6.5,"DIABETES")</f>
        <v>NORMAL</v>
      </c>
      <c r="G2041" t="s">
        <v>2380</v>
      </c>
      <c r="H2041" t="str">
        <f t="shared" si="94"/>
        <v>No</v>
      </c>
      <c r="I2041" t="s">
        <v>2382</v>
      </c>
      <c r="J2041" t="s">
        <v>2380</v>
      </c>
      <c r="K2041">
        <v>1</v>
      </c>
      <c r="L2041" t="s">
        <v>2380</v>
      </c>
      <c r="M2041" t="str">
        <f t="shared" si="95"/>
        <v>No</v>
      </c>
    </row>
    <row r="2042" spans="1:13" x14ac:dyDescent="0.3">
      <c r="A2042" t="s">
        <v>326</v>
      </c>
      <c r="B2042">
        <v>27.36</v>
      </c>
      <c r="C2042">
        <f t="shared" si="93"/>
        <v>27.4</v>
      </c>
      <c r="D2042" t="str" cm="1">
        <f t="array" ref="D2042">_xlfn.IFS(C2042&lt;18.5,"UNDERWEIGHT",AND(C2042&gt;=18.5,C2042&lt;=24.9),"NORMAL WEIGHT",AND(C2042&gt;=25,C2042&lt;=29.9),"OVERWEIGHT",C2042&gt;=30,"OBESITY")</f>
        <v>OVERWEIGHT</v>
      </c>
      <c r="E2042">
        <v>6.22</v>
      </c>
      <c r="F2042" t="str" cm="1">
        <f t="array" ref="F2042">_xlfn.IFS(E2042&lt;5.7,"NORMAL",AND(E2042&gt;=5.7,E2042&lt;=6.49),"PREDIABETES",E2042&gt;=6.5,"DIABETES")</f>
        <v>PREDIABETES</v>
      </c>
      <c r="G2042" t="s">
        <v>2380</v>
      </c>
      <c r="H2042" t="str">
        <f t="shared" si="94"/>
        <v>No</v>
      </c>
      <c r="I2042" t="s">
        <v>2380</v>
      </c>
      <c r="J2042" t="s">
        <v>2380</v>
      </c>
      <c r="K2042" t="s">
        <v>2381</v>
      </c>
      <c r="L2042" t="s">
        <v>2380</v>
      </c>
      <c r="M2042" t="str">
        <f t="shared" si="95"/>
        <v>No</v>
      </c>
    </row>
    <row r="2043" spans="1:13" x14ac:dyDescent="0.3">
      <c r="A2043" t="s">
        <v>325</v>
      </c>
      <c r="B2043">
        <v>17.385000000000002</v>
      </c>
      <c r="C2043">
        <f t="shared" si="93"/>
        <v>17.399999999999999</v>
      </c>
      <c r="D2043" t="str" cm="1">
        <f t="array" ref="D2043">_xlfn.IFS(C2043&lt;18.5,"UNDERWEIGHT",AND(C2043&gt;=18.5,C2043&lt;=24.9),"NORMAL WEIGHT",AND(C2043&gt;=25,C2043&lt;=29.9),"OVERWEIGHT",C2043&gt;=30,"OBESITY")</f>
        <v>UNDERWEIGHT</v>
      </c>
      <c r="E2043">
        <v>5.84</v>
      </c>
      <c r="F2043" t="str" cm="1">
        <f t="array" ref="F2043">_xlfn.IFS(E2043&lt;5.7,"NORMAL",AND(E2043&gt;=5.7,E2043&lt;=6.49),"PREDIABETES",E2043&gt;=6.5,"DIABETES")</f>
        <v>PREDIABETES</v>
      </c>
      <c r="G2043" t="s">
        <v>2380</v>
      </c>
      <c r="H2043" t="str">
        <f t="shared" si="94"/>
        <v>No</v>
      </c>
      <c r="I2043" t="s">
        <v>2380</v>
      </c>
      <c r="J2043" t="s">
        <v>2380</v>
      </c>
      <c r="K2043" t="s">
        <v>2381</v>
      </c>
      <c r="L2043" t="s">
        <v>2380</v>
      </c>
      <c r="M2043" t="str">
        <f t="shared" si="95"/>
        <v>No</v>
      </c>
    </row>
    <row r="2044" spans="1:13" x14ac:dyDescent="0.3">
      <c r="A2044" t="s">
        <v>324</v>
      </c>
      <c r="B2044">
        <v>30.13</v>
      </c>
      <c r="C2044">
        <f t="shared" si="93"/>
        <v>30.1</v>
      </c>
      <c r="D2044" t="str" cm="1">
        <f t="array" ref="D2044">_xlfn.IFS(C2044&lt;18.5,"UNDERWEIGHT",AND(C2044&gt;=18.5,C2044&lt;=24.9),"NORMAL WEIGHT",AND(C2044&gt;=25,C2044&lt;=29.9),"OVERWEIGHT",C2044&gt;=30,"OBESITY")</f>
        <v>OBESITY</v>
      </c>
      <c r="E2044">
        <v>5.71</v>
      </c>
      <c r="F2044" t="str" cm="1">
        <f t="array" ref="F2044">_xlfn.IFS(E2044&lt;5.7,"NORMAL",AND(E2044&gt;=5.7,E2044&lt;=6.49),"PREDIABETES",E2044&gt;=6.5,"DIABETES")</f>
        <v>PREDIABETES</v>
      </c>
      <c r="G2044" t="s">
        <v>2380</v>
      </c>
      <c r="H2044" t="str">
        <f t="shared" si="94"/>
        <v>No</v>
      </c>
      <c r="I2044" t="s">
        <v>2382</v>
      </c>
      <c r="J2044" t="s">
        <v>2380</v>
      </c>
      <c r="K2044">
        <v>1</v>
      </c>
      <c r="L2044" t="s">
        <v>2380</v>
      </c>
      <c r="M2044" t="str">
        <f t="shared" si="95"/>
        <v>No</v>
      </c>
    </row>
    <row r="2045" spans="1:13" x14ac:dyDescent="0.3">
      <c r="A2045" t="s">
        <v>323</v>
      </c>
      <c r="B2045">
        <v>25.44</v>
      </c>
      <c r="C2045">
        <f t="shared" si="93"/>
        <v>25.4</v>
      </c>
      <c r="D2045" t="str" cm="1">
        <f t="array" ref="D2045">_xlfn.IFS(C2045&lt;18.5,"UNDERWEIGHT",AND(C2045&gt;=18.5,C2045&lt;=24.9),"NORMAL WEIGHT",AND(C2045&gt;=25,C2045&lt;=29.9),"OVERWEIGHT",C2045&gt;=30,"OBESITY")</f>
        <v>OVERWEIGHT</v>
      </c>
      <c r="E2045">
        <v>6.04</v>
      </c>
      <c r="F2045" t="str" cm="1">
        <f t="array" ref="F2045">_xlfn.IFS(E2045&lt;5.7,"NORMAL",AND(E2045&gt;=5.7,E2045&lt;=6.49),"PREDIABETES",E2045&gt;=6.5,"DIABETES")</f>
        <v>PREDIABETES</v>
      </c>
      <c r="G2045" t="s">
        <v>2382</v>
      </c>
      <c r="H2045" t="str">
        <f t="shared" si="94"/>
        <v>Yes</v>
      </c>
      <c r="I2045" t="s">
        <v>2380</v>
      </c>
      <c r="J2045" t="s">
        <v>2383</v>
      </c>
      <c r="K2045">
        <v>1</v>
      </c>
      <c r="L2045" t="s">
        <v>2380</v>
      </c>
      <c r="M2045" t="str">
        <f t="shared" si="95"/>
        <v>No</v>
      </c>
    </row>
    <row r="2046" spans="1:13" x14ac:dyDescent="0.3">
      <c r="A2046" t="s">
        <v>322</v>
      </c>
      <c r="B2046">
        <v>39.805</v>
      </c>
      <c r="C2046">
        <f t="shared" si="93"/>
        <v>39.799999999999997</v>
      </c>
      <c r="D2046" t="str" cm="1">
        <f t="array" ref="D2046">_xlfn.IFS(C2046&lt;18.5,"UNDERWEIGHT",AND(C2046&gt;=18.5,C2046&lt;=24.9),"NORMAL WEIGHT",AND(C2046&gt;=25,C2046&lt;=29.9),"OVERWEIGHT",C2046&gt;=30,"OBESITY")</f>
        <v>OBESITY</v>
      </c>
      <c r="E2046">
        <v>4.38</v>
      </c>
      <c r="F2046" t="str" cm="1">
        <f t="array" ref="F2046">_xlfn.IFS(E2046&lt;5.7,"NORMAL",AND(E2046&gt;=5.7,E2046&lt;=6.49),"PREDIABETES",E2046&gt;=6.5,"DIABETES")</f>
        <v>NORMAL</v>
      </c>
      <c r="G2046" t="s">
        <v>2380</v>
      </c>
      <c r="H2046" t="str">
        <f t="shared" si="94"/>
        <v>No</v>
      </c>
      <c r="I2046" t="s">
        <v>2382</v>
      </c>
      <c r="J2046" t="s">
        <v>2380</v>
      </c>
      <c r="K2046">
        <v>1</v>
      </c>
      <c r="L2046" t="s">
        <v>2380</v>
      </c>
      <c r="M2046" t="str">
        <f t="shared" si="95"/>
        <v>No</v>
      </c>
    </row>
    <row r="2047" spans="1:13" x14ac:dyDescent="0.3">
      <c r="A2047" t="s">
        <v>321</v>
      </c>
      <c r="B2047">
        <v>30.4</v>
      </c>
      <c r="C2047">
        <f t="shared" si="93"/>
        <v>30.4</v>
      </c>
      <c r="D2047" t="str" cm="1">
        <f t="array" ref="D2047">_xlfn.IFS(C2047&lt;18.5,"UNDERWEIGHT",AND(C2047&gt;=18.5,C2047&lt;=24.9),"NORMAL WEIGHT",AND(C2047&gt;=25,C2047&lt;=29.9),"OVERWEIGHT",C2047&gt;=30,"OBESITY")</f>
        <v>OBESITY</v>
      </c>
      <c r="E2047">
        <v>5.56</v>
      </c>
      <c r="F2047" t="str" cm="1">
        <f t="array" ref="F2047">_xlfn.IFS(E2047&lt;5.7,"NORMAL",AND(E2047&gt;=5.7,E2047&lt;=6.49),"PREDIABETES",E2047&gt;=6.5,"DIABETES")</f>
        <v>NORMAL</v>
      </c>
      <c r="G2047" t="s">
        <v>2382</v>
      </c>
      <c r="H2047" t="str">
        <f t="shared" si="94"/>
        <v>Yes</v>
      </c>
      <c r="I2047" t="s">
        <v>2382</v>
      </c>
      <c r="J2047" t="s">
        <v>2380</v>
      </c>
      <c r="K2047">
        <v>1</v>
      </c>
      <c r="L2047" t="s">
        <v>2380</v>
      </c>
      <c r="M2047" t="str">
        <f t="shared" si="95"/>
        <v>No</v>
      </c>
    </row>
    <row r="2048" spans="1:13" x14ac:dyDescent="0.3">
      <c r="A2048" t="s">
        <v>320</v>
      </c>
      <c r="B2048">
        <v>23.18</v>
      </c>
      <c r="C2048">
        <f t="shared" si="93"/>
        <v>23.2</v>
      </c>
      <c r="D2048" t="str" cm="1">
        <f t="array" ref="D2048">_xlfn.IFS(C2048&lt;18.5,"UNDERWEIGHT",AND(C2048&gt;=18.5,C2048&lt;=24.9),"NORMAL WEIGHT",AND(C2048&gt;=25,C2048&lt;=29.9),"OVERWEIGHT",C2048&gt;=30,"OBESITY")</f>
        <v>NORMAL WEIGHT</v>
      </c>
      <c r="E2048">
        <v>4.24</v>
      </c>
      <c r="F2048" t="str" cm="1">
        <f t="array" ref="F2048">_xlfn.IFS(E2048&lt;5.7,"NORMAL",AND(E2048&gt;=5.7,E2048&lt;=6.49),"PREDIABETES",E2048&gt;=6.5,"DIABETES")</f>
        <v>NORMAL</v>
      </c>
      <c r="G2048" t="s">
        <v>2380</v>
      </c>
      <c r="H2048" t="str">
        <f t="shared" si="94"/>
        <v>No</v>
      </c>
      <c r="I2048" t="s">
        <v>2382</v>
      </c>
      <c r="J2048" t="s">
        <v>2380</v>
      </c>
      <c r="K2048">
        <v>1</v>
      </c>
      <c r="L2048" t="s">
        <v>2380</v>
      </c>
      <c r="M2048" t="str">
        <f t="shared" si="95"/>
        <v>No</v>
      </c>
    </row>
    <row r="2049" spans="1:13" x14ac:dyDescent="0.3">
      <c r="A2049" t="s">
        <v>319</v>
      </c>
      <c r="B2049">
        <v>39.615000000000002</v>
      </c>
      <c r="C2049">
        <f t="shared" si="93"/>
        <v>39.6</v>
      </c>
      <c r="D2049" t="str" cm="1">
        <f t="array" ref="D2049">_xlfn.IFS(C2049&lt;18.5,"UNDERWEIGHT",AND(C2049&gt;=18.5,C2049&lt;=24.9),"NORMAL WEIGHT",AND(C2049&gt;=25,C2049&lt;=29.9),"OVERWEIGHT",C2049&gt;=30,"OBESITY")</f>
        <v>OBESITY</v>
      </c>
      <c r="E2049">
        <v>6.32</v>
      </c>
      <c r="F2049" t="str" cm="1">
        <f t="array" ref="F2049">_xlfn.IFS(E2049&lt;5.7,"NORMAL",AND(E2049&gt;=5.7,E2049&lt;=6.49),"PREDIABETES",E2049&gt;=6.5,"DIABETES")</f>
        <v>PREDIABETES</v>
      </c>
      <c r="G2049" t="s">
        <v>2380</v>
      </c>
      <c r="H2049" t="str">
        <f t="shared" si="94"/>
        <v>No</v>
      </c>
      <c r="I2049" t="s">
        <v>2380</v>
      </c>
      <c r="J2049" t="s">
        <v>2383</v>
      </c>
      <c r="K2049">
        <v>1</v>
      </c>
      <c r="L2049" t="s">
        <v>2380</v>
      </c>
      <c r="M2049" t="str">
        <f t="shared" si="95"/>
        <v>No</v>
      </c>
    </row>
    <row r="2050" spans="1:13" x14ac:dyDescent="0.3">
      <c r="A2050" t="s">
        <v>318</v>
      </c>
      <c r="B2050">
        <v>30.59</v>
      </c>
      <c r="C2050">
        <f t="shared" si="93"/>
        <v>30.6</v>
      </c>
      <c r="D2050" t="str" cm="1">
        <f t="array" ref="D2050">_xlfn.IFS(C2050&lt;18.5,"UNDERWEIGHT",AND(C2050&gt;=18.5,C2050&lt;=24.9),"NORMAL WEIGHT",AND(C2050&gt;=25,C2050&lt;=29.9),"OVERWEIGHT",C2050&gt;=30,"OBESITY")</f>
        <v>OBESITY</v>
      </c>
      <c r="E2050">
        <v>6.3</v>
      </c>
      <c r="F2050" t="str" cm="1">
        <f t="array" ref="F2050">_xlfn.IFS(E2050&lt;5.7,"NORMAL",AND(E2050&gt;=5.7,E2050&lt;=6.49),"PREDIABETES",E2050&gt;=6.5,"DIABETES")</f>
        <v>PREDIABETES</v>
      </c>
      <c r="G2050" t="s">
        <v>2382</v>
      </c>
      <c r="H2050" t="str">
        <f t="shared" si="94"/>
        <v>Yes</v>
      </c>
      <c r="I2050" t="s">
        <v>2380</v>
      </c>
      <c r="J2050" t="s">
        <v>2383</v>
      </c>
      <c r="K2050">
        <v>1</v>
      </c>
      <c r="L2050" t="s">
        <v>2380</v>
      </c>
      <c r="M2050" t="str">
        <f t="shared" si="95"/>
        <v>No</v>
      </c>
    </row>
    <row r="2051" spans="1:13" x14ac:dyDescent="0.3">
      <c r="A2051" t="s">
        <v>317</v>
      </c>
      <c r="B2051">
        <v>16.72</v>
      </c>
      <c r="C2051">
        <f t="shared" ref="C2051:C2114" si="96">ROUND(B2051,1)</f>
        <v>16.7</v>
      </c>
      <c r="D2051" t="str" cm="1">
        <f t="array" ref="D2051">_xlfn.IFS(C2051&lt;18.5,"UNDERWEIGHT",AND(C2051&gt;=18.5,C2051&lt;=24.9),"NORMAL WEIGHT",AND(C2051&gt;=25,C2051&lt;=29.9),"OVERWEIGHT",C2051&gt;=30,"OBESITY")</f>
        <v>UNDERWEIGHT</v>
      </c>
      <c r="E2051">
        <v>4.38</v>
      </c>
      <c r="F2051" t="str" cm="1">
        <f t="array" ref="F2051">_xlfn.IFS(E2051&lt;5.7,"NORMAL",AND(E2051&gt;=5.7,E2051&lt;=6.49),"PREDIABETES",E2051&gt;=6.5,"DIABETES")</f>
        <v>NORMAL</v>
      </c>
      <c r="G2051" t="s">
        <v>2382</v>
      </c>
      <c r="H2051" t="str">
        <f t="shared" ref="H2051:H2114" si="97">TRIM(PROPER(G2051))</f>
        <v>Yes</v>
      </c>
      <c r="I2051" t="s">
        <v>2380</v>
      </c>
      <c r="J2051" t="s">
        <v>2380</v>
      </c>
      <c r="K2051">
        <v>1</v>
      </c>
      <c r="L2051" t="s">
        <v>2380</v>
      </c>
      <c r="M2051" t="str">
        <f t="shared" ref="M2051:M2114" si="98">TRIM(PROPER(L2051))</f>
        <v>No</v>
      </c>
    </row>
    <row r="2052" spans="1:13" x14ac:dyDescent="0.3">
      <c r="A2052" t="s">
        <v>316</v>
      </c>
      <c r="B2052">
        <v>26.22</v>
      </c>
      <c r="C2052">
        <f t="shared" si="96"/>
        <v>26.2</v>
      </c>
      <c r="D2052" t="str" cm="1">
        <f t="array" ref="D2052">_xlfn.IFS(C2052&lt;18.5,"UNDERWEIGHT",AND(C2052&gt;=18.5,C2052&lt;=24.9),"NORMAL WEIGHT",AND(C2052&gt;=25,C2052&lt;=29.9),"OVERWEIGHT",C2052&gt;=30,"OBESITY")</f>
        <v>OVERWEIGHT</v>
      </c>
      <c r="E2052">
        <v>4.6500000000000004</v>
      </c>
      <c r="F2052" t="str" cm="1">
        <f t="array" ref="F2052">_xlfn.IFS(E2052&lt;5.7,"NORMAL",AND(E2052&gt;=5.7,E2052&lt;=6.49),"PREDIABETES",E2052&gt;=6.5,"DIABETES")</f>
        <v>NORMAL</v>
      </c>
      <c r="G2052" t="s">
        <v>2382</v>
      </c>
      <c r="H2052" t="str">
        <f t="shared" si="97"/>
        <v>Yes</v>
      </c>
      <c r="I2052" t="s">
        <v>2380</v>
      </c>
      <c r="J2052" t="s">
        <v>2383</v>
      </c>
      <c r="K2052">
        <v>1</v>
      </c>
      <c r="L2052" t="s">
        <v>2380</v>
      </c>
      <c r="M2052" t="str">
        <f t="shared" si="98"/>
        <v>No</v>
      </c>
    </row>
    <row r="2053" spans="1:13" x14ac:dyDescent="0.3">
      <c r="A2053" t="s">
        <v>315</v>
      </c>
      <c r="B2053">
        <v>31.824999999999999</v>
      </c>
      <c r="C2053">
        <f t="shared" si="96"/>
        <v>31.8</v>
      </c>
      <c r="D2053" t="str" cm="1">
        <f t="array" ref="D2053">_xlfn.IFS(C2053&lt;18.5,"UNDERWEIGHT",AND(C2053&gt;=18.5,C2053&lt;=24.9),"NORMAL WEIGHT",AND(C2053&gt;=25,C2053&lt;=29.9),"OVERWEIGHT",C2053&gt;=30,"OBESITY")</f>
        <v>OBESITY</v>
      </c>
      <c r="E2053">
        <v>4.7</v>
      </c>
      <c r="F2053" t="str" cm="1">
        <f t="array" ref="F2053">_xlfn.IFS(E2053&lt;5.7,"NORMAL",AND(E2053&gt;=5.7,E2053&lt;=6.49),"PREDIABETES",E2053&gt;=6.5,"DIABETES")</f>
        <v>NORMAL</v>
      </c>
      <c r="G2053" t="s">
        <v>2380</v>
      </c>
      <c r="H2053" t="str">
        <f t="shared" si="97"/>
        <v>No</v>
      </c>
      <c r="I2053" t="s">
        <v>2380</v>
      </c>
      <c r="J2053" t="s">
        <v>2383</v>
      </c>
      <c r="K2053">
        <v>1</v>
      </c>
      <c r="L2053" t="s">
        <v>2380</v>
      </c>
      <c r="M2053" t="str">
        <f t="shared" si="98"/>
        <v>No</v>
      </c>
    </row>
    <row r="2054" spans="1:13" x14ac:dyDescent="0.3">
      <c r="A2054" t="s">
        <v>314</v>
      </c>
      <c r="B2054">
        <v>25.745000000000001</v>
      </c>
      <c r="C2054">
        <f t="shared" si="96"/>
        <v>25.7</v>
      </c>
      <c r="D2054" t="str" cm="1">
        <f t="array" ref="D2054">_xlfn.IFS(C2054&lt;18.5,"UNDERWEIGHT",AND(C2054&gt;=18.5,C2054&lt;=24.9),"NORMAL WEIGHT",AND(C2054&gt;=25,C2054&lt;=29.9),"OVERWEIGHT",C2054&gt;=30,"OBESITY")</f>
        <v>OVERWEIGHT</v>
      </c>
      <c r="E2054">
        <v>4.34</v>
      </c>
      <c r="F2054" t="str" cm="1">
        <f t="array" ref="F2054">_xlfn.IFS(E2054&lt;5.7,"NORMAL",AND(E2054&gt;=5.7,E2054&lt;=6.49),"PREDIABETES",E2054&gt;=6.5,"DIABETES")</f>
        <v>NORMAL</v>
      </c>
      <c r="G2054" t="s">
        <v>2380</v>
      </c>
      <c r="H2054" t="str">
        <f t="shared" si="97"/>
        <v>No</v>
      </c>
      <c r="I2054" t="s">
        <v>2380</v>
      </c>
      <c r="J2054" t="s">
        <v>2383</v>
      </c>
      <c r="K2054">
        <v>1</v>
      </c>
      <c r="L2054" t="s">
        <v>2380</v>
      </c>
      <c r="M2054" t="str">
        <f t="shared" si="98"/>
        <v>No</v>
      </c>
    </row>
    <row r="2055" spans="1:13" x14ac:dyDescent="0.3">
      <c r="A2055" t="s">
        <v>313</v>
      </c>
      <c r="B2055">
        <v>24.605</v>
      </c>
      <c r="C2055">
        <f t="shared" si="96"/>
        <v>24.6</v>
      </c>
      <c r="D2055" t="str" cm="1">
        <f t="array" ref="D2055">_xlfn.IFS(C2055&lt;18.5,"UNDERWEIGHT",AND(C2055&gt;=18.5,C2055&lt;=24.9),"NORMAL WEIGHT",AND(C2055&gt;=25,C2055&lt;=29.9),"OVERWEIGHT",C2055&gt;=30,"OBESITY")</f>
        <v>NORMAL WEIGHT</v>
      </c>
      <c r="E2055">
        <v>5.62</v>
      </c>
      <c r="F2055" t="str" cm="1">
        <f t="array" ref="F2055">_xlfn.IFS(E2055&lt;5.7,"NORMAL",AND(E2055&gt;=5.7,E2055&lt;=6.49),"PREDIABETES",E2055&gt;=6.5,"DIABETES")</f>
        <v>NORMAL</v>
      </c>
      <c r="G2055" t="s">
        <v>2380</v>
      </c>
      <c r="H2055" t="str">
        <f t="shared" si="97"/>
        <v>No</v>
      </c>
      <c r="I2055" t="s">
        <v>2380</v>
      </c>
      <c r="J2055" t="s">
        <v>2383</v>
      </c>
      <c r="K2055">
        <v>1</v>
      </c>
      <c r="L2055" t="s">
        <v>2380</v>
      </c>
      <c r="M2055" t="str">
        <f t="shared" si="98"/>
        <v>No</v>
      </c>
    </row>
    <row r="2056" spans="1:13" x14ac:dyDescent="0.3">
      <c r="A2056" t="s">
        <v>312</v>
      </c>
      <c r="B2056">
        <v>24.51</v>
      </c>
      <c r="C2056">
        <f t="shared" si="96"/>
        <v>24.5</v>
      </c>
      <c r="D2056" t="str" cm="1">
        <f t="array" ref="D2056">_xlfn.IFS(C2056&lt;18.5,"UNDERWEIGHT",AND(C2056&gt;=18.5,C2056&lt;=24.9),"NORMAL WEIGHT",AND(C2056&gt;=25,C2056&lt;=29.9),"OVERWEIGHT",C2056&gt;=30,"OBESITY")</f>
        <v>NORMAL WEIGHT</v>
      </c>
      <c r="E2056">
        <v>4.24</v>
      </c>
      <c r="F2056" t="str" cm="1">
        <f t="array" ref="F2056">_xlfn.IFS(E2056&lt;5.7,"NORMAL",AND(E2056&gt;=5.7,E2056&lt;=6.49),"PREDIABETES",E2056&gt;=6.5,"DIABETES")</f>
        <v>NORMAL</v>
      </c>
      <c r="G2056" t="s">
        <v>2380</v>
      </c>
      <c r="H2056" t="str">
        <f t="shared" si="97"/>
        <v>No</v>
      </c>
      <c r="I2056" t="s">
        <v>2380</v>
      </c>
      <c r="J2056" t="s">
        <v>2383</v>
      </c>
      <c r="K2056">
        <v>1</v>
      </c>
      <c r="L2056" t="s">
        <v>2380</v>
      </c>
      <c r="M2056" t="str">
        <f t="shared" si="98"/>
        <v>No</v>
      </c>
    </row>
    <row r="2057" spans="1:13" x14ac:dyDescent="0.3">
      <c r="A2057" t="s">
        <v>311</v>
      </c>
      <c r="B2057">
        <v>31.065000000000001</v>
      </c>
      <c r="C2057">
        <f t="shared" si="96"/>
        <v>31.1</v>
      </c>
      <c r="D2057" t="str" cm="1">
        <f t="array" ref="D2057">_xlfn.IFS(C2057&lt;18.5,"UNDERWEIGHT",AND(C2057&gt;=18.5,C2057&lt;=24.9),"NORMAL WEIGHT",AND(C2057&gt;=25,C2057&lt;=29.9),"OVERWEIGHT",C2057&gt;=30,"OBESITY")</f>
        <v>OBESITY</v>
      </c>
      <c r="E2057">
        <v>4.57</v>
      </c>
      <c r="F2057" t="str" cm="1">
        <f t="array" ref="F2057">_xlfn.IFS(E2057&lt;5.7,"NORMAL",AND(E2057&gt;=5.7,E2057&lt;=6.49),"PREDIABETES",E2057&gt;=6.5,"DIABETES")</f>
        <v>NORMAL</v>
      </c>
      <c r="G2057" t="s">
        <v>2382</v>
      </c>
      <c r="H2057" t="str">
        <f t="shared" si="97"/>
        <v>Yes</v>
      </c>
      <c r="I2057" t="s">
        <v>2380</v>
      </c>
      <c r="J2057" t="s">
        <v>2380</v>
      </c>
      <c r="K2057" t="s">
        <v>2381</v>
      </c>
      <c r="L2057" t="s">
        <v>2380</v>
      </c>
      <c r="M2057" t="str">
        <f t="shared" si="98"/>
        <v>No</v>
      </c>
    </row>
    <row r="2058" spans="1:13" x14ac:dyDescent="0.3">
      <c r="A2058" t="s">
        <v>310</v>
      </c>
      <c r="B2058">
        <v>28.12</v>
      </c>
      <c r="C2058">
        <f t="shared" si="96"/>
        <v>28.1</v>
      </c>
      <c r="D2058" t="str" cm="1">
        <f t="array" ref="D2058">_xlfn.IFS(C2058&lt;18.5,"UNDERWEIGHT",AND(C2058&gt;=18.5,C2058&lt;=24.9),"NORMAL WEIGHT",AND(C2058&gt;=25,C2058&lt;=29.9),"OVERWEIGHT",C2058&gt;=30,"OBESITY")</f>
        <v>OVERWEIGHT</v>
      </c>
      <c r="E2058">
        <v>5.05</v>
      </c>
      <c r="F2058" t="str" cm="1">
        <f t="array" ref="F2058">_xlfn.IFS(E2058&lt;5.7,"NORMAL",AND(E2058&gt;=5.7,E2058&lt;=6.49),"PREDIABETES",E2058&gt;=6.5,"DIABETES")</f>
        <v>NORMAL</v>
      </c>
      <c r="G2058" t="s">
        <v>2380</v>
      </c>
      <c r="H2058" t="str">
        <f t="shared" si="97"/>
        <v>No</v>
      </c>
      <c r="I2058" t="s">
        <v>2380</v>
      </c>
      <c r="J2058" t="s">
        <v>2380</v>
      </c>
      <c r="K2058" t="s">
        <v>2381</v>
      </c>
      <c r="L2058" t="s">
        <v>2380</v>
      </c>
      <c r="M2058" t="str">
        <f t="shared" si="98"/>
        <v>No</v>
      </c>
    </row>
    <row r="2059" spans="1:13" x14ac:dyDescent="0.3">
      <c r="A2059" t="s">
        <v>309</v>
      </c>
      <c r="B2059">
        <v>38.06</v>
      </c>
      <c r="C2059">
        <f t="shared" si="96"/>
        <v>38.1</v>
      </c>
      <c r="D2059" t="str" cm="1">
        <f t="array" ref="D2059">_xlfn.IFS(C2059&lt;18.5,"UNDERWEIGHT",AND(C2059&gt;=18.5,C2059&lt;=24.9),"NORMAL WEIGHT",AND(C2059&gt;=25,C2059&lt;=29.9),"OVERWEIGHT",C2059&gt;=30,"OBESITY")</f>
        <v>OBESITY</v>
      </c>
      <c r="E2059">
        <v>6.16</v>
      </c>
      <c r="F2059" t="str" cm="1">
        <f t="array" ref="F2059">_xlfn.IFS(E2059&lt;5.7,"NORMAL",AND(E2059&gt;=5.7,E2059&lt;=6.49),"PREDIABETES",E2059&gt;=6.5,"DIABETES")</f>
        <v>PREDIABETES</v>
      </c>
      <c r="G2059" t="s">
        <v>2380</v>
      </c>
      <c r="H2059" t="str">
        <f t="shared" si="97"/>
        <v>No</v>
      </c>
      <c r="I2059" t="s">
        <v>2380</v>
      </c>
      <c r="J2059" t="s">
        <v>2380</v>
      </c>
      <c r="K2059" t="s">
        <v>2381</v>
      </c>
      <c r="L2059" t="s">
        <v>2380</v>
      </c>
      <c r="M2059" t="str">
        <f t="shared" si="98"/>
        <v>No</v>
      </c>
    </row>
    <row r="2060" spans="1:13" x14ac:dyDescent="0.3">
      <c r="A2060" t="s">
        <v>308</v>
      </c>
      <c r="B2060">
        <v>24.96</v>
      </c>
      <c r="C2060">
        <f t="shared" si="96"/>
        <v>25</v>
      </c>
      <c r="D2060" t="str" cm="1">
        <f t="array" ref="D2060">_xlfn.IFS(C2060&lt;18.5,"UNDERWEIGHT",AND(C2060&gt;=18.5,C2060&lt;=24.9),"NORMAL WEIGHT",AND(C2060&gt;=25,C2060&lt;=29.9),"OVERWEIGHT",C2060&gt;=30,"OBESITY")</f>
        <v>OVERWEIGHT</v>
      </c>
      <c r="E2060">
        <v>4.57</v>
      </c>
      <c r="F2060" t="str" cm="1">
        <f t="array" ref="F2060">_xlfn.IFS(E2060&lt;5.7,"NORMAL",AND(E2060&gt;=5.7,E2060&lt;=6.49),"PREDIABETES",E2060&gt;=6.5,"DIABETES")</f>
        <v>NORMAL</v>
      </c>
      <c r="G2060" t="s">
        <v>2380</v>
      </c>
      <c r="H2060" t="str">
        <f t="shared" si="97"/>
        <v>No</v>
      </c>
      <c r="I2060" t="s">
        <v>2380</v>
      </c>
      <c r="J2060" t="s">
        <v>2380</v>
      </c>
      <c r="K2060" t="s">
        <v>2381</v>
      </c>
      <c r="L2060" t="s">
        <v>2380</v>
      </c>
      <c r="M2060" t="str">
        <f t="shared" si="98"/>
        <v>No</v>
      </c>
    </row>
    <row r="2061" spans="1:13" x14ac:dyDescent="0.3">
      <c r="A2061" t="s">
        <v>307</v>
      </c>
      <c r="B2061">
        <v>17.670000000000002</v>
      </c>
      <c r="C2061">
        <f t="shared" si="96"/>
        <v>17.7</v>
      </c>
      <c r="D2061" t="str" cm="1">
        <f t="array" ref="D2061">_xlfn.IFS(C2061&lt;18.5,"UNDERWEIGHT",AND(C2061&gt;=18.5,C2061&lt;=24.9),"NORMAL WEIGHT",AND(C2061&gt;=25,C2061&lt;=29.9),"OVERWEIGHT",C2061&gt;=30,"OBESITY")</f>
        <v>UNDERWEIGHT</v>
      </c>
      <c r="E2061">
        <v>5.53</v>
      </c>
      <c r="F2061" t="str" cm="1">
        <f t="array" ref="F2061">_xlfn.IFS(E2061&lt;5.7,"NORMAL",AND(E2061&gt;=5.7,E2061&lt;=6.49),"PREDIABETES",E2061&gt;=6.5,"DIABETES")</f>
        <v>NORMAL</v>
      </c>
      <c r="G2061" t="s">
        <v>2382</v>
      </c>
      <c r="H2061" t="str">
        <f t="shared" si="97"/>
        <v>Yes</v>
      </c>
      <c r="I2061" t="s">
        <v>2380</v>
      </c>
      <c r="J2061" t="s">
        <v>2380</v>
      </c>
      <c r="K2061" t="s">
        <v>2381</v>
      </c>
      <c r="L2061" t="s">
        <v>2380</v>
      </c>
      <c r="M2061" t="str">
        <f t="shared" si="98"/>
        <v>No</v>
      </c>
    </row>
    <row r="2062" spans="1:13" x14ac:dyDescent="0.3">
      <c r="A2062" t="s">
        <v>306</v>
      </c>
      <c r="B2062">
        <v>31.35</v>
      </c>
      <c r="C2062">
        <f t="shared" si="96"/>
        <v>31.4</v>
      </c>
      <c r="D2062" t="str" cm="1">
        <f t="array" ref="D2062">_xlfn.IFS(C2062&lt;18.5,"UNDERWEIGHT",AND(C2062&gt;=18.5,C2062&lt;=24.9),"NORMAL WEIGHT",AND(C2062&gt;=25,C2062&lt;=29.9),"OVERWEIGHT",C2062&gt;=30,"OBESITY")</f>
        <v>OBESITY</v>
      </c>
      <c r="E2062">
        <v>5.84</v>
      </c>
      <c r="F2062" t="str" cm="1">
        <f t="array" ref="F2062">_xlfn.IFS(E2062&lt;5.7,"NORMAL",AND(E2062&gt;=5.7,E2062&lt;=6.49),"PREDIABETES",E2062&gt;=6.5,"DIABETES")</f>
        <v>PREDIABETES</v>
      </c>
      <c r="G2062" t="s">
        <v>2380</v>
      </c>
      <c r="H2062" t="str">
        <f t="shared" si="97"/>
        <v>No</v>
      </c>
      <c r="I2062" t="s">
        <v>2382</v>
      </c>
      <c r="J2062" t="s">
        <v>2380</v>
      </c>
      <c r="K2062">
        <v>1</v>
      </c>
      <c r="L2062" t="s">
        <v>2380</v>
      </c>
      <c r="M2062" t="str">
        <f t="shared" si="98"/>
        <v>No</v>
      </c>
    </row>
    <row r="2063" spans="1:13" x14ac:dyDescent="0.3">
      <c r="A2063" t="s">
        <v>305</v>
      </c>
      <c r="B2063">
        <v>28.31</v>
      </c>
      <c r="C2063">
        <f t="shared" si="96"/>
        <v>28.3</v>
      </c>
      <c r="D2063" t="str" cm="1">
        <f t="array" ref="D2063">_xlfn.IFS(C2063&lt;18.5,"UNDERWEIGHT",AND(C2063&gt;=18.5,C2063&lt;=24.9),"NORMAL WEIGHT",AND(C2063&gt;=25,C2063&lt;=29.9),"OVERWEIGHT",C2063&gt;=30,"OBESITY")</f>
        <v>OVERWEIGHT</v>
      </c>
      <c r="E2063">
        <v>6.41</v>
      </c>
      <c r="F2063" t="str" cm="1">
        <f t="array" ref="F2063">_xlfn.IFS(E2063&lt;5.7,"NORMAL",AND(E2063&gt;=5.7,E2063&lt;=6.49),"PREDIABETES",E2063&gt;=6.5,"DIABETES")</f>
        <v>PREDIABETES</v>
      </c>
      <c r="G2063" t="s">
        <v>2380</v>
      </c>
      <c r="H2063" t="str">
        <f t="shared" si="97"/>
        <v>No</v>
      </c>
      <c r="I2063" t="s">
        <v>2382</v>
      </c>
      <c r="J2063" t="s">
        <v>2380</v>
      </c>
      <c r="K2063">
        <v>1</v>
      </c>
      <c r="L2063" t="s">
        <v>2380</v>
      </c>
      <c r="M2063" t="str">
        <f t="shared" si="98"/>
        <v>No</v>
      </c>
    </row>
    <row r="2064" spans="1:13" x14ac:dyDescent="0.3">
      <c r="A2064" t="s">
        <v>304</v>
      </c>
      <c r="B2064">
        <v>30.3</v>
      </c>
      <c r="C2064">
        <f t="shared" si="96"/>
        <v>30.3</v>
      </c>
      <c r="D2064" t="str" cm="1">
        <f t="array" ref="D2064">_xlfn.IFS(C2064&lt;18.5,"UNDERWEIGHT",AND(C2064&gt;=18.5,C2064&lt;=24.9),"NORMAL WEIGHT",AND(C2064&gt;=25,C2064&lt;=29.9),"OVERWEIGHT",C2064&gt;=30,"OBESITY")</f>
        <v>OBESITY</v>
      </c>
      <c r="E2064">
        <v>4.7300000000000004</v>
      </c>
      <c r="F2064" t="str" cm="1">
        <f t="array" ref="F2064">_xlfn.IFS(E2064&lt;5.7,"NORMAL",AND(E2064&gt;=5.7,E2064&lt;=6.49),"PREDIABETES",E2064&gt;=6.5,"DIABETES")</f>
        <v>NORMAL</v>
      </c>
      <c r="G2064" t="s">
        <v>2382</v>
      </c>
      <c r="H2064" t="str">
        <f t="shared" si="97"/>
        <v>Yes</v>
      </c>
      <c r="I2064" t="s">
        <v>2380</v>
      </c>
      <c r="J2064" t="s">
        <v>2383</v>
      </c>
      <c r="K2064">
        <v>1</v>
      </c>
      <c r="L2064" t="s">
        <v>2380</v>
      </c>
      <c r="M2064" t="str">
        <f t="shared" si="98"/>
        <v>No</v>
      </c>
    </row>
    <row r="2065" spans="1:13" x14ac:dyDescent="0.3">
      <c r="A2065" t="s">
        <v>303</v>
      </c>
      <c r="B2065">
        <v>26.4</v>
      </c>
      <c r="C2065">
        <f t="shared" si="96"/>
        <v>26.4</v>
      </c>
      <c r="D2065" t="str" cm="1">
        <f t="array" ref="D2065">_xlfn.IFS(C2065&lt;18.5,"UNDERWEIGHT",AND(C2065&gt;=18.5,C2065&lt;=24.9),"NORMAL WEIGHT",AND(C2065&gt;=25,C2065&lt;=29.9),"OVERWEIGHT",C2065&gt;=30,"OBESITY")</f>
        <v>OVERWEIGHT</v>
      </c>
      <c r="E2065">
        <v>6.22</v>
      </c>
      <c r="F2065" t="str" cm="1">
        <f t="array" ref="F2065">_xlfn.IFS(E2065&lt;5.7,"NORMAL",AND(E2065&gt;=5.7,E2065&lt;=6.49),"PREDIABETES",E2065&gt;=6.5,"DIABETES")</f>
        <v>PREDIABETES</v>
      </c>
      <c r="G2065" t="s">
        <v>2382</v>
      </c>
      <c r="H2065" t="str">
        <f t="shared" si="97"/>
        <v>Yes</v>
      </c>
      <c r="I2065" t="s">
        <v>2380</v>
      </c>
      <c r="J2065" t="s">
        <v>2380</v>
      </c>
      <c r="K2065" t="s">
        <v>2381</v>
      </c>
      <c r="L2065" t="s">
        <v>2380</v>
      </c>
      <c r="M2065" t="str">
        <f t="shared" si="98"/>
        <v>No</v>
      </c>
    </row>
    <row r="2066" spans="1:13" x14ac:dyDescent="0.3">
      <c r="A2066" t="s">
        <v>302</v>
      </c>
      <c r="B2066">
        <v>22.135000000000002</v>
      </c>
      <c r="C2066">
        <f t="shared" si="96"/>
        <v>22.1</v>
      </c>
      <c r="D2066" t="str" cm="1">
        <f t="array" ref="D2066">_xlfn.IFS(C2066&lt;18.5,"UNDERWEIGHT",AND(C2066&gt;=18.5,C2066&lt;=24.9),"NORMAL WEIGHT",AND(C2066&gt;=25,C2066&lt;=29.9),"OVERWEIGHT",C2066&gt;=30,"OBESITY")</f>
        <v>NORMAL WEIGHT</v>
      </c>
      <c r="E2066">
        <v>4.46</v>
      </c>
      <c r="F2066" t="str" cm="1">
        <f t="array" ref="F2066">_xlfn.IFS(E2066&lt;5.7,"NORMAL",AND(E2066&gt;=5.7,E2066&lt;=6.49),"PREDIABETES",E2066&gt;=6.5,"DIABETES")</f>
        <v>NORMAL</v>
      </c>
      <c r="G2066" t="s">
        <v>2382</v>
      </c>
      <c r="H2066" t="str">
        <f t="shared" si="97"/>
        <v>Yes</v>
      </c>
      <c r="I2066" t="s">
        <v>2380</v>
      </c>
      <c r="J2066" t="s">
        <v>2380</v>
      </c>
      <c r="K2066" t="s">
        <v>2381</v>
      </c>
      <c r="L2066" t="s">
        <v>2380</v>
      </c>
      <c r="M2066" t="str">
        <f t="shared" si="98"/>
        <v>No</v>
      </c>
    </row>
    <row r="2067" spans="1:13" x14ac:dyDescent="0.3">
      <c r="A2067" t="s">
        <v>301</v>
      </c>
      <c r="B2067">
        <v>17.399999999999999</v>
      </c>
      <c r="C2067">
        <f t="shared" si="96"/>
        <v>17.399999999999999</v>
      </c>
      <c r="D2067" t="str" cm="1">
        <f t="array" ref="D2067">_xlfn.IFS(C2067&lt;18.5,"UNDERWEIGHT",AND(C2067&gt;=18.5,C2067&lt;=24.9),"NORMAL WEIGHT",AND(C2067&gt;=25,C2067&lt;=29.9),"OVERWEIGHT",C2067&gt;=30,"OBESITY")</f>
        <v>UNDERWEIGHT</v>
      </c>
      <c r="E2067">
        <v>4.5</v>
      </c>
      <c r="F2067" t="str" cm="1">
        <f t="array" ref="F2067">_xlfn.IFS(E2067&lt;5.7,"NORMAL",AND(E2067&gt;=5.7,E2067&lt;=6.49),"PREDIABETES",E2067&gt;=6.5,"DIABETES")</f>
        <v>NORMAL</v>
      </c>
      <c r="G2067" t="s">
        <v>2382</v>
      </c>
      <c r="H2067" t="str">
        <f t="shared" si="97"/>
        <v>Yes</v>
      </c>
      <c r="I2067" t="s">
        <v>2380</v>
      </c>
      <c r="J2067" t="s">
        <v>2380</v>
      </c>
      <c r="K2067" t="s">
        <v>2381</v>
      </c>
      <c r="L2067" t="s">
        <v>2380</v>
      </c>
      <c r="M2067" t="str">
        <f t="shared" si="98"/>
        <v>No</v>
      </c>
    </row>
    <row r="2068" spans="1:13" x14ac:dyDescent="0.3">
      <c r="A2068" t="s">
        <v>299</v>
      </c>
      <c r="B2068">
        <v>28.06</v>
      </c>
      <c r="C2068">
        <f t="shared" si="96"/>
        <v>28.1</v>
      </c>
      <c r="D2068" t="str" cm="1">
        <f t="array" ref="D2068">_xlfn.IFS(C2068&lt;18.5,"UNDERWEIGHT",AND(C2068&gt;=18.5,C2068&lt;=24.9),"NORMAL WEIGHT",AND(C2068&gt;=25,C2068&lt;=29.9),"OVERWEIGHT",C2068&gt;=30,"OBESITY")</f>
        <v>OVERWEIGHT</v>
      </c>
      <c r="E2068">
        <v>8.93</v>
      </c>
      <c r="F2068" t="str" cm="1">
        <f t="array" ref="F2068">_xlfn.IFS(E2068&lt;5.7,"NORMAL",AND(E2068&gt;=5.7,E2068&lt;=6.49),"PREDIABETES",E2068&gt;=6.5,"DIABETES")</f>
        <v>DIABETES</v>
      </c>
      <c r="G2068" t="s">
        <v>2380</v>
      </c>
      <c r="H2068" t="str">
        <f t="shared" si="97"/>
        <v>No</v>
      </c>
      <c r="I2068" t="s">
        <v>2380</v>
      </c>
      <c r="J2068" t="s">
        <v>2380</v>
      </c>
      <c r="K2068" t="s">
        <v>2381</v>
      </c>
      <c r="L2068" t="s">
        <v>2380</v>
      </c>
      <c r="M2068" t="str">
        <f t="shared" si="98"/>
        <v>No</v>
      </c>
    </row>
    <row r="2069" spans="1:13" x14ac:dyDescent="0.3">
      <c r="A2069" t="s">
        <v>298</v>
      </c>
      <c r="B2069">
        <v>31.13</v>
      </c>
      <c r="C2069">
        <f t="shared" si="96"/>
        <v>31.1</v>
      </c>
      <c r="D2069" t="str" cm="1">
        <f t="array" ref="D2069">_xlfn.IFS(C2069&lt;18.5,"UNDERWEIGHT",AND(C2069&gt;=18.5,C2069&lt;=24.9),"NORMAL WEIGHT",AND(C2069&gt;=25,C2069&lt;=29.9),"OVERWEIGHT",C2069&gt;=30,"OBESITY")</f>
        <v>OBESITY</v>
      </c>
      <c r="E2069">
        <v>11.02</v>
      </c>
      <c r="F2069" t="str" cm="1">
        <f t="array" ref="F2069">_xlfn.IFS(E2069&lt;5.7,"NORMAL",AND(E2069&gt;=5.7,E2069&lt;=6.49),"PREDIABETES",E2069&gt;=6.5,"DIABETES")</f>
        <v>DIABETES</v>
      </c>
      <c r="G2069" t="s">
        <v>2380</v>
      </c>
      <c r="H2069" t="str">
        <f t="shared" si="97"/>
        <v>No</v>
      </c>
      <c r="I2069" t="s">
        <v>2380</v>
      </c>
      <c r="J2069" t="s">
        <v>2380</v>
      </c>
      <c r="K2069" t="s">
        <v>2381</v>
      </c>
      <c r="L2069" t="s">
        <v>2380</v>
      </c>
      <c r="M2069" t="str">
        <f t="shared" si="98"/>
        <v>No</v>
      </c>
    </row>
    <row r="2070" spans="1:13" x14ac:dyDescent="0.3">
      <c r="A2070" t="s">
        <v>297</v>
      </c>
      <c r="B2070">
        <v>18.46</v>
      </c>
      <c r="C2070">
        <f t="shared" si="96"/>
        <v>18.5</v>
      </c>
      <c r="D2070" t="str" cm="1">
        <f t="array" ref="D2070">_xlfn.IFS(C2070&lt;18.5,"UNDERWEIGHT",AND(C2070&gt;=18.5,C2070&lt;=24.9),"NORMAL WEIGHT",AND(C2070&gt;=25,C2070&lt;=29.9),"OVERWEIGHT",C2070&gt;=30,"OBESITY")</f>
        <v>NORMAL WEIGHT</v>
      </c>
      <c r="E2070">
        <v>5.25</v>
      </c>
      <c r="F2070" t="str" cm="1">
        <f t="array" ref="F2070">_xlfn.IFS(E2070&lt;5.7,"NORMAL",AND(E2070&gt;=5.7,E2070&lt;=6.49),"PREDIABETES",E2070&gt;=6.5,"DIABETES")</f>
        <v>NORMAL</v>
      </c>
      <c r="G2070" t="s">
        <v>2380</v>
      </c>
      <c r="H2070" t="str">
        <f t="shared" si="97"/>
        <v>No</v>
      </c>
      <c r="I2070" t="s">
        <v>2380</v>
      </c>
      <c r="J2070" t="s">
        <v>2380</v>
      </c>
      <c r="K2070" t="s">
        <v>2381</v>
      </c>
      <c r="L2070" t="s">
        <v>2380</v>
      </c>
      <c r="M2070" t="str">
        <f t="shared" si="98"/>
        <v>No</v>
      </c>
    </row>
    <row r="2071" spans="1:13" x14ac:dyDescent="0.3">
      <c r="A2071" t="s">
        <v>296</v>
      </c>
      <c r="B2071">
        <v>17.3</v>
      </c>
      <c r="C2071">
        <f t="shared" si="96"/>
        <v>17.3</v>
      </c>
      <c r="D2071" t="str" cm="1">
        <f t="array" ref="D2071">_xlfn.IFS(C2071&lt;18.5,"UNDERWEIGHT",AND(C2071&gt;=18.5,C2071&lt;=24.9),"NORMAL WEIGHT",AND(C2071&gt;=25,C2071&lt;=29.9),"OVERWEIGHT",C2071&gt;=30,"OBESITY")</f>
        <v>UNDERWEIGHT</v>
      </c>
      <c r="E2071">
        <v>4.75</v>
      </c>
      <c r="F2071" t="str" cm="1">
        <f t="array" ref="F2071">_xlfn.IFS(E2071&lt;5.7,"NORMAL",AND(E2071&gt;=5.7,E2071&lt;=6.49),"PREDIABETES",E2071&gt;=6.5,"DIABETES")</f>
        <v>NORMAL</v>
      </c>
      <c r="G2071" t="s">
        <v>2380</v>
      </c>
      <c r="H2071" t="str">
        <f t="shared" si="97"/>
        <v>No</v>
      </c>
      <c r="I2071" t="s">
        <v>2380</v>
      </c>
      <c r="J2071" t="s">
        <v>2380</v>
      </c>
      <c r="K2071" t="s">
        <v>2381</v>
      </c>
      <c r="L2071" t="s">
        <v>2380</v>
      </c>
      <c r="M2071" t="str">
        <f t="shared" si="98"/>
        <v>No</v>
      </c>
    </row>
    <row r="2072" spans="1:13" x14ac:dyDescent="0.3">
      <c r="A2072" t="s">
        <v>295</v>
      </c>
      <c r="B2072">
        <v>35.625</v>
      </c>
      <c r="C2072">
        <f t="shared" si="96"/>
        <v>35.6</v>
      </c>
      <c r="D2072" t="str" cm="1">
        <f t="array" ref="D2072">_xlfn.IFS(C2072&lt;18.5,"UNDERWEIGHT",AND(C2072&gt;=18.5,C2072&lt;=24.9),"NORMAL WEIGHT",AND(C2072&gt;=25,C2072&lt;=29.9),"OVERWEIGHT",C2072&gt;=30,"OBESITY")</f>
        <v>OBESITY</v>
      </c>
      <c r="E2072">
        <v>4.68</v>
      </c>
      <c r="F2072" t="str" cm="1">
        <f t="array" ref="F2072">_xlfn.IFS(E2072&lt;5.7,"NORMAL",AND(E2072&gt;=5.7,E2072&lt;=6.49),"PREDIABETES",E2072&gt;=6.5,"DIABETES")</f>
        <v>NORMAL</v>
      </c>
      <c r="G2072" t="s">
        <v>2382</v>
      </c>
      <c r="H2072" t="str">
        <f t="shared" si="97"/>
        <v>Yes</v>
      </c>
      <c r="I2072" t="s">
        <v>2380</v>
      </c>
      <c r="J2072" t="s">
        <v>2383</v>
      </c>
      <c r="K2072">
        <v>1</v>
      </c>
      <c r="L2072" t="s">
        <v>2380</v>
      </c>
      <c r="M2072" t="str">
        <f t="shared" si="98"/>
        <v>No</v>
      </c>
    </row>
    <row r="2073" spans="1:13" x14ac:dyDescent="0.3">
      <c r="A2073" t="s">
        <v>294</v>
      </c>
      <c r="B2073">
        <v>20.234999999999999</v>
      </c>
      <c r="C2073">
        <f t="shared" si="96"/>
        <v>20.2</v>
      </c>
      <c r="D2073" t="str" cm="1">
        <f t="array" ref="D2073">_xlfn.IFS(C2073&lt;18.5,"UNDERWEIGHT",AND(C2073&gt;=18.5,C2073&lt;=24.9),"NORMAL WEIGHT",AND(C2073&gt;=25,C2073&lt;=29.9),"OVERWEIGHT",C2073&gt;=30,"OBESITY")</f>
        <v>NORMAL WEIGHT</v>
      </c>
      <c r="E2073">
        <v>6.17</v>
      </c>
      <c r="F2073" t="str" cm="1">
        <f t="array" ref="F2073">_xlfn.IFS(E2073&lt;5.7,"NORMAL",AND(E2073&gt;=5.7,E2073&lt;=6.49),"PREDIABETES",E2073&gt;=6.5,"DIABETES")</f>
        <v>PREDIABETES</v>
      </c>
      <c r="G2073" t="s">
        <v>2382</v>
      </c>
      <c r="H2073" t="str">
        <f t="shared" si="97"/>
        <v>Yes</v>
      </c>
      <c r="I2073" t="s">
        <v>2382</v>
      </c>
      <c r="J2073" t="s">
        <v>2380</v>
      </c>
      <c r="K2073">
        <v>2</v>
      </c>
      <c r="L2073" t="s">
        <v>2380</v>
      </c>
      <c r="M2073" t="str">
        <f t="shared" si="98"/>
        <v>No</v>
      </c>
    </row>
    <row r="2074" spans="1:13" x14ac:dyDescent="0.3">
      <c r="A2074" t="s">
        <v>293</v>
      </c>
      <c r="B2074">
        <v>27.55</v>
      </c>
      <c r="C2074">
        <f t="shared" si="96"/>
        <v>27.6</v>
      </c>
      <c r="D2074" t="str" cm="1">
        <f t="array" ref="D2074">_xlfn.IFS(C2074&lt;18.5,"UNDERWEIGHT",AND(C2074&gt;=18.5,C2074&lt;=24.9),"NORMAL WEIGHT",AND(C2074&gt;=25,C2074&lt;=29.9),"OVERWEIGHT",C2074&gt;=30,"OBESITY")</f>
        <v>OVERWEIGHT</v>
      </c>
      <c r="E2074">
        <v>4.5599999999999996</v>
      </c>
      <c r="F2074" t="str" cm="1">
        <f t="array" ref="F2074">_xlfn.IFS(E2074&lt;5.7,"NORMAL",AND(E2074&gt;=5.7,E2074&lt;=6.49),"PREDIABETES",E2074&gt;=6.5,"DIABETES")</f>
        <v>NORMAL</v>
      </c>
      <c r="G2074" t="s">
        <v>2382</v>
      </c>
      <c r="H2074" t="str">
        <f t="shared" si="97"/>
        <v>Yes</v>
      </c>
      <c r="I2074" t="s">
        <v>2380</v>
      </c>
      <c r="J2074" t="s">
        <v>2383</v>
      </c>
      <c r="K2074">
        <v>1</v>
      </c>
      <c r="L2074" t="s">
        <v>2380</v>
      </c>
      <c r="M2074" t="str">
        <f t="shared" si="98"/>
        <v>No</v>
      </c>
    </row>
    <row r="2075" spans="1:13" x14ac:dyDescent="0.3">
      <c r="A2075" t="s">
        <v>292</v>
      </c>
      <c r="B2075">
        <v>17.97</v>
      </c>
      <c r="C2075">
        <f t="shared" si="96"/>
        <v>18</v>
      </c>
      <c r="D2075" t="str" cm="1">
        <f t="array" ref="D2075">_xlfn.IFS(C2075&lt;18.5,"UNDERWEIGHT",AND(C2075&gt;=18.5,C2075&lt;=24.9),"NORMAL WEIGHT",AND(C2075&gt;=25,C2075&lt;=29.9),"OVERWEIGHT",C2075&gt;=30,"OBESITY")</f>
        <v>UNDERWEIGHT</v>
      </c>
      <c r="E2075">
        <v>6.3</v>
      </c>
      <c r="F2075" t="str" cm="1">
        <f t="array" ref="F2075">_xlfn.IFS(E2075&lt;5.7,"NORMAL",AND(E2075&gt;=5.7,E2075&lt;=6.49),"PREDIABETES",E2075&gt;=6.5,"DIABETES")</f>
        <v>PREDIABETES</v>
      </c>
      <c r="G2075" t="s">
        <v>2380</v>
      </c>
      <c r="H2075" t="str">
        <f t="shared" si="97"/>
        <v>No</v>
      </c>
      <c r="I2075" t="s">
        <v>2380</v>
      </c>
      <c r="J2075" t="s">
        <v>2380</v>
      </c>
      <c r="K2075" t="s">
        <v>2381</v>
      </c>
      <c r="L2075" t="s">
        <v>2380</v>
      </c>
      <c r="M2075" t="str">
        <f t="shared" si="98"/>
        <v>No</v>
      </c>
    </row>
    <row r="2076" spans="1:13" x14ac:dyDescent="0.3">
      <c r="A2076" t="s">
        <v>291</v>
      </c>
      <c r="B2076">
        <v>29.98</v>
      </c>
      <c r="C2076">
        <f t="shared" si="96"/>
        <v>30</v>
      </c>
      <c r="D2076" t="str" cm="1">
        <f t="array" ref="D2076">_xlfn.IFS(C2076&lt;18.5,"UNDERWEIGHT",AND(C2076&gt;=18.5,C2076&lt;=24.9),"NORMAL WEIGHT",AND(C2076&gt;=25,C2076&lt;=29.9),"OVERWEIGHT",C2076&gt;=30,"OBESITY")</f>
        <v>OBESITY</v>
      </c>
      <c r="E2076">
        <v>6.03</v>
      </c>
      <c r="F2076" t="str" cm="1">
        <f t="array" ref="F2076">_xlfn.IFS(E2076&lt;5.7,"NORMAL",AND(E2076&gt;=5.7,E2076&lt;=6.49),"PREDIABETES",E2076&gt;=6.5,"DIABETES")</f>
        <v>PREDIABETES</v>
      </c>
      <c r="G2076" t="s">
        <v>2380</v>
      </c>
      <c r="H2076" t="str">
        <f t="shared" si="97"/>
        <v>No</v>
      </c>
      <c r="I2076" t="s">
        <v>2382</v>
      </c>
      <c r="J2076" t="s">
        <v>2380</v>
      </c>
      <c r="K2076">
        <v>1</v>
      </c>
      <c r="L2076" t="s">
        <v>2380</v>
      </c>
      <c r="M2076" t="str">
        <f t="shared" si="98"/>
        <v>No</v>
      </c>
    </row>
    <row r="2077" spans="1:13" x14ac:dyDescent="0.3">
      <c r="A2077" t="s">
        <v>290</v>
      </c>
      <c r="B2077">
        <v>33.659999999999997</v>
      </c>
      <c r="C2077">
        <f t="shared" si="96"/>
        <v>33.700000000000003</v>
      </c>
      <c r="D2077" t="str" cm="1">
        <f t="array" ref="D2077">_xlfn.IFS(C2077&lt;18.5,"UNDERWEIGHT",AND(C2077&gt;=18.5,C2077&lt;=24.9),"NORMAL WEIGHT",AND(C2077&gt;=25,C2077&lt;=29.9),"OVERWEIGHT",C2077&gt;=30,"OBESITY")</f>
        <v>OBESITY</v>
      </c>
      <c r="E2077">
        <v>4.2</v>
      </c>
      <c r="F2077" t="str" cm="1">
        <f t="array" ref="F2077">_xlfn.IFS(E2077&lt;5.7,"NORMAL",AND(E2077&gt;=5.7,E2077&lt;=6.49),"PREDIABETES",E2077&gt;=6.5,"DIABETES")</f>
        <v>NORMAL</v>
      </c>
      <c r="G2077" t="s">
        <v>2382</v>
      </c>
      <c r="H2077" t="str">
        <f t="shared" si="97"/>
        <v>Yes</v>
      </c>
      <c r="I2077" t="s">
        <v>2380</v>
      </c>
      <c r="J2077" t="s">
        <v>2380</v>
      </c>
      <c r="K2077">
        <v>1</v>
      </c>
      <c r="L2077" t="s">
        <v>2380</v>
      </c>
      <c r="M2077" t="str">
        <f t="shared" si="98"/>
        <v>No</v>
      </c>
    </row>
    <row r="2078" spans="1:13" x14ac:dyDescent="0.3">
      <c r="A2078" t="s">
        <v>289</v>
      </c>
      <c r="B2078">
        <v>32.67</v>
      </c>
      <c r="C2078">
        <f t="shared" si="96"/>
        <v>32.700000000000003</v>
      </c>
      <c r="D2078" t="str" cm="1">
        <f t="array" ref="D2078">_xlfn.IFS(C2078&lt;18.5,"UNDERWEIGHT",AND(C2078&gt;=18.5,C2078&lt;=24.9),"NORMAL WEIGHT",AND(C2078&gt;=25,C2078&lt;=29.9),"OVERWEIGHT",C2078&gt;=30,"OBESITY")</f>
        <v>OBESITY</v>
      </c>
      <c r="E2078">
        <v>5.61</v>
      </c>
      <c r="F2078" t="str" cm="1">
        <f t="array" ref="F2078">_xlfn.IFS(E2078&lt;5.7,"NORMAL",AND(E2078&gt;=5.7,E2078&lt;=6.49),"PREDIABETES",E2078&gt;=6.5,"DIABETES")</f>
        <v>NORMAL</v>
      </c>
      <c r="G2078" t="s">
        <v>2382</v>
      </c>
      <c r="H2078" t="str">
        <f t="shared" si="97"/>
        <v>Yes</v>
      </c>
      <c r="I2078" t="s">
        <v>2380</v>
      </c>
      <c r="J2078" t="s">
        <v>2380</v>
      </c>
      <c r="K2078">
        <v>1</v>
      </c>
      <c r="L2078" t="s">
        <v>2380</v>
      </c>
      <c r="M2078" t="str">
        <f t="shared" si="98"/>
        <v>No</v>
      </c>
    </row>
    <row r="2079" spans="1:13" x14ac:dyDescent="0.3">
      <c r="A2079" t="s">
        <v>288</v>
      </c>
      <c r="B2079">
        <v>30.5</v>
      </c>
      <c r="C2079">
        <f t="shared" si="96"/>
        <v>30.5</v>
      </c>
      <c r="D2079" t="str" cm="1">
        <f t="array" ref="D2079">_xlfn.IFS(C2079&lt;18.5,"UNDERWEIGHT",AND(C2079&gt;=18.5,C2079&lt;=24.9),"NORMAL WEIGHT",AND(C2079&gt;=25,C2079&lt;=29.9),"OVERWEIGHT",C2079&gt;=30,"OBESITY")</f>
        <v>OBESITY</v>
      </c>
      <c r="E2079">
        <v>5.88</v>
      </c>
      <c r="F2079" t="str" cm="1">
        <f t="array" ref="F2079">_xlfn.IFS(E2079&lt;5.7,"NORMAL",AND(E2079&gt;=5.7,E2079&lt;=6.49),"PREDIABETES",E2079&gt;=6.5,"DIABETES")</f>
        <v>PREDIABETES</v>
      </c>
      <c r="G2079" t="s">
        <v>2382</v>
      </c>
      <c r="H2079" t="str">
        <f t="shared" si="97"/>
        <v>Yes</v>
      </c>
      <c r="I2079" t="s">
        <v>2380</v>
      </c>
      <c r="J2079" t="s">
        <v>2380</v>
      </c>
      <c r="K2079">
        <v>1</v>
      </c>
      <c r="L2079" t="s">
        <v>2380</v>
      </c>
      <c r="M2079" t="str">
        <f t="shared" si="98"/>
        <v>No</v>
      </c>
    </row>
    <row r="2080" spans="1:13" x14ac:dyDescent="0.3">
      <c r="A2080" t="s">
        <v>287</v>
      </c>
      <c r="B2080">
        <v>23.1</v>
      </c>
      <c r="C2080">
        <f t="shared" si="96"/>
        <v>23.1</v>
      </c>
      <c r="D2080" t="str" cm="1">
        <f t="array" ref="D2080">_xlfn.IFS(C2080&lt;18.5,"UNDERWEIGHT",AND(C2080&gt;=18.5,C2080&lt;=24.9),"NORMAL WEIGHT",AND(C2080&gt;=25,C2080&lt;=29.9),"OVERWEIGHT",C2080&gt;=30,"OBESITY")</f>
        <v>NORMAL WEIGHT</v>
      </c>
      <c r="E2080">
        <v>5.92</v>
      </c>
      <c r="F2080" t="str" cm="1">
        <f t="array" ref="F2080">_xlfn.IFS(E2080&lt;5.7,"NORMAL",AND(E2080&gt;=5.7,E2080&lt;=6.49),"PREDIABETES",E2080&gt;=6.5,"DIABETES")</f>
        <v>PREDIABETES</v>
      </c>
      <c r="G2080" t="s">
        <v>2382</v>
      </c>
      <c r="H2080" t="str">
        <f t="shared" si="97"/>
        <v>Yes</v>
      </c>
      <c r="I2080" t="s">
        <v>2380</v>
      </c>
      <c r="J2080" t="s">
        <v>2380</v>
      </c>
      <c r="K2080">
        <v>1</v>
      </c>
      <c r="L2080" t="s">
        <v>2380</v>
      </c>
      <c r="M2080" t="str">
        <f t="shared" si="98"/>
        <v>No</v>
      </c>
    </row>
    <row r="2081" spans="1:13" x14ac:dyDescent="0.3">
      <c r="A2081" t="s">
        <v>286</v>
      </c>
      <c r="B2081">
        <v>39.49</v>
      </c>
      <c r="C2081">
        <f t="shared" si="96"/>
        <v>39.5</v>
      </c>
      <c r="D2081" t="str" cm="1">
        <f t="array" ref="D2081">_xlfn.IFS(C2081&lt;18.5,"UNDERWEIGHT",AND(C2081&gt;=18.5,C2081&lt;=24.9),"NORMAL WEIGHT",AND(C2081&gt;=25,C2081&lt;=29.9),"OVERWEIGHT",C2081&gt;=30,"OBESITY")</f>
        <v>OBESITY</v>
      </c>
      <c r="E2081">
        <v>4.8099999999999996</v>
      </c>
      <c r="F2081" t="str" cm="1">
        <f t="array" ref="F2081">_xlfn.IFS(E2081&lt;5.7,"NORMAL",AND(E2081&gt;=5.7,E2081&lt;=6.49),"PREDIABETES",E2081&gt;=6.5,"DIABETES")</f>
        <v>NORMAL</v>
      </c>
      <c r="G2081" t="s">
        <v>2380</v>
      </c>
      <c r="H2081" t="str">
        <f t="shared" si="97"/>
        <v>No</v>
      </c>
      <c r="I2081" t="s">
        <v>2380</v>
      </c>
      <c r="J2081" t="s">
        <v>2380</v>
      </c>
      <c r="K2081">
        <v>1</v>
      </c>
      <c r="L2081" t="s">
        <v>2380</v>
      </c>
      <c r="M2081" t="str">
        <f t="shared" si="98"/>
        <v>No</v>
      </c>
    </row>
    <row r="2082" spans="1:13" x14ac:dyDescent="0.3">
      <c r="A2082" t="s">
        <v>285</v>
      </c>
      <c r="B2082">
        <v>33.99</v>
      </c>
      <c r="C2082">
        <f t="shared" si="96"/>
        <v>34</v>
      </c>
      <c r="D2082" t="str" cm="1">
        <f t="array" ref="D2082">_xlfn.IFS(C2082&lt;18.5,"UNDERWEIGHT",AND(C2082&gt;=18.5,C2082&lt;=24.9),"NORMAL WEIGHT",AND(C2082&gt;=25,C2082&lt;=29.9),"OVERWEIGHT",C2082&gt;=30,"OBESITY")</f>
        <v>OBESITY</v>
      </c>
      <c r="E2082">
        <v>4.55</v>
      </c>
      <c r="F2082" t="str" cm="1">
        <f t="array" ref="F2082">_xlfn.IFS(E2082&lt;5.7,"NORMAL",AND(E2082&gt;=5.7,E2082&lt;=6.49),"PREDIABETES",E2082&gt;=6.5,"DIABETES")</f>
        <v>NORMAL</v>
      </c>
      <c r="G2082" t="s">
        <v>2380</v>
      </c>
      <c r="H2082" t="str">
        <f t="shared" si="97"/>
        <v>No</v>
      </c>
      <c r="I2082" t="s">
        <v>2380</v>
      </c>
      <c r="J2082" t="s">
        <v>2380</v>
      </c>
      <c r="K2082">
        <v>1</v>
      </c>
      <c r="L2082" t="s">
        <v>2380</v>
      </c>
      <c r="M2082" t="str">
        <f t="shared" si="98"/>
        <v>No</v>
      </c>
    </row>
    <row r="2083" spans="1:13" x14ac:dyDescent="0.3">
      <c r="A2083" t="s">
        <v>284</v>
      </c>
      <c r="B2083">
        <v>27.72</v>
      </c>
      <c r="C2083">
        <f t="shared" si="96"/>
        <v>27.7</v>
      </c>
      <c r="D2083" t="str" cm="1">
        <f t="array" ref="D2083">_xlfn.IFS(C2083&lt;18.5,"UNDERWEIGHT",AND(C2083&gt;=18.5,C2083&lt;=24.9),"NORMAL WEIGHT",AND(C2083&gt;=25,C2083&lt;=29.9),"OVERWEIGHT",C2083&gt;=30,"OBESITY")</f>
        <v>OVERWEIGHT</v>
      </c>
      <c r="E2083">
        <v>6.43</v>
      </c>
      <c r="F2083" t="str" cm="1">
        <f t="array" ref="F2083">_xlfn.IFS(E2083&lt;5.7,"NORMAL",AND(E2083&gt;=5.7,E2083&lt;=6.49),"PREDIABETES",E2083&gt;=6.5,"DIABETES")</f>
        <v>PREDIABETES</v>
      </c>
      <c r="G2083" t="s">
        <v>2380</v>
      </c>
      <c r="H2083" t="str">
        <f t="shared" si="97"/>
        <v>No</v>
      </c>
      <c r="I2083" t="s">
        <v>2380</v>
      </c>
      <c r="J2083" t="s">
        <v>2380</v>
      </c>
      <c r="K2083">
        <v>1</v>
      </c>
      <c r="L2083" t="s">
        <v>2380</v>
      </c>
      <c r="M2083" t="str">
        <f t="shared" si="98"/>
        <v>No</v>
      </c>
    </row>
    <row r="2084" spans="1:13" x14ac:dyDescent="0.3">
      <c r="A2084" t="s">
        <v>283</v>
      </c>
      <c r="B2084">
        <v>30.59</v>
      </c>
      <c r="C2084">
        <f t="shared" si="96"/>
        <v>30.6</v>
      </c>
      <c r="D2084" t="str" cm="1">
        <f t="array" ref="D2084">_xlfn.IFS(C2084&lt;18.5,"UNDERWEIGHT",AND(C2084&gt;=18.5,C2084&lt;=24.9),"NORMAL WEIGHT",AND(C2084&gt;=25,C2084&lt;=29.9),"OVERWEIGHT",C2084&gt;=30,"OBESITY")</f>
        <v>OBESITY</v>
      </c>
      <c r="E2084">
        <v>11.62</v>
      </c>
      <c r="F2084" t="str" cm="1">
        <f t="array" ref="F2084">_xlfn.IFS(E2084&lt;5.7,"NORMAL",AND(E2084&gt;=5.7,E2084&lt;=6.49),"PREDIABETES",E2084&gt;=6.5,"DIABETES")</f>
        <v>DIABETES</v>
      </c>
      <c r="G2084" t="s">
        <v>2380</v>
      </c>
      <c r="H2084" t="str">
        <f t="shared" si="97"/>
        <v>No</v>
      </c>
      <c r="I2084" t="s">
        <v>2380</v>
      </c>
      <c r="J2084" t="s">
        <v>2380</v>
      </c>
      <c r="K2084" t="s">
        <v>2381</v>
      </c>
      <c r="L2084" t="s">
        <v>2380</v>
      </c>
      <c r="M2084" t="str">
        <f t="shared" si="98"/>
        <v>No</v>
      </c>
    </row>
    <row r="2085" spans="1:13" x14ac:dyDescent="0.3">
      <c r="A2085" t="s">
        <v>282</v>
      </c>
      <c r="B2085">
        <v>22.6</v>
      </c>
      <c r="C2085">
        <f t="shared" si="96"/>
        <v>22.6</v>
      </c>
      <c r="D2085" t="str" cm="1">
        <f t="array" ref="D2085">_xlfn.IFS(C2085&lt;18.5,"UNDERWEIGHT",AND(C2085&gt;=18.5,C2085&lt;=24.9),"NORMAL WEIGHT",AND(C2085&gt;=25,C2085&lt;=29.9),"OVERWEIGHT",C2085&gt;=30,"OBESITY")</f>
        <v>NORMAL WEIGHT</v>
      </c>
      <c r="E2085">
        <v>6.04</v>
      </c>
      <c r="F2085" t="str" cm="1">
        <f t="array" ref="F2085">_xlfn.IFS(E2085&lt;5.7,"NORMAL",AND(E2085&gt;=5.7,E2085&lt;=6.49),"PREDIABETES",E2085&gt;=6.5,"DIABETES")</f>
        <v>PREDIABETES</v>
      </c>
      <c r="G2085" t="s">
        <v>2380</v>
      </c>
      <c r="H2085" t="str">
        <f t="shared" si="97"/>
        <v>No</v>
      </c>
      <c r="I2085" t="s">
        <v>2380</v>
      </c>
      <c r="J2085" t="s">
        <v>2380</v>
      </c>
      <c r="K2085">
        <v>1</v>
      </c>
      <c r="L2085" t="s">
        <v>2380</v>
      </c>
      <c r="M2085" t="str">
        <f t="shared" si="98"/>
        <v>No</v>
      </c>
    </row>
    <row r="2086" spans="1:13" x14ac:dyDescent="0.3">
      <c r="A2086" t="s">
        <v>281</v>
      </c>
      <c r="B2086">
        <v>28.785</v>
      </c>
      <c r="C2086">
        <f t="shared" si="96"/>
        <v>28.8</v>
      </c>
      <c r="D2086" t="str" cm="1">
        <f t="array" ref="D2086">_xlfn.IFS(C2086&lt;18.5,"UNDERWEIGHT",AND(C2086&gt;=18.5,C2086&lt;=24.9),"NORMAL WEIGHT",AND(C2086&gt;=25,C2086&lt;=29.9),"OVERWEIGHT",C2086&gt;=30,"OBESITY")</f>
        <v>OVERWEIGHT</v>
      </c>
      <c r="E2086">
        <v>8.82</v>
      </c>
      <c r="F2086" t="str" cm="1">
        <f t="array" ref="F2086">_xlfn.IFS(E2086&lt;5.7,"NORMAL",AND(E2086&gt;=5.7,E2086&lt;=6.49),"PREDIABETES",E2086&gt;=6.5,"DIABETES")</f>
        <v>DIABETES</v>
      </c>
      <c r="G2086" t="s">
        <v>2380</v>
      </c>
      <c r="H2086" t="str">
        <f t="shared" si="97"/>
        <v>No</v>
      </c>
      <c r="I2086" t="s">
        <v>2380</v>
      </c>
      <c r="J2086" t="s">
        <v>2380</v>
      </c>
      <c r="K2086" t="s">
        <v>2381</v>
      </c>
      <c r="L2086" t="s">
        <v>2380</v>
      </c>
      <c r="M2086" t="str">
        <f t="shared" si="98"/>
        <v>No</v>
      </c>
    </row>
    <row r="2087" spans="1:13" x14ac:dyDescent="0.3">
      <c r="A2087" t="s">
        <v>280</v>
      </c>
      <c r="B2087">
        <v>50.38</v>
      </c>
      <c r="C2087">
        <f t="shared" si="96"/>
        <v>50.4</v>
      </c>
      <c r="D2087" t="str" cm="1">
        <f t="array" ref="D2087">_xlfn.IFS(C2087&lt;18.5,"UNDERWEIGHT",AND(C2087&gt;=18.5,C2087&lt;=24.9),"NORMAL WEIGHT",AND(C2087&gt;=25,C2087&lt;=29.9),"OVERWEIGHT",C2087&gt;=30,"OBESITY")</f>
        <v>OBESITY</v>
      </c>
      <c r="E2087">
        <v>5.8</v>
      </c>
      <c r="F2087" t="str" cm="1">
        <f t="array" ref="F2087">_xlfn.IFS(E2087&lt;5.7,"NORMAL",AND(E2087&gt;=5.7,E2087&lt;=6.49),"PREDIABETES",E2087&gt;=6.5,"DIABETES")</f>
        <v>PREDIABETES</v>
      </c>
      <c r="G2087" t="s">
        <v>2380</v>
      </c>
      <c r="H2087" t="str">
        <f t="shared" si="97"/>
        <v>No</v>
      </c>
      <c r="I2087" t="s">
        <v>2380</v>
      </c>
      <c r="J2087" t="s">
        <v>2380</v>
      </c>
      <c r="K2087" t="s">
        <v>2381</v>
      </c>
      <c r="L2087" t="s">
        <v>2380</v>
      </c>
      <c r="M2087" t="str">
        <f t="shared" si="98"/>
        <v>No</v>
      </c>
    </row>
    <row r="2088" spans="1:13" x14ac:dyDescent="0.3">
      <c r="A2088" t="s">
        <v>279</v>
      </c>
      <c r="B2088">
        <v>35.200000000000003</v>
      </c>
      <c r="C2088">
        <f t="shared" si="96"/>
        <v>35.200000000000003</v>
      </c>
      <c r="D2088" t="str" cm="1">
        <f t="array" ref="D2088">_xlfn.IFS(C2088&lt;18.5,"UNDERWEIGHT",AND(C2088&gt;=18.5,C2088&lt;=24.9),"NORMAL WEIGHT",AND(C2088&gt;=25,C2088&lt;=29.9),"OVERWEIGHT",C2088&gt;=30,"OBESITY")</f>
        <v>OBESITY</v>
      </c>
      <c r="E2088">
        <v>4.28</v>
      </c>
      <c r="F2088" t="str" cm="1">
        <f t="array" ref="F2088">_xlfn.IFS(E2088&lt;5.7,"NORMAL",AND(E2088&gt;=5.7,E2088&lt;=6.49),"PREDIABETES",E2088&gt;=6.5,"DIABETES")</f>
        <v>NORMAL</v>
      </c>
      <c r="G2088" t="s">
        <v>2380</v>
      </c>
      <c r="H2088" t="str">
        <f t="shared" si="97"/>
        <v>No</v>
      </c>
      <c r="I2088" t="s">
        <v>2380</v>
      </c>
      <c r="J2088" t="s">
        <v>2380</v>
      </c>
      <c r="K2088" t="s">
        <v>2381</v>
      </c>
      <c r="L2088" t="s">
        <v>2380</v>
      </c>
      <c r="M2088" t="str">
        <f t="shared" si="98"/>
        <v>No</v>
      </c>
    </row>
    <row r="2089" spans="1:13" x14ac:dyDescent="0.3">
      <c r="A2089" t="s">
        <v>278</v>
      </c>
      <c r="B2089">
        <v>35.72</v>
      </c>
      <c r="C2089">
        <f t="shared" si="96"/>
        <v>35.700000000000003</v>
      </c>
      <c r="D2089" t="str" cm="1">
        <f t="array" ref="D2089">_xlfn.IFS(C2089&lt;18.5,"UNDERWEIGHT",AND(C2089&gt;=18.5,C2089&lt;=24.9),"NORMAL WEIGHT",AND(C2089&gt;=25,C2089&lt;=29.9),"OVERWEIGHT",C2089&gt;=30,"OBESITY")</f>
        <v>OBESITY</v>
      </c>
      <c r="E2089">
        <v>5.5</v>
      </c>
      <c r="F2089" t="str" cm="1">
        <f t="array" ref="F2089">_xlfn.IFS(E2089&lt;5.7,"NORMAL",AND(E2089&gt;=5.7,E2089&lt;=6.49),"PREDIABETES",E2089&gt;=6.5,"DIABETES")</f>
        <v>NORMAL</v>
      </c>
      <c r="G2089" t="s">
        <v>2382</v>
      </c>
      <c r="H2089" t="str">
        <f t="shared" si="97"/>
        <v>Yes</v>
      </c>
      <c r="I2089" t="s">
        <v>2380</v>
      </c>
      <c r="J2089" t="s">
        <v>2380</v>
      </c>
      <c r="K2089" t="s">
        <v>2381</v>
      </c>
      <c r="L2089" t="s">
        <v>2380</v>
      </c>
      <c r="M2089" t="str">
        <f t="shared" si="98"/>
        <v>No</v>
      </c>
    </row>
    <row r="2090" spans="1:13" x14ac:dyDescent="0.3">
      <c r="A2090" t="s">
        <v>277</v>
      </c>
      <c r="B2090">
        <v>24.51</v>
      </c>
      <c r="C2090">
        <f t="shared" si="96"/>
        <v>24.5</v>
      </c>
      <c r="D2090" t="str" cm="1">
        <f t="array" ref="D2090">_xlfn.IFS(C2090&lt;18.5,"UNDERWEIGHT",AND(C2090&gt;=18.5,C2090&lt;=24.9),"NORMAL WEIGHT",AND(C2090&gt;=25,C2090&lt;=29.9),"OVERWEIGHT",C2090&gt;=30,"OBESITY")</f>
        <v>NORMAL WEIGHT</v>
      </c>
      <c r="E2090">
        <v>4.6900000000000004</v>
      </c>
      <c r="F2090" t="str" cm="1">
        <f t="array" ref="F2090">_xlfn.IFS(E2090&lt;5.7,"NORMAL",AND(E2090&gt;=5.7,E2090&lt;=6.49),"PREDIABETES",E2090&gt;=6.5,"DIABETES")</f>
        <v>NORMAL</v>
      </c>
      <c r="G2090" t="s">
        <v>2380</v>
      </c>
      <c r="H2090" t="str">
        <f t="shared" si="97"/>
        <v>No</v>
      </c>
      <c r="I2090" t="s">
        <v>2380</v>
      </c>
      <c r="J2090" t="s">
        <v>2380</v>
      </c>
      <c r="K2090" t="s">
        <v>2381</v>
      </c>
      <c r="L2090" t="s">
        <v>2380</v>
      </c>
      <c r="M2090" t="str">
        <f t="shared" si="98"/>
        <v>No</v>
      </c>
    </row>
    <row r="2091" spans="1:13" x14ac:dyDescent="0.3">
      <c r="A2091" t="s">
        <v>275</v>
      </c>
      <c r="B2091">
        <v>23.844999999999999</v>
      </c>
      <c r="C2091">
        <f t="shared" si="96"/>
        <v>23.8</v>
      </c>
      <c r="D2091" t="str" cm="1">
        <f t="array" ref="D2091">_xlfn.IFS(C2091&lt;18.5,"UNDERWEIGHT",AND(C2091&gt;=18.5,C2091&lt;=24.9),"NORMAL WEIGHT",AND(C2091&gt;=25,C2091&lt;=29.9),"OVERWEIGHT",C2091&gt;=30,"OBESITY")</f>
        <v>NORMAL WEIGHT</v>
      </c>
      <c r="E2091">
        <v>4.43</v>
      </c>
      <c r="F2091" t="str" cm="1">
        <f t="array" ref="F2091">_xlfn.IFS(E2091&lt;5.7,"NORMAL",AND(E2091&gt;=5.7,E2091&lt;=6.49),"PREDIABETES",E2091&gt;=6.5,"DIABETES")</f>
        <v>NORMAL</v>
      </c>
      <c r="G2091" t="s">
        <v>2380</v>
      </c>
      <c r="H2091" t="str">
        <f t="shared" si="97"/>
        <v>No</v>
      </c>
      <c r="I2091" t="s">
        <v>2380</v>
      </c>
      <c r="J2091" t="s">
        <v>2380</v>
      </c>
      <c r="K2091" t="s">
        <v>2381</v>
      </c>
      <c r="L2091" t="s">
        <v>2380</v>
      </c>
      <c r="M2091" t="str">
        <f t="shared" si="98"/>
        <v>No</v>
      </c>
    </row>
    <row r="2092" spans="1:13" x14ac:dyDescent="0.3">
      <c r="A2092" t="s">
        <v>274</v>
      </c>
      <c r="B2092">
        <v>15.68</v>
      </c>
      <c r="C2092">
        <f t="shared" si="96"/>
        <v>15.7</v>
      </c>
      <c r="D2092" t="str" cm="1">
        <f t="array" ref="D2092">_xlfn.IFS(C2092&lt;18.5,"UNDERWEIGHT",AND(C2092&gt;=18.5,C2092&lt;=24.9),"NORMAL WEIGHT",AND(C2092&gt;=25,C2092&lt;=29.9),"OVERWEIGHT",C2092&gt;=30,"OBESITY")</f>
        <v>UNDERWEIGHT</v>
      </c>
      <c r="E2092">
        <v>6.16</v>
      </c>
      <c r="F2092" t="str" cm="1">
        <f t="array" ref="F2092">_xlfn.IFS(E2092&lt;5.7,"NORMAL",AND(E2092&gt;=5.7,E2092&lt;=6.49),"PREDIABETES",E2092&gt;=6.5,"DIABETES")</f>
        <v>PREDIABETES</v>
      </c>
      <c r="G2092" t="s">
        <v>2382</v>
      </c>
      <c r="H2092" t="str">
        <f t="shared" si="97"/>
        <v>Yes</v>
      </c>
      <c r="I2092" t="s">
        <v>2380</v>
      </c>
      <c r="J2092" t="s">
        <v>2380</v>
      </c>
      <c r="K2092">
        <v>1</v>
      </c>
      <c r="L2092" t="s">
        <v>2380</v>
      </c>
      <c r="M2092" t="str">
        <f t="shared" si="98"/>
        <v>No</v>
      </c>
    </row>
    <row r="2093" spans="1:13" x14ac:dyDescent="0.3">
      <c r="A2093" t="s">
        <v>273</v>
      </c>
      <c r="B2093">
        <v>32.395000000000003</v>
      </c>
      <c r="C2093">
        <f t="shared" si="96"/>
        <v>32.4</v>
      </c>
      <c r="D2093" t="str" cm="1">
        <f t="array" ref="D2093">_xlfn.IFS(C2093&lt;18.5,"UNDERWEIGHT",AND(C2093&gt;=18.5,C2093&lt;=24.9),"NORMAL WEIGHT",AND(C2093&gt;=25,C2093&lt;=29.9),"OVERWEIGHT",C2093&gt;=30,"OBESITY")</f>
        <v>OBESITY</v>
      </c>
      <c r="E2093">
        <v>6.66</v>
      </c>
      <c r="F2093" t="str" cm="1">
        <f t="array" ref="F2093">_xlfn.IFS(E2093&lt;5.7,"NORMAL",AND(E2093&gt;=5.7,E2093&lt;=6.49),"PREDIABETES",E2093&gt;=6.5,"DIABETES")</f>
        <v>DIABETES</v>
      </c>
      <c r="G2093" t="s">
        <v>2380</v>
      </c>
      <c r="H2093" t="str">
        <f t="shared" si="97"/>
        <v>No</v>
      </c>
      <c r="I2093" t="s">
        <v>2380</v>
      </c>
      <c r="J2093" t="s">
        <v>2380</v>
      </c>
      <c r="K2093" t="s">
        <v>2381</v>
      </c>
      <c r="L2093" t="s">
        <v>2380</v>
      </c>
      <c r="M2093" t="str">
        <f t="shared" si="98"/>
        <v>No</v>
      </c>
    </row>
    <row r="2094" spans="1:13" x14ac:dyDescent="0.3">
      <c r="A2094" t="s">
        <v>272</v>
      </c>
      <c r="B2094">
        <v>23.655000000000001</v>
      </c>
      <c r="C2094">
        <f t="shared" si="96"/>
        <v>23.7</v>
      </c>
      <c r="D2094" t="str" cm="1">
        <f t="array" ref="D2094">_xlfn.IFS(C2094&lt;18.5,"UNDERWEIGHT",AND(C2094&gt;=18.5,C2094&lt;=24.9),"NORMAL WEIGHT",AND(C2094&gt;=25,C2094&lt;=29.9),"OVERWEIGHT",C2094&gt;=30,"OBESITY")</f>
        <v>NORMAL WEIGHT</v>
      </c>
      <c r="E2094">
        <v>5.92</v>
      </c>
      <c r="F2094" t="str" cm="1">
        <f t="array" ref="F2094">_xlfn.IFS(E2094&lt;5.7,"NORMAL",AND(E2094&gt;=5.7,E2094&lt;=6.49),"PREDIABETES",E2094&gt;=6.5,"DIABETES")</f>
        <v>PREDIABETES</v>
      </c>
      <c r="G2094" t="s">
        <v>2380</v>
      </c>
      <c r="H2094" t="str">
        <f t="shared" si="97"/>
        <v>No</v>
      </c>
      <c r="I2094" t="s">
        <v>2380</v>
      </c>
      <c r="J2094" t="s">
        <v>2380</v>
      </c>
      <c r="K2094">
        <v>1</v>
      </c>
      <c r="L2094" t="s">
        <v>2380</v>
      </c>
      <c r="M2094" t="str">
        <f t="shared" si="98"/>
        <v>No</v>
      </c>
    </row>
    <row r="2095" spans="1:13" x14ac:dyDescent="0.3">
      <c r="A2095" t="s">
        <v>271</v>
      </c>
      <c r="B2095">
        <v>28.4</v>
      </c>
      <c r="C2095">
        <f t="shared" si="96"/>
        <v>28.4</v>
      </c>
      <c r="D2095" t="str" cm="1">
        <f t="array" ref="D2095">_xlfn.IFS(C2095&lt;18.5,"UNDERWEIGHT",AND(C2095&gt;=18.5,C2095&lt;=24.9),"NORMAL WEIGHT",AND(C2095&gt;=25,C2095&lt;=29.9),"OVERWEIGHT",C2095&gt;=30,"OBESITY")</f>
        <v>OVERWEIGHT</v>
      </c>
      <c r="E2095">
        <v>5.97</v>
      </c>
      <c r="F2095" t="str" cm="1">
        <f t="array" ref="F2095">_xlfn.IFS(E2095&lt;5.7,"NORMAL",AND(E2095&gt;=5.7,E2095&lt;=6.49),"PREDIABETES",E2095&gt;=6.5,"DIABETES")</f>
        <v>PREDIABETES</v>
      </c>
      <c r="G2095" t="s">
        <v>2380</v>
      </c>
      <c r="H2095" t="str">
        <f t="shared" si="97"/>
        <v>No</v>
      </c>
      <c r="I2095" t="s">
        <v>2380</v>
      </c>
      <c r="J2095" t="s">
        <v>2383</v>
      </c>
      <c r="K2095">
        <v>1</v>
      </c>
      <c r="L2095" t="s">
        <v>2380</v>
      </c>
      <c r="M2095" t="str">
        <f t="shared" si="98"/>
        <v>No</v>
      </c>
    </row>
    <row r="2096" spans="1:13" x14ac:dyDescent="0.3">
      <c r="A2096" t="s">
        <v>270</v>
      </c>
      <c r="B2096">
        <v>35.42</v>
      </c>
      <c r="C2096">
        <f t="shared" si="96"/>
        <v>35.4</v>
      </c>
      <c r="D2096" t="str" cm="1">
        <f t="array" ref="D2096">_xlfn.IFS(C2096&lt;18.5,"UNDERWEIGHT",AND(C2096&gt;=18.5,C2096&lt;=24.9),"NORMAL WEIGHT",AND(C2096&gt;=25,C2096&lt;=29.9),"OVERWEIGHT",C2096&gt;=30,"OBESITY")</f>
        <v>OBESITY</v>
      </c>
      <c r="E2096">
        <v>4.6399999999999997</v>
      </c>
      <c r="F2096" t="str" cm="1">
        <f t="array" ref="F2096">_xlfn.IFS(E2096&lt;5.7,"NORMAL",AND(E2096&gt;=5.7,E2096&lt;=6.49),"PREDIABETES",E2096&gt;=6.5,"DIABETES")</f>
        <v>NORMAL</v>
      </c>
      <c r="G2096" t="s">
        <v>2382</v>
      </c>
      <c r="H2096" t="str">
        <f t="shared" si="97"/>
        <v>Yes</v>
      </c>
      <c r="I2096" t="s">
        <v>2380</v>
      </c>
      <c r="J2096" t="s">
        <v>2380</v>
      </c>
      <c r="K2096" t="s">
        <v>2381</v>
      </c>
      <c r="L2096" t="s">
        <v>2380</v>
      </c>
      <c r="M2096" t="str">
        <f t="shared" si="98"/>
        <v>No</v>
      </c>
    </row>
    <row r="2097" spans="1:13" x14ac:dyDescent="0.3">
      <c r="A2097" t="s">
        <v>269</v>
      </c>
      <c r="B2097">
        <v>26.18</v>
      </c>
      <c r="C2097">
        <f t="shared" si="96"/>
        <v>26.2</v>
      </c>
      <c r="D2097" t="str" cm="1">
        <f t="array" ref="D2097">_xlfn.IFS(C2097&lt;18.5,"UNDERWEIGHT",AND(C2097&gt;=18.5,C2097&lt;=24.9),"NORMAL WEIGHT",AND(C2097&gt;=25,C2097&lt;=29.9),"OVERWEIGHT",C2097&gt;=30,"OBESITY")</f>
        <v>OVERWEIGHT</v>
      </c>
      <c r="E2097">
        <v>6.12</v>
      </c>
      <c r="F2097" t="str" cm="1">
        <f t="array" ref="F2097">_xlfn.IFS(E2097&lt;5.7,"NORMAL",AND(E2097&gt;=5.7,E2097&lt;=6.49),"PREDIABETES",E2097&gt;=6.5,"DIABETES")</f>
        <v>PREDIABETES</v>
      </c>
      <c r="G2097" t="s">
        <v>2380</v>
      </c>
      <c r="H2097" t="str">
        <f t="shared" si="97"/>
        <v>No</v>
      </c>
      <c r="I2097" t="s">
        <v>2382</v>
      </c>
      <c r="J2097" t="s">
        <v>2380</v>
      </c>
      <c r="K2097">
        <v>1</v>
      </c>
      <c r="L2097" t="s">
        <v>2380</v>
      </c>
      <c r="M2097" t="str">
        <f t="shared" si="98"/>
        <v>No</v>
      </c>
    </row>
    <row r="2098" spans="1:13" x14ac:dyDescent="0.3">
      <c r="A2098" t="s">
        <v>268</v>
      </c>
      <c r="B2098">
        <v>20.8</v>
      </c>
      <c r="C2098">
        <f t="shared" si="96"/>
        <v>20.8</v>
      </c>
      <c r="D2098" t="str" cm="1">
        <f t="array" ref="D2098">_xlfn.IFS(C2098&lt;18.5,"UNDERWEIGHT",AND(C2098&gt;=18.5,C2098&lt;=24.9),"NORMAL WEIGHT",AND(C2098&gt;=25,C2098&lt;=29.9),"OVERWEIGHT",C2098&gt;=30,"OBESITY")</f>
        <v>NORMAL WEIGHT</v>
      </c>
      <c r="E2098">
        <v>4.87</v>
      </c>
      <c r="F2098" t="str" cm="1">
        <f t="array" ref="F2098">_xlfn.IFS(E2098&lt;5.7,"NORMAL",AND(E2098&gt;=5.7,E2098&lt;=6.49),"PREDIABETES",E2098&gt;=6.5,"DIABETES")</f>
        <v>NORMAL</v>
      </c>
      <c r="G2098" t="s">
        <v>2382</v>
      </c>
      <c r="H2098" t="str">
        <f t="shared" si="97"/>
        <v>Yes</v>
      </c>
      <c r="I2098" t="s">
        <v>2380</v>
      </c>
      <c r="J2098" t="s">
        <v>2380</v>
      </c>
      <c r="K2098" t="s">
        <v>2381</v>
      </c>
      <c r="L2098" t="s">
        <v>2380</v>
      </c>
      <c r="M2098" t="str">
        <f t="shared" si="98"/>
        <v>No</v>
      </c>
    </row>
    <row r="2099" spans="1:13" x14ac:dyDescent="0.3">
      <c r="A2099" t="s">
        <v>267</v>
      </c>
      <c r="B2099">
        <v>15.82</v>
      </c>
      <c r="C2099">
        <f t="shared" si="96"/>
        <v>15.8</v>
      </c>
      <c r="D2099" t="str" cm="1">
        <f t="array" ref="D2099">_xlfn.IFS(C2099&lt;18.5,"UNDERWEIGHT",AND(C2099&gt;=18.5,C2099&lt;=24.9),"NORMAL WEIGHT",AND(C2099&gt;=25,C2099&lt;=29.9),"OVERWEIGHT",C2099&gt;=30,"OBESITY")</f>
        <v>UNDERWEIGHT</v>
      </c>
      <c r="E2099">
        <v>4.5999999999999996</v>
      </c>
      <c r="F2099" t="str" cm="1">
        <f t="array" ref="F2099">_xlfn.IFS(E2099&lt;5.7,"NORMAL",AND(E2099&gt;=5.7,E2099&lt;=6.49),"PREDIABETES",E2099&gt;=6.5,"DIABETES")</f>
        <v>NORMAL</v>
      </c>
      <c r="G2099" t="s">
        <v>2380</v>
      </c>
      <c r="H2099" t="str">
        <f t="shared" si="97"/>
        <v>No</v>
      </c>
      <c r="I2099" t="s">
        <v>2380</v>
      </c>
      <c r="J2099" t="s">
        <v>2380</v>
      </c>
      <c r="K2099" t="s">
        <v>2381</v>
      </c>
      <c r="L2099" t="s">
        <v>2380</v>
      </c>
      <c r="M2099" t="str">
        <f t="shared" si="98"/>
        <v>No</v>
      </c>
    </row>
    <row r="2100" spans="1:13" x14ac:dyDescent="0.3">
      <c r="A2100" t="s">
        <v>266</v>
      </c>
      <c r="B2100">
        <v>17.670000000000002</v>
      </c>
      <c r="C2100">
        <f t="shared" si="96"/>
        <v>17.7</v>
      </c>
      <c r="D2100" t="str" cm="1">
        <f t="array" ref="D2100">_xlfn.IFS(C2100&lt;18.5,"UNDERWEIGHT",AND(C2100&gt;=18.5,C2100&lt;=24.9),"NORMAL WEIGHT",AND(C2100&gt;=25,C2100&lt;=29.9),"OVERWEIGHT",C2100&gt;=30,"OBESITY")</f>
        <v>UNDERWEIGHT</v>
      </c>
      <c r="E2100">
        <v>4.78</v>
      </c>
      <c r="F2100" t="str" cm="1">
        <f t="array" ref="F2100">_xlfn.IFS(E2100&lt;5.7,"NORMAL",AND(E2100&gt;=5.7,E2100&lt;=6.49),"PREDIABETES",E2100&gt;=6.5,"DIABETES")</f>
        <v>NORMAL</v>
      </c>
      <c r="G2100" t="s">
        <v>2380</v>
      </c>
      <c r="H2100" t="str">
        <f t="shared" si="97"/>
        <v>No</v>
      </c>
      <c r="I2100" t="s">
        <v>2380</v>
      </c>
      <c r="J2100" t="s">
        <v>2380</v>
      </c>
      <c r="K2100" t="s">
        <v>2381</v>
      </c>
      <c r="L2100" t="s">
        <v>2380</v>
      </c>
      <c r="M2100" t="str">
        <f t="shared" si="98"/>
        <v>No</v>
      </c>
    </row>
    <row r="2101" spans="1:13" x14ac:dyDescent="0.3">
      <c r="A2101" t="s">
        <v>265</v>
      </c>
      <c r="B2101">
        <v>31.92</v>
      </c>
      <c r="C2101">
        <f t="shared" si="96"/>
        <v>31.9</v>
      </c>
      <c r="D2101" t="str" cm="1">
        <f t="array" ref="D2101">_xlfn.IFS(C2101&lt;18.5,"UNDERWEIGHT",AND(C2101&gt;=18.5,C2101&lt;=24.9),"NORMAL WEIGHT",AND(C2101&gt;=25,C2101&lt;=29.9),"OVERWEIGHT",C2101&gt;=30,"OBESITY")</f>
        <v>OBESITY</v>
      </c>
      <c r="E2101">
        <v>11.05</v>
      </c>
      <c r="F2101" t="str" cm="1">
        <f t="array" ref="F2101">_xlfn.IFS(E2101&lt;5.7,"NORMAL",AND(E2101&gt;=5.7,E2101&lt;=6.49),"PREDIABETES",E2101&gt;=6.5,"DIABETES")</f>
        <v>DIABETES</v>
      </c>
      <c r="G2101" t="s">
        <v>2380</v>
      </c>
      <c r="H2101" t="str">
        <f t="shared" si="97"/>
        <v>No</v>
      </c>
      <c r="I2101" t="s">
        <v>2380</v>
      </c>
      <c r="J2101" t="s">
        <v>2380</v>
      </c>
      <c r="K2101" t="s">
        <v>2381</v>
      </c>
      <c r="L2101" t="s">
        <v>2380</v>
      </c>
      <c r="M2101" t="str">
        <f t="shared" si="98"/>
        <v>No</v>
      </c>
    </row>
    <row r="2102" spans="1:13" x14ac:dyDescent="0.3">
      <c r="A2102" t="s">
        <v>264</v>
      </c>
      <c r="B2102">
        <v>28.975000000000001</v>
      </c>
      <c r="C2102">
        <f t="shared" si="96"/>
        <v>29</v>
      </c>
      <c r="D2102" t="str" cm="1">
        <f t="array" ref="D2102">_xlfn.IFS(C2102&lt;18.5,"UNDERWEIGHT",AND(C2102&gt;=18.5,C2102&lt;=24.9),"NORMAL WEIGHT",AND(C2102&gt;=25,C2102&lt;=29.9),"OVERWEIGHT",C2102&gt;=30,"OBESITY")</f>
        <v>OVERWEIGHT</v>
      </c>
      <c r="E2102">
        <v>7.62</v>
      </c>
      <c r="F2102" t="str" cm="1">
        <f t="array" ref="F2102">_xlfn.IFS(E2102&lt;5.7,"NORMAL",AND(E2102&gt;=5.7,E2102&lt;=6.49),"PREDIABETES",E2102&gt;=6.5,"DIABETES")</f>
        <v>DIABETES</v>
      </c>
      <c r="G2102" t="s">
        <v>2380</v>
      </c>
      <c r="H2102" t="str">
        <f t="shared" si="97"/>
        <v>No</v>
      </c>
      <c r="I2102" t="s">
        <v>2380</v>
      </c>
      <c r="J2102" t="s">
        <v>2380</v>
      </c>
      <c r="K2102" t="s">
        <v>2381</v>
      </c>
      <c r="L2102" t="s">
        <v>2380</v>
      </c>
      <c r="M2102" t="str">
        <f t="shared" si="98"/>
        <v>No</v>
      </c>
    </row>
    <row r="2103" spans="1:13" x14ac:dyDescent="0.3">
      <c r="A2103" t="s">
        <v>263</v>
      </c>
      <c r="B2103">
        <v>31.73</v>
      </c>
      <c r="C2103">
        <f t="shared" si="96"/>
        <v>31.7</v>
      </c>
      <c r="D2103" t="str" cm="1">
        <f t="array" ref="D2103">_xlfn.IFS(C2103&lt;18.5,"UNDERWEIGHT",AND(C2103&gt;=18.5,C2103&lt;=24.9),"NORMAL WEIGHT",AND(C2103&gt;=25,C2103&lt;=29.9),"OVERWEIGHT",C2103&gt;=30,"OBESITY")</f>
        <v>OBESITY</v>
      </c>
      <c r="E2103">
        <v>4.78</v>
      </c>
      <c r="F2103" t="str" cm="1">
        <f t="array" ref="F2103">_xlfn.IFS(E2103&lt;5.7,"NORMAL",AND(E2103&gt;=5.7,E2103&lt;=6.49),"PREDIABETES",E2103&gt;=6.5,"DIABETES")</f>
        <v>NORMAL</v>
      </c>
      <c r="G2103" t="s">
        <v>2382</v>
      </c>
      <c r="H2103" t="str">
        <f t="shared" si="97"/>
        <v>Yes</v>
      </c>
      <c r="I2103" t="s">
        <v>2382</v>
      </c>
      <c r="J2103" t="s">
        <v>2380</v>
      </c>
      <c r="K2103">
        <v>2</v>
      </c>
      <c r="L2103" t="s">
        <v>2380</v>
      </c>
      <c r="M2103" t="str">
        <f t="shared" si="98"/>
        <v>No</v>
      </c>
    </row>
    <row r="2104" spans="1:13" x14ac:dyDescent="0.3">
      <c r="A2104" t="s">
        <v>262</v>
      </c>
      <c r="B2104">
        <v>28.88</v>
      </c>
      <c r="C2104">
        <f t="shared" si="96"/>
        <v>28.9</v>
      </c>
      <c r="D2104" t="str" cm="1">
        <f t="array" ref="D2104">_xlfn.IFS(C2104&lt;18.5,"UNDERWEIGHT",AND(C2104&gt;=18.5,C2104&lt;=24.9),"NORMAL WEIGHT",AND(C2104&gt;=25,C2104&lt;=29.9),"OVERWEIGHT",C2104&gt;=30,"OBESITY")</f>
        <v>OVERWEIGHT</v>
      </c>
      <c r="E2104">
        <v>6.09</v>
      </c>
      <c r="F2104" t="str" cm="1">
        <f t="array" ref="F2104">_xlfn.IFS(E2104&lt;5.7,"NORMAL",AND(E2104&gt;=5.7,E2104&lt;=6.49),"PREDIABETES",E2104&gt;=6.5,"DIABETES")</f>
        <v>PREDIABETES</v>
      </c>
      <c r="G2104" t="s">
        <v>2382</v>
      </c>
      <c r="H2104" t="str">
        <f t="shared" si="97"/>
        <v>Yes</v>
      </c>
      <c r="I2104" t="s">
        <v>2382</v>
      </c>
      <c r="J2104" t="s">
        <v>2380</v>
      </c>
      <c r="K2104">
        <v>2</v>
      </c>
      <c r="L2104" t="s">
        <v>2380</v>
      </c>
      <c r="M2104" t="str">
        <f t="shared" si="98"/>
        <v>No</v>
      </c>
    </row>
    <row r="2105" spans="1:13" x14ac:dyDescent="0.3">
      <c r="A2105" t="s">
        <v>261</v>
      </c>
      <c r="B2105">
        <v>25.555</v>
      </c>
      <c r="C2105">
        <f t="shared" si="96"/>
        <v>25.6</v>
      </c>
      <c r="D2105" t="str" cm="1">
        <f t="array" ref="D2105">_xlfn.IFS(C2105&lt;18.5,"UNDERWEIGHT",AND(C2105&gt;=18.5,C2105&lt;=24.9),"NORMAL WEIGHT",AND(C2105&gt;=25,C2105&lt;=29.9),"OVERWEIGHT",C2105&gt;=30,"OBESITY")</f>
        <v>OVERWEIGHT</v>
      </c>
      <c r="E2105">
        <v>5.1100000000000003</v>
      </c>
      <c r="F2105" t="str" cm="1">
        <f t="array" ref="F2105">_xlfn.IFS(E2105&lt;5.7,"NORMAL",AND(E2105&gt;=5.7,E2105&lt;=6.49),"PREDIABETES",E2105&gt;=6.5,"DIABETES")</f>
        <v>NORMAL</v>
      </c>
      <c r="G2105" t="s">
        <v>2380</v>
      </c>
      <c r="H2105" t="str">
        <f t="shared" si="97"/>
        <v>No</v>
      </c>
      <c r="I2105" t="s">
        <v>2380</v>
      </c>
      <c r="J2105" t="s">
        <v>2383</v>
      </c>
      <c r="K2105">
        <v>1</v>
      </c>
      <c r="L2105" t="s">
        <v>2380</v>
      </c>
      <c r="M2105" t="str">
        <f t="shared" si="98"/>
        <v>No</v>
      </c>
    </row>
    <row r="2106" spans="1:13" x14ac:dyDescent="0.3">
      <c r="A2106" t="s">
        <v>260</v>
      </c>
      <c r="B2106">
        <v>37.29</v>
      </c>
      <c r="C2106">
        <f t="shared" si="96"/>
        <v>37.299999999999997</v>
      </c>
      <c r="D2106" t="str" cm="1">
        <f t="array" ref="D2106">_xlfn.IFS(C2106&lt;18.5,"UNDERWEIGHT",AND(C2106&gt;=18.5,C2106&lt;=24.9),"NORMAL WEIGHT",AND(C2106&gt;=25,C2106&lt;=29.9),"OVERWEIGHT",C2106&gt;=30,"OBESITY")</f>
        <v>OBESITY</v>
      </c>
      <c r="E2106">
        <v>4.46</v>
      </c>
      <c r="F2106" t="str" cm="1">
        <f t="array" ref="F2106">_xlfn.IFS(E2106&lt;5.7,"NORMAL",AND(E2106&gt;=5.7,E2106&lt;=6.49),"PREDIABETES",E2106&gt;=6.5,"DIABETES")</f>
        <v>NORMAL</v>
      </c>
      <c r="G2106" t="s">
        <v>2380</v>
      </c>
      <c r="H2106" t="str">
        <f t="shared" si="97"/>
        <v>No</v>
      </c>
      <c r="I2106" t="s">
        <v>2382</v>
      </c>
      <c r="J2106" t="s">
        <v>2380</v>
      </c>
      <c r="K2106">
        <v>1</v>
      </c>
      <c r="L2106" t="s">
        <v>2380</v>
      </c>
      <c r="M2106" t="str">
        <f t="shared" si="98"/>
        <v>No</v>
      </c>
    </row>
    <row r="2107" spans="1:13" x14ac:dyDescent="0.3">
      <c r="A2107" t="s">
        <v>259</v>
      </c>
      <c r="B2107">
        <v>40.28</v>
      </c>
      <c r="C2107">
        <f t="shared" si="96"/>
        <v>40.299999999999997</v>
      </c>
      <c r="D2107" t="str" cm="1">
        <f t="array" ref="D2107">_xlfn.IFS(C2107&lt;18.5,"UNDERWEIGHT",AND(C2107&gt;=18.5,C2107&lt;=24.9),"NORMAL WEIGHT",AND(C2107&gt;=25,C2107&lt;=29.9),"OVERWEIGHT",C2107&gt;=30,"OBESITY")</f>
        <v>OBESITY</v>
      </c>
      <c r="E2107">
        <v>6.11</v>
      </c>
      <c r="F2107" t="str" cm="1">
        <f t="array" ref="F2107">_xlfn.IFS(E2107&lt;5.7,"NORMAL",AND(E2107&gt;=5.7,E2107&lt;=6.49),"PREDIABETES",E2107&gt;=6.5,"DIABETES")</f>
        <v>PREDIABETES</v>
      </c>
      <c r="G2107" t="s">
        <v>2380</v>
      </c>
      <c r="H2107" t="str">
        <f t="shared" si="97"/>
        <v>No</v>
      </c>
      <c r="I2107" t="s">
        <v>2382</v>
      </c>
      <c r="J2107" t="s">
        <v>2380</v>
      </c>
      <c r="K2107">
        <v>1</v>
      </c>
      <c r="L2107" t="s">
        <v>2380</v>
      </c>
      <c r="M2107" t="str">
        <f t="shared" si="98"/>
        <v>No</v>
      </c>
    </row>
    <row r="2108" spans="1:13" x14ac:dyDescent="0.3">
      <c r="A2108" t="s">
        <v>258</v>
      </c>
      <c r="B2108">
        <v>40.185000000000002</v>
      </c>
      <c r="C2108">
        <f t="shared" si="96"/>
        <v>40.200000000000003</v>
      </c>
      <c r="D2108" t="str" cm="1">
        <f t="array" ref="D2108">_xlfn.IFS(C2108&lt;18.5,"UNDERWEIGHT",AND(C2108&gt;=18.5,C2108&lt;=24.9),"NORMAL WEIGHT",AND(C2108&gt;=25,C2108&lt;=29.9),"OVERWEIGHT",C2108&gt;=30,"OBESITY")</f>
        <v>OBESITY</v>
      </c>
      <c r="E2108">
        <v>4.66</v>
      </c>
      <c r="F2108" t="str" cm="1">
        <f t="array" ref="F2108">_xlfn.IFS(E2108&lt;5.7,"NORMAL",AND(E2108&gt;=5.7,E2108&lt;=6.49),"PREDIABETES",E2108&gt;=6.5,"DIABETES")</f>
        <v>NORMAL</v>
      </c>
      <c r="G2108" t="s">
        <v>2380</v>
      </c>
      <c r="H2108" t="str">
        <f t="shared" si="97"/>
        <v>No</v>
      </c>
      <c r="I2108" t="s">
        <v>2382</v>
      </c>
      <c r="J2108" t="s">
        <v>2380</v>
      </c>
      <c r="K2108">
        <v>1</v>
      </c>
      <c r="L2108" t="s">
        <v>2380</v>
      </c>
      <c r="M2108" t="str">
        <f t="shared" si="98"/>
        <v>No</v>
      </c>
    </row>
    <row r="2109" spans="1:13" x14ac:dyDescent="0.3">
      <c r="A2109" t="s">
        <v>257</v>
      </c>
      <c r="B2109">
        <v>23.57</v>
      </c>
      <c r="C2109">
        <f t="shared" si="96"/>
        <v>23.6</v>
      </c>
      <c r="D2109" t="str" cm="1">
        <f t="array" ref="D2109">_xlfn.IFS(C2109&lt;18.5,"UNDERWEIGHT",AND(C2109&gt;=18.5,C2109&lt;=24.9),"NORMAL WEIGHT",AND(C2109&gt;=25,C2109&lt;=29.9),"OVERWEIGHT",C2109&gt;=30,"OBESITY")</f>
        <v>NORMAL WEIGHT</v>
      </c>
      <c r="E2109">
        <v>6.14</v>
      </c>
      <c r="F2109" t="str" cm="1">
        <f t="array" ref="F2109">_xlfn.IFS(E2109&lt;5.7,"NORMAL",AND(E2109&gt;=5.7,E2109&lt;=6.49),"PREDIABETES",E2109&gt;=6.5,"DIABETES")</f>
        <v>PREDIABETES</v>
      </c>
      <c r="G2109" t="s">
        <v>2380</v>
      </c>
      <c r="H2109" t="str">
        <f t="shared" si="97"/>
        <v>No</v>
      </c>
      <c r="I2109" t="s">
        <v>2380</v>
      </c>
      <c r="J2109" t="s">
        <v>2380</v>
      </c>
      <c r="K2109" t="s">
        <v>2381</v>
      </c>
      <c r="L2109" t="s">
        <v>2380</v>
      </c>
      <c r="M2109" t="str">
        <f t="shared" si="98"/>
        <v>No</v>
      </c>
    </row>
    <row r="2110" spans="1:13" x14ac:dyDescent="0.3">
      <c r="A2110" t="s">
        <v>256</v>
      </c>
      <c r="B2110">
        <v>35.625</v>
      </c>
      <c r="C2110">
        <f t="shared" si="96"/>
        <v>35.6</v>
      </c>
      <c r="D2110" t="str" cm="1">
        <f t="array" ref="D2110">_xlfn.IFS(C2110&lt;18.5,"UNDERWEIGHT",AND(C2110&gt;=18.5,C2110&lt;=24.9),"NORMAL WEIGHT",AND(C2110&gt;=25,C2110&lt;=29.9),"OVERWEIGHT",C2110&gt;=30,"OBESITY")</f>
        <v>OBESITY</v>
      </c>
      <c r="E2110">
        <v>6.21</v>
      </c>
      <c r="F2110" t="str" cm="1">
        <f t="array" ref="F2110">_xlfn.IFS(E2110&lt;5.7,"NORMAL",AND(E2110&gt;=5.7,E2110&lt;=6.49),"PREDIABETES",E2110&gt;=6.5,"DIABETES")</f>
        <v>PREDIABETES</v>
      </c>
      <c r="G2110" t="s">
        <v>2380</v>
      </c>
      <c r="H2110" t="str">
        <f t="shared" si="97"/>
        <v>No</v>
      </c>
      <c r="I2110" t="s">
        <v>2382</v>
      </c>
      <c r="J2110" t="s">
        <v>2380</v>
      </c>
      <c r="K2110">
        <v>1</v>
      </c>
      <c r="L2110" t="s">
        <v>2380</v>
      </c>
      <c r="M2110" t="str">
        <f t="shared" si="98"/>
        <v>No</v>
      </c>
    </row>
    <row r="2111" spans="1:13" x14ac:dyDescent="0.3">
      <c r="A2111" t="s">
        <v>255</v>
      </c>
      <c r="B2111">
        <v>33.155000000000001</v>
      </c>
      <c r="C2111">
        <f t="shared" si="96"/>
        <v>33.200000000000003</v>
      </c>
      <c r="D2111" t="str" cm="1">
        <f t="array" ref="D2111">_xlfn.IFS(C2111&lt;18.5,"UNDERWEIGHT",AND(C2111&gt;=18.5,C2111&lt;=24.9),"NORMAL WEIGHT",AND(C2111&gt;=25,C2111&lt;=29.9),"OVERWEIGHT",C2111&gt;=30,"OBESITY")</f>
        <v>OBESITY</v>
      </c>
      <c r="E2111">
        <v>4.5999999999999996</v>
      </c>
      <c r="F2111" t="str" cm="1">
        <f t="array" ref="F2111">_xlfn.IFS(E2111&lt;5.7,"NORMAL",AND(E2111&gt;=5.7,E2111&lt;=6.49),"PREDIABETES",E2111&gt;=6.5,"DIABETES")</f>
        <v>NORMAL</v>
      </c>
      <c r="G2111" t="s">
        <v>2380</v>
      </c>
      <c r="H2111" t="str">
        <f t="shared" si="97"/>
        <v>No</v>
      </c>
      <c r="I2111" t="s">
        <v>2382</v>
      </c>
      <c r="J2111" t="s">
        <v>2380</v>
      </c>
      <c r="K2111">
        <v>1</v>
      </c>
      <c r="L2111" t="s">
        <v>2380</v>
      </c>
      <c r="M2111" t="str">
        <f t="shared" si="98"/>
        <v>No</v>
      </c>
    </row>
    <row r="2112" spans="1:13" x14ac:dyDescent="0.3">
      <c r="A2112" t="s">
        <v>254</v>
      </c>
      <c r="B2112">
        <v>31.92</v>
      </c>
      <c r="C2112">
        <f t="shared" si="96"/>
        <v>31.9</v>
      </c>
      <c r="D2112" t="str" cm="1">
        <f t="array" ref="D2112">_xlfn.IFS(C2112&lt;18.5,"UNDERWEIGHT",AND(C2112&gt;=18.5,C2112&lt;=24.9),"NORMAL WEIGHT",AND(C2112&gt;=25,C2112&lt;=29.9),"OVERWEIGHT",C2112&gt;=30,"OBESITY")</f>
        <v>OBESITY</v>
      </c>
      <c r="E2112">
        <v>5.04</v>
      </c>
      <c r="F2112" t="str" cm="1">
        <f t="array" ref="F2112">_xlfn.IFS(E2112&lt;5.7,"NORMAL",AND(E2112&gt;=5.7,E2112&lt;=6.49),"PREDIABETES",E2112&gt;=6.5,"DIABETES")</f>
        <v>NORMAL</v>
      </c>
      <c r="G2112" t="s">
        <v>2380</v>
      </c>
      <c r="H2112" t="str">
        <f t="shared" si="97"/>
        <v>No</v>
      </c>
      <c r="I2112" t="s">
        <v>2382</v>
      </c>
      <c r="J2112" t="s">
        <v>2380</v>
      </c>
      <c r="K2112">
        <v>1</v>
      </c>
      <c r="L2112" t="s">
        <v>2380</v>
      </c>
      <c r="M2112" t="str">
        <f t="shared" si="98"/>
        <v>No</v>
      </c>
    </row>
    <row r="2113" spans="1:13" x14ac:dyDescent="0.3">
      <c r="A2113" t="s">
        <v>253</v>
      </c>
      <c r="B2113">
        <v>30.305</v>
      </c>
      <c r="C2113">
        <f t="shared" si="96"/>
        <v>30.3</v>
      </c>
      <c r="D2113" t="str" cm="1">
        <f t="array" ref="D2113">_xlfn.IFS(C2113&lt;18.5,"UNDERWEIGHT",AND(C2113&gt;=18.5,C2113&lt;=24.9),"NORMAL WEIGHT",AND(C2113&gt;=25,C2113&lt;=29.9),"OVERWEIGHT",C2113&gt;=30,"OBESITY")</f>
        <v>OBESITY</v>
      </c>
      <c r="E2113">
        <v>5.08</v>
      </c>
      <c r="F2113" t="str" cm="1">
        <f t="array" ref="F2113">_xlfn.IFS(E2113&lt;5.7,"NORMAL",AND(E2113&gt;=5.7,E2113&lt;=6.49),"PREDIABETES",E2113&gt;=6.5,"DIABETES")</f>
        <v>NORMAL</v>
      </c>
      <c r="G2113" t="s">
        <v>2380</v>
      </c>
      <c r="H2113" t="str">
        <f t="shared" si="97"/>
        <v>No</v>
      </c>
      <c r="I2113" t="s">
        <v>2382</v>
      </c>
      <c r="J2113" t="s">
        <v>2380</v>
      </c>
      <c r="K2113">
        <v>1</v>
      </c>
      <c r="L2113" t="s">
        <v>2380</v>
      </c>
      <c r="M2113" t="str">
        <f t="shared" si="98"/>
        <v>No</v>
      </c>
    </row>
    <row r="2114" spans="1:13" x14ac:dyDescent="0.3">
      <c r="A2114" t="s">
        <v>252</v>
      </c>
      <c r="B2114">
        <v>30.114999999999998</v>
      </c>
      <c r="C2114">
        <f t="shared" si="96"/>
        <v>30.1</v>
      </c>
      <c r="D2114" t="str" cm="1">
        <f t="array" ref="D2114">_xlfn.IFS(C2114&lt;18.5,"UNDERWEIGHT",AND(C2114&gt;=18.5,C2114&lt;=24.9),"NORMAL WEIGHT",AND(C2114&gt;=25,C2114&lt;=29.9),"OVERWEIGHT",C2114&gt;=30,"OBESITY")</f>
        <v>OBESITY</v>
      </c>
      <c r="E2114">
        <v>4.38</v>
      </c>
      <c r="F2114" t="str" cm="1">
        <f t="array" ref="F2114">_xlfn.IFS(E2114&lt;5.7,"NORMAL",AND(E2114&gt;=5.7,E2114&lt;=6.49),"PREDIABETES",E2114&gt;=6.5,"DIABETES")</f>
        <v>NORMAL</v>
      </c>
      <c r="G2114" t="s">
        <v>2380</v>
      </c>
      <c r="H2114" t="str">
        <f t="shared" si="97"/>
        <v>No</v>
      </c>
      <c r="I2114" t="s">
        <v>2382</v>
      </c>
      <c r="J2114" t="s">
        <v>2380</v>
      </c>
      <c r="K2114">
        <v>1</v>
      </c>
      <c r="L2114" t="s">
        <v>2380</v>
      </c>
      <c r="M2114" t="str">
        <f t="shared" si="98"/>
        <v>No</v>
      </c>
    </row>
    <row r="2115" spans="1:13" x14ac:dyDescent="0.3">
      <c r="A2115" t="s">
        <v>251</v>
      </c>
      <c r="B2115">
        <v>24.09</v>
      </c>
      <c r="C2115">
        <f t="shared" ref="C2115:C2178" si="99">ROUND(B2115,1)</f>
        <v>24.1</v>
      </c>
      <c r="D2115" t="str" cm="1">
        <f t="array" ref="D2115">_xlfn.IFS(C2115&lt;18.5,"UNDERWEIGHT",AND(C2115&gt;=18.5,C2115&lt;=24.9),"NORMAL WEIGHT",AND(C2115&gt;=25,C2115&lt;=29.9),"OVERWEIGHT",C2115&gt;=30,"OBESITY")</f>
        <v>NORMAL WEIGHT</v>
      </c>
      <c r="E2115">
        <v>4.79</v>
      </c>
      <c r="F2115" t="str" cm="1">
        <f t="array" ref="F2115">_xlfn.IFS(E2115&lt;5.7,"NORMAL",AND(E2115&gt;=5.7,E2115&lt;=6.49),"PREDIABETES",E2115&gt;=6.5,"DIABETES")</f>
        <v>NORMAL</v>
      </c>
      <c r="G2115" t="s">
        <v>2380</v>
      </c>
      <c r="H2115" t="str">
        <f t="shared" ref="H2115:H2178" si="100">TRIM(PROPER(G2115))</f>
        <v>No</v>
      </c>
      <c r="I2115" t="s">
        <v>2382</v>
      </c>
      <c r="J2115" t="s">
        <v>2380</v>
      </c>
      <c r="K2115">
        <v>1</v>
      </c>
      <c r="L2115" t="s">
        <v>2380</v>
      </c>
      <c r="M2115" t="str">
        <f t="shared" ref="M2115:M2178" si="101">TRIM(PROPER(L2115))</f>
        <v>No</v>
      </c>
    </row>
    <row r="2116" spans="1:13" x14ac:dyDescent="0.3">
      <c r="A2116" t="s">
        <v>250</v>
      </c>
      <c r="B2116">
        <v>28.215</v>
      </c>
      <c r="C2116">
        <f t="shared" si="99"/>
        <v>28.2</v>
      </c>
      <c r="D2116" t="str" cm="1">
        <f t="array" ref="D2116">_xlfn.IFS(C2116&lt;18.5,"UNDERWEIGHT",AND(C2116&gt;=18.5,C2116&lt;=24.9),"NORMAL WEIGHT",AND(C2116&gt;=25,C2116&lt;=29.9),"OVERWEIGHT",C2116&gt;=30,"OBESITY")</f>
        <v>OVERWEIGHT</v>
      </c>
      <c r="E2116">
        <v>4.21</v>
      </c>
      <c r="F2116" t="str" cm="1">
        <f t="array" ref="F2116">_xlfn.IFS(E2116&lt;5.7,"NORMAL",AND(E2116&gt;=5.7,E2116&lt;=6.49),"PREDIABETES",E2116&gt;=6.5,"DIABETES")</f>
        <v>NORMAL</v>
      </c>
      <c r="G2116" t="s">
        <v>2380</v>
      </c>
      <c r="H2116" t="str">
        <f t="shared" si="100"/>
        <v>No</v>
      </c>
      <c r="I2116" t="s">
        <v>2382</v>
      </c>
      <c r="J2116" t="s">
        <v>2380</v>
      </c>
      <c r="K2116">
        <v>1</v>
      </c>
      <c r="L2116" t="s">
        <v>2380</v>
      </c>
      <c r="M2116" t="str">
        <f t="shared" si="101"/>
        <v>No</v>
      </c>
    </row>
    <row r="2117" spans="1:13" x14ac:dyDescent="0.3">
      <c r="A2117" t="s">
        <v>248</v>
      </c>
      <c r="B2117">
        <v>26.315000000000001</v>
      </c>
      <c r="C2117">
        <f t="shared" si="99"/>
        <v>26.3</v>
      </c>
      <c r="D2117" t="str" cm="1">
        <f t="array" ref="D2117">_xlfn.IFS(C2117&lt;18.5,"UNDERWEIGHT",AND(C2117&gt;=18.5,C2117&lt;=24.9),"NORMAL WEIGHT",AND(C2117&gt;=25,C2117&lt;=29.9),"OVERWEIGHT",C2117&gt;=30,"OBESITY")</f>
        <v>OVERWEIGHT</v>
      </c>
      <c r="E2117">
        <v>5.47</v>
      </c>
      <c r="F2117" t="str" cm="1">
        <f t="array" ref="F2117">_xlfn.IFS(E2117&lt;5.7,"NORMAL",AND(E2117&gt;=5.7,E2117&lt;=6.49),"PREDIABETES",E2117&gt;=6.5,"DIABETES")</f>
        <v>NORMAL</v>
      </c>
      <c r="G2117" t="s">
        <v>2380</v>
      </c>
      <c r="H2117" t="str">
        <f t="shared" si="100"/>
        <v>No</v>
      </c>
      <c r="I2117" t="s">
        <v>2382</v>
      </c>
      <c r="J2117" t="s">
        <v>2380</v>
      </c>
      <c r="K2117">
        <v>1</v>
      </c>
      <c r="L2117" t="s">
        <v>2380</v>
      </c>
      <c r="M2117" t="str">
        <f t="shared" si="101"/>
        <v>No</v>
      </c>
    </row>
    <row r="2118" spans="1:13" x14ac:dyDescent="0.3">
      <c r="A2118" t="s">
        <v>246</v>
      </c>
      <c r="B2118">
        <v>25.08</v>
      </c>
      <c r="C2118">
        <f t="shared" si="99"/>
        <v>25.1</v>
      </c>
      <c r="D2118" t="str" cm="1">
        <f t="array" ref="D2118">_xlfn.IFS(C2118&lt;18.5,"UNDERWEIGHT",AND(C2118&gt;=18.5,C2118&lt;=24.9),"NORMAL WEIGHT",AND(C2118&gt;=25,C2118&lt;=29.9),"OVERWEIGHT",C2118&gt;=30,"OBESITY")</f>
        <v>OVERWEIGHT</v>
      </c>
      <c r="E2118">
        <v>5.09</v>
      </c>
      <c r="F2118" t="str" cm="1">
        <f t="array" ref="F2118">_xlfn.IFS(E2118&lt;5.7,"NORMAL",AND(E2118&gt;=5.7,E2118&lt;=6.49),"PREDIABETES",E2118&gt;=6.5,"DIABETES")</f>
        <v>NORMAL</v>
      </c>
      <c r="G2118" t="s">
        <v>2380</v>
      </c>
      <c r="H2118" t="str">
        <f t="shared" si="100"/>
        <v>No</v>
      </c>
      <c r="I2118" t="s">
        <v>2382</v>
      </c>
      <c r="J2118" t="s">
        <v>2380</v>
      </c>
      <c r="K2118">
        <v>1</v>
      </c>
      <c r="L2118" t="s">
        <v>2380</v>
      </c>
      <c r="M2118" t="str">
        <f t="shared" si="101"/>
        <v>No</v>
      </c>
    </row>
    <row r="2119" spans="1:13" x14ac:dyDescent="0.3">
      <c r="A2119" t="s">
        <v>245</v>
      </c>
      <c r="B2119">
        <v>15.41</v>
      </c>
      <c r="C2119">
        <f t="shared" si="99"/>
        <v>15.4</v>
      </c>
      <c r="D2119" t="str" cm="1">
        <f t="array" ref="D2119">_xlfn.IFS(C2119&lt;18.5,"UNDERWEIGHT",AND(C2119&gt;=18.5,C2119&lt;=24.9),"NORMAL WEIGHT",AND(C2119&gt;=25,C2119&lt;=29.9),"OVERWEIGHT",C2119&gt;=30,"OBESITY")</f>
        <v>UNDERWEIGHT</v>
      </c>
      <c r="E2119">
        <v>5.08</v>
      </c>
      <c r="F2119" t="str" cm="1">
        <f t="array" ref="F2119">_xlfn.IFS(E2119&lt;5.7,"NORMAL",AND(E2119&gt;=5.7,E2119&lt;=6.49),"PREDIABETES",E2119&gt;=6.5,"DIABETES")</f>
        <v>NORMAL</v>
      </c>
      <c r="G2119" t="s">
        <v>2380</v>
      </c>
      <c r="H2119" t="str">
        <f t="shared" si="100"/>
        <v>No</v>
      </c>
      <c r="I2119" t="s">
        <v>2380</v>
      </c>
      <c r="J2119" t="s">
        <v>2380</v>
      </c>
      <c r="K2119" t="s">
        <v>2381</v>
      </c>
      <c r="L2119" t="s">
        <v>2380</v>
      </c>
      <c r="M2119" t="str">
        <f t="shared" si="101"/>
        <v>No</v>
      </c>
    </row>
    <row r="2120" spans="1:13" x14ac:dyDescent="0.3">
      <c r="A2120" t="s">
        <v>244</v>
      </c>
      <c r="B2120">
        <v>23.83</v>
      </c>
      <c r="C2120">
        <f t="shared" si="99"/>
        <v>23.8</v>
      </c>
      <c r="D2120" t="str" cm="1">
        <f t="array" ref="D2120">_xlfn.IFS(C2120&lt;18.5,"UNDERWEIGHT",AND(C2120&gt;=18.5,C2120&lt;=24.9),"NORMAL WEIGHT",AND(C2120&gt;=25,C2120&lt;=29.9),"OVERWEIGHT",C2120&gt;=30,"OBESITY")</f>
        <v>NORMAL WEIGHT</v>
      </c>
      <c r="E2120">
        <v>5.68</v>
      </c>
      <c r="F2120" t="str" cm="1">
        <f t="array" ref="F2120">_xlfn.IFS(E2120&lt;5.7,"NORMAL",AND(E2120&gt;=5.7,E2120&lt;=6.49),"PREDIABETES",E2120&gt;=6.5,"DIABETES")</f>
        <v>NORMAL</v>
      </c>
      <c r="G2120" t="s">
        <v>2380</v>
      </c>
      <c r="H2120" t="str">
        <f t="shared" si="100"/>
        <v>No</v>
      </c>
      <c r="I2120" t="s">
        <v>2380</v>
      </c>
      <c r="J2120" t="s">
        <v>2380</v>
      </c>
      <c r="K2120" t="s">
        <v>2381</v>
      </c>
      <c r="L2120" t="s">
        <v>2380</v>
      </c>
      <c r="M2120" t="str">
        <f t="shared" si="101"/>
        <v>No</v>
      </c>
    </row>
    <row r="2121" spans="1:13" x14ac:dyDescent="0.3">
      <c r="A2121" t="s">
        <v>243</v>
      </c>
      <c r="B2121">
        <v>36</v>
      </c>
      <c r="C2121">
        <f t="shared" si="99"/>
        <v>36</v>
      </c>
      <c r="D2121" t="str" cm="1">
        <f t="array" ref="D2121">_xlfn.IFS(C2121&lt;18.5,"UNDERWEIGHT",AND(C2121&gt;=18.5,C2121&lt;=24.9),"NORMAL WEIGHT",AND(C2121&gt;=25,C2121&lt;=29.9),"OVERWEIGHT",C2121&gt;=30,"OBESITY")</f>
        <v>OBESITY</v>
      </c>
      <c r="E2121">
        <v>4.66</v>
      </c>
      <c r="F2121" t="str" cm="1">
        <f t="array" ref="F2121">_xlfn.IFS(E2121&lt;5.7,"NORMAL",AND(E2121&gt;=5.7,E2121&lt;=6.49),"PREDIABETES",E2121&gt;=6.5,"DIABETES")</f>
        <v>NORMAL</v>
      </c>
      <c r="G2121" t="s">
        <v>2380</v>
      </c>
      <c r="H2121" t="str">
        <f t="shared" si="100"/>
        <v>No</v>
      </c>
      <c r="I2121" t="s">
        <v>2382</v>
      </c>
      <c r="J2121" t="s">
        <v>2380</v>
      </c>
      <c r="K2121">
        <v>1</v>
      </c>
      <c r="L2121" t="s">
        <v>2380</v>
      </c>
      <c r="M2121" t="str">
        <f t="shared" si="101"/>
        <v>No</v>
      </c>
    </row>
    <row r="2122" spans="1:13" x14ac:dyDescent="0.3">
      <c r="A2122" t="s">
        <v>242</v>
      </c>
      <c r="B2122">
        <v>28.82</v>
      </c>
      <c r="C2122">
        <f t="shared" si="99"/>
        <v>28.8</v>
      </c>
      <c r="D2122" t="str" cm="1">
        <f t="array" ref="D2122">_xlfn.IFS(C2122&lt;18.5,"UNDERWEIGHT",AND(C2122&gt;=18.5,C2122&lt;=24.9),"NORMAL WEIGHT",AND(C2122&gt;=25,C2122&lt;=29.9),"OVERWEIGHT",C2122&gt;=30,"OBESITY")</f>
        <v>OVERWEIGHT</v>
      </c>
      <c r="E2122">
        <v>5.59</v>
      </c>
      <c r="F2122" t="str" cm="1">
        <f t="array" ref="F2122">_xlfn.IFS(E2122&lt;5.7,"NORMAL",AND(E2122&gt;=5.7,E2122&lt;=6.49),"PREDIABETES",E2122&gt;=6.5,"DIABETES")</f>
        <v>NORMAL</v>
      </c>
      <c r="G2122" t="s">
        <v>2380</v>
      </c>
      <c r="H2122" t="str">
        <f t="shared" si="100"/>
        <v>No</v>
      </c>
      <c r="I2122" t="s">
        <v>2382</v>
      </c>
      <c r="J2122" t="s">
        <v>2380</v>
      </c>
      <c r="K2122">
        <v>1</v>
      </c>
      <c r="L2122" t="s">
        <v>2380</v>
      </c>
      <c r="M2122" t="str">
        <f t="shared" si="101"/>
        <v>No</v>
      </c>
    </row>
    <row r="2123" spans="1:13" x14ac:dyDescent="0.3">
      <c r="A2123" t="s">
        <v>241</v>
      </c>
      <c r="B2123">
        <v>28.05</v>
      </c>
      <c r="C2123">
        <f t="shared" si="99"/>
        <v>28.1</v>
      </c>
      <c r="D2123" t="str" cm="1">
        <f t="array" ref="D2123">_xlfn.IFS(C2123&lt;18.5,"UNDERWEIGHT",AND(C2123&gt;=18.5,C2123&lt;=24.9),"NORMAL WEIGHT",AND(C2123&gt;=25,C2123&lt;=29.9),"OVERWEIGHT",C2123&gt;=30,"OBESITY")</f>
        <v>OVERWEIGHT</v>
      </c>
      <c r="E2123">
        <v>6.2</v>
      </c>
      <c r="F2123" t="str" cm="1">
        <f t="array" ref="F2123">_xlfn.IFS(E2123&lt;5.7,"NORMAL",AND(E2123&gt;=5.7,E2123&lt;=6.49),"PREDIABETES",E2123&gt;=6.5,"DIABETES")</f>
        <v>PREDIABETES</v>
      </c>
      <c r="G2123" t="s">
        <v>2380</v>
      </c>
      <c r="H2123" t="str">
        <f t="shared" si="100"/>
        <v>No</v>
      </c>
      <c r="I2123" t="s">
        <v>2382</v>
      </c>
      <c r="J2123" t="s">
        <v>2380</v>
      </c>
      <c r="K2123">
        <v>1</v>
      </c>
      <c r="L2123" t="s">
        <v>2380</v>
      </c>
      <c r="M2123" t="str">
        <f t="shared" si="101"/>
        <v>No</v>
      </c>
    </row>
    <row r="2124" spans="1:13" x14ac:dyDescent="0.3">
      <c r="A2124" t="s">
        <v>240</v>
      </c>
      <c r="B2124">
        <v>27.1</v>
      </c>
      <c r="C2124">
        <f t="shared" si="99"/>
        <v>27.1</v>
      </c>
      <c r="D2124" t="str" cm="1">
        <f t="array" ref="D2124">_xlfn.IFS(C2124&lt;18.5,"UNDERWEIGHT",AND(C2124&gt;=18.5,C2124&lt;=24.9),"NORMAL WEIGHT",AND(C2124&gt;=25,C2124&lt;=29.9),"OVERWEIGHT",C2124&gt;=30,"OBESITY")</f>
        <v>OVERWEIGHT</v>
      </c>
      <c r="E2124">
        <v>4.45</v>
      </c>
      <c r="F2124" t="str" cm="1">
        <f t="array" ref="F2124">_xlfn.IFS(E2124&lt;5.7,"NORMAL",AND(E2124&gt;=5.7,E2124&lt;=6.49),"PREDIABETES",E2124&gt;=6.5,"DIABETES")</f>
        <v>NORMAL</v>
      </c>
      <c r="G2124" t="s">
        <v>2380</v>
      </c>
      <c r="H2124" t="str">
        <f t="shared" si="100"/>
        <v>No</v>
      </c>
      <c r="I2124" t="s">
        <v>2382</v>
      </c>
      <c r="J2124" t="s">
        <v>2380</v>
      </c>
      <c r="K2124">
        <v>1</v>
      </c>
      <c r="L2124" t="s">
        <v>2380</v>
      </c>
      <c r="M2124" t="str">
        <f t="shared" si="101"/>
        <v>No</v>
      </c>
    </row>
    <row r="2125" spans="1:13" x14ac:dyDescent="0.3">
      <c r="A2125" t="s">
        <v>239</v>
      </c>
      <c r="B2125">
        <v>24.3</v>
      </c>
      <c r="C2125">
        <f t="shared" si="99"/>
        <v>24.3</v>
      </c>
      <c r="D2125" t="str" cm="1">
        <f t="array" ref="D2125">_xlfn.IFS(C2125&lt;18.5,"UNDERWEIGHT",AND(C2125&gt;=18.5,C2125&lt;=24.9),"NORMAL WEIGHT",AND(C2125&gt;=25,C2125&lt;=29.9),"OVERWEIGHT",C2125&gt;=30,"OBESITY")</f>
        <v>NORMAL WEIGHT</v>
      </c>
      <c r="E2125">
        <v>6.1</v>
      </c>
      <c r="F2125" t="str" cm="1">
        <f t="array" ref="F2125">_xlfn.IFS(E2125&lt;5.7,"NORMAL",AND(E2125&gt;=5.7,E2125&lt;=6.49),"PREDIABETES",E2125&gt;=6.5,"DIABETES")</f>
        <v>PREDIABETES</v>
      </c>
      <c r="G2125" t="s">
        <v>2382</v>
      </c>
      <c r="H2125" t="str">
        <f t="shared" si="100"/>
        <v>Yes</v>
      </c>
      <c r="I2125" t="s">
        <v>2382</v>
      </c>
      <c r="J2125" t="s">
        <v>2380</v>
      </c>
      <c r="K2125">
        <v>1</v>
      </c>
      <c r="L2125" t="s">
        <v>2380</v>
      </c>
      <c r="M2125" t="str">
        <f t="shared" si="101"/>
        <v>No</v>
      </c>
    </row>
    <row r="2126" spans="1:13" x14ac:dyDescent="0.3">
      <c r="A2126" t="s">
        <v>238</v>
      </c>
      <c r="B2126">
        <v>30.72</v>
      </c>
      <c r="C2126">
        <f t="shared" si="99"/>
        <v>30.7</v>
      </c>
      <c r="D2126" t="str" cm="1">
        <f t="array" ref="D2126">_xlfn.IFS(C2126&lt;18.5,"UNDERWEIGHT",AND(C2126&gt;=18.5,C2126&lt;=24.9),"NORMAL WEIGHT",AND(C2126&gt;=25,C2126&lt;=29.9),"OVERWEIGHT",C2126&gt;=30,"OBESITY")</f>
        <v>OBESITY</v>
      </c>
      <c r="E2126">
        <v>6.06</v>
      </c>
      <c r="F2126" t="str" cm="1">
        <f t="array" ref="F2126">_xlfn.IFS(E2126&lt;5.7,"NORMAL",AND(E2126&gt;=5.7,E2126&lt;=6.49),"PREDIABETES",E2126&gt;=6.5,"DIABETES")</f>
        <v>PREDIABETES</v>
      </c>
      <c r="G2126" t="s">
        <v>2380</v>
      </c>
      <c r="H2126" t="str">
        <f t="shared" si="100"/>
        <v>No</v>
      </c>
      <c r="I2126" t="s">
        <v>2382</v>
      </c>
      <c r="J2126" t="s">
        <v>2380</v>
      </c>
      <c r="K2126">
        <v>1</v>
      </c>
      <c r="L2126" t="s">
        <v>2380</v>
      </c>
      <c r="M2126" t="str">
        <f t="shared" si="101"/>
        <v>No</v>
      </c>
    </row>
    <row r="2127" spans="1:13" x14ac:dyDescent="0.3">
      <c r="A2127" t="s">
        <v>237</v>
      </c>
      <c r="B2127">
        <v>37.43</v>
      </c>
      <c r="C2127">
        <f t="shared" si="99"/>
        <v>37.4</v>
      </c>
      <c r="D2127" t="str" cm="1">
        <f t="array" ref="D2127">_xlfn.IFS(C2127&lt;18.5,"UNDERWEIGHT",AND(C2127&gt;=18.5,C2127&lt;=24.9),"NORMAL WEIGHT",AND(C2127&gt;=25,C2127&lt;=29.9),"OVERWEIGHT",C2127&gt;=30,"OBESITY")</f>
        <v>OBESITY</v>
      </c>
      <c r="E2127">
        <v>4.5599999999999996</v>
      </c>
      <c r="F2127" t="str" cm="1">
        <f t="array" ref="F2127">_xlfn.IFS(E2127&lt;5.7,"NORMAL",AND(E2127&gt;=5.7,E2127&lt;=6.49),"PREDIABETES",E2127&gt;=6.5,"DIABETES")</f>
        <v>NORMAL</v>
      </c>
      <c r="G2127" t="s">
        <v>2380</v>
      </c>
      <c r="H2127" t="str">
        <f t="shared" si="100"/>
        <v>No</v>
      </c>
      <c r="I2127" t="s">
        <v>2380</v>
      </c>
      <c r="J2127" t="s">
        <v>2383</v>
      </c>
      <c r="K2127">
        <v>1</v>
      </c>
      <c r="L2127" t="s">
        <v>2380</v>
      </c>
      <c r="M2127" t="str">
        <f t="shared" si="101"/>
        <v>No</v>
      </c>
    </row>
    <row r="2128" spans="1:13" x14ac:dyDescent="0.3">
      <c r="A2128" t="s">
        <v>236</v>
      </c>
      <c r="B2128">
        <v>25.74</v>
      </c>
      <c r="C2128">
        <f t="shared" si="99"/>
        <v>25.7</v>
      </c>
      <c r="D2128" t="str" cm="1">
        <f t="array" ref="D2128">_xlfn.IFS(C2128&lt;18.5,"UNDERWEIGHT",AND(C2128&gt;=18.5,C2128&lt;=24.9),"NORMAL WEIGHT",AND(C2128&gt;=25,C2128&lt;=29.9),"OVERWEIGHT",C2128&gt;=30,"OBESITY")</f>
        <v>OVERWEIGHT</v>
      </c>
      <c r="E2128">
        <v>6.41</v>
      </c>
      <c r="F2128" t="str" cm="1">
        <f t="array" ref="F2128">_xlfn.IFS(E2128&lt;5.7,"NORMAL",AND(E2128&gt;=5.7,E2128&lt;=6.49),"PREDIABETES",E2128&gt;=6.5,"DIABETES")</f>
        <v>PREDIABETES</v>
      </c>
      <c r="G2128" t="s">
        <v>2382</v>
      </c>
      <c r="H2128" t="str">
        <f t="shared" si="100"/>
        <v>Yes</v>
      </c>
      <c r="I2128" t="s">
        <v>2380</v>
      </c>
      <c r="J2128" t="s">
        <v>2383</v>
      </c>
      <c r="K2128">
        <v>1</v>
      </c>
      <c r="L2128" t="s">
        <v>2380</v>
      </c>
      <c r="M2128" t="str">
        <f t="shared" si="101"/>
        <v>No</v>
      </c>
    </row>
    <row r="2129" spans="1:13" x14ac:dyDescent="0.3">
      <c r="A2129" t="s">
        <v>235</v>
      </c>
      <c r="B2129">
        <v>36.575000000000003</v>
      </c>
      <c r="C2129">
        <f t="shared" si="99"/>
        <v>36.6</v>
      </c>
      <c r="D2129" t="str" cm="1">
        <f t="array" ref="D2129">_xlfn.IFS(C2129&lt;18.5,"UNDERWEIGHT",AND(C2129&gt;=18.5,C2129&lt;=24.9),"NORMAL WEIGHT",AND(C2129&gt;=25,C2129&lt;=29.9),"OVERWEIGHT",C2129&gt;=30,"OBESITY")</f>
        <v>OBESITY</v>
      </c>
      <c r="E2129">
        <v>5.57</v>
      </c>
      <c r="F2129" t="str" cm="1">
        <f t="array" ref="F2129">_xlfn.IFS(E2129&lt;5.7,"NORMAL",AND(E2129&gt;=5.7,E2129&lt;=6.49),"PREDIABETES",E2129&gt;=6.5,"DIABETES")</f>
        <v>NORMAL</v>
      </c>
      <c r="G2129" t="s">
        <v>2380</v>
      </c>
      <c r="H2129" t="str">
        <f t="shared" si="100"/>
        <v>No</v>
      </c>
      <c r="I2129" t="s">
        <v>2380</v>
      </c>
      <c r="J2129" t="s">
        <v>2383</v>
      </c>
      <c r="K2129">
        <v>1</v>
      </c>
      <c r="L2129" t="s">
        <v>2380</v>
      </c>
      <c r="M2129" t="str">
        <f t="shared" si="101"/>
        <v>No</v>
      </c>
    </row>
    <row r="2130" spans="1:13" x14ac:dyDescent="0.3">
      <c r="A2130" t="s">
        <v>234</v>
      </c>
      <c r="B2130">
        <v>35.15</v>
      </c>
      <c r="C2130">
        <f t="shared" si="99"/>
        <v>35.200000000000003</v>
      </c>
      <c r="D2130" t="str" cm="1">
        <f t="array" ref="D2130">_xlfn.IFS(C2130&lt;18.5,"UNDERWEIGHT",AND(C2130&gt;=18.5,C2130&lt;=24.9),"NORMAL WEIGHT",AND(C2130&gt;=25,C2130&lt;=29.9),"OVERWEIGHT",C2130&gt;=30,"OBESITY")</f>
        <v>OBESITY</v>
      </c>
      <c r="E2130">
        <v>5.47</v>
      </c>
      <c r="F2130" t="str" cm="1">
        <f t="array" ref="F2130">_xlfn.IFS(E2130&lt;5.7,"NORMAL",AND(E2130&gt;=5.7,E2130&lt;=6.49),"PREDIABETES",E2130&gt;=6.5,"DIABETES")</f>
        <v>NORMAL</v>
      </c>
      <c r="G2130" t="s">
        <v>2380</v>
      </c>
      <c r="H2130" t="str">
        <f t="shared" si="100"/>
        <v>No</v>
      </c>
      <c r="I2130" t="s">
        <v>2380</v>
      </c>
      <c r="J2130" t="s">
        <v>2383</v>
      </c>
      <c r="K2130">
        <v>1</v>
      </c>
      <c r="L2130" t="s">
        <v>2380</v>
      </c>
      <c r="M2130" t="str">
        <f t="shared" si="101"/>
        <v>No</v>
      </c>
    </row>
    <row r="2131" spans="1:13" x14ac:dyDescent="0.3">
      <c r="A2131" t="s">
        <v>233</v>
      </c>
      <c r="B2131">
        <v>32.11</v>
      </c>
      <c r="C2131">
        <f t="shared" si="99"/>
        <v>32.1</v>
      </c>
      <c r="D2131" t="str" cm="1">
        <f t="array" ref="D2131">_xlfn.IFS(C2131&lt;18.5,"UNDERWEIGHT",AND(C2131&gt;=18.5,C2131&lt;=24.9),"NORMAL WEIGHT",AND(C2131&gt;=25,C2131&lt;=29.9),"OVERWEIGHT",C2131&gt;=30,"OBESITY")</f>
        <v>OBESITY</v>
      </c>
      <c r="E2131">
        <v>4.43</v>
      </c>
      <c r="F2131" t="str" cm="1">
        <f t="array" ref="F2131">_xlfn.IFS(E2131&lt;5.7,"NORMAL",AND(E2131&gt;=5.7,E2131&lt;=6.49),"PREDIABETES",E2131&gt;=6.5,"DIABETES")</f>
        <v>NORMAL</v>
      </c>
      <c r="G2131" t="s">
        <v>2380</v>
      </c>
      <c r="H2131" t="str">
        <f t="shared" si="100"/>
        <v>No</v>
      </c>
      <c r="I2131" t="s">
        <v>2380</v>
      </c>
      <c r="J2131" t="s">
        <v>2383</v>
      </c>
      <c r="K2131">
        <v>1</v>
      </c>
      <c r="L2131" t="s">
        <v>2380</v>
      </c>
      <c r="M2131" t="str">
        <f t="shared" si="101"/>
        <v>No</v>
      </c>
    </row>
    <row r="2132" spans="1:13" x14ac:dyDescent="0.3">
      <c r="A2132" t="s">
        <v>232</v>
      </c>
      <c r="B2132">
        <v>30.495000000000001</v>
      </c>
      <c r="C2132">
        <f t="shared" si="99"/>
        <v>30.5</v>
      </c>
      <c r="D2132" t="str" cm="1">
        <f t="array" ref="D2132">_xlfn.IFS(C2132&lt;18.5,"UNDERWEIGHT",AND(C2132&gt;=18.5,C2132&lt;=24.9),"NORMAL WEIGHT",AND(C2132&gt;=25,C2132&lt;=29.9),"OVERWEIGHT",C2132&gt;=30,"OBESITY")</f>
        <v>OBESITY</v>
      </c>
      <c r="E2132">
        <v>4.95</v>
      </c>
      <c r="F2132" t="str" cm="1">
        <f t="array" ref="F2132">_xlfn.IFS(E2132&lt;5.7,"NORMAL",AND(E2132&gt;=5.7,E2132&lt;=6.49),"PREDIABETES",E2132&gt;=6.5,"DIABETES")</f>
        <v>NORMAL</v>
      </c>
      <c r="G2132" t="s">
        <v>2380</v>
      </c>
      <c r="H2132" t="str">
        <f t="shared" si="100"/>
        <v>No</v>
      </c>
      <c r="I2132" t="s">
        <v>2380</v>
      </c>
      <c r="J2132" t="s">
        <v>2383</v>
      </c>
      <c r="K2132">
        <v>1</v>
      </c>
      <c r="L2132" t="s">
        <v>2380</v>
      </c>
      <c r="M2132" t="str">
        <f t="shared" si="101"/>
        <v>No</v>
      </c>
    </row>
    <row r="2133" spans="1:13" x14ac:dyDescent="0.3">
      <c r="A2133" t="s">
        <v>231</v>
      </c>
      <c r="B2133">
        <v>29.24</v>
      </c>
      <c r="C2133">
        <f t="shared" si="99"/>
        <v>29.2</v>
      </c>
      <c r="D2133" t="str" cm="1">
        <f t="array" ref="D2133">_xlfn.IFS(C2133&lt;18.5,"UNDERWEIGHT",AND(C2133&gt;=18.5,C2133&lt;=24.9),"NORMAL WEIGHT",AND(C2133&gt;=25,C2133&lt;=29.9),"OVERWEIGHT",C2133&gt;=30,"OBESITY")</f>
        <v>OVERWEIGHT</v>
      </c>
      <c r="E2133">
        <v>4.04</v>
      </c>
      <c r="F2133" t="str" cm="1">
        <f t="array" ref="F2133">_xlfn.IFS(E2133&lt;5.7,"NORMAL",AND(E2133&gt;=5.7,E2133&lt;=6.49),"PREDIABETES",E2133&gt;=6.5,"DIABETES")</f>
        <v>NORMAL</v>
      </c>
      <c r="G2133" t="s">
        <v>2380</v>
      </c>
      <c r="H2133" t="str">
        <f t="shared" si="100"/>
        <v>No</v>
      </c>
      <c r="I2133" t="s">
        <v>2382</v>
      </c>
      <c r="J2133" t="s">
        <v>2380</v>
      </c>
      <c r="K2133">
        <v>1</v>
      </c>
      <c r="L2133" t="s">
        <v>2380</v>
      </c>
      <c r="M2133" t="str">
        <f t="shared" si="101"/>
        <v>No</v>
      </c>
    </row>
    <row r="2134" spans="1:13" x14ac:dyDescent="0.3">
      <c r="A2134" t="s">
        <v>230</v>
      </c>
      <c r="B2134">
        <v>22.515000000000001</v>
      </c>
      <c r="C2134">
        <f t="shared" si="99"/>
        <v>22.5</v>
      </c>
      <c r="D2134" t="str" cm="1">
        <f t="array" ref="D2134">_xlfn.IFS(C2134&lt;18.5,"UNDERWEIGHT",AND(C2134&gt;=18.5,C2134&lt;=24.9),"NORMAL WEIGHT",AND(C2134&gt;=25,C2134&lt;=29.9),"OVERWEIGHT",C2134&gt;=30,"OBESITY")</f>
        <v>NORMAL WEIGHT</v>
      </c>
      <c r="E2134">
        <v>5.93</v>
      </c>
      <c r="F2134" t="str" cm="1">
        <f t="array" ref="F2134">_xlfn.IFS(E2134&lt;5.7,"NORMAL",AND(E2134&gt;=5.7,E2134&lt;=6.49),"PREDIABETES",E2134&gt;=6.5,"DIABETES")</f>
        <v>PREDIABETES</v>
      </c>
      <c r="G2134" t="s">
        <v>2380</v>
      </c>
      <c r="H2134" t="str">
        <f t="shared" si="100"/>
        <v>No</v>
      </c>
      <c r="I2134" t="s">
        <v>2380</v>
      </c>
      <c r="J2134" t="s">
        <v>2383</v>
      </c>
      <c r="K2134">
        <v>1</v>
      </c>
      <c r="L2134" t="s">
        <v>2380</v>
      </c>
      <c r="M2134" t="str">
        <f t="shared" si="101"/>
        <v>No</v>
      </c>
    </row>
    <row r="2135" spans="1:13" x14ac:dyDescent="0.3">
      <c r="A2135" t="s">
        <v>229</v>
      </c>
      <c r="B2135">
        <v>15.65</v>
      </c>
      <c r="C2135">
        <f t="shared" si="99"/>
        <v>15.7</v>
      </c>
      <c r="D2135" t="str" cm="1">
        <f t="array" ref="D2135">_xlfn.IFS(C2135&lt;18.5,"UNDERWEIGHT",AND(C2135&gt;=18.5,C2135&lt;=24.9),"NORMAL WEIGHT",AND(C2135&gt;=25,C2135&lt;=29.9),"OVERWEIGHT",C2135&gt;=30,"OBESITY")</f>
        <v>UNDERWEIGHT</v>
      </c>
      <c r="E2135">
        <v>4.2300000000000004</v>
      </c>
      <c r="F2135" t="str" cm="1">
        <f t="array" ref="F2135">_xlfn.IFS(E2135&lt;5.7,"NORMAL",AND(E2135&gt;=5.7,E2135&lt;=6.49),"PREDIABETES",E2135&gt;=6.5,"DIABETES")</f>
        <v>NORMAL</v>
      </c>
      <c r="G2135" t="s">
        <v>2380</v>
      </c>
      <c r="H2135" t="str">
        <f t="shared" si="100"/>
        <v>No</v>
      </c>
      <c r="I2135" t="s">
        <v>2380</v>
      </c>
      <c r="J2135" t="s">
        <v>2380</v>
      </c>
      <c r="K2135" t="s">
        <v>2381</v>
      </c>
      <c r="L2135" t="s">
        <v>2380</v>
      </c>
      <c r="M2135" t="str">
        <f t="shared" si="101"/>
        <v>No</v>
      </c>
    </row>
    <row r="2136" spans="1:13" x14ac:dyDescent="0.3">
      <c r="A2136" t="s">
        <v>228</v>
      </c>
      <c r="B2136">
        <v>27.36</v>
      </c>
      <c r="C2136">
        <f t="shared" si="99"/>
        <v>27.4</v>
      </c>
      <c r="D2136" t="str" cm="1">
        <f t="array" ref="D2136">_xlfn.IFS(C2136&lt;18.5,"UNDERWEIGHT",AND(C2136&gt;=18.5,C2136&lt;=24.9),"NORMAL WEIGHT",AND(C2136&gt;=25,C2136&lt;=29.9),"OVERWEIGHT",C2136&gt;=30,"OBESITY")</f>
        <v>OVERWEIGHT</v>
      </c>
      <c r="E2136">
        <v>5.59</v>
      </c>
      <c r="F2136" t="str" cm="1">
        <f t="array" ref="F2136">_xlfn.IFS(E2136&lt;5.7,"NORMAL",AND(E2136&gt;=5.7,E2136&lt;=6.49),"PREDIABETES",E2136&gt;=6.5,"DIABETES")</f>
        <v>NORMAL</v>
      </c>
      <c r="G2136" t="s">
        <v>2382</v>
      </c>
      <c r="H2136" t="str">
        <f t="shared" si="100"/>
        <v>Yes</v>
      </c>
      <c r="I2136" t="s">
        <v>2380</v>
      </c>
      <c r="J2136" t="s">
        <v>2380</v>
      </c>
      <c r="K2136" t="s">
        <v>2381</v>
      </c>
      <c r="L2136" t="s">
        <v>2380</v>
      </c>
      <c r="M2136" t="str">
        <f t="shared" si="101"/>
        <v>No</v>
      </c>
    </row>
    <row r="2137" spans="1:13" x14ac:dyDescent="0.3">
      <c r="A2137" t="s">
        <v>227</v>
      </c>
      <c r="B2137">
        <v>22.3</v>
      </c>
      <c r="C2137">
        <f t="shared" si="99"/>
        <v>22.3</v>
      </c>
      <c r="D2137" t="str" cm="1">
        <f t="array" ref="D2137">_xlfn.IFS(C2137&lt;18.5,"UNDERWEIGHT",AND(C2137&gt;=18.5,C2137&lt;=24.9),"NORMAL WEIGHT",AND(C2137&gt;=25,C2137&lt;=29.9),"OVERWEIGHT",C2137&gt;=30,"OBESITY")</f>
        <v>NORMAL WEIGHT</v>
      </c>
      <c r="E2137">
        <v>4.8899999999999997</v>
      </c>
      <c r="F2137" t="str" cm="1">
        <f t="array" ref="F2137">_xlfn.IFS(E2137&lt;5.7,"NORMAL",AND(E2137&gt;=5.7,E2137&lt;=6.49),"PREDIABETES",E2137&gt;=6.5,"DIABETES")</f>
        <v>NORMAL</v>
      </c>
      <c r="G2137" t="s">
        <v>2382</v>
      </c>
      <c r="H2137" t="str">
        <f t="shared" si="100"/>
        <v>Yes</v>
      </c>
      <c r="I2137" t="s">
        <v>2380</v>
      </c>
      <c r="J2137" t="s">
        <v>2380</v>
      </c>
      <c r="K2137" t="s">
        <v>2381</v>
      </c>
      <c r="L2137" t="s">
        <v>2380</v>
      </c>
      <c r="M2137" t="str">
        <f t="shared" si="101"/>
        <v>No</v>
      </c>
    </row>
    <row r="2138" spans="1:13" x14ac:dyDescent="0.3">
      <c r="A2138" t="s">
        <v>226</v>
      </c>
      <c r="B2138">
        <v>26.03</v>
      </c>
      <c r="C2138">
        <f t="shared" si="99"/>
        <v>26</v>
      </c>
      <c r="D2138" t="str" cm="1">
        <f t="array" ref="D2138">_xlfn.IFS(C2138&lt;18.5,"UNDERWEIGHT",AND(C2138&gt;=18.5,C2138&lt;=24.9),"NORMAL WEIGHT",AND(C2138&gt;=25,C2138&lt;=29.9),"OVERWEIGHT",C2138&gt;=30,"OBESITY")</f>
        <v>OVERWEIGHT</v>
      </c>
      <c r="E2138">
        <v>5.81</v>
      </c>
      <c r="F2138" t="str" cm="1">
        <f t="array" ref="F2138">_xlfn.IFS(E2138&lt;5.7,"NORMAL",AND(E2138&gt;=5.7,E2138&lt;=6.49),"PREDIABETES",E2138&gt;=6.5,"DIABETES")</f>
        <v>PREDIABETES</v>
      </c>
      <c r="G2138" t="s">
        <v>2382</v>
      </c>
      <c r="H2138" t="str">
        <f t="shared" si="100"/>
        <v>Yes</v>
      </c>
      <c r="I2138" t="s">
        <v>2380</v>
      </c>
      <c r="J2138" t="s">
        <v>2380</v>
      </c>
      <c r="K2138" t="s">
        <v>2381</v>
      </c>
      <c r="L2138" t="s">
        <v>2380</v>
      </c>
      <c r="M2138" t="str">
        <f t="shared" si="101"/>
        <v>No</v>
      </c>
    </row>
    <row r="2139" spans="1:13" x14ac:dyDescent="0.3">
      <c r="A2139" t="s">
        <v>225</v>
      </c>
      <c r="B2139">
        <v>27.74</v>
      </c>
      <c r="C2139">
        <f t="shared" si="99"/>
        <v>27.7</v>
      </c>
      <c r="D2139" t="str" cm="1">
        <f t="array" ref="D2139">_xlfn.IFS(C2139&lt;18.5,"UNDERWEIGHT",AND(C2139&gt;=18.5,C2139&lt;=24.9),"NORMAL WEIGHT",AND(C2139&gt;=25,C2139&lt;=29.9),"OVERWEIGHT",C2139&gt;=30,"OBESITY")</f>
        <v>OVERWEIGHT</v>
      </c>
      <c r="E2139">
        <v>4.29</v>
      </c>
      <c r="F2139" t="str" cm="1">
        <f t="array" ref="F2139">_xlfn.IFS(E2139&lt;5.7,"NORMAL",AND(E2139&gt;=5.7,E2139&lt;=6.49),"PREDIABETES",E2139&gt;=6.5,"DIABETES")</f>
        <v>NORMAL</v>
      </c>
      <c r="G2139" t="s">
        <v>2380</v>
      </c>
      <c r="H2139" t="str">
        <f t="shared" si="100"/>
        <v>No</v>
      </c>
      <c r="I2139" t="s">
        <v>2382</v>
      </c>
      <c r="J2139" t="s">
        <v>2380</v>
      </c>
      <c r="K2139">
        <v>1</v>
      </c>
      <c r="L2139" t="s">
        <v>2380</v>
      </c>
      <c r="M2139" t="str">
        <f t="shared" si="101"/>
        <v>No</v>
      </c>
    </row>
    <row r="2140" spans="1:13" x14ac:dyDescent="0.3">
      <c r="A2140" t="s">
        <v>224</v>
      </c>
      <c r="B2140">
        <v>32.11</v>
      </c>
      <c r="C2140">
        <f t="shared" si="99"/>
        <v>32.1</v>
      </c>
      <c r="D2140" t="str" cm="1">
        <f t="array" ref="D2140">_xlfn.IFS(C2140&lt;18.5,"UNDERWEIGHT",AND(C2140&gt;=18.5,C2140&lt;=24.9),"NORMAL WEIGHT",AND(C2140&gt;=25,C2140&lt;=29.9),"OVERWEIGHT",C2140&gt;=30,"OBESITY")</f>
        <v>OBESITY</v>
      </c>
      <c r="E2140">
        <v>4.03</v>
      </c>
      <c r="F2140" t="str" cm="1">
        <f t="array" ref="F2140">_xlfn.IFS(E2140&lt;5.7,"NORMAL",AND(E2140&gt;=5.7,E2140&lt;=6.49),"PREDIABETES",E2140&gt;=6.5,"DIABETES")</f>
        <v>NORMAL</v>
      </c>
      <c r="G2140" t="s">
        <v>2382</v>
      </c>
      <c r="H2140" t="str">
        <f t="shared" si="100"/>
        <v>Yes</v>
      </c>
      <c r="I2140" t="s">
        <v>2382</v>
      </c>
      <c r="J2140" t="s">
        <v>2380</v>
      </c>
      <c r="K2140">
        <v>2</v>
      </c>
      <c r="L2140" t="s">
        <v>2380</v>
      </c>
      <c r="M2140" t="str">
        <f t="shared" si="101"/>
        <v>No</v>
      </c>
    </row>
    <row r="2141" spans="1:13" x14ac:dyDescent="0.3">
      <c r="A2141" t="s">
        <v>223</v>
      </c>
      <c r="B2141">
        <v>25.175000000000001</v>
      </c>
      <c r="C2141">
        <f t="shared" si="99"/>
        <v>25.2</v>
      </c>
      <c r="D2141" t="str" cm="1">
        <f t="array" ref="D2141">_xlfn.IFS(C2141&lt;18.5,"UNDERWEIGHT",AND(C2141&gt;=18.5,C2141&lt;=24.9),"NORMAL WEIGHT",AND(C2141&gt;=25,C2141&lt;=29.9),"OVERWEIGHT",C2141&gt;=30,"OBESITY")</f>
        <v>OVERWEIGHT</v>
      </c>
      <c r="E2141">
        <v>6.29</v>
      </c>
      <c r="F2141" t="str" cm="1">
        <f t="array" ref="F2141">_xlfn.IFS(E2141&lt;5.7,"NORMAL",AND(E2141&gt;=5.7,E2141&lt;=6.49),"PREDIABETES",E2141&gt;=6.5,"DIABETES")</f>
        <v>PREDIABETES</v>
      </c>
      <c r="G2141" t="s">
        <v>2382</v>
      </c>
      <c r="H2141" t="str">
        <f t="shared" si="100"/>
        <v>Yes</v>
      </c>
      <c r="I2141" t="s">
        <v>2382</v>
      </c>
      <c r="J2141" t="s">
        <v>2380</v>
      </c>
      <c r="K2141">
        <v>2</v>
      </c>
      <c r="L2141" t="s">
        <v>2380</v>
      </c>
      <c r="M2141" t="str">
        <f t="shared" si="101"/>
        <v>No</v>
      </c>
    </row>
    <row r="2142" spans="1:13" x14ac:dyDescent="0.3">
      <c r="A2142" t="s">
        <v>222</v>
      </c>
      <c r="B2142">
        <v>39.49</v>
      </c>
      <c r="C2142">
        <f t="shared" si="99"/>
        <v>39.5</v>
      </c>
      <c r="D2142" t="str" cm="1">
        <f t="array" ref="D2142">_xlfn.IFS(C2142&lt;18.5,"UNDERWEIGHT",AND(C2142&gt;=18.5,C2142&lt;=24.9),"NORMAL WEIGHT",AND(C2142&gt;=25,C2142&lt;=29.9),"OVERWEIGHT",C2142&gt;=30,"OBESITY")</f>
        <v>OBESITY</v>
      </c>
      <c r="E2142">
        <v>4.4800000000000004</v>
      </c>
      <c r="F2142" t="str" cm="1">
        <f t="array" ref="F2142">_xlfn.IFS(E2142&lt;5.7,"NORMAL",AND(E2142&gt;=5.7,E2142&lt;=6.49),"PREDIABETES",E2142&gt;=6.5,"DIABETES")</f>
        <v>NORMAL</v>
      </c>
      <c r="G2142" t="s">
        <v>2382</v>
      </c>
      <c r="H2142" t="str">
        <f t="shared" si="100"/>
        <v>Yes</v>
      </c>
      <c r="I2142" t="s">
        <v>2380</v>
      </c>
      <c r="J2142" t="s">
        <v>2380</v>
      </c>
      <c r="K2142" t="s">
        <v>2381</v>
      </c>
      <c r="L2142" t="s">
        <v>2380</v>
      </c>
      <c r="M2142" t="str">
        <f t="shared" si="101"/>
        <v>No</v>
      </c>
    </row>
    <row r="2143" spans="1:13" x14ac:dyDescent="0.3">
      <c r="A2143" t="s">
        <v>221</v>
      </c>
      <c r="B2143">
        <v>34.869999999999997</v>
      </c>
      <c r="C2143">
        <f t="shared" si="99"/>
        <v>34.9</v>
      </c>
      <c r="D2143" t="str" cm="1">
        <f t="array" ref="D2143">_xlfn.IFS(C2143&lt;18.5,"UNDERWEIGHT",AND(C2143&gt;=18.5,C2143&lt;=24.9),"NORMAL WEIGHT",AND(C2143&gt;=25,C2143&lt;=29.9),"OVERWEIGHT",C2143&gt;=30,"OBESITY")</f>
        <v>OBESITY</v>
      </c>
      <c r="E2143">
        <v>5.51</v>
      </c>
      <c r="F2143" t="str" cm="1">
        <f t="array" ref="F2143">_xlfn.IFS(E2143&lt;5.7,"NORMAL",AND(E2143&gt;=5.7,E2143&lt;=6.49),"PREDIABETES",E2143&gt;=6.5,"DIABETES")</f>
        <v>NORMAL</v>
      </c>
      <c r="G2143" t="s">
        <v>2382</v>
      </c>
      <c r="H2143" t="str">
        <f t="shared" si="100"/>
        <v>Yes</v>
      </c>
      <c r="I2143" t="s">
        <v>2380</v>
      </c>
      <c r="J2143" t="s">
        <v>2380</v>
      </c>
      <c r="K2143" t="s">
        <v>2381</v>
      </c>
      <c r="L2143" t="s">
        <v>2380</v>
      </c>
      <c r="M2143" t="str">
        <f t="shared" si="101"/>
        <v>No</v>
      </c>
    </row>
    <row r="2144" spans="1:13" x14ac:dyDescent="0.3">
      <c r="A2144" t="s">
        <v>220</v>
      </c>
      <c r="B2144">
        <v>34.6</v>
      </c>
      <c r="C2144">
        <f t="shared" si="99"/>
        <v>34.6</v>
      </c>
      <c r="D2144" t="str" cm="1">
        <f t="array" ref="D2144">_xlfn.IFS(C2144&lt;18.5,"UNDERWEIGHT",AND(C2144&gt;=18.5,C2144&lt;=24.9),"NORMAL WEIGHT",AND(C2144&gt;=25,C2144&lt;=29.9),"OVERWEIGHT",C2144&gt;=30,"OBESITY")</f>
        <v>OBESITY</v>
      </c>
      <c r="E2144">
        <v>4.5</v>
      </c>
      <c r="F2144" t="str" cm="1">
        <f t="array" ref="F2144">_xlfn.IFS(E2144&lt;5.7,"NORMAL",AND(E2144&gt;=5.7,E2144&lt;=6.49),"PREDIABETES",E2144&gt;=6.5,"DIABETES")</f>
        <v>NORMAL</v>
      </c>
      <c r="G2144" t="s">
        <v>2382</v>
      </c>
      <c r="H2144" t="str">
        <f t="shared" si="100"/>
        <v>Yes</v>
      </c>
      <c r="I2144" t="s">
        <v>2380</v>
      </c>
      <c r="J2144" t="s">
        <v>2380</v>
      </c>
      <c r="K2144" t="s">
        <v>2381</v>
      </c>
      <c r="L2144" t="s">
        <v>2380</v>
      </c>
      <c r="M2144" t="str">
        <f t="shared" si="101"/>
        <v>No</v>
      </c>
    </row>
    <row r="2145" spans="1:13" x14ac:dyDescent="0.3">
      <c r="A2145" t="s">
        <v>219</v>
      </c>
      <c r="B2145">
        <v>25.8</v>
      </c>
      <c r="C2145">
        <f t="shared" si="99"/>
        <v>25.8</v>
      </c>
      <c r="D2145" t="str" cm="1">
        <f t="array" ref="D2145">_xlfn.IFS(C2145&lt;18.5,"UNDERWEIGHT",AND(C2145&gt;=18.5,C2145&lt;=24.9),"NORMAL WEIGHT",AND(C2145&gt;=25,C2145&lt;=29.9),"OVERWEIGHT",C2145&gt;=30,"OBESITY")</f>
        <v>OVERWEIGHT</v>
      </c>
      <c r="E2145">
        <v>6.29</v>
      </c>
      <c r="F2145" t="str" cm="1">
        <f t="array" ref="F2145">_xlfn.IFS(E2145&lt;5.7,"NORMAL",AND(E2145&gt;=5.7,E2145&lt;=6.49),"PREDIABETES",E2145&gt;=6.5,"DIABETES")</f>
        <v>PREDIABETES</v>
      </c>
      <c r="G2145" t="s">
        <v>2382</v>
      </c>
      <c r="H2145" t="str">
        <f t="shared" si="100"/>
        <v>Yes</v>
      </c>
      <c r="I2145" t="s">
        <v>2380</v>
      </c>
      <c r="J2145" t="s">
        <v>2380</v>
      </c>
      <c r="K2145" t="s">
        <v>2381</v>
      </c>
      <c r="L2145" t="s">
        <v>2380</v>
      </c>
      <c r="M2145" t="str">
        <f t="shared" si="101"/>
        <v>No</v>
      </c>
    </row>
    <row r="2146" spans="1:13" x14ac:dyDescent="0.3">
      <c r="A2146" t="s">
        <v>218</v>
      </c>
      <c r="B2146">
        <v>35.86</v>
      </c>
      <c r="C2146">
        <f t="shared" si="99"/>
        <v>35.9</v>
      </c>
      <c r="D2146" t="str" cm="1">
        <f t="array" ref="D2146">_xlfn.IFS(C2146&lt;18.5,"UNDERWEIGHT",AND(C2146&gt;=18.5,C2146&lt;=24.9),"NORMAL WEIGHT",AND(C2146&gt;=25,C2146&lt;=29.9),"OVERWEIGHT",C2146&gt;=30,"OBESITY")</f>
        <v>OBESITY</v>
      </c>
      <c r="E2146">
        <v>4.33</v>
      </c>
      <c r="F2146" t="str" cm="1">
        <f t="array" ref="F2146">_xlfn.IFS(E2146&lt;5.7,"NORMAL",AND(E2146&gt;=5.7,E2146&lt;=6.49),"PREDIABETES",E2146&gt;=6.5,"DIABETES")</f>
        <v>NORMAL</v>
      </c>
      <c r="G2146" t="s">
        <v>2380</v>
      </c>
      <c r="H2146" t="str">
        <f t="shared" si="100"/>
        <v>No</v>
      </c>
      <c r="I2146" t="s">
        <v>2380</v>
      </c>
      <c r="J2146" t="s">
        <v>2380</v>
      </c>
      <c r="K2146">
        <v>1</v>
      </c>
      <c r="L2146" t="s">
        <v>2380</v>
      </c>
      <c r="M2146" t="str">
        <f t="shared" si="101"/>
        <v>No</v>
      </c>
    </row>
    <row r="2147" spans="1:13" x14ac:dyDescent="0.3">
      <c r="A2147" t="s">
        <v>217</v>
      </c>
      <c r="B2147">
        <v>40.47</v>
      </c>
      <c r="C2147">
        <f t="shared" si="99"/>
        <v>40.5</v>
      </c>
      <c r="D2147" t="str" cm="1">
        <f t="array" ref="D2147">_xlfn.IFS(C2147&lt;18.5,"UNDERWEIGHT",AND(C2147&gt;=18.5,C2147&lt;=24.9),"NORMAL WEIGHT",AND(C2147&gt;=25,C2147&lt;=29.9),"OVERWEIGHT",C2147&gt;=30,"OBESITY")</f>
        <v>OBESITY</v>
      </c>
      <c r="E2147">
        <v>11.15</v>
      </c>
      <c r="F2147" t="str" cm="1">
        <f t="array" ref="F2147">_xlfn.IFS(E2147&lt;5.7,"NORMAL",AND(E2147&gt;=5.7,E2147&lt;=6.49),"PREDIABETES",E2147&gt;=6.5,"DIABETES")</f>
        <v>DIABETES</v>
      </c>
      <c r="G2147" t="s">
        <v>2380</v>
      </c>
      <c r="H2147" t="str">
        <f t="shared" si="100"/>
        <v>No</v>
      </c>
      <c r="I2147" t="s">
        <v>2380</v>
      </c>
      <c r="J2147" t="s">
        <v>2380</v>
      </c>
      <c r="K2147" t="s">
        <v>2381</v>
      </c>
      <c r="L2147" t="s">
        <v>2380</v>
      </c>
      <c r="M2147" t="str">
        <f t="shared" si="101"/>
        <v>No</v>
      </c>
    </row>
    <row r="2148" spans="1:13" x14ac:dyDescent="0.3">
      <c r="A2148" t="s">
        <v>216</v>
      </c>
      <c r="B2148">
        <v>32.01</v>
      </c>
      <c r="C2148">
        <f t="shared" si="99"/>
        <v>32</v>
      </c>
      <c r="D2148" t="str" cm="1">
        <f t="array" ref="D2148">_xlfn.IFS(C2148&lt;18.5,"UNDERWEIGHT",AND(C2148&gt;=18.5,C2148&lt;=24.9),"NORMAL WEIGHT",AND(C2148&gt;=25,C2148&lt;=29.9),"OVERWEIGHT",C2148&gt;=30,"OBESITY")</f>
        <v>OBESITY</v>
      </c>
      <c r="E2148">
        <v>6.45</v>
      </c>
      <c r="F2148" t="str" cm="1">
        <f t="array" ref="F2148">_xlfn.IFS(E2148&lt;5.7,"NORMAL",AND(E2148&gt;=5.7,E2148&lt;=6.49),"PREDIABETES",E2148&gt;=6.5,"DIABETES")</f>
        <v>PREDIABETES</v>
      </c>
      <c r="G2148" t="s">
        <v>2380</v>
      </c>
      <c r="H2148" t="str">
        <f t="shared" si="100"/>
        <v>No</v>
      </c>
      <c r="I2148" t="s">
        <v>2380</v>
      </c>
      <c r="J2148" t="s">
        <v>2380</v>
      </c>
      <c r="K2148">
        <v>1</v>
      </c>
      <c r="L2148" t="s">
        <v>2380</v>
      </c>
      <c r="M2148" t="str">
        <f t="shared" si="101"/>
        <v>No</v>
      </c>
    </row>
    <row r="2149" spans="1:13" x14ac:dyDescent="0.3">
      <c r="A2149" t="s">
        <v>215</v>
      </c>
      <c r="B2149">
        <v>33</v>
      </c>
      <c r="C2149">
        <f t="shared" si="99"/>
        <v>33</v>
      </c>
      <c r="D2149" t="str" cm="1">
        <f t="array" ref="D2149">_xlfn.IFS(C2149&lt;18.5,"UNDERWEIGHT",AND(C2149&gt;=18.5,C2149&lt;=24.9),"NORMAL WEIGHT",AND(C2149&gt;=25,C2149&lt;=29.9),"OVERWEIGHT",C2149&gt;=30,"OBESITY")</f>
        <v>OBESITY</v>
      </c>
      <c r="E2149">
        <v>9.27</v>
      </c>
      <c r="F2149" t="str" cm="1">
        <f t="array" ref="F2149">_xlfn.IFS(E2149&lt;5.7,"NORMAL",AND(E2149&gt;=5.7,E2149&lt;=6.49),"PREDIABETES",E2149&gt;=6.5,"DIABETES")</f>
        <v>DIABETES</v>
      </c>
      <c r="G2149" t="s">
        <v>2380</v>
      </c>
      <c r="H2149" t="str">
        <f t="shared" si="100"/>
        <v>No</v>
      </c>
      <c r="I2149" t="s">
        <v>2380</v>
      </c>
      <c r="J2149" t="s">
        <v>2380</v>
      </c>
      <c r="K2149" t="s">
        <v>2381</v>
      </c>
      <c r="L2149" t="s">
        <v>2380</v>
      </c>
      <c r="M2149" t="str">
        <f t="shared" si="101"/>
        <v>No</v>
      </c>
    </row>
    <row r="2150" spans="1:13" x14ac:dyDescent="0.3">
      <c r="A2150" t="s">
        <v>214</v>
      </c>
      <c r="B2150">
        <v>29.3</v>
      </c>
      <c r="C2150">
        <f t="shared" si="99"/>
        <v>29.3</v>
      </c>
      <c r="D2150" t="str" cm="1">
        <f t="array" ref="D2150">_xlfn.IFS(C2150&lt;18.5,"UNDERWEIGHT",AND(C2150&gt;=18.5,C2150&lt;=24.9),"NORMAL WEIGHT",AND(C2150&gt;=25,C2150&lt;=29.9),"OVERWEIGHT",C2150&gt;=30,"OBESITY")</f>
        <v>OVERWEIGHT</v>
      </c>
      <c r="E2150">
        <v>6.15</v>
      </c>
      <c r="F2150" t="str" cm="1">
        <f t="array" ref="F2150">_xlfn.IFS(E2150&lt;5.7,"NORMAL",AND(E2150&gt;=5.7,E2150&lt;=6.49),"PREDIABETES",E2150&gt;=6.5,"DIABETES")</f>
        <v>PREDIABETES</v>
      </c>
      <c r="G2150" t="s">
        <v>2380</v>
      </c>
      <c r="H2150" t="str">
        <f t="shared" si="100"/>
        <v>No</v>
      </c>
      <c r="I2150" t="s">
        <v>2380</v>
      </c>
      <c r="J2150" t="s">
        <v>2380</v>
      </c>
      <c r="K2150">
        <v>1</v>
      </c>
      <c r="L2150" t="s">
        <v>2380</v>
      </c>
      <c r="M2150" t="str">
        <f t="shared" si="101"/>
        <v>No</v>
      </c>
    </row>
    <row r="2151" spans="1:13" x14ac:dyDescent="0.3">
      <c r="A2151" t="s">
        <v>213</v>
      </c>
      <c r="B2151">
        <v>25.8</v>
      </c>
      <c r="C2151">
        <f t="shared" si="99"/>
        <v>25.8</v>
      </c>
      <c r="D2151" t="str" cm="1">
        <f t="array" ref="D2151">_xlfn.IFS(C2151&lt;18.5,"UNDERWEIGHT",AND(C2151&gt;=18.5,C2151&lt;=24.9),"NORMAL WEIGHT",AND(C2151&gt;=25,C2151&lt;=29.9),"OVERWEIGHT",C2151&gt;=30,"OBESITY")</f>
        <v>OVERWEIGHT</v>
      </c>
      <c r="E2151">
        <v>4.13</v>
      </c>
      <c r="F2151" t="str" cm="1">
        <f t="array" ref="F2151">_xlfn.IFS(E2151&lt;5.7,"NORMAL",AND(E2151&gt;=5.7,E2151&lt;=6.49),"PREDIABETES",E2151&gt;=6.5,"DIABETES")</f>
        <v>NORMAL</v>
      </c>
      <c r="G2151" t="s">
        <v>2380</v>
      </c>
      <c r="H2151" t="str">
        <f t="shared" si="100"/>
        <v>No</v>
      </c>
      <c r="I2151" t="s">
        <v>2380</v>
      </c>
      <c r="J2151" t="s">
        <v>2380</v>
      </c>
      <c r="K2151">
        <v>1</v>
      </c>
      <c r="L2151" t="s">
        <v>2380</v>
      </c>
      <c r="M2151" t="str">
        <f t="shared" si="101"/>
        <v>No</v>
      </c>
    </row>
    <row r="2152" spans="1:13" x14ac:dyDescent="0.3">
      <c r="A2152" t="s">
        <v>212</v>
      </c>
      <c r="B2152">
        <v>23.4</v>
      </c>
      <c r="C2152">
        <f t="shared" si="99"/>
        <v>23.4</v>
      </c>
      <c r="D2152" t="str" cm="1">
        <f t="array" ref="D2152">_xlfn.IFS(C2152&lt;18.5,"UNDERWEIGHT",AND(C2152&gt;=18.5,C2152&lt;=24.9),"NORMAL WEIGHT",AND(C2152&gt;=25,C2152&lt;=29.9),"OVERWEIGHT",C2152&gt;=30,"OBESITY")</f>
        <v>NORMAL WEIGHT</v>
      </c>
      <c r="E2152">
        <v>4.24</v>
      </c>
      <c r="F2152" t="str" cm="1">
        <f t="array" ref="F2152">_xlfn.IFS(E2152&lt;5.7,"NORMAL",AND(E2152&gt;=5.7,E2152&lt;=6.49),"PREDIABETES",E2152&gt;=6.5,"DIABETES")</f>
        <v>NORMAL</v>
      </c>
      <c r="G2152" t="s">
        <v>2380</v>
      </c>
      <c r="H2152" t="str">
        <f t="shared" si="100"/>
        <v>No</v>
      </c>
      <c r="I2152" t="s">
        <v>2380</v>
      </c>
      <c r="J2152" t="s">
        <v>2380</v>
      </c>
      <c r="K2152">
        <v>1</v>
      </c>
      <c r="L2152" t="s">
        <v>2380</v>
      </c>
      <c r="M2152" t="str">
        <f t="shared" si="101"/>
        <v>No</v>
      </c>
    </row>
    <row r="2153" spans="1:13" x14ac:dyDescent="0.3">
      <c r="A2153" t="s">
        <v>211</v>
      </c>
      <c r="B2153">
        <v>27.93</v>
      </c>
      <c r="C2153">
        <f t="shared" si="99"/>
        <v>27.9</v>
      </c>
      <c r="D2153" t="str" cm="1">
        <f t="array" ref="D2153">_xlfn.IFS(C2153&lt;18.5,"UNDERWEIGHT",AND(C2153&gt;=18.5,C2153&lt;=24.9),"NORMAL WEIGHT",AND(C2153&gt;=25,C2153&lt;=29.9),"OVERWEIGHT",C2153&gt;=30,"OBESITY")</f>
        <v>OVERWEIGHT</v>
      </c>
      <c r="E2153">
        <v>9.8800000000000008</v>
      </c>
      <c r="F2153" t="str" cm="1">
        <f t="array" ref="F2153">_xlfn.IFS(E2153&lt;5.7,"NORMAL",AND(E2153&gt;=5.7,E2153&lt;=6.49),"PREDIABETES",E2153&gt;=6.5,"DIABETES")</f>
        <v>DIABETES</v>
      </c>
      <c r="G2153" t="s">
        <v>2380</v>
      </c>
      <c r="H2153" t="str">
        <f t="shared" si="100"/>
        <v>No</v>
      </c>
      <c r="I2153" t="s">
        <v>2380</v>
      </c>
      <c r="J2153" t="s">
        <v>2380</v>
      </c>
      <c r="K2153" t="s">
        <v>2381</v>
      </c>
      <c r="L2153" t="s">
        <v>2380</v>
      </c>
      <c r="M2153" t="str">
        <f t="shared" si="101"/>
        <v>No</v>
      </c>
    </row>
    <row r="2154" spans="1:13" x14ac:dyDescent="0.3">
      <c r="A2154" t="s">
        <v>210</v>
      </c>
      <c r="B2154">
        <v>22</v>
      </c>
      <c r="C2154">
        <f t="shared" si="99"/>
        <v>22</v>
      </c>
      <c r="D2154" t="str" cm="1">
        <f t="array" ref="D2154">_xlfn.IFS(C2154&lt;18.5,"UNDERWEIGHT",AND(C2154&gt;=18.5,C2154&lt;=24.9),"NORMAL WEIGHT",AND(C2154&gt;=25,C2154&lt;=29.9),"OVERWEIGHT",C2154&gt;=30,"OBESITY")</f>
        <v>NORMAL WEIGHT</v>
      </c>
      <c r="E2154">
        <v>9.5</v>
      </c>
      <c r="F2154" t="str" cm="1">
        <f t="array" ref="F2154">_xlfn.IFS(E2154&lt;5.7,"NORMAL",AND(E2154&gt;=5.7,E2154&lt;=6.49),"PREDIABETES",E2154&gt;=6.5,"DIABETES")</f>
        <v>DIABETES</v>
      </c>
      <c r="G2154" t="s">
        <v>2380</v>
      </c>
      <c r="H2154" t="str">
        <f t="shared" si="100"/>
        <v>No</v>
      </c>
      <c r="I2154" t="s">
        <v>2380</v>
      </c>
      <c r="J2154" t="s">
        <v>2380</v>
      </c>
      <c r="K2154" t="s">
        <v>2381</v>
      </c>
      <c r="L2154" t="s">
        <v>2380</v>
      </c>
      <c r="M2154" t="str">
        <f t="shared" si="101"/>
        <v>No</v>
      </c>
    </row>
    <row r="2155" spans="1:13" x14ac:dyDescent="0.3">
      <c r="A2155" t="s">
        <v>209</v>
      </c>
      <c r="B2155">
        <v>36.86</v>
      </c>
      <c r="C2155">
        <f t="shared" si="99"/>
        <v>36.9</v>
      </c>
      <c r="D2155" t="str" cm="1">
        <f t="array" ref="D2155">_xlfn.IFS(C2155&lt;18.5,"UNDERWEIGHT",AND(C2155&gt;=18.5,C2155&lt;=24.9),"NORMAL WEIGHT",AND(C2155&gt;=25,C2155&lt;=29.9),"OVERWEIGHT",C2155&gt;=30,"OBESITY")</f>
        <v>OBESITY</v>
      </c>
      <c r="E2155">
        <v>4.97</v>
      </c>
      <c r="F2155" t="str" cm="1">
        <f t="array" ref="F2155">_xlfn.IFS(E2155&lt;5.7,"NORMAL",AND(E2155&gt;=5.7,E2155&lt;=6.49),"PREDIABETES",E2155&gt;=6.5,"DIABETES")</f>
        <v>NORMAL</v>
      </c>
      <c r="G2155" t="s">
        <v>2382</v>
      </c>
      <c r="H2155" t="str">
        <f t="shared" si="100"/>
        <v>Yes</v>
      </c>
      <c r="I2155" t="s">
        <v>2380</v>
      </c>
      <c r="J2155" t="s">
        <v>2380</v>
      </c>
      <c r="K2155" t="s">
        <v>2381</v>
      </c>
      <c r="L2155" t="s">
        <v>2380</v>
      </c>
      <c r="M2155" t="str">
        <f t="shared" si="101"/>
        <v>No</v>
      </c>
    </row>
    <row r="2156" spans="1:13" x14ac:dyDescent="0.3">
      <c r="A2156" t="s">
        <v>208</v>
      </c>
      <c r="B2156">
        <v>31.254999999999999</v>
      </c>
      <c r="C2156">
        <f t="shared" si="99"/>
        <v>31.3</v>
      </c>
      <c r="D2156" t="str" cm="1">
        <f t="array" ref="D2156">_xlfn.IFS(C2156&lt;18.5,"UNDERWEIGHT",AND(C2156&gt;=18.5,C2156&lt;=24.9),"NORMAL WEIGHT",AND(C2156&gt;=25,C2156&lt;=29.9),"OVERWEIGHT",C2156&gt;=30,"OBESITY")</f>
        <v>OBESITY</v>
      </c>
      <c r="E2156">
        <v>5.49</v>
      </c>
      <c r="F2156" t="str" cm="1">
        <f t="array" ref="F2156">_xlfn.IFS(E2156&lt;5.7,"NORMAL",AND(E2156&gt;=5.7,E2156&lt;=6.49),"PREDIABETES",E2156&gt;=6.5,"DIABETES")</f>
        <v>NORMAL</v>
      </c>
      <c r="G2156" t="s">
        <v>2382</v>
      </c>
      <c r="H2156" t="str">
        <f t="shared" si="100"/>
        <v>Yes</v>
      </c>
      <c r="I2156" t="s">
        <v>2380</v>
      </c>
      <c r="J2156" t="s">
        <v>2380</v>
      </c>
      <c r="K2156" t="s">
        <v>2381</v>
      </c>
      <c r="L2156" t="s">
        <v>2380</v>
      </c>
      <c r="M2156" t="str">
        <f t="shared" si="101"/>
        <v>No</v>
      </c>
    </row>
    <row r="2157" spans="1:13" x14ac:dyDescent="0.3">
      <c r="A2157" t="s">
        <v>207</v>
      </c>
      <c r="B2157">
        <v>23.06</v>
      </c>
      <c r="C2157">
        <f t="shared" si="99"/>
        <v>23.1</v>
      </c>
      <c r="D2157" t="str" cm="1">
        <f t="array" ref="D2157">_xlfn.IFS(C2157&lt;18.5,"UNDERWEIGHT",AND(C2157&gt;=18.5,C2157&lt;=24.9),"NORMAL WEIGHT",AND(C2157&gt;=25,C2157&lt;=29.9),"OVERWEIGHT",C2157&gt;=30,"OBESITY")</f>
        <v>NORMAL WEIGHT</v>
      </c>
      <c r="E2157">
        <v>4.47</v>
      </c>
      <c r="F2157" t="str" cm="1">
        <f t="array" ref="F2157">_xlfn.IFS(E2157&lt;5.7,"NORMAL",AND(E2157&gt;=5.7,E2157&lt;=6.49),"PREDIABETES",E2157&gt;=6.5,"DIABETES")</f>
        <v>NORMAL</v>
      </c>
      <c r="G2157" t="s">
        <v>2380</v>
      </c>
      <c r="H2157" t="str">
        <f t="shared" si="100"/>
        <v>No</v>
      </c>
      <c r="I2157" t="s">
        <v>2380</v>
      </c>
      <c r="J2157" t="s">
        <v>2380</v>
      </c>
      <c r="K2157" t="s">
        <v>2381</v>
      </c>
      <c r="L2157" t="s">
        <v>2380</v>
      </c>
      <c r="M2157" t="str">
        <f t="shared" si="101"/>
        <v>No</v>
      </c>
    </row>
    <row r="2158" spans="1:13" x14ac:dyDescent="0.3">
      <c r="A2158" t="s">
        <v>206</v>
      </c>
      <c r="B2158">
        <v>28.975000000000001</v>
      </c>
      <c r="C2158">
        <f t="shared" si="99"/>
        <v>29</v>
      </c>
      <c r="D2158" t="str" cm="1">
        <f t="array" ref="D2158">_xlfn.IFS(C2158&lt;18.5,"UNDERWEIGHT",AND(C2158&gt;=18.5,C2158&lt;=24.9),"NORMAL WEIGHT",AND(C2158&gt;=25,C2158&lt;=29.9),"OVERWEIGHT",C2158&gt;=30,"OBESITY")</f>
        <v>OVERWEIGHT</v>
      </c>
      <c r="E2158">
        <v>4.34</v>
      </c>
      <c r="F2158" t="str" cm="1">
        <f t="array" ref="F2158">_xlfn.IFS(E2158&lt;5.7,"NORMAL",AND(E2158&gt;=5.7,E2158&lt;=6.49),"PREDIABETES",E2158&gt;=6.5,"DIABETES")</f>
        <v>NORMAL</v>
      </c>
      <c r="G2158" t="s">
        <v>2382</v>
      </c>
      <c r="H2158" t="str">
        <f t="shared" si="100"/>
        <v>Yes</v>
      </c>
      <c r="I2158" t="s">
        <v>2380</v>
      </c>
      <c r="J2158" t="s">
        <v>2380</v>
      </c>
      <c r="K2158" t="s">
        <v>2381</v>
      </c>
      <c r="L2158" t="s">
        <v>2380</v>
      </c>
      <c r="M2158" t="str">
        <f t="shared" si="101"/>
        <v>No</v>
      </c>
    </row>
    <row r="2159" spans="1:13" x14ac:dyDescent="0.3">
      <c r="A2159" t="s">
        <v>205</v>
      </c>
      <c r="B2159">
        <v>33.299999999999997</v>
      </c>
      <c r="C2159">
        <f t="shared" si="99"/>
        <v>33.299999999999997</v>
      </c>
      <c r="D2159" t="str" cm="1">
        <f t="array" ref="D2159">_xlfn.IFS(C2159&lt;18.5,"UNDERWEIGHT",AND(C2159&gt;=18.5,C2159&lt;=24.9),"NORMAL WEIGHT",AND(C2159&gt;=25,C2159&lt;=29.9),"OVERWEIGHT",C2159&gt;=30,"OBESITY")</f>
        <v>OBESITY</v>
      </c>
      <c r="E2159">
        <v>9.49</v>
      </c>
      <c r="F2159" t="str" cm="1">
        <f t="array" ref="F2159">_xlfn.IFS(E2159&lt;5.7,"NORMAL",AND(E2159&gt;=5.7,E2159&lt;=6.49),"PREDIABETES",E2159&gt;=6.5,"DIABETES")</f>
        <v>DIABETES</v>
      </c>
      <c r="G2159" t="s">
        <v>2380</v>
      </c>
      <c r="H2159" t="str">
        <f t="shared" si="100"/>
        <v>No</v>
      </c>
      <c r="I2159" t="s">
        <v>2380</v>
      </c>
      <c r="J2159" t="s">
        <v>2380</v>
      </c>
      <c r="K2159" t="s">
        <v>2381</v>
      </c>
      <c r="L2159" t="s">
        <v>2380</v>
      </c>
      <c r="M2159" t="str">
        <f t="shared" si="101"/>
        <v>No</v>
      </c>
    </row>
    <row r="2160" spans="1:13" x14ac:dyDescent="0.3">
      <c r="A2160" t="s">
        <v>204</v>
      </c>
      <c r="B2160">
        <v>33</v>
      </c>
      <c r="C2160">
        <f t="shared" si="99"/>
        <v>33</v>
      </c>
      <c r="D2160" t="str" cm="1">
        <f t="array" ref="D2160">_xlfn.IFS(C2160&lt;18.5,"UNDERWEIGHT",AND(C2160&gt;=18.5,C2160&lt;=24.9),"NORMAL WEIGHT",AND(C2160&gt;=25,C2160&lt;=29.9),"OVERWEIGHT",C2160&gt;=30,"OBESITY")</f>
        <v>OBESITY</v>
      </c>
      <c r="E2160">
        <v>10.16</v>
      </c>
      <c r="F2160" t="str" cm="1">
        <f t="array" ref="F2160">_xlfn.IFS(E2160&lt;5.7,"NORMAL",AND(E2160&gt;=5.7,E2160&lt;=6.49),"PREDIABETES",E2160&gt;=6.5,"DIABETES")</f>
        <v>DIABETES</v>
      </c>
      <c r="G2160" t="s">
        <v>2380</v>
      </c>
      <c r="H2160" t="str">
        <f t="shared" si="100"/>
        <v>No</v>
      </c>
      <c r="I2160" t="s">
        <v>2380</v>
      </c>
      <c r="J2160" t="s">
        <v>2380</v>
      </c>
      <c r="K2160" t="s">
        <v>2381</v>
      </c>
      <c r="L2160" t="s">
        <v>2380</v>
      </c>
      <c r="M2160" t="str">
        <f t="shared" si="101"/>
        <v>No</v>
      </c>
    </row>
    <row r="2161" spans="1:13" x14ac:dyDescent="0.3">
      <c r="A2161" t="s">
        <v>203</v>
      </c>
      <c r="B2161">
        <v>31.46</v>
      </c>
      <c r="C2161">
        <f t="shared" si="99"/>
        <v>31.5</v>
      </c>
      <c r="D2161" t="str" cm="1">
        <f t="array" ref="D2161">_xlfn.IFS(C2161&lt;18.5,"UNDERWEIGHT",AND(C2161&gt;=18.5,C2161&lt;=24.9),"NORMAL WEIGHT",AND(C2161&gt;=25,C2161&lt;=29.9),"OVERWEIGHT",C2161&gt;=30,"OBESITY")</f>
        <v>OBESITY</v>
      </c>
      <c r="E2161">
        <v>11.19</v>
      </c>
      <c r="F2161" t="str" cm="1">
        <f t="array" ref="F2161">_xlfn.IFS(E2161&lt;5.7,"NORMAL",AND(E2161&gt;=5.7,E2161&lt;=6.49),"PREDIABETES",E2161&gt;=6.5,"DIABETES")</f>
        <v>DIABETES</v>
      </c>
      <c r="G2161" t="s">
        <v>2380</v>
      </c>
      <c r="H2161" t="str">
        <f t="shared" si="100"/>
        <v>No</v>
      </c>
      <c r="I2161" t="s">
        <v>2380</v>
      </c>
      <c r="J2161" t="s">
        <v>2380</v>
      </c>
      <c r="K2161" t="s">
        <v>2381</v>
      </c>
      <c r="L2161" t="s">
        <v>2380</v>
      </c>
      <c r="M2161" t="str">
        <f t="shared" si="101"/>
        <v>No</v>
      </c>
    </row>
    <row r="2162" spans="1:13" x14ac:dyDescent="0.3">
      <c r="A2162" t="s">
        <v>202</v>
      </c>
      <c r="B2162">
        <v>29.6</v>
      </c>
      <c r="C2162">
        <f t="shared" si="99"/>
        <v>29.6</v>
      </c>
      <c r="D2162" t="str" cm="1">
        <f t="array" ref="D2162">_xlfn.IFS(C2162&lt;18.5,"UNDERWEIGHT",AND(C2162&gt;=18.5,C2162&lt;=24.9),"NORMAL WEIGHT",AND(C2162&gt;=25,C2162&lt;=29.9),"OVERWEIGHT",C2162&gt;=30,"OBESITY")</f>
        <v>OVERWEIGHT</v>
      </c>
      <c r="E2162">
        <v>11.03</v>
      </c>
      <c r="F2162" t="str" cm="1">
        <f t="array" ref="F2162">_xlfn.IFS(E2162&lt;5.7,"NORMAL",AND(E2162&gt;=5.7,E2162&lt;=6.49),"PREDIABETES",E2162&gt;=6.5,"DIABETES")</f>
        <v>DIABETES</v>
      </c>
      <c r="G2162" t="s">
        <v>2380</v>
      </c>
      <c r="H2162" t="str">
        <f t="shared" si="100"/>
        <v>No</v>
      </c>
      <c r="I2162" t="s">
        <v>2380</v>
      </c>
      <c r="J2162" t="s">
        <v>2380</v>
      </c>
      <c r="K2162" t="s">
        <v>2381</v>
      </c>
      <c r="L2162" t="s">
        <v>2380</v>
      </c>
      <c r="M2162" t="str">
        <f t="shared" si="101"/>
        <v>No</v>
      </c>
    </row>
    <row r="2163" spans="1:13" x14ac:dyDescent="0.3">
      <c r="A2163" t="s">
        <v>201</v>
      </c>
      <c r="B2163">
        <v>22.05</v>
      </c>
      <c r="C2163">
        <f t="shared" si="99"/>
        <v>22.1</v>
      </c>
      <c r="D2163" t="str" cm="1">
        <f t="array" ref="D2163">_xlfn.IFS(C2163&lt;18.5,"UNDERWEIGHT",AND(C2163&gt;=18.5,C2163&lt;=24.9),"NORMAL WEIGHT",AND(C2163&gt;=25,C2163&lt;=29.9),"OVERWEIGHT",C2163&gt;=30,"OBESITY")</f>
        <v>NORMAL WEIGHT</v>
      </c>
      <c r="E2163">
        <v>4.43</v>
      </c>
      <c r="F2163" t="str" cm="1">
        <f t="array" ref="F2163">_xlfn.IFS(E2163&lt;5.7,"NORMAL",AND(E2163&gt;=5.7,E2163&lt;=6.49),"PREDIABETES",E2163&gt;=6.5,"DIABETES")</f>
        <v>NORMAL</v>
      </c>
      <c r="G2163" t="s">
        <v>2382</v>
      </c>
      <c r="H2163" t="str">
        <f t="shared" si="100"/>
        <v>Yes</v>
      </c>
      <c r="I2163" t="s">
        <v>2380</v>
      </c>
      <c r="J2163" t="s">
        <v>2380</v>
      </c>
      <c r="K2163" t="s">
        <v>2381</v>
      </c>
      <c r="L2163" t="s">
        <v>2380</v>
      </c>
      <c r="M2163" t="str">
        <f t="shared" si="101"/>
        <v>No</v>
      </c>
    </row>
    <row r="2164" spans="1:13" x14ac:dyDescent="0.3">
      <c r="A2164" t="s">
        <v>199</v>
      </c>
      <c r="B2164">
        <v>27.06</v>
      </c>
      <c r="C2164">
        <f t="shared" si="99"/>
        <v>27.1</v>
      </c>
      <c r="D2164" t="str" cm="1">
        <f t="array" ref="D2164">_xlfn.IFS(C2164&lt;18.5,"UNDERWEIGHT",AND(C2164&gt;=18.5,C2164&lt;=24.9),"NORMAL WEIGHT",AND(C2164&gt;=25,C2164&lt;=29.9),"OVERWEIGHT",C2164&gt;=30,"OBESITY")</f>
        <v>OVERWEIGHT</v>
      </c>
      <c r="E2164">
        <v>6.14</v>
      </c>
      <c r="F2164" t="str" cm="1">
        <f t="array" ref="F2164">_xlfn.IFS(E2164&lt;5.7,"NORMAL",AND(E2164&gt;=5.7,E2164&lt;=6.49),"PREDIABETES",E2164&gt;=6.5,"DIABETES")</f>
        <v>PREDIABETES</v>
      </c>
      <c r="G2164" t="s">
        <v>2380</v>
      </c>
      <c r="H2164" t="str">
        <f t="shared" si="100"/>
        <v>No</v>
      </c>
      <c r="I2164" t="s">
        <v>2382</v>
      </c>
      <c r="J2164" t="s">
        <v>2380</v>
      </c>
      <c r="K2164">
        <v>1</v>
      </c>
      <c r="L2164" t="s">
        <v>2380</v>
      </c>
      <c r="M2164" t="str">
        <f t="shared" si="101"/>
        <v>No</v>
      </c>
    </row>
    <row r="2165" spans="1:13" x14ac:dyDescent="0.3">
      <c r="A2165" t="s">
        <v>198</v>
      </c>
      <c r="B2165">
        <v>20.49</v>
      </c>
      <c r="C2165">
        <f t="shared" si="99"/>
        <v>20.5</v>
      </c>
      <c r="D2165" t="str" cm="1">
        <f t="array" ref="D2165">_xlfn.IFS(C2165&lt;18.5,"UNDERWEIGHT",AND(C2165&gt;=18.5,C2165&lt;=24.9),"NORMAL WEIGHT",AND(C2165&gt;=25,C2165&lt;=29.9),"OVERWEIGHT",C2165&gt;=30,"OBESITY")</f>
        <v>NORMAL WEIGHT</v>
      </c>
      <c r="E2165">
        <v>4.87</v>
      </c>
      <c r="F2165" t="str" cm="1">
        <f t="array" ref="F2165">_xlfn.IFS(E2165&lt;5.7,"NORMAL",AND(E2165&gt;=5.7,E2165&lt;=6.49),"PREDIABETES",E2165&gt;=6.5,"DIABETES")</f>
        <v>NORMAL</v>
      </c>
      <c r="G2165" t="s">
        <v>2380</v>
      </c>
      <c r="H2165" t="str">
        <f t="shared" si="100"/>
        <v>No</v>
      </c>
      <c r="I2165" t="s">
        <v>2380</v>
      </c>
      <c r="J2165" t="s">
        <v>2380</v>
      </c>
      <c r="K2165" t="s">
        <v>2381</v>
      </c>
      <c r="L2165" t="s">
        <v>2380</v>
      </c>
      <c r="M2165" t="str">
        <f t="shared" si="101"/>
        <v>No</v>
      </c>
    </row>
    <row r="2166" spans="1:13" x14ac:dyDescent="0.3">
      <c r="A2166" t="s">
        <v>197</v>
      </c>
      <c r="B2166">
        <v>28.4</v>
      </c>
      <c r="C2166">
        <f t="shared" si="99"/>
        <v>28.4</v>
      </c>
      <c r="D2166" t="str" cm="1">
        <f t="array" ref="D2166">_xlfn.IFS(C2166&lt;18.5,"UNDERWEIGHT",AND(C2166&gt;=18.5,C2166&lt;=24.9),"NORMAL WEIGHT",AND(C2166&gt;=25,C2166&lt;=29.9),"OVERWEIGHT",C2166&gt;=30,"OBESITY")</f>
        <v>OVERWEIGHT</v>
      </c>
      <c r="E2166">
        <v>4.3</v>
      </c>
      <c r="F2166" t="str" cm="1">
        <f t="array" ref="F2166">_xlfn.IFS(E2166&lt;5.7,"NORMAL",AND(E2166&gt;=5.7,E2166&lt;=6.49),"PREDIABETES",E2166&gt;=6.5,"DIABETES")</f>
        <v>NORMAL</v>
      </c>
      <c r="G2166" t="s">
        <v>2380</v>
      </c>
      <c r="H2166" t="str">
        <f t="shared" si="100"/>
        <v>No</v>
      </c>
      <c r="I2166" t="s">
        <v>2380</v>
      </c>
      <c r="J2166" t="s">
        <v>2383</v>
      </c>
      <c r="K2166">
        <v>1</v>
      </c>
      <c r="L2166" t="s">
        <v>2380</v>
      </c>
      <c r="M2166" t="str">
        <f t="shared" si="101"/>
        <v>No</v>
      </c>
    </row>
    <row r="2167" spans="1:13" x14ac:dyDescent="0.3">
      <c r="A2167" t="s">
        <v>196</v>
      </c>
      <c r="B2167">
        <v>41.91</v>
      </c>
      <c r="C2167">
        <f t="shared" si="99"/>
        <v>41.9</v>
      </c>
      <c r="D2167" t="str" cm="1">
        <f t="array" ref="D2167">_xlfn.IFS(C2167&lt;18.5,"UNDERWEIGHT",AND(C2167&gt;=18.5,C2167&lt;=24.9),"NORMAL WEIGHT",AND(C2167&gt;=25,C2167&lt;=29.9),"OVERWEIGHT",C2167&gt;=30,"OBESITY")</f>
        <v>OBESITY</v>
      </c>
      <c r="E2167">
        <v>6.19</v>
      </c>
      <c r="F2167" t="str" cm="1">
        <f t="array" ref="F2167">_xlfn.IFS(E2167&lt;5.7,"NORMAL",AND(E2167&gt;=5.7,E2167&lt;=6.49),"PREDIABETES",E2167&gt;=6.5,"DIABETES")</f>
        <v>PREDIABETES</v>
      </c>
      <c r="G2167" t="s">
        <v>2380</v>
      </c>
      <c r="H2167" t="str">
        <f t="shared" si="100"/>
        <v>No</v>
      </c>
      <c r="I2167" t="s">
        <v>2380</v>
      </c>
      <c r="J2167" t="s">
        <v>2380</v>
      </c>
      <c r="K2167" t="s">
        <v>2381</v>
      </c>
      <c r="L2167" t="s">
        <v>2380</v>
      </c>
      <c r="M2167" t="str">
        <f t="shared" si="101"/>
        <v>No</v>
      </c>
    </row>
    <row r="2168" spans="1:13" x14ac:dyDescent="0.3">
      <c r="A2168" t="s">
        <v>195</v>
      </c>
      <c r="B2168">
        <v>24.6</v>
      </c>
      <c r="C2168">
        <f t="shared" si="99"/>
        <v>24.6</v>
      </c>
      <c r="D2168" t="str" cm="1">
        <f t="array" ref="D2168">_xlfn.IFS(C2168&lt;18.5,"UNDERWEIGHT",AND(C2168&gt;=18.5,C2168&lt;=24.9),"NORMAL WEIGHT",AND(C2168&gt;=25,C2168&lt;=29.9),"OVERWEIGHT",C2168&gt;=30,"OBESITY")</f>
        <v>NORMAL WEIGHT</v>
      </c>
      <c r="E2168">
        <v>6.19</v>
      </c>
      <c r="F2168" t="str" cm="1">
        <f t="array" ref="F2168">_xlfn.IFS(E2168&lt;5.7,"NORMAL",AND(E2168&gt;=5.7,E2168&lt;=6.49),"PREDIABETES",E2168&gt;=6.5,"DIABETES")</f>
        <v>PREDIABETES</v>
      </c>
      <c r="G2168" t="s">
        <v>2380</v>
      </c>
      <c r="H2168" t="str">
        <f t="shared" si="100"/>
        <v>No</v>
      </c>
      <c r="I2168" t="s">
        <v>2380</v>
      </c>
      <c r="J2168" t="s">
        <v>2383</v>
      </c>
      <c r="K2168">
        <v>1</v>
      </c>
      <c r="L2168" t="s">
        <v>2380</v>
      </c>
      <c r="M2168" t="str">
        <f t="shared" si="101"/>
        <v>No</v>
      </c>
    </row>
    <row r="2169" spans="1:13" x14ac:dyDescent="0.3">
      <c r="A2169" t="s">
        <v>194</v>
      </c>
      <c r="B2169">
        <v>20.9</v>
      </c>
      <c r="C2169">
        <f t="shared" si="99"/>
        <v>20.9</v>
      </c>
      <c r="D2169" t="str" cm="1">
        <f t="array" ref="D2169">_xlfn.IFS(C2169&lt;18.5,"UNDERWEIGHT",AND(C2169&gt;=18.5,C2169&lt;=24.9),"NORMAL WEIGHT",AND(C2169&gt;=25,C2169&lt;=29.9),"OVERWEIGHT",C2169&gt;=30,"OBESITY")</f>
        <v>NORMAL WEIGHT</v>
      </c>
      <c r="E2169">
        <v>5.12</v>
      </c>
      <c r="F2169" t="str" cm="1">
        <f t="array" ref="F2169">_xlfn.IFS(E2169&lt;5.7,"NORMAL",AND(E2169&gt;=5.7,E2169&lt;=6.49),"PREDIABETES",E2169&gt;=6.5,"DIABETES")</f>
        <v>NORMAL</v>
      </c>
      <c r="G2169" t="s">
        <v>2380</v>
      </c>
      <c r="H2169" t="str">
        <f t="shared" si="100"/>
        <v>No</v>
      </c>
      <c r="I2169" t="s">
        <v>2380</v>
      </c>
      <c r="J2169" t="s">
        <v>2383</v>
      </c>
      <c r="K2169">
        <v>1</v>
      </c>
      <c r="L2169" t="s">
        <v>2380</v>
      </c>
      <c r="M2169" t="str">
        <f t="shared" si="101"/>
        <v>No</v>
      </c>
    </row>
    <row r="2170" spans="1:13" x14ac:dyDescent="0.3">
      <c r="A2170" t="s">
        <v>193</v>
      </c>
      <c r="B2170">
        <v>34.4</v>
      </c>
      <c r="C2170">
        <f t="shared" si="99"/>
        <v>34.4</v>
      </c>
      <c r="D2170" t="str" cm="1">
        <f t="array" ref="D2170">_xlfn.IFS(C2170&lt;18.5,"UNDERWEIGHT",AND(C2170&gt;=18.5,C2170&lt;=24.9),"NORMAL WEIGHT",AND(C2170&gt;=25,C2170&lt;=29.9),"OVERWEIGHT",C2170&gt;=30,"OBESITY")</f>
        <v>OBESITY</v>
      </c>
      <c r="E2170">
        <v>4.04</v>
      </c>
      <c r="F2170" t="str" cm="1">
        <f t="array" ref="F2170">_xlfn.IFS(E2170&lt;5.7,"NORMAL",AND(E2170&gt;=5.7,E2170&lt;=6.49),"PREDIABETES",E2170&gt;=6.5,"DIABETES")</f>
        <v>NORMAL</v>
      </c>
      <c r="G2170" t="s">
        <v>2380</v>
      </c>
      <c r="H2170" t="str">
        <f t="shared" si="100"/>
        <v>No</v>
      </c>
      <c r="I2170" t="s">
        <v>2380</v>
      </c>
      <c r="J2170" t="s">
        <v>2380</v>
      </c>
      <c r="K2170" t="s">
        <v>2381</v>
      </c>
      <c r="L2170" t="s">
        <v>2380</v>
      </c>
      <c r="M2170" t="str">
        <f t="shared" si="101"/>
        <v>No</v>
      </c>
    </row>
    <row r="2171" spans="1:13" x14ac:dyDescent="0.3">
      <c r="A2171" t="s">
        <v>192</v>
      </c>
      <c r="B2171">
        <v>32.56</v>
      </c>
      <c r="C2171">
        <f t="shared" si="99"/>
        <v>32.6</v>
      </c>
      <c r="D2171" t="str" cm="1">
        <f t="array" ref="D2171">_xlfn.IFS(C2171&lt;18.5,"UNDERWEIGHT",AND(C2171&gt;=18.5,C2171&lt;=24.9),"NORMAL WEIGHT",AND(C2171&gt;=25,C2171&lt;=29.9),"OVERWEIGHT",C2171&gt;=30,"OBESITY")</f>
        <v>OBESITY</v>
      </c>
      <c r="E2171">
        <v>5.36</v>
      </c>
      <c r="F2171" t="str" cm="1">
        <f t="array" ref="F2171">_xlfn.IFS(E2171&lt;5.7,"NORMAL",AND(E2171&gt;=5.7,E2171&lt;=6.49),"PREDIABETES",E2171&gt;=6.5,"DIABETES")</f>
        <v>NORMAL</v>
      </c>
      <c r="G2171" t="s">
        <v>2380</v>
      </c>
      <c r="H2171" t="str">
        <f t="shared" si="100"/>
        <v>No</v>
      </c>
      <c r="I2171" t="s">
        <v>2380</v>
      </c>
      <c r="J2171" t="s">
        <v>2380</v>
      </c>
      <c r="K2171" t="s">
        <v>2381</v>
      </c>
      <c r="L2171" t="s">
        <v>2380</v>
      </c>
      <c r="M2171" t="str">
        <f t="shared" si="101"/>
        <v>No</v>
      </c>
    </row>
    <row r="2172" spans="1:13" x14ac:dyDescent="0.3">
      <c r="A2172" t="s">
        <v>191</v>
      </c>
      <c r="B2172">
        <v>27.98</v>
      </c>
      <c r="C2172">
        <f t="shared" si="99"/>
        <v>28</v>
      </c>
      <c r="D2172" t="str" cm="1">
        <f t="array" ref="D2172">_xlfn.IFS(C2172&lt;18.5,"UNDERWEIGHT",AND(C2172&gt;=18.5,C2172&lt;=24.9),"NORMAL WEIGHT",AND(C2172&gt;=25,C2172&lt;=29.9),"OVERWEIGHT",C2172&gt;=30,"OBESITY")</f>
        <v>OVERWEIGHT</v>
      </c>
      <c r="E2172">
        <v>4.38</v>
      </c>
      <c r="F2172" t="str" cm="1">
        <f t="array" ref="F2172">_xlfn.IFS(E2172&lt;5.7,"NORMAL",AND(E2172&gt;=5.7,E2172&lt;=6.49),"PREDIABETES",E2172&gt;=6.5,"DIABETES")</f>
        <v>NORMAL</v>
      </c>
      <c r="G2172" t="s">
        <v>2380</v>
      </c>
      <c r="H2172" t="str">
        <f t="shared" si="100"/>
        <v>No</v>
      </c>
      <c r="I2172" t="s">
        <v>2382</v>
      </c>
      <c r="J2172" t="s">
        <v>2380</v>
      </c>
      <c r="K2172">
        <v>1</v>
      </c>
      <c r="L2172" t="s">
        <v>2380</v>
      </c>
      <c r="M2172" t="str">
        <f t="shared" si="101"/>
        <v>No</v>
      </c>
    </row>
    <row r="2173" spans="1:13" x14ac:dyDescent="0.3">
      <c r="A2173" t="s">
        <v>190</v>
      </c>
      <c r="B2173">
        <v>26.51</v>
      </c>
      <c r="C2173">
        <f t="shared" si="99"/>
        <v>26.5</v>
      </c>
      <c r="D2173" t="str" cm="1">
        <f t="array" ref="D2173">_xlfn.IFS(C2173&lt;18.5,"UNDERWEIGHT",AND(C2173&gt;=18.5,C2173&lt;=24.9),"NORMAL WEIGHT",AND(C2173&gt;=25,C2173&lt;=29.9),"OVERWEIGHT",C2173&gt;=30,"OBESITY")</f>
        <v>OVERWEIGHT</v>
      </c>
      <c r="E2173">
        <v>4.58</v>
      </c>
      <c r="F2173" t="str" cm="1">
        <f t="array" ref="F2173">_xlfn.IFS(E2173&lt;5.7,"NORMAL",AND(E2173&gt;=5.7,E2173&lt;=6.49),"PREDIABETES",E2173&gt;=6.5,"DIABETES")</f>
        <v>NORMAL</v>
      </c>
      <c r="G2173" t="s">
        <v>2380</v>
      </c>
      <c r="H2173" t="str">
        <f t="shared" si="100"/>
        <v>No</v>
      </c>
      <c r="I2173" t="s">
        <v>2380</v>
      </c>
      <c r="J2173" t="s">
        <v>2380</v>
      </c>
      <c r="K2173" t="s">
        <v>2381</v>
      </c>
      <c r="L2173" t="s">
        <v>2380</v>
      </c>
      <c r="M2173" t="str">
        <f t="shared" si="101"/>
        <v>No</v>
      </c>
    </row>
    <row r="2174" spans="1:13" x14ac:dyDescent="0.3">
      <c r="A2174" t="s">
        <v>189</v>
      </c>
      <c r="B2174">
        <v>29.734999999999999</v>
      </c>
      <c r="C2174">
        <f t="shared" si="99"/>
        <v>29.7</v>
      </c>
      <c r="D2174" t="str" cm="1">
        <f t="array" ref="D2174">_xlfn.IFS(C2174&lt;18.5,"UNDERWEIGHT",AND(C2174&gt;=18.5,C2174&lt;=24.9),"NORMAL WEIGHT",AND(C2174&gt;=25,C2174&lt;=29.9),"OVERWEIGHT",C2174&gt;=30,"OBESITY")</f>
        <v>OVERWEIGHT</v>
      </c>
      <c r="E2174">
        <v>11.92</v>
      </c>
      <c r="F2174" t="str" cm="1">
        <f t="array" ref="F2174">_xlfn.IFS(E2174&lt;5.7,"NORMAL",AND(E2174&gt;=5.7,E2174&lt;=6.49),"PREDIABETES",E2174&gt;=6.5,"DIABETES")</f>
        <v>DIABETES</v>
      </c>
      <c r="G2174" t="s">
        <v>2380</v>
      </c>
      <c r="H2174" t="str">
        <f t="shared" si="100"/>
        <v>No</v>
      </c>
      <c r="I2174" t="s">
        <v>2380</v>
      </c>
      <c r="J2174" t="s">
        <v>2380</v>
      </c>
      <c r="K2174" t="s">
        <v>2381</v>
      </c>
      <c r="L2174" t="s">
        <v>2380</v>
      </c>
      <c r="M2174" t="str">
        <f t="shared" si="101"/>
        <v>No</v>
      </c>
    </row>
    <row r="2175" spans="1:13" x14ac:dyDescent="0.3">
      <c r="A2175" t="s">
        <v>188</v>
      </c>
      <c r="B2175">
        <v>40.5</v>
      </c>
      <c r="C2175">
        <f t="shared" si="99"/>
        <v>40.5</v>
      </c>
      <c r="D2175" t="str" cm="1">
        <f t="array" ref="D2175">_xlfn.IFS(C2175&lt;18.5,"UNDERWEIGHT",AND(C2175&gt;=18.5,C2175&lt;=24.9),"NORMAL WEIGHT",AND(C2175&gt;=25,C2175&lt;=29.9),"OVERWEIGHT",C2175&gt;=30,"OBESITY")</f>
        <v>OBESITY</v>
      </c>
      <c r="E2175">
        <v>5.4</v>
      </c>
      <c r="F2175" t="str" cm="1">
        <f t="array" ref="F2175">_xlfn.IFS(E2175&lt;5.7,"NORMAL",AND(E2175&gt;=5.7,E2175&lt;=6.49),"PREDIABETES",E2175&gt;=6.5,"DIABETES")</f>
        <v>NORMAL</v>
      </c>
      <c r="G2175" t="s">
        <v>2380</v>
      </c>
      <c r="H2175" t="str">
        <f t="shared" si="100"/>
        <v>No</v>
      </c>
      <c r="I2175" t="s">
        <v>2380</v>
      </c>
      <c r="J2175" t="s">
        <v>2383</v>
      </c>
      <c r="K2175">
        <v>1</v>
      </c>
      <c r="L2175" t="s">
        <v>2380</v>
      </c>
      <c r="M2175" t="str">
        <f t="shared" si="101"/>
        <v>No</v>
      </c>
    </row>
    <row r="2176" spans="1:13" x14ac:dyDescent="0.3">
      <c r="A2176" t="s">
        <v>187</v>
      </c>
      <c r="B2176">
        <v>25.64</v>
      </c>
      <c r="C2176">
        <f t="shared" si="99"/>
        <v>25.6</v>
      </c>
      <c r="D2176" t="str" cm="1">
        <f t="array" ref="D2176">_xlfn.IFS(C2176&lt;18.5,"UNDERWEIGHT",AND(C2176&gt;=18.5,C2176&lt;=24.9),"NORMAL WEIGHT",AND(C2176&gt;=25,C2176&lt;=29.9),"OVERWEIGHT",C2176&gt;=30,"OBESITY")</f>
        <v>OVERWEIGHT</v>
      </c>
      <c r="E2176">
        <v>4.76</v>
      </c>
      <c r="F2176" t="str" cm="1">
        <f t="array" ref="F2176">_xlfn.IFS(E2176&lt;5.7,"NORMAL",AND(E2176&gt;=5.7,E2176&lt;=6.49),"PREDIABETES",E2176&gt;=6.5,"DIABETES")</f>
        <v>NORMAL</v>
      </c>
      <c r="G2176" t="s">
        <v>2380</v>
      </c>
      <c r="H2176" t="str">
        <f t="shared" si="100"/>
        <v>No</v>
      </c>
      <c r="I2176" t="s">
        <v>2380</v>
      </c>
      <c r="J2176" t="s">
        <v>2380</v>
      </c>
      <c r="K2176">
        <v>1</v>
      </c>
      <c r="L2176" t="s">
        <v>2380</v>
      </c>
      <c r="M2176" t="str">
        <f t="shared" si="101"/>
        <v>No</v>
      </c>
    </row>
    <row r="2177" spans="1:13" x14ac:dyDescent="0.3">
      <c r="A2177" t="s">
        <v>186</v>
      </c>
      <c r="B2177">
        <v>32.9</v>
      </c>
      <c r="C2177">
        <f t="shared" si="99"/>
        <v>32.9</v>
      </c>
      <c r="D2177" t="str" cm="1">
        <f t="array" ref="D2177">_xlfn.IFS(C2177&lt;18.5,"UNDERWEIGHT",AND(C2177&gt;=18.5,C2177&lt;=24.9),"NORMAL WEIGHT",AND(C2177&gt;=25,C2177&lt;=29.9),"OVERWEIGHT",C2177&gt;=30,"OBESITY")</f>
        <v>OBESITY</v>
      </c>
      <c r="E2177">
        <v>4.78</v>
      </c>
      <c r="F2177" t="str" cm="1">
        <f t="array" ref="F2177">_xlfn.IFS(E2177&lt;5.7,"NORMAL",AND(E2177&gt;=5.7,E2177&lt;=6.49),"PREDIABETES",E2177&gt;=6.5,"DIABETES")</f>
        <v>NORMAL</v>
      </c>
      <c r="G2177" t="s">
        <v>2380</v>
      </c>
      <c r="H2177" t="str">
        <f t="shared" si="100"/>
        <v>No</v>
      </c>
      <c r="I2177" t="s">
        <v>2380</v>
      </c>
      <c r="J2177" t="s">
        <v>2383</v>
      </c>
      <c r="K2177">
        <v>1</v>
      </c>
      <c r="L2177" t="s">
        <v>2380</v>
      </c>
      <c r="M2177" t="str">
        <f t="shared" si="101"/>
        <v>No</v>
      </c>
    </row>
    <row r="2178" spans="1:13" x14ac:dyDescent="0.3">
      <c r="A2178" t="s">
        <v>185</v>
      </c>
      <c r="B2178">
        <v>29.8</v>
      </c>
      <c r="C2178">
        <f t="shared" si="99"/>
        <v>29.8</v>
      </c>
      <c r="D2178" t="str" cm="1">
        <f t="array" ref="D2178">_xlfn.IFS(C2178&lt;18.5,"UNDERWEIGHT",AND(C2178&gt;=18.5,C2178&lt;=24.9),"NORMAL WEIGHT",AND(C2178&gt;=25,C2178&lt;=29.9),"OVERWEIGHT",C2178&gt;=30,"OBESITY")</f>
        <v>OVERWEIGHT</v>
      </c>
      <c r="E2178">
        <v>4.26</v>
      </c>
      <c r="F2178" t="str" cm="1">
        <f t="array" ref="F2178">_xlfn.IFS(E2178&lt;5.7,"NORMAL",AND(E2178&gt;=5.7,E2178&lt;=6.49),"PREDIABETES",E2178&gt;=6.5,"DIABETES")</f>
        <v>NORMAL</v>
      </c>
      <c r="G2178" t="s">
        <v>2380</v>
      </c>
      <c r="H2178" t="str">
        <f t="shared" si="100"/>
        <v>No</v>
      </c>
      <c r="I2178" t="s">
        <v>2380</v>
      </c>
      <c r="J2178" t="s">
        <v>2383</v>
      </c>
      <c r="K2178">
        <v>1</v>
      </c>
      <c r="L2178" t="s">
        <v>2380</v>
      </c>
      <c r="M2178" t="str">
        <f t="shared" si="101"/>
        <v>No</v>
      </c>
    </row>
    <row r="2179" spans="1:13" x14ac:dyDescent="0.3">
      <c r="A2179" t="s">
        <v>184</v>
      </c>
      <c r="B2179">
        <v>28.9</v>
      </c>
      <c r="C2179">
        <f t="shared" ref="C2179:C2242" si="102">ROUND(B2179,1)</f>
        <v>28.9</v>
      </c>
      <c r="D2179" t="str" cm="1">
        <f t="array" ref="D2179">_xlfn.IFS(C2179&lt;18.5,"UNDERWEIGHT",AND(C2179&gt;=18.5,C2179&lt;=24.9),"NORMAL WEIGHT",AND(C2179&gt;=25,C2179&lt;=29.9),"OVERWEIGHT",C2179&gt;=30,"OBESITY")</f>
        <v>OVERWEIGHT</v>
      </c>
      <c r="E2179">
        <v>5.85</v>
      </c>
      <c r="F2179" t="str" cm="1">
        <f t="array" ref="F2179">_xlfn.IFS(E2179&lt;5.7,"NORMAL",AND(E2179&gt;=5.7,E2179&lt;=6.49),"PREDIABETES",E2179&gt;=6.5,"DIABETES")</f>
        <v>PREDIABETES</v>
      </c>
      <c r="G2179" t="s">
        <v>2380</v>
      </c>
      <c r="H2179" t="str">
        <f t="shared" ref="H2179:H2242" si="103">TRIM(PROPER(G2179))</f>
        <v>No</v>
      </c>
      <c r="I2179" t="s">
        <v>2380</v>
      </c>
      <c r="J2179" t="s">
        <v>2383</v>
      </c>
      <c r="K2179">
        <v>1</v>
      </c>
      <c r="L2179" t="s">
        <v>2380</v>
      </c>
      <c r="M2179" t="str">
        <f t="shared" ref="M2179:M2242" si="104">TRIM(PROPER(L2179))</f>
        <v>No</v>
      </c>
    </row>
    <row r="2180" spans="1:13" x14ac:dyDescent="0.3">
      <c r="A2180" t="s">
        <v>183</v>
      </c>
      <c r="B2180">
        <v>24.7</v>
      </c>
      <c r="C2180">
        <f t="shared" si="102"/>
        <v>24.7</v>
      </c>
      <c r="D2180" t="str" cm="1">
        <f t="array" ref="D2180">_xlfn.IFS(C2180&lt;18.5,"UNDERWEIGHT",AND(C2180&gt;=18.5,C2180&lt;=24.9),"NORMAL WEIGHT",AND(C2180&gt;=25,C2180&lt;=29.9),"OVERWEIGHT",C2180&gt;=30,"OBESITY")</f>
        <v>NORMAL WEIGHT</v>
      </c>
      <c r="E2180">
        <v>5.32</v>
      </c>
      <c r="F2180" t="str" cm="1">
        <f t="array" ref="F2180">_xlfn.IFS(E2180&lt;5.7,"NORMAL",AND(E2180&gt;=5.7,E2180&lt;=6.49),"PREDIABETES",E2180&gt;=6.5,"DIABETES")</f>
        <v>NORMAL</v>
      </c>
      <c r="G2180" t="s">
        <v>2380</v>
      </c>
      <c r="H2180" t="str">
        <f t="shared" si="103"/>
        <v>No</v>
      </c>
      <c r="I2180" t="s">
        <v>2380</v>
      </c>
      <c r="J2180" t="s">
        <v>2383</v>
      </c>
      <c r="K2180">
        <v>1</v>
      </c>
      <c r="L2180" t="s">
        <v>2380</v>
      </c>
      <c r="M2180" t="str">
        <f t="shared" si="104"/>
        <v>No</v>
      </c>
    </row>
    <row r="2181" spans="1:13" x14ac:dyDescent="0.3">
      <c r="A2181" t="s">
        <v>182</v>
      </c>
      <c r="B2181">
        <v>20.6</v>
      </c>
      <c r="C2181">
        <f t="shared" si="102"/>
        <v>20.6</v>
      </c>
      <c r="D2181" t="str" cm="1">
        <f t="array" ref="D2181">_xlfn.IFS(C2181&lt;18.5,"UNDERWEIGHT",AND(C2181&gt;=18.5,C2181&lt;=24.9),"NORMAL WEIGHT",AND(C2181&gt;=25,C2181&lt;=29.9),"OVERWEIGHT",C2181&gt;=30,"OBESITY")</f>
        <v>NORMAL WEIGHT</v>
      </c>
      <c r="E2181">
        <v>5.14</v>
      </c>
      <c r="F2181" t="str" cm="1">
        <f t="array" ref="F2181">_xlfn.IFS(E2181&lt;5.7,"NORMAL",AND(E2181&gt;=5.7,E2181&lt;=6.49),"PREDIABETES",E2181&gt;=6.5,"DIABETES")</f>
        <v>NORMAL</v>
      </c>
      <c r="G2181" t="s">
        <v>2380</v>
      </c>
      <c r="H2181" t="str">
        <f t="shared" si="103"/>
        <v>No</v>
      </c>
      <c r="I2181" t="s">
        <v>2380</v>
      </c>
      <c r="J2181" t="s">
        <v>2383</v>
      </c>
      <c r="K2181">
        <v>1</v>
      </c>
      <c r="L2181" t="s">
        <v>2380</v>
      </c>
      <c r="M2181" t="str">
        <f t="shared" si="104"/>
        <v>No</v>
      </c>
    </row>
    <row r="2182" spans="1:13" x14ac:dyDescent="0.3">
      <c r="A2182" t="s">
        <v>181</v>
      </c>
      <c r="B2182">
        <v>18.600000000000001</v>
      </c>
      <c r="C2182">
        <f t="shared" si="102"/>
        <v>18.600000000000001</v>
      </c>
      <c r="D2182" t="str" cm="1">
        <f t="array" ref="D2182">_xlfn.IFS(C2182&lt;18.5,"UNDERWEIGHT",AND(C2182&gt;=18.5,C2182&lt;=24.9),"NORMAL WEIGHT",AND(C2182&gt;=25,C2182&lt;=29.9),"OVERWEIGHT",C2182&gt;=30,"OBESITY")</f>
        <v>NORMAL WEIGHT</v>
      </c>
      <c r="E2182">
        <v>5</v>
      </c>
      <c r="F2182" t="str" cm="1">
        <f t="array" ref="F2182">_xlfn.IFS(E2182&lt;5.7,"NORMAL",AND(E2182&gt;=5.7,E2182&lt;=6.49),"PREDIABETES",E2182&gt;=6.5,"DIABETES")</f>
        <v>NORMAL</v>
      </c>
      <c r="G2182" t="s">
        <v>2380</v>
      </c>
      <c r="H2182" t="str">
        <f t="shared" si="103"/>
        <v>No</v>
      </c>
      <c r="I2182" t="s">
        <v>2380</v>
      </c>
      <c r="J2182" t="s">
        <v>2383</v>
      </c>
      <c r="K2182">
        <v>1</v>
      </c>
      <c r="L2182" t="s">
        <v>2380</v>
      </c>
      <c r="M2182" t="str">
        <f t="shared" si="104"/>
        <v>No</v>
      </c>
    </row>
    <row r="2183" spans="1:13" x14ac:dyDescent="0.3">
      <c r="A2183" t="s">
        <v>180</v>
      </c>
      <c r="B2183">
        <v>17.8</v>
      </c>
      <c r="C2183">
        <f t="shared" si="102"/>
        <v>17.8</v>
      </c>
      <c r="D2183" t="str" cm="1">
        <f t="array" ref="D2183">_xlfn.IFS(C2183&lt;18.5,"UNDERWEIGHT",AND(C2183&gt;=18.5,C2183&lt;=24.9),"NORMAL WEIGHT",AND(C2183&gt;=25,C2183&lt;=29.9),"OVERWEIGHT",C2183&gt;=30,"OBESITY")</f>
        <v>UNDERWEIGHT</v>
      </c>
      <c r="E2183">
        <v>4.55</v>
      </c>
      <c r="F2183" t="str" cm="1">
        <f t="array" ref="F2183">_xlfn.IFS(E2183&lt;5.7,"NORMAL",AND(E2183&gt;=5.7,E2183&lt;=6.49),"PREDIABETES",E2183&gt;=6.5,"DIABETES")</f>
        <v>NORMAL</v>
      </c>
      <c r="G2183" t="s">
        <v>2380</v>
      </c>
      <c r="H2183" t="str">
        <f t="shared" si="103"/>
        <v>No</v>
      </c>
      <c r="I2183" t="s">
        <v>2380</v>
      </c>
      <c r="J2183" t="s">
        <v>2383</v>
      </c>
      <c r="K2183">
        <v>1</v>
      </c>
      <c r="L2183" t="s">
        <v>2380</v>
      </c>
      <c r="M2183" t="str">
        <f t="shared" si="104"/>
        <v>No</v>
      </c>
    </row>
    <row r="2184" spans="1:13" x14ac:dyDescent="0.3">
      <c r="A2184" t="s">
        <v>179</v>
      </c>
      <c r="B2184">
        <v>35.200000000000003</v>
      </c>
      <c r="C2184">
        <f t="shared" si="102"/>
        <v>35.200000000000003</v>
      </c>
      <c r="D2184" t="str" cm="1">
        <f t="array" ref="D2184">_xlfn.IFS(C2184&lt;18.5,"UNDERWEIGHT",AND(C2184&gt;=18.5,C2184&lt;=24.9),"NORMAL WEIGHT",AND(C2184&gt;=25,C2184&lt;=29.9),"OVERWEIGHT",C2184&gt;=30,"OBESITY")</f>
        <v>OBESITY</v>
      </c>
      <c r="E2184">
        <v>5.97</v>
      </c>
      <c r="F2184" t="str" cm="1">
        <f t="array" ref="F2184">_xlfn.IFS(E2184&lt;5.7,"NORMAL",AND(E2184&gt;=5.7,E2184&lt;=6.49),"PREDIABETES",E2184&gt;=6.5,"DIABETES")</f>
        <v>PREDIABETES</v>
      </c>
      <c r="G2184" t="s">
        <v>2380</v>
      </c>
      <c r="H2184" t="str">
        <f t="shared" si="103"/>
        <v>No</v>
      </c>
      <c r="I2184" t="s">
        <v>2382</v>
      </c>
      <c r="J2184" t="s">
        <v>2380</v>
      </c>
      <c r="K2184">
        <v>1</v>
      </c>
      <c r="L2184" t="s">
        <v>2380</v>
      </c>
      <c r="M2184" t="str">
        <f t="shared" si="104"/>
        <v>No</v>
      </c>
    </row>
    <row r="2185" spans="1:13" x14ac:dyDescent="0.3">
      <c r="A2185" t="s">
        <v>178</v>
      </c>
      <c r="B2185">
        <v>33.770000000000003</v>
      </c>
      <c r="C2185">
        <f t="shared" si="102"/>
        <v>33.799999999999997</v>
      </c>
      <c r="D2185" t="str" cm="1">
        <f t="array" ref="D2185">_xlfn.IFS(C2185&lt;18.5,"UNDERWEIGHT",AND(C2185&gt;=18.5,C2185&lt;=24.9),"NORMAL WEIGHT",AND(C2185&gt;=25,C2185&lt;=29.9),"OVERWEIGHT",C2185&gt;=30,"OBESITY")</f>
        <v>OBESITY</v>
      </c>
      <c r="E2185">
        <v>4.0199999999999996</v>
      </c>
      <c r="F2185" t="str" cm="1">
        <f t="array" ref="F2185">_xlfn.IFS(E2185&lt;5.7,"NORMAL",AND(E2185&gt;=5.7,E2185&lt;=6.49),"PREDIABETES",E2185&gt;=6.5,"DIABETES")</f>
        <v>NORMAL</v>
      </c>
      <c r="G2185" t="s">
        <v>2380</v>
      </c>
      <c r="H2185" t="str">
        <f t="shared" si="103"/>
        <v>No</v>
      </c>
      <c r="I2185" t="s">
        <v>2382</v>
      </c>
      <c r="J2185" t="s">
        <v>2380</v>
      </c>
      <c r="K2185">
        <v>1</v>
      </c>
      <c r="L2185" t="s">
        <v>2380</v>
      </c>
      <c r="M2185" t="str">
        <f t="shared" si="104"/>
        <v>No</v>
      </c>
    </row>
    <row r="2186" spans="1:13" x14ac:dyDescent="0.3">
      <c r="A2186" t="s">
        <v>177</v>
      </c>
      <c r="B2186">
        <v>30.03</v>
      </c>
      <c r="C2186">
        <f t="shared" si="102"/>
        <v>30</v>
      </c>
      <c r="D2186" t="str" cm="1">
        <f t="array" ref="D2186">_xlfn.IFS(C2186&lt;18.5,"UNDERWEIGHT",AND(C2186&gt;=18.5,C2186&lt;=24.9),"NORMAL WEIGHT",AND(C2186&gt;=25,C2186&lt;=29.9),"OVERWEIGHT",C2186&gt;=30,"OBESITY")</f>
        <v>OBESITY</v>
      </c>
      <c r="E2186">
        <v>4.04</v>
      </c>
      <c r="F2186" t="str" cm="1">
        <f t="array" ref="F2186">_xlfn.IFS(E2186&lt;5.7,"NORMAL",AND(E2186&gt;=5.7,E2186&lt;=6.49),"PREDIABETES",E2186&gt;=6.5,"DIABETES")</f>
        <v>NORMAL</v>
      </c>
      <c r="G2186" t="s">
        <v>2380</v>
      </c>
      <c r="H2186" t="str">
        <f t="shared" si="103"/>
        <v>No</v>
      </c>
      <c r="I2186" t="s">
        <v>2382</v>
      </c>
      <c r="J2186" t="s">
        <v>2380</v>
      </c>
      <c r="K2186">
        <v>1</v>
      </c>
      <c r="L2186" t="s">
        <v>2380</v>
      </c>
      <c r="M2186" t="str">
        <f t="shared" si="104"/>
        <v>No</v>
      </c>
    </row>
    <row r="2187" spans="1:13" x14ac:dyDescent="0.3">
      <c r="A2187" t="s">
        <v>176</v>
      </c>
      <c r="B2187">
        <v>29.37</v>
      </c>
      <c r="C2187">
        <f t="shared" si="102"/>
        <v>29.4</v>
      </c>
      <c r="D2187" t="str" cm="1">
        <f t="array" ref="D2187">_xlfn.IFS(C2187&lt;18.5,"UNDERWEIGHT",AND(C2187&gt;=18.5,C2187&lt;=24.9),"NORMAL WEIGHT",AND(C2187&gt;=25,C2187&lt;=29.9),"OVERWEIGHT",C2187&gt;=30,"OBESITY")</f>
        <v>OVERWEIGHT</v>
      </c>
      <c r="E2187">
        <v>5.54</v>
      </c>
      <c r="F2187" t="str" cm="1">
        <f t="array" ref="F2187">_xlfn.IFS(E2187&lt;5.7,"NORMAL",AND(E2187&gt;=5.7,E2187&lt;=6.49),"PREDIABETES",E2187&gt;=6.5,"DIABETES")</f>
        <v>NORMAL</v>
      </c>
      <c r="G2187" t="s">
        <v>2380</v>
      </c>
      <c r="H2187" t="str">
        <f t="shared" si="103"/>
        <v>No</v>
      </c>
      <c r="I2187" t="s">
        <v>2382</v>
      </c>
      <c r="J2187" t="s">
        <v>2380</v>
      </c>
      <c r="K2187">
        <v>1</v>
      </c>
      <c r="L2187" t="s">
        <v>2380</v>
      </c>
      <c r="M2187" t="str">
        <f t="shared" si="104"/>
        <v>No</v>
      </c>
    </row>
    <row r="2188" spans="1:13" x14ac:dyDescent="0.3">
      <c r="A2188" t="s">
        <v>175</v>
      </c>
      <c r="B2188">
        <v>28.5</v>
      </c>
      <c r="C2188">
        <f t="shared" si="102"/>
        <v>28.5</v>
      </c>
      <c r="D2188" t="str" cm="1">
        <f t="array" ref="D2188">_xlfn.IFS(C2188&lt;18.5,"UNDERWEIGHT",AND(C2188&gt;=18.5,C2188&lt;=24.9),"NORMAL WEIGHT",AND(C2188&gt;=25,C2188&lt;=29.9),"OVERWEIGHT",C2188&gt;=30,"OBESITY")</f>
        <v>OVERWEIGHT</v>
      </c>
      <c r="E2188">
        <v>4.03</v>
      </c>
      <c r="F2188" t="str" cm="1">
        <f t="array" ref="F2188">_xlfn.IFS(E2188&lt;5.7,"NORMAL",AND(E2188&gt;=5.7,E2188&lt;=6.49),"PREDIABETES",E2188&gt;=6.5,"DIABETES")</f>
        <v>NORMAL</v>
      </c>
      <c r="G2188" t="s">
        <v>2380</v>
      </c>
      <c r="H2188" t="str">
        <f t="shared" si="103"/>
        <v>No</v>
      </c>
      <c r="I2188" t="s">
        <v>2382</v>
      </c>
      <c r="J2188" t="s">
        <v>2380</v>
      </c>
      <c r="K2188">
        <v>1</v>
      </c>
      <c r="L2188" t="s">
        <v>2380</v>
      </c>
      <c r="M2188" t="str">
        <f t="shared" si="104"/>
        <v>No</v>
      </c>
    </row>
    <row r="2189" spans="1:13" x14ac:dyDescent="0.3">
      <c r="A2189" t="s">
        <v>174</v>
      </c>
      <c r="B2189">
        <v>23.32</v>
      </c>
      <c r="C2189">
        <f t="shared" si="102"/>
        <v>23.3</v>
      </c>
      <c r="D2189" t="str" cm="1">
        <f t="array" ref="D2189">_xlfn.IFS(C2189&lt;18.5,"UNDERWEIGHT",AND(C2189&gt;=18.5,C2189&lt;=24.9),"NORMAL WEIGHT",AND(C2189&gt;=25,C2189&lt;=29.9),"OVERWEIGHT",C2189&gt;=30,"OBESITY")</f>
        <v>NORMAL WEIGHT</v>
      </c>
      <c r="E2189">
        <v>5.62</v>
      </c>
      <c r="F2189" t="str" cm="1">
        <f t="array" ref="F2189">_xlfn.IFS(E2189&lt;5.7,"NORMAL",AND(E2189&gt;=5.7,E2189&lt;=6.49),"PREDIABETES",E2189&gt;=6.5,"DIABETES")</f>
        <v>NORMAL</v>
      </c>
      <c r="G2189" t="s">
        <v>2380</v>
      </c>
      <c r="H2189" t="str">
        <f t="shared" si="103"/>
        <v>No</v>
      </c>
      <c r="I2189" t="s">
        <v>2382</v>
      </c>
      <c r="J2189" t="s">
        <v>2380</v>
      </c>
      <c r="K2189">
        <v>1</v>
      </c>
      <c r="L2189" t="s">
        <v>2380</v>
      </c>
      <c r="M2189" t="str">
        <f t="shared" si="104"/>
        <v>No</v>
      </c>
    </row>
    <row r="2190" spans="1:13" x14ac:dyDescent="0.3">
      <c r="A2190" t="s">
        <v>173</v>
      </c>
      <c r="B2190">
        <v>26.125</v>
      </c>
      <c r="C2190">
        <f t="shared" si="102"/>
        <v>26.1</v>
      </c>
      <c r="D2190" t="str" cm="1">
        <f t="array" ref="D2190">_xlfn.IFS(C2190&lt;18.5,"UNDERWEIGHT",AND(C2190&gt;=18.5,C2190&lt;=24.9),"NORMAL WEIGHT",AND(C2190&gt;=25,C2190&lt;=29.9),"OVERWEIGHT",C2190&gt;=30,"OBESITY")</f>
        <v>OVERWEIGHT</v>
      </c>
      <c r="E2190">
        <v>5.27</v>
      </c>
      <c r="F2190" t="str" cm="1">
        <f t="array" ref="F2190">_xlfn.IFS(E2190&lt;5.7,"NORMAL",AND(E2190&gt;=5.7,E2190&lt;=6.49),"PREDIABETES",E2190&gt;=6.5,"DIABETES")</f>
        <v>NORMAL</v>
      </c>
      <c r="G2190" t="s">
        <v>2380</v>
      </c>
      <c r="H2190" t="str">
        <f t="shared" si="103"/>
        <v>No</v>
      </c>
      <c r="I2190" t="s">
        <v>2382</v>
      </c>
      <c r="J2190" t="s">
        <v>2380</v>
      </c>
      <c r="K2190">
        <v>1</v>
      </c>
      <c r="L2190" t="s">
        <v>2380</v>
      </c>
      <c r="M2190" t="str">
        <f t="shared" si="104"/>
        <v>No</v>
      </c>
    </row>
    <row r="2191" spans="1:13" x14ac:dyDescent="0.3">
      <c r="A2191" t="s">
        <v>172</v>
      </c>
      <c r="B2191">
        <v>25.46</v>
      </c>
      <c r="C2191">
        <f t="shared" si="102"/>
        <v>25.5</v>
      </c>
      <c r="D2191" t="str" cm="1">
        <f t="array" ref="D2191">_xlfn.IFS(C2191&lt;18.5,"UNDERWEIGHT",AND(C2191&gt;=18.5,C2191&lt;=24.9),"NORMAL WEIGHT",AND(C2191&gt;=25,C2191&lt;=29.9),"OVERWEIGHT",C2191&gt;=30,"OBESITY")</f>
        <v>OVERWEIGHT</v>
      </c>
      <c r="E2191">
        <v>5.18</v>
      </c>
      <c r="F2191" t="str" cm="1">
        <f t="array" ref="F2191">_xlfn.IFS(E2191&lt;5.7,"NORMAL",AND(E2191&gt;=5.7,E2191&lt;=6.49),"PREDIABETES",E2191&gt;=6.5,"DIABETES")</f>
        <v>NORMAL</v>
      </c>
      <c r="G2191" t="s">
        <v>2380</v>
      </c>
      <c r="H2191" t="str">
        <f t="shared" si="103"/>
        <v>No</v>
      </c>
      <c r="I2191" t="s">
        <v>2382</v>
      </c>
      <c r="J2191" t="s">
        <v>2380</v>
      </c>
      <c r="K2191">
        <v>1</v>
      </c>
      <c r="L2191" t="s">
        <v>2380</v>
      </c>
      <c r="M2191" t="str">
        <f t="shared" si="104"/>
        <v>No</v>
      </c>
    </row>
    <row r="2192" spans="1:13" x14ac:dyDescent="0.3">
      <c r="A2192" t="s">
        <v>171</v>
      </c>
      <c r="B2192">
        <v>23.75</v>
      </c>
      <c r="C2192">
        <f t="shared" si="102"/>
        <v>23.8</v>
      </c>
      <c r="D2192" t="str" cm="1">
        <f t="array" ref="D2192">_xlfn.IFS(C2192&lt;18.5,"UNDERWEIGHT",AND(C2192&gt;=18.5,C2192&lt;=24.9),"NORMAL WEIGHT",AND(C2192&gt;=25,C2192&lt;=29.9),"OVERWEIGHT",C2192&gt;=30,"OBESITY")</f>
        <v>NORMAL WEIGHT</v>
      </c>
      <c r="E2192">
        <v>5.27</v>
      </c>
      <c r="F2192" t="str" cm="1">
        <f t="array" ref="F2192">_xlfn.IFS(E2192&lt;5.7,"NORMAL",AND(E2192&gt;=5.7,E2192&lt;=6.49),"PREDIABETES",E2192&gt;=6.5,"DIABETES")</f>
        <v>NORMAL</v>
      </c>
      <c r="G2192" t="s">
        <v>2380</v>
      </c>
      <c r="H2192" t="str">
        <f t="shared" si="103"/>
        <v>No</v>
      </c>
      <c r="I2192" t="s">
        <v>2382</v>
      </c>
      <c r="J2192" t="s">
        <v>2380</v>
      </c>
      <c r="K2192">
        <v>1</v>
      </c>
      <c r="L2192" t="s">
        <v>2380</v>
      </c>
      <c r="M2192" t="str">
        <f t="shared" si="104"/>
        <v>No</v>
      </c>
    </row>
    <row r="2193" spans="1:13" x14ac:dyDescent="0.3">
      <c r="A2193" t="s">
        <v>169</v>
      </c>
      <c r="B2193">
        <v>23.085000000000001</v>
      </c>
      <c r="C2193">
        <f t="shared" si="102"/>
        <v>23.1</v>
      </c>
      <c r="D2193" t="str" cm="1">
        <f t="array" ref="D2193">_xlfn.IFS(C2193&lt;18.5,"UNDERWEIGHT",AND(C2193&gt;=18.5,C2193&lt;=24.9),"NORMAL WEIGHT",AND(C2193&gt;=25,C2193&lt;=29.9),"OVERWEIGHT",C2193&gt;=30,"OBESITY")</f>
        <v>NORMAL WEIGHT</v>
      </c>
      <c r="E2193">
        <v>5.62</v>
      </c>
      <c r="F2193" t="str" cm="1">
        <f t="array" ref="F2193">_xlfn.IFS(E2193&lt;5.7,"NORMAL",AND(E2193&gt;=5.7,E2193&lt;=6.49),"PREDIABETES",E2193&gt;=6.5,"DIABETES")</f>
        <v>NORMAL</v>
      </c>
      <c r="G2193" t="s">
        <v>2380</v>
      </c>
      <c r="H2193" t="str">
        <f t="shared" si="103"/>
        <v>No</v>
      </c>
      <c r="I2193" t="s">
        <v>2382</v>
      </c>
      <c r="J2193" t="s">
        <v>2380</v>
      </c>
      <c r="K2193">
        <v>1</v>
      </c>
      <c r="L2193" t="s">
        <v>2380</v>
      </c>
      <c r="M2193" t="str">
        <f t="shared" si="104"/>
        <v>No</v>
      </c>
    </row>
    <row r="2194" spans="1:13" x14ac:dyDescent="0.3">
      <c r="A2194" t="s">
        <v>167</v>
      </c>
      <c r="B2194">
        <v>22.99</v>
      </c>
      <c r="C2194">
        <f t="shared" si="102"/>
        <v>23</v>
      </c>
      <c r="D2194" t="str" cm="1">
        <f t="array" ref="D2194">_xlfn.IFS(C2194&lt;18.5,"UNDERWEIGHT",AND(C2194&gt;=18.5,C2194&lt;=24.9),"NORMAL WEIGHT",AND(C2194&gt;=25,C2194&lt;=29.9),"OVERWEIGHT",C2194&gt;=30,"OBESITY")</f>
        <v>NORMAL WEIGHT</v>
      </c>
      <c r="E2194">
        <v>5.0599999999999996</v>
      </c>
      <c r="F2194" t="str" cm="1">
        <f t="array" ref="F2194">_xlfn.IFS(E2194&lt;5.7,"NORMAL",AND(E2194&gt;=5.7,E2194&lt;=6.49),"PREDIABETES",E2194&gt;=6.5,"DIABETES")</f>
        <v>NORMAL</v>
      </c>
      <c r="G2194" t="s">
        <v>2380</v>
      </c>
      <c r="H2194" t="str">
        <f t="shared" si="103"/>
        <v>No</v>
      </c>
      <c r="I2194" t="s">
        <v>2382</v>
      </c>
      <c r="J2194" t="s">
        <v>2380</v>
      </c>
      <c r="K2194">
        <v>1</v>
      </c>
      <c r="L2194" t="s">
        <v>2380</v>
      </c>
      <c r="M2194" t="str">
        <f t="shared" si="104"/>
        <v>No</v>
      </c>
    </row>
    <row r="2195" spans="1:13" x14ac:dyDescent="0.3">
      <c r="A2195" t="s">
        <v>165</v>
      </c>
      <c r="B2195">
        <v>21.47</v>
      </c>
      <c r="C2195">
        <f t="shared" si="102"/>
        <v>21.5</v>
      </c>
      <c r="D2195" t="str" cm="1">
        <f t="array" ref="D2195">_xlfn.IFS(C2195&lt;18.5,"UNDERWEIGHT",AND(C2195&gt;=18.5,C2195&lt;=24.9),"NORMAL WEIGHT",AND(C2195&gt;=25,C2195&lt;=29.9),"OVERWEIGHT",C2195&gt;=30,"OBESITY")</f>
        <v>NORMAL WEIGHT</v>
      </c>
      <c r="E2195">
        <v>4.6900000000000004</v>
      </c>
      <c r="F2195" t="str" cm="1">
        <f t="array" ref="F2195">_xlfn.IFS(E2195&lt;5.7,"NORMAL",AND(E2195&gt;=5.7,E2195&lt;=6.49),"PREDIABETES",E2195&gt;=6.5,"DIABETES")</f>
        <v>NORMAL</v>
      </c>
      <c r="G2195" t="s">
        <v>2380</v>
      </c>
      <c r="H2195" t="str">
        <f t="shared" si="103"/>
        <v>No</v>
      </c>
      <c r="I2195" t="s">
        <v>2382</v>
      </c>
      <c r="J2195" t="s">
        <v>2380</v>
      </c>
      <c r="K2195">
        <v>1</v>
      </c>
      <c r="L2195" t="s">
        <v>2380</v>
      </c>
      <c r="M2195" t="str">
        <f t="shared" si="104"/>
        <v>No</v>
      </c>
    </row>
    <row r="2196" spans="1:13" x14ac:dyDescent="0.3">
      <c r="A2196" t="s">
        <v>163</v>
      </c>
      <c r="B2196">
        <v>15.96</v>
      </c>
      <c r="C2196">
        <f t="shared" si="102"/>
        <v>16</v>
      </c>
      <c r="D2196" t="str" cm="1">
        <f t="array" ref="D2196">_xlfn.IFS(C2196&lt;18.5,"UNDERWEIGHT",AND(C2196&gt;=18.5,C2196&lt;=24.9),"NORMAL WEIGHT",AND(C2196&gt;=25,C2196&lt;=29.9),"OVERWEIGHT",C2196&gt;=30,"OBESITY")</f>
        <v>UNDERWEIGHT</v>
      </c>
      <c r="E2196">
        <v>5.44</v>
      </c>
      <c r="F2196" t="str" cm="1">
        <f t="array" ref="F2196">_xlfn.IFS(E2196&lt;5.7,"NORMAL",AND(E2196&gt;=5.7,E2196&lt;=6.49),"PREDIABETES",E2196&gt;=6.5,"DIABETES")</f>
        <v>NORMAL</v>
      </c>
      <c r="G2196" t="s">
        <v>2380</v>
      </c>
      <c r="H2196" t="str">
        <f t="shared" si="103"/>
        <v>No</v>
      </c>
      <c r="I2196" t="s">
        <v>2382</v>
      </c>
      <c r="J2196" t="s">
        <v>2380</v>
      </c>
      <c r="K2196">
        <v>1</v>
      </c>
      <c r="L2196" t="s">
        <v>2380</v>
      </c>
      <c r="M2196" t="str">
        <f t="shared" si="104"/>
        <v>No</v>
      </c>
    </row>
    <row r="2197" spans="1:13" x14ac:dyDescent="0.3">
      <c r="A2197" t="s">
        <v>162</v>
      </c>
      <c r="B2197">
        <v>39.5</v>
      </c>
      <c r="C2197">
        <f t="shared" si="102"/>
        <v>39.5</v>
      </c>
      <c r="D2197" t="str" cm="1">
        <f t="array" ref="D2197">_xlfn.IFS(C2197&lt;18.5,"UNDERWEIGHT",AND(C2197&gt;=18.5,C2197&lt;=24.9),"NORMAL WEIGHT",AND(C2197&gt;=25,C2197&lt;=29.9),"OVERWEIGHT",C2197&gt;=30,"OBESITY")</f>
        <v>OBESITY</v>
      </c>
      <c r="E2197">
        <v>5.05</v>
      </c>
      <c r="F2197" t="str" cm="1">
        <f t="array" ref="F2197">_xlfn.IFS(E2197&lt;5.7,"NORMAL",AND(E2197&gt;=5.7,E2197&lt;=6.49),"PREDIABETES",E2197&gt;=6.5,"DIABETES")</f>
        <v>NORMAL</v>
      </c>
      <c r="G2197" t="s">
        <v>2380</v>
      </c>
      <c r="H2197" t="str">
        <f t="shared" si="103"/>
        <v>No</v>
      </c>
      <c r="I2197" t="s">
        <v>2382</v>
      </c>
      <c r="J2197" t="s">
        <v>2380</v>
      </c>
      <c r="K2197">
        <v>1</v>
      </c>
      <c r="L2197" t="s">
        <v>2380</v>
      </c>
      <c r="M2197" t="str">
        <f t="shared" si="104"/>
        <v>No</v>
      </c>
    </row>
    <row r="2198" spans="1:13" x14ac:dyDescent="0.3">
      <c r="A2198" t="s">
        <v>161</v>
      </c>
      <c r="B2198">
        <v>33.770000000000003</v>
      </c>
      <c r="C2198">
        <f t="shared" si="102"/>
        <v>33.799999999999997</v>
      </c>
      <c r="D2198" t="str" cm="1">
        <f t="array" ref="D2198">_xlfn.IFS(C2198&lt;18.5,"UNDERWEIGHT",AND(C2198&gt;=18.5,C2198&lt;=24.9),"NORMAL WEIGHT",AND(C2198&gt;=25,C2198&lt;=29.9),"OVERWEIGHT",C2198&gt;=30,"OBESITY")</f>
        <v>OBESITY</v>
      </c>
      <c r="E2198">
        <v>6</v>
      </c>
      <c r="F2198" t="str" cm="1">
        <f t="array" ref="F2198">_xlfn.IFS(E2198&lt;5.7,"NORMAL",AND(E2198&gt;=5.7,E2198&lt;=6.49),"PREDIABETES",E2198&gt;=6.5,"DIABETES")</f>
        <v>PREDIABETES</v>
      </c>
      <c r="G2198" t="s">
        <v>2380</v>
      </c>
      <c r="H2198" t="str">
        <f t="shared" si="103"/>
        <v>No</v>
      </c>
      <c r="I2198" t="s">
        <v>2382</v>
      </c>
      <c r="J2198" t="s">
        <v>2380</v>
      </c>
      <c r="K2198">
        <v>1</v>
      </c>
      <c r="L2198" t="s">
        <v>2380</v>
      </c>
      <c r="M2198" t="str">
        <f t="shared" si="104"/>
        <v>No</v>
      </c>
    </row>
    <row r="2199" spans="1:13" x14ac:dyDescent="0.3">
      <c r="A2199" t="s">
        <v>160</v>
      </c>
      <c r="B2199">
        <v>26.84</v>
      </c>
      <c r="C2199">
        <f t="shared" si="102"/>
        <v>26.8</v>
      </c>
      <c r="D2199" t="str" cm="1">
        <f t="array" ref="D2199">_xlfn.IFS(C2199&lt;18.5,"UNDERWEIGHT",AND(C2199&gt;=18.5,C2199&lt;=24.9),"NORMAL WEIGHT",AND(C2199&gt;=25,C2199&lt;=29.9),"OVERWEIGHT",C2199&gt;=30,"OBESITY")</f>
        <v>OVERWEIGHT</v>
      </c>
      <c r="E2199">
        <v>5.99</v>
      </c>
      <c r="F2199" t="str" cm="1">
        <f t="array" ref="F2199">_xlfn.IFS(E2199&lt;5.7,"NORMAL",AND(E2199&gt;=5.7,E2199&lt;=6.49),"PREDIABETES",E2199&gt;=6.5,"DIABETES")</f>
        <v>PREDIABETES</v>
      </c>
      <c r="G2199" t="s">
        <v>2382</v>
      </c>
      <c r="H2199" t="str">
        <f t="shared" si="103"/>
        <v>Yes</v>
      </c>
      <c r="I2199" t="s">
        <v>2382</v>
      </c>
      <c r="J2199" t="s">
        <v>2380</v>
      </c>
      <c r="K2199">
        <v>1</v>
      </c>
      <c r="L2199" t="s">
        <v>2380</v>
      </c>
      <c r="M2199" t="str">
        <f t="shared" si="104"/>
        <v>No</v>
      </c>
    </row>
    <row r="2200" spans="1:13" x14ac:dyDescent="0.3">
      <c r="A2200" t="s">
        <v>159</v>
      </c>
      <c r="B2200">
        <v>35.53</v>
      </c>
      <c r="C2200">
        <f t="shared" si="102"/>
        <v>35.5</v>
      </c>
      <c r="D2200" t="str" cm="1">
        <f t="array" ref="D2200">_xlfn.IFS(C2200&lt;18.5,"UNDERWEIGHT",AND(C2200&gt;=18.5,C2200&lt;=24.9),"NORMAL WEIGHT",AND(C2200&gt;=25,C2200&lt;=29.9),"OVERWEIGHT",C2200&gt;=30,"OBESITY")</f>
        <v>OBESITY</v>
      </c>
      <c r="E2200">
        <v>4.3600000000000003</v>
      </c>
      <c r="F2200" t="str" cm="1">
        <f t="array" ref="F2200">_xlfn.IFS(E2200&lt;5.7,"NORMAL",AND(E2200&gt;=5.7,E2200&lt;=6.49),"PREDIABETES",E2200&gt;=6.5,"DIABETES")</f>
        <v>NORMAL</v>
      </c>
      <c r="G2200" t="s">
        <v>2380</v>
      </c>
      <c r="H2200" t="str">
        <f t="shared" si="103"/>
        <v>No</v>
      </c>
      <c r="I2200" t="s">
        <v>2380</v>
      </c>
      <c r="J2200" t="s">
        <v>2383</v>
      </c>
      <c r="K2200">
        <v>1</v>
      </c>
      <c r="L2200" t="s">
        <v>2380</v>
      </c>
      <c r="M2200" t="str">
        <f t="shared" si="104"/>
        <v>No</v>
      </c>
    </row>
    <row r="2201" spans="1:13" x14ac:dyDescent="0.3">
      <c r="A2201" t="s">
        <v>158</v>
      </c>
      <c r="B2201">
        <v>30.59</v>
      </c>
      <c r="C2201">
        <f t="shared" si="102"/>
        <v>30.6</v>
      </c>
      <c r="D2201" t="str" cm="1">
        <f t="array" ref="D2201">_xlfn.IFS(C2201&lt;18.5,"UNDERWEIGHT",AND(C2201&gt;=18.5,C2201&lt;=24.9),"NORMAL WEIGHT",AND(C2201&gt;=25,C2201&lt;=29.9),"OVERWEIGHT",C2201&gt;=30,"OBESITY")</f>
        <v>OBESITY</v>
      </c>
      <c r="E2201">
        <v>4.41</v>
      </c>
      <c r="F2201" t="str" cm="1">
        <f t="array" ref="F2201">_xlfn.IFS(E2201&lt;5.7,"NORMAL",AND(E2201&gt;=5.7,E2201&lt;=6.49),"PREDIABETES",E2201&gt;=6.5,"DIABETES")</f>
        <v>NORMAL</v>
      </c>
      <c r="G2201" t="s">
        <v>2380</v>
      </c>
      <c r="H2201" t="str">
        <f t="shared" si="103"/>
        <v>No</v>
      </c>
      <c r="I2201" t="s">
        <v>2380</v>
      </c>
      <c r="J2201" t="s">
        <v>2383</v>
      </c>
      <c r="K2201">
        <v>1</v>
      </c>
      <c r="L2201" t="s">
        <v>2380</v>
      </c>
      <c r="M2201" t="str">
        <f t="shared" si="104"/>
        <v>No</v>
      </c>
    </row>
    <row r="2202" spans="1:13" x14ac:dyDescent="0.3">
      <c r="A2202" t="s">
        <v>157</v>
      </c>
      <c r="B2202">
        <v>30.59</v>
      </c>
      <c r="C2202">
        <f t="shared" si="102"/>
        <v>30.6</v>
      </c>
      <c r="D2202" t="str" cm="1">
        <f t="array" ref="D2202">_xlfn.IFS(C2202&lt;18.5,"UNDERWEIGHT",AND(C2202&gt;=18.5,C2202&lt;=24.9),"NORMAL WEIGHT",AND(C2202&gt;=25,C2202&lt;=29.9),"OVERWEIGHT",C2202&gt;=30,"OBESITY")</f>
        <v>OBESITY</v>
      </c>
      <c r="E2202">
        <v>4.17</v>
      </c>
      <c r="F2202" t="str" cm="1">
        <f t="array" ref="F2202">_xlfn.IFS(E2202&lt;5.7,"NORMAL",AND(E2202&gt;=5.7,E2202&lt;=6.49),"PREDIABETES",E2202&gt;=6.5,"DIABETES")</f>
        <v>NORMAL</v>
      </c>
      <c r="G2202" t="s">
        <v>2380</v>
      </c>
      <c r="H2202" t="str">
        <f t="shared" si="103"/>
        <v>No</v>
      </c>
      <c r="I2202" t="s">
        <v>2380</v>
      </c>
      <c r="J2202" t="s">
        <v>2383</v>
      </c>
      <c r="K2202">
        <v>1</v>
      </c>
      <c r="L2202" t="s">
        <v>2380</v>
      </c>
      <c r="M2202" t="str">
        <f t="shared" si="104"/>
        <v>No</v>
      </c>
    </row>
    <row r="2203" spans="1:13" x14ac:dyDescent="0.3">
      <c r="A2203" t="s">
        <v>156</v>
      </c>
      <c r="B2203">
        <v>27.835000000000001</v>
      </c>
      <c r="C2203">
        <f t="shared" si="102"/>
        <v>27.8</v>
      </c>
      <c r="D2203" t="str" cm="1">
        <f t="array" ref="D2203">_xlfn.IFS(C2203&lt;18.5,"UNDERWEIGHT",AND(C2203&gt;=18.5,C2203&lt;=24.9),"NORMAL WEIGHT",AND(C2203&gt;=25,C2203&lt;=29.9),"OVERWEIGHT",C2203&gt;=30,"OBESITY")</f>
        <v>OVERWEIGHT</v>
      </c>
      <c r="E2203">
        <v>4.4400000000000004</v>
      </c>
      <c r="F2203" t="str" cm="1">
        <f t="array" ref="F2203">_xlfn.IFS(E2203&lt;5.7,"NORMAL",AND(E2203&gt;=5.7,E2203&lt;=6.49),"PREDIABETES",E2203&gt;=6.5,"DIABETES")</f>
        <v>NORMAL</v>
      </c>
      <c r="G2203" t="s">
        <v>2380</v>
      </c>
      <c r="H2203" t="str">
        <f t="shared" si="103"/>
        <v>No</v>
      </c>
      <c r="I2203" t="s">
        <v>2380</v>
      </c>
      <c r="J2203" t="s">
        <v>2383</v>
      </c>
      <c r="K2203">
        <v>1</v>
      </c>
      <c r="L2203" t="s">
        <v>2380</v>
      </c>
      <c r="M2203" t="str">
        <f t="shared" si="104"/>
        <v>No</v>
      </c>
    </row>
    <row r="2204" spans="1:13" x14ac:dyDescent="0.3">
      <c r="A2204" t="s">
        <v>155</v>
      </c>
      <c r="B2204">
        <v>40.26</v>
      </c>
      <c r="C2204">
        <f t="shared" si="102"/>
        <v>40.299999999999997</v>
      </c>
      <c r="D2204" t="str" cm="1">
        <f t="array" ref="D2204">_xlfn.IFS(C2204&lt;18.5,"UNDERWEIGHT",AND(C2204&gt;=18.5,C2204&lt;=24.9),"NORMAL WEIGHT",AND(C2204&gt;=25,C2204&lt;=29.9),"OVERWEIGHT",C2204&gt;=30,"OBESITY")</f>
        <v>OBESITY</v>
      </c>
      <c r="E2204">
        <v>5.52</v>
      </c>
      <c r="F2204" t="str" cm="1">
        <f t="array" ref="F2204">_xlfn.IFS(E2204&lt;5.7,"NORMAL",AND(E2204&gt;=5.7,E2204&lt;=6.49),"PREDIABETES",E2204&gt;=6.5,"DIABETES")</f>
        <v>NORMAL</v>
      </c>
      <c r="G2204" t="s">
        <v>2380</v>
      </c>
      <c r="H2204" t="str">
        <f t="shared" si="103"/>
        <v>No</v>
      </c>
      <c r="I2204" t="s">
        <v>2382</v>
      </c>
      <c r="J2204" t="s">
        <v>2380</v>
      </c>
      <c r="K2204">
        <v>1</v>
      </c>
      <c r="L2204" t="s">
        <v>2380</v>
      </c>
      <c r="M2204" t="str">
        <f t="shared" si="104"/>
        <v>No</v>
      </c>
    </row>
    <row r="2205" spans="1:13" x14ac:dyDescent="0.3">
      <c r="A2205" t="s">
        <v>154</v>
      </c>
      <c r="B2205">
        <v>39.82</v>
      </c>
      <c r="C2205">
        <f t="shared" si="102"/>
        <v>39.799999999999997</v>
      </c>
      <c r="D2205" t="str" cm="1">
        <f t="array" ref="D2205">_xlfn.IFS(C2205&lt;18.5,"UNDERWEIGHT",AND(C2205&gt;=18.5,C2205&lt;=24.9),"NORMAL WEIGHT",AND(C2205&gt;=25,C2205&lt;=29.9),"OVERWEIGHT",C2205&gt;=30,"OBESITY")</f>
        <v>OBESITY</v>
      </c>
      <c r="E2205">
        <v>6.01</v>
      </c>
      <c r="F2205" t="str" cm="1">
        <f t="array" ref="F2205">_xlfn.IFS(E2205&lt;5.7,"NORMAL",AND(E2205&gt;=5.7,E2205&lt;=6.49),"PREDIABETES",E2205&gt;=6.5,"DIABETES")</f>
        <v>PREDIABETES</v>
      </c>
      <c r="G2205" t="s">
        <v>2380</v>
      </c>
      <c r="H2205" t="str">
        <f t="shared" si="103"/>
        <v>No</v>
      </c>
      <c r="I2205" t="s">
        <v>2382</v>
      </c>
      <c r="J2205" t="s">
        <v>2380</v>
      </c>
      <c r="K2205">
        <v>1</v>
      </c>
      <c r="L2205" t="s">
        <v>2380</v>
      </c>
      <c r="M2205" t="str">
        <f t="shared" si="104"/>
        <v>No</v>
      </c>
    </row>
    <row r="2206" spans="1:13" x14ac:dyDescent="0.3">
      <c r="A2206" t="s">
        <v>153</v>
      </c>
      <c r="B2206">
        <v>39.159999999999997</v>
      </c>
      <c r="C2206">
        <f t="shared" si="102"/>
        <v>39.200000000000003</v>
      </c>
      <c r="D2206" t="str" cm="1">
        <f t="array" ref="D2206">_xlfn.IFS(C2206&lt;18.5,"UNDERWEIGHT",AND(C2206&gt;=18.5,C2206&lt;=24.9),"NORMAL WEIGHT",AND(C2206&gt;=25,C2206&lt;=29.9),"OVERWEIGHT",C2206&gt;=30,"OBESITY")</f>
        <v>OBESITY</v>
      </c>
      <c r="E2206">
        <v>5.81</v>
      </c>
      <c r="F2206" t="str" cm="1">
        <f t="array" ref="F2206">_xlfn.IFS(E2206&lt;5.7,"NORMAL",AND(E2206&gt;=5.7,E2206&lt;=6.49),"PREDIABETES",E2206&gt;=6.5,"DIABETES")</f>
        <v>PREDIABETES</v>
      </c>
      <c r="G2206" t="s">
        <v>2380</v>
      </c>
      <c r="H2206" t="str">
        <f t="shared" si="103"/>
        <v>No</v>
      </c>
      <c r="I2206" t="s">
        <v>2382</v>
      </c>
      <c r="J2206" t="s">
        <v>2380</v>
      </c>
      <c r="K2206">
        <v>1</v>
      </c>
      <c r="L2206" t="s">
        <v>2380</v>
      </c>
      <c r="M2206" t="str">
        <f t="shared" si="104"/>
        <v>No</v>
      </c>
    </row>
    <row r="2207" spans="1:13" x14ac:dyDescent="0.3">
      <c r="A2207" t="s">
        <v>152</v>
      </c>
      <c r="B2207">
        <v>25.555</v>
      </c>
      <c r="C2207">
        <f t="shared" si="102"/>
        <v>25.6</v>
      </c>
      <c r="D2207" t="str" cm="1">
        <f t="array" ref="D2207">_xlfn.IFS(C2207&lt;18.5,"UNDERWEIGHT",AND(C2207&gt;=18.5,C2207&lt;=24.9),"NORMAL WEIGHT",AND(C2207&gt;=25,C2207&lt;=29.9),"OVERWEIGHT",C2207&gt;=30,"OBESITY")</f>
        <v>OVERWEIGHT</v>
      </c>
      <c r="E2207">
        <v>4.37</v>
      </c>
      <c r="F2207" t="str" cm="1">
        <f t="array" ref="F2207">_xlfn.IFS(E2207&lt;5.7,"NORMAL",AND(E2207&gt;=5.7,E2207&lt;=6.49),"PREDIABETES",E2207&gt;=6.5,"DIABETES")</f>
        <v>NORMAL</v>
      </c>
      <c r="G2207" t="s">
        <v>2380</v>
      </c>
      <c r="H2207" t="str">
        <f t="shared" si="103"/>
        <v>No</v>
      </c>
      <c r="I2207" t="s">
        <v>2380</v>
      </c>
      <c r="J2207" t="s">
        <v>2383</v>
      </c>
      <c r="K2207">
        <v>1</v>
      </c>
      <c r="L2207" t="s">
        <v>2380</v>
      </c>
      <c r="M2207" t="str">
        <f t="shared" si="104"/>
        <v>No</v>
      </c>
    </row>
    <row r="2208" spans="1:13" x14ac:dyDescent="0.3">
      <c r="A2208" t="s">
        <v>151</v>
      </c>
      <c r="B2208">
        <v>25.175000000000001</v>
      </c>
      <c r="C2208">
        <f t="shared" si="102"/>
        <v>25.2</v>
      </c>
      <c r="D2208" t="str" cm="1">
        <f t="array" ref="D2208">_xlfn.IFS(C2208&lt;18.5,"UNDERWEIGHT",AND(C2208&gt;=18.5,C2208&lt;=24.9),"NORMAL WEIGHT",AND(C2208&gt;=25,C2208&lt;=29.9),"OVERWEIGHT",C2208&gt;=30,"OBESITY")</f>
        <v>OVERWEIGHT</v>
      </c>
      <c r="E2208">
        <v>5.74</v>
      </c>
      <c r="F2208" t="str" cm="1">
        <f t="array" ref="F2208">_xlfn.IFS(E2208&lt;5.7,"NORMAL",AND(E2208&gt;=5.7,E2208&lt;=6.49),"PREDIABETES",E2208&gt;=6.5,"DIABETES")</f>
        <v>PREDIABETES</v>
      </c>
      <c r="G2208" t="s">
        <v>2380</v>
      </c>
      <c r="H2208" t="str">
        <f t="shared" si="103"/>
        <v>No</v>
      </c>
      <c r="I2208" t="s">
        <v>2380</v>
      </c>
      <c r="J2208" t="s">
        <v>2383</v>
      </c>
      <c r="K2208">
        <v>1</v>
      </c>
      <c r="L2208" t="s">
        <v>2380</v>
      </c>
      <c r="M2208" t="str">
        <f t="shared" si="104"/>
        <v>No</v>
      </c>
    </row>
    <row r="2209" spans="1:13" x14ac:dyDescent="0.3">
      <c r="A2209" t="s">
        <v>150</v>
      </c>
      <c r="B2209">
        <v>38.28</v>
      </c>
      <c r="C2209">
        <f t="shared" si="102"/>
        <v>38.299999999999997</v>
      </c>
      <c r="D2209" t="str" cm="1">
        <f t="array" ref="D2209">_xlfn.IFS(C2209&lt;18.5,"UNDERWEIGHT",AND(C2209&gt;=18.5,C2209&lt;=24.9),"NORMAL WEIGHT",AND(C2209&gt;=25,C2209&lt;=29.9),"OVERWEIGHT",C2209&gt;=30,"OBESITY")</f>
        <v>OBESITY</v>
      </c>
      <c r="E2209">
        <v>5.39</v>
      </c>
      <c r="F2209" t="str" cm="1">
        <f t="array" ref="F2209">_xlfn.IFS(E2209&lt;5.7,"NORMAL",AND(E2209&gt;=5.7,E2209&lt;=6.49),"PREDIABETES",E2209&gt;=6.5,"DIABETES")</f>
        <v>NORMAL</v>
      </c>
      <c r="G2209" t="s">
        <v>2380</v>
      </c>
      <c r="H2209" t="str">
        <f t="shared" si="103"/>
        <v>No</v>
      </c>
      <c r="I2209" t="s">
        <v>2382</v>
      </c>
      <c r="J2209" t="s">
        <v>2380</v>
      </c>
      <c r="K2209">
        <v>1</v>
      </c>
      <c r="L2209" t="s">
        <v>2380</v>
      </c>
      <c r="M2209" t="str">
        <f t="shared" si="104"/>
        <v>No</v>
      </c>
    </row>
    <row r="2210" spans="1:13" x14ac:dyDescent="0.3">
      <c r="A2210" t="s">
        <v>149</v>
      </c>
      <c r="B2210">
        <v>38.17</v>
      </c>
      <c r="C2210">
        <f t="shared" si="102"/>
        <v>38.200000000000003</v>
      </c>
      <c r="D2210" t="str" cm="1">
        <f t="array" ref="D2210">_xlfn.IFS(C2210&lt;18.5,"UNDERWEIGHT",AND(C2210&gt;=18.5,C2210&lt;=24.9),"NORMAL WEIGHT",AND(C2210&gt;=25,C2210&lt;=29.9),"OVERWEIGHT",C2210&gt;=30,"OBESITY")</f>
        <v>OBESITY</v>
      </c>
      <c r="E2210">
        <v>4.07</v>
      </c>
      <c r="F2210" t="str" cm="1">
        <f t="array" ref="F2210">_xlfn.IFS(E2210&lt;5.7,"NORMAL",AND(E2210&gt;=5.7,E2210&lt;=6.49),"PREDIABETES",E2210&gt;=6.5,"DIABETES")</f>
        <v>NORMAL</v>
      </c>
      <c r="G2210" t="s">
        <v>2380</v>
      </c>
      <c r="H2210" t="str">
        <f t="shared" si="103"/>
        <v>No</v>
      </c>
      <c r="I2210" t="s">
        <v>2382</v>
      </c>
      <c r="J2210" t="s">
        <v>2380</v>
      </c>
      <c r="K2210">
        <v>1</v>
      </c>
      <c r="L2210" t="s">
        <v>2380</v>
      </c>
      <c r="M2210" t="str">
        <f t="shared" si="104"/>
        <v>No</v>
      </c>
    </row>
    <row r="2211" spans="1:13" x14ac:dyDescent="0.3">
      <c r="A2211" t="s">
        <v>148</v>
      </c>
      <c r="B2211">
        <v>36.85</v>
      </c>
      <c r="C2211">
        <f t="shared" si="102"/>
        <v>36.9</v>
      </c>
      <c r="D2211" t="str" cm="1">
        <f t="array" ref="D2211">_xlfn.IFS(C2211&lt;18.5,"UNDERWEIGHT",AND(C2211&gt;=18.5,C2211&lt;=24.9),"NORMAL WEIGHT",AND(C2211&gt;=25,C2211&lt;=29.9),"OVERWEIGHT",C2211&gt;=30,"OBESITY")</f>
        <v>OBESITY</v>
      </c>
      <c r="E2211">
        <v>5.49</v>
      </c>
      <c r="F2211" t="str" cm="1">
        <f t="array" ref="F2211">_xlfn.IFS(E2211&lt;5.7,"NORMAL",AND(E2211&gt;=5.7,E2211&lt;=6.49),"PREDIABETES",E2211&gt;=6.5,"DIABETES")</f>
        <v>NORMAL</v>
      </c>
      <c r="G2211" t="s">
        <v>2380</v>
      </c>
      <c r="H2211" t="str">
        <f t="shared" si="103"/>
        <v>No</v>
      </c>
      <c r="I2211" t="s">
        <v>2382</v>
      </c>
      <c r="J2211" t="s">
        <v>2380</v>
      </c>
      <c r="K2211">
        <v>1</v>
      </c>
      <c r="L2211" t="s">
        <v>2380</v>
      </c>
      <c r="M2211" t="str">
        <f t="shared" si="104"/>
        <v>No</v>
      </c>
    </row>
    <row r="2212" spans="1:13" x14ac:dyDescent="0.3">
      <c r="A2212" t="s">
        <v>147</v>
      </c>
      <c r="B2212">
        <v>22.61</v>
      </c>
      <c r="C2212">
        <f t="shared" si="102"/>
        <v>22.6</v>
      </c>
      <c r="D2212" t="str" cm="1">
        <f t="array" ref="D2212">_xlfn.IFS(C2212&lt;18.5,"UNDERWEIGHT",AND(C2212&gt;=18.5,C2212&lt;=24.9),"NORMAL WEIGHT",AND(C2212&gt;=25,C2212&lt;=29.9),"OVERWEIGHT",C2212&gt;=30,"OBESITY")</f>
        <v>NORMAL WEIGHT</v>
      </c>
      <c r="E2212">
        <v>5.68</v>
      </c>
      <c r="F2212" t="str" cm="1">
        <f t="array" ref="F2212">_xlfn.IFS(E2212&lt;5.7,"NORMAL",AND(E2212&gt;=5.7,E2212&lt;=6.49),"PREDIABETES",E2212&gt;=6.5,"DIABETES")</f>
        <v>NORMAL</v>
      </c>
      <c r="G2212" t="s">
        <v>2380</v>
      </c>
      <c r="H2212" t="str">
        <f t="shared" si="103"/>
        <v>No</v>
      </c>
      <c r="I2212" t="s">
        <v>2380</v>
      </c>
      <c r="J2212" t="s">
        <v>2383</v>
      </c>
      <c r="K2212">
        <v>1</v>
      </c>
      <c r="L2212" t="s">
        <v>2380</v>
      </c>
      <c r="M2212" t="str">
        <f t="shared" si="104"/>
        <v>No</v>
      </c>
    </row>
    <row r="2213" spans="1:13" x14ac:dyDescent="0.3">
      <c r="A2213" t="s">
        <v>146</v>
      </c>
      <c r="B2213">
        <v>21.754999999999999</v>
      </c>
      <c r="C2213">
        <f t="shared" si="102"/>
        <v>21.8</v>
      </c>
      <c r="D2213" t="str" cm="1">
        <f t="array" ref="D2213">_xlfn.IFS(C2213&lt;18.5,"UNDERWEIGHT",AND(C2213&gt;=18.5,C2213&lt;=24.9),"NORMAL WEIGHT",AND(C2213&gt;=25,C2213&lt;=29.9),"OVERWEIGHT",C2213&gt;=30,"OBESITY")</f>
        <v>NORMAL WEIGHT</v>
      </c>
      <c r="E2213">
        <v>6.09</v>
      </c>
      <c r="F2213" t="str" cm="1">
        <f t="array" ref="F2213">_xlfn.IFS(E2213&lt;5.7,"NORMAL",AND(E2213&gt;=5.7,E2213&lt;=6.49),"PREDIABETES",E2213&gt;=6.5,"DIABETES")</f>
        <v>PREDIABETES</v>
      </c>
      <c r="G2213" t="s">
        <v>2380</v>
      </c>
      <c r="H2213" t="str">
        <f t="shared" si="103"/>
        <v>No</v>
      </c>
      <c r="I2213" t="s">
        <v>2380</v>
      </c>
      <c r="J2213" t="s">
        <v>2383</v>
      </c>
      <c r="K2213">
        <v>1</v>
      </c>
      <c r="L2213" t="s">
        <v>2380</v>
      </c>
      <c r="M2213" t="str">
        <f t="shared" si="104"/>
        <v>No</v>
      </c>
    </row>
    <row r="2214" spans="1:13" x14ac:dyDescent="0.3">
      <c r="A2214" t="s">
        <v>145</v>
      </c>
      <c r="B2214">
        <v>20.425000000000001</v>
      </c>
      <c r="C2214">
        <f t="shared" si="102"/>
        <v>20.399999999999999</v>
      </c>
      <c r="D2214" t="str" cm="1">
        <f t="array" ref="D2214">_xlfn.IFS(C2214&lt;18.5,"UNDERWEIGHT",AND(C2214&gt;=18.5,C2214&lt;=24.9),"NORMAL WEIGHT",AND(C2214&gt;=25,C2214&lt;=29.9),"OVERWEIGHT",C2214&gt;=30,"OBESITY")</f>
        <v>NORMAL WEIGHT</v>
      </c>
      <c r="E2214">
        <v>5.53</v>
      </c>
      <c r="F2214" t="str" cm="1">
        <f t="array" ref="F2214">_xlfn.IFS(E2214&lt;5.7,"NORMAL",AND(E2214&gt;=5.7,E2214&lt;=6.49),"PREDIABETES",E2214&gt;=6.5,"DIABETES")</f>
        <v>NORMAL</v>
      </c>
      <c r="G2214" t="s">
        <v>2380</v>
      </c>
      <c r="H2214" t="str">
        <f t="shared" si="103"/>
        <v>No</v>
      </c>
      <c r="I2214" t="s">
        <v>2380</v>
      </c>
      <c r="J2214" t="s">
        <v>2383</v>
      </c>
      <c r="K2214">
        <v>1</v>
      </c>
      <c r="L2214" t="s">
        <v>2380</v>
      </c>
      <c r="M2214" t="str">
        <f t="shared" si="104"/>
        <v>No</v>
      </c>
    </row>
    <row r="2215" spans="1:13" x14ac:dyDescent="0.3">
      <c r="A2215" t="s">
        <v>144</v>
      </c>
      <c r="B2215">
        <v>31.35</v>
      </c>
      <c r="C2215">
        <f t="shared" si="102"/>
        <v>31.4</v>
      </c>
      <c r="D2215" t="str" cm="1">
        <f t="array" ref="D2215">_xlfn.IFS(C2215&lt;18.5,"UNDERWEIGHT",AND(C2215&gt;=18.5,C2215&lt;=24.9),"NORMAL WEIGHT",AND(C2215&gt;=25,C2215&lt;=29.9),"OVERWEIGHT",C2215&gt;=30,"OBESITY")</f>
        <v>OBESITY</v>
      </c>
      <c r="E2215">
        <v>4.28</v>
      </c>
      <c r="F2215" t="str" cm="1">
        <f t="array" ref="F2215">_xlfn.IFS(E2215&lt;5.7,"NORMAL",AND(E2215&gt;=5.7,E2215&lt;=6.49),"PREDIABETES",E2215&gt;=6.5,"DIABETES")</f>
        <v>NORMAL</v>
      </c>
      <c r="G2215" t="s">
        <v>2380</v>
      </c>
      <c r="H2215" t="str">
        <f t="shared" si="103"/>
        <v>No</v>
      </c>
      <c r="I2215" t="s">
        <v>2382</v>
      </c>
      <c r="J2215" t="s">
        <v>2380</v>
      </c>
      <c r="K2215">
        <v>1</v>
      </c>
      <c r="L2215" t="s">
        <v>2380</v>
      </c>
      <c r="M2215" t="str">
        <f t="shared" si="104"/>
        <v>No</v>
      </c>
    </row>
    <row r="2216" spans="1:13" x14ac:dyDescent="0.3">
      <c r="A2216" t="s">
        <v>143</v>
      </c>
      <c r="B2216">
        <v>31.13</v>
      </c>
      <c r="C2216">
        <f t="shared" si="102"/>
        <v>31.1</v>
      </c>
      <c r="D2216" t="str" cm="1">
        <f t="array" ref="D2216">_xlfn.IFS(C2216&lt;18.5,"UNDERWEIGHT",AND(C2216&gt;=18.5,C2216&lt;=24.9),"NORMAL WEIGHT",AND(C2216&gt;=25,C2216&lt;=29.9),"OVERWEIGHT",C2216&gt;=30,"OBESITY")</f>
        <v>OBESITY</v>
      </c>
      <c r="E2216">
        <v>6.01</v>
      </c>
      <c r="F2216" t="str" cm="1">
        <f t="array" ref="F2216">_xlfn.IFS(E2216&lt;5.7,"NORMAL",AND(E2216&gt;=5.7,E2216&lt;=6.49),"PREDIABETES",E2216&gt;=6.5,"DIABETES")</f>
        <v>PREDIABETES</v>
      </c>
      <c r="G2216" t="s">
        <v>2380</v>
      </c>
      <c r="H2216" t="str">
        <f t="shared" si="103"/>
        <v>No</v>
      </c>
      <c r="I2216" t="s">
        <v>2382</v>
      </c>
      <c r="J2216" t="s">
        <v>2380</v>
      </c>
      <c r="K2216">
        <v>1</v>
      </c>
      <c r="L2216" t="s">
        <v>2380</v>
      </c>
      <c r="M2216" t="str">
        <f t="shared" si="104"/>
        <v>No</v>
      </c>
    </row>
    <row r="2217" spans="1:13" x14ac:dyDescent="0.3">
      <c r="A2217" t="s">
        <v>142</v>
      </c>
      <c r="B2217">
        <v>17.48</v>
      </c>
      <c r="C2217">
        <f t="shared" si="102"/>
        <v>17.5</v>
      </c>
      <c r="D2217" t="str" cm="1">
        <f t="array" ref="D2217">_xlfn.IFS(C2217&lt;18.5,"UNDERWEIGHT",AND(C2217&gt;=18.5,C2217&lt;=24.9),"NORMAL WEIGHT",AND(C2217&gt;=25,C2217&lt;=29.9),"OVERWEIGHT",C2217&gt;=30,"OBESITY")</f>
        <v>UNDERWEIGHT</v>
      </c>
      <c r="E2217">
        <v>4.59</v>
      </c>
      <c r="F2217" t="str" cm="1">
        <f t="array" ref="F2217">_xlfn.IFS(E2217&lt;5.7,"NORMAL",AND(E2217&gt;=5.7,E2217&lt;=6.49),"PREDIABETES",E2217&gt;=6.5,"DIABETES")</f>
        <v>NORMAL</v>
      </c>
      <c r="G2217" t="s">
        <v>2380</v>
      </c>
      <c r="H2217" t="str">
        <f t="shared" si="103"/>
        <v>No</v>
      </c>
      <c r="I2217" t="s">
        <v>2380</v>
      </c>
      <c r="J2217" t="s">
        <v>2383</v>
      </c>
      <c r="K2217">
        <v>1</v>
      </c>
      <c r="L2217" t="s">
        <v>2380</v>
      </c>
      <c r="M2217" t="str">
        <f t="shared" si="104"/>
        <v>No</v>
      </c>
    </row>
    <row r="2218" spans="1:13" x14ac:dyDescent="0.3">
      <c r="A2218" t="s">
        <v>141</v>
      </c>
      <c r="B2218">
        <v>22.57</v>
      </c>
      <c r="C2218">
        <f t="shared" si="102"/>
        <v>22.6</v>
      </c>
      <c r="D2218" t="str" cm="1">
        <f t="array" ref="D2218">_xlfn.IFS(C2218&lt;18.5,"UNDERWEIGHT",AND(C2218&gt;=18.5,C2218&lt;=24.9),"NORMAL WEIGHT",AND(C2218&gt;=25,C2218&lt;=29.9),"OVERWEIGHT",C2218&gt;=30,"OBESITY")</f>
        <v>NORMAL WEIGHT</v>
      </c>
      <c r="E2218">
        <v>5.8</v>
      </c>
      <c r="F2218" t="str" cm="1">
        <f t="array" ref="F2218">_xlfn.IFS(E2218&lt;5.7,"NORMAL",AND(E2218&gt;=5.7,E2218&lt;=6.49),"PREDIABETES",E2218&gt;=6.5,"DIABETES")</f>
        <v>PREDIABETES</v>
      </c>
      <c r="G2218" t="s">
        <v>2382</v>
      </c>
      <c r="H2218" t="str">
        <f t="shared" si="103"/>
        <v>Yes</v>
      </c>
      <c r="I2218" t="s">
        <v>2380</v>
      </c>
      <c r="J2218" t="s">
        <v>2380</v>
      </c>
      <c r="K2218">
        <v>1</v>
      </c>
      <c r="L2218" t="s">
        <v>2380</v>
      </c>
      <c r="M2218" t="str">
        <f t="shared" si="104"/>
        <v>No</v>
      </c>
    </row>
    <row r="2219" spans="1:13" x14ac:dyDescent="0.3">
      <c r="A2219" t="s">
        <v>140</v>
      </c>
      <c r="B2219">
        <v>26.73</v>
      </c>
      <c r="C2219">
        <f t="shared" si="102"/>
        <v>26.7</v>
      </c>
      <c r="D2219" t="str" cm="1">
        <f t="array" ref="D2219">_xlfn.IFS(C2219&lt;18.5,"UNDERWEIGHT",AND(C2219&gt;=18.5,C2219&lt;=24.9),"NORMAL WEIGHT",AND(C2219&gt;=25,C2219&lt;=29.9),"OVERWEIGHT",C2219&gt;=30,"OBESITY")</f>
        <v>OVERWEIGHT</v>
      </c>
      <c r="E2219">
        <v>5.08</v>
      </c>
      <c r="F2219" t="str" cm="1">
        <f t="array" ref="F2219">_xlfn.IFS(E2219&lt;5.7,"NORMAL",AND(E2219&gt;=5.7,E2219&lt;=6.49),"PREDIABETES",E2219&gt;=6.5,"DIABETES")</f>
        <v>NORMAL</v>
      </c>
      <c r="G2219" t="s">
        <v>2380</v>
      </c>
      <c r="H2219" t="str">
        <f t="shared" si="103"/>
        <v>No</v>
      </c>
      <c r="I2219" t="s">
        <v>2382</v>
      </c>
      <c r="J2219" t="s">
        <v>2380</v>
      </c>
      <c r="K2219">
        <v>1</v>
      </c>
      <c r="L2219" t="s">
        <v>2380</v>
      </c>
      <c r="M2219" t="str">
        <f t="shared" si="104"/>
        <v>No</v>
      </c>
    </row>
    <row r="2220" spans="1:13" x14ac:dyDescent="0.3">
      <c r="A2220" t="s">
        <v>139</v>
      </c>
      <c r="B2220">
        <v>20.79</v>
      </c>
      <c r="C2220">
        <f t="shared" si="102"/>
        <v>20.8</v>
      </c>
      <c r="D2220" t="str" cm="1">
        <f t="array" ref="D2220">_xlfn.IFS(C2220&lt;18.5,"UNDERWEIGHT",AND(C2220&gt;=18.5,C2220&lt;=24.9),"NORMAL WEIGHT",AND(C2220&gt;=25,C2220&lt;=29.9),"OVERWEIGHT",C2220&gt;=30,"OBESITY")</f>
        <v>NORMAL WEIGHT</v>
      </c>
      <c r="E2220">
        <v>5.84</v>
      </c>
      <c r="F2220" t="str" cm="1">
        <f t="array" ref="F2220">_xlfn.IFS(E2220&lt;5.7,"NORMAL",AND(E2220&gt;=5.7,E2220&lt;=6.49),"PREDIABETES",E2220&gt;=6.5,"DIABETES")</f>
        <v>PREDIABETES</v>
      </c>
      <c r="G2220" t="s">
        <v>2380</v>
      </c>
      <c r="H2220" t="str">
        <f t="shared" si="103"/>
        <v>No</v>
      </c>
      <c r="I2220" t="s">
        <v>2382</v>
      </c>
      <c r="J2220" t="s">
        <v>2380</v>
      </c>
      <c r="K2220">
        <v>1</v>
      </c>
      <c r="L2220" t="s">
        <v>2380</v>
      </c>
      <c r="M2220" t="str">
        <f t="shared" si="104"/>
        <v>No</v>
      </c>
    </row>
    <row r="2221" spans="1:13" x14ac:dyDescent="0.3">
      <c r="A2221" t="s">
        <v>138</v>
      </c>
      <c r="B2221">
        <v>20.149999999999999</v>
      </c>
      <c r="C2221">
        <f t="shared" si="102"/>
        <v>20.2</v>
      </c>
      <c r="D2221" t="str" cm="1">
        <f t="array" ref="D2221">_xlfn.IFS(C2221&lt;18.5,"UNDERWEIGHT",AND(C2221&gt;=18.5,C2221&lt;=24.9),"NORMAL WEIGHT",AND(C2221&gt;=25,C2221&lt;=29.9),"OVERWEIGHT",C2221&gt;=30,"OBESITY")</f>
        <v>NORMAL WEIGHT</v>
      </c>
      <c r="E2221">
        <v>4.1500000000000004</v>
      </c>
      <c r="F2221" t="str" cm="1">
        <f t="array" ref="F2221">_xlfn.IFS(E2221&lt;5.7,"NORMAL",AND(E2221&gt;=5.7,E2221&lt;=6.49),"PREDIABETES",E2221&gt;=6.5,"DIABETES")</f>
        <v>NORMAL</v>
      </c>
      <c r="G2221" t="s">
        <v>2380</v>
      </c>
      <c r="H2221" t="str">
        <f t="shared" si="103"/>
        <v>No</v>
      </c>
      <c r="I2221" t="s">
        <v>2380</v>
      </c>
      <c r="J2221" t="s">
        <v>2380</v>
      </c>
      <c r="K2221">
        <v>1</v>
      </c>
      <c r="L2221" t="s">
        <v>2380</v>
      </c>
      <c r="M2221" t="str">
        <f t="shared" si="104"/>
        <v>No</v>
      </c>
    </row>
    <row r="2222" spans="1:13" x14ac:dyDescent="0.3">
      <c r="A2222" t="s">
        <v>137</v>
      </c>
      <c r="B2222">
        <v>36.85</v>
      </c>
      <c r="C2222">
        <f t="shared" si="102"/>
        <v>36.9</v>
      </c>
      <c r="D2222" t="str" cm="1">
        <f t="array" ref="D2222">_xlfn.IFS(C2222&lt;18.5,"UNDERWEIGHT",AND(C2222&gt;=18.5,C2222&lt;=24.9),"NORMAL WEIGHT",AND(C2222&gt;=25,C2222&lt;=29.9),"OVERWEIGHT",C2222&gt;=30,"OBESITY")</f>
        <v>OBESITY</v>
      </c>
      <c r="E2222">
        <v>4.3600000000000003</v>
      </c>
      <c r="F2222" t="str" cm="1">
        <f t="array" ref="F2222">_xlfn.IFS(E2222&lt;5.7,"NORMAL",AND(E2222&gt;=5.7,E2222&lt;=6.49),"PREDIABETES",E2222&gt;=6.5,"DIABETES")</f>
        <v>NORMAL</v>
      </c>
      <c r="G2222" t="s">
        <v>2382</v>
      </c>
      <c r="H2222" t="str">
        <f t="shared" si="103"/>
        <v>Yes</v>
      </c>
      <c r="I2222" t="s">
        <v>2380</v>
      </c>
      <c r="J2222" t="s">
        <v>2380</v>
      </c>
      <c r="K2222" t="s">
        <v>2381</v>
      </c>
      <c r="L2222" t="s">
        <v>2380</v>
      </c>
      <c r="M2222" t="str">
        <f t="shared" si="104"/>
        <v>No</v>
      </c>
    </row>
    <row r="2223" spans="1:13" x14ac:dyDescent="0.3">
      <c r="A2223" t="s">
        <v>136</v>
      </c>
      <c r="B2223">
        <v>35.53</v>
      </c>
      <c r="C2223">
        <f t="shared" si="102"/>
        <v>35.5</v>
      </c>
      <c r="D2223" t="str" cm="1">
        <f t="array" ref="D2223">_xlfn.IFS(C2223&lt;18.5,"UNDERWEIGHT",AND(C2223&gt;=18.5,C2223&lt;=24.9),"NORMAL WEIGHT",AND(C2223&gt;=25,C2223&lt;=29.9),"OVERWEIGHT",C2223&gt;=30,"OBESITY")</f>
        <v>OBESITY</v>
      </c>
      <c r="E2223">
        <v>4.55</v>
      </c>
      <c r="F2223" t="str" cm="1">
        <f t="array" ref="F2223">_xlfn.IFS(E2223&lt;5.7,"NORMAL",AND(E2223&gt;=5.7,E2223&lt;=6.49),"PREDIABETES",E2223&gt;=6.5,"DIABETES")</f>
        <v>NORMAL</v>
      </c>
      <c r="G2223" t="s">
        <v>2382</v>
      </c>
      <c r="H2223" t="str">
        <f t="shared" si="103"/>
        <v>Yes</v>
      </c>
      <c r="I2223" t="s">
        <v>2380</v>
      </c>
      <c r="J2223" t="s">
        <v>2380</v>
      </c>
      <c r="K2223" t="s">
        <v>2381</v>
      </c>
      <c r="L2223" t="s">
        <v>2380</v>
      </c>
      <c r="M2223" t="str">
        <f t="shared" si="104"/>
        <v>No</v>
      </c>
    </row>
    <row r="2224" spans="1:13" x14ac:dyDescent="0.3">
      <c r="A2224" t="s">
        <v>135</v>
      </c>
      <c r="B2224">
        <v>31.1</v>
      </c>
      <c r="C2224">
        <f t="shared" si="102"/>
        <v>31.1</v>
      </c>
      <c r="D2224" t="str" cm="1">
        <f t="array" ref="D2224">_xlfn.IFS(C2224&lt;18.5,"UNDERWEIGHT",AND(C2224&gt;=18.5,C2224&lt;=24.9),"NORMAL WEIGHT",AND(C2224&gt;=25,C2224&lt;=29.9),"OVERWEIGHT",C2224&gt;=30,"OBESITY")</f>
        <v>OBESITY</v>
      </c>
      <c r="E2224">
        <v>4.37</v>
      </c>
      <c r="F2224" t="str" cm="1">
        <f t="array" ref="F2224">_xlfn.IFS(E2224&lt;5.7,"NORMAL",AND(E2224&gt;=5.7,E2224&lt;=6.49),"PREDIABETES",E2224&gt;=6.5,"DIABETES")</f>
        <v>NORMAL</v>
      </c>
      <c r="G2224" t="s">
        <v>2382</v>
      </c>
      <c r="H2224" t="str">
        <f t="shared" si="103"/>
        <v>Yes</v>
      </c>
      <c r="I2224" t="s">
        <v>2380</v>
      </c>
      <c r="J2224" t="s">
        <v>2380</v>
      </c>
      <c r="K2224" t="s">
        <v>2381</v>
      </c>
      <c r="L2224" t="s">
        <v>2380</v>
      </c>
      <c r="M2224" t="str">
        <f t="shared" si="104"/>
        <v>No</v>
      </c>
    </row>
    <row r="2225" spans="1:13" x14ac:dyDescent="0.3">
      <c r="A2225" t="s">
        <v>134</v>
      </c>
      <c r="B2225">
        <v>23.21</v>
      </c>
      <c r="C2225">
        <f t="shared" si="102"/>
        <v>23.2</v>
      </c>
      <c r="D2225" t="str" cm="1">
        <f t="array" ref="D2225">_xlfn.IFS(C2225&lt;18.5,"UNDERWEIGHT",AND(C2225&gt;=18.5,C2225&lt;=24.9),"NORMAL WEIGHT",AND(C2225&gt;=25,C2225&lt;=29.9),"OVERWEIGHT",C2225&gt;=30,"OBESITY")</f>
        <v>NORMAL WEIGHT</v>
      </c>
      <c r="E2225">
        <v>5.24</v>
      </c>
      <c r="F2225" t="str" cm="1">
        <f t="array" ref="F2225">_xlfn.IFS(E2225&lt;5.7,"NORMAL",AND(E2225&gt;=5.7,E2225&lt;=6.49),"PREDIABETES",E2225&gt;=6.5,"DIABETES")</f>
        <v>NORMAL</v>
      </c>
      <c r="G2225" t="s">
        <v>2382</v>
      </c>
      <c r="H2225" t="str">
        <f t="shared" si="103"/>
        <v>Yes</v>
      </c>
      <c r="I2225" t="s">
        <v>2380</v>
      </c>
      <c r="J2225" t="s">
        <v>2380</v>
      </c>
      <c r="K2225" t="s">
        <v>2381</v>
      </c>
      <c r="L2225" t="s">
        <v>2380</v>
      </c>
      <c r="M2225" t="str">
        <f t="shared" si="104"/>
        <v>No</v>
      </c>
    </row>
    <row r="2226" spans="1:13" x14ac:dyDescent="0.3">
      <c r="A2226" t="s">
        <v>133</v>
      </c>
      <c r="B2226">
        <v>18.36</v>
      </c>
      <c r="C2226">
        <f t="shared" si="102"/>
        <v>18.399999999999999</v>
      </c>
      <c r="D2226" t="str" cm="1">
        <f t="array" ref="D2226">_xlfn.IFS(C2226&lt;18.5,"UNDERWEIGHT",AND(C2226&gt;=18.5,C2226&lt;=24.9),"NORMAL WEIGHT",AND(C2226&gt;=25,C2226&lt;=29.9),"OVERWEIGHT",C2226&gt;=30,"OBESITY")</f>
        <v>UNDERWEIGHT</v>
      </c>
      <c r="E2226">
        <v>5.96</v>
      </c>
      <c r="F2226" t="str" cm="1">
        <f t="array" ref="F2226">_xlfn.IFS(E2226&lt;5.7,"NORMAL",AND(E2226&gt;=5.7,E2226&lt;=6.49),"PREDIABETES",E2226&gt;=6.5,"DIABETES")</f>
        <v>PREDIABETES</v>
      </c>
      <c r="G2226" t="s">
        <v>2380</v>
      </c>
      <c r="H2226" t="str">
        <f t="shared" si="103"/>
        <v>No</v>
      </c>
      <c r="I2226" t="s">
        <v>2380</v>
      </c>
      <c r="J2226" t="s">
        <v>2380</v>
      </c>
      <c r="K2226">
        <v>1</v>
      </c>
      <c r="L2226" t="s">
        <v>2380</v>
      </c>
      <c r="M2226" t="str">
        <f t="shared" si="104"/>
        <v>No</v>
      </c>
    </row>
    <row r="2227" spans="1:13" x14ac:dyDescent="0.3">
      <c r="A2227" t="s">
        <v>132</v>
      </c>
      <c r="B2227">
        <v>15.92</v>
      </c>
      <c r="C2227">
        <f t="shared" si="102"/>
        <v>15.9</v>
      </c>
      <c r="D2227" t="str" cm="1">
        <f t="array" ref="D2227">_xlfn.IFS(C2227&lt;18.5,"UNDERWEIGHT",AND(C2227&gt;=18.5,C2227&lt;=24.9),"NORMAL WEIGHT",AND(C2227&gt;=25,C2227&lt;=29.9),"OVERWEIGHT",C2227&gt;=30,"OBESITY")</f>
        <v>UNDERWEIGHT</v>
      </c>
      <c r="E2227">
        <v>4.76</v>
      </c>
      <c r="F2227" t="str" cm="1">
        <f t="array" ref="F2227">_xlfn.IFS(E2227&lt;5.7,"NORMAL",AND(E2227&gt;=5.7,E2227&lt;=6.49),"PREDIABETES",E2227&gt;=6.5,"DIABETES")</f>
        <v>NORMAL</v>
      </c>
      <c r="G2227" t="s">
        <v>2382</v>
      </c>
      <c r="H2227" t="str">
        <f t="shared" si="103"/>
        <v>Yes</v>
      </c>
      <c r="I2227" t="s">
        <v>2380</v>
      </c>
      <c r="J2227" t="s">
        <v>2380</v>
      </c>
      <c r="K2227">
        <v>1</v>
      </c>
      <c r="L2227" t="s">
        <v>2380</v>
      </c>
      <c r="M2227" t="str">
        <f t="shared" si="104"/>
        <v>No</v>
      </c>
    </row>
    <row r="2228" spans="1:13" x14ac:dyDescent="0.3">
      <c r="A2228" t="s">
        <v>131</v>
      </c>
      <c r="B2228">
        <v>15.17</v>
      </c>
      <c r="C2228">
        <f t="shared" si="102"/>
        <v>15.2</v>
      </c>
      <c r="D2228" t="str" cm="1">
        <f t="array" ref="D2228">_xlfn.IFS(C2228&lt;18.5,"UNDERWEIGHT",AND(C2228&gt;=18.5,C2228&lt;=24.9),"NORMAL WEIGHT",AND(C2228&gt;=25,C2228&lt;=29.9),"OVERWEIGHT",C2228&gt;=30,"OBESITY")</f>
        <v>UNDERWEIGHT</v>
      </c>
      <c r="E2228">
        <v>4.3</v>
      </c>
      <c r="F2228" t="str" cm="1">
        <f t="array" ref="F2228">_xlfn.IFS(E2228&lt;5.7,"NORMAL",AND(E2228&gt;=5.7,E2228&lt;=6.49),"PREDIABETES",E2228&gt;=6.5,"DIABETES")</f>
        <v>NORMAL</v>
      </c>
      <c r="G2228" t="s">
        <v>2382</v>
      </c>
      <c r="H2228" t="str">
        <f t="shared" si="103"/>
        <v>Yes</v>
      </c>
      <c r="I2228" t="s">
        <v>2380</v>
      </c>
      <c r="J2228" t="s">
        <v>2383</v>
      </c>
      <c r="K2228">
        <v>1</v>
      </c>
      <c r="L2228" t="s">
        <v>2380</v>
      </c>
      <c r="M2228" t="str">
        <f t="shared" si="104"/>
        <v>No</v>
      </c>
    </row>
    <row r="2229" spans="1:13" x14ac:dyDescent="0.3">
      <c r="A2229" t="s">
        <v>130</v>
      </c>
      <c r="B2229">
        <v>16.63</v>
      </c>
      <c r="C2229">
        <f t="shared" si="102"/>
        <v>16.600000000000001</v>
      </c>
      <c r="D2229" t="str" cm="1">
        <f t="array" ref="D2229">_xlfn.IFS(C2229&lt;18.5,"UNDERWEIGHT",AND(C2229&gt;=18.5,C2229&lt;=24.9),"NORMAL WEIGHT",AND(C2229&gt;=25,C2229&lt;=29.9),"OVERWEIGHT",C2229&gt;=30,"OBESITY")</f>
        <v>UNDERWEIGHT</v>
      </c>
      <c r="E2229">
        <v>4.5</v>
      </c>
      <c r="F2229" t="str" cm="1">
        <f t="array" ref="F2229">_xlfn.IFS(E2229&lt;5.7,"NORMAL",AND(E2229&gt;=5.7,E2229&lt;=6.49),"PREDIABETES",E2229&gt;=6.5,"DIABETES")</f>
        <v>NORMAL</v>
      </c>
      <c r="G2229" t="s">
        <v>2380</v>
      </c>
      <c r="H2229" t="str">
        <f t="shared" si="103"/>
        <v>No</v>
      </c>
      <c r="I2229" t="s">
        <v>2380</v>
      </c>
      <c r="J2229" t="s">
        <v>2380</v>
      </c>
      <c r="K2229">
        <v>1</v>
      </c>
      <c r="L2229" t="s">
        <v>2380</v>
      </c>
      <c r="M2229" t="str">
        <f t="shared" si="104"/>
        <v>No</v>
      </c>
    </row>
    <row r="2230" spans="1:13" x14ac:dyDescent="0.3">
      <c r="A2230" t="s">
        <v>129</v>
      </c>
      <c r="B2230">
        <v>19.39</v>
      </c>
      <c r="C2230">
        <f t="shared" si="102"/>
        <v>19.399999999999999</v>
      </c>
      <c r="D2230" t="str" cm="1">
        <f t="array" ref="D2230">_xlfn.IFS(C2230&lt;18.5,"UNDERWEIGHT",AND(C2230&gt;=18.5,C2230&lt;=24.9),"NORMAL WEIGHT",AND(C2230&gt;=25,C2230&lt;=29.9),"OVERWEIGHT",C2230&gt;=30,"OBESITY")</f>
        <v>NORMAL WEIGHT</v>
      </c>
      <c r="E2230">
        <v>5.59</v>
      </c>
      <c r="F2230" t="str" cm="1">
        <f t="array" ref="F2230">_xlfn.IFS(E2230&lt;5.7,"NORMAL",AND(E2230&gt;=5.7,E2230&lt;=6.49),"PREDIABETES",E2230&gt;=6.5,"DIABETES")</f>
        <v>NORMAL</v>
      </c>
      <c r="G2230" t="s">
        <v>2380</v>
      </c>
      <c r="H2230" t="str">
        <f t="shared" si="103"/>
        <v>No</v>
      </c>
      <c r="I2230" t="s">
        <v>2380</v>
      </c>
      <c r="J2230" t="s">
        <v>2383</v>
      </c>
      <c r="K2230">
        <v>1</v>
      </c>
      <c r="L2230" t="s">
        <v>2380</v>
      </c>
      <c r="M2230" t="str">
        <f t="shared" si="104"/>
        <v>No</v>
      </c>
    </row>
    <row r="2231" spans="1:13" x14ac:dyDescent="0.3">
      <c r="A2231" t="s">
        <v>128</v>
      </c>
      <c r="B2231">
        <v>17.34</v>
      </c>
      <c r="C2231">
        <f t="shared" si="102"/>
        <v>17.3</v>
      </c>
      <c r="D2231" t="str" cm="1">
        <f t="array" ref="D2231">_xlfn.IFS(C2231&lt;18.5,"UNDERWEIGHT",AND(C2231&gt;=18.5,C2231&lt;=24.9),"NORMAL WEIGHT",AND(C2231&gt;=25,C2231&lt;=29.9),"OVERWEIGHT",C2231&gt;=30,"OBESITY")</f>
        <v>UNDERWEIGHT</v>
      </c>
      <c r="E2231">
        <v>6.29</v>
      </c>
      <c r="F2231" t="str" cm="1">
        <f t="array" ref="F2231">_xlfn.IFS(E2231&lt;5.7,"NORMAL",AND(E2231&gt;=5.7,E2231&lt;=6.49),"PREDIABETES",E2231&gt;=6.5,"DIABETES")</f>
        <v>PREDIABETES</v>
      </c>
      <c r="G2231" t="s">
        <v>2382</v>
      </c>
      <c r="H2231" t="str">
        <f t="shared" si="103"/>
        <v>Yes</v>
      </c>
      <c r="I2231" t="s">
        <v>2380</v>
      </c>
      <c r="J2231" t="s">
        <v>2383</v>
      </c>
      <c r="K2231">
        <v>1</v>
      </c>
      <c r="L2231" t="s">
        <v>2380</v>
      </c>
      <c r="M2231" t="str">
        <f t="shared" si="104"/>
        <v>No</v>
      </c>
    </row>
    <row r="2232" spans="1:13" x14ac:dyDescent="0.3">
      <c r="A2232" t="s">
        <v>127</v>
      </c>
      <c r="B2232">
        <v>17.940000000000001</v>
      </c>
      <c r="C2232">
        <f t="shared" si="102"/>
        <v>17.899999999999999</v>
      </c>
      <c r="D2232" t="str" cm="1">
        <f t="array" ref="D2232">_xlfn.IFS(C2232&lt;18.5,"UNDERWEIGHT",AND(C2232&gt;=18.5,C2232&lt;=24.9),"NORMAL WEIGHT",AND(C2232&gt;=25,C2232&lt;=29.9),"OVERWEIGHT",C2232&gt;=30,"OBESITY")</f>
        <v>UNDERWEIGHT</v>
      </c>
      <c r="E2232">
        <v>4.1900000000000004</v>
      </c>
      <c r="F2232" t="str" cm="1">
        <f t="array" ref="F2232">_xlfn.IFS(E2232&lt;5.7,"NORMAL",AND(E2232&gt;=5.7,E2232&lt;=6.49),"PREDIABETES",E2232&gt;=6.5,"DIABETES")</f>
        <v>NORMAL</v>
      </c>
      <c r="G2232" t="s">
        <v>2380</v>
      </c>
      <c r="H2232" t="str">
        <f t="shared" si="103"/>
        <v>No</v>
      </c>
      <c r="I2232" t="s">
        <v>2382</v>
      </c>
      <c r="J2232" t="s">
        <v>2380</v>
      </c>
      <c r="K2232">
        <v>1</v>
      </c>
      <c r="L2232" t="s">
        <v>2380</v>
      </c>
      <c r="M2232" t="str">
        <f t="shared" si="104"/>
        <v>No</v>
      </c>
    </row>
    <row r="2233" spans="1:13" x14ac:dyDescent="0.3">
      <c r="A2233" t="s">
        <v>126</v>
      </c>
      <c r="B2233">
        <v>16.670000000000002</v>
      </c>
      <c r="C2233">
        <f t="shared" si="102"/>
        <v>16.7</v>
      </c>
      <c r="D2233" t="str" cm="1">
        <f t="array" ref="D2233">_xlfn.IFS(C2233&lt;18.5,"UNDERWEIGHT",AND(C2233&gt;=18.5,C2233&lt;=24.9),"NORMAL WEIGHT",AND(C2233&gt;=25,C2233&lt;=29.9),"OVERWEIGHT",C2233&gt;=30,"OBESITY")</f>
        <v>UNDERWEIGHT</v>
      </c>
      <c r="E2233">
        <v>4.7</v>
      </c>
      <c r="F2233" t="str" cm="1">
        <f t="array" ref="F2233">_xlfn.IFS(E2233&lt;5.7,"NORMAL",AND(E2233&gt;=5.7,E2233&lt;=6.49),"PREDIABETES",E2233&gt;=6.5,"DIABETES")</f>
        <v>NORMAL</v>
      </c>
      <c r="G2233" t="s">
        <v>2382</v>
      </c>
      <c r="H2233" t="str">
        <f t="shared" si="103"/>
        <v>Yes</v>
      </c>
      <c r="I2233" t="s">
        <v>2380</v>
      </c>
      <c r="J2233" t="s">
        <v>2383</v>
      </c>
      <c r="K2233">
        <v>1</v>
      </c>
      <c r="L2233" t="s">
        <v>2380</v>
      </c>
      <c r="M2233" t="str">
        <f t="shared" si="104"/>
        <v>No</v>
      </c>
    </row>
    <row r="2234" spans="1:13" x14ac:dyDescent="0.3">
      <c r="A2234" t="s">
        <v>125</v>
      </c>
      <c r="B2234">
        <v>20.58</v>
      </c>
      <c r="C2234">
        <f t="shared" si="102"/>
        <v>20.6</v>
      </c>
      <c r="D2234" t="str" cm="1">
        <f t="array" ref="D2234">_xlfn.IFS(C2234&lt;18.5,"UNDERWEIGHT",AND(C2234&gt;=18.5,C2234&lt;=24.9),"NORMAL WEIGHT",AND(C2234&gt;=25,C2234&lt;=29.9),"OVERWEIGHT",C2234&gt;=30,"OBESITY")</f>
        <v>NORMAL WEIGHT</v>
      </c>
      <c r="E2234">
        <v>5.64</v>
      </c>
      <c r="F2234" t="str" cm="1">
        <f t="array" ref="F2234">_xlfn.IFS(E2234&lt;5.7,"NORMAL",AND(E2234&gt;=5.7,E2234&lt;=6.49),"PREDIABETES",E2234&gt;=6.5,"DIABETES")</f>
        <v>NORMAL</v>
      </c>
      <c r="G2234" t="s">
        <v>2382</v>
      </c>
      <c r="H2234" t="str">
        <f t="shared" si="103"/>
        <v>Yes</v>
      </c>
      <c r="I2234" t="s">
        <v>2380</v>
      </c>
      <c r="J2234" t="s">
        <v>2380</v>
      </c>
      <c r="K2234" t="s">
        <v>2381</v>
      </c>
      <c r="L2234" t="s">
        <v>2380</v>
      </c>
      <c r="M2234" t="str">
        <f t="shared" si="104"/>
        <v>No</v>
      </c>
    </row>
    <row r="2235" spans="1:13" x14ac:dyDescent="0.3">
      <c r="A2235" t="s">
        <v>124</v>
      </c>
      <c r="B2235">
        <v>16.5</v>
      </c>
      <c r="C2235">
        <f t="shared" si="102"/>
        <v>16.5</v>
      </c>
      <c r="D2235" t="str" cm="1">
        <f t="array" ref="D2235">_xlfn.IFS(C2235&lt;18.5,"UNDERWEIGHT",AND(C2235&gt;=18.5,C2235&lt;=24.9),"NORMAL WEIGHT",AND(C2235&gt;=25,C2235&lt;=29.9),"OVERWEIGHT",C2235&gt;=30,"OBESITY")</f>
        <v>UNDERWEIGHT</v>
      </c>
      <c r="E2235">
        <v>4.1100000000000003</v>
      </c>
      <c r="F2235" t="str" cm="1">
        <f t="array" ref="F2235">_xlfn.IFS(E2235&lt;5.7,"NORMAL",AND(E2235&gt;=5.7,E2235&lt;=6.49),"PREDIABETES",E2235&gt;=6.5,"DIABETES")</f>
        <v>NORMAL</v>
      </c>
      <c r="G2235" t="s">
        <v>2382</v>
      </c>
      <c r="H2235" t="str">
        <f t="shared" si="103"/>
        <v>Yes</v>
      </c>
      <c r="I2235" t="s">
        <v>2380</v>
      </c>
      <c r="J2235" t="s">
        <v>2380</v>
      </c>
      <c r="K2235" t="s">
        <v>2381</v>
      </c>
      <c r="L2235" t="s">
        <v>2380</v>
      </c>
      <c r="M2235" t="str">
        <f t="shared" si="104"/>
        <v>No</v>
      </c>
    </row>
    <row r="2236" spans="1:13" x14ac:dyDescent="0.3">
      <c r="A2236" t="s">
        <v>123</v>
      </c>
      <c r="B2236">
        <v>15.41</v>
      </c>
      <c r="C2236">
        <f t="shared" si="102"/>
        <v>15.4</v>
      </c>
      <c r="D2236" t="str" cm="1">
        <f t="array" ref="D2236">_xlfn.IFS(C2236&lt;18.5,"UNDERWEIGHT",AND(C2236&gt;=18.5,C2236&lt;=24.9),"NORMAL WEIGHT",AND(C2236&gt;=25,C2236&lt;=29.9),"OVERWEIGHT",C2236&gt;=30,"OBESITY")</f>
        <v>UNDERWEIGHT</v>
      </c>
      <c r="E2236">
        <v>5.43</v>
      </c>
      <c r="F2236" t="str" cm="1">
        <f t="array" ref="F2236">_xlfn.IFS(E2236&lt;5.7,"NORMAL",AND(E2236&gt;=5.7,E2236&lt;=6.49),"PREDIABETES",E2236&gt;=6.5,"DIABETES")</f>
        <v>NORMAL</v>
      </c>
      <c r="G2236" t="s">
        <v>2382</v>
      </c>
      <c r="H2236" t="str">
        <f t="shared" si="103"/>
        <v>Yes</v>
      </c>
      <c r="I2236" t="s">
        <v>2380</v>
      </c>
      <c r="J2236" t="s">
        <v>2383</v>
      </c>
      <c r="K2236">
        <v>1</v>
      </c>
      <c r="L2236" t="s">
        <v>2380</v>
      </c>
      <c r="M2236" t="str">
        <f t="shared" si="104"/>
        <v>No</v>
      </c>
    </row>
    <row r="2237" spans="1:13" x14ac:dyDescent="0.3">
      <c r="A2237" t="s">
        <v>122</v>
      </c>
      <c r="B2237">
        <v>24.59</v>
      </c>
      <c r="C2237">
        <f t="shared" si="102"/>
        <v>24.6</v>
      </c>
      <c r="D2237" t="str" cm="1">
        <f t="array" ref="D2237">_xlfn.IFS(C2237&lt;18.5,"UNDERWEIGHT",AND(C2237&gt;=18.5,C2237&lt;=24.9),"NORMAL WEIGHT",AND(C2237&gt;=25,C2237&lt;=29.9),"OVERWEIGHT",C2237&gt;=30,"OBESITY")</f>
        <v>NORMAL WEIGHT</v>
      </c>
      <c r="E2237">
        <v>4.38</v>
      </c>
      <c r="F2237" t="str" cm="1">
        <f t="array" ref="F2237">_xlfn.IFS(E2237&lt;5.7,"NORMAL",AND(E2237&gt;=5.7,E2237&lt;=6.49),"PREDIABETES",E2237&gt;=6.5,"DIABETES")</f>
        <v>NORMAL</v>
      </c>
      <c r="G2237" t="s">
        <v>2380</v>
      </c>
      <c r="H2237" t="str">
        <f t="shared" si="103"/>
        <v>No</v>
      </c>
      <c r="I2237" t="s">
        <v>2380</v>
      </c>
      <c r="J2237" t="s">
        <v>2380</v>
      </c>
      <c r="K2237">
        <v>1</v>
      </c>
      <c r="L2237" t="s">
        <v>2380</v>
      </c>
      <c r="M2237" t="str">
        <f t="shared" si="104"/>
        <v>No</v>
      </c>
    </row>
    <row r="2238" spans="1:13" x14ac:dyDescent="0.3">
      <c r="A2238" t="s">
        <v>121</v>
      </c>
      <c r="B2238">
        <v>33.33</v>
      </c>
      <c r="C2238">
        <f t="shared" si="102"/>
        <v>33.299999999999997</v>
      </c>
      <c r="D2238" t="str" cm="1">
        <f t="array" ref="D2238">_xlfn.IFS(C2238&lt;18.5,"UNDERWEIGHT",AND(C2238&gt;=18.5,C2238&lt;=24.9),"NORMAL WEIGHT",AND(C2238&gt;=25,C2238&lt;=29.9),"OVERWEIGHT",C2238&gt;=30,"OBESITY")</f>
        <v>OBESITY</v>
      </c>
      <c r="E2238">
        <v>9.7899999999999991</v>
      </c>
      <c r="F2238" t="str" cm="1">
        <f t="array" ref="F2238">_xlfn.IFS(E2238&lt;5.7,"NORMAL",AND(E2238&gt;=5.7,E2238&lt;=6.49),"PREDIABETES",E2238&gt;=6.5,"DIABETES")</f>
        <v>DIABETES</v>
      </c>
      <c r="G2238" t="s">
        <v>2380</v>
      </c>
      <c r="H2238" t="str">
        <f t="shared" si="103"/>
        <v>No</v>
      </c>
      <c r="I2238" t="s">
        <v>2380</v>
      </c>
      <c r="J2238" t="s">
        <v>2380</v>
      </c>
      <c r="K2238" t="s">
        <v>2381</v>
      </c>
      <c r="L2238" t="s">
        <v>2380</v>
      </c>
      <c r="M2238" t="str">
        <f t="shared" si="104"/>
        <v>No</v>
      </c>
    </row>
    <row r="2239" spans="1:13" x14ac:dyDescent="0.3">
      <c r="A2239" t="s">
        <v>120</v>
      </c>
      <c r="B2239">
        <v>18.5</v>
      </c>
      <c r="C2239">
        <f t="shared" si="102"/>
        <v>18.5</v>
      </c>
      <c r="D2239" t="str" cm="1">
        <f t="array" ref="D2239">_xlfn.IFS(C2239&lt;18.5,"UNDERWEIGHT",AND(C2239&gt;=18.5,C2239&lt;=24.9),"NORMAL WEIGHT",AND(C2239&gt;=25,C2239&lt;=29.9),"OVERWEIGHT",C2239&gt;=30,"OBESITY")</f>
        <v>NORMAL WEIGHT</v>
      </c>
      <c r="E2239">
        <v>11.84</v>
      </c>
      <c r="F2239" t="str" cm="1">
        <f t="array" ref="F2239">_xlfn.IFS(E2239&lt;5.7,"NORMAL",AND(E2239&gt;=5.7,E2239&lt;=6.49),"PREDIABETES",E2239&gt;=6.5,"DIABETES")</f>
        <v>DIABETES</v>
      </c>
      <c r="G2239" t="s">
        <v>2380</v>
      </c>
      <c r="H2239" t="str">
        <f t="shared" si="103"/>
        <v>No</v>
      </c>
      <c r="I2239" t="s">
        <v>2380</v>
      </c>
      <c r="J2239" t="s">
        <v>2380</v>
      </c>
      <c r="K2239" t="s">
        <v>2381</v>
      </c>
      <c r="L2239" t="s">
        <v>2380</v>
      </c>
      <c r="M2239" t="str">
        <f t="shared" si="104"/>
        <v>No</v>
      </c>
    </row>
    <row r="2240" spans="1:13" x14ac:dyDescent="0.3">
      <c r="A2240" t="s">
        <v>119</v>
      </c>
      <c r="B2240">
        <v>18.579999999999998</v>
      </c>
      <c r="C2240">
        <f t="shared" si="102"/>
        <v>18.600000000000001</v>
      </c>
      <c r="D2240" t="str" cm="1">
        <f t="array" ref="D2240">_xlfn.IFS(C2240&lt;18.5,"UNDERWEIGHT",AND(C2240&gt;=18.5,C2240&lt;=24.9),"NORMAL WEIGHT",AND(C2240&gt;=25,C2240&lt;=29.9),"OVERWEIGHT",C2240&gt;=30,"OBESITY")</f>
        <v>NORMAL WEIGHT</v>
      </c>
      <c r="E2240">
        <v>6.22</v>
      </c>
      <c r="F2240" t="str" cm="1">
        <f t="array" ref="F2240">_xlfn.IFS(E2240&lt;5.7,"NORMAL",AND(E2240&gt;=5.7,E2240&lt;=6.49),"PREDIABETES",E2240&gt;=6.5,"DIABETES")</f>
        <v>PREDIABETES</v>
      </c>
      <c r="G2240" t="s">
        <v>2380</v>
      </c>
      <c r="H2240" t="str">
        <f t="shared" si="103"/>
        <v>No</v>
      </c>
      <c r="I2240" t="s">
        <v>2380</v>
      </c>
      <c r="J2240" t="s">
        <v>2380</v>
      </c>
      <c r="K2240" t="s">
        <v>2381</v>
      </c>
      <c r="L2240" t="s">
        <v>2380</v>
      </c>
      <c r="M2240" t="str">
        <f t="shared" si="104"/>
        <v>No</v>
      </c>
    </row>
    <row r="2241" spans="1:13" x14ac:dyDescent="0.3">
      <c r="A2241" t="s">
        <v>118</v>
      </c>
      <c r="B2241">
        <v>16.64</v>
      </c>
      <c r="C2241">
        <f t="shared" si="102"/>
        <v>16.600000000000001</v>
      </c>
      <c r="D2241" t="str" cm="1">
        <f t="array" ref="D2241">_xlfn.IFS(C2241&lt;18.5,"UNDERWEIGHT",AND(C2241&gt;=18.5,C2241&lt;=24.9),"NORMAL WEIGHT",AND(C2241&gt;=25,C2241&lt;=29.9),"OVERWEIGHT",C2241&gt;=30,"OBESITY")</f>
        <v>UNDERWEIGHT</v>
      </c>
      <c r="E2241">
        <v>10.01</v>
      </c>
      <c r="F2241" t="str" cm="1">
        <f t="array" ref="F2241">_xlfn.IFS(E2241&lt;5.7,"NORMAL",AND(E2241&gt;=5.7,E2241&lt;=6.49),"PREDIABETES",E2241&gt;=6.5,"DIABETES")</f>
        <v>DIABETES</v>
      </c>
      <c r="G2241" t="s">
        <v>2380</v>
      </c>
      <c r="H2241" t="str">
        <f t="shared" si="103"/>
        <v>No</v>
      </c>
      <c r="I2241" t="s">
        <v>2380</v>
      </c>
      <c r="J2241" t="s">
        <v>2380</v>
      </c>
      <c r="K2241" t="s">
        <v>2381</v>
      </c>
      <c r="L2241" t="s">
        <v>2380</v>
      </c>
      <c r="M2241" t="str">
        <f t="shared" si="104"/>
        <v>No</v>
      </c>
    </row>
    <row r="2242" spans="1:13" x14ac:dyDescent="0.3">
      <c r="A2242" t="s">
        <v>117</v>
      </c>
      <c r="B2242">
        <v>19.329999999999998</v>
      </c>
      <c r="C2242">
        <f t="shared" si="102"/>
        <v>19.3</v>
      </c>
      <c r="D2242" t="str" cm="1">
        <f t="array" ref="D2242">_xlfn.IFS(C2242&lt;18.5,"UNDERWEIGHT",AND(C2242&gt;=18.5,C2242&lt;=24.9),"NORMAL WEIGHT",AND(C2242&gt;=25,C2242&lt;=29.9),"OVERWEIGHT",C2242&gt;=30,"OBESITY")</f>
        <v>NORMAL WEIGHT</v>
      </c>
      <c r="E2242">
        <v>4.32</v>
      </c>
      <c r="F2242" t="str" cm="1">
        <f t="array" ref="F2242">_xlfn.IFS(E2242&lt;5.7,"NORMAL",AND(E2242&gt;=5.7,E2242&lt;=6.49),"PREDIABETES",E2242&gt;=6.5,"DIABETES")</f>
        <v>NORMAL</v>
      </c>
      <c r="G2242" t="s">
        <v>2380</v>
      </c>
      <c r="H2242" t="str">
        <f t="shared" si="103"/>
        <v>No</v>
      </c>
      <c r="I2242" t="s">
        <v>2380</v>
      </c>
      <c r="J2242" t="s">
        <v>2380</v>
      </c>
      <c r="K2242">
        <v>1</v>
      </c>
      <c r="L2242" t="s">
        <v>2380</v>
      </c>
      <c r="M2242" t="str">
        <f t="shared" si="104"/>
        <v>No</v>
      </c>
    </row>
    <row r="2243" spans="1:13" x14ac:dyDescent="0.3">
      <c r="A2243" t="s">
        <v>116</v>
      </c>
      <c r="B2243">
        <v>21.26</v>
      </c>
      <c r="C2243">
        <f t="shared" ref="C2243:C2306" si="105">ROUND(B2243,1)</f>
        <v>21.3</v>
      </c>
      <c r="D2243" t="str" cm="1">
        <f t="array" ref="D2243">_xlfn.IFS(C2243&lt;18.5,"UNDERWEIGHT",AND(C2243&gt;=18.5,C2243&lt;=24.9),"NORMAL WEIGHT",AND(C2243&gt;=25,C2243&lt;=29.9),"OVERWEIGHT",C2243&gt;=30,"OBESITY")</f>
        <v>NORMAL WEIGHT</v>
      </c>
      <c r="E2243">
        <v>5.65</v>
      </c>
      <c r="F2243" t="str" cm="1">
        <f t="array" ref="F2243">_xlfn.IFS(E2243&lt;5.7,"NORMAL",AND(E2243&gt;=5.7,E2243&lt;=6.49),"PREDIABETES",E2243&gt;=6.5,"DIABETES")</f>
        <v>NORMAL</v>
      </c>
      <c r="G2243" t="s">
        <v>2382</v>
      </c>
      <c r="H2243" t="str">
        <f t="shared" ref="H2243:H2306" si="106">TRIM(PROPER(G2243))</f>
        <v>Yes</v>
      </c>
      <c r="I2243" t="s">
        <v>2380</v>
      </c>
      <c r="J2243" t="s">
        <v>2383</v>
      </c>
      <c r="K2243">
        <v>1</v>
      </c>
      <c r="L2243" t="s">
        <v>2380</v>
      </c>
      <c r="M2243" t="str">
        <f t="shared" ref="M2243:M2306" si="107">TRIM(PROPER(L2243))</f>
        <v>No</v>
      </c>
    </row>
    <row r="2244" spans="1:13" x14ac:dyDescent="0.3">
      <c r="A2244" t="s">
        <v>115</v>
      </c>
      <c r="B2244">
        <v>15.6</v>
      </c>
      <c r="C2244">
        <f t="shared" si="105"/>
        <v>15.6</v>
      </c>
      <c r="D2244" t="str" cm="1">
        <f t="array" ref="D2244">_xlfn.IFS(C2244&lt;18.5,"UNDERWEIGHT",AND(C2244&gt;=18.5,C2244&lt;=24.9),"NORMAL WEIGHT",AND(C2244&gt;=25,C2244&lt;=29.9),"OVERWEIGHT",C2244&gt;=30,"OBESITY")</f>
        <v>UNDERWEIGHT</v>
      </c>
      <c r="E2244">
        <v>4.12</v>
      </c>
      <c r="F2244" t="str" cm="1">
        <f t="array" ref="F2244">_xlfn.IFS(E2244&lt;5.7,"NORMAL",AND(E2244&gt;=5.7,E2244&lt;=6.49),"PREDIABETES",E2244&gt;=6.5,"DIABETES")</f>
        <v>NORMAL</v>
      </c>
      <c r="G2244" t="s">
        <v>2382</v>
      </c>
      <c r="H2244" t="str">
        <f t="shared" si="106"/>
        <v>Yes</v>
      </c>
      <c r="I2244" t="s">
        <v>2380</v>
      </c>
      <c r="J2244" t="s">
        <v>2380</v>
      </c>
      <c r="K2244">
        <v>1</v>
      </c>
      <c r="L2244" t="s">
        <v>2380</v>
      </c>
      <c r="M2244" t="str">
        <f t="shared" si="107"/>
        <v>No</v>
      </c>
    </row>
    <row r="2245" spans="1:13" x14ac:dyDescent="0.3">
      <c r="A2245" t="s">
        <v>114</v>
      </c>
      <c r="B2245">
        <v>24.39</v>
      </c>
      <c r="C2245">
        <f t="shared" si="105"/>
        <v>24.4</v>
      </c>
      <c r="D2245" t="str" cm="1">
        <f t="array" ref="D2245">_xlfn.IFS(C2245&lt;18.5,"UNDERWEIGHT",AND(C2245&gt;=18.5,C2245&lt;=24.9),"NORMAL WEIGHT",AND(C2245&gt;=25,C2245&lt;=29.9),"OVERWEIGHT",C2245&gt;=30,"OBESITY")</f>
        <v>NORMAL WEIGHT</v>
      </c>
      <c r="E2245">
        <v>6.24</v>
      </c>
      <c r="F2245" t="str" cm="1">
        <f t="array" ref="F2245">_xlfn.IFS(E2245&lt;5.7,"NORMAL",AND(E2245&gt;=5.7,E2245&lt;=6.49),"PREDIABETES",E2245&gt;=6.5,"DIABETES")</f>
        <v>PREDIABETES</v>
      </c>
      <c r="G2245" t="s">
        <v>2380</v>
      </c>
      <c r="H2245" t="str">
        <f t="shared" si="106"/>
        <v>No</v>
      </c>
      <c r="I2245" t="s">
        <v>2380</v>
      </c>
      <c r="J2245" t="s">
        <v>2380</v>
      </c>
      <c r="K2245">
        <v>1</v>
      </c>
      <c r="L2245" t="s">
        <v>2380</v>
      </c>
      <c r="M2245" t="str">
        <f t="shared" si="107"/>
        <v>No</v>
      </c>
    </row>
    <row r="2246" spans="1:13" x14ac:dyDescent="0.3">
      <c r="A2246" t="s">
        <v>113</v>
      </c>
      <c r="B2246">
        <v>24.75</v>
      </c>
      <c r="C2246">
        <f t="shared" si="105"/>
        <v>24.8</v>
      </c>
      <c r="D2246" t="str" cm="1">
        <f t="array" ref="D2246">_xlfn.IFS(C2246&lt;18.5,"UNDERWEIGHT",AND(C2246&gt;=18.5,C2246&lt;=24.9),"NORMAL WEIGHT",AND(C2246&gt;=25,C2246&lt;=29.9),"OVERWEIGHT",C2246&gt;=30,"OBESITY")</f>
        <v>NORMAL WEIGHT</v>
      </c>
      <c r="E2246">
        <v>4.83</v>
      </c>
      <c r="F2246" t="str" cm="1">
        <f t="array" ref="F2246">_xlfn.IFS(E2246&lt;5.7,"NORMAL",AND(E2246&gt;=5.7,E2246&lt;=6.49),"PREDIABETES",E2246&gt;=6.5,"DIABETES")</f>
        <v>NORMAL</v>
      </c>
      <c r="G2246" t="s">
        <v>2380</v>
      </c>
      <c r="H2246" t="str">
        <f t="shared" si="106"/>
        <v>No</v>
      </c>
      <c r="I2246" t="s">
        <v>2380</v>
      </c>
      <c r="J2246" t="s">
        <v>2380</v>
      </c>
      <c r="K2246" t="s">
        <v>2381</v>
      </c>
      <c r="L2246" t="s">
        <v>2380</v>
      </c>
      <c r="M2246" t="str">
        <f t="shared" si="107"/>
        <v>No</v>
      </c>
    </row>
    <row r="2247" spans="1:13" x14ac:dyDescent="0.3">
      <c r="A2247" t="s">
        <v>112</v>
      </c>
      <c r="B2247">
        <v>20.88</v>
      </c>
      <c r="C2247">
        <f t="shared" si="105"/>
        <v>20.9</v>
      </c>
      <c r="D2247" t="str" cm="1">
        <f t="array" ref="D2247">_xlfn.IFS(C2247&lt;18.5,"UNDERWEIGHT",AND(C2247&gt;=18.5,C2247&lt;=24.9),"NORMAL WEIGHT",AND(C2247&gt;=25,C2247&lt;=29.9),"OVERWEIGHT",C2247&gt;=30,"OBESITY")</f>
        <v>NORMAL WEIGHT</v>
      </c>
      <c r="E2247">
        <v>7.4</v>
      </c>
      <c r="F2247" t="str" cm="1">
        <f t="array" ref="F2247">_xlfn.IFS(E2247&lt;5.7,"NORMAL",AND(E2247&gt;=5.7,E2247&lt;=6.49),"PREDIABETES",E2247&gt;=6.5,"DIABETES")</f>
        <v>DIABETES</v>
      </c>
      <c r="G2247" t="s">
        <v>2380</v>
      </c>
      <c r="H2247" t="str">
        <f t="shared" si="106"/>
        <v>No</v>
      </c>
      <c r="I2247" t="s">
        <v>2380</v>
      </c>
      <c r="J2247" t="s">
        <v>2380</v>
      </c>
      <c r="K2247" t="s">
        <v>2381</v>
      </c>
      <c r="L2247" t="s">
        <v>2380</v>
      </c>
      <c r="M2247" t="str">
        <f t="shared" si="107"/>
        <v>No</v>
      </c>
    </row>
    <row r="2248" spans="1:13" x14ac:dyDescent="0.3">
      <c r="A2248" t="s">
        <v>111</v>
      </c>
      <c r="B2248">
        <v>20.43</v>
      </c>
      <c r="C2248">
        <f t="shared" si="105"/>
        <v>20.399999999999999</v>
      </c>
      <c r="D2248" t="str" cm="1">
        <f t="array" ref="D2248">_xlfn.IFS(C2248&lt;18.5,"UNDERWEIGHT",AND(C2248&gt;=18.5,C2248&lt;=24.9),"NORMAL WEIGHT",AND(C2248&gt;=25,C2248&lt;=29.9),"OVERWEIGHT",C2248&gt;=30,"OBESITY")</f>
        <v>NORMAL WEIGHT</v>
      </c>
      <c r="E2248">
        <v>4.54</v>
      </c>
      <c r="F2248" t="str" cm="1">
        <f t="array" ref="F2248">_xlfn.IFS(E2248&lt;5.7,"NORMAL",AND(E2248&gt;=5.7,E2248&lt;=6.49),"PREDIABETES",E2248&gt;=6.5,"DIABETES")</f>
        <v>NORMAL</v>
      </c>
      <c r="G2248" t="s">
        <v>2380</v>
      </c>
      <c r="H2248" t="str">
        <f t="shared" si="106"/>
        <v>No</v>
      </c>
      <c r="I2248" t="s">
        <v>2380</v>
      </c>
      <c r="J2248" t="s">
        <v>2380</v>
      </c>
      <c r="K2248" t="s">
        <v>2381</v>
      </c>
      <c r="L2248" t="s">
        <v>2380</v>
      </c>
      <c r="M2248" t="str">
        <f t="shared" si="107"/>
        <v>No</v>
      </c>
    </row>
    <row r="2249" spans="1:13" x14ac:dyDescent="0.3">
      <c r="A2249" t="s">
        <v>110</v>
      </c>
      <c r="B2249">
        <v>15.18</v>
      </c>
      <c r="C2249">
        <f t="shared" si="105"/>
        <v>15.2</v>
      </c>
      <c r="D2249" t="str" cm="1">
        <f t="array" ref="D2249">_xlfn.IFS(C2249&lt;18.5,"UNDERWEIGHT",AND(C2249&gt;=18.5,C2249&lt;=24.9),"NORMAL WEIGHT",AND(C2249&gt;=25,C2249&lt;=29.9),"OVERWEIGHT",C2249&gt;=30,"OBESITY")</f>
        <v>UNDERWEIGHT</v>
      </c>
      <c r="E2249">
        <v>11.11</v>
      </c>
      <c r="F2249" t="str" cm="1">
        <f t="array" ref="F2249">_xlfn.IFS(E2249&lt;5.7,"NORMAL",AND(E2249&gt;=5.7,E2249&lt;=6.49),"PREDIABETES",E2249&gt;=6.5,"DIABETES")</f>
        <v>DIABETES</v>
      </c>
      <c r="G2249" t="s">
        <v>2380</v>
      </c>
      <c r="H2249" t="str">
        <f t="shared" si="106"/>
        <v>No</v>
      </c>
      <c r="I2249" t="s">
        <v>2380</v>
      </c>
      <c r="J2249" t="s">
        <v>2380</v>
      </c>
      <c r="K2249" t="s">
        <v>2381</v>
      </c>
      <c r="L2249" t="s">
        <v>2380</v>
      </c>
      <c r="M2249" t="str">
        <f t="shared" si="107"/>
        <v>No</v>
      </c>
    </row>
    <row r="2250" spans="1:13" x14ac:dyDescent="0.3">
      <c r="A2250" t="s">
        <v>109</v>
      </c>
      <c r="B2250">
        <v>15.12</v>
      </c>
      <c r="C2250">
        <f t="shared" si="105"/>
        <v>15.1</v>
      </c>
      <c r="D2250" t="str" cm="1">
        <f t="array" ref="D2250">_xlfn.IFS(C2250&lt;18.5,"UNDERWEIGHT",AND(C2250&gt;=18.5,C2250&lt;=24.9),"NORMAL WEIGHT",AND(C2250&gt;=25,C2250&lt;=29.9),"OVERWEIGHT",C2250&gt;=30,"OBESITY")</f>
        <v>UNDERWEIGHT</v>
      </c>
      <c r="E2250">
        <v>4.03</v>
      </c>
      <c r="F2250" t="str" cm="1">
        <f t="array" ref="F2250">_xlfn.IFS(E2250&lt;5.7,"NORMAL",AND(E2250&gt;=5.7,E2250&lt;=6.49),"PREDIABETES",E2250&gt;=6.5,"DIABETES")</f>
        <v>NORMAL</v>
      </c>
      <c r="G2250" t="s">
        <v>2382</v>
      </c>
      <c r="H2250" t="str">
        <f t="shared" si="106"/>
        <v>Yes</v>
      </c>
      <c r="I2250" t="s">
        <v>2380</v>
      </c>
      <c r="J2250" t="s">
        <v>2380</v>
      </c>
      <c r="K2250" t="s">
        <v>2381</v>
      </c>
      <c r="L2250" t="s">
        <v>2380</v>
      </c>
      <c r="M2250" t="str">
        <f t="shared" si="107"/>
        <v>No</v>
      </c>
    </row>
    <row r="2251" spans="1:13" x14ac:dyDescent="0.3">
      <c r="A2251" t="s">
        <v>108</v>
      </c>
      <c r="B2251">
        <v>23.88</v>
      </c>
      <c r="C2251">
        <f t="shared" si="105"/>
        <v>23.9</v>
      </c>
      <c r="D2251" t="str" cm="1">
        <f t="array" ref="D2251">_xlfn.IFS(C2251&lt;18.5,"UNDERWEIGHT",AND(C2251&gt;=18.5,C2251&lt;=24.9),"NORMAL WEIGHT",AND(C2251&gt;=25,C2251&lt;=29.9),"OVERWEIGHT",C2251&gt;=30,"OBESITY")</f>
        <v>NORMAL WEIGHT</v>
      </c>
      <c r="E2251">
        <v>4.51</v>
      </c>
      <c r="F2251" t="str" cm="1">
        <f t="array" ref="F2251">_xlfn.IFS(E2251&lt;5.7,"NORMAL",AND(E2251&gt;=5.7,E2251&lt;=6.49),"PREDIABETES",E2251&gt;=6.5,"DIABETES")</f>
        <v>NORMAL</v>
      </c>
      <c r="G2251" t="s">
        <v>2380</v>
      </c>
      <c r="H2251" t="str">
        <f t="shared" si="106"/>
        <v>No</v>
      </c>
      <c r="I2251" t="s">
        <v>2380</v>
      </c>
      <c r="J2251" t="s">
        <v>2380</v>
      </c>
      <c r="K2251">
        <v>1</v>
      </c>
      <c r="L2251" t="s">
        <v>2380</v>
      </c>
      <c r="M2251" t="str">
        <f t="shared" si="107"/>
        <v>No</v>
      </c>
    </row>
    <row r="2252" spans="1:13" x14ac:dyDescent="0.3">
      <c r="A2252" t="s">
        <v>107</v>
      </c>
      <c r="B2252">
        <v>16.13</v>
      </c>
      <c r="C2252">
        <f t="shared" si="105"/>
        <v>16.100000000000001</v>
      </c>
      <c r="D2252" t="str" cm="1">
        <f t="array" ref="D2252">_xlfn.IFS(C2252&lt;18.5,"UNDERWEIGHT",AND(C2252&gt;=18.5,C2252&lt;=24.9),"NORMAL WEIGHT",AND(C2252&gt;=25,C2252&lt;=29.9),"OVERWEIGHT",C2252&gt;=30,"OBESITY")</f>
        <v>UNDERWEIGHT</v>
      </c>
      <c r="E2252">
        <v>5.56</v>
      </c>
      <c r="F2252" t="str" cm="1">
        <f t="array" ref="F2252">_xlfn.IFS(E2252&lt;5.7,"NORMAL",AND(E2252&gt;=5.7,E2252&lt;=6.49),"PREDIABETES",E2252&gt;=6.5,"DIABETES")</f>
        <v>NORMAL</v>
      </c>
      <c r="G2252" t="s">
        <v>2380</v>
      </c>
      <c r="H2252" t="str">
        <f t="shared" si="106"/>
        <v>No</v>
      </c>
      <c r="I2252" t="s">
        <v>2382</v>
      </c>
      <c r="J2252" t="s">
        <v>2380</v>
      </c>
      <c r="K2252">
        <v>1</v>
      </c>
      <c r="L2252" t="s">
        <v>2380</v>
      </c>
      <c r="M2252" t="str">
        <f t="shared" si="107"/>
        <v>No</v>
      </c>
    </row>
    <row r="2253" spans="1:13" x14ac:dyDescent="0.3">
      <c r="A2253" t="s">
        <v>106</v>
      </c>
      <c r="B2253">
        <v>24.09</v>
      </c>
      <c r="C2253">
        <f t="shared" si="105"/>
        <v>24.1</v>
      </c>
      <c r="D2253" t="str" cm="1">
        <f t="array" ref="D2253">_xlfn.IFS(C2253&lt;18.5,"UNDERWEIGHT",AND(C2253&gt;=18.5,C2253&lt;=24.9),"NORMAL WEIGHT",AND(C2253&gt;=25,C2253&lt;=29.9),"OVERWEIGHT",C2253&gt;=30,"OBESITY")</f>
        <v>NORMAL WEIGHT</v>
      </c>
      <c r="E2253">
        <v>4.0999999999999996</v>
      </c>
      <c r="F2253" t="str" cm="1">
        <f t="array" ref="F2253">_xlfn.IFS(E2253&lt;5.7,"NORMAL",AND(E2253&gt;=5.7,E2253&lt;=6.49),"PREDIABETES",E2253&gt;=6.5,"DIABETES")</f>
        <v>NORMAL</v>
      </c>
      <c r="G2253" t="s">
        <v>2380</v>
      </c>
      <c r="H2253" t="str">
        <f t="shared" si="106"/>
        <v>No</v>
      </c>
      <c r="I2253" t="s">
        <v>2382</v>
      </c>
      <c r="J2253" t="s">
        <v>2380</v>
      </c>
      <c r="K2253">
        <v>1</v>
      </c>
      <c r="L2253" t="s">
        <v>2380</v>
      </c>
      <c r="M2253" t="str">
        <f t="shared" si="107"/>
        <v>No</v>
      </c>
    </row>
    <row r="2254" spans="1:13" x14ac:dyDescent="0.3">
      <c r="A2254" t="s">
        <v>105</v>
      </c>
      <c r="B2254">
        <v>19.43</v>
      </c>
      <c r="C2254">
        <f t="shared" si="105"/>
        <v>19.399999999999999</v>
      </c>
      <c r="D2254" t="str" cm="1">
        <f t="array" ref="D2254">_xlfn.IFS(C2254&lt;18.5,"UNDERWEIGHT",AND(C2254&gt;=18.5,C2254&lt;=24.9),"NORMAL WEIGHT",AND(C2254&gt;=25,C2254&lt;=29.9),"OVERWEIGHT",C2254&gt;=30,"OBESITY")</f>
        <v>NORMAL WEIGHT</v>
      </c>
      <c r="E2254">
        <v>5.85</v>
      </c>
      <c r="F2254" t="str" cm="1">
        <f t="array" ref="F2254">_xlfn.IFS(E2254&lt;5.7,"NORMAL",AND(E2254&gt;=5.7,E2254&lt;=6.49),"PREDIABETES",E2254&gt;=6.5,"DIABETES")</f>
        <v>PREDIABETES</v>
      </c>
      <c r="G2254" t="s">
        <v>2380</v>
      </c>
      <c r="H2254" t="str">
        <f t="shared" si="106"/>
        <v>No</v>
      </c>
      <c r="I2254" t="s">
        <v>2382</v>
      </c>
      <c r="J2254" t="s">
        <v>2380</v>
      </c>
      <c r="K2254">
        <v>1</v>
      </c>
      <c r="L2254" t="s">
        <v>2380</v>
      </c>
      <c r="M2254" t="str">
        <f t="shared" si="107"/>
        <v>No</v>
      </c>
    </row>
    <row r="2255" spans="1:13" x14ac:dyDescent="0.3">
      <c r="A2255" t="s">
        <v>104</v>
      </c>
      <c r="B2255">
        <v>15.22</v>
      </c>
      <c r="C2255">
        <f t="shared" si="105"/>
        <v>15.2</v>
      </c>
      <c r="D2255" t="str" cm="1">
        <f t="array" ref="D2255">_xlfn.IFS(C2255&lt;18.5,"UNDERWEIGHT",AND(C2255&gt;=18.5,C2255&lt;=24.9),"NORMAL WEIGHT",AND(C2255&gt;=25,C2255&lt;=29.9),"OVERWEIGHT",C2255&gt;=30,"OBESITY")</f>
        <v>UNDERWEIGHT</v>
      </c>
      <c r="E2255">
        <v>4.92</v>
      </c>
      <c r="F2255" t="str" cm="1">
        <f t="array" ref="F2255">_xlfn.IFS(E2255&lt;5.7,"NORMAL",AND(E2255&gt;=5.7,E2255&lt;=6.49),"PREDIABETES",E2255&gt;=6.5,"DIABETES")</f>
        <v>NORMAL</v>
      </c>
      <c r="G2255" t="s">
        <v>2382</v>
      </c>
      <c r="H2255" t="str">
        <f t="shared" si="106"/>
        <v>Yes</v>
      </c>
      <c r="I2255" t="s">
        <v>2380</v>
      </c>
      <c r="J2255" t="s">
        <v>2383</v>
      </c>
      <c r="K2255">
        <v>1</v>
      </c>
      <c r="L2255" t="s">
        <v>2380</v>
      </c>
      <c r="M2255" t="str">
        <f t="shared" si="107"/>
        <v>No</v>
      </c>
    </row>
    <row r="2256" spans="1:13" x14ac:dyDescent="0.3">
      <c r="A2256" t="s">
        <v>103</v>
      </c>
      <c r="B2256">
        <v>20.72</v>
      </c>
      <c r="C2256">
        <f t="shared" si="105"/>
        <v>20.7</v>
      </c>
      <c r="D2256" t="str" cm="1">
        <f t="array" ref="D2256">_xlfn.IFS(C2256&lt;18.5,"UNDERWEIGHT",AND(C2256&gt;=18.5,C2256&lt;=24.9),"NORMAL WEIGHT",AND(C2256&gt;=25,C2256&lt;=29.9),"OVERWEIGHT",C2256&gt;=30,"OBESITY")</f>
        <v>NORMAL WEIGHT</v>
      </c>
      <c r="E2256">
        <v>9.4600000000000009</v>
      </c>
      <c r="F2256" t="str" cm="1">
        <f t="array" ref="F2256">_xlfn.IFS(E2256&lt;5.7,"NORMAL",AND(E2256&gt;=5.7,E2256&lt;=6.49),"PREDIABETES",E2256&gt;=6.5,"DIABETES")</f>
        <v>DIABETES</v>
      </c>
      <c r="G2256" t="s">
        <v>2380</v>
      </c>
      <c r="H2256" t="str">
        <f t="shared" si="106"/>
        <v>No</v>
      </c>
      <c r="I2256" t="s">
        <v>2380</v>
      </c>
      <c r="J2256" t="s">
        <v>2380</v>
      </c>
      <c r="K2256" t="s">
        <v>2381</v>
      </c>
      <c r="L2256" t="s">
        <v>2380</v>
      </c>
      <c r="M2256" t="str">
        <f t="shared" si="107"/>
        <v>No</v>
      </c>
    </row>
    <row r="2257" spans="1:13" x14ac:dyDescent="0.3">
      <c r="A2257" t="s">
        <v>102</v>
      </c>
      <c r="B2257">
        <v>35.4</v>
      </c>
      <c r="C2257">
        <f t="shared" si="105"/>
        <v>35.4</v>
      </c>
      <c r="D2257" t="str" cm="1">
        <f t="array" ref="D2257">_xlfn.IFS(C2257&lt;18.5,"UNDERWEIGHT",AND(C2257&gt;=18.5,C2257&lt;=24.9),"NORMAL WEIGHT",AND(C2257&gt;=25,C2257&lt;=29.9),"OVERWEIGHT",C2257&gt;=30,"OBESITY")</f>
        <v>OBESITY</v>
      </c>
      <c r="E2257">
        <v>5.94</v>
      </c>
      <c r="F2257" t="str" cm="1">
        <f t="array" ref="F2257">_xlfn.IFS(E2257&lt;5.7,"NORMAL",AND(E2257&gt;=5.7,E2257&lt;=6.49),"PREDIABETES",E2257&gt;=6.5,"DIABETES")</f>
        <v>PREDIABETES</v>
      </c>
      <c r="G2257" t="s">
        <v>2380</v>
      </c>
      <c r="H2257" t="str">
        <f t="shared" si="106"/>
        <v>No</v>
      </c>
      <c r="I2257" t="s">
        <v>2380</v>
      </c>
      <c r="J2257" t="s">
        <v>2383</v>
      </c>
      <c r="K2257">
        <v>1</v>
      </c>
      <c r="L2257" t="s">
        <v>2380</v>
      </c>
      <c r="M2257" t="str">
        <f t="shared" si="107"/>
        <v>No</v>
      </c>
    </row>
    <row r="2258" spans="1:13" x14ac:dyDescent="0.3">
      <c r="A2258" t="s">
        <v>101</v>
      </c>
      <c r="B2258">
        <v>34.4</v>
      </c>
      <c r="C2258">
        <f t="shared" si="105"/>
        <v>34.4</v>
      </c>
      <c r="D2258" t="str" cm="1">
        <f t="array" ref="D2258">_xlfn.IFS(C2258&lt;18.5,"UNDERWEIGHT",AND(C2258&gt;=18.5,C2258&lt;=24.9),"NORMAL WEIGHT",AND(C2258&gt;=25,C2258&lt;=29.9),"OVERWEIGHT",C2258&gt;=30,"OBESITY")</f>
        <v>OBESITY</v>
      </c>
      <c r="E2258">
        <v>5.7</v>
      </c>
      <c r="F2258" t="str" cm="1">
        <f t="array" ref="F2258">_xlfn.IFS(E2258&lt;5.7,"NORMAL",AND(E2258&gt;=5.7,E2258&lt;=6.49),"PREDIABETES",E2258&gt;=6.5,"DIABETES")</f>
        <v>PREDIABETES</v>
      </c>
      <c r="G2258" t="s">
        <v>2380</v>
      </c>
      <c r="H2258" t="str">
        <f t="shared" si="106"/>
        <v>No</v>
      </c>
      <c r="I2258" t="s">
        <v>2380</v>
      </c>
      <c r="J2258" t="s">
        <v>2383</v>
      </c>
      <c r="K2258">
        <v>1</v>
      </c>
      <c r="L2258" t="s">
        <v>2380</v>
      </c>
      <c r="M2258" t="str">
        <f t="shared" si="107"/>
        <v>No</v>
      </c>
    </row>
    <row r="2259" spans="1:13" x14ac:dyDescent="0.3">
      <c r="A2259" t="s">
        <v>100</v>
      </c>
      <c r="B2259">
        <v>34.1</v>
      </c>
      <c r="C2259">
        <f t="shared" si="105"/>
        <v>34.1</v>
      </c>
      <c r="D2259" t="str" cm="1">
        <f t="array" ref="D2259">_xlfn.IFS(C2259&lt;18.5,"UNDERWEIGHT",AND(C2259&gt;=18.5,C2259&lt;=24.9),"NORMAL WEIGHT",AND(C2259&gt;=25,C2259&lt;=29.9),"OVERWEIGHT",C2259&gt;=30,"OBESITY")</f>
        <v>OBESITY</v>
      </c>
      <c r="E2259">
        <v>4.13</v>
      </c>
      <c r="F2259" t="str" cm="1">
        <f t="array" ref="F2259">_xlfn.IFS(E2259&lt;5.7,"NORMAL",AND(E2259&gt;=5.7,E2259&lt;=6.49),"PREDIABETES",E2259&gt;=6.5,"DIABETES")</f>
        <v>NORMAL</v>
      </c>
      <c r="G2259" t="s">
        <v>2380</v>
      </c>
      <c r="H2259" t="str">
        <f t="shared" si="106"/>
        <v>No</v>
      </c>
      <c r="I2259" t="s">
        <v>2380</v>
      </c>
      <c r="J2259" t="s">
        <v>2383</v>
      </c>
      <c r="K2259">
        <v>1</v>
      </c>
      <c r="L2259" t="s">
        <v>2380</v>
      </c>
      <c r="M2259" t="str">
        <f t="shared" si="107"/>
        <v>No</v>
      </c>
    </row>
    <row r="2260" spans="1:13" x14ac:dyDescent="0.3">
      <c r="A2260" t="s">
        <v>99</v>
      </c>
      <c r="B2260">
        <v>30.4</v>
      </c>
      <c r="C2260">
        <f t="shared" si="105"/>
        <v>30.4</v>
      </c>
      <c r="D2260" t="str" cm="1">
        <f t="array" ref="D2260">_xlfn.IFS(C2260&lt;18.5,"UNDERWEIGHT",AND(C2260&gt;=18.5,C2260&lt;=24.9),"NORMAL WEIGHT",AND(C2260&gt;=25,C2260&lt;=29.9),"OVERWEIGHT",C2260&gt;=30,"OBESITY")</f>
        <v>OBESITY</v>
      </c>
      <c r="E2260">
        <v>4.7699999999999996</v>
      </c>
      <c r="F2260" t="str" cm="1">
        <f t="array" ref="F2260">_xlfn.IFS(E2260&lt;5.7,"NORMAL",AND(E2260&gt;=5.7,E2260&lt;=6.49),"PREDIABETES",E2260&gt;=6.5,"DIABETES")</f>
        <v>NORMAL</v>
      </c>
      <c r="G2260" t="s">
        <v>2380</v>
      </c>
      <c r="H2260" t="str">
        <f t="shared" si="106"/>
        <v>No</v>
      </c>
      <c r="I2260" t="s">
        <v>2380</v>
      </c>
      <c r="J2260" t="s">
        <v>2383</v>
      </c>
      <c r="K2260">
        <v>1</v>
      </c>
      <c r="L2260" t="s">
        <v>2380</v>
      </c>
      <c r="M2260" t="str">
        <f t="shared" si="107"/>
        <v>No</v>
      </c>
    </row>
    <row r="2261" spans="1:13" x14ac:dyDescent="0.3">
      <c r="A2261" t="s">
        <v>98</v>
      </c>
      <c r="B2261">
        <v>28.7</v>
      </c>
      <c r="C2261">
        <f t="shared" si="105"/>
        <v>28.7</v>
      </c>
      <c r="D2261" t="str" cm="1">
        <f t="array" ref="D2261">_xlfn.IFS(C2261&lt;18.5,"UNDERWEIGHT",AND(C2261&gt;=18.5,C2261&lt;=24.9),"NORMAL WEIGHT",AND(C2261&gt;=25,C2261&lt;=29.9),"OVERWEIGHT",C2261&gt;=30,"OBESITY")</f>
        <v>OVERWEIGHT</v>
      </c>
      <c r="E2261">
        <v>4.99</v>
      </c>
      <c r="F2261" t="str" cm="1">
        <f t="array" ref="F2261">_xlfn.IFS(E2261&lt;5.7,"NORMAL",AND(E2261&gt;=5.7,E2261&lt;=6.49),"PREDIABETES",E2261&gt;=6.5,"DIABETES")</f>
        <v>NORMAL</v>
      </c>
      <c r="G2261" t="s">
        <v>2380</v>
      </c>
      <c r="H2261" t="str">
        <f t="shared" si="106"/>
        <v>No</v>
      </c>
      <c r="I2261" t="s">
        <v>2380</v>
      </c>
      <c r="J2261" t="s">
        <v>2383</v>
      </c>
      <c r="K2261">
        <v>1</v>
      </c>
      <c r="L2261" t="s">
        <v>2380</v>
      </c>
      <c r="M2261" t="str">
        <f t="shared" si="107"/>
        <v>No</v>
      </c>
    </row>
    <row r="2262" spans="1:13" x14ac:dyDescent="0.3">
      <c r="A2262" t="s">
        <v>97</v>
      </c>
      <c r="B2262">
        <v>17.440000000000001</v>
      </c>
      <c r="C2262">
        <f t="shared" si="105"/>
        <v>17.399999999999999</v>
      </c>
      <c r="D2262" t="str" cm="1">
        <f t="array" ref="D2262">_xlfn.IFS(C2262&lt;18.5,"UNDERWEIGHT",AND(C2262&gt;=18.5,C2262&lt;=24.9),"NORMAL WEIGHT",AND(C2262&gt;=25,C2262&lt;=29.9),"OVERWEIGHT",C2262&gt;=30,"OBESITY")</f>
        <v>UNDERWEIGHT</v>
      </c>
      <c r="E2262">
        <v>4.42</v>
      </c>
      <c r="F2262" t="str" cm="1">
        <f t="array" ref="F2262">_xlfn.IFS(E2262&lt;5.7,"NORMAL",AND(E2262&gt;=5.7,E2262&lt;=6.49),"PREDIABETES",E2262&gt;=6.5,"DIABETES")</f>
        <v>NORMAL</v>
      </c>
      <c r="G2262" t="s">
        <v>2382</v>
      </c>
      <c r="H2262" t="str">
        <f t="shared" si="106"/>
        <v>Yes</v>
      </c>
      <c r="I2262" t="s">
        <v>2380</v>
      </c>
      <c r="J2262" t="s">
        <v>2383</v>
      </c>
      <c r="K2262">
        <v>1</v>
      </c>
      <c r="L2262" t="s">
        <v>2380</v>
      </c>
      <c r="M2262" t="str">
        <f t="shared" si="107"/>
        <v>No</v>
      </c>
    </row>
    <row r="2263" spans="1:13" x14ac:dyDescent="0.3">
      <c r="A2263" t="s">
        <v>96</v>
      </c>
      <c r="B2263">
        <v>27.6</v>
      </c>
      <c r="C2263">
        <f t="shared" si="105"/>
        <v>27.6</v>
      </c>
      <c r="D2263" t="str" cm="1">
        <f t="array" ref="D2263">_xlfn.IFS(C2263&lt;18.5,"UNDERWEIGHT",AND(C2263&gt;=18.5,C2263&lt;=24.9),"NORMAL WEIGHT",AND(C2263&gt;=25,C2263&lt;=29.9),"OVERWEIGHT",C2263&gt;=30,"OBESITY")</f>
        <v>OVERWEIGHT</v>
      </c>
      <c r="E2263">
        <v>4.01</v>
      </c>
      <c r="F2263" t="str" cm="1">
        <f t="array" ref="F2263">_xlfn.IFS(E2263&lt;5.7,"NORMAL",AND(E2263&gt;=5.7,E2263&lt;=6.49),"PREDIABETES",E2263&gt;=6.5,"DIABETES")</f>
        <v>NORMAL</v>
      </c>
      <c r="G2263" t="s">
        <v>2380</v>
      </c>
      <c r="H2263" t="str">
        <f t="shared" si="106"/>
        <v>No</v>
      </c>
      <c r="I2263" t="s">
        <v>2380</v>
      </c>
      <c r="J2263" t="s">
        <v>2383</v>
      </c>
      <c r="K2263">
        <v>1</v>
      </c>
      <c r="L2263" t="s">
        <v>2380</v>
      </c>
      <c r="M2263" t="str">
        <f t="shared" si="107"/>
        <v>No</v>
      </c>
    </row>
    <row r="2264" spans="1:13" x14ac:dyDescent="0.3">
      <c r="A2264" t="s">
        <v>95</v>
      </c>
      <c r="B2264">
        <v>20.7</v>
      </c>
      <c r="C2264">
        <f t="shared" si="105"/>
        <v>20.7</v>
      </c>
      <c r="D2264" t="str" cm="1">
        <f t="array" ref="D2264">_xlfn.IFS(C2264&lt;18.5,"UNDERWEIGHT",AND(C2264&gt;=18.5,C2264&lt;=24.9),"NORMAL WEIGHT",AND(C2264&gt;=25,C2264&lt;=29.9),"OVERWEIGHT",C2264&gt;=30,"OBESITY")</f>
        <v>NORMAL WEIGHT</v>
      </c>
      <c r="E2264">
        <v>4.49</v>
      </c>
      <c r="F2264" t="str" cm="1">
        <f t="array" ref="F2264">_xlfn.IFS(E2264&lt;5.7,"NORMAL",AND(E2264&gt;=5.7,E2264&lt;=6.49),"PREDIABETES",E2264&gt;=6.5,"DIABETES")</f>
        <v>NORMAL</v>
      </c>
      <c r="G2264" t="s">
        <v>2380</v>
      </c>
      <c r="H2264" t="str">
        <f t="shared" si="106"/>
        <v>No</v>
      </c>
      <c r="I2264" t="s">
        <v>2380</v>
      </c>
      <c r="J2264" t="s">
        <v>2383</v>
      </c>
      <c r="K2264">
        <v>1</v>
      </c>
      <c r="L2264" t="s">
        <v>2380</v>
      </c>
      <c r="M2264" t="str">
        <f t="shared" si="107"/>
        <v>No</v>
      </c>
    </row>
    <row r="2265" spans="1:13" x14ac:dyDescent="0.3">
      <c r="A2265" t="s">
        <v>94</v>
      </c>
      <c r="B2265">
        <v>20.3</v>
      </c>
      <c r="C2265">
        <f t="shared" si="105"/>
        <v>20.3</v>
      </c>
      <c r="D2265" t="str" cm="1">
        <f t="array" ref="D2265">_xlfn.IFS(C2265&lt;18.5,"UNDERWEIGHT",AND(C2265&gt;=18.5,C2265&lt;=24.9),"NORMAL WEIGHT",AND(C2265&gt;=25,C2265&lt;=29.9),"OVERWEIGHT",C2265&gt;=30,"OBESITY")</f>
        <v>NORMAL WEIGHT</v>
      </c>
      <c r="E2265">
        <v>6.37</v>
      </c>
      <c r="F2265" t="str" cm="1">
        <f t="array" ref="F2265">_xlfn.IFS(E2265&lt;5.7,"NORMAL",AND(E2265&gt;=5.7,E2265&lt;=6.49),"PREDIABETES",E2265&gt;=6.5,"DIABETES")</f>
        <v>PREDIABETES</v>
      </c>
      <c r="G2265" t="s">
        <v>2380</v>
      </c>
      <c r="H2265" t="str">
        <f t="shared" si="106"/>
        <v>No</v>
      </c>
      <c r="I2265" t="s">
        <v>2380</v>
      </c>
      <c r="J2265" t="s">
        <v>2383</v>
      </c>
      <c r="K2265">
        <v>1</v>
      </c>
      <c r="L2265" t="s">
        <v>2380</v>
      </c>
      <c r="M2265" t="str">
        <f t="shared" si="107"/>
        <v>No</v>
      </c>
    </row>
    <row r="2266" spans="1:13" x14ac:dyDescent="0.3">
      <c r="A2266" t="s">
        <v>93</v>
      </c>
      <c r="B2266">
        <v>19.8</v>
      </c>
      <c r="C2266">
        <f t="shared" si="105"/>
        <v>19.8</v>
      </c>
      <c r="D2266" t="str" cm="1">
        <f t="array" ref="D2266">_xlfn.IFS(C2266&lt;18.5,"UNDERWEIGHT",AND(C2266&gt;=18.5,C2266&lt;=24.9),"NORMAL WEIGHT",AND(C2266&gt;=25,C2266&lt;=29.9),"OVERWEIGHT",C2266&gt;=30,"OBESITY")</f>
        <v>NORMAL WEIGHT</v>
      </c>
      <c r="E2266">
        <v>5.12</v>
      </c>
      <c r="F2266" t="str" cm="1">
        <f t="array" ref="F2266">_xlfn.IFS(E2266&lt;5.7,"NORMAL",AND(E2266&gt;=5.7,E2266&lt;=6.49),"PREDIABETES",E2266&gt;=6.5,"DIABETES")</f>
        <v>NORMAL</v>
      </c>
      <c r="G2266" t="s">
        <v>2380</v>
      </c>
      <c r="H2266" t="str">
        <f t="shared" si="106"/>
        <v>No</v>
      </c>
      <c r="I2266" t="s">
        <v>2380</v>
      </c>
      <c r="J2266" t="s">
        <v>2383</v>
      </c>
      <c r="K2266">
        <v>1</v>
      </c>
      <c r="L2266" t="s">
        <v>2380</v>
      </c>
      <c r="M2266" t="str">
        <f t="shared" si="107"/>
        <v>No</v>
      </c>
    </row>
    <row r="2267" spans="1:13" x14ac:dyDescent="0.3">
      <c r="A2267" t="s">
        <v>92</v>
      </c>
      <c r="B2267">
        <v>21.87</v>
      </c>
      <c r="C2267">
        <f t="shared" si="105"/>
        <v>21.9</v>
      </c>
      <c r="D2267" t="str" cm="1">
        <f t="array" ref="D2267">_xlfn.IFS(C2267&lt;18.5,"UNDERWEIGHT",AND(C2267&gt;=18.5,C2267&lt;=24.9),"NORMAL WEIGHT",AND(C2267&gt;=25,C2267&lt;=29.9),"OVERWEIGHT",C2267&gt;=30,"OBESITY")</f>
        <v>NORMAL WEIGHT</v>
      </c>
      <c r="E2267">
        <v>8.59</v>
      </c>
      <c r="F2267" t="str" cm="1">
        <f t="array" ref="F2267">_xlfn.IFS(E2267&lt;5.7,"NORMAL",AND(E2267&gt;=5.7,E2267&lt;=6.49),"PREDIABETES",E2267&gt;=6.5,"DIABETES")</f>
        <v>DIABETES</v>
      </c>
      <c r="G2267" t="s">
        <v>2380</v>
      </c>
      <c r="H2267" t="str">
        <f t="shared" si="106"/>
        <v>No</v>
      </c>
      <c r="I2267" t="s">
        <v>2380</v>
      </c>
      <c r="J2267" t="s">
        <v>2380</v>
      </c>
      <c r="K2267" t="s">
        <v>2381</v>
      </c>
      <c r="L2267" t="s">
        <v>2380</v>
      </c>
      <c r="M2267" t="str">
        <f t="shared" si="107"/>
        <v>No</v>
      </c>
    </row>
    <row r="2268" spans="1:13" x14ac:dyDescent="0.3">
      <c r="A2268" t="s">
        <v>91</v>
      </c>
      <c r="B2268">
        <v>16.600000000000001</v>
      </c>
      <c r="C2268">
        <f t="shared" si="105"/>
        <v>16.600000000000001</v>
      </c>
      <c r="D2268" t="str" cm="1">
        <f t="array" ref="D2268">_xlfn.IFS(C2268&lt;18.5,"UNDERWEIGHT",AND(C2268&gt;=18.5,C2268&lt;=24.9),"NORMAL WEIGHT",AND(C2268&gt;=25,C2268&lt;=29.9),"OVERWEIGHT",C2268&gt;=30,"OBESITY")</f>
        <v>UNDERWEIGHT</v>
      </c>
      <c r="E2268">
        <v>5.87</v>
      </c>
      <c r="F2268" t="str" cm="1">
        <f t="array" ref="F2268">_xlfn.IFS(E2268&lt;5.7,"NORMAL",AND(E2268&gt;=5.7,E2268&lt;=6.49),"PREDIABETES",E2268&gt;=6.5,"DIABETES")</f>
        <v>PREDIABETES</v>
      </c>
      <c r="G2268" t="s">
        <v>2380</v>
      </c>
      <c r="H2268" t="str">
        <f t="shared" si="106"/>
        <v>No</v>
      </c>
      <c r="I2268" t="s">
        <v>2380</v>
      </c>
      <c r="J2268" t="s">
        <v>2380</v>
      </c>
      <c r="K2268">
        <v>1</v>
      </c>
      <c r="L2268" t="s">
        <v>2380</v>
      </c>
      <c r="M2268" t="str">
        <f t="shared" si="107"/>
        <v>No</v>
      </c>
    </row>
    <row r="2269" spans="1:13" x14ac:dyDescent="0.3">
      <c r="A2269" t="s">
        <v>90</v>
      </c>
      <c r="B2269">
        <v>21.98</v>
      </c>
      <c r="C2269">
        <f t="shared" si="105"/>
        <v>22</v>
      </c>
      <c r="D2269" t="str" cm="1">
        <f t="array" ref="D2269">_xlfn.IFS(C2269&lt;18.5,"UNDERWEIGHT",AND(C2269&gt;=18.5,C2269&lt;=24.9),"NORMAL WEIGHT",AND(C2269&gt;=25,C2269&lt;=29.9),"OVERWEIGHT",C2269&gt;=30,"OBESITY")</f>
        <v>NORMAL WEIGHT</v>
      </c>
      <c r="E2269">
        <v>7.03</v>
      </c>
      <c r="F2269" t="str" cm="1">
        <f t="array" ref="F2269">_xlfn.IFS(E2269&lt;5.7,"NORMAL",AND(E2269&gt;=5.7,E2269&lt;=6.49),"PREDIABETES",E2269&gt;=6.5,"DIABETES")</f>
        <v>DIABETES</v>
      </c>
      <c r="G2269" t="s">
        <v>2380</v>
      </c>
      <c r="H2269" t="str">
        <f t="shared" si="106"/>
        <v>No</v>
      </c>
      <c r="I2269" t="s">
        <v>2380</v>
      </c>
      <c r="J2269" t="s">
        <v>2380</v>
      </c>
      <c r="K2269" t="s">
        <v>2381</v>
      </c>
      <c r="L2269" t="s">
        <v>2380</v>
      </c>
      <c r="M2269" t="str">
        <f t="shared" si="107"/>
        <v>No</v>
      </c>
    </row>
    <row r="2270" spans="1:13" x14ac:dyDescent="0.3">
      <c r="A2270" t="s">
        <v>89</v>
      </c>
      <c r="B2270">
        <v>19.7</v>
      </c>
      <c r="C2270">
        <f t="shared" si="105"/>
        <v>19.7</v>
      </c>
      <c r="D2270" t="str" cm="1">
        <f t="array" ref="D2270">_xlfn.IFS(C2270&lt;18.5,"UNDERWEIGHT",AND(C2270&gt;=18.5,C2270&lt;=24.9),"NORMAL WEIGHT",AND(C2270&gt;=25,C2270&lt;=29.9),"OVERWEIGHT",C2270&gt;=30,"OBESITY")</f>
        <v>NORMAL WEIGHT</v>
      </c>
      <c r="E2270">
        <v>5.51</v>
      </c>
      <c r="F2270" t="str" cm="1">
        <f t="array" ref="F2270">_xlfn.IFS(E2270&lt;5.7,"NORMAL",AND(E2270&gt;=5.7,E2270&lt;=6.49),"PREDIABETES",E2270&gt;=6.5,"DIABETES")</f>
        <v>NORMAL</v>
      </c>
      <c r="G2270" t="s">
        <v>2380</v>
      </c>
      <c r="H2270" t="str">
        <f t="shared" si="106"/>
        <v>No</v>
      </c>
      <c r="I2270" t="s">
        <v>2380</v>
      </c>
      <c r="J2270" t="s">
        <v>2380</v>
      </c>
      <c r="K2270">
        <v>1</v>
      </c>
      <c r="L2270" t="s">
        <v>2380</v>
      </c>
      <c r="M2270" t="str">
        <f t="shared" si="107"/>
        <v>No</v>
      </c>
    </row>
    <row r="2271" spans="1:13" x14ac:dyDescent="0.3">
      <c r="A2271" t="s">
        <v>88</v>
      </c>
      <c r="B2271">
        <v>19.21</v>
      </c>
      <c r="C2271">
        <f t="shared" si="105"/>
        <v>19.2</v>
      </c>
      <c r="D2271" t="str" cm="1">
        <f t="array" ref="D2271">_xlfn.IFS(C2271&lt;18.5,"UNDERWEIGHT",AND(C2271&gt;=18.5,C2271&lt;=24.9),"NORMAL WEIGHT",AND(C2271&gt;=25,C2271&lt;=29.9),"OVERWEIGHT",C2271&gt;=30,"OBESITY")</f>
        <v>NORMAL WEIGHT</v>
      </c>
      <c r="E2271">
        <v>4.76</v>
      </c>
      <c r="F2271" t="str" cm="1">
        <f t="array" ref="F2271">_xlfn.IFS(E2271&lt;5.7,"NORMAL",AND(E2271&gt;=5.7,E2271&lt;=6.49),"PREDIABETES",E2271&gt;=6.5,"DIABETES")</f>
        <v>NORMAL</v>
      </c>
      <c r="G2271" t="s">
        <v>2380</v>
      </c>
      <c r="H2271" t="str">
        <f t="shared" si="106"/>
        <v>No</v>
      </c>
      <c r="I2271" t="s">
        <v>2382</v>
      </c>
      <c r="J2271" t="s">
        <v>2380</v>
      </c>
      <c r="K2271">
        <v>1</v>
      </c>
      <c r="L2271" t="s">
        <v>2380</v>
      </c>
      <c r="M2271" t="str">
        <f t="shared" si="107"/>
        <v>No</v>
      </c>
    </row>
    <row r="2272" spans="1:13" x14ac:dyDescent="0.3">
      <c r="A2272" t="s">
        <v>87</v>
      </c>
      <c r="B2272">
        <v>19.3</v>
      </c>
      <c r="C2272">
        <f t="shared" si="105"/>
        <v>19.3</v>
      </c>
      <c r="D2272" t="str" cm="1">
        <f t="array" ref="D2272">_xlfn.IFS(C2272&lt;18.5,"UNDERWEIGHT",AND(C2272&gt;=18.5,C2272&lt;=24.9),"NORMAL WEIGHT",AND(C2272&gt;=25,C2272&lt;=29.9),"OVERWEIGHT",C2272&gt;=30,"OBESITY")</f>
        <v>NORMAL WEIGHT</v>
      </c>
      <c r="E2272">
        <v>4.7</v>
      </c>
      <c r="F2272" t="str" cm="1">
        <f t="array" ref="F2272">_xlfn.IFS(E2272&lt;5.7,"NORMAL",AND(E2272&gt;=5.7,E2272&lt;=6.49),"PREDIABETES",E2272&gt;=6.5,"DIABETES")</f>
        <v>NORMAL</v>
      </c>
      <c r="G2272" t="s">
        <v>2380</v>
      </c>
      <c r="H2272" t="str">
        <f t="shared" si="106"/>
        <v>No</v>
      </c>
      <c r="I2272" t="s">
        <v>2382</v>
      </c>
      <c r="J2272" t="s">
        <v>2380</v>
      </c>
      <c r="K2272">
        <v>1</v>
      </c>
      <c r="L2272" t="s">
        <v>2380</v>
      </c>
      <c r="M2272" t="str">
        <f t="shared" si="107"/>
        <v>No</v>
      </c>
    </row>
    <row r="2273" spans="1:13" x14ac:dyDescent="0.3">
      <c r="A2273" t="s">
        <v>86</v>
      </c>
      <c r="B2273">
        <v>16.22</v>
      </c>
      <c r="C2273">
        <f t="shared" si="105"/>
        <v>16.2</v>
      </c>
      <c r="D2273" t="str" cm="1">
        <f t="array" ref="D2273">_xlfn.IFS(C2273&lt;18.5,"UNDERWEIGHT",AND(C2273&gt;=18.5,C2273&lt;=24.9),"NORMAL WEIGHT",AND(C2273&gt;=25,C2273&lt;=29.9),"OVERWEIGHT",C2273&gt;=30,"OBESITY")</f>
        <v>UNDERWEIGHT</v>
      </c>
      <c r="E2273">
        <v>6.21</v>
      </c>
      <c r="F2273" t="str" cm="1">
        <f t="array" ref="F2273">_xlfn.IFS(E2273&lt;5.7,"NORMAL",AND(E2273&gt;=5.7,E2273&lt;=6.49),"PREDIABETES",E2273&gt;=6.5,"DIABETES")</f>
        <v>PREDIABETES</v>
      </c>
      <c r="G2273" t="s">
        <v>2382</v>
      </c>
      <c r="H2273" t="str">
        <f t="shared" si="106"/>
        <v>Yes</v>
      </c>
      <c r="I2273" t="s">
        <v>2380</v>
      </c>
      <c r="J2273" t="s">
        <v>2380</v>
      </c>
      <c r="K2273" t="s">
        <v>2381</v>
      </c>
      <c r="L2273" t="s">
        <v>2380</v>
      </c>
      <c r="M2273" t="str">
        <f t="shared" si="107"/>
        <v>No</v>
      </c>
    </row>
    <row r="2274" spans="1:13" x14ac:dyDescent="0.3">
      <c r="A2274" t="s">
        <v>85</v>
      </c>
      <c r="B2274">
        <v>17.12</v>
      </c>
      <c r="C2274">
        <f t="shared" si="105"/>
        <v>17.100000000000001</v>
      </c>
      <c r="D2274" t="str" cm="1">
        <f t="array" ref="D2274">_xlfn.IFS(C2274&lt;18.5,"UNDERWEIGHT",AND(C2274&gt;=18.5,C2274&lt;=24.9),"NORMAL WEIGHT",AND(C2274&gt;=25,C2274&lt;=29.9),"OVERWEIGHT",C2274&gt;=30,"OBESITY")</f>
        <v>UNDERWEIGHT</v>
      </c>
      <c r="E2274">
        <v>4.5199999999999996</v>
      </c>
      <c r="F2274" t="str" cm="1">
        <f t="array" ref="F2274">_xlfn.IFS(E2274&lt;5.7,"NORMAL",AND(E2274&gt;=5.7,E2274&lt;=6.49),"PREDIABETES",E2274&gt;=6.5,"DIABETES")</f>
        <v>NORMAL</v>
      </c>
      <c r="G2274" t="s">
        <v>2380</v>
      </c>
      <c r="H2274" t="str">
        <f t="shared" si="106"/>
        <v>No</v>
      </c>
      <c r="I2274" t="s">
        <v>2382</v>
      </c>
      <c r="J2274" t="s">
        <v>2380</v>
      </c>
      <c r="K2274">
        <v>1</v>
      </c>
      <c r="L2274" t="s">
        <v>2380</v>
      </c>
      <c r="M2274" t="str">
        <f t="shared" si="107"/>
        <v>No</v>
      </c>
    </row>
    <row r="2275" spans="1:13" x14ac:dyDescent="0.3">
      <c r="A2275" t="s">
        <v>84</v>
      </c>
      <c r="B2275">
        <v>19.07</v>
      </c>
      <c r="C2275">
        <f t="shared" si="105"/>
        <v>19.100000000000001</v>
      </c>
      <c r="D2275" t="str" cm="1">
        <f t="array" ref="D2275">_xlfn.IFS(C2275&lt;18.5,"UNDERWEIGHT",AND(C2275&gt;=18.5,C2275&lt;=24.9),"NORMAL WEIGHT",AND(C2275&gt;=25,C2275&lt;=29.9),"OVERWEIGHT",C2275&gt;=30,"OBESITY")</f>
        <v>NORMAL WEIGHT</v>
      </c>
      <c r="E2275">
        <v>5.45</v>
      </c>
      <c r="F2275" t="str" cm="1">
        <f t="array" ref="F2275">_xlfn.IFS(E2275&lt;5.7,"NORMAL",AND(E2275&gt;=5.7,E2275&lt;=6.49),"PREDIABETES",E2275&gt;=6.5,"DIABETES")</f>
        <v>NORMAL</v>
      </c>
      <c r="G2275" t="s">
        <v>2380</v>
      </c>
      <c r="H2275" t="str">
        <f t="shared" si="106"/>
        <v>No</v>
      </c>
      <c r="I2275" t="s">
        <v>2380</v>
      </c>
      <c r="J2275" t="s">
        <v>2380</v>
      </c>
      <c r="K2275">
        <v>1</v>
      </c>
      <c r="L2275" t="s">
        <v>2380</v>
      </c>
      <c r="M2275" t="str">
        <f t="shared" si="107"/>
        <v>No</v>
      </c>
    </row>
    <row r="2276" spans="1:13" x14ac:dyDescent="0.3">
      <c r="A2276" t="s">
        <v>83</v>
      </c>
      <c r="B2276">
        <v>15.56</v>
      </c>
      <c r="C2276">
        <f t="shared" si="105"/>
        <v>15.6</v>
      </c>
      <c r="D2276" t="str" cm="1">
        <f t="array" ref="D2276">_xlfn.IFS(C2276&lt;18.5,"UNDERWEIGHT",AND(C2276&gt;=18.5,C2276&lt;=24.9),"NORMAL WEIGHT",AND(C2276&gt;=25,C2276&lt;=29.9),"OVERWEIGHT",C2276&gt;=30,"OBESITY")</f>
        <v>UNDERWEIGHT</v>
      </c>
      <c r="E2276">
        <v>4.42</v>
      </c>
      <c r="F2276" t="str" cm="1">
        <f t="array" ref="F2276">_xlfn.IFS(E2276&lt;5.7,"NORMAL",AND(E2276&gt;=5.7,E2276&lt;=6.49),"PREDIABETES",E2276&gt;=6.5,"DIABETES")</f>
        <v>NORMAL</v>
      </c>
      <c r="G2276" t="s">
        <v>2380</v>
      </c>
      <c r="H2276" t="str">
        <f t="shared" si="106"/>
        <v>No</v>
      </c>
      <c r="I2276" t="s">
        <v>2380</v>
      </c>
      <c r="J2276" t="s">
        <v>2380</v>
      </c>
      <c r="K2276" t="s">
        <v>2381</v>
      </c>
      <c r="L2276" t="s">
        <v>2380</v>
      </c>
      <c r="M2276" t="str">
        <f t="shared" si="107"/>
        <v>No</v>
      </c>
    </row>
    <row r="2277" spans="1:13" x14ac:dyDescent="0.3">
      <c r="A2277" t="s">
        <v>82</v>
      </c>
      <c r="B2277">
        <v>22.76</v>
      </c>
      <c r="C2277">
        <f t="shared" si="105"/>
        <v>22.8</v>
      </c>
      <c r="D2277" t="str" cm="1">
        <f t="array" ref="D2277">_xlfn.IFS(C2277&lt;18.5,"UNDERWEIGHT",AND(C2277&gt;=18.5,C2277&lt;=24.9),"NORMAL WEIGHT",AND(C2277&gt;=25,C2277&lt;=29.9),"OVERWEIGHT",C2277&gt;=30,"OBESITY")</f>
        <v>NORMAL WEIGHT</v>
      </c>
      <c r="E2277">
        <v>9.44</v>
      </c>
      <c r="F2277" t="str" cm="1">
        <f t="array" ref="F2277">_xlfn.IFS(E2277&lt;5.7,"NORMAL",AND(E2277&gt;=5.7,E2277&lt;=6.49),"PREDIABETES",E2277&gt;=6.5,"DIABETES")</f>
        <v>DIABETES</v>
      </c>
      <c r="G2277" t="s">
        <v>2380</v>
      </c>
      <c r="H2277" t="str">
        <f t="shared" si="106"/>
        <v>No</v>
      </c>
      <c r="I2277" t="s">
        <v>2380</v>
      </c>
      <c r="J2277" t="s">
        <v>2380</v>
      </c>
      <c r="K2277" t="s">
        <v>2381</v>
      </c>
      <c r="L2277" t="s">
        <v>2380</v>
      </c>
      <c r="M2277" t="str">
        <f t="shared" si="107"/>
        <v>No</v>
      </c>
    </row>
    <row r="2278" spans="1:13" x14ac:dyDescent="0.3">
      <c r="A2278" t="s">
        <v>81</v>
      </c>
      <c r="B2278">
        <v>22.79</v>
      </c>
      <c r="C2278">
        <f t="shared" si="105"/>
        <v>22.8</v>
      </c>
      <c r="D2278" t="str" cm="1">
        <f t="array" ref="D2278">_xlfn.IFS(C2278&lt;18.5,"UNDERWEIGHT",AND(C2278&gt;=18.5,C2278&lt;=24.9),"NORMAL WEIGHT",AND(C2278&gt;=25,C2278&lt;=29.9),"OVERWEIGHT",C2278&gt;=30,"OBESITY")</f>
        <v>NORMAL WEIGHT</v>
      </c>
      <c r="E2278">
        <v>6.15</v>
      </c>
      <c r="F2278" t="str" cm="1">
        <f t="array" ref="F2278">_xlfn.IFS(E2278&lt;5.7,"NORMAL",AND(E2278&gt;=5.7,E2278&lt;=6.49),"PREDIABETES",E2278&gt;=6.5,"DIABETES")</f>
        <v>PREDIABETES</v>
      </c>
      <c r="G2278" t="s">
        <v>2382</v>
      </c>
      <c r="H2278" t="str">
        <f t="shared" si="106"/>
        <v>Yes</v>
      </c>
      <c r="I2278" t="s">
        <v>2380</v>
      </c>
      <c r="J2278" t="s">
        <v>2383</v>
      </c>
      <c r="K2278">
        <v>1</v>
      </c>
      <c r="L2278" t="s">
        <v>2380</v>
      </c>
      <c r="M2278" t="str">
        <f t="shared" si="107"/>
        <v>No</v>
      </c>
    </row>
    <row r="2279" spans="1:13" x14ac:dyDescent="0.3">
      <c r="A2279" t="s">
        <v>80</v>
      </c>
      <c r="B2279">
        <v>17.41</v>
      </c>
      <c r="C2279">
        <f t="shared" si="105"/>
        <v>17.399999999999999</v>
      </c>
      <c r="D2279" t="str" cm="1">
        <f t="array" ref="D2279">_xlfn.IFS(C2279&lt;18.5,"UNDERWEIGHT",AND(C2279&gt;=18.5,C2279&lt;=24.9),"NORMAL WEIGHT",AND(C2279&gt;=25,C2279&lt;=29.9),"OVERWEIGHT",C2279&gt;=30,"OBESITY")</f>
        <v>UNDERWEIGHT</v>
      </c>
      <c r="E2279">
        <v>5.13</v>
      </c>
      <c r="F2279" t="str" cm="1">
        <f t="array" ref="F2279">_xlfn.IFS(E2279&lt;5.7,"NORMAL",AND(E2279&gt;=5.7,E2279&lt;=6.49),"PREDIABETES",E2279&gt;=6.5,"DIABETES")</f>
        <v>NORMAL</v>
      </c>
      <c r="G2279" t="s">
        <v>2382</v>
      </c>
      <c r="H2279" t="str">
        <f t="shared" si="106"/>
        <v>Yes</v>
      </c>
      <c r="I2279" t="s">
        <v>2380</v>
      </c>
      <c r="J2279" t="s">
        <v>2380</v>
      </c>
      <c r="K2279" t="s">
        <v>2381</v>
      </c>
      <c r="L2279" t="s">
        <v>2380</v>
      </c>
      <c r="M2279" t="str">
        <f t="shared" si="107"/>
        <v>No</v>
      </c>
    </row>
    <row r="2280" spans="1:13" x14ac:dyDescent="0.3">
      <c r="A2280" t="s">
        <v>79</v>
      </c>
      <c r="B2280">
        <v>19.32</v>
      </c>
      <c r="C2280">
        <f t="shared" si="105"/>
        <v>19.3</v>
      </c>
      <c r="D2280" t="str" cm="1">
        <f t="array" ref="D2280">_xlfn.IFS(C2280&lt;18.5,"UNDERWEIGHT",AND(C2280&gt;=18.5,C2280&lt;=24.9),"NORMAL WEIGHT",AND(C2280&gt;=25,C2280&lt;=29.9),"OVERWEIGHT",C2280&gt;=30,"OBESITY")</f>
        <v>NORMAL WEIGHT</v>
      </c>
      <c r="E2280">
        <v>4.96</v>
      </c>
      <c r="F2280" t="str" cm="1">
        <f t="array" ref="F2280">_xlfn.IFS(E2280&lt;5.7,"NORMAL",AND(E2280&gt;=5.7,E2280&lt;=6.49),"PREDIABETES",E2280&gt;=6.5,"DIABETES")</f>
        <v>NORMAL</v>
      </c>
      <c r="G2280" t="s">
        <v>2382</v>
      </c>
      <c r="H2280" t="str">
        <f t="shared" si="106"/>
        <v>Yes</v>
      </c>
      <c r="I2280" t="s">
        <v>2380</v>
      </c>
      <c r="J2280" t="s">
        <v>2380</v>
      </c>
      <c r="K2280" t="s">
        <v>2381</v>
      </c>
      <c r="L2280" t="s">
        <v>2380</v>
      </c>
      <c r="M2280" t="str">
        <f t="shared" si="107"/>
        <v>No</v>
      </c>
    </row>
    <row r="2281" spans="1:13" x14ac:dyDescent="0.3">
      <c r="A2281" t="s">
        <v>78</v>
      </c>
      <c r="B2281">
        <v>18.25</v>
      </c>
      <c r="C2281">
        <f t="shared" si="105"/>
        <v>18.3</v>
      </c>
      <c r="D2281" t="str" cm="1">
        <f t="array" ref="D2281">_xlfn.IFS(C2281&lt;18.5,"UNDERWEIGHT",AND(C2281&gt;=18.5,C2281&lt;=24.9),"NORMAL WEIGHT",AND(C2281&gt;=25,C2281&lt;=29.9),"OVERWEIGHT",C2281&gt;=30,"OBESITY")</f>
        <v>UNDERWEIGHT</v>
      </c>
      <c r="E2281">
        <v>10.95</v>
      </c>
      <c r="F2281" t="str" cm="1">
        <f t="array" ref="F2281">_xlfn.IFS(E2281&lt;5.7,"NORMAL",AND(E2281&gt;=5.7,E2281&lt;=6.49),"PREDIABETES",E2281&gt;=6.5,"DIABETES")</f>
        <v>DIABETES</v>
      </c>
      <c r="G2281" t="s">
        <v>2380</v>
      </c>
      <c r="H2281" t="str">
        <f t="shared" si="106"/>
        <v>No</v>
      </c>
      <c r="I2281" t="s">
        <v>2380</v>
      </c>
      <c r="J2281" t="s">
        <v>2380</v>
      </c>
      <c r="K2281" t="s">
        <v>2381</v>
      </c>
      <c r="L2281" t="s">
        <v>2380</v>
      </c>
      <c r="M2281" t="str">
        <f t="shared" si="107"/>
        <v>No</v>
      </c>
    </row>
    <row r="2282" spans="1:13" x14ac:dyDescent="0.3">
      <c r="A2282" t="s">
        <v>77</v>
      </c>
      <c r="B2282">
        <v>53.13</v>
      </c>
      <c r="C2282">
        <f t="shared" si="105"/>
        <v>53.1</v>
      </c>
      <c r="D2282" t="str" cm="1">
        <f t="array" ref="D2282">_xlfn.IFS(C2282&lt;18.5,"UNDERWEIGHT",AND(C2282&gt;=18.5,C2282&lt;=24.9),"NORMAL WEIGHT",AND(C2282&gt;=25,C2282&lt;=29.9),"OVERWEIGHT",C2282&gt;=30,"OBESITY")</f>
        <v>OBESITY</v>
      </c>
      <c r="E2282">
        <v>4.4400000000000004</v>
      </c>
      <c r="F2282" t="str" cm="1">
        <f t="array" ref="F2282">_xlfn.IFS(E2282&lt;5.7,"NORMAL",AND(E2282&gt;=5.7,E2282&lt;=6.49),"PREDIABETES",E2282&gt;=6.5,"DIABETES")</f>
        <v>NORMAL</v>
      </c>
      <c r="G2282" t="s">
        <v>2380</v>
      </c>
      <c r="H2282" t="str">
        <f t="shared" si="106"/>
        <v>No</v>
      </c>
      <c r="I2282" t="s">
        <v>2382</v>
      </c>
      <c r="J2282" t="s">
        <v>2380</v>
      </c>
      <c r="K2282">
        <v>1</v>
      </c>
      <c r="L2282" t="s">
        <v>2380</v>
      </c>
      <c r="M2282" t="str">
        <f t="shared" si="107"/>
        <v>No</v>
      </c>
    </row>
    <row r="2283" spans="1:13" x14ac:dyDescent="0.3">
      <c r="A2283" t="s">
        <v>76</v>
      </c>
      <c r="B2283">
        <v>20.46</v>
      </c>
      <c r="C2283">
        <f t="shared" si="105"/>
        <v>20.5</v>
      </c>
      <c r="D2283" t="str" cm="1">
        <f t="array" ref="D2283">_xlfn.IFS(C2283&lt;18.5,"UNDERWEIGHT",AND(C2283&gt;=18.5,C2283&lt;=24.9),"NORMAL WEIGHT",AND(C2283&gt;=25,C2283&lt;=29.9),"OVERWEIGHT",C2283&gt;=30,"OBESITY")</f>
        <v>NORMAL WEIGHT</v>
      </c>
      <c r="E2283">
        <v>4.0199999999999996</v>
      </c>
      <c r="F2283" t="str" cm="1">
        <f t="array" ref="F2283">_xlfn.IFS(E2283&lt;5.7,"NORMAL",AND(E2283&gt;=5.7,E2283&lt;=6.49),"PREDIABETES",E2283&gt;=6.5,"DIABETES")</f>
        <v>NORMAL</v>
      </c>
      <c r="G2283" t="s">
        <v>2380</v>
      </c>
      <c r="H2283" t="str">
        <f t="shared" si="106"/>
        <v>No</v>
      </c>
      <c r="I2283" t="s">
        <v>2380</v>
      </c>
      <c r="J2283" t="s">
        <v>2380</v>
      </c>
      <c r="K2283" t="s">
        <v>2381</v>
      </c>
      <c r="L2283" t="s">
        <v>2380</v>
      </c>
      <c r="M2283" t="str">
        <f t="shared" si="107"/>
        <v>No</v>
      </c>
    </row>
    <row r="2284" spans="1:13" x14ac:dyDescent="0.3">
      <c r="A2284" t="s">
        <v>75</v>
      </c>
      <c r="B2284">
        <v>43.01</v>
      </c>
      <c r="C2284">
        <f t="shared" si="105"/>
        <v>43</v>
      </c>
      <c r="D2284" t="str" cm="1">
        <f t="array" ref="D2284">_xlfn.IFS(C2284&lt;18.5,"UNDERWEIGHT",AND(C2284&gt;=18.5,C2284&lt;=24.9),"NORMAL WEIGHT",AND(C2284&gt;=25,C2284&lt;=29.9),"OVERWEIGHT",C2284&gt;=30,"OBESITY")</f>
        <v>OBESITY</v>
      </c>
      <c r="E2284">
        <v>5.44</v>
      </c>
      <c r="F2284" t="str" cm="1">
        <f t="array" ref="F2284">_xlfn.IFS(E2284&lt;5.7,"NORMAL",AND(E2284&gt;=5.7,E2284&lt;=6.49),"PREDIABETES",E2284&gt;=6.5,"DIABETES")</f>
        <v>NORMAL</v>
      </c>
      <c r="G2284" t="s">
        <v>2380</v>
      </c>
      <c r="H2284" t="str">
        <f t="shared" si="106"/>
        <v>No</v>
      </c>
      <c r="I2284" t="s">
        <v>2382</v>
      </c>
      <c r="J2284" t="s">
        <v>2380</v>
      </c>
      <c r="K2284">
        <v>1</v>
      </c>
      <c r="L2284" t="s">
        <v>2380</v>
      </c>
      <c r="M2284" t="str">
        <f t="shared" si="107"/>
        <v>No</v>
      </c>
    </row>
    <row r="2285" spans="1:13" x14ac:dyDescent="0.3">
      <c r="A2285" t="s">
        <v>74</v>
      </c>
      <c r="B2285">
        <v>15.01</v>
      </c>
      <c r="C2285">
        <f t="shared" si="105"/>
        <v>15</v>
      </c>
      <c r="D2285" t="str" cm="1">
        <f t="array" ref="D2285">_xlfn.IFS(C2285&lt;18.5,"UNDERWEIGHT",AND(C2285&gt;=18.5,C2285&lt;=24.9),"NORMAL WEIGHT",AND(C2285&gt;=25,C2285&lt;=29.9),"OVERWEIGHT",C2285&gt;=30,"OBESITY")</f>
        <v>UNDERWEIGHT</v>
      </c>
      <c r="E2285">
        <v>4.1500000000000004</v>
      </c>
      <c r="F2285" t="str" cm="1">
        <f t="array" ref="F2285">_xlfn.IFS(E2285&lt;5.7,"NORMAL",AND(E2285&gt;=5.7,E2285&lt;=6.49),"PREDIABETES",E2285&gt;=6.5,"DIABETES")</f>
        <v>NORMAL</v>
      </c>
      <c r="G2285" t="s">
        <v>2380</v>
      </c>
      <c r="H2285" t="str">
        <f t="shared" si="106"/>
        <v>No</v>
      </c>
      <c r="I2285" t="s">
        <v>2380</v>
      </c>
      <c r="J2285" t="s">
        <v>2383</v>
      </c>
      <c r="K2285">
        <v>1</v>
      </c>
      <c r="L2285" t="s">
        <v>2380</v>
      </c>
      <c r="M2285" t="str">
        <f t="shared" si="107"/>
        <v>No</v>
      </c>
    </row>
    <row r="2286" spans="1:13" x14ac:dyDescent="0.3">
      <c r="A2286" t="s">
        <v>73</v>
      </c>
      <c r="B2286">
        <v>41.14</v>
      </c>
      <c r="C2286">
        <f t="shared" si="105"/>
        <v>41.1</v>
      </c>
      <c r="D2286" t="str" cm="1">
        <f t="array" ref="D2286">_xlfn.IFS(C2286&lt;18.5,"UNDERWEIGHT",AND(C2286&gt;=18.5,C2286&lt;=24.9),"NORMAL WEIGHT",AND(C2286&gt;=25,C2286&lt;=29.9),"OVERWEIGHT",C2286&gt;=30,"OBESITY")</f>
        <v>OBESITY</v>
      </c>
      <c r="E2286">
        <v>6.02</v>
      </c>
      <c r="F2286" t="str" cm="1">
        <f t="array" ref="F2286">_xlfn.IFS(E2286&lt;5.7,"NORMAL",AND(E2286&gt;=5.7,E2286&lt;=6.49),"PREDIABETES",E2286&gt;=6.5,"DIABETES")</f>
        <v>PREDIABETES</v>
      </c>
      <c r="G2286" t="s">
        <v>2380</v>
      </c>
      <c r="H2286" t="str">
        <f t="shared" si="106"/>
        <v>No</v>
      </c>
      <c r="I2286" t="s">
        <v>2382</v>
      </c>
      <c r="J2286" t="s">
        <v>2380</v>
      </c>
      <c r="K2286">
        <v>1</v>
      </c>
      <c r="L2286" t="s">
        <v>2380</v>
      </c>
      <c r="M2286" t="str">
        <f t="shared" si="107"/>
        <v>No</v>
      </c>
    </row>
    <row r="2287" spans="1:13" x14ac:dyDescent="0.3">
      <c r="A2287" t="s">
        <v>72</v>
      </c>
      <c r="B2287">
        <v>16.55</v>
      </c>
      <c r="C2287">
        <f t="shared" si="105"/>
        <v>16.600000000000001</v>
      </c>
      <c r="D2287" t="str" cm="1">
        <f t="array" ref="D2287">_xlfn.IFS(C2287&lt;18.5,"UNDERWEIGHT",AND(C2287&gt;=18.5,C2287&lt;=24.9),"NORMAL WEIGHT",AND(C2287&gt;=25,C2287&lt;=29.9),"OVERWEIGHT",C2287&gt;=30,"OBESITY")</f>
        <v>UNDERWEIGHT</v>
      </c>
      <c r="E2287">
        <v>7.73</v>
      </c>
      <c r="F2287" t="str" cm="1">
        <f t="array" ref="F2287">_xlfn.IFS(E2287&lt;5.7,"NORMAL",AND(E2287&gt;=5.7,E2287&lt;=6.49),"PREDIABETES",E2287&gt;=6.5,"DIABETES")</f>
        <v>DIABETES</v>
      </c>
      <c r="G2287" t="s">
        <v>2380</v>
      </c>
      <c r="H2287" t="str">
        <f t="shared" si="106"/>
        <v>No</v>
      </c>
      <c r="I2287" t="s">
        <v>2380</v>
      </c>
      <c r="J2287" t="s">
        <v>2380</v>
      </c>
      <c r="K2287" t="s">
        <v>2381</v>
      </c>
      <c r="L2287" t="s">
        <v>2380</v>
      </c>
      <c r="M2287" t="str">
        <f t="shared" si="107"/>
        <v>No</v>
      </c>
    </row>
    <row r="2288" spans="1:13" x14ac:dyDescent="0.3">
      <c r="A2288" t="s">
        <v>71</v>
      </c>
      <c r="B2288">
        <v>37.29</v>
      </c>
      <c r="C2288">
        <f t="shared" si="105"/>
        <v>37.299999999999997</v>
      </c>
      <c r="D2288" t="str" cm="1">
        <f t="array" ref="D2288">_xlfn.IFS(C2288&lt;18.5,"UNDERWEIGHT",AND(C2288&gt;=18.5,C2288&lt;=24.9),"NORMAL WEIGHT",AND(C2288&gt;=25,C2288&lt;=29.9),"OVERWEIGHT",C2288&gt;=30,"OBESITY")</f>
        <v>OBESITY</v>
      </c>
      <c r="E2288">
        <v>5.03</v>
      </c>
      <c r="F2288" t="str" cm="1">
        <f t="array" ref="F2288">_xlfn.IFS(E2288&lt;5.7,"NORMAL",AND(E2288&gt;=5.7,E2288&lt;=6.49),"PREDIABETES",E2288&gt;=6.5,"DIABETES")</f>
        <v>NORMAL</v>
      </c>
      <c r="G2288" t="s">
        <v>2380</v>
      </c>
      <c r="H2288" t="str">
        <f t="shared" si="106"/>
        <v>No</v>
      </c>
      <c r="I2288" t="s">
        <v>2382</v>
      </c>
      <c r="J2288" t="s">
        <v>2380</v>
      </c>
      <c r="K2288">
        <v>1</v>
      </c>
      <c r="L2288" t="s">
        <v>2380</v>
      </c>
      <c r="M2288" t="str">
        <f t="shared" si="107"/>
        <v>No</v>
      </c>
    </row>
    <row r="2289" spans="1:13" x14ac:dyDescent="0.3">
      <c r="A2289" t="s">
        <v>70</v>
      </c>
      <c r="B2289">
        <v>16.739999999999998</v>
      </c>
      <c r="C2289">
        <f t="shared" si="105"/>
        <v>16.7</v>
      </c>
      <c r="D2289" t="str" cm="1">
        <f t="array" ref="D2289">_xlfn.IFS(C2289&lt;18.5,"UNDERWEIGHT",AND(C2289&gt;=18.5,C2289&lt;=24.9),"NORMAL WEIGHT",AND(C2289&gt;=25,C2289&lt;=29.9),"OVERWEIGHT",C2289&gt;=30,"OBESITY")</f>
        <v>UNDERWEIGHT</v>
      </c>
      <c r="E2289">
        <v>4.08</v>
      </c>
      <c r="F2289" t="str" cm="1">
        <f t="array" ref="F2289">_xlfn.IFS(E2289&lt;5.7,"NORMAL",AND(E2289&gt;=5.7,E2289&lt;=6.49),"PREDIABETES",E2289&gt;=6.5,"DIABETES")</f>
        <v>NORMAL</v>
      </c>
      <c r="G2289" t="s">
        <v>2382</v>
      </c>
      <c r="H2289" t="str">
        <f t="shared" si="106"/>
        <v>Yes</v>
      </c>
      <c r="I2289" t="s">
        <v>2380</v>
      </c>
      <c r="J2289" t="s">
        <v>2380</v>
      </c>
      <c r="K2289" t="s">
        <v>2381</v>
      </c>
      <c r="L2289" t="s">
        <v>2380</v>
      </c>
      <c r="M2289" t="str">
        <f t="shared" si="107"/>
        <v>No</v>
      </c>
    </row>
    <row r="2290" spans="1:13" x14ac:dyDescent="0.3">
      <c r="A2290" t="s">
        <v>69</v>
      </c>
      <c r="B2290">
        <v>34.43</v>
      </c>
      <c r="C2290">
        <f t="shared" si="105"/>
        <v>34.4</v>
      </c>
      <c r="D2290" t="str" cm="1">
        <f t="array" ref="D2290">_xlfn.IFS(C2290&lt;18.5,"UNDERWEIGHT",AND(C2290&gt;=18.5,C2290&lt;=24.9),"NORMAL WEIGHT",AND(C2290&gt;=25,C2290&lt;=29.9),"OVERWEIGHT",C2290&gt;=30,"OBESITY")</f>
        <v>OBESITY</v>
      </c>
      <c r="E2290">
        <v>4.2699999999999996</v>
      </c>
      <c r="F2290" t="str" cm="1">
        <f t="array" ref="F2290">_xlfn.IFS(E2290&lt;5.7,"NORMAL",AND(E2290&gt;=5.7,E2290&lt;=6.49),"PREDIABETES",E2290&gt;=6.5,"DIABETES")</f>
        <v>NORMAL</v>
      </c>
      <c r="G2290" t="s">
        <v>2380</v>
      </c>
      <c r="H2290" t="str">
        <f t="shared" si="106"/>
        <v>No</v>
      </c>
      <c r="I2290" t="s">
        <v>2382</v>
      </c>
      <c r="J2290" t="s">
        <v>2380</v>
      </c>
      <c r="K2290">
        <v>1</v>
      </c>
      <c r="L2290" t="s">
        <v>2380</v>
      </c>
      <c r="M2290" t="str">
        <f t="shared" si="107"/>
        <v>No</v>
      </c>
    </row>
    <row r="2291" spans="1:13" x14ac:dyDescent="0.3">
      <c r="A2291" t="s">
        <v>68</v>
      </c>
      <c r="B2291">
        <v>34.1</v>
      </c>
      <c r="C2291">
        <f t="shared" si="105"/>
        <v>34.1</v>
      </c>
      <c r="D2291" t="str" cm="1">
        <f t="array" ref="D2291">_xlfn.IFS(C2291&lt;18.5,"UNDERWEIGHT",AND(C2291&gt;=18.5,C2291&lt;=24.9),"NORMAL WEIGHT",AND(C2291&gt;=25,C2291&lt;=29.9),"OVERWEIGHT",C2291&gt;=30,"OBESITY")</f>
        <v>OBESITY</v>
      </c>
      <c r="E2291">
        <v>4.07</v>
      </c>
      <c r="F2291" t="str" cm="1">
        <f t="array" ref="F2291">_xlfn.IFS(E2291&lt;5.7,"NORMAL",AND(E2291&gt;=5.7,E2291&lt;=6.49),"PREDIABETES",E2291&gt;=6.5,"DIABETES")</f>
        <v>NORMAL</v>
      </c>
      <c r="G2291" t="s">
        <v>2380</v>
      </c>
      <c r="H2291" t="str">
        <f t="shared" si="106"/>
        <v>No</v>
      </c>
      <c r="I2291" t="s">
        <v>2382</v>
      </c>
      <c r="J2291" t="s">
        <v>2380</v>
      </c>
      <c r="K2291">
        <v>1</v>
      </c>
      <c r="L2291" t="s">
        <v>2380</v>
      </c>
      <c r="M2291" t="str">
        <f t="shared" si="107"/>
        <v>No</v>
      </c>
    </row>
    <row r="2292" spans="1:13" x14ac:dyDescent="0.3">
      <c r="A2292" t="s">
        <v>67</v>
      </c>
      <c r="B2292">
        <v>19.3</v>
      </c>
      <c r="C2292">
        <f t="shared" si="105"/>
        <v>19.3</v>
      </c>
      <c r="D2292" t="str" cm="1">
        <f t="array" ref="D2292">_xlfn.IFS(C2292&lt;18.5,"UNDERWEIGHT",AND(C2292&gt;=18.5,C2292&lt;=24.9),"NORMAL WEIGHT",AND(C2292&gt;=25,C2292&lt;=29.9),"OVERWEIGHT",C2292&gt;=30,"OBESITY")</f>
        <v>NORMAL WEIGHT</v>
      </c>
      <c r="E2292">
        <v>10.36</v>
      </c>
      <c r="F2292" t="str" cm="1">
        <f t="array" ref="F2292">_xlfn.IFS(E2292&lt;5.7,"NORMAL",AND(E2292&gt;=5.7,E2292&lt;=6.49),"PREDIABETES",E2292&gt;=6.5,"DIABETES")</f>
        <v>DIABETES</v>
      </c>
      <c r="G2292" t="s">
        <v>2380</v>
      </c>
      <c r="H2292" t="str">
        <f t="shared" si="106"/>
        <v>No</v>
      </c>
      <c r="I2292" t="s">
        <v>2380</v>
      </c>
      <c r="J2292" t="s">
        <v>2380</v>
      </c>
      <c r="K2292" t="s">
        <v>2381</v>
      </c>
      <c r="L2292" t="s">
        <v>2380</v>
      </c>
      <c r="M2292" t="str">
        <f t="shared" si="107"/>
        <v>No</v>
      </c>
    </row>
    <row r="2293" spans="1:13" x14ac:dyDescent="0.3">
      <c r="A2293" t="s">
        <v>66</v>
      </c>
      <c r="B2293">
        <v>33.659999999999997</v>
      </c>
      <c r="C2293">
        <f t="shared" si="105"/>
        <v>33.700000000000003</v>
      </c>
      <c r="D2293" t="str" cm="1">
        <f t="array" ref="D2293">_xlfn.IFS(C2293&lt;18.5,"UNDERWEIGHT",AND(C2293&gt;=18.5,C2293&lt;=24.9),"NORMAL WEIGHT",AND(C2293&gt;=25,C2293&lt;=29.9),"OVERWEIGHT",C2293&gt;=30,"OBESITY")</f>
        <v>OBESITY</v>
      </c>
      <c r="E2293">
        <v>5.71</v>
      </c>
      <c r="F2293" t="str" cm="1">
        <f t="array" ref="F2293">_xlfn.IFS(E2293&lt;5.7,"NORMAL",AND(E2293&gt;=5.7,E2293&lt;=6.49),"PREDIABETES",E2293&gt;=6.5,"DIABETES")</f>
        <v>PREDIABETES</v>
      </c>
      <c r="G2293" t="s">
        <v>2380</v>
      </c>
      <c r="H2293" t="str">
        <f t="shared" si="106"/>
        <v>No</v>
      </c>
      <c r="I2293" t="s">
        <v>2382</v>
      </c>
      <c r="J2293" t="s">
        <v>2380</v>
      </c>
      <c r="K2293">
        <v>1</v>
      </c>
      <c r="L2293" t="s">
        <v>2380</v>
      </c>
      <c r="M2293" t="str">
        <f t="shared" si="107"/>
        <v>No</v>
      </c>
    </row>
    <row r="2294" spans="1:13" x14ac:dyDescent="0.3">
      <c r="A2294" t="s">
        <v>65</v>
      </c>
      <c r="B2294">
        <v>33.33</v>
      </c>
      <c r="C2294">
        <f t="shared" si="105"/>
        <v>33.299999999999997</v>
      </c>
      <c r="D2294" t="str" cm="1">
        <f t="array" ref="D2294">_xlfn.IFS(C2294&lt;18.5,"UNDERWEIGHT",AND(C2294&gt;=18.5,C2294&lt;=24.9),"NORMAL WEIGHT",AND(C2294&gt;=25,C2294&lt;=29.9),"OVERWEIGHT",C2294&gt;=30,"OBESITY")</f>
        <v>OBESITY</v>
      </c>
      <c r="E2294">
        <v>6.08</v>
      </c>
      <c r="F2294" t="str" cm="1">
        <f t="array" ref="F2294">_xlfn.IFS(E2294&lt;5.7,"NORMAL",AND(E2294&gt;=5.7,E2294&lt;=6.49),"PREDIABETES",E2294&gt;=6.5,"DIABETES")</f>
        <v>PREDIABETES</v>
      </c>
      <c r="G2294" t="s">
        <v>2380</v>
      </c>
      <c r="H2294" t="str">
        <f t="shared" si="106"/>
        <v>No</v>
      </c>
      <c r="I2294" t="s">
        <v>2382</v>
      </c>
      <c r="J2294" t="s">
        <v>2380</v>
      </c>
      <c r="K2294">
        <v>1</v>
      </c>
      <c r="L2294" t="s">
        <v>2380</v>
      </c>
      <c r="M2294" t="str">
        <f t="shared" si="107"/>
        <v>No</v>
      </c>
    </row>
    <row r="2295" spans="1:13" x14ac:dyDescent="0.3">
      <c r="A2295" t="s">
        <v>64</v>
      </c>
      <c r="B2295">
        <v>21.84</v>
      </c>
      <c r="C2295">
        <f t="shared" si="105"/>
        <v>21.8</v>
      </c>
      <c r="D2295" t="str" cm="1">
        <f t="array" ref="D2295">_xlfn.IFS(C2295&lt;18.5,"UNDERWEIGHT",AND(C2295&gt;=18.5,C2295&lt;=24.9),"NORMAL WEIGHT",AND(C2295&gt;=25,C2295&lt;=29.9),"OVERWEIGHT",C2295&gt;=30,"OBESITY")</f>
        <v>NORMAL WEIGHT</v>
      </c>
      <c r="E2295">
        <v>5.71</v>
      </c>
      <c r="F2295" t="str" cm="1">
        <f t="array" ref="F2295">_xlfn.IFS(E2295&lt;5.7,"NORMAL",AND(E2295&gt;=5.7,E2295&lt;=6.49),"PREDIABETES",E2295&gt;=6.5,"DIABETES")</f>
        <v>PREDIABETES</v>
      </c>
      <c r="G2295" t="s">
        <v>2380</v>
      </c>
      <c r="H2295" t="str">
        <f t="shared" si="106"/>
        <v>No</v>
      </c>
      <c r="I2295" t="s">
        <v>2382</v>
      </c>
      <c r="J2295" t="s">
        <v>2380</v>
      </c>
      <c r="K2295">
        <v>1</v>
      </c>
      <c r="L2295" t="s">
        <v>2380</v>
      </c>
      <c r="M2295" t="str">
        <f t="shared" si="107"/>
        <v>No</v>
      </c>
    </row>
    <row r="2296" spans="1:13" x14ac:dyDescent="0.3">
      <c r="A2296" t="s">
        <v>63</v>
      </c>
      <c r="B2296">
        <v>16.87</v>
      </c>
      <c r="C2296">
        <f t="shared" si="105"/>
        <v>16.899999999999999</v>
      </c>
      <c r="D2296" t="str" cm="1">
        <f t="array" ref="D2296">_xlfn.IFS(C2296&lt;18.5,"UNDERWEIGHT",AND(C2296&gt;=18.5,C2296&lt;=24.9),"NORMAL WEIGHT",AND(C2296&gt;=25,C2296&lt;=29.9),"OVERWEIGHT",C2296&gt;=30,"OBESITY")</f>
        <v>UNDERWEIGHT</v>
      </c>
      <c r="E2296">
        <v>9.1300000000000008</v>
      </c>
      <c r="F2296" t="str" cm="1">
        <f t="array" ref="F2296">_xlfn.IFS(E2296&lt;5.7,"NORMAL",AND(E2296&gt;=5.7,E2296&lt;=6.49),"PREDIABETES",E2296&gt;=6.5,"DIABETES")</f>
        <v>DIABETES</v>
      </c>
      <c r="G2296" t="s">
        <v>2380</v>
      </c>
      <c r="H2296" t="str">
        <f t="shared" si="106"/>
        <v>No</v>
      </c>
      <c r="I2296" t="s">
        <v>2380</v>
      </c>
      <c r="J2296" t="s">
        <v>2380</v>
      </c>
      <c r="K2296" t="s">
        <v>2381</v>
      </c>
      <c r="L2296" t="s">
        <v>2380</v>
      </c>
      <c r="M2296" t="str">
        <f t="shared" si="107"/>
        <v>No</v>
      </c>
    </row>
    <row r="2297" spans="1:13" x14ac:dyDescent="0.3">
      <c r="A2297" t="s">
        <v>62</v>
      </c>
      <c r="B2297">
        <v>30.14</v>
      </c>
      <c r="C2297">
        <f t="shared" si="105"/>
        <v>30.1</v>
      </c>
      <c r="D2297" t="str" cm="1">
        <f t="array" ref="D2297">_xlfn.IFS(C2297&lt;18.5,"UNDERWEIGHT",AND(C2297&gt;=18.5,C2297&lt;=24.9),"NORMAL WEIGHT",AND(C2297&gt;=25,C2297&lt;=29.9),"OVERWEIGHT",C2297&gt;=30,"OBESITY")</f>
        <v>OBESITY</v>
      </c>
      <c r="E2297">
        <v>5.49</v>
      </c>
      <c r="F2297" t="str" cm="1">
        <f t="array" ref="F2297">_xlfn.IFS(E2297&lt;5.7,"NORMAL",AND(E2297&gt;=5.7,E2297&lt;=6.49),"PREDIABETES",E2297&gt;=6.5,"DIABETES")</f>
        <v>NORMAL</v>
      </c>
      <c r="G2297" t="s">
        <v>2380</v>
      </c>
      <c r="H2297" t="str">
        <f t="shared" si="106"/>
        <v>No</v>
      </c>
      <c r="I2297" t="s">
        <v>2382</v>
      </c>
      <c r="J2297" t="s">
        <v>2380</v>
      </c>
      <c r="K2297">
        <v>1</v>
      </c>
      <c r="L2297" t="s">
        <v>2380</v>
      </c>
      <c r="M2297" t="str">
        <f t="shared" si="107"/>
        <v>No</v>
      </c>
    </row>
    <row r="2298" spans="1:13" x14ac:dyDescent="0.3">
      <c r="A2298" t="s">
        <v>61</v>
      </c>
      <c r="B2298">
        <v>23.21</v>
      </c>
      <c r="C2298">
        <f t="shared" si="105"/>
        <v>23.2</v>
      </c>
      <c r="D2298" t="str" cm="1">
        <f t="array" ref="D2298">_xlfn.IFS(C2298&lt;18.5,"UNDERWEIGHT",AND(C2298&gt;=18.5,C2298&lt;=24.9),"NORMAL WEIGHT",AND(C2298&gt;=25,C2298&lt;=29.9),"OVERWEIGHT",C2298&gt;=30,"OBESITY")</f>
        <v>NORMAL WEIGHT</v>
      </c>
      <c r="E2298">
        <v>4.37</v>
      </c>
      <c r="F2298" t="str" cm="1">
        <f t="array" ref="F2298">_xlfn.IFS(E2298&lt;5.7,"NORMAL",AND(E2298&gt;=5.7,E2298&lt;=6.49),"PREDIABETES",E2298&gt;=6.5,"DIABETES")</f>
        <v>NORMAL</v>
      </c>
      <c r="G2298" t="s">
        <v>2380</v>
      </c>
      <c r="H2298" t="str">
        <f t="shared" si="106"/>
        <v>No</v>
      </c>
      <c r="I2298" t="s">
        <v>2382</v>
      </c>
      <c r="J2298" t="s">
        <v>2380</v>
      </c>
      <c r="K2298">
        <v>1</v>
      </c>
      <c r="L2298" t="s">
        <v>2380</v>
      </c>
      <c r="M2298" t="str">
        <f t="shared" si="107"/>
        <v>No</v>
      </c>
    </row>
    <row r="2299" spans="1:13" x14ac:dyDescent="0.3">
      <c r="A2299" t="s">
        <v>60</v>
      </c>
      <c r="B2299">
        <v>17.170000000000002</v>
      </c>
      <c r="C2299">
        <f t="shared" si="105"/>
        <v>17.2</v>
      </c>
      <c r="D2299" t="str" cm="1">
        <f t="array" ref="D2299">_xlfn.IFS(C2299&lt;18.5,"UNDERWEIGHT",AND(C2299&gt;=18.5,C2299&lt;=24.9),"NORMAL WEIGHT",AND(C2299&gt;=25,C2299&lt;=29.9),"OVERWEIGHT",C2299&gt;=30,"OBESITY")</f>
        <v>UNDERWEIGHT</v>
      </c>
      <c r="E2299">
        <v>8.4600000000000009</v>
      </c>
      <c r="F2299" t="str" cm="1">
        <f t="array" ref="F2299">_xlfn.IFS(E2299&lt;5.7,"NORMAL",AND(E2299&gt;=5.7,E2299&lt;=6.49),"PREDIABETES",E2299&gt;=6.5,"DIABETES")</f>
        <v>DIABETES</v>
      </c>
      <c r="G2299" t="s">
        <v>2380</v>
      </c>
      <c r="H2299" t="str">
        <f t="shared" si="106"/>
        <v>No</v>
      </c>
      <c r="I2299" t="s">
        <v>2380</v>
      </c>
      <c r="J2299" t="s">
        <v>2380</v>
      </c>
      <c r="K2299" t="s">
        <v>2381</v>
      </c>
      <c r="L2299" t="s">
        <v>2380</v>
      </c>
      <c r="M2299" t="str">
        <f t="shared" si="107"/>
        <v>No</v>
      </c>
    </row>
    <row r="2300" spans="1:13" x14ac:dyDescent="0.3">
      <c r="A2300" t="s">
        <v>59</v>
      </c>
      <c r="B2300">
        <v>15.61</v>
      </c>
      <c r="C2300">
        <f t="shared" si="105"/>
        <v>15.6</v>
      </c>
      <c r="D2300" t="str" cm="1">
        <f t="array" ref="D2300">_xlfn.IFS(C2300&lt;18.5,"UNDERWEIGHT",AND(C2300&gt;=18.5,C2300&lt;=24.9),"NORMAL WEIGHT",AND(C2300&gt;=25,C2300&lt;=29.9),"OVERWEIGHT",C2300&gt;=30,"OBESITY")</f>
        <v>UNDERWEIGHT</v>
      </c>
      <c r="E2300">
        <v>5.28</v>
      </c>
      <c r="F2300" t="str" cm="1">
        <f t="array" ref="F2300">_xlfn.IFS(E2300&lt;5.7,"NORMAL",AND(E2300&gt;=5.7,E2300&lt;=6.49),"PREDIABETES",E2300&gt;=6.5,"DIABETES")</f>
        <v>NORMAL</v>
      </c>
      <c r="G2300" t="s">
        <v>2380</v>
      </c>
      <c r="H2300" t="str">
        <f t="shared" si="106"/>
        <v>No</v>
      </c>
      <c r="I2300" t="s">
        <v>2380</v>
      </c>
      <c r="J2300" t="s">
        <v>2380</v>
      </c>
      <c r="K2300">
        <v>1</v>
      </c>
      <c r="L2300" t="s">
        <v>2380</v>
      </c>
      <c r="M2300" t="str">
        <f t="shared" si="107"/>
        <v>No</v>
      </c>
    </row>
    <row r="2301" spans="1:13" x14ac:dyDescent="0.3">
      <c r="A2301" t="s">
        <v>58</v>
      </c>
      <c r="B2301">
        <v>17.98</v>
      </c>
      <c r="C2301">
        <f t="shared" si="105"/>
        <v>18</v>
      </c>
      <c r="D2301" t="str" cm="1">
        <f t="array" ref="D2301">_xlfn.IFS(C2301&lt;18.5,"UNDERWEIGHT",AND(C2301&gt;=18.5,C2301&lt;=24.9),"NORMAL WEIGHT",AND(C2301&gt;=25,C2301&lt;=29.9),"OVERWEIGHT",C2301&gt;=30,"OBESITY")</f>
        <v>UNDERWEIGHT</v>
      </c>
      <c r="E2301">
        <v>5.33</v>
      </c>
      <c r="F2301" t="str" cm="1">
        <f t="array" ref="F2301">_xlfn.IFS(E2301&lt;5.7,"NORMAL",AND(E2301&gt;=5.7,E2301&lt;=6.49),"PREDIABETES",E2301&gt;=6.5,"DIABETES")</f>
        <v>NORMAL</v>
      </c>
      <c r="G2301" t="s">
        <v>2382</v>
      </c>
      <c r="H2301" t="str">
        <f t="shared" si="106"/>
        <v>Yes</v>
      </c>
      <c r="I2301" t="s">
        <v>2380</v>
      </c>
      <c r="J2301" t="s">
        <v>2383</v>
      </c>
      <c r="K2301">
        <v>1</v>
      </c>
      <c r="L2301" t="s">
        <v>2380</v>
      </c>
      <c r="M2301" t="str">
        <f t="shared" si="107"/>
        <v>No</v>
      </c>
    </row>
    <row r="2302" spans="1:13" x14ac:dyDescent="0.3">
      <c r="A2302" t="s">
        <v>57</v>
      </c>
      <c r="B2302">
        <v>21.64</v>
      </c>
      <c r="C2302">
        <f t="shared" si="105"/>
        <v>21.6</v>
      </c>
      <c r="D2302" t="str" cm="1">
        <f t="array" ref="D2302">_xlfn.IFS(C2302&lt;18.5,"UNDERWEIGHT",AND(C2302&gt;=18.5,C2302&lt;=24.9),"NORMAL WEIGHT",AND(C2302&gt;=25,C2302&lt;=29.9),"OVERWEIGHT",C2302&gt;=30,"OBESITY")</f>
        <v>NORMAL WEIGHT</v>
      </c>
      <c r="E2302">
        <v>5.5</v>
      </c>
      <c r="F2302" t="str" cm="1">
        <f t="array" ref="F2302">_xlfn.IFS(E2302&lt;5.7,"NORMAL",AND(E2302&gt;=5.7,E2302&lt;=6.49),"PREDIABETES",E2302&gt;=6.5,"DIABETES")</f>
        <v>NORMAL</v>
      </c>
      <c r="G2302" t="s">
        <v>2380</v>
      </c>
      <c r="H2302" t="str">
        <f t="shared" si="106"/>
        <v>No</v>
      </c>
      <c r="I2302" t="s">
        <v>2382</v>
      </c>
      <c r="J2302" t="s">
        <v>2380</v>
      </c>
      <c r="K2302">
        <v>1</v>
      </c>
      <c r="L2302" t="s">
        <v>2380</v>
      </c>
      <c r="M2302" t="str">
        <f t="shared" si="107"/>
        <v>No</v>
      </c>
    </row>
    <row r="2303" spans="1:13" x14ac:dyDescent="0.3">
      <c r="A2303" t="s">
        <v>56</v>
      </c>
      <c r="B2303">
        <v>16.399999999999999</v>
      </c>
      <c r="C2303">
        <f t="shared" si="105"/>
        <v>16.399999999999999</v>
      </c>
      <c r="D2303" t="str" cm="1">
        <f t="array" ref="D2303">_xlfn.IFS(C2303&lt;18.5,"UNDERWEIGHT",AND(C2303&gt;=18.5,C2303&lt;=24.9),"NORMAL WEIGHT",AND(C2303&gt;=25,C2303&lt;=29.9),"OVERWEIGHT",C2303&gt;=30,"OBESITY")</f>
        <v>UNDERWEIGHT</v>
      </c>
      <c r="E2303">
        <v>5.4</v>
      </c>
      <c r="F2303" t="str" cm="1">
        <f t="array" ref="F2303">_xlfn.IFS(E2303&lt;5.7,"NORMAL",AND(E2303&gt;=5.7,E2303&lt;=6.49),"PREDIABETES",E2303&gt;=6.5,"DIABETES")</f>
        <v>NORMAL</v>
      </c>
      <c r="G2303" t="s">
        <v>2380</v>
      </c>
      <c r="H2303" t="str">
        <f t="shared" si="106"/>
        <v>No</v>
      </c>
      <c r="I2303" t="s">
        <v>2380</v>
      </c>
      <c r="J2303" t="s">
        <v>2383</v>
      </c>
      <c r="K2303">
        <v>1</v>
      </c>
      <c r="L2303" t="s">
        <v>2380</v>
      </c>
      <c r="M2303" t="str">
        <f t="shared" si="107"/>
        <v>No</v>
      </c>
    </row>
    <row r="2304" spans="1:13" x14ac:dyDescent="0.3">
      <c r="A2304" t="s">
        <v>55</v>
      </c>
      <c r="B2304">
        <v>15.77</v>
      </c>
      <c r="C2304">
        <f t="shared" si="105"/>
        <v>15.8</v>
      </c>
      <c r="D2304" t="str" cm="1">
        <f t="array" ref="D2304">_xlfn.IFS(C2304&lt;18.5,"UNDERWEIGHT",AND(C2304&gt;=18.5,C2304&lt;=24.9),"NORMAL WEIGHT",AND(C2304&gt;=25,C2304&lt;=29.9),"OVERWEIGHT",C2304&gt;=30,"OBESITY")</f>
        <v>UNDERWEIGHT</v>
      </c>
      <c r="E2304">
        <v>6.05</v>
      </c>
      <c r="F2304" t="str" cm="1">
        <f t="array" ref="F2304">_xlfn.IFS(E2304&lt;5.7,"NORMAL",AND(E2304&gt;=5.7,E2304&lt;=6.49),"PREDIABETES",E2304&gt;=6.5,"DIABETES")</f>
        <v>PREDIABETES</v>
      </c>
      <c r="G2304" t="s">
        <v>2382</v>
      </c>
      <c r="H2304" t="str">
        <f t="shared" si="106"/>
        <v>Yes</v>
      </c>
      <c r="I2304" t="s">
        <v>2380</v>
      </c>
      <c r="J2304" t="s">
        <v>2380</v>
      </c>
      <c r="K2304">
        <v>1</v>
      </c>
      <c r="L2304" t="s">
        <v>2380</v>
      </c>
      <c r="M2304" t="str">
        <f t="shared" si="107"/>
        <v>No</v>
      </c>
    </row>
    <row r="2305" spans="1:13" x14ac:dyDescent="0.3">
      <c r="A2305" t="s">
        <v>54</v>
      </c>
      <c r="B2305">
        <v>18.27</v>
      </c>
      <c r="C2305">
        <f t="shared" si="105"/>
        <v>18.3</v>
      </c>
      <c r="D2305" t="str" cm="1">
        <f t="array" ref="D2305">_xlfn.IFS(C2305&lt;18.5,"UNDERWEIGHT",AND(C2305&gt;=18.5,C2305&lt;=24.9),"NORMAL WEIGHT",AND(C2305&gt;=25,C2305&lt;=29.9),"OVERWEIGHT",C2305&gt;=30,"OBESITY")</f>
        <v>UNDERWEIGHT</v>
      </c>
      <c r="E2305">
        <v>11.46</v>
      </c>
      <c r="F2305" t="str" cm="1">
        <f t="array" ref="F2305">_xlfn.IFS(E2305&lt;5.7,"NORMAL",AND(E2305&gt;=5.7,E2305&lt;=6.49),"PREDIABETES",E2305&gt;=6.5,"DIABETES")</f>
        <v>DIABETES</v>
      </c>
      <c r="G2305" t="s">
        <v>2380</v>
      </c>
      <c r="H2305" t="str">
        <f t="shared" si="106"/>
        <v>No</v>
      </c>
      <c r="I2305" t="s">
        <v>2380</v>
      </c>
      <c r="J2305" t="s">
        <v>2380</v>
      </c>
      <c r="K2305" t="s">
        <v>2381</v>
      </c>
      <c r="L2305" t="s">
        <v>2380</v>
      </c>
      <c r="M2305" t="str">
        <f t="shared" si="107"/>
        <v>No</v>
      </c>
    </row>
    <row r="2306" spans="1:13" x14ac:dyDescent="0.3">
      <c r="A2306" t="s">
        <v>53</v>
      </c>
      <c r="B2306">
        <v>16.489999999999998</v>
      </c>
      <c r="C2306">
        <f t="shared" si="105"/>
        <v>16.5</v>
      </c>
      <c r="D2306" t="str" cm="1">
        <f t="array" ref="D2306">_xlfn.IFS(C2306&lt;18.5,"UNDERWEIGHT",AND(C2306&gt;=18.5,C2306&lt;=24.9),"NORMAL WEIGHT",AND(C2306&gt;=25,C2306&lt;=29.9),"OVERWEIGHT",C2306&gt;=30,"OBESITY")</f>
        <v>UNDERWEIGHT</v>
      </c>
      <c r="E2306">
        <v>8.48</v>
      </c>
      <c r="F2306" t="str" cm="1">
        <f t="array" ref="F2306">_xlfn.IFS(E2306&lt;5.7,"NORMAL",AND(E2306&gt;=5.7,E2306&lt;=6.49),"PREDIABETES",E2306&gt;=6.5,"DIABETES")</f>
        <v>DIABETES</v>
      </c>
      <c r="G2306" t="s">
        <v>2380</v>
      </c>
      <c r="H2306" t="str">
        <f t="shared" si="106"/>
        <v>No</v>
      </c>
      <c r="I2306" t="s">
        <v>2380</v>
      </c>
      <c r="J2306" t="s">
        <v>2380</v>
      </c>
      <c r="K2306" t="s">
        <v>2381</v>
      </c>
      <c r="L2306" t="s">
        <v>2380</v>
      </c>
      <c r="M2306" t="str">
        <f t="shared" si="107"/>
        <v>No</v>
      </c>
    </row>
    <row r="2307" spans="1:13" x14ac:dyDescent="0.3">
      <c r="A2307" t="s">
        <v>52</v>
      </c>
      <c r="B2307">
        <v>16.14</v>
      </c>
      <c r="C2307">
        <f t="shared" ref="C2307:C2336" si="108">ROUND(B2307,1)</f>
        <v>16.100000000000001</v>
      </c>
      <c r="D2307" t="str" cm="1">
        <f t="array" ref="D2307">_xlfn.IFS(C2307&lt;18.5,"UNDERWEIGHT",AND(C2307&gt;=18.5,C2307&lt;=24.9),"NORMAL WEIGHT",AND(C2307&gt;=25,C2307&lt;=29.9),"OVERWEIGHT",C2307&gt;=30,"OBESITY")</f>
        <v>UNDERWEIGHT</v>
      </c>
      <c r="E2307">
        <v>4.8600000000000003</v>
      </c>
      <c r="F2307" t="str" cm="1">
        <f t="array" ref="F2307">_xlfn.IFS(E2307&lt;5.7,"NORMAL",AND(E2307&gt;=5.7,E2307&lt;=6.49),"PREDIABETES",E2307&gt;=6.5,"DIABETES")</f>
        <v>NORMAL</v>
      </c>
      <c r="G2307" t="s">
        <v>2380</v>
      </c>
      <c r="H2307" t="str">
        <f t="shared" ref="H2307:H2336" si="109">TRIM(PROPER(G2307))</f>
        <v>No</v>
      </c>
      <c r="I2307" t="s">
        <v>2380</v>
      </c>
      <c r="J2307" t="s">
        <v>2380</v>
      </c>
      <c r="K2307" t="s">
        <v>2381</v>
      </c>
      <c r="L2307" t="s">
        <v>2380</v>
      </c>
      <c r="M2307" t="str">
        <f t="shared" ref="M2307:M2336" si="110">TRIM(PROPER(L2307))</f>
        <v>No</v>
      </c>
    </row>
    <row r="2308" spans="1:13" x14ac:dyDescent="0.3">
      <c r="A2308" t="s">
        <v>51</v>
      </c>
      <c r="B2308">
        <v>20.85</v>
      </c>
      <c r="C2308">
        <f t="shared" si="108"/>
        <v>20.9</v>
      </c>
      <c r="D2308" t="str" cm="1">
        <f t="array" ref="D2308">_xlfn.IFS(C2308&lt;18.5,"UNDERWEIGHT",AND(C2308&gt;=18.5,C2308&lt;=24.9),"NORMAL WEIGHT",AND(C2308&gt;=25,C2308&lt;=29.9),"OVERWEIGHT",C2308&gt;=30,"OBESITY")</f>
        <v>NORMAL WEIGHT</v>
      </c>
      <c r="E2308">
        <v>4.45</v>
      </c>
      <c r="F2308" t="str" cm="1">
        <f t="array" ref="F2308">_xlfn.IFS(E2308&lt;5.7,"NORMAL",AND(E2308&gt;=5.7,E2308&lt;=6.49),"PREDIABETES",E2308&gt;=6.5,"DIABETES")</f>
        <v>NORMAL</v>
      </c>
      <c r="G2308" t="s">
        <v>2382</v>
      </c>
      <c r="H2308" t="str">
        <f t="shared" si="109"/>
        <v>Yes</v>
      </c>
      <c r="I2308" t="s">
        <v>2380</v>
      </c>
      <c r="J2308" t="s">
        <v>2380</v>
      </c>
      <c r="K2308">
        <v>1</v>
      </c>
      <c r="L2308" t="s">
        <v>2380</v>
      </c>
      <c r="M2308" t="str">
        <f t="shared" si="110"/>
        <v>No</v>
      </c>
    </row>
    <row r="2309" spans="1:13" x14ac:dyDescent="0.3">
      <c r="A2309" t="s">
        <v>50</v>
      </c>
      <c r="B2309">
        <v>15.88</v>
      </c>
      <c r="C2309">
        <f t="shared" si="108"/>
        <v>15.9</v>
      </c>
      <c r="D2309" t="str" cm="1">
        <f t="array" ref="D2309">_xlfn.IFS(C2309&lt;18.5,"UNDERWEIGHT",AND(C2309&gt;=18.5,C2309&lt;=24.9),"NORMAL WEIGHT",AND(C2309&gt;=25,C2309&lt;=29.9),"OVERWEIGHT",C2309&gt;=30,"OBESITY")</f>
        <v>UNDERWEIGHT</v>
      </c>
      <c r="E2309">
        <v>4.3600000000000003</v>
      </c>
      <c r="F2309" t="str" cm="1">
        <f t="array" ref="F2309">_xlfn.IFS(E2309&lt;5.7,"NORMAL",AND(E2309&gt;=5.7,E2309&lt;=6.49),"PREDIABETES",E2309&gt;=6.5,"DIABETES")</f>
        <v>NORMAL</v>
      </c>
      <c r="G2309" t="s">
        <v>2380</v>
      </c>
      <c r="H2309" t="str">
        <f t="shared" si="109"/>
        <v>No</v>
      </c>
      <c r="I2309" t="s">
        <v>2380</v>
      </c>
      <c r="J2309" t="s">
        <v>2380</v>
      </c>
      <c r="K2309" t="s">
        <v>2381</v>
      </c>
      <c r="L2309" t="s">
        <v>2380</v>
      </c>
      <c r="M2309" t="str">
        <f t="shared" si="110"/>
        <v>No</v>
      </c>
    </row>
    <row r="2310" spans="1:13" x14ac:dyDescent="0.3">
      <c r="A2310" t="s">
        <v>49</v>
      </c>
      <c r="B2310">
        <v>20.66</v>
      </c>
      <c r="C2310">
        <f t="shared" si="108"/>
        <v>20.7</v>
      </c>
      <c r="D2310" t="str" cm="1">
        <f t="array" ref="D2310">_xlfn.IFS(C2310&lt;18.5,"UNDERWEIGHT",AND(C2310&gt;=18.5,C2310&lt;=24.9),"NORMAL WEIGHT",AND(C2310&gt;=25,C2310&lt;=29.9),"OVERWEIGHT",C2310&gt;=30,"OBESITY")</f>
        <v>NORMAL WEIGHT</v>
      </c>
      <c r="E2310">
        <v>5.8</v>
      </c>
      <c r="F2310" t="str" cm="1">
        <f t="array" ref="F2310">_xlfn.IFS(E2310&lt;5.7,"NORMAL",AND(E2310&gt;=5.7,E2310&lt;=6.49),"PREDIABETES",E2310&gt;=6.5,"DIABETES")</f>
        <v>PREDIABETES</v>
      </c>
      <c r="G2310" t="s">
        <v>2380</v>
      </c>
      <c r="H2310" t="str">
        <f t="shared" si="109"/>
        <v>No</v>
      </c>
      <c r="I2310" t="s">
        <v>2382</v>
      </c>
      <c r="J2310" t="s">
        <v>2380</v>
      </c>
      <c r="K2310">
        <v>1</v>
      </c>
      <c r="L2310" t="s">
        <v>2380</v>
      </c>
      <c r="M2310" t="str">
        <f t="shared" si="110"/>
        <v>No</v>
      </c>
    </row>
    <row r="2311" spans="1:13" x14ac:dyDescent="0.3">
      <c r="A2311" t="s">
        <v>48</v>
      </c>
      <c r="B2311">
        <v>20.399999999999999</v>
      </c>
      <c r="C2311">
        <f t="shared" si="108"/>
        <v>20.399999999999999</v>
      </c>
      <c r="D2311" t="str" cm="1">
        <f t="array" ref="D2311">_xlfn.IFS(C2311&lt;18.5,"UNDERWEIGHT",AND(C2311&gt;=18.5,C2311&lt;=24.9),"NORMAL WEIGHT",AND(C2311&gt;=25,C2311&lt;=29.9),"OVERWEIGHT",C2311&gt;=30,"OBESITY")</f>
        <v>NORMAL WEIGHT</v>
      </c>
      <c r="E2311">
        <v>5.27</v>
      </c>
      <c r="F2311" t="str" cm="1">
        <f t="array" ref="F2311">_xlfn.IFS(E2311&lt;5.7,"NORMAL",AND(E2311&gt;=5.7,E2311&lt;=6.49),"PREDIABETES",E2311&gt;=6.5,"DIABETES")</f>
        <v>NORMAL</v>
      </c>
      <c r="G2311" t="s">
        <v>2380</v>
      </c>
      <c r="H2311" t="str">
        <f t="shared" si="109"/>
        <v>No</v>
      </c>
      <c r="I2311" t="s">
        <v>2380</v>
      </c>
      <c r="J2311" t="s">
        <v>2380</v>
      </c>
      <c r="K2311" t="s">
        <v>2381</v>
      </c>
      <c r="L2311" t="s">
        <v>2380</v>
      </c>
      <c r="M2311" t="str">
        <f t="shared" si="110"/>
        <v>No</v>
      </c>
    </row>
    <row r="2312" spans="1:13" x14ac:dyDescent="0.3">
      <c r="A2312" t="s">
        <v>47</v>
      </c>
      <c r="B2312">
        <v>25.19</v>
      </c>
      <c r="C2312">
        <f t="shared" si="108"/>
        <v>25.2</v>
      </c>
      <c r="D2312" t="str" cm="1">
        <f t="array" ref="D2312">_xlfn.IFS(C2312&lt;18.5,"UNDERWEIGHT",AND(C2312&gt;=18.5,C2312&lt;=24.9),"NORMAL WEIGHT",AND(C2312&gt;=25,C2312&lt;=29.9),"OVERWEIGHT",C2312&gt;=30,"OBESITY")</f>
        <v>OVERWEIGHT</v>
      </c>
      <c r="E2312">
        <v>5.64</v>
      </c>
      <c r="F2312" t="str" cm="1">
        <f t="array" ref="F2312">_xlfn.IFS(E2312&lt;5.7,"NORMAL",AND(E2312&gt;=5.7,E2312&lt;=6.49),"PREDIABETES",E2312&gt;=6.5,"DIABETES")</f>
        <v>NORMAL</v>
      </c>
      <c r="G2312" t="s">
        <v>2382</v>
      </c>
      <c r="H2312" t="str">
        <f t="shared" si="109"/>
        <v>Yes</v>
      </c>
      <c r="I2312" t="s">
        <v>2380</v>
      </c>
      <c r="J2312" t="s">
        <v>2380</v>
      </c>
      <c r="K2312" t="s">
        <v>2381</v>
      </c>
      <c r="L2312" t="s">
        <v>2380</v>
      </c>
      <c r="M2312" t="str">
        <f t="shared" si="110"/>
        <v>No</v>
      </c>
    </row>
    <row r="2313" spans="1:13" x14ac:dyDescent="0.3">
      <c r="A2313" t="s">
        <v>46</v>
      </c>
      <c r="B2313">
        <v>20.54</v>
      </c>
      <c r="C2313">
        <f t="shared" si="108"/>
        <v>20.5</v>
      </c>
      <c r="D2313" t="str" cm="1">
        <f t="array" ref="D2313">_xlfn.IFS(C2313&lt;18.5,"UNDERWEIGHT",AND(C2313&gt;=18.5,C2313&lt;=24.9),"NORMAL WEIGHT",AND(C2313&gt;=25,C2313&lt;=29.9),"OVERWEIGHT",C2313&gt;=30,"OBESITY")</f>
        <v>NORMAL WEIGHT</v>
      </c>
      <c r="E2313">
        <v>4.2</v>
      </c>
      <c r="F2313" t="str" cm="1">
        <f t="array" ref="F2313">_xlfn.IFS(E2313&lt;5.7,"NORMAL",AND(E2313&gt;=5.7,E2313&lt;=6.49),"PREDIABETES",E2313&gt;=6.5,"DIABETES")</f>
        <v>NORMAL</v>
      </c>
      <c r="G2313" t="s">
        <v>2382</v>
      </c>
      <c r="H2313" t="str">
        <f t="shared" si="109"/>
        <v>Yes</v>
      </c>
      <c r="I2313" t="s">
        <v>2380</v>
      </c>
      <c r="J2313" t="s">
        <v>2380</v>
      </c>
      <c r="K2313">
        <v>1</v>
      </c>
      <c r="L2313" t="s">
        <v>2380</v>
      </c>
      <c r="M2313" t="str">
        <f t="shared" si="110"/>
        <v>No</v>
      </c>
    </row>
    <row r="2314" spans="1:13" x14ac:dyDescent="0.3">
      <c r="A2314" t="s">
        <v>45</v>
      </c>
      <c r="B2314">
        <v>20.13</v>
      </c>
      <c r="C2314">
        <f t="shared" si="108"/>
        <v>20.100000000000001</v>
      </c>
      <c r="D2314" t="str" cm="1">
        <f t="array" ref="D2314">_xlfn.IFS(C2314&lt;18.5,"UNDERWEIGHT",AND(C2314&gt;=18.5,C2314&lt;=24.9),"NORMAL WEIGHT",AND(C2314&gt;=25,C2314&lt;=29.9),"OVERWEIGHT",C2314&gt;=30,"OBESITY")</f>
        <v>NORMAL WEIGHT</v>
      </c>
      <c r="E2314">
        <v>5.42</v>
      </c>
      <c r="F2314" t="str" cm="1">
        <f t="array" ref="F2314">_xlfn.IFS(E2314&lt;5.7,"NORMAL",AND(E2314&gt;=5.7,E2314&lt;=6.49),"PREDIABETES",E2314&gt;=6.5,"DIABETES")</f>
        <v>NORMAL</v>
      </c>
      <c r="G2314" t="s">
        <v>2380</v>
      </c>
      <c r="H2314" t="str">
        <f t="shared" si="109"/>
        <v>No</v>
      </c>
      <c r="I2314" t="s">
        <v>2380</v>
      </c>
      <c r="J2314" t="s">
        <v>2380</v>
      </c>
      <c r="K2314" t="s">
        <v>2381</v>
      </c>
      <c r="L2314" t="s">
        <v>2380</v>
      </c>
      <c r="M2314" t="str">
        <f t="shared" si="110"/>
        <v>No</v>
      </c>
    </row>
    <row r="2315" spans="1:13" x14ac:dyDescent="0.3">
      <c r="A2315" t="s">
        <v>44</v>
      </c>
      <c r="B2315">
        <v>18.93</v>
      </c>
      <c r="C2315">
        <f t="shared" si="108"/>
        <v>18.899999999999999</v>
      </c>
      <c r="D2315" t="str" cm="1">
        <f t="array" ref="D2315">_xlfn.IFS(C2315&lt;18.5,"UNDERWEIGHT",AND(C2315&gt;=18.5,C2315&lt;=24.9),"NORMAL WEIGHT",AND(C2315&gt;=25,C2315&lt;=29.9),"OVERWEIGHT",C2315&gt;=30,"OBESITY")</f>
        <v>NORMAL WEIGHT</v>
      </c>
      <c r="E2315">
        <v>6.11</v>
      </c>
      <c r="F2315" t="str" cm="1">
        <f t="array" ref="F2315">_xlfn.IFS(E2315&lt;5.7,"NORMAL",AND(E2315&gt;=5.7,E2315&lt;=6.49),"PREDIABETES",E2315&gt;=6.5,"DIABETES")</f>
        <v>PREDIABETES</v>
      </c>
      <c r="G2315" t="s">
        <v>2380</v>
      </c>
      <c r="H2315" t="str">
        <f t="shared" si="109"/>
        <v>No</v>
      </c>
      <c r="I2315" t="s">
        <v>2380</v>
      </c>
      <c r="J2315" t="s">
        <v>2383</v>
      </c>
      <c r="K2315">
        <v>1</v>
      </c>
      <c r="L2315" t="s">
        <v>2380</v>
      </c>
      <c r="M2315" t="str">
        <f t="shared" si="110"/>
        <v>No</v>
      </c>
    </row>
    <row r="2316" spans="1:13" x14ac:dyDescent="0.3">
      <c r="A2316" t="s">
        <v>43</v>
      </c>
      <c r="B2316">
        <v>24.14</v>
      </c>
      <c r="C2316">
        <f t="shared" si="108"/>
        <v>24.1</v>
      </c>
      <c r="D2316" t="str" cm="1">
        <f t="array" ref="D2316">_xlfn.IFS(C2316&lt;18.5,"UNDERWEIGHT",AND(C2316&gt;=18.5,C2316&lt;=24.9),"NORMAL WEIGHT",AND(C2316&gt;=25,C2316&lt;=29.9),"OVERWEIGHT",C2316&gt;=30,"OBESITY")</f>
        <v>NORMAL WEIGHT</v>
      </c>
      <c r="E2316">
        <v>5.29</v>
      </c>
      <c r="F2316" t="str" cm="1">
        <f t="array" ref="F2316">_xlfn.IFS(E2316&lt;5.7,"NORMAL",AND(E2316&gt;=5.7,E2316&lt;=6.49),"PREDIABETES",E2316&gt;=6.5,"DIABETES")</f>
        <v>NORMAL</v>
      </c>
      <c r="G2316" t="s">
        <v>2380</v>
      </c>
      <c r="H2316" t="str">
        <f t="shared" si="109"/>
        <v>No</v>
      </c>
      <c r="I2316" t="s">
        <v>2382</v>
      </c>
      <c r="J2316" t="s">
        <v>2380</v>
      </c>
      <c r="K2316">
        <v>1</v>
      </c>
      <c r="L2316" t="s">
        <v>2380</v>
      </c>
      <c r="M2316" t="str">
        <f t="shared" si="110"/>
        <v>No</v>
      </c>
    </row>
    <row r="2317" spans="1:13" x14ac:dyDescent="0.3">
      <c r="A2317" t="s">
        <v>41</v>
      </c>
      <c r="B2317">
        <v>25.03</v>
      </c>
      <c r="C2317">
        <f t="shared" si="108"/>
        <v>25</v>
      </c>
      <c r="D2317" t="str" cm="1">
        <f t="array" ref="D2317">_xlfn.IFS(C2317&lt;18.5,"UNDERWEIGHT",AND(C2317&gt;=18.5,C2317&lt;=24.9),"NORMAL WEIGHT",AND(C2317&gt;=25,C2317&lt;=29.9),"OVERWEIGHT",C2317&gt;=30,"OBESITY")</f>
        <v>OVERWEIGHT</v>
      </c>
      <c r="E2317">
        <v>5.91</v>
      </c>
      <c r="F2317" t="str" cm="1">
        <f t="array" ref="F2317">_xlfn.IFS(E2317&lt;5.7,"NORMAL",AND(E2317&gt;=5.7,E2317&lt;=6.49),"PREDIABETES",E2317&gt;=6.5,"DIABETES")</f>
        <v>PREDIABETES</v>
      </c>
      <c r="G2317" t="s">
        <v>2380</v>
      </c>
      <c r="H2317" t="str">
        <f t="shared" si="109"/>
        <v>No</v>
      </c>
      <c r="I2317" t="s">
        <v>2382</v>
      </c>
      <c r="J2317" t="s">
        <v>2380</v>
      </c>
      <c r="K2317">
        <v>1</v>
      </c>
      <c r="L2317" t="s">
        <v>2380</v>
      </c>
      <c r="M2317" t="str">
        <f t="shared" si="110"/>
        <v>No</v>
      </c>
    </row>
    <row r="2318" spans="1:13" x14ac:dyDescent="0.3">
      <c r="A2318" t="s">
        <v>40</v>
      </c>
      <c r="B2318">
        <v>20.47</v>
      </c>
      <c r="C2318">
        <f t="shared" si="108"/>
        <v>20.5</v>
      </c>
      <c r="D2318" t="str" cm="1">
        <f t="array" ref="D2318">_xlfn.IFS(C2318&lt;18.5,"UNDERWEIGHT",AND(C2318&gt;=18.5,C2318&lt;=24.9),"NORMAL WEIGHT",AND(C2318&gt;=25,C2318&lt;=29.9),"OVERWEIGHT",C2318&gt;=30,"OBESITY")</f>
        <v>NORMAL WEIGHT</v>
      </c>
      <c r="E2318">
        <v>5.81</v>
      </c>
      <c r="F2318" t="str" cm="1">
        <f t="array" ref="F2318">_xlfn.IFS(E2318&lt;5.7,"NORMAL",AND(E2318&gt;=5.7,E2318&lt;=6.49),"PREDIABETES",E2318&gt;=6.5,"DIABETES")</f>
        <v>PREDIABETES</v>
      </c>
      <c r="G2318" t="s">
        <v>2382</v>
      </c>
      <c r="H2318" t="str">
        <f t="shared" si="109"/>
        <v>Yes</v>
      </c>
      <c r="I2318" t="s">
        <v>2380</v>
      </c>
      <c r="J2318" t="s">
        <v>2380</v>
      </c>
      <c r="K2318">
        <v>1</v>
      </c>
      <c r="L2318" t="s">
        <v>2380</v>
      </c>
      <c r="M2318" t="str">
        <f t="shared" si="110"/>
        <v>No</v>
      </c>
    </row>
    <row r="2319" spans="1:13" x14ac:dyDescent="0.3">
      <c r="A2319" t="s">
        <v>39</v>
      </c>
      <c r="B2319">
        <v>18.82</v>
      </c>
      <c r="C2319">
        <f t="shared" si="108"/>
        <v>18.8</v>
      </c>
      <c r="D2319" t="str" cm="1">
        <f t="array" ref="D2319">_xlfn.IFS(C2319&lt;18.5,"UNDERWEIGHT",AND(C2319&gt;=18.5,C2319&lt;=24.9),"NORMAL WEIGHT",AND(C2319&gt;=25,C2319&lt;=29.9),"OVERWEIGHT",C2319&gt;=30,"OBESITY")</f>
        <v>NORMAL WEIGHT</v>
      </c>
      <c r="E2319">
        <v>5.51</v>
      </c>
      <c r="F2319" t="str" cm="1">
        <f t="array" ref="F2319">_xlfn.IFS(E2319&lt;5.7,"NORMAL",AND(E2319&gt;=5.7,E2319&lt;=6.49),"PREDIABETES",E2319&gt;=6.5,"DIABETES")</f>
        <v>NORMAL</v>
      </c>
      <c r="G2319" t="s">
        <v>2382</v>
      </c>
      <c r="H2319" t="str">
        <f t="shared" si="109"/>
        <v>Yes</v>
      </c>
      <c r="I2319" t="s">
        <v>2380</v>
      </c>
      <c r="J2319" t="s">
        <v>2380</v>
      </c>
      <c r="K2319" t="s">
        <v>2381</v>
      </c>
      <c r="L2319" t="s">
        <v>2380</v>
      </c>
      <c r="M2319" t="str">
        <f t="shared" si="110"/>
        <v>No</v>
      </c>
    </row>
    <row r="2320" spans="1:13" x14ac:dyDescent="0.3">
      <c r="A2320" t="s">
        <v>38</v>
      </c>
      <c r="B2320">
        <v>17.079999999999998</v>
      </c>
      <c r="C2320">
        <f t="shared" si="108"/>
        <v>17.100000000000001</v>
      </c>
      <c r="D2320" t="str" cm="1">
        <f t="array" ref="D2320">_xlfn.IFS(C2320&lt;18.5,"UNDERWEIGHT",AND(C2320&gt;=18.5,C2320&lt;=24.9),"NORMAL WEIGHT",AND(C2320&gt;=25,C2320&lt;=29.9),"OVERWEIGHT",C2320&gt;=30,"OBESITY")</f>
        <v>UNDERWEIGHT</v>
      </c>
      <c r="E2320">
        <v>5.73</v>
      </c>
      <c r="F2320" t="str" cm="1">
        <f t="array" ref="F2320">_xlfn.IFS(E2320&lt;5.7,"NORMAL",AND(E2320&gt;=5.7,E2320&lt;=6.49),"PREDIABETES",E2320&gt;=6.5,"DIABETES")</f>
        <v>PREDIABETES</v>
      </c>
      <c r="G2320" t="s">
        <v>2380</v>
      </c>
      <c r="H2320" t="str">
        <f t="shared" si="109"/>
        <v>No</v>
      </c>
      <c r="I2320" t="s">
        <v>2380</v>
      </c>
      <c r="J2320" t="s">
        <v>2383</v>
      </c>
      <c r="K2320">
        <v>1</v>
      </c>
      <c r="L2320" t="s">
        <v>2380</v>
      </c>
      <c r="M2320" t="str">
        <f t="shared" si="110"/>
        <v>No</v>
      </c>
    </row>
    <row r="2321" spans="1:13" x14ac:dyDescent="0.3">
      <c r="A2321" t="s">
        <v>36</v>
      </c>
      <c r="B2321">
        <v>19.21</v>
      </c>
      <c r="C2321">
        <f t="shared" si="108"/>
        <v>19.2</v>
      </c>
      <c r="D2321" t="str" cm="1">
        <f t="array" ref="D2321">_xlfn.IFS(C2321&lt;18.5,"UNDERWEIGHT",AND(C2321&gt;=18.5,C2321&lt;=24.9),"NORMAL WEIGHT",AND(C2321&gt;=25,C2321&lt;=29.9),"OVERWEIGHT",C2321&gt;=30,"OBESITY")</f>
        <v>NORMAL WEIGHT</v>
      </c>
      <c r="E2321">
        <v>5.53</v>
      </c>
      <c r="F2321" t="str" cm="1">
        <f t="array" ref="F2321">_xlfn.IFS(E2321&lt;5.7,"NORMAL",AND(E2321&gt;=5.7,E2321&lt;=6.49),"PREDIABETES",E2321&gt;=6.5,"DIABETES")</f>
        <v>NORMAL</v>
      </c>
      <c r="G2321" t="s">
        <v>2382</v>
      </c>
      <c r="H2321" t="str">
        <f t="shared" si="109"/>
        <v>Yes</v>
      </c>
      <c r="I2321" t="s">
        <v>2380</v>
      </c>
      <c r="J2321" t="s">
        <v>2380</v>
      </c>
      <c r="K2321" t="s">
        <v>2381</v>
      </c>
      <c r="L2321" t="s">
        <v>2380</v>
      </c>
      <c r="M2321" t="str">
        <f t="shared" si="110"/>
        <v>No</v>
      </c>
    </row>
    <row r="2322" spans="1:13" x14ac:dyDescent="0.3">
      <c r="A2322" t="s">
        <v>34</v>
      </c>
      <c r="B2322">
        <v>17.86</v>
      </c>
      <c r="C2322">
        <f t="shared" si="108"/>
        <v>17.899999999999999</v>
      </c>
      <c r="D2322" t="str" cm="1">
        <f t="array" ref="D2322">_xlfn.IFS(C2322&lt;18.5,"UNDERWEIGHT",AND(C2322&gt;=18.5,C2322&lt;=24.9),"NORMAL WEIGHT",AND(C2322&gt;=25,C2322&lt;=29.9),"OVERWEIGHT",C2322&gt;=30,"OBESITY")</f>
        <v>UNDERWEIGHT</v>
      </c>
      <c r="E2322">
        <v>5.43</v>
      </c>
      <c r="F2322" t="str" cm="1">
        <f t="array" ref="F2322">_xlfn.IFS(E2322&lt;5.7,"NORMAL",AND(E2322&gt;=5.7,E2322&lt;=6.49),"PREDIABETES",E2322&gt;=6.5,"DIABETES")</f>
        <v>NORMAL</v>
      </c>
      <c r="G2322" t="s">
        <v>2380</v>
      </c>
      <c r="H2322" t="str">
        <f t="shared" si="109"/>
        <v>No</v>
      </c>
      <c r="I2322" t="s">
        <v>2380</v>
      </c>
      <c r="J2322" t="s">
        <v>2383</v>
      </c>
      <c r="K2322">
        <v>1</v>
      </c>
      <c r="L2322" t="s">
        <v>2380</v>
      </c>
      <c r="M2322" t="str">
        <f t="shared" si="110"/>
        <v>No</v>
      </c>
    </row>
    <row r="2323" spans="1:13" x14ac:dyDescent="0.3">
      <c r="A2323" t="s">
        <v>33</v>
      </c>
      <c r="B2323">
        <v>21.38</v>
      </c>
      <c r="C2323">
        <f t="shared" si="108"/>
        <v>21.4</v>
      </c>
      <c r="D2323" t="str" cm="1">
        <f t="array" ref="D2323">_xlfn.IFS(C2323&lt;18.5,"UNDERWEIGHT",AND(C2323&gt;=18.5,C2323&lt;=24.9),"NORMAL WEIGHT",AND(C2323&gt;=25,C2323&lt;=29.9),"OVERWEIGHT",C2323&gt;=30,"OBESITY")</f>
        <v>NORMAL WEIGHT</v>
      </c>
      <c r="E2323">
        <v>8.01</v>
      </c>
      <c r="F2323" t="str" cm="1">
        <f t="array" ref="F2323">_xlfn.IFS(E2323&lt;5.7,"NORMAL",AND(E2323&gt;=5.7,E2323&lt;=6.49),"PREDIABETES",E2323&gt;=6.5,"DIABETES")</f>
        <v>DIABETES</v>
      </c>
      <c r="G2323" t="s">
        <v>2380</v>
      </c>
      <c r="H2323" t="str">
        <f t="shared" si="109"/>
        <v>No</v>
      </c>
      <c r="I2323" t="s">
        <v>2380</v>
      </c>
      <c r="J2323" t="s">
        <v>2380</v>
      </c>
      <c r="K2323" t="s">
        <v>2381</v>
      </c>
      <c r="L2323" t="s">
        <v>2380</v>
      </c>
      <c r="M2323" t="str">
        <f t="shared" si="110"/>
        <v>No</v>
      </c>
    </row>
    <row r="2324" spans="1:13" x14ac:dyDescent="0.3">
      <c r="A2324" t="s">
        <v>32</v>
      </c>
      <c r="B2324">
        <v>23.35</v>
      </c>
      <c r="C2324">
        <f t="shared" si="108"/>
        <v>23.4</v>
      </c>
      <c r="D2324" t="str" cm="1">
        <f t="array" ref="D2324">_xlfn.IFS(C2324&lt;18.5,"UNDERWEIGHT",AND(C2324&gt;=18.5,C2324&lt;=24.9),"NORMAL WEIGHT",AND(C2324&gt;=25,C2324&lt;=29.9),"OVERWEIGHT",C2324&gt;=30,"OBESITY")</f>
        <v>NORMAL WEIGHT</v>
      </c>
      <c r="E2324">
        <v>5.94</v>
      </c>
      <c r="F2324" t="str" cm="1">
        <f t="array" ref="F2324">_xlfn.IFS(E2324&lt;5.7,"NORMAL",AND(E2324&gt;=5.7,E2324&lt;=6.49),"PREDIABETES",E2324&gt;=6.5,"DIABETES")</f>
        <v>PREDIABETES</v>
      </c>
      <c r="G2324" t="s">
        <v>2380</v>
      </c>
      <c r="H2324" t="str">
        <f t="shared" si="109"/>
        <v>No</v>
      </c>
      <c r="I2324" t="s">
        <v>2380</v>
      </c>
      <c r="J2324" t="s">
        <v>2380</v>
      </c>
      <c r="K2324" t="s">
        <v>2381</v>
      </c>
      <c r="L2324" t="s">
        <v>2380</v>
      </c>
      <c r="M2324" t="str">
        <f t="shared" si="110"/>
        <v>No</v>
      </c>
    </row>
    <row r="2325" spans="1:13" x14ac:dyDescent="0.3">
      <c r="A2325" t="s">
        <v>29</v>
      </c>
      <c r="B2325">
        <v>22.24</v>
      </c>
      <c r="C2325">
        <f t="shared" si="108"/>
        <v>22.2</v>
      </c>
      <c r="D2325" t="str" cm="1">
        <f t="array" ref="D2325">_xlfn.IFS(C2325&lt;18.5,"UNDERWEIGHT",AND(C2325&gt;=18.5,C2325&lt;=24.9),"NORMAL WEIGHT",AND(C2325&gt;=25,C2325&lt;=29.9),"OVERWEIGHT",C2325&gt;=30,"OBESITY")</f>
        <v>NORMAL WEIGHT</v>
      </c>
      <c r="E2325">
        <v>5.04</v>
      </c>
      <c r="F2325" t="str" cm="1">
        <f t="array" ref="F2325">_xlfn.IFS(E2325&lt;5.7,"NORMAL",AND(E2325&gt;=5.7,E2325&lt;=6.49),"PREDIABETES",E2325&gt;=6.5,"DIABETES")</f>
        <v>NORMAL</v>
      </c>
      <c r="G2325" t="s">
        <v>2380</v>
      </c>
      <c r="H2325" t="str">
        <f t="shared" si="109"/>
        <v>No</v>
      </c>
      <c r="I2325" t="s">
        <v>2380</v>
      </c>
      <c r="J2325" t="s">
        <v>2380</v>
      </c>
      <c r="K2325" t="s">
        <v>2381</v>
      </c>
      <c r="L2325" t="s">
        <v>2380</v>
      </c>
      <c r="M2325" t="str">
        <f t="shared" si="110"/>
        <v>No</v>
      </c>
    </row>
    <row r="2326" spans="1:13" x14ac:dyDescent="0.3">
      <c r="A2326" t="s">
        <v>28</v>
      </c>
      <c r="B2326">
        <v>24.76</v>
      </c>
      <c r="C2326">
        <f t="shared" si="108"/>
        <v>24.8</v>
      </c>
      <c r="D2326" t="str" cm="1">
        <f t="array" ref="D2326">_xlfn.IFS(C2326&lt;18.5,"UNDERWEIGHT",AND(C2326&gt;=18.5,C2326&lt;=24.9),"NORMAL WEIGHT",AND(C2326&gt;=25,C2326&lt;=29.9),"OVERWEIGHT",C2326&gt;=30,"OBESITY")</f>
        <v>NORMAL WEIGHT</v>
      </c>
      <c r="E2326">
        <v>4.54</v>
      </c>
      <c r="F2326" t="str" cm="1">
        <f t="array" ref="F2326">_xlfn.IFS(E2326&lt;5.7,"NORMAL",AND(E2326&gt;=5.7,E2326&lt;=6.49),"PREDIABETES",E2326&gt;=6.5,"DIABETES")</f>
        <v>NORMAL</v>
      </c>
      <c r="G2326" t="s">
        <v>2382</v>
      </c>
      <c r="H2326" t="str">
        <f t="shared" si="109"/>
        <v>Yes</v>
      </c>
      <c r="I2326" t="s">
        <v>2380</v>
      </c>
      <c r="J2326" t="s">
        <v>2380</v>
      </c>
      <c r="K2326" t="s">
        <v>2381</v>
      </c>
      <c r="L2326" t="s">
        <v>2380</v>
      </c>
      <c r="M2326" t="str">
        <f t="shared" si="110"/>
        <v>No</v>
      </c>
    </row>
    <row r="2327" spans="1:13" x14ac:dyDescent="0.3">
      <c r="A2327" t="s">
        <v>27</v>
      </c>
      <c r="B2327">
        <v>20.100000000000001</v>
      </c>
      <c r="C2327">
        <f t="shared" si="108"/>
        <v>20.100000000000001</v>
      </c>
      <c r="D2327" t="str" cm="1">
        <f t="array" ref="D2327">_xlfn.IFS(C2327&lt;18.5,"UNDERWEIGHT",AND(C2327&gt;=18.5,C2327&lt;=24.9),"NORMAL WEIGHT",AND(C2327&gt;=25,C2327&lt;=29.9),"OVERWEIGHT",C2327&gt;=30,"OBESITY")</f>
        <v>NORMAL WEIGHT</v>
      </c>
      <c r="E2327">
        <v>5.6</v>
      </c>
      <c r="F2327" t="str" cm="1">
        <f t="array" ref="F2327">_xlfn.IFS(E2327&lt;5.7,"NORMAL",AND(E2327&gt;=5.7,E2327&lt;=6.49),"PREDIABETES",E2327&gt;=6.5,"DIABETES")</f>
        <v>NORMAL</v>
      </c>
      <c r="G2327" t="s">
        <v>2382</v>
      </c>
      <c r="H2327" t="str">
        <f t="shared" si="109"/>
        <v>Yes</v>
      </c>
      <c r="I2327" t="s">
        <v>2380</v>
      </c>
      <c r="J2327" t="s">
        <v>2383</v>
      </c>
      <c r="K2327">
        <v>1</v>
      </c>
      <c r="L2327" t="s">
        <v>2380</v>
      </c>
      <c r="M2327" t="str">
        <f t="shared" si="110"/>
        <v>No</v>
      </c>
    </row>
    <row r="2328" spans="1:13" x14ac:dyDescent="0.3">
      <c r="A2328" t="s">
        <v>26</v>
      </c>
      <c r="B2328">
        <v>21.77</v>
      </c>
      <c r="C2328">
        <f t="shared" si="108"/>
        <v>21.8</v>
      </c>
      <c r="D2328" t="str" cm="1">
        <f t="array" ref="D2328">_xlfn.IFS(C2328&lt;18.5,"UNDERWEIGHT",AND(C2328&gt;=18.5,C2328&lt;=24.9),"NORMAL WEIGHT",AND(C2328&gt;=25,C2328&lt;=29.9),"OVERWEIGHT",C2328&gt;=30,"OBESITY")</f>
        <v>NORMAL WEIGHT</v>
      </c>
      <c r="E2328">
        <v>10.67</v>
      </c>
      <c r="F2328" t="str" cm="1">
        <f t="array" ref="F2328">_xlfn.IFS(E2328&lt;5.7,"NORMAL",AND(E2328&gt;=5.7,E2328&lt;=6.49),"PREDIABETES",E2328&gt;=6.5,"DIABETES")</f>
        <v>DIABETES</v>
      </c>
      <c r="G2328" t="s">
        <v>2380</v>
      </c>
      <c r="H2328" t="str">
        <f t="shared" si="109"/>
        <v>No</v>
      </c>
      <c r="I2328" t="s">
        <v>2380</v>
      </c>
      <c r="J2328" t="s">
        <v>2380</v>
      </c>
      <c r="K2328" t="s">
        <v>2381</v>
      </c>
      <c r="L2328" t="s">
        <v>2380</v>
      </c>
      <c r="M2328" t="str">
        <f t="shared" si="110"/>
        <v>No</v>
      </c>
    </row>
    <row r="2329" spans="1:13" x14ac:dyDescent="0.3">
      <c r="A2329" t="s">
        <v>25</v>
      </c>
      <c r="B2329">
        <v>17.82</v>
      </c>
      <c r="C2329">
        <f t="shared" si="108"/>
        <v>17.8</v>
      </c>
      <c r="D2329" t="str" cm="1">
        <f t="array" ref="D2329">_xlfn.IFS(C2329&lt;18.5,"UNDERWEIGHT",AND(C2329&gt;=18.5,C2329&lt;=24.9),"NORMAL WEIGHT",AND(C2329&gt;=25,C2329&lt;=29.9),"OVERWEIGHT",C2329&gt;=30,"OBESITY")</f>
        <v>UNDERWEIGHT</v>
      </c>
      <c r="E2329">
        <v>5.26</v>
      </c>
      <c r="F2329" t="str" cm="1">
        <f t="array" ref="F2329">_xlfn.IFS(E2329&lt;5.7,"NORMAL",AND(E2329&gt;=5.7,E2329&lt;=6.49),"PREDIABETES",E2329&gt;=6.5,"DIABETES")</f>
        <v>NORMAL</v>
      </c>
      <c r="G2329" t="s">
        <v>2382</v>
      </c>
      <c r="H2329" t="str">
        <f t="shared" si="109"/>
        <v>Yes</v>
      </c>
      <c r="I2329" t="s">
        <v>2380</v>
      </c>
      <c r="J2329" t="s">
        <v>2380</v>
      </c>
      <c r="K2329">
        <v>1</v>
      </c>
      <c r="L2329" t="s">
        <v>2380</v>
      </c>
      <c r="M2329" t="str">
        <f t="shared" si="110"/>
        <v>No</v>
      </c>
    </row>
    <row r="2330" spans="1:13" x14ac:dyDescent="0.3">
      <c r="A2330" t="s">
        <v>24</v>
      </c>
      <c r="B2330">
        <v>17.07</v>
      </c>
      <c r="C2330">
        <f t="shared" si="108"/>
        <v>17.100000000000001</v>
      </c>
      <c r="D2330" t="str" cm="1">
        <f t="array" ref="D2330">_xlfn.IFS(C2330&lt;18.5,"UNDERWEIGHT",AND(C2330&gt;=18.5,C2330&lt;=24.9),"NORMAL WEIGHT",AND(C2330&gt;=25,C2330&lt;=29.9),"OVERWEIGHT",C2330&gt;=30,"OBESITY")</f>
        <v>UNDERWEIGHT</v>
      </c>
      <c r="E2330">
        <v>5.22</v>
      </c>
      <c r="F2330" t="str" cm="1">
        <f t="array" ref="F2330">_xlfn.IFS(E2330&lt;5.7,"NORMAL",AND(E2330&gt;=5.7,E2330&lt;=6.49),"PREDIABETES",E2330&gt;=6.5,"DIABETES")</f>
        <v>NORMAL</v>
      </c>
      <c r="G2330" t="s">
        <v>2380</v>
      </c>
      <c r="H2330" t="str">
        <f t="shared" si="109"/>
        <v>No</v>
      </c>
      <c r="I2330" t="s">
        <v>2380</v>
      </c>
      <c r="J2330" t="s">
        <v>2383</v>
      </c>
      <c r="K2330">
        <v>1</v>
      </c>
      <c r="L2330" t="s">
        <v>2380</v>
      </c>
      <c r="M2330" t="str">
        <f t="shared" si="110"/>
        <v>No</v>
      </c>
    </row>
    <row r="2331" spans="1:13" x14ac:dyDescent="0.3">
      <c r="A2331" t="s">
        <v>22</v>
      </c>
      <c r="B2331">
        <v>22.24</v>
      </c>
      <c r="C2331">
        <f t="shared" si="108"/>
        <v>22.2</v>
      </c>
      <c r="D2331" t="str" cm="1">
        <f t="array" ref="D2331">_xlfn.IFS(C2331&lt;18.5,"UNDERWEIGHT",AND(C2331&gt;=18.5,C2331&lt;=24.9),"NORMAL WEIGHT",AND(C2331&gt;=25,C2331&lt;=29.9),"OVERWEIGHT",C2331&gt;=30,"OBESITY")</f>
        <v>NORMAL WEIGHT</v>
      </c>
      <c r="E2331">
        <v>4.29</v>
      </c>
      <c r="F2331" t="str" cm="1">
        <f t="array" ref="F2331">_xlfn.IFS(E2331&lt;5.7,"NORMAL",AND(E2331&gt;=5.7,E2331&lt;=6.49),"PREDIABETES",E2331&gt;=6.5,"DIABETES")</f>
        <v>NORMAL</v>
      </c>
      <c r="G2331" t="s">
        <v>2382</v>
      </c>
      <c r="H2331" t="str">
        <f t="shared" si="109"/>
        <v>Yes</v>
      </c>
      <c r="I2331" t="s">
        <v>2380</v>
      </c>
      <c r="J2331" t="s">
        <v>2380</v>
      </c>
      <c r="K2331" t="s">
        <v>2381</v>
      </c>
      <c r="L2331" t="s">
        <v>2380</v>
      </c>
      <c r="M2331" t="str">
        <f t="shared" si="110"/>
        <v>No</v>
      </c>
    </row>
    <row r="2332" spans="1:13" x14ac:dyDescent="0.3">
      <c r="A2332" t="s">
        <v>21</v>
      </c>
      <c r="B2332">
        <v>22.34</v>
      </c>
      <c r="C2332">
        <f t="shared" si="108"/>
        <v>22.3</v>
      </c>
      <c r="D2332" t="str" cm="1">
        <f t="array" ref="D2332">_xlfn.IFS(C2332&lt;18.5,"UNDERWEIGHT",AND(C2332&gt;=18.5,C2332&lt;=24.9),"NORMAL WEIGHT",AND(C2332&gt;=25,C2332&lt;=29.9),"OVERWEIGHT",C2332&gt;=30,"OBESITY")</f>
        <v>NORMAL WEIGHT</v>
      </c>
      <c r="E2332">
        <v>5.57</v>
      </c>
      <c r="F2332" t="str" cm="1">
        <f t="array" ref="F2332">_xlfn.IFS(E2332&lt;5.7,"NORMAL",AND(E2332&gt;=5.7,E2332&lt;=6.49),"PREDIABETES",E2332&gt;=6.5,"DIABETES")</f>
        <v>NORMAL</v>
      </c>
      <c r="G2332" t="s">
        <v>2380</v>
      </c>
      <c r="H2332" t="str">
        <f t="shared" si="109"/>
        <v>No</v>
      </c>
      <c r="I2332" t="s">
        <v>2380</v>
      </c>
      <c r="J2332" t="s">
        <v>2380</v>
      </c>
      <c r="K2332">
        <v>1</v>
      </c>
      <c r="L2332" t="s">
        <v>2380</v>
      </c>
      <c r="M2332" t="str">
        <f t="shared" si="110"/>
        <v>No</v>
      </c>
    </row>
    <row r="2333" spans="1:13" x14ac:dyDescent="0.3">
      <c r="A2333" t="s">
        <v>19</v>
      </c>
      <c r="B2333">
        <v>17.7</v>
      </c>
      <c r="C2333">
        <f t="shared" si="108"/>
        <v>17.7</v>
      </c>
      <c r="D2333" t="str" cm="1">
        <f t="array" ref="D2333">_xlfn.IFS(C2333&lt;18.5,"UNDERWEIGHT",AND(C2333&gt;=18.5,C2333&lt;=24.9),"NORMAL WEIGHT",AND(C2333&gt;=25,C2333&lt;=29.9),"OVERWEIGHT",C2333&gt;=30,"OBESITY")</f>
        <v>UNDERWEIGHT</v>
      </c>
      <c r="E2333">
        <v>6.28</v>
      </c>
      <c r="F2333" t="str" cm="1">
        <f t="array" ref="F2333">_xlfn.IFS(E2333&lt;5.7,"NORMAL",AND(E2333&gt;=5.7,E2333&lt;=6.49),"PREDIABETES",E2333&gt;=6.5,"DIABETES")</f>
        <v>PREDIABETES</v>
      </c>
      <c r="G2333" t="s">
        <v>2380</v>
      </c>
      <c r="H2333" t="str">
        <f t="shared" si="109"/>
        <v>No</v>
      </c>
      <c r="I2333" t="s">
        <v>2380</v>
      </c>
      <c r="J2333" t="s">
        <v>2380</v>
      </c>
      <c r="K2333">
        <v>1</v>
      </c>
      <c r="L2333" t="s">
        <v>2380</v>
      </c>
      <c r="M2333" t="str">
        <f t="shared" si="110"/>
        <v>No</v>
      </c>
    </row>
    <row r="2334" spans="1:13" x14ac:dyDescent="0.3">
      <c r="A2334" t="s">
        <v>17</v>
      </c>
      <c r="B2334">
        <v>16.47</v>
      </c>
      <c r="C2334">
        <f t="shared" si="108"/>
        <v>16.5</v>
      </c>
      <c r="D2334" t="str" cm="1">
        <f t="array" ref="D2334">_xlfn.IFS(C2334&lt;18.5,"UNDERWEIGHT",AND(C2334&gt;=18.5,C2334&lt;=24.9),"NORMAL WEIGHT",AND(C2334&gt;=25,C2334&lt;=29.9),"OVERWEIGHT",C2334&gt;=30,"OBESITY")</f>
        <v>UNDERWEIGHT</v>
      </c>
      <c r="E2334">
        <v>6.35</v>
      </c>
      <c r="F2334" t="str" cm="1">
        <f t="array" ref="F2334">_xlfn.IFS(E2334&lt;5.7,"NORMAL",AND(E2334&gt;=5.7,E2334&lt;=6.49),"PREDIABETES",E2334&gt;=6.5,"DIABETES")</f>
        <v>PREDIABETES</v>
      </c>
      <c r="G2334" t="s">
        <v>2380</v>
      </c>
      <c r="H2334" t="str">
        <f t="shared" si="109"/>
        <v>No</v>
      </c>
      <c r="I2334" t="s">
        <v>2380</v>
      </c>
      <c r="J2334" t="s">
        <v>2383</v>
      </c>
      <c r="K2334">
        <v>1</v>
      </c>
      <c r="L2334" t="s">
        <v>2380</v>
      </c>
      <c r="M2334" t="str">
        <f t="shared" si="110"/>
        <v>No</v>
      </c>
    </row>
    <row r="2335" spans="1:13" x14ac:dyDescent="0.3">
      <c r="A2335" t="s">
        <v>14</v>
      </c>
      <c r="B2335">
        <v>17.600000000000001</v>
      </c>
      <c r="C2335">
        <f t="shared" si="108"/>
        <v>17.600000000000001</v>
      </c>
      <c r="D2335" t="str" cm="1">
        <f t="array" ref="D2335">_xlfn.IFS(C2335&lt;18.5,"UNDERWEIGHT",AND(C2335&gt;=18.5,C2335&lt;=24.9),"NORMAL WEIGHT",AND(C2335&gt;=25,C2335&lt;=29.9),"OVERWEIGHT",C2335&gt;=30,"OBESITY")</f>
        <v>UNDERWEIGHT</v>
      </c>
      <c r="E2335">
        <v>4.3899999999999997</v>
      </c>
      <c r="F2335" t="str" cm="1">
        <f t="array" ref="F2335">_xlfn.IFS(E2335&lt;5.7,"NORMAL",AND(E2335&gt;=5.7,E2335&lt;=6.49),"PREDIABETES",E2335&gt;=6.5,"DIABETES")</f>
        <v>NORMAL</v>
      </c>
      <c r="G2335" t="s">
        <v>2380</v>
      </c>
      <c r="H2335" t="str">
        <f t="shared" si="109"/>
        <v>No</v>
      </c>
      <c r="I2335" t="s">
        <v>2380</v>
      </c>
      <c r="J2335" t="s">
        <v>2380</v>
      </c>
      <c r="K2335">
        <v>1</v>
      </c>
      <c r="L2335" t="s">
        <v>2380</v>
      </c>
      <c r="M2335" t="str">
        <f t="shared" si="110"/>
        <v>No</v>
      </c>
    </row>
    <row r="2336" spans="1:13" x14ac:dyDescent="0.3">
      <c r="A2336" t="s">
        <v>9</v>
      </c>
      <c r="B2336">
        <v>17.579999999999998</v>
      </c>
      <c r="C2336">
        <f t="shared" si="108"/>
        <v>17.600000000000001</v>
      </c>
      <c r="D2336" t="str" cm="1">
        <f t="array" ref="D2336">_xlfn.IFS(C2336&lt;18.5,"UNDERWEIGHT",AND(C2336&gt;=18.5,C2336&lt;=24.9),"NORMAL WEIGHT",AND(C2336&gt;=25,C2336&lt;=29.9),"OVERWEIGHT",C2336&gt;=30,"OBESITY")</f>
        <v>UNDERWEIGHT</v>
      </c>
      <c r="E2336">
        <v>4.51</v>
      </c>
      <c r="F2336" t="str" cm="1">
        <f t="array" ref="F2336">_xlfn.IFS(E2336&lt;5.7,"NORMAL",AND(E2336&gt;=5.7,E2336&lt;=6.49),"PREDIABETES",E2336&gt;=6.5,"DIABETES")</f>
        <v>NORMAL</v>
      </c>
      <c r="G2336" t="s">
        <v>2380</v>
      </c>
      <c r="H2336" t="str">
        <f t="shared" si="109"/>
        <v>No</v>
      </c>
      <c r="I2336" t="s">
        <v>2380</v>
      </c>
      <c r="J2336" t="s">
        <v>2380</v>
      </c>
      <c r="K2336">
        <v>1</v>
      </c>
      <c r="L2336" t="s">
        <v>2380</v>
      </c>
      <c r="M2336" t="str">
        <f t="shared" si="110"/>
        <v>No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F379-EBAF-42B1-A8D0-D7FD3C7DD412}">
  <dimension ref="A1:S2344"/>
  <sheetViews>
    <sheetView topLeftCell="C1" workbookViewId="0">
      <selection activeCell="H2" sqref="H2"/>
    </sheetView>
  </sheetViews>
  <sheetFormatPr defaultRowHeight="14.4" x14ac:dyDescent="0.3"/>
  <cols>
    <col min="1" max="1" width="12.88671875" bestFit="1" customWidth="1"/>
    <col min="5" max="5" width="13.5546875" bestFit="1" customWidth="1"/>
    <col min="7" max="7" width="12.77734375" bestFit="1" customWidth="1"/>
    <col min="8" max="8" width="12.77734375" customWidth="1"/>
    <col min="10" max="10" width="10.44140625" style="13" bestFit="1" customWidth="1"/>
    <col min="11" max="11" width="13.109375" bestFit="1" customWidth="1"/>
    <col min="12" max="12" width="22.44140625" bestFit="1" customWidth="1"/>
    <col min="14" max="14" width="18" bestFit="1" customWidth="1"/>
    <col min="16" max="16" width="18" bestFit="1" customWidth="1"/>
    <col min="18" max="18" width="13.109375" customWidth="1"/>
    <col min="19" max="19" width="17.44140625" bestFit="1" customWidth="1"/>
    <col min="20" max="20" width="17.33203125" customWidth="1"/>
  </cols>
  <sheetData>
    <row r="1" spans="1:19" s="2" customFormat="1" ht="18.899999999999999" customHeight="1" x14ac:dyDescent="0.3">
      <c r="A1" s="3" t="s">
        <v>0</v>
      </c>
      <c r="B1" s="3" t="s">
        <v>1</v>
      </c>
      <c r="C1" s="3" t="s">
        <v>4735</v>
      </c>
      <c r="D1" s="3" t="s">
        <v>2</v>
      </c>
      <c r="E1" s="3" t="s">
        <v>4736</v>
      </c>
      <c r="F1" s="3" t="s">
        <v>3</v>
      </c>
      <c r="G1" s="3" t="s">
        <v>4737</v>
      </c>
      <c r="H1" s="3" t="s">
        <v>4742</v>
      </c>
      <c r="I1" s="3" t="s">
        <v>4</v>
      </c>
      <c r="J1" s="14" t="s">
        <v>5</v>
      </c>
      <c r="K1" s="3" t="s">
        <v>6</v>
      </c>
      <c r="L1" s="3" t="s">
        <v>4738</v>
      </c>
      <c r="M1" s="3" t="s">
        <v>7</v>
      </c>
      <c r="N1" s="3" t="s">
        <v>4739</v>
      </c>
      <c r="O1" s="3" t="s">
        <v>8</v>
      </c>
      <c r="P1" s="15" t="s">
        <v>4740</v>
      </c>
      <c r="S1" s="17" t="s">
        <v>4744</v>
      </c>
    </row>
    <row r="2" spans="1:19" x14ac:dyDescent="0.3">
      <c r="A2" t="s">
        <v>9</v>
      </c>
      <c r="B2">
        <v>1992</v>
      </c>
      <c r="C2">
        <f>IF(B2="?",ROUND(AVERAGE(B1:B2344),0),B2)</f>
        <v>1992</v>
      </c>
      <c r="D2" t="s">
        <v>10</v>
      </c>
      <c r="E2" t="str">
        <f>IF(D2="?","sep",D2)</f>
        <v>Jul</v>
      </c>
      <c r="F2">
        <v>9</v>
      </c>
      <c r="G2" s="16">
        <f>VALUE(F2&amp;"-"&amp;E2&amp;"-"&amp;C2)</f>
        <v>33794</v>
      </c>
      <c r="H2" s="18"/>
      <c r="I2">
        <v>0</v>
      </c>
      <c r="J2" s="13">
        <v>563.84</v>
      </c>
      <c r="K2" t="s">
        <v>11</v>
      </c>
      <c r="L2" t="str" cm="1">
        <f t="array" ref="L2">IF(K2="?",INDEX(K2:K2344,_xlfn.MODE.MULT(MATCH(K2:K2344,K2344,0))),K2)</f>
        <v>tier - 2</v>
      </c>
      <c r="M2" t="s">
        <v>12</v>
      </c>
      <c r="N2" t="str" cm="1">
        <f t="array" ref="N2">IF(M2="?",INDEX(M2:M2344,_xlfn.MODE.MULT(MATCH(M2:M2344,M2:M2344,0))),M2)</f>
        <v>tier - 3</v>
      </c>
      <c r="O2" t="s">
        <v>13</v>
      </c>
      <c r="P2" t="str">
        <f>IF(O2="?","unknown",O2)</f>
        <v>R1013</v>
      </c>
      <c r="S2" t="s">
        <v>4745</v>
      </c>
    </row>
    <row r="3" spans="1:19" x14ac:dyDescent="0.3">
      <c r="A3" t="s">
        <v>14</v>
      </c>
      <c r="B3">
        <v>1992</v>
      </c>
      <c r="C3">
        <f t="shared" ref="C3:C66" si="0">IF(B3="?",ROUND(AVERAGE(B2:B2345),0),B3)</f>
        <v>1992</v>
      </c>
      <c r="D3" t="s">
        <v>15</v>
      </c>
      <c r="E3" t="str">
        <f t="shared" ref="E3:E66" si="1">IF(D3="?","sep",D3)</f>
        <v>Nov</v>
      </c>
      <c r="F3">
        <v>30</v>
      </c>
      <c r="G3" s="16">
        <f t="shared" ref="G3:G66" si="2">VALUE(F3&amp;"-"&amp;E3&amp;"-"&amp;C3)</f>
        <v>33938</v>
      </c>
      <c r="I3">
        <v>0</v>
      </c>
      <c r="J3" s="13">
        <v>570.62</v>
      </c>
      <c r="K3" t="s">
        <v>11</v>
      </c>
      <c r="L3" t="str" cm="1">
        <f t="array" ref="L3">IF(K3="?",INDEX(K3:K2345,_xlfn.MODE.MULT(MATCH(K3:K2345,K2345,0))),K3)</f>
        <v>tier - 2</v>
      </c>
      <c r="M3" t="s">
        <v>16</v>
      </c>
      <c r="N3" t="str" cm="1">
        <f t="array" ref="N3">IF(M3="?",INDEX(M3:M2345,_xlfn.MODE.MULT(MATCH(M3:M2345,M3:M2345,0))),M3)</f>
        <v>tier - 1</v>
      </c>
      <c r="O3" t="s">
        <v>13</v>
      </c>
      <c r="P3" t="str">
        <f t="shared" ref="P3:P66" si="3">IF(O3="?","unknown",O3)</f>
        <v>R1013</v>
      </c>
    </row>
    <row r="4" spans="1:19" x14ac:dyDescent="0.3">
      <c r="A4" t="s">
        <v>17</v>
      </c>
      <c r="B4">
        <v>1993</v>
      </c>
      <c r="C4">
        <f t="shared" si="0"/>
        <v>1993</v>
      </c>
      <c r="D4" t="s">
        <v>18</v>
      </c>
      <c r="E4" t="str">
        <f t="shared" si="1"/>
        <v>Jun</v>
      </c>
      <c r="F4">
        <v>30</v>
      </c>
      <c r="G4" s="16">
        <f t="shared" si="2"/>
        <v>34150</v>
      </c>
      <c r="I4">
        <v>0</v>
      </c>
      <c r="J4" s="13">
        <v>600</v>
      </c>
      <c r="K4" t="s">
        <v>11</v>
      </c>
      <c r="L4" t="str" cm="1">
        <f t="array" ref="L4">IF(K4="?",INDEX(K4:K2346,_xlfn.MODE.MULT(MATCH(K4:K2346,K2346,0))),K4)</f>
        <v>tier - 2</v>
      </c>
      <c r="M4" t="s">
        <v>16</v>
      </c>
      <c r="N4" t="str" cm="1">
        <f t="array" ref="N4">IF(M4="?",INDEX(M4:M2346,_xlfn.MODE.MULT(MATCH(M4:M2346,M4:M2346,0))),M4)</f>
        <v>tier - 1</v>
      </c>
      <c r="O4" t="s">
        <v>13</v>
      </c>
      <c r="P4" t="str">
        <f t="shared" si="3"/>
        <v>R1013</v>
      </c>
    </row>
    <row r="5" spans="1:19" x14ac:dyDescent="0.3">
      <c r="A5" t="s">
        <v>19</v>
      </c>
      <c r="B5">
        <v>1992</v>
      </c>
      <c r="C5">
        <f t="shared" si="0"/>
        <v>1992</v>
      </c>
      <c r="D5" t="s">
        <v>20</v>
      </c>
      <c r="E5" t="str">
        <f t="shared" si="1"/>
        <v>Sep</v>
      </c>
      <c r="F5">
        <v>13</v>
      </c>
      <c r="G5" s="16">
        <f t="shared" si="2"/>
        <v>33860</v>
      </c>
      <c r="I5">
        <v>0</v>
      </c>
      <c r="J5" s="13">
        <v>604.54</v>
      </c>
      <c r="K5" t="s">
        <v>12</v>
      </c>
      <c r="L5" t="str" cm="1">
        <f t="array" ref="L5">IF(K5="?",INDEX(K5:K2347,_xlfn.MODE.MULT(MATCH(K5:K2347,K2347,0))),K5)</f>
        <v>tier - 3</v>
      </c>
      <c r="M5" t="s">
        <v>12</v>
      </c>
      <c r="N5" t="str" cm="1">
        <f t="array" ref="N5">IF(M5="?",INDEX(M5:M2347,_xlfn.MODE.MULT(MATCH(M5:M2347,M5:M2347,0))),M5)</f>
        <v>tier - 3</v>
      </c>
      <c r="O5" t="s">
        <v>13</v>
      </c>
      <c r="P5" t="str">
        <f t="shared" si="3"/>
        <v>R1013</v>
      </c>
    </row>
    <row r="6" spans="1:19" x14ac:dyDescent="0.3">
      <c r="A6" t="s">
        <v>21</v>
      </c>
      <c r="B6">
        <v>1998</v>
      </c>
      <c r="C6">
        <f t="shared" si="0"/>
        <v>1998</v>
      </c>
      <c r="D6" t="s">
        <v>10</v>
      </c>
      <c r="E6" t="str">
        <f t="shared" si="1"/>
        <v>Jul</v>
      </c>
      <c r="F6">
        <v>27</v>
      </c>
      <c r="G6" s="16">
        <f t="shared" si="2"/>
        <v>36003</v>
      </c>
      <c r="I6">
        <v>0</v>
      </c>
      <c r="J6" s="13">
        <v>637.26</v>
      </c>
      <c r="K6" t="s">
        <v>12</v>
      </c>
      <c r="L6" t="str" cm="1">
        <f t="array" ref="L6">IF(K6="?",INDEX(K6:K2348,_xlfn.MODE.MULT(MATCH(K6:K2348,K2348,0))),K6)</f>
        <v>tier - 3</v>
      </c>
      <c r="M6" t="s">
        <v>12</v>
      </c>
      <c r="N6" t="str" cm="1">
        <f t="array" ref="N6">IF(M6="?",INDEX(M6:M2348,_xlfn.MODE.MULT(MATCH(M6:M2348,M6:M2348,0))),M6)</f>
        <v>tier - 3</v>
      </c>
      <c r="O6" t="s">
        <v>13</v>
      </c>
      <c r="P6" t="str">
        <f t="shared" si="3"/>
        <v>R1013</v>
      </c>
    </row>
    <row r="7" spans="1:19" x14ac:dyDescent="0.3">
      <c r="A7" t="s">
        <v>22</v>
      </c>
      <c r="B7">
        <v>2001</v>
      </c>
      <c r="C7">
        <f t="shared" si="0"/>
        <v>2001</v>
      </c>
      <c r="D7" t="s">
        <v>15</v>
      </c>
      <c r="E7" t="str">
        <f t="shared" si="1"/>
        <v>Nov</v>
      </c>
      <c r="F7">
        <v>20</v>
      </c>
      <c r="G7" s="16">
        <f t="shared" si="2"/>
        <v>37215</v>
      </c>
      <c r="I7">
        <v>0</v>
      </c>
      <c r="J7" s="13">
        <v>646.14</v>
      </c>
      <c r="K7" t="s">
        <v>12</v>
      </c>
      <c r="L7" t="str" cm="1">
        <f t="array" ref="L7">IF(K7="?",INDEX(K7:K2349,_xlfn.MODE.MULT(MATCH(K7:K2349,K2349,0))),K7)</f>
        <v>tier - 3</v>
      </c>
      <c r="M7" t="s">
        <v>12</v>
      </c>
      <c r="N7" t="str" cm="1">
        <f t="array" ref="N7">IF(M7="?",INDEX(M7:M2349,_xlfn.MODE.MULT(MATCH(M7:M2349,M7:M2349,0))),M7)</f>
        <v>tier - 3</v>
      </c>
      <c r="O7" t="s">
        <v>23</v>
      </c>
      <c r="P7" t="str">
        <f t="shared" si="3"/>
        <v>R1012</v>
      </c>
    </row>
    <row r="8" spans="1:19" x14ac:dyDescent="0.3">
      <c r="A8" t="s">
        <v>24</v>
      </c>
      <c r="B8">
        <v>1993</v>
      </c>
      <c r="C8">
        <f t="shared" si="0"/>
        <v>1993</v>
      </c>
      <c r="D8" t="s">
        <v>18</v>
      </c>
      <c r="E8" t="str">
        <f t="shared" si="1"/>
        <v>Jun</v>
      </c>
      <c r="F8">
        <v>1</v>
      </c>
      <c r="G8" s="16">
        <f t="shared" si="2"/>
        <v>34121</v>
      </c>
      <c r="I8">
        <v>0</v>
      </c>
      <c r="J8" s="13">
        <v>650</v>
      </c>
      <c r="K8" t="s">
        <v>12</v>
      </c>
      <c r="L8" t="str" cm="1">
        <f t="array" ref="L8">IF(K8="?",INDEX(K8:K2350,_xlfn.MODE.MULT(MATCH(K8:K2350,K2350,0))),K8)</f>
        <v>tier - 3</v>
      </c>
      <c r="M8" t="s">
        <v>12</v>
      </c>
      <c r="N8" t="str" cm="1">
        <f t="array" ref="N8">IF(M8="?",INDEX(M8:M2350,_xlfn.MODE.MULT(MATCH(M8:M2350,M8:M2350,0))),M8)</f>
        <v>tier - 3</v>
      </c>
      <c r="O8" t="s">
        <v>13</v>
      </c>
      <c r="P8" t="str">
        <f t="shared" si="3"/>
        <v>R1013</v>
      </c>
    </row>
    <row r="9" spans="1:19" x14ac:dyDescent="0.3">
      <c r="A9" t="s">
        <v>25</v>
      </c>
      <c r="B9">
        <v>1995</v>
      </c>
      <c r="C9">
        <f t="shared" si="0"/>
        <v>1995</v>
      </c>
      <c r="D9" t="s">
        <v>10</v>
      </c>
      <c r="E9" t="str">
        <f t="shared" si="1"/>
        <v>Jul</v>
      </c>
      <c r="F9">
        <v>4</v>
      </c>
      <c r="G9" s="16">
        <f t="shared" si="2"/>
        <v>34884</v>
      </c>
      <c r="I9">
        <v>0</v>
      </c>
      <c r="J9" s="13">
        <v>650</v>
      </c>
      <c r="K9" t="s">
        <v>12</v>
      </c>
      <c r="L9" t="str" cm="1">
        <f t="array" ref="L9">IF(K9="?",INDEX(K9:K2351,_xlfn.MODE.MULT(MATCH(K9:K2351,K2351,0))),K9)</f>
        <v>tier - 3</v>
      </c>
      <c r="M9" t="s">
        <v>12</v>
      </c>
      <c r="N9" t="str" cm="1">
        <f t="array" ref="N9">IF(M9="?",INDEX(M9:M2351,_xlfn.MODE.MULT(MATCH(M9:M2351,M9:M2351,0))),M9)</f>
        <v>tier - 3</v>
      </c>
      <c r="O9" t="s">
        <v>13</v>
      </c>
      <c r="P9" t="str">
        <f t="shared" si="3"/>
        <v>R1013</v>
      </c>
    </row>
    <row r="10" spans="1:19" x14ac:dyDescent="0.3">
      <c r="A10" t="s">
        <v>26</v>
      </c>
      <c r="B10">
        <v>2002</v>
      </c>
      <c r="C10">
        <f t="shared" si="0"/>
        <v>2002</v>
      </c>
      <c r="D10" t="s">
        <v>15</v>
      </c>
      <c r="E10" t="str">
        <f t="shared" si="1"/>
        <v>Nov</v>
      </c>
      <c r="F10">
        <v>29</v>
      </c>
      <c r="G10" s="16">
        <f t="shared" si="2"/>
        <v>37589</v>
      </c>
      <c r="I10">
        <v>0</v>
      </c>
      <c r="J10" s="13">
        <v>668</v>
      </c>
      <c r="K10" t="s">
        <v>12</v>
      </c>
      <c r="L10" t="str" cm="1">
        <f t="array" ref="L10">IF(K10="?",INDEX(K10:K2352,_xlfn.MODE.MULT(MATCH(K10:K2352,K2352,0))),K10)</f>
        <v>tier - 3</v>
      </c>
      <c r="M10" t="s">
        <v>11</v>
      </c>
      <c r="N10" t="str" cm="1">
        <f t="array" ref="N10">IF(M10="?",INDEX(M10:M2352,_xlfn.MODE.MULT(MATCH(M10:M2352,M10:M2352,0))),M10)</f>
        <v>tier - 2</v>
      </c>
      <c r="O10" t="s">
        <v>23</v>
      </c>
      <c r="P10" t="str">
        <f t="shared" si="3"/>
        <v>R1012</v>
      </c>
    </row>
    <row r="11" spans="1:19" x14ac:dyDescent="0.3">
      <c r="A11" t="s">
        <v>27</v>
      </c>
      <c r="B11">
        <v>1997</v>
      </c>
      <c r="C11">
        <f t="shared" si="0"/>
        <v>1997</v>
      </c>
      <c r="D11" t="s">
        <v>15</v>
      </c>
      <c r="E11" t="str">
        <f t="shared" si="1"/>
        <v>Nov</v>
      </c>
      <c r="F11">
        <v>9</v>
      </c>
      <c r="G11" s="16">
        <f t="shared" si="2"/>
        <v>35743</v>
      </c>
      <c r="I11">
        <v>0</v>
      </c>
      <c r="J11" s="13">
        <v>670</v>
      </c>
      <c r="K11" t="s">
        <v>12</v>
      </c>
      <c r="L11" t="str" cm="1">
        <f t="array" ref="L11">IF(K11="?",INDEX(K11:K2353,_xlfn.MODE.MULT(MATCH(K11:K2353,K2353,0))),K11)</f>
        <v>tier - 3</v>
      </c>
      <c r="M11" t="s">
        <v>12</v>
      </c>
      <c r="N11" t="str" cm="1">
        <f t="array" ref="N11">IF(M11="?",INDEX(M11:M2353,_xlfn.MODE.MULT(MATCH(M11:M2353,M11:M2353,0))),M11)</f>
        <v>tier - 3</v>
      </c>
      <c r="O11" t="s">
        <v>13</v>
      </c>
      <c r="P11" t="str">
        <f t="shared" si="3"/>
        <v>R1013</v>
      </c>
    </row>
    <row r="12" spans="1:19" x14ac:dyDescent="0.3">
      <c r="A12" t="s">
        <v>28</v>
      </c>
      <c r="B12">
        <v>2001</v>
      </c>
      <c r="C12">
        <f t="shared" si="0"/>
        <v>2001</v>
      </c>
      <c r="D12" t="s">
        <v>20</v>
      </c>
      <c r="E12" t="str">
        <f t="shared" si="1"/>
        <v>Sep</v>
      </c>
      <c r="F12">
        <v>12</v>
      </c>
      <c r="G12" s="16">
        <f t="shared" si="2"/>
        <v>37146</v>
      </c>
      <c r="I12">
        <v>0</v>
      </c>
      <c r="J12" s="13">
        <v>687.54</v>
      </c>
      <c r="K12" t="s">
        <v>12</v>
      </c>
      <c r="L12" t="str" cm="1">
        <f t="array" ref="L12">IF(K12="?",INDEX(K12:K2354,_xlfn.MODE.MULT(MATCH(K12:K2354,K2354,0))),K12)</f>
        <v>tier - 3</v>
      </c>
      <c r="M12" t="s">
        <v>11</v>
      </c>
      <c r="N12" t="str" cm="1">
        <f t="array" ref="N12">IF(M12="?",INDEX(M12:M2354,_xlfn.MODE.MULT(MATCH(M12:M2354,M12:M2354,0))),M12)</f>
        <v>tier - 2</v>
      </c>
      <c r="O12" t="s">
        <v>13</v>
      </c>
      <c r="P12" t="str">
        <f t="shared" si="3"/>
        <v>R1013</v>
      </c>
    </row>
    <row r="13" spans="1:19" x14ac:dyDescent="0.3">
      <c r="A13" t="s">
        <v>29</v>
      </c>
      <c r="B13">
        <v>1999</v>
      </c>
      <c r="C13">
        <f t="shared" si="0"/>
        <v>1999</v>
      </c>
      <c r="D13" t="s">
        <v>30</v>
      </c>
      <c r="E13" t="str">
        <f t="shared" si="1"/>
        <v>Dec</v>
      </c>
      <c r="F13">
        <v>26</v>
      </c>
      <c r="G13" s="16">
        <f t="shared" si="2"/>
        <v>36520</v>
      </c>
      <c r="I13">
        <v>0</v>
      </c>
      <c r="J13" s="13">
        <v>700</v>
      </c>
      <c r="K13" t="s">
        <v>31</v>
      </c>
      <c r="L13" t="e" cm="1">
        <f t="array" ref="L13">IF(K13="?",INDEX(K13:K2355,_xlfn.MODE.MULT(MATCH(K13:K2355,K2355,0))),K13)</f>
        <v>#N/A</v>
      </c>
      <c r="M13" t="s">
        <v>12</v>
      </c>
      <c r="N13" t="str" cm="1">
        <f t="array" ref="N13">IF(M13="?",INDEX(M13:M2355,_xlfn.MODE.MULT(MATCH(M13:M2355,M13:M2355,0))),M13)</f>
        <v>tier - 3</v>
      </c>
      <c r="O13" t="s">
        <v>13</v>
      </c>
      <c r="P13" t="str">
        <f t="shared" si="3"/>
        <v>R1013</v>
      </c>
    </row>
    <row r="14" spans="1:19" x14ac:dyDescent="0.3">
      <c r="A14" t="s">
        <v>32</v>
      </c>
      <c r="B14">
        <v>1999</v>
      </c>
      <c r="C14">
        <f t="shared" si="0"/>
        <v>1999</v>
      </c>
      <c r="D14" t="s">
        <v>30</v>
      </c>
      <c r="E14" t="str">
        <f t="shared" si="1"/>
        <v>Dec</v>
      </c>
      <c r="F14">
        <v>14</v>
      </c>
      <c r="G14" s="16">
        <f t="shared" si="2"/>
        <v>36508</v>
      </c>
      <c r="I14">
        <v>0</v>
      </c>
      <c r="J14" s="13">
        <v>722.99</v>
      </c>
      <c r="K14" t="s">
        <v>12</v>
      </c>
      <c r="L14" t="str" cm="1">
        <f t="array" ref="L14">IF(K14="?",INDEX(K14:K2356,_xlfn.MODE.MULT(MATCH(K14:K2356,K2356,0))),K14)</f>
        <v>tier - 3</v>
      </c>
      <c r="M14" t="s">
        <v>16</v>
      </c>
      <c r="N14" t="str" cm="1">
        <f t="array" ref="N14">IF(M14="?",INDEX(M14:M2356,_xlfn.MODE.MULT(MATCH(M14:M2356,M14:M2356,0))),M14)</f>
        <v>tier - 1</v>
      </c>
      <c r="O14" t="s">
        <v>13</v>
      </c>
      <c r="P14" t="str">
        <f t="shared" si="3"/>
        <v>R1013</v>
      </c>
    </row>
    <row r="15" spans="1:19" x14ac:dyDescent="0.3">
      <c r="A15" t="s">
        <v>33</v>
      </c>
      <c r="B15">
        <v>2002</v>
      </c>
      <c r="C15">
        <f t="shared" si="0"/>
        <v>2002</v>
      </c>
      <c r="D15" t="s">
        <v>31</v>
      </c>
      <c r="E15" t="str">
        <f t="shared" si="1"/>
        <v>sep</v>
      </c>
      <c r="F15">
        <v>19</v>
      </c>
      <c r="G15" s="16">
        <f t="shared" si="2"/>
        <v>37518</v>
      </c>
      <c r="I15">
        <v>0</v>
      </c>
      <c r="J15" s="13">
        <v>750</v>
      </c>
      <c r="K15" t="s">
        <v>12</v>
      </c>
      <c r="L15" t="str" cm="1">
        <f t="array" ref="L15">IF(K15="?",INDEX(K15:K2357,_xlfn.MODE.MULT(MATCH(K15:K2357,K2357,0))),K15)</f>
        <v>tier - 3</v>
      </c>
      <c r="M15" t="s">
        <v>16</v>
      </c>
      <c r="N15" t="str" cm="1">
        <f t="array" ref="N15">IF(M15="?",INDEX(M15:M2357,_xlfn.MODE.MULT(MATCH(M15:M2357,M15:M2357,0))),M15)</f>
        <v>tier - 1</v>
      </c>
      <c r="O15" t="s">
        <v>23</v>
      </c>
      <c r="P15" t="str">
        <f t="shared" si="3"/>
        <v>R1012</v>
      </c>
    </row>
    <row r="16" spans="1:19" x14ac:dyDescent="0.3">
      <c r="A16" t="s">
        <v>34</v>
      </c>
      <c r="B16">
        <v>1993</v>
      </c>
      <c r="C16">
        <f t="shared" si="0"/>
        <v>1993</v>
      </c>
      <c r="D16" t="s">
        <v>35</v>
      </c>
      <c r="E16" t="str">
        <f t="shared" si="1"/>
        <v>Aug</v>
      </c>
      <c r="F16">
        <v>9</v>
      </c>
      <c r="G16" s="16">
        <f t="shared" si="2"/>
        <v>34190</v>
      </c>
      <c r="I16">
        <v>0</v>
      </c>
      <c r="J16" s="13">
        <v>760</v>
      </c>
      <c r="K16" t="s">
        <v>12</v>
      </c>
      <c r="L16" t="str" cm="1">
        <f t="array" ref="L16">IF(K16="?",INDEX(K16:K2358,_xlfn.MODE.MULT(MATCH(K16:K2358,K2358,0))),K16)</f>
        <v>tier - 3</v>
      </c>
      <c r="M16" t="s">
        <v>16</v>
      </c>
      <c r="N16" t="str" cm="1">
        <f t="array" ref="N16">IF(M16="?",INDEX(M16:M2358,_xlfn.MODE.MULT(MATCH(M16:M2358,M16:M2358,0))),M16)</f>
        <v>tier - 1</v>
      </c>
      <c r="O16" t="s">
        <v>13</v>
      </c>
      <c r="P16" t="str">
        <f t="shared" si="3"/>
        <v>R1013</v>
      </c>
    </row>
    <row r="17" spans="1:16" x14ac:dyDescent="0.3">
      <c r="A17" t="s">
        <v>36</v>
      </c>
      <c r="B17">
        <v>1996</v>
      </c>
      <c r="C17">
        <f t="shared" si="0"/>
        <v>1996</v>
      </c>
      <c r="D17" t="s">
        <v>37</v>
      </c>
      <c r="E17" t="str">
        <f t="shared" si="1"/>
        <v>Oct</v>
      </c>
      <c r="F17">
        <v>22</v>
      </c>
      <c r="G17" s="16">
        <f t="shared" si="2"/>
        <v>35360</v>
      </c>
      <c r="I17">
        <v>0</v>
      </c>
      <c r="J17" s="13">
        <v>760</v>
      </c>
      <c r="K17" t="s">
        <v>12</v>
      </c>
      <c r="L17" t="str" cm="1">
        <f t="array" ref="L17">IF(K17="?",INDEX(K17:K2359,_xlfn.MODE.MULT(MATCH(K17:K2359,K2359,0))),K17)</f>
        <v>tier - 3</v>
      </c>
      <c r="M17" t="s">
        <v>12</v>
      </c>
      <c r="N17" t="str" cm="1">
        <f t="array" ref="N17">IF(M17="?",INDEX(M17:M2359,_xlfn.MODE.MULT(MATCH(M17:M2359,M17:M2359,0))),M17)</f>
        <v>tier - 3</v>
      </c>
      <c r="O17" t="s">
        <v>13</v>
      </c>
      <c r="P17" t="str">
        <f t="shared" si="3"/>
        <v>R1013</v>
      </c>
    </row>
    <row r="18" spans="1:16" x14ac:dyDescent="0.3">
      <c r="A18" t="s">
        <v>38</v>
      </c>
      <c r="B18">
        <v>1993</v>
      </c>
      <c r="C18">
        <f t="shared" si="0"/>
        <v>1993</v>
      </c>
      <c r="D18" t="s">
        <v>18</v>
      </c>
      <c r="E18" t="str">
        <f t="shared" si="1"/>
        <v>Jun</v>
      </c>
      <c r="F18">
        <v>28</v>
      </c>
      <c r="G18" s="16">
        <f t="shared" si="2"/>
        <v>34148</v>
      </c>
      <c r="I18">
        <v>0</v>
      </c>
      <c r="J18" s="13">
        <v>770</v>
      </c>
      <c r="K18" t="s">
        <v>12</v>
      </c>
      <c r="L18" t="str" cm="1">
        <f t="array" ref="L18">IF(K18="?",INDEX(K18:K2360,_xlfn.MODE.MULT(MATCH(K18:K2360,K2360,0))),K18)</f>
        <v>tier - 3</v>
      </c>
      <c r="M18" t="s">
        <v>12</v>
      </c>
      <c r="N18" t="str" cm="1">
        <f t="array" ref="N18">IF(M18="?",INDEX(M18:M2360,_xlfn.MODE.MULT(MATCH(M18:M2360,M18:M2360,0))),M18)</f>
        <v>tier - 3</v>
      </c>
      <c r="O18" t="s">
        <v>13</v>
      </c>
      <c r="P18" t="str">
        <f t="shared" si="3"/>
        <v>R1013</v>
      </c>
    </row>
    <row r="19" spans="1:16" x14ac:dyDescent="0.3">
      <c r="A19" t="s">
        <v>39</v>
      </c>
      <c r="B19">
        <v>1996</v>
      </c>
      <c r="C19">
        <f t="shared" si="0"/>
        <v>1996</v>
      </c>
      <c r="D19" t="s">
        <v>31</v>
      </c>
      <c r="E19" t="str">
        <f t="shared" si="1"/>
        <v>sep</v>
      </c>
      <c r="F19">
        <v>18</v>
      </c>
      <c r="G19" s="16">
        <f t="shared" si="2"/>
        <v>35326</v>
      </c>
      <c r="I19">
        <v>0</v>
      </c>
      <c r="J19" s="13">
        <v>770.38</v>
      </c>
      <c r="K19" t="s">
        <v>12</v>
      </c>
      <c r="L19" t="str" cm="1">
        <f t="array" ref="L19">IF(K19="?",INDEX(K19:K2361,_xlfn.MODE.MULT(MATCH(K19:K2361,K2361,0))),K19)</f>
        <v>tier - 3</v>
      </c>
      <c r="M19" t="s">
        <v>31</v>
      </c>
      <c r="N19" t="e" cm="1">
        <f t="array" ref="N19">IF(M19="?",INDEX(M19:M2361,_xlfn.MODE.MULT(MATCH(M19:M2361,M19:M2361,0))),M19)</f>
        <v>#N/A</v>
      </c>
      <c r="O19" t="s">
        <v>23</v>
      </c>
      <c r="P19" t="str">
        <f t="shared" si="3"/>
        <v>R1012</v>
      </c>
    </row>
    <row r="20" spans="1:16" x14ac:dyDescent="0.3">
      <c r="A20" t="s">
        <v>40</v>
      </c>
      <c r="B20">
        <v>1995</v>
      </c>
      <c r="C20">
        <f t="shared" si="0"/>
        <v>1995</v>
      </c>
      <c r="D20" t="s">
        <v>30</v>
      </c>
      <c r="E20" t="str">
        <f t="shared" si="1"/>
        <v>Dec</v>
      </c>
      <c r="F20">
        <v>7</v>
      </c>
      <c r="G20" s="16">
        <f t="shared" si="2"/>
        <v>35040</v>
      </c>
      <c r="I20">
        <v>0</v>
      </c>
      <c r="J20" s="13">
        <v>773.54</v>
      </c>
      <c r="K20" t="s">
        <v>12</v>
      </c>
      <c r="L20" t="str" cm="1">
        <f t="array" ref="L20">IF(K20="?",INDEX(K20:K2362,_xlfn.MODE.MULT(MATCH(K20:K2362,K2362,0))),K20)</f>
        <v>tier - 3</v>
      </c>
      <c r="M20" t="s">
        <v>11</v>
      </c>
      <c r="N20" t="str" cm="1">
        <f t="array" ref="N20">IF(M20="?",INDEX(M20:M2362,_xlfn.MODE.MULT(MATCH(M20:M2362,M20:M2362,0))),M20)</f>
        <v>tier - 2</v>
      </c>
      <c r="O20" t="s">
        <v>13</v>
      </c>
      <c r="P20" t="str">
        <f t="shared" si="3"/>
        <v>R1013</v>
      </c>
    </row>
    <row r="21" spans="1:16" x14ac:dyDescent="0.3">
      <c r="A21" t="s">
        <v>41</v>
      </c>
      <c r="B21">
        <v>2004</v>
      </c>
      <c r="C21">
        <f t="shared" si="0"/>
        <v>2004</v>
      </c>
      <c r="D21" t="s">
        <v>37</v>
      </c>
      <c r="E21" t="str">
        <f t="shared" si="1"/>
        <v>Oct</v>
      </c>
      <c r="F21">
        <v>7</v>
      </c>
      <c r="G21" s="16">
        <f t="shared" si="2"/>
        <v>38267</v>
      </c>
      <c r="I21">
        <v>0</v>
      </c>
      <c r="J21" s="13">
        <v>830.52</v>
      </c>
      <c r="K21" t="s">
        <v>12</v>
      </c>
      <c r="L21" t="str" cm="1">
        <f t="array" ref="L21">IF(K21="?",INDEX(K21:K2363,_xlfn.MODE.MULT(MATCH(K21:K2363,K2363,0))),K21)</f>
        <v>tier - 3</v>
      </c>
      <c r="M21" t="s">
        <v>11</v>
      </c>
      <c r="N21" t="str" cm="1">
        <f t="array" ref="N21">IF(M21="?",INDEX(M21:M2363,_xlfn.MODE.MULT(MATCH(M21:M2363,M21:M2363,0))),M21)</f>
        <v>tier - 2</v>
      </c>
      <c r="O21" t="s">
        <v>42</v>
      </c>
      <c r="P21" t="str">
        <f t="shared" si="3"/>
        <v>R1011</v>
      </c>
    </row>
    <row r="22" spans="1:16" x14ac:dyDescent="0.3">
      <c r="A22" t="s">
        <v>43</v>
      </c>
      <c r="B22">
        <v>2000</v>
      </c>
      <c r="C22">
        <f t="shared" si="0"/>
        <v>2000</v>
      </c>
      <c r="D22" t="s">
        <v>15</v>
      </c>
      <c r="E22" t="str">
        <f t="shared" si="1"/>
        <v>Nov</v>
      </c>
      <c r="F22">
        <v>18</v>
      </c>
      <c r="G22" s="16">
        <f t="shared" si="2"/>
        <v>36848</v>
      </c>
      <c r="I22">
        <v>0</v>
      </c>
      <c r="J22" s="13">
        <v>865.41</v>
      </c>
      <c r="K22" t="s">
        <v>12</v>
      </c>
      <c r="L22" t="str" cm="1">
        <f t="array" ref="L22">IF(K22="?",INDEX(K22:K2364,_xlfn.MODE.MULT(MATCH(K22:K2364,K2364,0))),K22)</f>
        <v>tier - 3</v>
      </c>
      <c r="M22" t="s">
        <v>16</v>
      </c>
      <c r="N22" t="str" cm="1">
        <f t="array" ref="N22">IF(M22="?",INDEX(M22:M2364,_xlfn.MODE.MULT(MATCH(M22:M2364,M22:M2364,0))),M22)</f>
        <v>tier - 1</v>
      </c>
      <c r="O22" t="s">
        <v>13</v>
      </c>
      <c r="P22" t="str">
        <f t="shared" si="3"/>
        <v>R1013</v>
      </c>
    </row>
    <row r="23" spans="1:16" x14ac:dyDescent="0.3">
      <c r="A23" t="s">
        <v>44</v>
      </c>
      <c r="B23">
        <v>1993</v>
      </c>
      <c r="C23">
        <f t="shared" si="0"/>
        <v>1993</v>
      </c>
      <c r="D23" t="s">
        <v>15</v>
      </c>
      <c r="E23" t="str">
        <f t="shared" si="1"/>
        <v>Nov</v>
      </c>
      <c r="F23">
        <v>27</v>
      </c>
      <c r="G23" s="16">
        <f t="shared" si="2"/>
        <v>34300</v>
      </c>
      <c r="I23">
        <v>0</v>
      </c>
      <c r="J23" s="13">
        <v>896.21</v>
      </c>
      <c r="K23" t="s">
        <v>12</v>
      </c>
      <c r="L23" t="str" cm="1">
        <f t="array" ref="L23">IF(K23="?",INDEX(K23:K2365,_xlfn.MODE.MULT(MATCH(K23:K2365,K2365,0))),K23)</f>
        <v>tier - 3</v>
      </c>
      <c r="M23" t="s">
        <v>16</v>
      </c>
      <c r="N23" t="str" cm="1">
        <f t="array" ref="N23">IF(M23="?",INDEX(M23:M2365,_xlfn.MODE.MULT(MATCH(M23:M2365,M23:M2365,0))),M23)</f>
        <v>tier - 1</v>
      </c>
      <c r="O23" t="s">
        <v>13</v>
      </c>
      <c r="P23" t="str">
        <f t="shared" si="3"/>
        <v>R1013</v>
      </c>
    </row>
    <row r="24" spans="1:16" x14ac:dyDescent="0.3">
      <c r="A24" t="s">
        <v>45</v>
      </c>
      <c r="B24">
        <v>1994</v>
      </c>
      <c r="C24">
        <f t="shared" si="0"/>
        <v>1994</v>
      </c>
      <c r="D24" t="s">
        <v>37</v>
      </c>
      <c r="E24" t="str">
        <f t="shared" si="1"/>
        <v>Oct</v>
      </c>
      <c r="F24">
        <v>30</v>
      </c>
      <c r="G24" s="16">
        <f t="shared" si="2"/>
        <v>34637</v>
      </c>
      <c r="I24">
        <v>0</v>
      </c>
      <c r="J24" s="13">
        <v>915.07</v>
      </c>
      <c r="K24" t="s">
        <v>12</v>
      </c>
      <c r="L24" t="str" cm="1">
        <f t="array" ref="L24">IF(K24="?",INDEX(K24:K2366,_xlfn.MODE.MULT(MATCH(K24:K2366,K2366,0))),K24)</f>
        <v>tier - 3</v>
      </c>
      <c r="M24" t="s">
        <v>16</v>
      </c>
      <c r="N24" t="str" cm="1">
        <f t="array" ref="N24">IF(M24="?",INDEX(M24:M2366,_xlfn.MODE.MULT(MATCH(M24:M2366,M24:M2366,0))),M24)</f>
        <v>tier - 1</v>
      </c>
      <c r="O24" t="s">
        <v>13</v>
      </c>
      <c r="P24" t="str">
        <f t="shared" si="3"/>
        <v>R1013</v>
      </c>
    </row>
    <row r="25" spans="1:16" x14ac:dyDescent="0.3">
      <c r="A25" t="s">
        <v>46</v>
      </c>
      <c r="B25">
        <v>1995</v>
      </c>
      <c r="C25">
        <f t="shared" si="0"/>
        <v>1995</v>
      </c>
      <c r="D25" t="s">
        <v>37</v>
      </c>
      <c r="E25" t="str">
        <f t="shared" si="1"/>
        <v>Oct</v>
      </c>
      <c r="F25">
        <v>28</v>
      </c>
      <c r="G25" s="16">
        <f t="shared" si="2"/>
        <v>35000</v>
      </c>
      <c r="I25">
        <v>0</v>
      </c>
      <c r="J25" s="13">
        <v>928.59</v>
      </c>
      <c r="K25" t="s">
        <v>12</v>
      </c>
      <c r="L25" t="str" cm="1">
        <f t="array" ref="L25">IF(K25="?",INDEX(K25:K2367,_xlfn.MODE.MULT(MATCH(K25:K2367,K2367,0))),K25)</f>
        <v>tier - 3</v>
      </c>
      <c r="M25" t="s">
        <v>16</v>
      </c>
      <c r="N25" t="str" cm="1">
        <f t="array" ref="N25">IF(M25="?",INDEX(M25:M2367,_xlfn.MODE.MULT(MATCH(M25:M2367,M25:M2367,0))),M25)</f>
        <v>tier - 1</v>
      </c>
      <c r="O25" t="s">
        <v>13</v>
      </c>
      <c r="P25" t="str">
        <f t="shared" si="3"/>
        <v>R1013</v>
      </c>
    </row>
    <row r="26" spans="1:16" x14ac:dyDescent="0.3">
      <c r="A26" t="s">
        <v>47</v>
      </c>
      <c r="B26">
        <v>2001</v>
      </c>
      <c r="C26">
        <f t="shared" si="0"/>
        <v>2001</v>
      </c>
      <c r="D26" t="s">
        <v>35</v>
      </c>
      <c r="E26" t="str">
        <f t="shared" si="1"/>
        <v>Aug</v>
      </c>
      <c r="F26">
        <v>19</v>
      </c>
      <c r="G26" s="16">
        <f t="shared" si="2"/>
        <v>37122</v>
      </c>
      <c r="I26">
        <v>0</v>
      </c>
      <c r="J26" s="13">
        <v>964.71</v>
      </c>
      <c r="K26" t="s">
        <v>12</v>
      </c>
      <c r="L26" t="str" cm="1">
        <f t="array" ref="L26">IF(K26="?",INDEX(K26:K2368,_xlfn.MODE.MULT(MATCH(K26:K2368,K2368,0))),K26)</f>
        <v>tier - 3</v>
      </c>
      <c r="M26" t="s">
        <v>11</v>
      </c>
      <c r="N26" t="str" cm="1">
        <f t="array" ref="N26">IF(M26="?",INDEX(M26:M2368,_xlfn.MODE.MULT(MATCH(M26:M2368,M26:M2368,0))),M26)</f>
        <v>tier - 2</v>
      </c>
      <c r="O26" t="s">
        <v>13</v>
      </c>
      <c r="P26" t="str">
        <f t="shared" si="3"/>
        <v>R1013</v>
      </c>
    </row>
    <row r="27" spans="1:16" x14ac:dyDescent="0.3">
      <c r="A27" t="s">
        <v>48</v>
      </c>
      <c r="B27">
        <v>1994</v>
      </c>
      <c r="C27">
        <f t="shared" si="0"/>
        <v>1994</v>
      </c>
      <c r="D27" t="s">
        <v>15</v>
      </c>
      <c r="E27" t="str">
        <f t="shared" si="1"/>
        <v>Nov</v>
      </c>
      <c r="F27">
        <v>22</v>
      </c>
      <c r="G27" s="16">
        <f t="shared" si="2"/>
        <v>34660</v>
      </c>
      <c r="I27">
        <v>0</v>
      </c>
      <c r="J27" s="13">
        <v>1006.65</v>
      </c>
      <c r="K27" t="s">
        <v>12</v>
      </c>
      <c r="L27" t="str" cm="1">
        <f t="array" ref="L27">IF(K27="?",INDEX(K27:K2369,_xlfn.MODE.MULT(MATCH(K27:K2369,K2369,0))),K27)</f>
        <v>tier - 3</v>
      </c>
      <c r="M27" t="s">
        <v>11</v>
      </c>
      <c r="N27" t="str" cm="1">
        <f t="array" ref="N27">IF(M27="?",INDEX(M27:M2369,_xlfn.MODE.MULT(MATCH(M27:M2369,M27:M2369,0))),M27)</f>
        <v>tier - 2</v>
      </c>
      <c r="O27" t="s">
        <v>13</v>
      </c>
      <c r="P27" t="str">
        <f t="shared" si="3"/>
        <v>R1013</v>
      </c>
    </row>
    <row r="28" spans="1:16" x14ac:dyDescent="0.3">
      <c r="A28" t="s">
        <v>49</v>
      </c>
      <c r="B28">
        <v>2000</v>
      </c>
      <c r="C28">
        <f t="shared" si="0"/>
        <v>2000</v>
      </c>
      <c r="D28" t="s">
        <v>37</v>
      </c>
      <c r="E28" t="str">
        <f t="shared" si="1"/>
        <v>Oct</v>
      </c>
      <c r="F28">
        <v>9</v>
      </c>
      <c r="G28" s="16">
        <f t="shared" si="2"/>
        <v>36808</v>
      </c>
      <c r="I28">
        <v>0</v>
      </c>
      <c r="J28" s="13">
        <v>1012</v>
      </c>
      <c r="K28" t="s">
        <v>12</v>
      </c>
      <c r="L28" t="str" cm="1">
        <f t="array" ref="L28">IF(K28="?",INDEX(K28:K2370,_xlfn.MODE.MULT(MATCH(K28:K2370,K2370,0))),K28)</f>
        <v>tier - 3</v>
      </c>
      <c r="M28" t="s">
        <v>11</v>
      </c>
      <c r="N28" t="str" cm="1">
        <f t="array" ref="N28">IF(M28="?",INDEX(M28:M2370,_xlfn.MODE.MULT(MATCH(M28:M2370,M28:M2370,0))),M28)</f>
        <v>tier - 2</v>
      </c>
      <c r="O28" t="s">
        <v>13</v>
      </c>
      <c r="P28" t="str">
        <f t="shared" si="3"/>
        <v>R1013</v>
      </c>
    </row>
    <row r="29" spans="1:16" x14ac:dyDescent="0.3">
      <c r="A29" t="s">
        <v>50</v>
      </c>
      <c r="B29">
        <v>1999</v>
      </c>
      <c r="C29">
        <f t="shared" si="0"/>
        <v>1999</v>
      </c>
      <c r="D29" t="s">
        <v>35</v>
      </c>
      <c r="E29" t="str">
        <f t="shared" si="1"/>
        <v>Aug</v>
      </c>
      <c r="F29">
        <v>5</v>
      </c>
      <c r="G29" s="16">
        <f t="shared" si="2"/>
        <v>36377</v>
      </c>
      <c r="I29">
        <v>0</v>
      </c>
      <c r="J29" s="13">
        <v>1019</v>
      </c>
      <c r="K29" t="s">
        <v>12</v>
      </c>
      <c r="L29" t="str" cm="1">
        <f t="array" ref="L29">IF(K29="?",INDEX(K29:K2371,_xlfn.MODE.MULT(MATCH(K29:K2371,K2371,0))),K29)</f>
        <v>tier - 3</v>
      </c>
      <c r="M29" t="s">
        <v>11</v>
      </c>
      <c r="N29" t="str" cm="1">
        <f t="array" ref="N29">IF(M29="?",INDEX(M29:M2371,_xlfn.MODE.MULT(MATCH(M29:M2371,M29:M2371,0))),M29)</f>
        <v>tier - 2</v>
      </c>
      <c r="O29" t="s">
        <v>13</v>
      </c>
      <c r="P29" t="str">
        <f t="shared" si="3"/>
        <v>R1013</v>
      </c>
    </row>
    <row r="30" spans="1:16" x14ac:dyDescent="0.3">
      <c r="A30" t="s">
        <v>51</v>
      </c>
      <c r="B30">
        <v>1995</v>
      </c>
      <c r="C30">
        <f t="shared" si="0"/>
        <v>1995</v>
      </c>
      <c r="D30" t="s">
        <v>37</v>
      </c>
      <c r="E30" t="str">
        <f t="shared" si="1"/>
        <v>Oct</v>
      </c>
      <c r="F30">
        <v>5</v>
      </c>
      <c r="G30" s="16">
        <f t="shared" si="2"/>
        <v>34977</v>
      </c>
      <c r="I30">
        <v>0</v>
      </c>
      <c r="J30" s="13">
        <v>1033.74</v>
      </c>
      <c r="K30" t="s">
        <v>12</v>
      </c>
      <c r="L30" t="str" cm="1">
        <f t="array" ref="L30">IF(K30="?",INDEX(K30:K2372,_xlfn.MODE.MULT(MATCH(K30:K2372,K2372,0))),K30)</f>
        <v>tier - 3</v>
      </c>
      <c r="M30" t="s">
        <v>16</v>
      </c>
      <c r="N30" t="str" cm="1">
        <f t="array" ref="N30">IF(M30="?",INDEX(M30:M2372,_xlfn.MODE.MULT(MATCH(M30:M2372,M30:M2372,0))),M30)</f>
        <v>tier - 1</v>
      </c>
      <c r="O30" t="s">
        <v>13</v>
      </c>
      <c r="P30" t="str">
        <f t="shared" si="3"/>
        <v>R1013</v>
      </c>
    </row>
    <row r="31" spans="1:16" x14ac:dyDescent="0.3">
      <c r="A31" t="s">
        <v>52</v>
      </c>
      <c r="B31">
        <v>1994</v>
      </c>
      <c r="C31">
        <f t="shared" si="0"/>
        <v>1994</v>
      </c>
      <c r="D31" t="s">
        <v>15</v>
      </c>
      <c r="E31" t="str">
        <f t="shared" si="1"/>
        <v>Nov</v>
      </c>
      <c r="F31">
        <v>17</v>
      </c>
      <c r="G31" s="16">
        <f t="shared" si="2"/>
        <v>34655</v>
      </c>
      <c r="I31">
        <v>0</v>
      </c>
      <c r="J31" s="13">
        <v>1044</v>
      </c>
      <c r="K31" t="s">
        <v>12</v>
      </c>
      <c r="L31" t="str" cm="1">
        <f t="array" ref="L31">IF(K31="?",INDEX(K31:K2373,_xlfn.MODE.MULT(MATCH(K31:K2373,K2373,0))),K31)</f>
        <v>tier - 3</v>
      </c>
      <c r="M31" t="s">
        <v>11</v>
      </c>
      <c r="N31" t="str" cm="1">
        <f t="array" ref="N31">IF(M31="?",INDEX(M31:M2373,_xlfn.MODE.MULT(MATCH(M31:M2373,M31:M2373,0))),M31)</f>
        <v>tier - 2</v>
      </c>
      <c r="O31" t="s">
        <v>13</v>
      </c>
      <c r="P31" t="str">
        <f t="shared" si="3"/>
        <v>R1013</v>
      </c>
    </row>
    <row r="32" spans="1:16" x14ac:dyDescent="0.3">
      <c r="A32" t="s">
        <v>53</v>
      </c>
      <c r="B32">
        <v>2002</v>
      </c>
      <c r="C32">
        <f t="shared" si="0"/>
        <v>2002</v>
      </c>
      <c r="D32" t="s">
        <v>10</v>
      </c>
      <c r="E32" t="str">
        <f t="shared" si="1"/>
        <v>Jul</v>
      </c>
      <c r="F32">
        <v>20</v>
      </c>
      <c r="G32" s="16">
        <f t="shared" si="2"/>
        <v>37457</v>
      </c>
      <c r="I32">
        <v>0</v>
      </c>
      <c r="J32" s="13">
        <v>1047</v>
      </c>
      <c r="K32" t="s">
        <v>12</v>
      </c>
      <c r="L32" t="str" cm="1">
        <f t="array" ref="L32">IF(K32="?",INDEX(K32:K2374,_xlfn.MODE.MULT(MATCH(K32:K2374,K2374,0))),K32)</f>
        <v>tier - 3</v>
      </c>
      <c r="M32" t="s">
        <v>16</v>
      </c>
      <c r="N32" t="str" cm="1">
        <f t="array" ref="N32">IF(M32="?",INDEX(M32:M2374,_xlfn.MODE.MULT(MATCH(M32:M2374,M32:M2374,0))),M32)</f>
        <v>tier - 1</v>
      </c>
      <c r="O32" t="s">
        <v>13</v>
      </c>
      <c r="P32" t="str">
        <f t="shared" si="3"/>
        <v>R1013</v>
      </c>
    </row>
    <row r="33" spans="1:16" x14ac:dyDescent="0.3">
      <c r="A33" t="s">
        <v>54</v>
      </c>
      <c r="B33">
        <v>2002</v>
      </c>
      <c r="C33">
        <f t="shared" si="0"/>
        <v>2002</v>
      </c>
      <c r="D33" t="s">
        <v>10</v>
      </c>
      <c r="E33" t="str">
        <f t="shared" si="1"/>
        <v>Jul</v>
      </c>
      <c r="F33">
        <v>1</v>
      </c>
      <c r="G33" s="16">
        <f t="shared" si="2"/>
        <v>37438</v>
      </c>
      <c r="I33">
        <v>0</v>
      </c>
      <c r="J33" s="13">
        <v>1049</v>
      </c>
      <c r="K33" t="s">
        <v>12</v>
      </c>
      <c r="L33" t="str" cm="1">
        <f t="array" ref="L33">IF(K33="?",INDEX(K33:K2375,_xlfn.MODE.MULT(MATCH(K33:K2375,K2375,0))),K33)</f>
        <v>tier - 3</v>
      </c>
      <c r="M33" t="s">
        <v>11</v>
      </c>
      <c r="N33" t="str" cm="1">
        <f t="array" ref="N33">IF(M33="?",INDEX(M33:M2375,_xlfn.MODE.MULT(MATCH(M33:M2375,M33:M2375,0))),M33)</f>
        <v>tier - 2</v>
      </c>
      <c r="O33" t="s">
        <v>23</v>
      </c>
      <c r="P33" t="str">
        <f t="shared" si="3"/>
        <v>R1012</v>
      </c>
    </row>
    <row r="34" spans="1:16" x14ac:dyDescent="0.3">
      <c r="A34" t="s">
        <v>55</v>
      </c>
      <c r="B34">
        <v>1995</v>
      </c>
      <c r="C34">
        <f t="shared" si="0"/>
        <v>1995</v>
      </c>
      <c r="D34" t="s">
        <v>18</v>
      </c>
      <c r="E34" t="str">
        <f t="shared" si="1"/>
        <v>Jun</v>
      </c>
      <c r="F34">
        <v>1</v>
      </c>
      <c r="G34" s="16">
        <f t="shared" si="2"/>
        <v>34851</v>
      </c>
      <c r="I34">
        <v>0</v>
      </c>
      <c r="J34" s="13">
        <v>1056</v>
      </c>
      <c r="K34" t="s">
        <v>12</v>
      </c>
      <c r="L34" t="str" cm="1">
        <f t="array" ref="L34">IF(K34="?",INDEX(K34:K2376,_xlfn.MODE.MULT(MATCH(K34:K2376,K2376,0))),K34)</f>
        <v>tier - 3</v>
      </c>
      <c r="M34" t="s">
        <v>11</v>
      </c>
      <c r="N34" t="str" cm="1">
        <f t="array" ref="N34">IF(M34="?",INDEX(M34:M2376,_xlfn.MODE.MULT(MATCH(M34:M2376,M34:M2376,0))),M34)</f>
        <v>tier - 2</v>
      </c>
      <c r="O34" t="s">
        <v>13</v>
      </c>
      <c r="P34" t="str">
        <f t="shared" si="3"/>
        <v>R1013</v>
      </c>
    </row>
    <row r="35" spans="1:16" x14ac:dyDescent="0.3">
      <c r="A35" t="s">
        <v>56</v>
      </c>
      <c r="B35">
        <v>1993</v>
      </c>
      <c r="C35">
        <f t="shared" si="0"/>
        <v>1993</v>
      </c>
      <c r="D35" t="s">
        <v>20</v>
      </c>
      <c r="E35" t="str">
        <f t="shared" si="1"/>
        <v>Sep</v>
      </c>
      <c r="F35">
        <v>28</v>
      </c>
      <c r="G35" s="16">
        <f t="shared" si="2"/>
        <v>34240</v>
      </c>
      <c r="I35">
        <v>0</v>
      </c>
      <c r="J35" s="13">
        <v>1068</v>
      </c>
      <c r="K35" t="s">
        <v>12</v>
      </c>
      <c r="L35" t="str" cm="1">
        <f t="array" ref="L35">IF(K35="?",INDEX(K35:K2377,_xlfn.MODE.MULT(MATCH(K35:K2377,K2377,0))),K35)</f>
        <v>tier - 3</v>
      </c>
      <c r="M35" t="s">
        <v>16</v>
      </c>
      <c r="N35" t="str" cm="1">
        <f t="array" ref="N35">IF(M35="?",INDEX(M35:M2377,_xlfn.MODE.MULT(MATCH(M35:M2377,M35:M2377,0))),M35)</f>
        <v>tier - 1</v>
      </c>
      <c r="O35" t="s">
        <v>13</v>
      </c>
      <c r="P35" t="str">
        <f t="shared" si="3"/>
        <v>R1013</v>
      </c>
    </row>
    <row r="36" spans="1:16" x14ac:dyDescent="0.3">
      <c r="A36" t="s">
        <v>57</v>
      </c>
      <c r="B36">
        <v>2004</v>
      </c>
      <c r="C36">
        <f t="shared" si="0"/>
        <v>2004</v>
      </c>
      <c r="D36" t="s">
        <v>35</v>
      </c>
      <c r="E36" t="str">
        <f t="shared" si="1"/>
        <v>Aug</v>
      </c>
      <c r="F36">
        <v>24</v>
      </c>
      <c r="G36" s="16">
        <f t="shared" si="2"/>
        <v>38223</v>
      </c>
      <c r="I36">
        <v>0</v>
      </c>
      <c r="J36" s="13">
        <v>1070</v>
      </c>
      <c r="K36" t="s">
        <v>12</v>
      </c>
      <c r="L36" t="str" cm="1">
        <f t="array" ref="L36">IF(K36="?",INDEX(K36:K2378,_xlfn.MODE.MULT(MATCH(K36:K2378,K2378,0))),K36)</f>
        <v>tier - 3</v>
      </c>
      <c r="M36" t="s">
        <v>12</v>
      </c>
      <c r="N36" t="str" cm="1">
        <f t="array" ref="N36">IF(M36="?",INDEX(M36:M2378,_xlfn.MODE.MULT(MATCH(M36:M2378,M36:M2378,0))),M36)</f>
        <v>tier - 3</v>
      </c>
      <c r="O36" t="s">
        <v>13</v>
      </c>
      <c r="P36" t="str">
        <f t="shared" si="3"/>
        <v>R1013</v>
      </c>
    </row>
    <row r="37" spans="1:16" x14ac:dyDescent="0.3">
      <c r="A37" t="s">
        <v>58</v>
      </c>
      <c r="B37">
        <v>1997</v>
      </c>
      <c r="C37">
        <f t="shared" si="0"/>
        <v>1997</v>
      </c>
      <c r="D37" t="s">
        <v>35</v>
      </c>
      <c r="E37" t="str">
        <f t="shared" si="1"/>
        <v>Aug</v>
      </c>
      <c r="F37">
        <v>13</v>
      </c>
      <c r="G37" s="16">
        <f t="shared" si="2"/>
        <v>35655</v>
      </c>
      <c r="I37">
        <v>0</v>
      </c>
      <c r="J37" s="13">
        <v>1071</v>
      </c>
      <c r="K37" t="s">
        <v>12</v>
      </c>
      <c r="L37" t="str" cm="1">
        <f t="array" ref="L37">IF(K37="?",INDEX(K37:K2379,_xlfn.MODE.MULT(MATCH(K37:K2379,K2379,0))),K37)</f>
        <v>tier - 3</v>
      </c>
      <c r="M37" t="s">
        <v>12</v>
      </c>
      <c r="N37" t="str" cm="1">
        <f t="array" ref="N37">IF(M37="?",INDEX(M37:M2379,_xlfn.MODE.MULT(MATCH(M37:M2379,M37:M2379,0))),M37)</f>
        <v>tier - 3</v>
      </c>
      <c r="O37" t="s">
        <v>13</v>
      </c>
      <c r="P37" t="str">
        <f t="shared" si="3"/>
        <v>R1013</v>
      </c>
    </row>
    <row r="38" spans="1:16" x14ac:dyDescent="0.3">
      <c r="A38" t="s">
        <v>59</v>
      </c>
      <c r="B38">
        <v>1998</v>
      </c>
      <c r="C38">
        <f t="shared" si="0"/>
        <v>1998</v>
      </c>
      <c r="D38" t="s">
        <v>30</v>
      </c>
      <c r="E38" t="str">
        <f t="shared" si="1"/>
        <v>Dec</v>
      </c>
      <c r="F38">
        <v>26</v>
      </c>
      <c r="G38" s="16">
        <f t="shared" si="2"/>
        <v>36155</v>
      </c>
      <c r="I38">
        <v>0</v>
      </c>
      <c r="J38" s="13">
        <v>1082</v>
      </c>
      <c r="K38" t="s">
        <v>12</v>
      </c>
      <c r="L38" t="str" cm="1">
        <f t="array" ref="L38">IF(K38="?",INDEX(K38:K2380,_xlfn.MODE.MULT(MATCH(K38:K2380,K2380,0))),K38)</f>
        <v>tier - 3</v>
      </c>
      <c r="M38" t="s">
        <v>11</v>
      </c>
      <c r="N38" t="str" cm="1">
        <f t="array" ref="N38">IF(M38="?",INDEX(M38:M2380,_xlfn.MODE.MULT(MATCH(M38:M2380,M38:M2380,0))),M38)</f>
        <v>tier - 2</v>
      </c>
      <c r="O38" t="s">
        <v>13</v>
      </c>
      <c r="P38" t="str">
        <f t="shared" si="3"/>
        <v>R1013</v>
      </c>
    </row>
    <row r="39" spans="1:16" x14ac:dyDescent="0.3">
      <c r="A39" t="s">
        <v>60</v>
      </c>
      <c r="B39">
        <v>2002</v>
      </c>
      <c r="C39">
        <f t="shared" si="0"/>
        <v>2002</v>
      </c>
      <c r="D39" t="s">
        <v>35</v>
      </c>
      <c r="E39" t="str">
        <f t="shared" si="1"/>
        <v>Aug</v>
      </c>
      <c r="F39">
        <v>13</v>
      </c>
      <c r="G39" s="16">
        <f t="shared" si="2"/>
        <v>37481</v>
      </c>
      <c r="I39">
        <v>0</v>
      </c>
      <c r="J39" s="13">
        <v>1086</v>
      </c>
      <c r="K39" t="s">
        <v>12</v>
      </c>
      <c r="L39" t="str" cm="1">
        <f t="array" ref="L39">IF(K39="?",INDEX(K39:K2381,_xlfn.MODE.MULT(MATCH(K39:K2381,K2381,0))),K39)</f>
        <v>tier - 3</v>
      </c>
      <c r="M39" t="s">
        <v>12</v>
      </c>
      <c r="N39" t="str" cm="1">
        <f t="array" ref="N39">IF(M39="?",INDEX(M39:M2381,_xlfn.MODE.MULT(MATCH(M39:M2381,M39:M2381,0))),M39)</f>
        <v>tier - 3</v>
      </c>
      <c r="O39" t="s">
        <v>13</v>
      </c>
      <c r="P39" t="str">
        <f t="shared" si="3"/>
        <v>R1013</v>
      </c>
    </row>
    <row r="40" spans="1:16" x14ac:dyDescent="0.3">
      <c r="A40" t="s">
        <v>61</v>
      </c>
      <c r="B40">
        <v>2004</v>
      </c>
      <c r="C40">
        <f t="shared" si="0"/>
        <v>2004</v>
      </c>
      <c r="D40" t="s">
        <v>15</v>
      </c>
      <c r="E40" t="str">
        <f t="shared" si="1"/>
        <v>Nov</v>
      </c>
      <c r="F40">
        <v>12</v>
      </c>
      <c r="G40" s="16">
        <f t="shared" si="2"/>
        <v>38303</v>
      </c>
      <c r="I40">
        <v>0</v>
      </c>
      <c r="J40" s="13">
        <v>1121.8699999999999</v>
      </c>
      <c r="K40" t="s">
        <v>12</v>
      </c>
      <c r="L40" t="str" cm="1">
        <f t="array" ref="L40">IF(K40="?",INDEX(K40:K2382,_xlfn.MODE.MULT(MATCH(K40:K2382,K2382,0))),K40)</f>
        <v>tier - 3</v>
      </c>
      <c r="M40" t="s">
        <v>16</v>
      </c>
      <c r="N40" t="str" cm="1">
        <f t="array" ref="N40">IF(M40="?",INDEX(M40:M2382,_xlfn.MODE.MULT(MATCH(M40:M2382,M40:M2382,0))),M40)</f>
        <v>tier - 1</v>
      </c>
      <c r="O40" t="s">
        <v>13</v>
      </c>
      <c r="P40" t="str">
        <f t="shared" si="3"/>
        <v>R1013</v>
      </c>
    </row>
    <row r="41" spans="1:16" x14ac:dyDescent="0.3">
      <c r="A41" t="s">
        <v>62</v>
      </c>
      <c r="B41">
        <v>2004</v>
      </c>
      <c r="C41">
        <f t="shared" si="0"/>
        <v>2004</v>
      </c>
      <c r="D41" t="s">
        <v>18</v>
      </c>
      <c r="E41" t="str">
        <f t="shared" si="1"/>
        <v>Jun</v>
      </c>
      <c r="F41">
        <v>14</v>
      </c>
      <c r="G41" s="16">
        <f t="shared" si="2"/>
        <v>38152</v>
      </c>
      <c r="I41">
        <v>0</v>
      </c>
      <c r="J41" s="13">
        <v>1131.51</v>
      </c>
      <c r="K41" t="s">
        <v>12</v>
      </c>
      <c r="L41" t="str" cm="1">
        <f t="array" ref="L41">IF(K41="?",INDEX(K41:K2383,_xlfn.MODE.MULT(MATCH(K41:K2383,K2383,0))),K41)</f>
        <v>tier - 3</v>
      </c>
      <c r="M41" t="s">
        <v>16</v>
      </c>
      <c r="N41" t="str" cm="1">
        <f t="array" ref="N41">IF(M41="?",INDEX(M41:M2383,_xlfn.MODE.MULT(MATCH(M41:M2383,M41:M2383,0))),M41)</f>
        <v>tier - 1</v>
      </c>
      <c r="O41" t="s">
        <v>13</v>
      </c>
      <c r="P41" t="str">
        <f t="shared" si="3"/>
        <v>R1013</v>
      </c>
    </row>
    <row r="42" spans="1:16" x14ac:dyDescent="0.3">
      <c r="A42" t="s">
        <v>63</v>
      </c>
      <c r="B42">
        <v>2002</v>
      </c>
      <c r="C42">
        <f t="shared" si="0"/>
        <v>2002</v>
      </c>
      <c r="D42" t="s">
        <v>10</v>
      </c>
      <c r="E42" t="str">
        <f t="shared" si="1"/>
        <v>Jul</v>
      </c>
      <c r="F42">
        <v>19</v>
      </c>
      <c r="G42" s="16">
        <f t="shared" si="2"/>
        <v>37456</v>
      </c>
      <c r="I42">
        <v>0</v>
      </c>
      <c r="J42" s="13">
        <v>1132</v>
      </c>
      <c r="K42" t="s">
        <v>12</v>
      </c>
      <c r="L42" t="str" cm="1">
        <f t="array" ref="L42">IF(K42="?",INDEX(K42:K2384,_xlfn.MODE.MULT(MATCH(K42:K2384,K2384,0))),K42)</f>
        <v>tier - 3</v>
      </c>
      <c r="M42" t="s">
        <v>16</v>
      </c>
      <c r="N42" t="str" cm="1">
        <f t="array" ref="N42">IF(M42="?",INDEX(M42:M2384,_xlfn.MODE.MULT(MATCH(M42:M2384,M42:M2384,0))),M42)</f>
        <v>tier - 1</v>
      </c>
      <c r="O42" t="s">
        <v>13</v>
      </c>
      <c r="P42" t="str">
        <f t="shared" si="3"/>
        <v>R1013</v>
      </c>
    </row>
    <row r="43" spans="1:16" x14ac:dyDescent="0.3">
      <c r="A43" t="s">
        <v>64</v>
      </c>
      <c r="B43">
        <v>2004</v>
      </c>
      <c r="C43">
        <f t="shared" si="0"/>
        <v>2004</v>
      </c>
      <c r="D43" t="s">
        <v>37</v>
      </c>
      <c r="E43" t="str">
        <f t="shared" si="1"/>
        <v>Oct</v>
      </c>
      <c r="F43">
        <v>6</v>
      </c>
      <c r="G43" s="16">
        <f t="shared" si="2"/>
        <v>38266</v>
      </c>
      <c r="I43">
        <v>0</v>
      </c>
      <c r="J43" s="13">
        <v>1135</v>
      </c>
      <c r="K43" t="s">
        <v>12</v>
      </c>
      <c r="L43" t="str" cm="1">
        <f t="array" ref="L43">IF(K43="?",INDEX(K43:K2385,_xlfn.MODE.MULT(MATCH(K43:K2385,K2385,0))),K43)</f>
        <v>tier - 3</v>
      </c>
      <c r="M43" t="s">
        <v>12</v>
      </c>
      <c r="N43" t="str" cm="1">
        <f t="array" ref="N43">IF(M43="?",INDEX(M43:M2385,_xlfn.MODE.MULT(MATCH(M43:M2385,M43:M2385,0))),M43)</f>
        <v>tier - 3</v>
      </c>
      <c r="O43" t="s">
        <v>13</v>
      </c>
      <c r="P43" t="str">
        <f t="shared" si="3"/>
        <v>R1013</v>
      </c>
    </row>
    <row r="44" spans="1:16" x14ac:dyDescent="0.3">
      <c r="A44" t="s">
        <v>65</v>
      </c>
      <c r="B44">
        <v>2004</v>
      </c>
      <c r="C44">
        <f t="shared" si="0"/>
        <v>2004</v>
      </c>
      <c r="D44" t="s">
        <v>18</v>
      </c>
      <c r="E44" t="str">
        <f t="shared" si="1"/>
        <v>Jun</v>
      </c>
      <c r="F44">
        <v>11</v>
      </c>
      <c r="G44" s="16">
        <f t="shared" si="2"/>
        <v>38149</v>
      </c>
      <c r="I44">
        <v>0</v>
      </c>
      <c r="J44" s="13">
        <v>1135.94</v>
      </c>
      <c r="K44" t="s">
        <v>12</v>
      </c>
      <c r="L44" t="str" cm="1">
        <f t="array" ref="L44">IF(K44="?",INDEX(K44:K2386,_xlfn.MODE.MULT(MATCH(K44:K2386,K2386,0))),K44)</f>
        <v>tier - 3</v>
      </c>
      <c r="M44" t="s">
        <v>12</v>
      </c>
      <c r="N44" t="str" cm="1">
        <f t="array" ref="N44">IF(M44="?",INDEX(M44:M2386,_xlfn.MODE.MULT(MATCH(M44:M2386,M44:M2386,0))),M44)</f>
        <v>tier - 3</v>
      </c>
      <c r="O44" t="s">
        <v>13</v>
      </c>
      <c r="P44" t="str">
        <f t="shared" si="3"/>
        <v>R1013</v>
      </c>
    </row>
    <row r="45" spans="1:16" x14ac:dyDescent="0.3">
      <c r="A45" t="s">
        <v>66</v>
      </c>
      <c r="B45">
        <v>2004</v>
      </c>
      <c r="C45">
        <f t="shared" si="0"/>
        <v>2004</v>
      </c>
      <c r="D45" t="s">
        <v>15</v>
      </c>
      <c r="E45" t="str">
        <f t="shared" si="1"/>
        <v>Nov</v>
      </c>
      <c r="F45">
        <v>28</v>
      </c>
      <c r="G45" s="16">
        <f t="shared" si="2"/>
        <v>38319</v>
      </c>
      <c r="I45">
        <v>0</v>
      </c>
      <c r="J45" s="13">
        <v>1136.4000000000001</v>
      </c>
      <c r="K45" t="s">
        <v>12</v>
      </c>
      <c r="L45" t="str" cm="1">
        <f t="array" ref="L45">IF(K45="?",INDEX(K45:K2387,_xlfn.MODE.MULT(MATCH(K45:K2387,K2387,0))),K45)</f>
        <v>tier - 3</v>
      </c>
      <c r="M45" t="s">
        <v>12</v>
      </c>
      <c r="N45" t="str" cm="1">
        <f t="array" ref="N45">IF(M45="?",INDEX(M45:M2387,_xlfn.MODE.MULT(MATCH(M45:M2387,M45:M2387,0))),M45)</f>
        <v>tier - 3</v>
      </c>
      <c r="O45" t="s">
        <v>13</v>
      </c>
      <c r="P45" t="str">
        <f t="shared" si="3"/>
        <v>R1013</v>
      </c>
    </row>
    <row r="46" spans="1:16" x14ac:dyDescent="0.3">
      <c r="A46" t="s">
        <v>67</v>
      </c>
      <c r="B46">
        <v>2002</v>
      </c>
      <c r="C46">
        <f t="shared" si="0"/>
        <v>2002</v>
      </c>
      <c r="D46" t="s">
        <v>35</v>
      </c>
      <c r="E46" t="str">
        <f t="shared" si="1"/>
        <v>Aug</v>
      </c>
      <c r="F46">
        <v>11</v>
      </c>
      <c r="G46" s="16">
        <f t="shared" si="2"/>
        <v>37479</v>
      </c>
      <c r="I46">
        <v>0</v>
      </c>
      <c r="J46" s="13">
        <v>1137</v>
      </c>
      <c r="K46" t="s">
        <v>12</v>
      </c>
      <c r="L46" t="str" cm="1">
        <f t="array" ref="L46">IF(K46="?",INDEX(K46:K2388,_xlfn.MODE.MULT(MATCH(K46:K2388,K2388,0))),K46)</f>
        <v>tier - 3</v>
      </c>
      <c r="M46" t="s">
        <v>16</v>
      </c>
      <c r="N46" t="str" cm="1">
        <f t="array" ref="N46">IF(M46="?",INDEX(M46:M2388,_xlfn.MODE.MULT(MATCH(M46:M2388,M46:M2388,0))),M46)</f>
        <v>tier - 1</v>
      </c>
      <c r="O46" t="s">
        <v>13</v>
      </c>
      <c r="P46" t="str">
        <f t="shared" si="3"/>
        <v>R1013</v>
      </c>
    </row>
    <row r="47" spans="1:16" x14ac:dyDescent="0.3">
      <c r="A47" t="s">
        <v>31</v>
      </c>
      <c r="B47">
        <v>2004</v>
      </c>
      <c r="C47">
        <f t="shared" si="0"/>
        <v>2004</v>
      </c>
      <c r="D47" t="s">
        <v>15</v>
      </c>
      <c r="E47" t="str">
        <f t="shared" si="1"/>
        <v>Nov</v>
      </c>
      <c r="F47">
        <v>6</v>
      </c>
      <c r="G47" s="16">
        <f t="shared" si="2"/>
        <v>38297</v>
      </c>
      <c r="I47">
        <v>0</v>
      </c>
      <c r="J47" s="13">
        <v>1137.01</v>
      </c>
      <c r="K47" t="s">
        <v>12</v>
      </c>
      <c r="L47" t="str" cm="1">
        <f t="array" ref="L47">IF(K47="?",INDEX(K47:K2389,_xlfn.MODE.MULT(MATCH(K47:K2389,K2389,0))),K47)</f>
        <v>tier - 3</v>
      </c>
      <c r="M47" t="s">
        <v>16</v>
      </c>
      <c r="N47" t="str" cm="1">
        <f t="array" ref="N47">IF(M47="?",INDEX(M47:M2389,_xlfn.MODE.MULT(MATCH(M47:M2389,M47:M2389,0))),M47)</f>
        <v>tier - 1</v>
      </c>
      <c r="O47" t="s">
        <v>13</v>
      </c>
      <c r="P47" t="str">
        <f t="shared" si="3"/>
        <v>R1013</v>
      </c>
    </row>
    <row r="48" spans="1:16" x14ac:dyDescent="0.3">
      <c r="A48" t="s">
        <v>68</v>
      </c>
      <c r="B48">
        <v>2004</v>
      </c>
      <c r="C48">
        <f t="shared" si="0"/>
        <v>2004</v>
      </c>
      <c r="D48" t="s">
        <v>37</v>
      </c>
      <c r="E48" t="str">
        <f t="shared" si="1"/>
        <v>Oct</v>
      </c>
      <c r="F48">
        <v>15</v>
      </c>
      <c r="G48" s="16">
        <f t="shared" si="2"/>
        <v>38275</v>
      </c>
      <c r="I48">
        <v>0</v>
      </c>
      <c r="J48" s="13">
        <v>1137.01</v>
      </c>
      <c r="K48" t="s">
        <v>12</v>
      </c>
      <c r="L48" t="str" cm="1">
        <f t="array" ref="L48">IF(K48="?",INDEX(K48:K2390,_xlfn.MODE.MULT(MATCH(K48:K2390,K2390,0))),K48)</f>
        <v>tier - 3</v>
      </c>
      <c r="M48" t="s">
        <v>16</v>
      </c>
      <c r="N48" t="str" cm="1">
        <f t="array" ref="N48">IF(M48="?",INDEX(M48:M2390,_xlfn.MODE.MULT(MATCH(M48:M2390,M48:M2390,0))),M48)</f>
        <v>tier - 1</v>
      </c>
      <c r="O48" t="s">
        <v>13</v>
      </c>
      <c r="P48" t="str">
        <f t="shared" si="3"/>
        <v>R1013</v>
      </c>
    </row>
    <row r="49" spans="1:16" x14ac:dyDescent="0.3">
      <c r="A49" t="s">
        <v>69</v>
      </c>
      <c r="B49">
        <v>2004</v>
      </c>
      <c r="C49">
        <f t="shared" si="0"/>
        <v>2004</v>
      </c>
      <c r="D49" t="s">
        <v>15</v>
      </c>
      <c r="E49" t="str">
        <f t="shared" si="1"/>
        <v>Nov</v>
      </c>
      <c r="F49">
        <v>27</v>
      </c>
      <c r="G49" s="16">
        <f t="shared" si="2"/>
        <v>38318</v>
      </c>
      <c r="I49">
        <v>0</v>
      </c>
      <c r="J49" s="13">
        <v>1137.47</v>
      </c>
      <c r="K49" t="s">
        <v>12</v>
      </c>
      <c r="L49" t="str" cm="1">
        <f t="array" ref="L49">IF(K49="?",INDEX(K49:K2391,_xlfn.MODE.MULT(MATCH(K49:K2391,K2391,0))),K49)</f>
        <v>tier - 3</v>
      </c>
      <c r="M49" t="s">
        <v>11</v>
      </c>
      <c r="N49" t="str" cm="1">
        <f t="array" ref="N49">IF(M49="?",INDEX(M49:M2391,_xlfn.MODE.MULT(MATCH(M49:M2391,M49:M2391,0))),M49)</f>
        <v>tier - 2</v>
      </c>
      <c r="O49" t="s">
        <v>13</v>
      </c>
      <c r="P49" t="str">
        <f t="shared" si="3"/>
        <v>R1013</v>
      </c>
    </row>
    <row r="50" spans="1:16" x14ac:dyDescent="0.3">
      <c r="A50" t="s">
        <v>70</v>
      </c>
      <c r="B50">
        <v>2001</v>
      </c>
      <c r="C50">
        <f t="shared" si="0"/>
        <v>2001</v>
      </c>
      <c r="D50" t="s">
        <v>37</v>
      </c>
      <c r="E50" t="str">
        <f t="shared" si="1"/>
        <v>Oct</v>
      </c>
      <c r="F50">
        <v>25</v>
      </c>
      <c r="G50" s="16">
        <f t="shared" si="2"/>
        <v>37189</v>
      </c>
      <c r="I50">
        <v>0</v>
      </c>
      <c r="J50" s="13">
        <v>1141</v>
      </c>
      <c r="K50" t="s">
        <v>12</v>
      </c>
      <c r="L50" t="str" cm="1">
        <f t="array" ref="L50">IF(K50="?",INDEX(K50:K2392,_xlfn.MODE.MULT(MATCH(K50:K2392,K2392,0))),K50)</f>
        <v>tier - 3</v>
      </c>
      <c r="M50" t="s">
        <v>16</v>
      </c>
      <c r="N50" t="str" cm="1">
        <f t="array" ref="N50">IF(M50="?",INDEX(M50:M2392,_xlfn.MODE.MULT(MATCH(M50:M2392,M50:M2392,0))),M50)</f>
        <v>tier - 1</v>
      </c>
      <c r="O50" t="s">
        <v>13</v>
      </c>
      <c r="P50" t="str">
        <f t="shared" si="3"/>
        <v>R1013</v>
      </c>
    </row>
    <row r="51" spans="1:16" x14ac:dyDescent="0.3">
      <c r="A51" t="s">
        <v>71</v>
      </c>
      <c r="B51">
        <v>2004</v>
      </c>
      <c r="C51">
        <f t="shared" si="0"/>
        <v>2004</v>
      </c>
      <c r="D51" t="s">
        <v>20</v>
      </c>
      <c r="E51" t="str">
        <f t="shared" si="1"/>
        <v>Sep</v>
      </c>
      <c r="F51">
        <v>12</v>
      </c>
      <c r="G51" s="16">
        <f t="shared" si="2"/>
        <v>38242</v>
      </c>
      <c r="I51">
        <v>0</v>
      </c>
      <c r="J51" s="13">
        <v>1141.45</v>
      </c>
      <c r="K51" t="s">
        <v>12</v>
      </c>
      <c r="L51" t="str" cm="1">
        <f t="array" ref="L51">IF(K51="?",INDEX(K51:K2393,_xlfn.MODE.MULT(MATCH(K51:K2393,K2393,0))),K51)</f>
        <v>tier - 3</v>
      </c>
      <c r="M51" t="s">
        <v>12</v>
      </c>
      <c r="N51" t="str" cm="1">
        <f t="array" ref="N51">IF(M51="?",INDEX(M51:M2393,_xlfn.MODE.MULT(MATCH(M51:M2393,M51:M2393,0))),M51)</f>
        <v>tier - 3</v>
      </c>
      <c r="O51" t="s">
        <v>13</v>
      </c>
      <c r="P51" t="str">
        <f t="shared" si="3"/>
        <v>R1013</v>
      </c>
    </row>
    <row r="52" spans="1:16" x14ac:dyDescent="0.3">
      <c r="A52" t="s">
        <v>72</v>
      </c>
      <c r="B52">
        <v>2002</v>
      </c>
      <c r="C52">
        <f t="shared" si="0"/>
        <v>2002</v>
      </c>
      <c r="D52" t="s">
        <v>37</v>
      </c>
      <c r="E52" t="str">
        <f t="shared" si="1"/>
        <v>Oct</v>
      </c>
      <c r="F52">
        <v>1</v>
      </c>
      <c r="G52" s="16">
        <f t="shared" si="2"/>
        <v>37530</v>
      </c>
      <c r="I52">
        <v>0</v>
      </c>
      <c r="J52" s="13">
        <v>1142</v>
      </c>
      <c r="K52" t="s">
        <v>12</v>
      </c>
      <c r="L52" t="str" cm="1">
        <f t="array" ref="L52">IF(K52="?",INDEX(K52:K2394,_xlfn.MODE.MULT(MATCH(K52:K2394,K2394,0))),K52)</f>
        <v>tier - 3</v>
      </c>
      <c r="M52" t="s">
        <v>11</v>
      </c>
      <c r="N52" t="str" cm="1">
        <f t="array" ref="N52">IF(M52="?",INDEX(M52:M2394,_xlfn.MODE.MULT(MATCH(M52:M2394,M52:M2394,0))),M52)</f>
        <v>tier - 2</v>
      </c>
      <c r="O52" t="s">
        <v>42</v>
      </c>
      <c r="P52" t="str">
        <f t="shared" si="3"/>
        <v>R1011</v>
      </c>
    </row>
    <row r="53" spans="1:16" x14ac:dyDescent="0.3">
      <c r="A53" t="s">
        <v>73</v>
      </c>
      <c r="B53">
        <v>2004</v>
      </c>
      <c r="C53">
        <f t="shared" si="0"/>
        <v>2004</v>
      </c>
      <c r="D53" t="s">
        <v>18</v>
      </c>
      <c r="E53" t="str">
        <f t="shared" si="1"/>
        <v>Jun</v>
      </c>
      <c r="F53">
        <v>10</v>
      </c>
      <c r="G53" s="16">
        <f t="shared" si="2"/>
        <v>38148</v>
      </c>
      <c r="I53">
        <v>0</v>
      </c>
      <c r="J53" s="13">
        <v>1146.8</v>
      </c>
      <c r="K53" t="s">
        <v>11</v>
      </c>
      <c r="L53" t="str" cm="1">
        <f t="array" ref="L53">IF(K53="?",INDEX(K53:K2395,_xlfn.MODE.MULT(MATCH(K53:K2395,K2395,0))),K53)</f>
        <v>tier - 2</v>
      </c>
      <c r="M53" t="s">
        <v>11</v>
      </c>
      <c r="N53" t="str" cm="1">
        <f t="array" ref="N53">IF(M53="?",INDEX(M53:M2395,_xlfn.MODE.MULT(MATCH(M53:M2395,M53:M2395,0))),M53)</f>
        <v>tier - 2</v>
      </c>
      <c r="O53" t="s">
        <v>13</v>
      </c>
      <c r="P53" t="str">
        <f t="shared" si="3"/>
        <v>R1013</v>
      </c>
    </row>
    <row r="54" spans="1:16" x14ac:dyDescent="0.3">
      <c r="A54" t="s">
        <v>74</v>
      </c>
      <c r="B54">
        <v>2003</v>
      </c>
      <c r="C54">
        <f t="shared" si="0"/>
        <v>2003</v>
      </c>
      <c r="D54" t="s">
        <v>18</v>
      </c>
      <c r="E54" t="str">
        <f t="shared" si="1"/>
        <v>Jun</v>
      </c>
      <c r="F54">
        <v>12</v>
      </c>
      <c r="G54" s="16">
        <f t="shared" si="2"/>
        <v>37784</v>
      </c>
      <c r="I54">
        <v>0</v>
      </c>
      <c r="J54" s="13">
        <v>1149</v>
      </c>
      <c r="K54" t="s">
        <v>11</v>
      </c>
      <c r="L54" t="str" cm="1">
        <f t="array" ref="L54">IF(K54="?",INDEX(K54:K2396,_xlfn.MODE.MULT(MATCH(K54:K2396,K2396,0))),K54)</f>
        <v>tier - 2</v>
      </c>
      <c r="M54" t="s">
        <v>16</v>
      </c>
      <c r="N54" t="str" cm="1">
        <f t="array" ref="N54">IF(M54="?",INDEX(M54:M2396,_xlfn.MODE.MULT(MATCH(M54:M2396,M54:M2396,0))),M54)</f>
        <v>tier - 1</v>
      </c>
      <c r="O54" t="s">
        <v>23</v>
      </c>
      <c r="P54" t="str">
        <f t="shared" si="3"/>
        <v>R1012</v>
      </c>
    </row>
    <row r="55" spans="1:16" x14ac:dyDescent="0.3">
      <c r="A55" t="s">
        <v>75</v>
      </c>
      <c r="B55">
        <v>2004</v>
      </c>
      <c r="C55">
        <f t="shared" si="0"/>
        <v>2004</v>
      </c>
      <c r="D55" t="s">
        <v>10</v>
      </c>
      <c r="E55" t="str">
        <f t="shared" si="1"/>
        <v>Jul</v>
      </c>
      <c r="F55">
        <v>18</v>
      </c>
      <c r="G55" s="16">
        <f t="shared" si="2"/>
        <v>38186</v>
      </c>
      <c r="I55">
        <v>0</v>
      </c>
      <c r="J55" s="13">
        <v>1149.4000000000001</v>
      </c>
      <c r="K55" t="s">
        <v>11</v>
      </c>
      <c r="L55" t="str" cm="1">
        <f t="array" ref="L55">IF(K55="?",INDEX(K55:K2397,_xlfn.MODE.MULT(MATCH(K55:K2397,K2397,0))),K55)</f>
        <v>tier - 2</v>
      </c>
      <c r="M55" t="s">
        <v>11</v>
      </c>
      <c r="N55" t="str" cm="1">
        <f t="array" ref="N55">IF(M55="?",INDEX(M55:M2397,_xlfn.MODE.MULT(MATCH(M55:M2397,M55:M2397,0))),M55)</f>
        <v>tier - 2</v>
      </c>
      <c r="O55" t="s">
        <v>13</v>
      </c>
      <c r="P55" t="str">
        <f t="shared" si="3"/>
        <v>R1013</v>
      </c>
    </row>
    <row r="56" spans="1:16" x14ac:dyDescent="0.3">
      <c r="A56" t="s">
        <v>76</v>
      </c>
      <c r="B56">
        <v>1994</v>
      </c>
      <c r="C56">
        <f t="shared" si="0"/>
        <v>1994</v>
      </c>
      <c r="D56" t="s">
        <v>10</v>
      </c>
      <c r="E56" t="str">
        <f t="shared" si="1"/>
        <v>Jul</v>
      </c>
      <c r="F56">
        <v>26</v>
      </c>
      <c r="G56" s="16">
        <f t="shared" si="2"/>
        <v>34541</v>
      </c>
      <c r="I56">
        <v>0</v>
      </c>
      <c r="J56" s="13">
        <v>1158.32</v>
      </c>
      <c r="K56" t="s">
        <v>11</v>
      </c>
      <c r="L56" t="str" cm="1">
        <f t="array" ref="L56">IF(K56="?",INDEX(K56:K2398,_xlfn.MODE.MULT(MATCH(K56:K2398,K2398,0))),K56)</f>
        <v>tier - 2</v>
      </c>
      <c r="M56" t="s">
        <v>16</v>
      </c>
      <c r="N56" t="str" cm="1">
        <f t="array" ref="N56">IF(M56="?",INDEX(M56:M2398,_xlfn.MODE.MULT(MATCH(M56:M2398,M56:M2398,0))),M56)</f>
        <v>tier - 1</v>
      </c>
      <c r="O56" t="s">
        <v>13</v>
      </c>
      <c r="P56" t="str">
        <f t="shared" si="3"/>
        <v>R1013</v>
      </c>
    </row>
    <row r="57" spans="1:16" x14ac:dyDescent="0.3">
      <c r="A57" t="s">
        <v>77</v>
      </c>
      <c r="B57">
        <v>2004</v>
      </c>
      <c r="C57">
        <f t="shared" si="0"/>
        <v>2004</v>
      </c>
      <c r="D57" t="s">
        <v>15</v>
      </c>
      <c r="E57" t="str">
        <f t="shared" si="1"/>
        <v>Nov</v>
      </c>
      <c r="F57">
        <v>11</v>
      </c>
      <c r="G57" s="16">
        <f t="shared" si="2"/>
        <v>38302</v>
      </c>
      <c r="I57">
        <v>0</v>
      </c>
      <c r="J57" s="13">
        <v>1163.46</v>
      </c>
      <c r="K57" t="s">
        <v>11</v>
      </c>
      <c r="L57" t="str" cm="1">
        <f t="array" ref="L57">IF(K57="?",INDEX(K57:K2399,_xlfn.MODE.MULT(MATCH(K57:K2399,K2399,0))),K57)</f>
        <v>tier - 2</v>
      </c>
      <c r="M57" t="s">
        <v>12</v>
      </c>
      <c r="N57" t="str" cm="1">
        <f t="array" ref="N57">IF(M57="?",INDEX(M57:M2399,_xlfn.MODE.MULT(MATCH(M57:M2399,M57:M2399,0))),M57)</f>
        <v>tier - 3</v>
      </c>
      <c r="O57" t="s">
        <v>13</v>
      </c>
      <c r="P57" t="str">
        <f t="shared" si="3"/>
        <v>R1013</v>
      </c>
    </row>
    <row r="58" spans="1:16" x14ac:dyDescent="0.3">
      <c r="A58" t="s">
        <v>78</v>
      </c>
      <c r="B58">
        <v>2002</v>
      </c>
      <c r="C58">
        <f t="shared" si="0"/>
        <v>2002</v>
      </c>
      <c r="D58" t="s">
        <v>18</v>
      </c>
      <c r="E58" t="str">
        <f t="shared" si="1"/>
        <v>Jun</v>
      </c>
      <c r="F58">
        <v>11</v>
      </c>
      <c r="G58" s="16">
        <f t="shared" si="2"/>
        <v>37418</v>
      </c>
      <c r="I58">
        <v>0</v>
      </c>
      <c r="J58" s="13">
        <v>1165</v>
      </c>
      <c r="K58" t="s">
        <v>11</v>
      </c>
      <c r="L58" t="str" cm="1">
        <f t="array" ref="L58">IF(K58="?",INDEX(K58:K2400,_xlfn.MODE.MULT(MATCH(K58:K2400,K2400,0))),K58)</f>
        <v>tier - 2</v>
      </c>
      <c r="M58" t="s">
        <v>12</v>
      </c>
      <c r="N58" t="str" cm="1">
        <f t="array" ref="N58">IF(M58="?",INDEX(M58:M2400,_xlfn.MODE.MULT(MATCH(M58:M2400,M58:M2400,0))),M58)</f>
        <v>tier - 3</v>
      </c>
      <c r="O58" t="s">
        <v>23</v>
      </c>
      <c r="P58" t="str">
        <f t="shared" si="3"/>
        <v>R1012</v>
      </c>
    </row>
    <row r="59" spans="1:16" x14ac:dyDescent="0.3">
      <c r="A59" t="s">
        <v>79</v>
      </c>
      <c r="B59">
        <v>2001</v>
      </c>
      <c r="C59">
        <f t="shared" si="0"/>
        <v>2001</v>
      </c>
      <c r="D59" t="s">
        <v>15</v>
      </c>
      <c r="E59" t="str">
        <f t="shared" si="1"/>
        <v>Nov</v>
      </c>
      <c r="F59">
        <v>12</v>
      </c>
      <c r="G59" s="16">
        <f t="shared" si="2"/>
        <v>37207</v>
      </c>
      <c r="I59">
        <v>0</v>
      </c>
      <c r="J59" s="13">
        <v>1167</v>
      </c>
      <c r="K59" t="s">
        <v>11</v>
      </c>
      <c r="L59" t="str" cm="1">
        <f t="array" ref="L59">IF(K59="?",INDEX(K59:K2401,_xlfn.MODE.MULT(MATCH(K59:K2401,K2401,0))),K59)</f>
        <v>tier - 2</v>
      </c>
      <c r="M59" t="s">
        <v>16</v>
      </c>
      <c r="N59" t="str" cm="1">
        <f t="array" ref="N59">IF(M59="?",INDEX(M59:M2401,_xlfn.MODE.MULT(MATCH(M59:M2401,M59:M2401,0))),M59)</f>
        <v>tier - 1</v>
      </c>
      <c r="O59" t="s">
        <v>13</v>
      </c>
      <c r="P59" t="str">
        <f t="shared" si="3"/>
        <v>R1013</v>
      </c>
    </row>
    <row r="60" spans="1:16" x14ac:dyDescent="0.3">
      <c r="A60" t="s">
        <v>80</v>
      </c>
      <c r="B60">
        <v>1996</v>
      </c>
      <c r="C60">
        <f t="shared" si="0"/>
        <v>1996</v>
      </c>
      <c r="D60" t="s">
        <v>35</v>
      </c>
      <c r="E60" t="str">
        <f t="shared" si="1"/>
        <v>Aug</v>
      </c>
      <c r="F60">
        <v>11</v>
      </c>
      <c r="G60" s="16">
        <f t="shared" si="2"/>
        <v>35288</v>
      </c>
      <c r="I60">
        <v>0</v>
      </c>
      <c r="J60" s="13">
        <v>1178</v>
      </c>
      <c r="K60" t="s">
        <v>11</v>
      </c>
      <c r="L60" t="str" cm="1">
        <f t="array" ref="L60">IF(K60="?",INDEX(K60:K2402,_xlfn.MODE.MULT(MATCH(K60:K2402,K2402,0))),K60)</f>
        <v>tier - 2</v>
      </c>
      <c r="M60" t="s">
        <v>12</v>
      </c>
      <c r="N60" t="str" cm="1">
        <f t="array" ref="N60">IF(M60="?",INDEX(M60:M2402,_xlfn.MODE.MULT(MATCH(M60:M2402,M60:M2402,0))),M60)</f>
        <v>tier - 3</v>
      </c>
      <c r="O60" t="s">
        <v>13</v>
      </c>
      <c r="P60" t="str">
        <f t="shared" si="3"/>
        <v>R1013</v>
      </c>
    </row>
    <row r="61" spans="1:16" x14ac:dyDescent="0.3">
      <c r="A61" t="s">
        <v>81</v>
      </c>
      <c r="B61">
        <v>1997</v>
      </c>
      <c r="C61">
        <f t="shared" si="0"/>
        <v>1997</v>
      </c>
      <c r="D61" t="s">
        <v>18</v>
      </c>
      <c r="E61" t="str">
        <f t="shared" si="1"/>
        <v>Jun</v>
      </c>
      <c r="F61">
        <v>28</v>
      </c>
      <c r="G61" s="16">
        <f t="shared" si="2"/>
        <v>35609</v>
      </c>
      <c r="I61">
        <v>0</v>
      </c>
      <c r="J61" s="13">
        <v>1178.07</v>
      </c>
      <c r="K61" t="s">
        <v>11</v>
      </c>
      <c r="L61" t="str" cm="1">
        <f t="array" ref="L61">IF(K61="?",INDEX(K61:K2403,_xlfn.MODE.MULT(MATCH(K61:K2403,K2403,0))),K61)</f>
        <v>tier - 2</v>
      </c>
      <c r="M61" t="s">
        <v>11</v>
      </c>
      <c r="N61" t="str" cm="1">
        <f t="array" ref="N61">IF(M61="?",INDEX(M61:M2403,_xlfn.MODE.MULT(MATCH(M61:M2403,M61:M2403,0))),M61)</f>
        <v>tier - 2</v>
      </c>
      <c r="O61" t="s">
        <v>13</v>
      </c>
      <c r="P61" t="str">
        <f t="shared" si="3"/>
        <v>R1013</v>
      </c>
    </row>
    <row r="62" spans="1:16" x14ac:dyDescent="0.3">
      <c r="A62" t="s">
        <v>82</v>
      </c>
      <c r="B62">
        <v>2002</v>
      </c>
      <c r="C62">
        <f t="shared" si="0"/>
        <v>2002</v>
      </c>
      <c r="D62" t="s">
        <v>35</v>
      </c>
      <c r="E62" t="str">
        <f t="shared" si="1"/>
        <v>Aug</v>
      </c>
      <c r="F62">
        <v>26</v>
      </c>
      <c r="G62" s="16">
        <f t="shared" si="2"/>
        <v>37494</v>
      </c>
      <c r="I62">
        <v>0</v>
      </c>
      <c r="J62" s="13">
        <v>1191</v>
      </c>
      <c r="K62" t="s">
        <v>11</v>
      </c>
      <c r="L62" t="str" cm="1">
        <f t="array" ref="L62">IF(K62="?",INDEX(K62:K2404,_xlfn.MODE.MULT(MATCH(K62:K2404,K2404,0))),K62)</f>
        <v>tier - 2</v>
      </c>
      <c r="M62" t="s">
        <v>16</v>
      </c>
      <c r="N62" t="str" cm="1">
        <f t="array" ref="N62">IF(M62="?",INDEX(M62:M2404,_xlfn.MODE.MULT(MATCH(M62:M2404,M62:M2404,0))),M62)</f>
        <v>tier - 1</v>
      </c>
      <c r="O62" t="s">
        <v>13</v>
      </c>
      <c r="P62" t="str">
        <f t="shared" si="3"/>
        <v>R1013</v>
      </c>
    </row>
    <row r="63" spans="1:16" x14ac:dyDescent="0.3">
      <c r="A63" t="s">
        <v>83</v>
      </c>
      <c r="B63">
        <v>1999</v>
      </c>
      <c r="C63">
        <f t="shared" si="0"/>
        <v>1999</v>
      </c>
      <c r="D63" t="s">
        <v>18</v>
      </c>
      <c r="E63" t="str">
        <f t="shared" si="1"/>
        <v>Jun</v>
      </c>
      <c r="F63">
        <v>28</v>
      </c>
      <c r="G63" s="16">
        <f t="shared" si="2"/>
        <v>36339</v>
      </c>
      <c r="I63">
        <v>0</v>
      </c>
      <c r="J63" s="13">
        <v>1200</v>
      </c>
      <c r="K63" t="s">
        <v>11</v>
      </c>
      <c r="L63" t="str" cm="1">
        <f t="array" ref="L63">IF(K63="?",INDEX(K63:K2405,_xlfn.MODE.MULT(MATCH(K63:K2405,K2405,0))),K63)</f>
        <v>tier - 2</v>
      </c>
      <c r="M63" t="s">
        <v>12</v>
      </c>
      <c r="N63" t="str" cm="1">
        <f t="array" ref="N63">IF(M63="?",INDEX(M63:M2405,_xlfn.MODE.MULT(MATCH(M63:M2405,M63:M2405,0))),M63)</f>
        <v>tier - 3</v>
      </c>
      <c r="O63" t="s">
        <v>23</v>
      </c>
      <c r="P63" t="str">
        <f t="shared" si="3"/>
        <v>R1012</v>
      </c>
    </row>
    <row r="64" spans="1:16" x14ac:dyDescent="0.3">
      <c r="A64" t="s">
        <v>84</v>
      </c>
      <c r="B64">
        <v>1992</v>
      </c>
      <c r="C64">
        <f t="shared" si="0"/>
        <v>1992</v>
      </c>
      <c r="D64" t="s">
        <v>37</v>
      </c>
      <c r="E64" t="str">
        <f t="shared" si="1"/>
        <v>Oct</v>
      </c>
      <c r="F64">
        <v>6</v>
      </c>
      <c r="G64" s="16">
        <f t="shared" si="2"/>
        <v>33883</v>
      </c>
      <c r="I64">
        <v>0</v>
      </c>
      <c r="J64" s="13">
        <v>1200.55</v>
      </c>
      <c r="K64" t="s">
        <v>11</v>
      </c>
      <c r="L64" t="str" cm="1">
        <f t="array" ref="L64">IF(K64="?",INDEX(K64:K2406,_xlfn.MODE.MULT(MATCH(K64:K2406,K2406,0))),K64)</f>
        <v>tier - 2</v>
      </c>
      <c r="M64" t="s">
        <v>12</v>
      </c>
      <c r="N64" t="str" cm="1">
        <f t="array" ref="N64">IF(M64="?",INDEX(M64:M2406,_xlfn.MODE.MULT(MATCH(M64:M2406,M64:M2406,0))),M64)</f>
        <v>tier - 3</v>
      </c>
      <c r="O64" t="s">
        <v>13</v>
      </c>
      <c r="P64" t="str">
        <f t="shared" si="3"/>
        <v>R1013</v>
      </c>
    </row>
    <row r="65" spans="1:16" x14ac:dyDescent="0.3">
      <c r="A65" t="s">
        <v>85</v>
      </c>
      <c r="B65">
        <v>2004</v>
      </c>
      <c r="C65">
        <f t="shared" si="0"/>
        <v>2004</v>
      </c>
      <c r="D65" t="s">
        <v>18</v>
      </c>
      <c r="E65" t="str">
        <f t="shared" si="1"/>
        <v>Jun</v>
      </c>
      <c r="F65">
        <v>2</v>
      </c>
      <c r="G65" s="16">
        <f t="shared" si="2"/>
        <v>38140</v>
      </c>
      <c r="I65">
        <v>0</v>
      </c>
      <c r="J65" s="13">
        <v>1210</v>
      </c>
      <c r="K65" t="s">
        <v>11</v>
      </c>
      <c r="L65" t="str" cm="1">
        <f t="array" ref="L65">IF(K65="?",INDEX(K65:K2407,_xlfn.MODE.MULT(MATCH(K65:K2407,K2407,0))),K65)</f>
        <v>tier - 2</v>
      </c>
      <c r="M65" t="s">
        <v>16</v>
      </c>
      <c r="N65" t="str" cm="1">
        <f t="array" ref="N65">IF(M65="?",INDEX(M65:M2407,_xlfn.MODE.MULT(MATCH(M65:M2407,M65:M2407,0))),M65)</f>
        <v>tier - 1</v>
      </c>
      <c r="O65" t="s">
        <v>13</v>
      </c>
      <c r="P65" t="str">
        <f t="shared" si="3"/>
        <v>R1013</v>
      </c>
    </row>
    <row r="66" spans="1:16" x14ac:dyDescent="0.3">
      <c r="A66" t="s">
        <v>86</v>
      </c>
      <c r="B66">
        <v>1996</v>
      </c>
      <c r="C66">
        <f t="shared" si="0"/>
        <v>1996</v>
      </c>
      <c r="D66" t="s">
        <v>15</v>
      </c>
      <c r="E66" t="str">
        <f t="shared" si="1"/>
        <v>Nov</v>
      </c>
      <c r="F66">
        <v>4</v>
      </c>
      <c r="G66" s="16">
        <f t="shared" si="2"/>
        <v>35373</v>
      </c>
      <c r="I66">
        <v>0</v>
      </c>
      <c r="J66" s="13">
        <v>1220</v>
      </c>
      <c r="K66" t="s">
        <v>11</v>
      </c>
      <c r="L66" t="str" cm="1">
        <f t="array" ref="L66">IF(K66="?",INDEX(K66:K2408,_xlfn.MODE.MULT(MATCH(K66:K2408,K2408,0))),K66)</f>
        <v>tier - 2</v>
      </c>
      <c r="M66" t="s">
        <v>12</v>
      </c>
      <c r="N66" t="str" cm="1">
        <f t="array" ref="N66">IF(M66="?",INDEX(M66:M2408,_xlfn.MODE.MULT(MATCH(M66:M2408,M66:M2408,0))),M66)</f>
        <v>tier - 3</v>
      </c>
      <c r="O66" t="s">
        <v>23</v>
      </c>
      <c r="P66" t="str">
        <f t="shared" si="3"/>
        <v>R1012</v>
      </c>
    </row>
    <row r="67" spans="1:16" x14ac:dyDescent="0.3">
      <c r="A67" t="s">
        <v>87</v>
      </c>
      <c r="B67">
        <v>2004</v>
      </c>
      <c r="C67">
        <f t="shared" ref="C67:C130" si="4">IF(B67="?",ROUND(AVERAGE(B66:B2409),0),B67)</f>
        <v>2004</v>
      </c>
      <c r="D67" t="s">
        <v>10</v>
      </c>
      <c r="E67" t="str">
        <f t="shared" ref="E67:E130" si="5">IF(D67="?","sep",D67)</f>
        <v>Jul</v>
      </c>
      <c r="F67">
        <v>9</v>
      </c>
      <c r="G67" s="16">
        <f t="shared" ref="G67:G130" si="6">VALUE(F67&amp;"-"&amp;E67&amp;"-"&amp;C67)</f>
        <v>38177</v>
      </c>
      <c r="I67">
        <v>0</v>
      </c>
      <c r="J67" s="13">
        <v>1224</v>
      </c>
      <c r="K67" t="s">
        <v>11</v>
      </c>
      <c r="L67" t="str" cm="1">
        <f t="array" ref="L67">IF(K67="?",INDEX(K67:K2409,_xlfn.MODE.MULT(MATCH(K67:K2409,K2409,0))),K67)</f>
        <v>tier - 2</v>
      </c>
      <c r="M67" t="s">
        <v>16</v>
      </c>
      <c r="N67" t="str" cm="1">
        <f t="array" ref="N67">IF(M67="?",INDEX(M67:M2409,_xlfn.MODE.MULT(MATCH(M67:M2409,M67:M2409,0))),M67)</f>
        <v>tier - 1</v>
      </c>
      <c r="O67" t="s">
        <v>13</v>
      </c>
      <c r="P67" t="str">
        <f t="shared" ref="P67:P130" si="7">IF(O67="?","unknown",O67)</f>
        <v>R1013</v>
      </c>
    </row>
    <row r="68" spans="1:16" x14ac:dyDescent="0.3">
      <c r="A68" t="s">
        <v>88</v>
      </c>
      <c r="B68">
        <v>2004</v>
      </c>
      <c r="C68">
        <f t="shared" si="4"/>
        <v>2004</v>
      </c>
      <c r="D68" t="s">
        <v>37</v>
      </c>
      <c r="E68" t="str">
        <f t="shared" si="5"/>
        <v>Oct</v>
      </c>
      <c r="F68">
        <v>16</v>
      </c>
      <c r="G68" s="16">
        <f t="shared" si="6"/>
        <v>38276</v>
      </c>
      <c r="I68">
        <v>0</v>
      </c>
      <c r="J68" s="13">
        <v>1228</v>
      </c>
      <c r="K68" t="s">
        <v>11</v>
      </c>
      <c r="L68" t="str" cm="1">
        <f t="array" ref="L68">IF(K68="?",INDEX(K68:K2410,_xlfn.MODE.MULT(MATCH(K68:K2410,K2410,0))),K68)</f>
        <v>tier - 2</v>
      </c>
      <c r="M68" t="s">
        <v>16</v>
      </c>
      <c r="N68" t="str" cm="1">
        <f t="array" ref="N68">IF(M68="?",INDEX(M68:M2410,_xlfn.MODE.MULT(MATCH(M68:M2410,M68:M2410,0))),M68)</f>
        <v>tier - 1</v>
      </c>
      <c r="O68" t="s">
        <v>23</v>
      </c>
      <c r="P68" t="str">
        <f t="shared" si="7"/>
        <v>R1012</v>
      </c>
    </row>
    <row r="69" spans="1:16" x14ac:dyDescent="0.3">
      <c r="A69" t="s">
        <v>89</v>
      </c>
      <c r="B69">
        <v>1998</v>
      </c>
      <c r="C69">
        <f t="shared" si="4"/>
        <v>1998</v>
      </c>
      <c r="D69" t="s">
        <v>10</v>
      </c>
      <c r="E69" t="str">
        <f t="shared" si="5"/>
        <v>Jul</v>
      </c>
      <c r="F69">
        <v>13</v>
      </c>
      <c r="G69" s="16">
        <f t="shared" si="6"/>
        <v>35989</v>
      </c>
      <c r="I69">
        <v>0</v>
      </c>
      <c r="J69" s="13">
        <v>1234</v>
      </c>
      <c r="K69" t="s">
        <v>11</v>
      </c>
      <c r="L69" t="str" cm="1">
        <f t="array" ref="L69">IF(K69="?",INDEX(K69:K2411,_xlfn.MODE.MULT(MATCH(K69:K2411,K2411,0))),K69)</f>
        <v>tier - 2</v>
      </c>
      <c r="M69" t="s">
        <v>16</v>
      </c>
      <c r="N69" t="str" cm="1">
        <f t="array" ref="N69">IF(M69="?",INDEX(M69:M2411,_xlfn.MODE.MULT(MATCH(M69:M2411,M69:M2411,0))),M69)</f>
        <v>tier - 1</v>
      </c>
      <c r="O69" t="s">
        <v>13</v>
      </c>
      <c r="P69" t="str">
        <f t="shared" si="7"/>
        <v>R1013</v>
      </c>
    </row>
    <row r="70" spans="1:16" x14ac:dyDescent="0.3">
      <c r="A70" t="s">
        <v>90</v>
      </c>
      <c r="B70">
        <v>2002</v>
      </c>
      <c r="C70">
        <f t="shared" si="4"/>
        <v>2002</v>
      </c>
      <c r="D70" t="s">
        <v>30</v>
      </c>
      <c r="E70" t="str">
        <f t="shared" si="5"/>
        <v>Dec</v>
      </c>
      <c r="F70">
        <v>12</v>
      </c>
      <c r="G70" s="16">
        <f t="shared" si="6"/>
        <v>37602</v>
      </c>
      <c r="I70">
        <v>0</v>
      </c>
      <c r="J70" s="13">
        <v>1237</v>
      </c>
      <c r="K70" t="s">
        <v>11</v>
      </c>
      <c r="L70" t="str" cm="1">
        <f t="array" ref="L70">IF(K70="?",INDEX(K70:K2412,_xlfn.MODE.MULT(MATCH(K70:K2412,K2412,0))),K70)</f>
        <v>tier - 2</v>
      </c>
      <c r="M70" t="s">
        <v>11</v>
      </c>
      <c r="N70" t="str" cm="1">
        <f t="array" ref="N70">IF(M70="?",INDEX(M70:M2412,_xlfn.MODE.MULT(MATCH(M70:M2412,M70:M2412,0))),M70)</f>
        <v>tier - 2</v>
      </c>
      <c r="O70" t="s">
        <v>13</v>
      </c>
      <c r="P70" t="str">
        <f t="shared" si="7"/>
        <v>R1013</v>
      </c>
    </row>
    <row r="71" spans="1:16" x14ac:dyDescent="0.3">
      <c r="A71" t="s">
        <v>91</v>
      </c>
      <c r="B71">
        <v>1998</v>
      </c>
      <c r="C71">
        <f t="shared" si="4"/>
        <v>1998</v>
      </c>
      <c r="D71" t="s">
        <v>37</v>
      </c>
      <c r="E71" t="str">
        <f t="shared" si="5"/>
        <v>Oct</v>
      </c>
      <c r="F71">
        <v>11</v>
      </c>
      <c r="G71" s="16">
        <f t="shared" si="6"/>
        <v>36079</v>
      </c>
      <c r="I71">
        <v>0</v>
      </c>
      <c r="J71" s="13">
        <v>1240</v>
      </c>
      <c r="K71" t="s">
        <v>11</v>
      </c>
      <c r="L71" t="str" cm="1">
        <f t="array" ref="L71">IF(K71="?",INDEX(K71:K2413,_xlfn.MODE.MULT(MATCH(K71:K2413,K2413,0))),K71)</f>
        <v>tier - 2</v>
      </c>
      <c r="M71" t="s">
        <v>16</v>
      </c>
      <c r="N71" t="str" cm="1">
        <f t="array" ref="N71">IF(M71="?",INDEX(M71:M2413,_xlfn.MODE.MULT(MATCH(M71:M2413,M71:M2413,0))),M71)</f>
        <v>tier - 1</v>
      </c>
      <c r="O71" t="s">
        <v>23</v>
      </c>
      <c r="P71" t="str">
        <f t="shared" si="7"/>
        <v>R1012</v>
      </c>
    </row>
    <row r="72" spans="1:16" x14ac:dyDescent="0.3">
      <c r="A72" t="s">
        <v>92</v>
      </c>
      <c r="B72">
        <v>2002</v>
      </c>
      <c r="C72">
        <f t="shared" si="4"/>
        <v>2002</v>
      </c>
      <c r="D72" t="s">
        <v>10</v>
      </c>
      <c r="E72" t="str">
        <f t="shared" si="5"/>
        <v>Jul</v>
      </c>
      <c r="F72">
        <v>1</v>
      </c>
      <c r="G72" s="16">
        <f t="shared" si="6"/>
        <v>37438</v>
      </c>
      <c r="I72">
        <v>0</v>
      </c>
      <c r="J72" s="13">
        <v>1241</v>
      </c>
      <c r="K72" t="s">
        <v>11</v>
      </c>
      <c r="L72" t="str" cm="1">
        <f t="array" ref="L72">IF(K72="?",INDEX(K72:K2414,_xlfn.MODE.MULT(MATCH(K72:K2414,K2414,0))),K72)</f>
        <v>tier - 2</v>
      </c>
      <c r="M72" t="s">
        <v>11</v>
      </c>
      <c r="N72" t="str" cm="1">
        <f t="array" ref="N72">IF(M72="?",INDEX(M72:M2414,_xlfn.MODE.MULT(MATCH(M72:M2414,M72:M2414,0))),M72)</f>
        <v>tier - 2</v>
      </c>
      <c r="O72" t="s">
        <v>13</v>
      </c>
      <c r="P72" t="str">
        <f t="shared" si="7"/>
        <v>R1013</v>
      </c>
    </row>
    <row r="73" spans="1:16" x14ac:dyDescent="0.3">
      <c r="A73" t="s">
        <v>93</v>
      </c>
      <c r="B73">
        <v>2003</v>
      </c>
      <c r="C73">
        <f t="shared" si="4"/>
        <v>2003</v>
      </c>
      <c r="D73" t="s">
        <v>35</v>
      </c>
      <c r="E73" t="str">
        <f t="shared" si="5"/>
        <v>Aug</v>
      </c>
      <c r="F73">
        <v>2</v>
      </c>
      <c r="G73" s="16">
        <f t="shared" si="6"/>
        <v>37835</v>
      </c>
      <c r="I73">
        <v>0</v>
      </c>
      <c r="J73" s="13">
        <v>1241.57</v>
      </c>
      <c r="K73" t="s">
        <v>11</v>
      </c>
      <c r="L73" t="str" cm="1">
        <f t="array" ref="L73">IF(K73="?",INDEX(K73:K2415,_xlfn.MODE.MULT(MATCH(K73:K2415,K2415,0))),K73)</f>
        <v>tier - 2</v>
      </c>
      <c r="M73" t="s">
        <v>11</v>
      </c>
      <c r="N73" t="str" cm="1">
        <f t="array" ref="N73">IF(M73="?",INDEX(M73:M2415,_xlfn.MODE.MULT(MATCH(M73:M2415,M73:M2415,0))),M73)</f>
        <v>tier - 2</v>
      </c>
      <c r="O73" t="s">
        <v>42</v>
      </c>
      <c r="P73" t="str">
        <f t="shared" si="7"/>
        <v>R1011</v>
      </c>
    </row>
    <row r="74" spans="1:16" x14ac:dyDescent="0.3">
      <c r="A74" t="s">
        <v>94</v>
      </c>
      <c r="B74">
        <v>2003</v>
      </c>
      <c r="C74">
        <f t="shared" si="4"/>
        <v>2003</v>
      </c>
      <c r="D74" t="s">
        <v>20</v>
      </c>
      <c r="E74" t="str">
        <f t="shared" si="5"/>
        <v>Sep</v>
      </c>
      <c r="F74">
        <v>15</v>
      </c>
      <c r="G74" s="16">
        <f t="shared" si="6"/>
        <v>37879</v>
      </c>
      <c r="I74">
        <v>0</v>
      </c>
      <c r="J74" s="13">
        <v>1242.26</v>
      </c>
      <c r="K74" t="s">
        <v>11</v>
      </c>
      <c r="L74" t="str" cm="1">
        <f t="array" ref="L74">IF(K74="?",INDEX(K74:K2416,_xlfn.MODE.MULT(MATCH(K74:K2416,K2416,0))),K74)</f>
        <v>tier - 2</v>
      </c>
      <c r="M74" t="s">
        <v>16</v>
      </c>
      <c r="N74" t="str" cm="1">
        <f t="array" ref="N74">IF(M74="?",INDEX(M74:M2416,_xlfn.MODE.MULT(MATCH(M74:M2416,M74:M2416,0))),M74)</f>
        <v>tier - 1</v>
      </c>
      <c r="O74" t="s">
        <v>42</v>
      </c>
      <c r="P74" t="str">
        <f t="shared" si="7"/>
        <v>R1011</v>
      </c>
    </row>
    <row r="75" spans="1:16" x14ac:dyDescent="0.3">
      <c r="A75" t="s">
        <v>95</v>
      </c>
      <c r="B75">
        <v>2003</v>
      </c>
      <c r="C75">
        <f t="shared" si="4"/>
        <v>2003</v>
      </c>
      <c r="D75" t="s">
        <v>20</v>
      </c>
      <c r="E75" t="str">
        <f t="shared" si="5"/>
        <v>Sep</v>
      </c>
      <c r="F75">
        <v>8</v>
      </c>
      <c r="G75" s="16">
        <f t="shared" si="6"/>
        <v>37872</v>
      </c>
      <c r="I75">
        <v>0</v>
      </c>
      <c r="J75" s="13">
        <v>1242.82</v>
      </c>
      <c r="K75" t="s">
        <v>11</v>
      </c>
      <c r="L75" t="str" cm="1">
        <f t="array" ref="L75">IF(K75="?",INDEX(K75:K2417,_xlfn.MODE.MULT(MATCH(K75:K2417,K2417,0))),K75)</f>
        <v>tier - 2</v>
      </c>
      <c r="M75" t="s">
        <v>16</v>
      </c>
      <c r="N75" t="str" cm="1">
        <f t="array" ref="N75">IF(M75="?",INDEX(M75:M2417,_xlfn.MODE.MULT(MATCH(M75:M2417,M75:M2417,0))),M75)</f>
        <v>tier - 1</v>
      </c>
      <c r="O75" t="s">
        <v>42</v>
      </c>
      <c r="P75" t="str">
        <f t="shared" si="7"/>
        <v>R1011</v>
      </c>
    </row>
    <row r="76" spans="1:16" x14ac:dyDescent="0.3">
      <c r="A76" t="s">
        <v>96</v>
      </c>
      <c r="B76">
        <v>2003</v>
      </c>
      <c r="C76">
        <f t="shared" si="4"/>
        <v>2003</v>
      </c>
      <c r="D76" t="s">
        <v>20</v>
      </c>
      <c r="E76" t="str">
        <f t="shared" si="5"/>
        <v>Sep</v>
      </c>
      <c r="F76">
        <v>15</v>
      </c>
      <c r="G76" s="16">
        <f t="shared" si="6"/>
        <v>37879</v>
      </c>
      <c r="I76">
        <v>0</v>
      </c>
      <c r="J76" s="13">
        <v>1252.4100000000001</v>
      </c>
      <c r="K76" t="s">
        <v>11</v>
      </c>
      <c r="L76" t="str" cm="1">
        <f t="array" ref="L76">IF(K76="?",INDEX(K76:K2418,_xlfn.MODE.MULT(MATCH(K76:K2418,K2418,0))),K76)</f>
        <v>tier - 2</v>
      </c>
      <c r="M76" t="s">
        <v>12</v>
      </c>
      <c r="N76" t="str" cm="1">
        <f t="array" ref="N76">IF(M76="?",INDEX(M76:M2418,_xlfn.MODE.MULT(MATCH(M76:M2418,M76:M2418,0))),M76)</f>
        <v>tier - 3</v>
      </c>
      <c r="O76" t="s">
        <v>42</v>
      </c>
      <c r="P76" t="str">
        <f t="shared" si="7"/>
        <v>R1011</v>
      </c>
    </row>
    <row r="77" spans="1:16" x14ac:dyDescent="0.3">
      <c r="A77" t="s">
        <v>97</v>
      </c>
      <c r="B77">
        <v>1997</v>
      </c>
      <c r="C77">
        <f t="shared" si="4"/>
        <v>1997</v>
      </c>
      <c r="D77" t="s">
        <v>15</v>
      </c>
      <c r="E77" t="str">
        <f t="shared" si="5"/>
        <v>Nov</v>
      </c>
      <c r="F77">
        <v>4</v>
      </c>
      <c r="G77" s="16">
        <f t="shared" si="6"/>
        <v>35738</v>
      </c>
      <c r="I77">
        <v>0</v>
      </c>
      <c r="J77" s="13">
        <v>1253</v>
      </c>
      <c r="K77" t="s">
        <v>11</v>
      </c>
      <c r="L77" t="str" cm="1">
        <f t="array" ref="L77">IF(K77="?",INDEX(K77:K2419,_xlfn.MODE.MULT(MATCH(K77:K2419,K2419,0))),K77)</f>
        <v>tier - 2</v>
      </c>
      <c r="M77" t="s">
        <v>11</v>
      </c>
      <c r="N77" t="str" cm="1">
        <f t="array" ref="N77">IF(M77="?",INDEX(M77:M2419,_xlfn.MODE.MULT(MATCH(M77:M2419,M77:M2419,0))),M77)</f>
        <v>tier - 2</v>
      </c>
      <c r="O77" t="s">
        <v>13</v>
      </c>
      <c r="P77" t="str">
        <f t="shared" si="7"/>
        <v>R1013</v>
      </c>
    </row>
    <row r="78" spans="1:16" x14ac:dyDescent="0.3">
      <c r="A78" t="s">
        <v>98</v>
      </c>
      <c r="B78">
        <v>2003</v>
      </c>
      <c r="C78">
        <f t="shared" si="4"/>
        <v>2003</v>
      </c>
      <c r="D78" t="s">
        <v>30</v>
      </c>
      <c r="E78" t="str">
        <f t="shared" si="5"/>
        <v>Dec</v>
      </c>
      <c r="F78">
        <v>10</v>
      </c>
      <c r="G78" s="16">
        <f t="shared" si="6"/>
        <v>37965</v>
      </c>
      <c r="I78">
        <v>0</v>
      </c>
      <c r="J78" s="13">
        <v>1253.94</v>
      </c>
      <c r="K78" t="s">
        <v>11</v>
      </c>
      <c r="L78" t="str" cm="1">
        <f t="array" ref="L78">IF(K78="?",INDEX(K78:K2420,_xlfn.MODE.MULT(MATCH(K78:K2420,K2420,0))),K78)</f>
        <v>tier - 2</v>
      </c>
      <c r="M78" t="s">
        <v>11</v>
      </c>
      <c r="N78" t="str" cm="1">
        <f t="array" ref="N78">IF(M78="?",INDEX(M78:M2420,_xlfn.MODE.MULT(MATCH(M78:M2420,M78:M2420,0))),M78)</f>
        <v>tier - 2</v>
      </c>
      <c r="O78" t="s">
        <v>42</v>
      </c>
      <c r="P78" t="str">
        <f t="shared" si="7"/>
        <v>R1011</v>
      </c>
    </row>
    <row r="79" spans="1:16" x14ac:dyDescent="0.3">
      <c r="A79" t="s">
        <v>99</v>
      </c>
      <c r="B79">
        <v>2003</v>
      </c>
      <c r="C79">
        <f t="shared" si="4"/>
        <v>2003</v>
      </c>
      <c r="D79" t="s">
        <v>37</v>
      </c>
      <c r="E79" t="str">
        <f t="shared" si="5"/>
        <v>Oct</v>
      </c>
      <c r="F79">
        <v>13</v>
      </c>
      <c r="G79" s="16">
        <f t="shared" si="6"/>
        <v>37907</v>
      </c>
      <c r="I79">
        <v>0</v>
      </c>
      <c r="J79" s="13">
        <v>1256.3</v>
      </c>
      <c r="K79" t="s">
        <v>11</v>
      </c>
      <c r="L79" t="str" cm="1">
        <f t="array" ref="L79">IF(K79="?",INDEX(K79:K2421,_xlfn.MODE.MULT(MATCH(K79:K2421,K2421,0))),K79)</f>
        <v>tier - 2</v>
      </c>
      <c r="M79" t="s">
        <v>12</v>
      </c>
      <c r="N79" t="str" cm="1">
        <f t="array" ref="N79">IF(M79="?",INDEX(M79:M2421,_xlfn.MODE.MULT(MATCH(M79:M2421,M79:M2421,0))),M79)</f>
        <v>tier - 3</v>
      </c>
      <c r="O79" t="s">
        <v>42</v>
      </c>
      <c r="P79" t="str">
        <f t="shared" si="7"/>
        <v>R1011</v>
      </c>
    </row>
    <row r="80" spans="1:16" x14ac:dyDescent="0.3">
      <c r="A80" t="s">
        <v>100</v>
      </c>
      <c r="B80">
        <v>2003</v>
      </c>
      <c r="C80">
        <f t="shared" si="4"/>
        <v>2003</v>
      </c>
      <c r="D80" t="s">
        <v>37</v>
      </c>
      <c r="E80" t="str">
        <f t="shared" si="5"/>
        <v>Oct</v>
      </c>
      <c r="F80">
        <v>30</v>
      </c>
      <c r="G80" s="16">
        <f t="shared" si="6"/>
        <v>37924</v>
      </c>
      <c r="I80">
        <v>0</v>
      </c>
      <c r="J80" s="13">
        <v>1261.44</v>
      </c>
      <c r="K80" t="s">
        <v>11</v>
      </c>
      <c r="L80" t="str" cm="1">
        <f t="array" ref="L80">IF(K80="?",INDEX(K80:K2422,_xlfn.MODE.MULT(MATCH(K80:K2422,K2422,0))),K80)</f>
        <v>tier - 2</v>
      </c>
      <c r="M80" t="s">
        <v>12</v>
      </c>
      <c r="N80" t="str" cm="1">
        <f t="array" ref="N80">IF(M80="?",INDEX(M80:M2422,_xlfn.MODE.MULT(MATCH(M80:M2422,M80:M2422,0))),M80)</f>
        <v>tier - 3</v>
      </c>
      <c r="O80" t="s">
        <v>42</v>
      </c>
      <c r="P80" t="str">
        <f t="shared" si="7"/>
        <v>R1011</v>
      </c>
    </row>
    <row r="81" spans="1:16" x14ac:dyDescent="0.3">
      <c r="A81" t="s">
        <v>101</v>
      </c>
      <c r="B81">
        <v>2003</v>
      </c>
      <c r="C81">
        <f t="shared" si="4"/>
        <v>2003</v>
      </c>
      <c r="D81" t="s">
        <v>35</v>
      </c>
      <c r="E81" t="str">
        <f t="shared" si="5"/>
        <v>Aug</v>
      </c>
      <c r="F81">
        <v>15</v>
      </c>
      <c r="G81" s="16">
        <f t="shared" si="6"/>
        <v>37848</v>
      </c>
      <c r="I81">
        <v>0</v>
      </c>
      <c r="J81" s="13">
        <v>1261.8599999999999</v>
      </c>
      <c r="K81" t="s">
        <v>11</v>
      </c>
      <c r="L81" t="str" cm="1">
        <f t="array" ref="L81">IF(K81="?",INDEX(K81:K2423,_xlfn.MODE.MULT(MATCH(K81:K2423,K2423,0))),K81)</f>
        <v>tier - 2</v>
      </c>
      <c r="M81" t="s">
        <v>12</v>
      </c>
      <c r="N81" t="str" cm="1">
        <f t="array" ref="N81">IF(M81="?",INDEX(M81:M2423,_xlfn.MODE.MULT(MATCH(M81:M2423,M81:M2423,0))),M81)</f>
        <v>tier - 3</v>
      </c>
      <c r="O81" t="s">
        <v>42</v>
      </c>
      <c r="P81" t="str">
        <f t="shared" si="7"/>
        <v>R1011</v>
      </c>
    </row>
    <row r="82" spans="1:16" x14ac:dyDescent="0.3">
      <c r="A82" t="s">
        <v>102</v>
      </c>
      <c r="B82">
        <v>2003</v>
      </c>
      <c r="C82">
        <f t="shared" si="4"/>
        <v>2003</v>
      </c>
      <c r="D82" t="s">
        <v>15</v>
      </c>
      <c r="E82" t="str">
        <f t="shared" si="5"/>
        <v>Nov</v>
      </c>
      <c r="F82">
        <v>21</v>
      </c>
      <c r="G82" s="16">
        <f t="shared" si="6"/>
        <v>37946</v>
      </c>
      <c r="I82">
        <v>0</v>
      </c>
      <c r="J82" s="13">
        <v>1263.25</v>
      </c>
      <c r="K82" t="s">
        <v>11</v>
      </c>
      <c r="L82" t="str" cm="1">
        <f t="array" ref="L82">IF(K82="?",INDEX(K82:K2424,_xlfn.MODE.MULT(MATCH(K82:K2424,K2424,0))),K82)</f>
        <v>tier - 2</v>
      </c>
      <c r="M82" t="s">
        <v>12</v>
      </c>
      <c r="N82" t="str" cm="1">
        <f t="array" ref="N82">IF(M82="?",INDEX(M82:M2424,_xlfn.MODE.MULT(MATCH(M82:M2424,M82:M2424,0))),M82)</f>
        <v>tier - 3</v>
      </c>
      <c r="O82" t="s">
        <v>42</v>
      </c>
      <c r="P82" t="str">
        <f t="shared" si="7"/>
        <v>R1011</v>
      </c>
    </row>
    <row r="83" spans="1:16" x14ac:dyDescent="0.3">
      <c r="A83" t="s">
        <v>103</v>
      </c>
      <c r="B83">
        <v>2002</v>
      </c>
      <c r="C83">
        <f t="shared" si="4"/>
        <v>2002</v>
      </c>
      <c r="D83" t="s">
        <v>30</v>
      </c>
      <c r="E83" t="str">
        <f t="shared" si="5"/>
        <v>Dec</v>
      </c>
      <c r="F83">
        <v>4</v>
      </c>
      <c r="G83" s="16">
        <f t="shared" si="6"/>
        <v>37594</v>
      </c>
      <c r="I83">
        <v>0</v>
      </c>
      <c r="J83" s="13">
        <v>1267</v>
      </c>
      <c r="K83" t="s">
        <v>11</v>
      </c>
      <c r="L83" t="str" cm="1">
        <f t="array" ref="L83">IF(K83="?",INDEX(K83:K2425,_xlfn.MODE.MULT(MATCH(K83:K2425,K2425,0))),K83)</f>
        <v>tier - 2</v>
      </c>
      <c r="M83" t="s">
        <v>16</v>
      </c>
      <c r="N83" t="str" cm="1">
        <f t="array" ref="N83">IF(M83="?",INDEX(M83:M2425,_xlfn.MODE.MULT(MATCH(M83:M2425,M83:M2425,0))),M83)</f>
        <v>tier - 1</v>
      </c>
      <c r="O83" t="s">
        <v>13</v>
      </c>
      <c r="P83" t="str">
        <f t="shared" si="7"/>
        <v>R1013</v>
      </c>
    </row>
    <row r="84" spans="1:16" x14ac:dyDescent="0.3">
      <c r="A84" t="s">
        <v>104</v>
      </c>
      <c r="B84">
        <v>1997</v>
      </c>
      <c r="C84">
        <f t="shared" si="4"/>
        <v>1997</v>
      </c>
      <c r="D84" t="s">
        <v>37</v>
      </c>
      <c r="E84" t="str">
        <f t="shared" si="5"/>
        <v>Oct</v>
      </c>
      <c r="F84">
        <v>26</v>
      </c>
      <c r="G84" s="16">
        <f t="shared" si="6"/>
        <v>35729</v>
      </c>
      <c r="I84">
        <v>0</v>
      </c>
      <c r="J84" s="13">
        <v>1276</v>
      </c>
      <c r="K84" t="s">
        <v>11</v>
      </c>
      <c r="L84" t="str" cm="1">
        <f t="array" ref="L84">IF(K84="?",INDEX(K84:K2426,_xlfn.MODE.MULT(MATCH(K84:K2426,K2426,0))),K84)</f>
        <v>tier - 2</v>
      </c>
      <c r="M84" t="s">
        <v>11</v>
      </c>
      <c r="N84" t="str" cm="1">
        <f t="array" ref="N84">IF(M84="?",INDEX(M84:M2426,_xlfn.MODE.MULT(MATCH(M84:M2426,M84:M2426,0))),M84)</f>
        <v>tier - 2</v>
      </c>
      <c r="O84" t="s">
        <v>23</v>
      </c>
      <c r="P84" t="str">
        <f t="shared" si="7"/>
        <v>R1012</v>
      </c>
    </row>
    <row r="85" spans="1:16" x14ac:dyDescent="0.3">
      <c r="A85" t="s">
        <v>105</v>
      </c>
      <c r="B85">
        <v>2004</v>
      </c>
      <c r="C85">
        <f t="shared" si="4"/>
        <v>2004</v>
      </c>
      <c r="D85" t="s">
        <v>20</v>
      </c>
      <c r="E85" t="str">
        <f t="shared" si="5"/>
        <v>Sep</v>
      </c>
      <c r="F85">
        <v>30</v>
      </c>
      <c r="G85" s="16">
        <f t="shared" si="6"/>
        <v>38260</v>
      </c>
      <c r="I85">
        <v>0</v>
      </c>
      <c r="J85" s="13">
        <v>1283</v>
      </c>
      <c r="K85" t="s">
        <v>11</v>
      </c>
      <c r="L85" t="str" cm="1">
        <f t="array" ref="L85">IF(K85="?",INDEX(K85:K2427,_xlfn.MODE.MULT(MATCH(K85:K2427,K2427,0))),K85)</f>
        <v>tier - 2</v>
      </c>
      <c r="M85" t="s">
        <v>16</v>
      </c>
      <c r="N85" t="str" cm="1">
        <f t="array" ref="N85">IF(M85="?",INDEX(M85:M2427,_xlfn.MODE.MULT(MATCH(M85:M2427,M85:M2427,0))),M85)</f>
        <v>tier - 1</v>
      </c>
      <c r="O85" t="s">
        <v>13</v>
      </c>
      <c r="P85" t="str">
        <f t="shared" si="7"/>
        <v>R1013</v>
      </c>
    </row>
    <row r="86" spans="1:16" x14ac:dyDescent="0.3">
      <c r="A86" t="s">
        <v>106</v>
      </c>
      <c r="B86">
        <v>2004</v>
      </c>
      <c r="C86">
        <f t="shared" si="4"/>
        <v>2004</v>
      </c>
      <c r="D86" t="s">
        <v>10</v>
      </c>
      <c r="E86" t="str">
        <f t="shared" si="5"/>
        <v>Jul</v>
      </c>
      <c r="F86">
        <v>28</v>
      </c>
      <c r="G86" s="16">
        <f t="shared" si="6"/>
        <v>38196</v>
      </c>
      <c r="I86">
        <v>0</v>
      </c>
      <c r="J86" s="13">
        <v>1285</v>
      </c>
      <c r="K86" t="s">
        <v>11</v>
      </c>
      <c r="L86" t="str" cm="1">
        <f t="array" ref="L86">IF(K86="?",INDEX(K86:K2428,_xlfn.MODE.MULT(MATCH(K86:K2428,K2428,0))),K86)</f>
        <v>tier - 2</v>
      </c>
      <c r="M86" t="s">
        <v>12</v>
      </c>
      <c r="N86" t="str" cm="1">
        <f t="array" ref="N86">IF(M86="?",INDEX(M86:M2428,_xlfn.MODE.MULT(MATCH(M86:M2428,M86:M2428,0))),M86)</f>
        <v>tier - 3</v>
      </c>
      <c r="O86" t="s">
        <v>13</v>
      </c>
      <c r="P86" t="str">
        <f t="shared" si="7"/>
        <v>R1013</v>
      </c>
    </row>
    <row r="87" spans="1:16" x14ac:dyDescent="0.3">
      <c r="A87" t="s">
        <v>107</v>
      </c>
      <c r="B87">
        <v>2000</v>
      </c>
      <c r="C87">
        <f t="shared" si="4"/>
        <v>2000</v>
      </c>
      <c r="D87" t="s">
        <v>18</v>
      </c>
      <c r="E87" t="str">
        <f t="shared" si="5"/>
        <v>Jun</v>
      </c>
      <c r="F87">
        <v>26</v>
      </c>
      <c r="G87" s="16">
        <f t="shared" si="6"/>
        <v>36703</v>
      </c>
      <c r="I87">
        <v>0</v>
      </c>
      <c r="J87" s="13">
        <v>1286</v>
      </c>
      <c r="K87" t="s">
        <v>11</v>
      </c>
      <c r="L87" t="str" cm="1">
        <f t="array" ref="L87">IF(K87="?",INDEX(K87:K2429,_xlfn.MODE.MULT(MATCH(K87:K2429,K2429,0))),K87)</f>
        <v>tier - 2</v>
      </c>
      <c r="M87" t="s">
        <v>11</v>
      </c>
      <c r="N87" t="str" cm="1">
        <f t="array" ref="N87">IF(M87="?",INDEX(M87:M2429,_xlfn.MODE.MULT(MATCH(M87:M2429,M87:M2429,0))),M87)</f>
        <v>tier - 2</v>
      </c>
      <c r="O87" t="s">
        <v>13</v>
      </c>
      <c r="P87" t="str">
        <f t="shared" si="7"/>
        <v>R1013</v>
      </c>
    </row>
    <row r="88" spans="1:16" x14ac:dyDescent="0.3">
      <c r="A88" t="s">
        <v>108</v>
      </c>
      <c r="B88">
        <v>1998</v>
      </c>
      <c r="C88">
        <f t="shared" si="4"/>
        <v>1998</v>
      </c>
      <c r="D88" t="s">
        <v>18</v>
      </c>
      <c r="E88" t="str">
        <f t="shared" si="5"/>
        <v>Jun</v>
      </c>
      <c r="F88">
        <v>4</v>
      </c>
      <c r="G88" s="16">
        <f t="shared" si="6"/>
        <v>35950</v>
      </c>
      <c r="I88">
        <v>0</v>
      </c>
      <c r="J88" s="13">
        <v>1290.93</v>
      </c>
      <c r="K88" t="s">
        <v>11</v>
      </c>
      <c r="L88" t="str" cm="1">
        <f t="array" ref="L88">IF(K88="?",INDEX(K88:K2430,_xlfn.MODE.MULT(MATCH(K88:K2430,K2430,0))),K88)</f>
        <v>tier - 2</v>
      </c>
      <c r="M88" t="s">
        <v>11</v>
      </c>
      <c r="N88" t="str" cm="1">
        <f t="array" ref="N88">IF(M88="?",INDEX(M88:M2430,_xlfn.MODE.MULT(MATCH(M88:M2430,M88:M2430,0))),M88)</f>
        <v>tier - 2</v>
      </c>
      <c r="O88" t="s">
        <v>13</v>
      </c>
      <c r="P88" t="str">
        <f t="shared" si="7"/>
        <v>R1013</v>
      </c>
    </row>
    <row r="89" spans="1:16" x14ac:dyDescent="0.3">
      <c r="A89" t="s">
        <v>109</v>
      </c>
      <c r="B89">
        <v>2001</v>
      </c>
      <c r="C89">
        <f t="shared" si="4"/>
        <v>2001</v>
      </c>
      <c r="D89" t="s">
        <v>15</v>
      </c>
      <c r="E89" t="str">
        <f t="shared" si="5"/>
        <v>Nov</v>
      </c>
      <c r="F89">
        <v>29</v>
      </c>
      <c r="G89" s="16">
        <f t="shared" si="6"/>
        <v>37224</v>
      </c>
      <c r="I89">
        <v>0</v>
      </c>
      <c r="J89" s="13">
        <v>1293</v>
      </c>
      <c r="K89" t="s">
        <v>11</v>
      </c>
      <c r="L89" t="str" cm="1">
        <f t="array" ref="L89">IF(K89="?",INDEX(K89:K2431,_xlfn.MODE.MULT(MATCH(K89:K2431,K2431,0))),K89)</f>
        <v>tier - 2</v>
      </c>
      <c r="M89" t="s">
        <v>12</v>
      </c>
      <c r="N89" t="str" cm="1">
        <f t="array" ref="N89">IF(M89="?",INDEX(M89:M2431,_xlfn.MODE.MULT(MATCH(M89:M2431,M89:M2431,0))),M89)</f>
        <v>tier - 3</v>
      </c>
      <c r="O89" t="s">
        <v>23</v>
      </c>
      <c r="P89" t="str">
        <f t="shared" si="7"/>
        <v>R1012</v>
      </c>
    </row>
    <row r="90" spans="1:16" x14ac:dyDescent="0.3">
      <c r="A90" t="s">
        <v>110</v>
      </c>
      <c r="B90">
        <v>2002</v>
      </c>
      <c r="C90">
        <f t="shared" si="4"/>
        <v>2002</v>
      </c>
      <c r="D90" t="s">
        <v>30</v>
      </c>
      <c r="E90" t="str">
        <f t="shared" si="5"/>
        <v>Dec</v>
      </c>
      <c r="F90">
        <v>10</v>
      </c>
      <c r="G90" s="16">
        <f t="shared" si="6"/>
        <v>37600</v>
      </c>
      <c r="I90">
        <v>0</v>
      </c>
      <c r="J90" s="13">
        <v>1304</v>
      </c>
      <c r="K90" t="s">
        <v>11</v>
      </c>
      <c r="L90" t="str" cm="1">
        <f t="array" ref="L90">IF(K90="?",INDEX(K90:K2432,_xlfn.MODE.MULT(MATCH(K90:K2432,K2432,0))),K90)</f>
        <v>tier - 2</v>
      </c>
      <c r="M90" t="s">
        <v>11</v>
      </c>
      <c r="N90" t="str" cm="1">
        <f t="array" ref="N90">IF(M90="?",INDEX(M90:M2432,_xlfn.MODE.MULT(MATCH(M90:M2432,M90:M2432,0))),M90)</f>
        <v>tier - 2</v>
      </c>
      <c r="O90" t="s">
        <v>23</v>
      </c>
      <c r="P90" t="str">
        <f t="shared" si="7"/>
        <v>R1012</v>
      </c>
    </row>
    <row r="91" spans="1:16" x14ac:dyDescent="0.3">
      <c r="A91" t="s">
        <v>111</v>
      </c>
      <c r="B91">
        <v>1999</v>
      </c>
      <c r="C91">
        <f t="shared" si="4"/>
        <v>1999</v>
      </c>
      <c r="D91" t="s">
        <v>30</v>
      </c>
      <c r="E91" t="str">
        <f t="shared" si="5"/>
        <v>Dec</v>
      </c>
      <c r="F91">
        <v>2</v>
      </c>
      <c r="G91" s="16">
        <f t="shared" si="6"/>
        <v>36496</v>
      </c>
      <c r="I91">
        <v>0</v>
      </c>
      <c r="J91" s="13">
        <v>1304</v>
      </c>
      <c r="K91" t="s">
        <v>11</v>
      </c>
      <c r="L91" t="str" cm="1">
        <f t="array" ref="L91">IF(K91="?",INDEX(K91:K2433,_xlfn.MODE.MULT(MATCH(K91:K2433,K2433,0))),K91)</f>
        <v>tier - 2</v>
      </c>
      <c r="M91" t="s">
        <v>11</v>
      </c>
      <c r="N91" t="str" cm="1">
        <f t="array" ref="N91">IF(M91="?",INDEX(M91:M2433,_xlfn.MODE.MULT(MATCH(M91:M2433,M91:M2433,0))),M91)</f>
        <v>tier - 2</v>
      </c>
      <c r="O91" t="s">
        <v>13</v>
      </c>
      <c r="P91" t="str">
        <f t="shared" si="7"/>
        <v>R1013</v>
      </c>
    </row>
    <row r="92" spans="1:16" x14ac:dyDescent="0.3">
      <c r="A92" t="s">
        <v>112</v>
      </c>
      <c r="B92">
        <v>2002</v>
      </c>
      <c r="C92">
        <f t="shared" si="4"/>
        <v>2002</v>
      </c>
      <c r="D92" t="s">
        <v>37</v>
      </c>
      <c r="E92" t="str">
        <f t="shared" si="5"/>
        <v>Oct</v>
      </c>
      <c r="F92">
        <v>13</v>
      </c>
      <c r="G92" s="16">
        <f t="shared" si="6"/>
        <v>37542</v>
      </c>
      <c r="I92">
        <v>0</v>
      </c>
      <c r="J92" s="13">
        <v>1315</v>
      </c>
      <c r="K92" t="s">
        <v>11</v>
      </c>
      <c r="L92" t="str" cm="1">
        <f t="array" ref="L92">IF(K92="?",INDEX(K92:K2434,_xlfn.MODE.MULT(MATCH(K92:K2434,K2434,0))),K92)</f>
        <v>tier - 2</v>
      </c>
      <c r="M92" t="s">
        <v>11</v>
      </c>
      <c r="N92" t="str" cm="1">
        <f t="array" ref="N92">IF(M92="?",INDEX(M92:M2434,_xlfn.MODE.MULT(MATCH(M92:M2434,M92:M2434,0))),M92)</f>
        <v>tier - 2</v>
      </c>
      <c r="O92" t="s">
        <v>13</v>
      </c>
      <c r="P92" t="str">
        <f t="shared" si="7"/>
        <v>R1013</v>
      </c>
    </row>
    <row r="93" spans="1:16" x14ac:dyDescent="0.3">
      <c r="A93" t="s">
        <v>113</v>
      </c>
      <c r="B93">
        <v>1999</v>
      </c>
      <c r="C93">
        <f t="shared" si="4"/>
        <v>1999</v>
      </c>
      <c r="D93" t="s">
        <v>37</v>
      </c>
      <c r="E93" t="str">
        <f t="shared" si="5"/>
        <v>Oct</v>
      </c>
      <c r="F93">
        <v>14</v>
      </c>
      <c r="G93" s="16">
        <f t="shared" si="6"/>
        <v>36447</v>
      </c>
      <c r="I93">
        <v>0</v>
      </c>
      <c r="J93" s="13">
        <v>1329.17</v>
      </c>
      <c r="K93" t="s">
        <v>11</v>
      </c>
      <c r="L93" t="str" cm="1">
        <f t="array" ref="L93">IF(K93="?",INDEX(K93:K2435,_xlfn.MODE.MULT(MATCH(K93:K2435,K2435,0))),K93)</f>
        <v>tier - 2</v>
      </c>
      <c r="M93" t="s">
        <v>12</v>
      </c>
      <c r="N93" t="str" cm="1">
        <f t="array" ref="N93">IF(M93="?",INDEX(M93:M2435,_xlfn.MODE.MULT(MATCH(M93:M2435,M93:M2435,0))),M93)</f>
        <v>tier - 3</v>
      </c>
      <c r="O93" t="s">
        <v>13</v>
      </c>
      <c r="P93" t="str">
        <f t="shared" si="7"/>
        <v>R1013</v>
      </c>
    </row>
    <row r="94" spans="1:16" x14ac:dyDescent="0.3">
      <c r="A94" t="s">
        <v>114</v>
      </c>
      <c r="B94">
        <v>1998</v>
      </c>
      <c r="C94">
        <f t="shared" si="4"/>
        <v>1998</v>
      </c>
      <c r="D94" t="s">
        <v>10</v>
      </c>
      <c r="E94" t="str">
        <f t="shared" si="5"/>
        <v>Jul</v>
      </c>
      <c r="F94">
        <v>12</v>
      </c>
      <c r="G94" s="16">
        <f t="shared" si="6"/>
        <v>35988</v>
      </c>
      <c r="I94">
        <v>0</v>
      </c>
      <c r="J94" s="13">
        <v>1332.61</v>
      </c>
      <c r="K94" t="s">
        <v>11</v>
      </c>
      <c r="L94" t="str" cm="1">
        <f t="array" ref="L94">IF(K94="?",INDEX(K94:K2436,_xlfn.MODE.MULT(MATCH(K94:K2436,K2436,0))),K94)</f>
        <v>tier - 2</v>
      </c>
      <c r="M94" t="s">
        <v>12</v>
      </c>
      <c r="N94" t="str" cm="1">
        <f t="array" ref="N94">IF(M94="?",INDEX(M94:M2436,_xlfn.MODE.MULT(MATCH(M94:M2436,M94:M2436,0))),M94)</f>
        <v>tier - 3</v>
      </c>
      <c r="O94" t="s">
        <v>13</v>
      </c>
      <c r="P94" t="str">
        <f t="shared" si="7"/>
        <v>R1013</v>
      </c>
    </row>
    <row r="95" spans="1:16" x14ac:dyDescent="0.3">
      <c r="A95" t="s">
        <v>115</v>
      </c>
      <c r="B95">
        <v>1995</v>
      </c>
      <c r="C95">
        <f t="shared" si="4"/>
        <v>1995</v>
      </c>
      <c r="D95" t="s">
        <v>10</v>
      </c>
      <c r="E95" t="str">
        <f t="shared" si="5"/>
        <v>Jul</v>
      </c>
      <c r="F95">
        <v>30</v>
      </c>
      <c r="G95" s="16">
        <f t="shared" si="6"/>
        <v>34910</v>
      </c>
      <c r="I95">
        <v>0</v>
      </c>
      <c r="J95" s="13">
        <v>1338</v>
      </c>
      <c r="K95" t="s">
        <v>11</v>
      </c>
      <c r="L95" t="str" cm="1">
        <f t="array" ref="L95">IF(K95="?",INDEX(K95:K2437,_xlfn.MODE.MULT(MATCH(K95:K2437,K2437,0))),K95)</f>
        <v>tier - 2</v>
      </c>
      <c r="M95" t="s">
        <v>12</v>
      </c>
      <c r="N95" t="str" cm="1">
        <f t="array" ref="N95">IF(M95="?",INDEX(M95:M2437,_xlfn.MODE.MULT(MATCH(M95:M2437,M95:M2437,0))),M95)</f>
        <v>tier - 3</v>
      </c>
      <c r="O95" t="s">
        <v>23</v>
      </c>
      <c r="P95" t="str">
        <f t="shared" si="7"/>
        <v>R1012</v>
      </c>
    </row>
    <row r="96" spans="1:16" x14ac:dyDescent="0.3">
      <c r="A96" t="s">
        <v>116</v>
      </c>
      <c r="B96">
        <v>1997</v>
      </c>
      <c r="C96">
        <f t="shared" si="4"/>
        <v>1997</v>
      </c>
      <c r="D96" t="s">
        <v>15</v>
      </c>
      <c r="E96" t="str">
        <f t="shared" si="5"/>
        <v>Nov</v>
      </c>
      <c r="F96">
        <v>7</v>
      </c>
      <c r="G96" s="16">
        <f t="shared" si="6"/>
        <v>35741</v>
      </c>
      <c r="I96">
        <v>0</v>
      </c>
      <c r="J96" s="13">
        <v>1341.16</v>
      </c>
      <c r="K96" t="s">
        <v>11</v>
      </c>
      <c r="L96" t="str" cm="1">
        <f t="array" ref="L96">IF(K96="?",INDEX(K96:K2438,_xlfn.MODE.MULT(MATCH(K96:K2438,K2438,0))),K96)</f>
        <v>tier - 2</v>
      </c>
      <c r="M96" t="s">
        <v>11</v>
      </c>
      <c r="N96" t="str" cm="1">
        <f t="array" ref="N96">IF(M96="?",INDEX(M96:M2438,_xlfn.MODE.MULT(MATCH(M96:M2438,M96:M2438,0))),M96)</f>
        <v>tier - 2</v>
      </c>
      <c r="O96" t="s">
        <v>23</v>
      </c>
      <c r="P96" t="str">
        <f t="shared" si="7"/>
        <v>R1012</v>
      </c>
    </row>
    <row r="97" spans="1:16" x14ac:dyDescent="0.3">
      <c r="A97" t="s">
        <v>117</v>
      </c>
      <c r="B97">
        <v>1998</v>
      </c>
      <c r="C97">
        <f t="shared" si="4"/>
        <v>1998</v>
      </c>
      <c r="D97" t="s">
        <v>30</v>
      </c>
      <c r="E97" t="str">
        <f t="shared" si="5"/>
        <v>Dec</v>
      </c>
      <c r="F97">
        <v>3</v>
      </c>
      <c r="G97" s="16">
        <f t="shared" si="6"/>
        <v>36132</v>
      </c>
      <c r="I97">
        <v>0</v>
      </c>
      <c r="J97" s="13">
        <v>1359</v>
      </c>
      <c r="K97" t="s">
        <v>11</v>
      </c>
      <c r="L97" t="str" cm="1">
        <f t="array" ref="L97">IF(K97="?",INDEX(K97:K2439,_xlfn.MODE.MULT(MATCH(K97:K2439,K2439,0))),K97)</f>
        <v>tier - 2</v>
      </c>
      <c r="M97" t="s">
        <v>16</v>
      </c>
      <c r="N97" t="str" cm="1">
        <f t="array" ref="N97">IF(M97="?",INDEX(M97:M2439,_xlfn.MODE.MULT(MATCH(M97:M2439,M97:M2439,0))),M97)</f>
        <v>tier - 1</v>
      </c>
      <c r="O97" t="s">
        <v>13</v>
      </c>
      <c r="P97" t="str">
        <f t="shared" si="7"/>
        <v>R1013</v>
      </c>
    </row>
    <row r="98" spans="1:16" x14ac:dyDescent="0.3">
      <c r="A98" t="s">
        <v>118</v>
      </c>
      <c r="B98">
        <v>2002</v>
      </c>
      <c r="C98">
        <f t="shared" si="4"/>
        <v>2002</v>
      </c>
      <c r="D98" t="s">
        <v>35</v>
      </c>
      <c r="E98" t="str">
        <f t="shared" si="5"/>
        <v>Aug</v>
      </c>
      <c r="F98">
        <v>15</v>
      </c>
      <c r="G98" s="16">
        <f t="shared" si="6"/>
        <v>37483</v>
      </c>
      <c r="I98">
        <v>0</v>
      </c>
      <c r="J98" s="13">
        <v>1382</v>
      </c>
      <c r="K98" t="s">
        <v>11</v>
      </c>
      <c r="L98" t="str" cm="1">
        <f t="array" ref="L98">IF(K98="?",INDEX(K98:K2440,_xlfn.MODE.MULT(MATCH(K98:K2440,K2440,0))),K98)</f>
        <v>tier - 2</v>
      </c>
      <c r="M98" t="s">
        <v>16</v>
      </c>
      <c r="N98" t="str" cm="1">
        <f t="array" ref="N98">IF(M98="?",INDEX(M98:M2440,_xlfn.MODE.MULT(MATCH(M98:M2440,M98:M2440,0))),M98)</f>
        <v>tier - 1</v>
      </c>
      <c r="O98" t="s">
        <v>13</v>
      </c>
      <c r="P98" t="str">
        <f t="shared" si="7"/>
        <v>R1013</v>
      </c>
    </row>
    <row r="99" spans="1:16" x14ac:dyDescent="0.3">
      <c r="A99" t="s">
        <v>119</v>
      </c>
      <c r="B99">
        <v>1999</v>
      </c>
      <c r="C99">
        <f t="shared" si="4"/>
        <v>1999</v>
      </c>
      <c r="D99" t="s">
        <v>10</v>
      </c>
      <c r="E99" t="str">
        <f t="shared" si="5"/>
        <v>Jul</v>
      </c>
      <c r="F99">
        <v>6</v>
      </c>
      <c r="G99" s="16">
        <f t="shared" si="6"/>
        <v>36347</v>
      </c>
      <c r="I99">
        <v>0</v>
      </c>
      <c r="J99" s="13">
        <v>1389</v>
      </c>
      <c r="K99" t="s">
        <v>11</v>
      </c>
      <c r="L99" t="str" cm="1">
        <f t="array" ref="L99">IF(K99="?",INDEX(K99:K2441,_xlfn.MODE.MULT(MATCH(K99:K2441,K2441,0))),K99)</f>
        <v>tier - 2</v>
      </c>
      <c r="M99" t="s">
        <v>11</v>
      </c>
      <c r="N99" t="str" cm="1">
        <f t="array" ref="N99">IF(M99="?",INDEX(M99:M2441,_xlfn.MODE.MULT(MATCH(M99:M2441,M99:M2441,0))),M99)</f>
        <v>tier - 2</v>
      </c>
      <c r="O99" t="s">
        <v>13</v>
      </c>
      <c r="P99" t="str">
        <f t="shared" si="7"/>
        <v>R1013</v>
      </c>
    </row>
    <row r="100" spans="1:16" x14ac:dyDescent="0.3">
      <c r="A100" t="s">
        <v>120</v>
      </c>
      <c r="B100">
        <v>2002</v>
      </c>
      <c r="C100">
        <f t="shared" si="4"/>
        <v>2002</v>
      </c>
      <c r="D100" t="s">
        <v>15</v>
      </c>
      <c r="E100" t="str">
        <f t="shared" si="5"/>
        <v>Nov</v>
      </c>
      <c r="F100">
        <v>14</v>
      </c>
      <c r="G100" s="16">
        <f t="shared" si="6"/>
        <v>37574</v>
      </c>
      <c r="I100">
        <v>0</v>
      </c>
      <c r="J100" s="13">
        <v>1390</v>
      </c>
      <c r="K100" t="s">
        <v>11</v>
      </c>
      <c r="L100" t="str" cm="1">
        <f t="array" ref="L100">IF(K100="?",INDEX(K100:K2442,_xlfn.MODE.MULT(MATCH(K100:K2442,K2442,0))),K100)</f>
        <v>tier - 2</v>
      </c>
      <c r="M100" t="s">
        <v>11</v>
      </c>
      <c r="N100" t="str" cm="1">
        <f t="array" ref="N100">IF(M100="?",INDEX(M100:M2442,_xlfn.MODE.MULT(MATCH(M100:M2442,M100:M2442,0))),M100)</f>
        <v>tier - 2</v>
      </c>
      <c r="O100" t="s">
        <v>13</v>
      </c>
      <c r="P100" t="str">
        <f t="shared" si="7"/>
        <v>R1013</v>
      </c>
    </row>
    <row r="101" spans="1:16" x14ac:dyDescent="0.3">
      <c r="A101" t="s">
        <v>121</v>
      </c>
      <c r="B101">
        <v>2002</v>
      </c>
      <c r="C101">
        <f t="shared" si="4"/>
        <v>2002</v>
      </c>
      <c r="D101" t="s">
        <v>30</v>
      </c>
      <c r="E101" t="str">
        <f t="shared" si="5"/>
        <v>Dec</v>
      </c>
      <c r="F101">
        <v>22</v>
      </c>
      <c r="G101" s="16">
        <f t="shared" si="6"/>
        <v>37612</v>
      </c>
      <c r="I101">
        <v>0</v>
      </c>
      <c r="J101" s="13">
        <v>1391.53</v>
      </c>
      <c r="K101" t="s">
        <v>11</v>
      </c>
      <c r="L101" t="str" cm="1">
        <f t="array" ref="L101">IF(K101="?",INDEX(K101:K2443,_xlfn.MODE.MULT(MATCH(K101:K2443,K2443,0))),K101)</f>
        <v>tier - 2</v>
      </c>
      <c r="M101" t="s">
        <v>16</v>
      </c>
      <c r="N101" t="str" cm="1">
        <f t="array" ref="N101">IF(M101="?",INDEX(M101:M2443,_xlfn.MODE.MULT(MATCH(M101:M2443,M101:M2443,0))),M101)</f>
        <v>tier - 1</v>
      </c>
      <c r="O101" t="s">
        <v>13</v>
      </c>
      <c r="P101" t="str">
        <f t="shared" si="7"/>
        <v>R1013</v>
      </c>
    </row>
    <row r="102" spans="1:16" x14ac:dyDescent="0.3">
      <c r="A102" t="s">
        <v>122</v>
      </c>
      <c r="B102">
        <v>1998</v>
      </c>
      <c r="C102">
        <f t="shared" si="4"/>
        <v>1998</v>
      </c>
      <c r="D102" t="s">
        <v>20</v>
      </c>
      <c r="E102" t="str">
        <f t="shared" si="5"/>
        <v>Sep</v>
      </c>
      <c r="F102">
        <v>5</v>
      </c>
      <c r="G102" s="16">
        <f t="shared" si="6"/>
        <v>36043</v>
      </c>
      <c r="I102">
        <v>0</v>
      </c>
      <c r="J102" s="13">
        <v>1400.44</v>
      </c>
      <c r="K102" t="s">
        <v>11</v>
      </c>
      <c r="L102" t="str" cm="1">
        <f t="array" ref="L102">IF(K102="?",INDEX(K102:K2444,_xlfn.MODE.MULT(MATCH(K102:K2444,K2444,0))),K102)</f>
        <v>tier - 2</v>
      </c>
      <c r="M102" t="s">
        <v>11</v>
      </c>
      <c r="N102" t="str" cm="1">
        <f t="array" ref="N102">IF(M102="?",INDEX(M102:M2444,_xlfn.MODE.MULT(MATCH(M102:M2444,M102:M2444,0))),M102)</f>
        <v>tier - 2</v>
      </c>
      <c r="O102" t="s">
        <v>13</v>
      </c>
      <c r="P102" t="str">
        <f t="shared" si="7"/>
        <v>R1013</v>
      </c>
    </row>
    <row r="103" spans="1:16" x14ac:dyDescent="0.3">
      <c r="A103" t="s">
        <v>123</v>
      </c>
      <c r="B103">
        <v>1997</v>
      </c>
      <c r="C103">
        <f t="shared" si="4"/>
        <v>1997</v>
      </c>
      <c r="D103" t="s">
        <v>37</v>
      </c>
      <c r="E103" t="str">
        <f t="shared" si="5"/>
        <v>Oct</v>
      </c>
      <c r="F103">
        <v>27</v>
      </c>
      <c r="G103" s="16">
        <f t="shared" si="6"/>
        <v>35730</v>
      </c>
      <c r="I103">
        <v>0</v>
      </c>
      <c r="J103" s="13">
        <v>1402</v>
      </c>
      <c r="K103" t="s">
        <v>11</v>
      </c>
      <c r="L103" t="str" cm="1">
        <f t="array" ref="L103">IF(K103="?",INDEX(K103:K2445,_xlfn.MODE.MULT(MATCH(K103:K2445,K2445,0))),K103)</f>
        <v>tier - 2</v>
      </c>
      <c r="M103" t="s">
        <v>12</v>
      </c>
      <c r="N103" t="str" cm="1">
        <f t="array" ref="N103">IF(M103="?",INDEX(M103:M2445,_xlfn.MODE.MULT(MATCH(M103:M2445,M103:M2445,0))),M103)</f>
        <v>tier - 3</v>
      </c>
      <c r="O103" t="s">
        <v>42</v>
      </c>
      <c r="P103" t="str">
        <f t="shared" si="7"/>
        <v>R1011</v>
      </c>
    </row>
    <row r="104" spans="1:16" x14ac:dyDescent="0.3">
      <c r="A104" t="s">
        <v>124</v>
      </c>
      <c r="B104">
        <v>1996</v>
      </c>
      <c r="C104">
        <f t="shared" si="4"/>
        <v>1996</v>
      </c>
      <c r="D104" t="s">
        <v>18</v>
      </c>
      <c r="E104" t="str">
        <f t="shared" si="5"/>
        <v>Jun</v>
      </c>
      <c r="F104">
        <v>23</v>
      </c>
      <c r="G104" s="16">
        <f t="shared" si="6"/>
        <v>35239</v>
      </c>
      <c r="I104">
        <v>0</v>
      </c>
      <c r="J104" s="13">
        <v>1417</v>
      </c>
      <c r="K104" t="s">
        <v>11</v>
      </c>
      <c r="L104" t="str" cm="1">
        <f t="array" ref="L104">IF(K104="?",INDEX(K104:K2446,_xlfn.MODE.MULT(MATCH(K104:K2446,K2446,0))),K104)</f>
        <v>tier - 2</v>
      </c>
      <c r="M104" t="s">
        <v>12</v>
      </c>
      <c r="N104" t="str" cm="1">
        <f t="array" ref="N104">IF(M104="?",INDEX(M104:M2446,_xlfn.MODE.MULT(MATCH(M104:M2446,M104:M2446,0))),M104)</f>
        <v>tier - 3</v>
      </c>
      <c r="O104" t="s">
        <v>13</v>
      </c>
      <c r="P104" t="str">
        <f t="shared" si="7"/>
        <v>R1013</v>
      </c>
    </row>
    <row r="105" spans="1:16" x14ac:dyDescent="0.3">
      <c r="A105" t="s">
        <v>125</v>
      </c>
      <c r="B105">
        <v>2001</v>
      </c>
      <c r="C105">
        <f t="shared" si="4"/>
        <v>2001</v>
      </c>
      <c r="D105" t="s">
        <v>35</v>
      </c>
      <c r="E105" t="str">
        <f t="shared" si="5"/>
        <v>Aug</v>
      </c>
      <c r="F105">
        <v>23</v>
      </c>
      <c r="G105" s="16">
        <f t="shared" si="6"/>
        <v>37126</v>
      </c>
      <c r="I105">
        <v>0</v>
      </c>
      <c r="J105" s="13">
        <v>1421</v>
      </c>
      <c r="K105" t="s">
        <v>11</v>
      </c>
      <c r="L105" t="str" cm="1">
        <f t="array" ref="L105">IF(K105="?",INDEX(K105:K2447,_xlfn.MODE.MULT(MATCH(K105:K2447,K2447,0))),K105)</f>
        <v>tier - 2</v>
      </c>
      <c r="M105" t="s">
        <v>11</v>
      </c>
      <c r="N105" t="str" cm="1">
        <f t="array" ref="N105">IF(M105="?",INDEX(M105:M2447,_xlfn.MODE.MULT(MATCH(M105:M2447,M105:M2447,0))),M105)</f>
        <v>tier - 2</v>
      </c>
      <c r="O105" t="s">
        <v>13</v>
      </c>
      <c r="P105" t="str">
        <f t="shared" si="7"/>
        <v>R1013</v>
      </c>
    </row>
    <row r="106" spans="1:16" x14ac:dyDescent="0.3">
      <c r="A106" t="s">
        <v>126</v>
      </c>
      <c r="B106">
        <v>1997</v>
      </c>
      <c r="C106">
        <f t="shared" si="4"/>
        <v>1997</v>
      </c>
      <c r="D106" t="s">
        <v>30</v>
      </c>
      <c r="E106" t="str">
        <f t="shared" si="5"/>
        <v>Dec</v>
      </c>
      <c r="F106">
        <v>5</v>
      </c>
      <c r="G106" s="16">
        <f t="shared" si="6"/>
        <v>35769</v>
      </c>
      <c r="I106">
        <v>0</v>
      </c>
      <c r="J106" s="13">
        <v>1422</v>
      </c>
      <c r="K106" t="s">
        <v>11</v>
      </c>
      <c r="L106" t="str" cm="1">
        <f t="array" ref="L106">IF(K106="?",INDEX(K106:K2448,_xlfn.MODE.MULT(MATCH(K106:K2448,K2448,0))),K106)</f>
        <v>tier - 2</v>
      </c>
      <c r="M106" t="s">
        <v>11</v>
      </c>
      <c r="N106" t="str" cm="1">
        <f t="array" ref="N106">IF(M106="?",INDEX(M106:M2448,_xlfn.MODE.MULT(MATCH(M106:M2448,M106:M2448,0))),M106)</f>
        <v>tier - 2</v>
      </c>
      <c r="O106" t="s">
        <v>13</v>
      </c>
      <c r="P106" t="str">
        <f t="shared" si="7"/>
        <v>R1013</v>
      </c>
    </row>
    <row r="107" spans="1:16" x14ac:dyDescent="0.3">
      <c r="A107" t="s">
        <v>127</v>
      </c>
      <c r="B107">
        <v>2000</v>
      </c>
      <c r="C107">
        <f t="shared" si="4"/>
        <v>2000</v>
      </c>
      <c r="D107" t="s">
        <v>20</v>
      </c>
      <c r="E107" t="str">
        <f t="shared" si="5"/>
        <v>Sep</v>
      </c>
      <c r="F107">
        <v>1</v>
      </c>
      <c r="G107" s="16">
        <f t="shared" si="6"/>
        <v>36770</v>
      </c>
      <c r="I107">
        <v>0</v>
      </c>
      <c r="J107" s="13">
        <v>1438</v>
      </c>
      <c r="K107" t="s">
        <v>11</v>
      </c>
      <c r="L107" t="str" cm="1">
        <f t="array" ref="L107">IF(K107="?",INDEX(K107:K2449,_xlfn.MODE.MULT(MATCH(K107:K2449,K2449,0))),K107)</f>
        <v>tier - 2</v>
      </c>
      <c r="M107" t="s">
        <v>11</v>
      </c>
      <c r="N107" t="str" cm="1">
        <f t="array" ref="N107">IF(M107="?",INDEX(M107:M2449,_xlfn.MODE.MULT(MATCH(M107:M2449,M107:M2449,0))),M107)</f>
        <v>tier - 2</v>
      </c>
      <c r="O107" t="s">
        <v>13</v>
      </c>
      <c r="P107" t="str">
        <f t="shared" si="7"/>
        <v>R1013</v>
      </c>
    </row>
    <row r="108" spans="1:16" x14ac:dyDescent="0.3">
      <c r="A108" t="s">
        <v>128</v>
      </c>
      <c r="B108">
        <v>1997</v>
      </c>
      <c r="C108">
        <f t="shared" si="4"/>
        <v>1997</v>
      </c>
      <c r="D108" t="s">
        <v>18</v>
      </c>
      <c r="E108" t="str">
        <f t="shared" si="5"/>
        <v>Jun</v>
      </c>
      <c r="F108">
        <v>19</v>
      </c>
      <c r="G108" s="16">
        <f t="shared" si="6"/>
        <v>35600</v>
      </c>
      <c r="I108">
        <v>0</v>
      </c>
      <c r="J108" s="13">
        <v>1445</v>
      </c>
      <c r="K108" t="s">
        <v>11</v>
      </c>
      <c r="L108" t="str" cm="1">
        <f t="array" ref="L108">IF(K108="?",INDEX(K108:K2450,_xlfn.MODE.MULT(MATCH(K108:K2450,K2450,0))),K108)</f>
        <v>tier - 2</v>
      </c>
      <c r="M108" t="s">
        <v>16</v>
      </c>
      <c r="N108" t="str" cm="1">
        <f t="array" ref="N108">IF(M108="?",INDEX(M108:M2450,_xlfn.MODE.MULT(MATCH(M108:M2450,M108:M2450,0))),M108)</f>
        <v>tier - 1</v>
      </c>
      <c r="O108" t="s">
        <v>13</v>
      </c>
      <c r="P108" t="str">
        <f t="shared" si="7"/>
        <v>R1013</v>
      </c>
    </row>
    <row r="109" spans="1:16" x14ac:dyDescent="0.3">
      <c r="A109" t="s">
        <v>129</v>
      </c>
      <c r="B109">
        <v>2003</v>
      </c>
      <c r="C109">
        <f t="shared" si="4"/>
        <v>2003</v>
      </c>
      <c r="D109" t="s">
        <v>18</v>
      </c>
      <c r="E109" t="str">
        <f t="shared" si="5"/>
        <v>Jun</v>
      </c>
      <c r="F109">
        <v>20</v>
      </c>
      <c r="G109" s="16">
        <f t="shared" si="6"/>
        <v>37792</v>
      </c>
      <c r="I109">
        <v>0</v>
      </c>
      <c r="J109" s="13">
        <v>1467</v>
      </c>
      <c r="K109" t="s">
        <v>11</v>
      </c>
      <c r="L109" t="str" cm="1">
        <f t="array" ref="L109">IF(K109="?",INDEX(K109:K2451,_xlfn.MODE.MULT(MATCH(K109:K2451,K2451,0))),K109)</f>
        <v>tier - 2</v>
      </c>
      <c r="M109" t="s">
        <v>11</v>
      </c>
      <c r="N109" t="str" cm="1">
        <f t="array" ref="N109">IF(M109="?",INDEX(M109:M2451,_xlfn.MODE.MULT(MATCH(M109:M2451,M109:M2451,0))),M109)</f>
        <v>tier - 2</v>
      </c>
      <c r="O109" t="s">
        <v>13</v>
      </c>
      <c r="P109" t="str">
        <f t="shared" si="7"/>
        <v>R1013</v>
      </c>
    </row>
    <row r="110" spans="1:16" x14ac:dyDescent="0.3">
      <c r="A110" t="s">
        <v>130</v>
      </c>
      <c r="B110">
        <v>1998</v>
      </c>
      <c r="C110">
        <f t="shared" si="4"/>
        <v>1998</v>
      </c>
      <c r="D110" t="s">
        <v>30</v>
      </c>
      <c r="E110" t="str">
        <f t="shared" si="5"/>
        <v>Dec</v>
      </c>
      <c r="F110">
        <v>7</v>
      </c>
      <c r="G110" s="16">
        <f t="shared" si="6"/>
        <v>36136</v>
      </c>
      <c r="I110">
        <v>0</v>
      </c>
      <c r="J110" s="13">
        <v>1477</v>
      </c>
      <c r="K110" t="s">
        <v>11</v>
      </c>
      <c r="L110" t="str" cm="1">
        <f t="array" ref="L110">IF(K110="?",INDEX(K110:K2452,_xlfn.MODE.MULT(MATCH(K110:K2452,K2452,0))),K110)</f>
        <v>tier - 2</v>
      </c>
      <c r="M110" t="s">
        <v>16</v>
      </c>
      <c r="N110" t="str" cm="1">
        <f t="array" ref="N110">IF(M110="?",INDEX(M110:M2452,_xlfn.MODE.MULT(MATCH(M110:M2452,M110:M2452,0))),M110)</f>
        <v>tier - 1</v>
      </c>
      <c r="O110" t="s">
        <v>13</v>
      </c>
      <c r="P110" t="str">
        <f t="shared" si="7"/>
        <v>R1013</v>
      </c>
    </row>
    <row r="111" spans="1:16" x14ac:dyDescent="0.3">
      <c r="A111" t="s">
        <v>131</v>
      </c>
      <c r="B111">
        <v>1997</v>
      </c>
      <c r="C111">
        <f t="shared" si="4"/>
        <v>1997</v>
      </c>
      <c r="D111" t="s">
        <v>18</v>
      </c>
      <c r="E111" t="str">
        <f t="shared" si="5"/>
        <v>Jun</v>
      </c>
      <c r="F111">
        <v>9</v>
      </c>
      <c r="G111" s="16">
        <f t="shared" si="6"/>
        <v>35590</v>
      </c>
      <c r="I111">
        <v>0</v>
      </c>
      <c r="J111" s="13">
        <v>1481</v>
      </c>
      <c r="K111" t="s">
        <v>11</v>
      </c>
      <c r="L111" t="str" cm="1">
        <f t="array" ref="L111">IF(K111="?",INDEX(K111:K2453,_xlfn.MODE.MULT(MATCH(K111:K2453,K2453,0))),K111)</f>
        <v>tier - 2</v>
      </c>
      <c r="M111" t="s">
        <v>16</v>
      </c>
      <c r="N111" t="str" cm="1">
        <f t="array" ref="N111">IF(M111="?",INDEX(M111:M2453,_xlfn.MODE.MULT(MATCH(M111:M2453,M111:M2453,0))),M111)</f>
        <v>tier - 1</v>
      </c>
      <c r="O111" t="s">
        <v>23</v>
      </c>
      <c r="P111" t="str">
        <f t="shared" si="7"/>
        <v>R1012</v>
      </c>
    </row>
    <row r="112" spans="1:16" x14ac:dyDescent="0.3">
      <c r="A112" t="s">
        <v>132</v>
      </c>
      <c r="B112">
        <v>1995</v>
      </c>
      <c r="C112">
        <f t="shared" si="4"/>
        <v>1995</v>
      </c>
      <c r="D112" t="s">
        <v>37</v>
      </c>
      <c r="E112" t="str">
        <f t="shared" si="5"/>
        <v>Oct</v>
      </c>
      <c r="F112">
        <v>7</v>
      </c>
      <c r="G112" s="16">
        <f t="shared" si="6"/>
        <v>34979</v>
      </c>
      <c r="I112">
        <v>0</v>
      </c>
      <c r="J112" s="13">
        <v>1493</v>
      </c>
      <c r="K112" t="s">
        <v>11</v>
      </c>
      <c r="L112" t="str" cm="1">
        <f t="array" ref="L112">IF(K112="?",INDEX(K112:K2454,_xlfn.MODE.MULT(MATCH(K112:K2454,K2454,0))),K112)</f>
        <v>tier - 2</v>
      </c>
      <c r="M112" t="s">
        <v>12</v>
      </c>
      <c r="N112" t="str" cm="1">
        <f t="array" ref="N112">IF(M112="?",INDEX(M112:M2454,_xlfn.MODE.MULT(MATCH(M112:M2454,M112:M2454,0))),M112)</f>
        <v>tier - 3</v>
      </c>
      <c r="O112" t="s">
        <v>13</v>
      </c>
      <c r="P112" t="str">
        <f t="shared" si="7"/>
        <v>R1013</v>
      </c>
    </row>
    <row r="113" spans="1:16" x14ac:dyDescent="0.3">
      <c r="A113" t="s">
        <v>133</v>
      </c>
      <c r="B113">
        <v>1998</v>
      </c>
      <c r="C113">
        <f t="shared" si="4"/>
        <v>1998</v>
      </c>
      <c r="D113" t="s">
        <v>18</v>
      </c>
      <c r="E113" t="str">
        <f t="shared" si="5"/>
        <v>Jun</v>
      </c>
      <c r="F113">
        <v>19</v>
      </c>
      <c r="G113" s="16">
        <f t="shared" si="6"/>
        <v>35965</v>
      </c>
      <c r="I113">
        <v>0</v>
      </c>
      <c r="J113" s="13">
        <v>1497</v>
      </c>
      <c r="K113" t="s">
        <v>11</v>
      </c>
      <c r="L113" t="str" cm="1">
        <f t="array" ref="L113">IF(K113="?",INDEX(K113:K2455,_xlfn.MODE.MULT(MATCH(K113:K2455,K2455,0))),K113)</f>
        <v>tier - 2</v>
      </c>
      <c r="M113" t="s">
        <v>11</v>
      </c>
      <c r="N113" t="str" cm="1">
        <f t="array" ref="N113">IF(M113="?",INDEX(M113:M2455,_xlfn.MODE.MULT(MATCH(M113:M2455,M113:M2455,0))),M113)</f>
        <v>tier - 2</v>
      </c>
      <c r="O113" t="s">
        <v>13</v>
      </c>
      <c r="P113" t="str">
        <f t="shared" si="7"/>
        <v>R1013</v>
      </c>
    </row>
    <row r="114" spans="1:16" x14ac:dyDescent="0.3">
      <c r="A114" t="s">
        <v>134</v>
      </c>
      <c r="B114">
        <v>2001</v>
      </c>
      <c r="C114">
        <f t="shared" si="4"/>
        <v>2001</v>
      </c>
      <c r="D114" t="s">
        <v>35</v>
      </c>
      <c r="E114" t="str">
        <f t="shared" si="5"/>
        <v>Aug</v>
      </c>
      <c r="F114">
        <v>25</v>
      </c>
      <c r="G114" s="16">
        <f t="shared" si="6"/>
        <v>37128</v>
      </c>
      <c r="I114">
        <v>0</v>
      </c>
      <c r="J114" s="13">
        <v>1515.34</v>
      </c>
      <c r="K114" t="s">
        <v>11</v>
      </c>
      <c r="L114" t="str" cm="1">
        <f t="array" ref="L114">IF(K114="?",INDEX(K114:K2456,_xlfn.MODE.MULT(MATCH(K114:K2456,K2456,0))),K114)</f>
        <v>tier - 2</v>
      </c>
      <c r="M114" t="s">
        <v>12</v>
      </c>
      <c r="N114" t="str" cm="1">
        <f t="array" ref="N114">IF(M114="?",INDEX(M114:M2456,_xlfn.MODE.MULT(MATCH(M114:M2456,M114:M2456,0))),M114)</f>
        <v>tier - 3</v>
      </c>
      <c r="O114" t="s">
        <v>13</v>
      </c>
      <c r="P114" t="str">
        <f t="shared" si="7"/>
        <v>R1013</v>
      </c>
    </row>
    <row r="115" spans="1:16" x14ac:dyDescent="0.3">
      <c r="A115" t="s">
        <v>135</v>
      </c>
      <c r="B115">
        <v>2001</v>
      </c>
      <c r="C115">
        <f t="shared" si="4"/>
        <v>2001</v>
      </c>
      <c r="D115" t="s">
        <v>10</v>
      </c>
      <c r="E115" t="str">
        <f t="shared" si="5"/>
        <v>Jul</v>
      </c>
      <c r="F115">
        <v>7</v>
      </c>
      <c r="G115" s="16">
        <f t="shared" si="6"/>
        <v>37079</v>
      </c>
      <c r="I115">
        <v>0</v>
      </c>
      <c r="J115" s="13">
        <v>1526.31</v>
      </c>
      <c r="K115" t="s">
        <v>11</v>
      </c>
      <c r="L115" t="str" cm="1">
        <f t="array" ref="L115">IF(K115="?",INDEX(K115:K2457,_xlfn.MODE.MULT(MATCH(K115:K2457,K2457,0))),K115)</f>
        <v>tier - 2</v>
      </c>
      <c r="M115" t="s">
        <v>12</v>
      </c>
      <c r="N115" t="str" cm="1">
        <f t="array" ref="N115">IF(M115="?",INDEX(M115:M2457,_xlfn.MODE.MULT(MATCH(M115:M2457,M115:M2457,0))),M115)</f>
        <v>tier - 3</v>
      </c>
      <c r="O115" t="s">
        <v>42</v>
      </c>
      <c r="P115" t="str">
        <f t="shared" si="7"/>
        <v>R1011</v>
      </c>
    </row>
    <row r="116" spans="1:16" x14ac:dyDescent="0.3">
      <c r="A116" t="s">
        <v>136</v>
      </c>
      <c r="B116">
        <v>2001</v>
      </c>
      <c r="C116">
        <f t="shared" si="4"/>
        <v>2001</v>
      </c>
      <c r="D116" t="s">
        <v>18</v>
      </c>
      <c r="E116" t="str">
        <f t="shared" si="5"/>
        <v>Jun</v>
      </c>
      <c r="F116">
        <v>2</v>
      </c>
      <c r="G116" s="16">
        <f t="shared" si="6"/>
        <v>37044</v>
      </c>
      <c r="I116">
        <v>0</v>
      </c>
      <c r="J116" s="13">
        <v>1532.47</v>
      </c>
      <c r="K116" t="s">
        <v>11</v>
      </c>
      <c r="L116" t="str" cm="1">
        <f t="array" ref="L116">IF(K116="?",INDEX(K116:K2458,_xlfn.MODE.MULT(MATCH(K116:K2458,K2458,0))),K116)</f>
        <v>tier - 2</v>
      </c>
      <c r="M116" t="s">
        <v>11</v>
      </c>
      <c r="N116" t="str" cm="1">
        <f t="array" ref="N116">IF(M116="?",INDEX(M116:M2458,_xlfn.MODE.MULT(MATCH(M116:M2458,M116:M2458,0))),M116)</f>
        <v>tier - 2</v>
      </c>
      <c r="O116" t="s">
        <v>13</v>
      </c>
      <c r="P116" t="str">
        <f t="shared" si="7"/>
        <v>R1013</v>
      </c>
    </row>
    <row r="117" spans="1:16" x14ac:dyDescent="0.3">
      <c r="A117" t="s">
        <v>137</v>
      </c>
      <c r="B117">
        <v>2001</v>
      </c>
      <c r="C117">
        <f t="shared" si="4"/>
        <v>2001</v>
      </c>
      <c r="D117" t="s">
        <v>30</v>
      </c>
      <c r="E117" t="str">
        <f t="shared" si="5"/>
        <v>Dec</v>
      </c>
      <c r="F117">
        <v>5</v>
      </c>
      <c r="G117" s="16">
        <f t="shared" si="6"/>
        <v>37230</v>
      </c>
      <c r="I117">
        <v>0</v>
      </c>
      <c r="J117" s="13">
        <v>1534.3</v>
      </c>
      <c r="K117" t="s">
        <v>11</v>
      </c>
      <c r="L117" t="str" cm="1">
        <f t="array" ref="L117">IF(K117="?",INDEX(K117:K2459,_xlfn.MODE.MULT(MATCH(K117:K2459,K2459,0))),K117)</f>
        <v>tier - 2</v>
      </c>
      <c r="M117" t="s">
        <v>11</v>
      </c>
      <c r="N117" t="str" cm="1">
        <f t="array" ref="N117">IF(M117="?",INDEX(M117:M2459,_xlfn.MODE.MULT(MATCH(M117:M2459,M117:M2459,0))),M117)</f>
        <v>tier - 2</v>
      </c>
      <c r="O117" t="s">
        <v>13</v>
      </c>
      <c r="P117" t="str">
        <f t="shared" si="7"/>
        <v>R1013</v>
      </c>
    </row>
    <row r="118" spans="1:16" x14ac:dyDescent="0.3">
      <c r="A118" t="s">
        <v>138</v>
      </c>
      <c r="B118">
        <v>1992</v>
      </c>
      <c r="C118">
        <f t="shared" si="4"/>
        <v>1992</v>
      </c>
      <c r="D118" t="s">
        <v>20</v>
      </c>
      <c r="E118" t="str">
        <f t="shared" si="5"/>
        <v>Sep</v>
      </c>
      <c r="F118">
        <v>22</v>
      </c>
      <c r="G118" s="16">
        <f t="shared" si="6"/>
        <v>33869</v>
      </c>
      <c r="I118">
        <v>0</v>
      </c>
      <c r="J118" s="13">
        <v>1566.88</v>
      </c>
      <c r="K118" t="s">
        <v>11</v>
      </c>
      <c r="L118" t="str" cm="1">
        <f t="array" ref="L118">IF(K118="?",INDEX(K118:K2460,_xlfn.MODE.MULT(MATCH(K118:K2460,K2460,0))),K118)</f>
        <v>tier - 2</v>
      </c>
      <c r="M118" t="s">
        <v>16</v>
      </c>
      <c r="N118" t="str" cm="1">
        <f t="array" ref="N118">IF(M118="?",INDEX(M118:M2460,_xlfn.MODE.MULT(MATCH(M118:M2460,M118:M2460,0))),M118)</f>
        <v>tier - 1</v>
      </c>
      <c r="O118" t="s">
        <v>13</v>
      </c>
      <c r="P118" t="str">
        <f t="shared" si="7"/>
        <v>R1013</v>
      </c>
    </row>
    <row r="119" spans="1:16" x14ac:dyDescent="0.3">
      <c r="A119" t="s">
        <v>139</v>
      </c>
      <c r="B119">
        <v>2004</v>
      </c>
      <c r="C119">
        <f t="shared" si="4"/>
        <v>2004</v>
      </c>
      <c r="D119" t="s">
        <v>15</v>
      </c>
      <c r="E119" t="str">
        <f t="shared" si="5"/>
        <v>Nov</v>
      </c>
      <c r="F119">
        <v>19</v>
      </c>
      <c r="G119" s="16">
        <f t="shared" si="6"/>
        <v>38310</v>
      </c>
      <c r="I119">
        <v>0</v>
      </c>
      <c r="J119" s="13">
        <v>1607.51</v>
      </c>
      <c r="K119" t="s">
        <v>11</v>
      </c>
      <c r="L119" t="str" cm="1">
        <f t="array" ref="L119">IF(K119="?",INDEX(K119:K2461,_xlfn.MODE.MULT(MATCH(K119:K2461,K2461,0))),K119)</f>
        <v>tier - 2</v>
      </c>
      <c r="M119" t="s">
        <v>12</v>
      </c>
      <c r="N119" t="str" cm="1">
        <f t="array" ref="N119">IF(M119="?",INDEX(M119:M2461,_xlfn.MODE.MULT(MATCH(M119:M2461,M119:M2461,0))),M119)</f>
        <v>tier - 3</v>
      </c>
      <c r="O119" t="s">
        <v>13</v>
      </c>
      <c r="P119" t="str">
        <f t="shared" si="7"/>
        <v>R1013</v>
      </c>
    </row>
    <row r="120" spans="1:16" x14ac:dyDescent="0.3">
      <c r="A120" t="s">
        <v>140</v>
      </c>
      <c r="B120">
        <v>2004</v>
      </c>
      <c r="C120">
        <f t="shared" si="4"/>
        <v>2004</v>
      </c>
      <c r="D120" t="s">
        <v>10</v>
      </c>
      <c r="E120" t="str">
        <f t="shared" si="5"/>
        <v>Jul</v>
      </c>
      <c r="F120">
        <v>22</v>
      </c>
      <c r="G120" s="16">
        <f t="shared" si="6"/>
        <v>38190</v>
      </c>
      <c r="I120">
        <v>0</v>
      </c>
      <c r="J120" s="13">
        <v>1615.77</v>
      </c>
      <c r="K120" t="s">
        <v>11</v>
      </c>
      <c r="L120" t="str" cm="1">
        <f t="array" ref="L120">IF(K120="?",INDEX(K120:K2462,_xlfn.MODE.MULT(MATCH(K120:K2462,K2462,0))),K120)</f>
        <v>tier - 2</v>
      </c>
      <c r="M120" t="s">
        <v>16</v>
      </c>
      <c r="N120" t="str" cm="1">
        <f t="array" ref="N120">IF(M120="?",INDEX(M120:M2462,_xlfn.MODE.MULT(MATCH(M120:M2462,M120:M2462,0))),M120)</f>
        <v>tier - 1</v>
      </c>
      <c r="O120" t="s">
        <v>13</v>
      </c>
      <c r="P120" t="str">
        <f t="shared" si="7"/>
        <v>R1013</v>
      </c>
    </row>
    <row r="121" spans="1:16" x14ac:dyDescent="0.3">
      <c r="A121" t="s">
        <v>141</v>
      </c>
      <c r="B121">
        <v>1995</v>
      </c>
      <c r="C121">
        <f t="shared" si="4"/>
        <v>1995</v>
      </c>
      <c r="D121" t="s">
        <v>35</v>
      </c>
      <c r="E121" t="str">
        <f t="shared" si="5"/>
        <v>Aug</v>
      </c>
      <c r="F121">
        <v>5</v>
      </c>
      <c r="G121" s="16">
        <f t="shared" si="6"/>
        <v>34916</v>
      </c>
      <c r="I121">
        <v>0</v>
      </c>
      <c r="J121" s="13">
        <v>1617.16</v>
      </c>
      <c r="K121" t="s">
        <v>11</v>
      </c>
      <c r="L121" t="str" cm="1">
        <f t="array" ref="L121">IF(K121="?",INDEX(K121:K2463,_xlfn.MODE.MULT(MATCH(K121:K2463,K2463,0))),K121)</f>
        <v>tier - 2</v>
      </c>
      <c r="M121" t="s">
        <v>16</v>
      </c>
      <c r="N121" t="str" cm="1">
        <f t="array" ref="N121">IF(M121="?",INDEX(M121:M2463,_xlfn.MODE.MULT(MATCH(M121:M2463,M121:M2463,0))),M121)</f>
        <v>tier - 1</v>
      </c>
      <c r="O121" t="s">
        <v>13</v>
      </c>
      <c r="P121" t="str">
        <f t="shared" si="7"/>
        <v>R1013</v>
      </c>
    </row>
    <row r="122" spans="1:16" x14ac:dyDescent="0.3">
      <c r="A122" t="s">
        <v>142</v>
      </c>
      <c r="B122">
        <v>2003</v>
      </c>
      <c r="C122">
        <f t="shared" si="4"/>
        <v>2003</v>
      </c>
      <c r="D122" t="s">
        <v>20</v>
      </c>
      <c r="E122" t="str">
        <f t="shared" si="5"/>
        <v>Sep</v>
      </c>
      <c r="F122">
        <v>14</v>
      </c>
      <c r="G122" s="16">
        <f t="shared" si="6"/>
        <v>37878</v>
      </c>
      <c r="I122">
        <v>0</v>
      </c>
      <c r="J122" s="13">
        <v>1621.34</v>
      </c>
      <c r="K122" t="s">
        <v>11</v>
      </c>
      <c r="L122" t="str" cm="1">
        <f t="array" ref="L122">IF(K122="?",INDEX(K122:K2464,_xlfn.MODE.MULT(MATCH(K122:K2464,K2464,0))),K122)</f>
        <v>tier - 2</v>
      </c>
      <c r="M122" t="s">
        <v>11</v>
      </c>
      <c r="N122" t="str" cm="1">
        <f t="array" ref="N122">IF(M122="?",INDEX(M122:M2464,_xlfn.MODE.MULT(MATCH(M122:M2464,M122:M2464,0))),M122)</f>
        <v>tier - 2</v>
      </c>
      <c r="O122" t="s">
        <v>23</v>
      </c>
      <c r="P122" t="str">
        <f t="shared" si="7"/>
        <v>R1012</v>
      </c>
    </row>
    <row r="123" spans="1:16" x14ac:dyDescent="0.3">
      <c r="A123" t="s">
        <v>143</v>
      </c>
      <c r="B123">
        <v>2004</v>
      </c>
      <c r="C123">
        <f t="shared" si="4"/>
        <v>2004</v>
      </c>
      <c r="D123" t="s">
        <v>35</v>
      </c>
      <c r="E123" t="str">
        <f t="shared" si="5"/>
        <v>Aug</v>
      </c>
      <c r="F123">
        <v>21</v>
      </c>
      <c r="G123" s="16">
        <f t="shared" si="6"/>
        <v>38220</v>
      </c>
      <c r="I123">
        <v>0</v>
      </c>
      <c r="J123" s="13">
        <v>1621.88</v>
      </c>
      <c r="K123" t="s">
        <v>11</v>
      </c>
      <c r="L123" t="str" cm="1">
        <f t="array" ref="L123">IF(K123="?",INDEX(K123:K2465,_xlfn.MODE.MULT(MATCH(K123:K2465,K2465,0))),K123)</f>
        <v>tier - 2</v>
      </c>
      <c r="M123" t="s">
        <v>11</v>
      </c>
      <c r="N123" t="str" cm="1">
        <f t="array" ref="N123">IF(M123="?",INDEX(M123:M2465,_xlfn.MODE.MULT(MATCH(M123:M2465,M123:M2465,0))),M123)</f>
        <v>tier - 2</v>
      </c>
      <c r="O123" t="s">
        <v>13</v>
      </c>
      <c r="P123" t="str">
        <f t="shared" si="7"/>
        <v>R1013</v>
      </c>
    </row>
    <row r="124" spans="1:16" x14ac:dyDescent="0.3">
      <c r="A124" t="s">
        <v>144</v>
      </c>
      <c r="B124">
        <v>2004</v>
      </c>
      <c r="C124">
        <f t="shared" si="4"/>
        <v>2004</v>
      </c>
      <c r="D124" t="s">
        <v>10</v>
      </c>
      <c r="E124" t="str">
        <f t="shared" si="5"/>
        <v>Jul</v>
      </c>
      <c r="F124">
        <v>25</v>
      </c>
      <c r="G124" s="16">
        <f t="shared" si="6"/>
        <v>38193</v>
      </c>
      <c r="I124">
        <v>0</v>
      </c>
      <c r="J124" s="13">
        <v>1622.19</v>
      </c>
      <c r="K124" t="s">
        <v>11</v>
      </c>
      <c r="L124" t="str" cm="1">
        <f t="array" ref="L124">IF(K124="?",INDEX(K124:K2466,_xlfn.MODE.MULT(MATCH(K124:K2466,K2466,0))),K124)</f>
        <v>tier - 2</v>
      </c>
      <c r="M124" t="s">
        <v>16</v>
      </c>
      <c r="N124" t="str" cm="1">
        <f t="array" ref="N124">IF(M124="?",INDEX(M124:M2466,_xlfn.MODE.MULT(MATCH(M124:M2466,M124:M2466,0))),M124)</f>
        <v>tier - 1</v>
      </c>
      <c r="O124" t="s">
        <v>13</v>
      </c>
      <c r="P124" t="str">
        <f t="shared" si="7"/>
        <v>R1013</v>
      </c>
    </row>
    <row r="125" spans="1:16" x14ac:dyDescent="0.3">
      <c r="A125" t="s">
        <v>145</v>
      </c>
      <c r="B125">
        <v>2003</v>
      </c>
      <c r="C125">
        <f t="shared" si="4"/>
        <v>2003</v>
      </c>
      <c r="D125" t="s">
        <v>20</v>
      </c>
      <c r="E125" t="str">
        <f t="shared" si="5"/>
        <v>Sep</v>
      </c>
      <c r="F125">
        <v>9</v>
      </c>
      <c r="G125" s="16">
        <f t="shared" si="6"/>
        <v>37873</v>
      </c>
      <c r="I125">
        <v>0</v>
      </c>
      <c r="J125" s="13">
        <v>1625.43</v>
      </c>
      <c r="K125" t="s">
        <v>11</v>
      </c>
      <c r="L125" t="str" cm="1">
        <f t="array" ref="L125">IF(K125="?",INDEX(K125:K2467,_xlfn.MODE.MULT(MATCH(K125:K2467,K2467,0))),K125)</f>
        <v>tier - 2</v>
      </c>
      <c r="M125" t="s">
        <v>12</v>
      </c>
      <c r="N125" t="str" cm="1">
        <f t="array" ref="N125">IF(M125="?",INDEX(M125:M2467,_xlfn.MODE.MULT(MATCH(M125:M2467,M125:M2467,0))),M125)</f>
        <v>tier - 3</v>
      </c>
      <c r="O125" t="s">
        <v>23</v>
      </c>
      <c r="P125" t="str">
        <f t="shared" si="7"/>
        <v>R1012</v>
      </c>
    </row>
    <row r="126" spans="1:16" x14ac:dyDescent="0.3">
      <c r="A126" t="s">
        <v>146</v>
      </c>
      <c r="B126">
        <v>2003</v>
      </c>
      <c r="C126">
        <f t="shared" si="4"/>
        <v>2003</v>
      </c>
      <c r="D126" t="s">
        <v>30</v>
      </c>
      <c r="E126" t="str">
        <f t="shared" si="5"/>
        <v>Dec</v>
      </c>
      <c r="F126">
        <v>4</v>
      </c>
      <c r="G126" s="16">
        <f t="shared" si="6"/>
        <v>37959</v>
      </c>
      <c r="I126">
        <v>0</v>
      </c>
      <c r="J126" s="13">
        <v>1627.28</v>
      </c>
      <c r="K126" t="s">
        <v>11</v>
      </c>
      <c r="L126" t="str" cm="1">
        <f t="array" ref="L126">IF(K126="?",INDEX(K126:K2468,_xlfn.MODE.MULT(MATCH(K126:K2468,K2468,0))),K126)</f>
        <v>tier - 2</v>
      </c>
      <c r="M126" t="s">
        <v>11</v>
      </c>
      <c r="N126" t="str" cm="1">
        <f t="array" ref="N126">IF(M126="?",INDEX(M126:M2468,_xlfn.MODE.MULT(MATCH(M126:M2468,M126:M2468,0))),M126)</f>
        <v>tier - 2</v>
      </c>
      <c r="O126" t="s">
        <v>23</v>
      </c>
      <c r="P126" t="str">
        <f t="shared" si="7"/>
        <v>R1012</v>
      </c>
    </row>
    <row r="127" spans="1:16" x14ac:dyDescent="0.3">
      <c r="A127" t="s">
        <v>147</v>
      </c>
      <c r="B127">
        <v>2003</v>
      </c>
      <c r="C127">
        <f t="shared" si="4"/>
        <v>2003</v>
      </c>
      <c r="D127" t="s">
        <v>10</v>
      </c>
      <c r="E127" t="str">
        <f t="shared" si="5"/>
        <v>Jul</v>
      </c>
      <c r="F127">
        <v>17</v>
      </c>
      <c r="G127" s="16">
        <f t="shared" si="6"/>
        <v>37819</v>
      </c>
      <c r="I127">
        <v>0</v>
      </c>
      <c r="J127" s="13">
        <v>1628.47</v>
      </c>
      <c r="K127" t="s">
        <v>11</v>
      </c>
      <c r="L127" t="str" cm="1">
        <f t="array" ref="L127">IF(K127="?",INDEX(K127:K2469,_xlfn.MODE.MULT(MATCH(K127:K2469,K2469,0))),K127)</f>
        <v>tier - 2</v>
      </c>
      <c r="M127" t="s">
        <v>16</v>
      </c>
      <c r="N127" t="str" cm="1">
        <f t="array" ref="N127">IF(M127="?",INDEX(M127:M2469,_xlfn.MODE.MULT(MATCH(M127:M2469,M127:M2469,0))),M127)</f>
        <v>tier - 1</v>
      </c>
      <c r="O127" t="s">
        <v>23</v>
      </c>
      <c r="P127" t="str">
        <f t="shared" si="7"/>
        <v>R1012</v>
      </c>
    </row>
    <row r="128" spans="1:16" x14ac:dyDescent="0.3">
      <c r="A128" t="s">
        <v>148</v>
      </c>
      <c r="B128">
        <v>2004</v>
      </c>
      <c r="C128">
        <f t="shared" si="4"/>
        <v>2004</v>
      </c>
      <c r="D128" t="s">
        <v>37</v>
      </c>
      <c r="E128" t="str">
        <f t="shared" si="5"/>
        <v>Oct</v>
      </c>
      <c r="F128">
        <v>4</v>
      </c>
      <c r="G128" s="16">
        <f t="shared" si="6"/>
        <v>38264</v>
      </c>
      <c r="I128">
        <v>0</v>
      </c>
      <c r="J128" s="13">
        <v>1629.83</v>
      </c>
      <c r="K128" t="s">
        <v>11</v>
      </c>
      <c r="L128" t="str" cm="1">
        <f t="array" ref="L128">IF(K128="?",INDEX(K128:K2470,_xlfn.MODE.MULT(MATCH(K128:K2470,K2470,0))),K128)</f>
        <v>tier - 2</v>
      </c>
      <c r="M128" t="s">
        <v>11</v>
      </c>
      <c r="N128" t="str" cm="1">
        <f t="array" ref="N128">IF(M128="?",INDEX(M128:M2470,_xlfn.MODE.MULT(MATCH(M128:M2470,M128:M2470,0))),M128)</f>
        <v>tier - 2</v>
      </c>
      <c r="O128" t="s">
        <v>13</v>
      </c>
      <c r="P128" t="str">
        <f t="shared" si="7"/>
        <v>R1013</v>
      </c>
    </row>
    <row r="129" spans="1:16" x14ac:dyDescent="0.3">
      <c r="A129" t="s">
        <v>149</v>
      </c>
      <c r="B129">
        <v>2004</v>
      </c>
      <c r="C129">
        <f t="shared" si="4"/>
        <v>2004</v>
      </c>
      <c r="D129" t="s">
        <v>30</v>
      </c>
      <c r="E129" t="str">
        <f t="shared" si="5"/>
        <v>Dec</v>
      </c>
      <c r="F129">
        <v>5</v>
      </c>
      <c r="G129" s="16">
        <f t="shared" si="6"/>
        <v>38326</v>
      </c>
      <c r="I129">
        <v>0</v>
      </c>
      <c r="J129" s="13">
        <v>1631.67</v>
      </c>
      <c r="K129" t="s">
        <v>11</v>
      </c>
      <c r="L129" t="str" cm="1">
        <f t="array" ref="L129">IF(K129="?",INDEX(K129:K2471,_xlfn.MODE.MULT(MATCH(K129:K2471,K2471,0))),K129)</f>
        <v>tier - 2</v>
      </c>
      <c r="M129" t="s">
        <v>12</v>
      </c>
      <c r="N129" t="str" cm="1">
        <f t="array" ref="N129">IF(M129="?",INDEX(M129:M2471,_xlfn.MODE.MULT(MATCH(M129:M2471,M129:M2471,0))),M129)</f>
        <v>tier - 3</v>
      </c>
      <c r="O129" t="s">
        <v>13</v>
      </c>
      <c r="P129" t="str">
        <f t="shared" si="7"/>
        <v>R1013</v>
      </c>
    </row>
    <row r="130" spans="1:16" x14ac:dyDescent="0.3">
      <c r="A130" t="s">
        <v>150</v>
      </c>
      <c r="B130">
        <v>2004</v>
      </c>
      <c r="C130">
        <f t="shared" si="4"/>
        <v>2004</v>
      </c>
      <c r="D130" t="s">
        <v>10</v>
      </c>
      <c r="E130" t="str">
        <f t="shared" si="5"/>
        <v>Jul</v>
      </c>
      <c r="F130">
        <v>9</v>
      </c>
      <c r="G130" s="16">
        <f t="shared" si="6"/>
        <v>38177</v>
      </c>
      <c r="I130">
        <v>0</v>
      </c>
      <c r="J130" s="13">
        <v>1631.82</v>
      </c>
      <c r="K130" t="s">
        <v>11</v>
      </c>
      <c r="L130" t="str" cm="1">
        <f t="array" ref="L130">IF(K130="?",INDEX(K130:K2472,_xlfn.MODE.MULT(MATCH(K130:K2472,K2472,0))),K130)</f>
        <v>tier - 2</v>
      </c>
      <c r="M130" t="s">
        <v>16</v>
      </c>
      <c r="N130" t="str" cm="1">
        <f t="array" ref="N130">IF(M130="?",INDEX(M130:M2472,_xlfn.MODE.MULT(MATCH(M130:M2472,M130:M2472,0))),M130)</f>
        <v>tier - 1</v>
      </c>
      <c r="O130" t="s">
        <v>13</v>
      </c>
      <c r="P130" t="str">
        <f t="shared" si="7"/>
        <v>R1013</v>
      </c>
    </row>
    <row r="131" spans="1:16" x14ac:dyDescent="0.3">
      <c r="A131" t="s">
        <v>151</v>
      </c>
      <c r="B131">
        <v>2003</v>
      </c>
      <c r="C131">
        <f t="shared" ref="C131:C194" si="8">IF(B131="?",ROUND(AVERAGE(B130:B2473),0),B131)</f>
        <v>2003</v>
      </c>
      <c r="D131" t="s">
        <v>37</v>
      </c>
      <c r="E131" t="str">
        <f t="shared" ref="E131:E194" si="9">IF(D131="?","sep",D131)</f>
        <v>Oct</v>
      </c>
      <c r="F131">
        <v>3</v>
      </c>
      <c r="G131" s="16">
        <f t="shared" ref="G131:G194" si="10">VALUE(F131&amp;"-"&amp;E131&amp;"-"&amp;C131)</f>
        <v>37897</v>
      </c>
      <c r="I131">
        <v>0</v>
      </c>
      <c r="J131" s="13">
        <v>1632.04</v>
      </c>
      <c r="K131" t="s">
        <v>11</v>
      </c>
      <c r="L131" t="str" cm="1">
        <f t="array" ref="L131">IF(K131="?",INDEX(K131:K2473,_xlfn.MODE.MULT(MATCH(K131:K2473,K2473,0))),K131)</f>
        <v>tier - 2</v>
      </c>
      <c r="M131" t="s">
        <v>11</v>
      </c>
      <c r="N131" t="str" cm="1">
        <f t="array" ref="N131">IF(M131="?",INDEX(M131:M2473,_xlfn.MODE.MULT(MATCH(M131:M2473,M131:M2473,0))),M131)</f>
        <v>tier - 2</v>
      </c>
      <c r="O131" t="s">
        <v>23</v>
      </c>
      <c r="P131" t="str">
        <f t="shared" ref="P131:P194" si="11">IF(O131="?","unknown",O131)</f>
        <v>R1012</v>
      </c>
    </row>
    <row r="132" spans="1:16" x14ac:dyDescent="0.3">
      <c r="A132" t="s">
        <v>152</v>
      </c>
      <c r="B132">
        <v>2003</v>
      </c>
      <c r="C132">
        <f t="shared" si="8"/>
        <v>2003</v>
      </c>
      <c r="D132" t="s">
        <v>20</v>
      </c>
      <c r="E132" t="str">
        <f t="shared" si="9"/>
        <v>Sep</v>
      </c>
      <c r="F132">
        <v>16</v>
      </c>
      <c r="G132" s="16">
        <f t="shared" si="10"/>
        <v>37880</v>
      </c>
      <c r="I132">
        <v>0</v>
      </c>
      <c r="J132" s="13">
        <v>1632.56</v>
      </c>
      <c r="K132" t="s">
        <v>11</v>
      </c>
      <c r="L132" t="str" cm="1">
        <f t="array" ref="L132">IF(K132="?",INDEX(K132:K2474,_xlfn.MODE.MULT(MATCH(K132:K2474,K2474,0))),K132)</f>
        <v>tier - 2</v>
      </c>
      <c r="M132" t="s">
        <v>11</v>
      </c>
      <c r="N132" t="str" cm="1">
        <f t="array" ref="N132">IF(M132="?",INDEX(M132:M2474,_xlfn.MODE.MULT(MATCH(M132:M2474,M132:M2474,0))),M132)</f>
        <v>tier - 2</v>
      </c>
      <c r="O132" t="s">
        <v>23</v>
      </c>
      <c r="P132" t="str">
        <f t="shared" si="11"/>
        <v>R1012</v>
      </c>
    </row>
    <row r="133" spans="1:16" x14ac:dyDescent="0.3">
      <c r="A133" t="s">
        <v>153</v>
      </c>
      <c r="B133">
        <v>2004</v>
      </c>
      <c r="C133">
        <f t="shared" si="8"/>
        <v>2004</v>
      </c>
      <c r="D133" t="s">
        <v>30</v>
      </c>
      <c r="E133" t="str">
        <f t="shared" si="9"/>
        <v>Dec</v>
      </c>
      <c r="F133">
        <v>13</v>
      </c>
      <c r="G133" s="16">
        <f t="shared" si="10"/>
        <v>38334</v>
      </c>
      <c r="I133">
        <v>0</v>
      </c>
      <c r="J133" s="13">
        <v>1633.04</v>
      </c>
      <c r="K133" t="s">
        <v>11</v>
      </c>
      <c r="L133" t="str" cm="1">
        <f t="array" ref="L133">IF(K133="?",INDEX(K133:K2475,_xlfn.MODE.MULT(MATCH(K133:K2475,K2475,0))),K133)</f>
        <v>tier - 2</v>
      </c>
      <c r="M133" t="s">
        <v>11</v>
      </c>
      <c r="N133" t="str" cm="1">
        <f t="array" ref="N133">IF(M133="?",INDEX(M133:M2475,_xlfn.MODE.MULT(MATCH(M133:M2475,M133:M2475,0))),M133)</f>
        <v>tier - 2</v>
      </c>
      <c r="O133" t="s">
        <v>13</v>
      </c>
      <c r="P133" t="str">
        <f t="shared" si="11"/>
        <v>R1013</v>
      </c>
    </row>
    <row r="134" spans="1:16" x14ac:dyDescent="0.3">
      <c r="A134" t="s">
        <v>154</v>
      </c>
      <c r="B134">
        <v>2004</v>
      </c>
      <c r="C134">
        <f t="shared" si="8"/>
        <v>2004</v>
      </c>
      <c r="D134" t="s">
        <v>35</v>
      </c>
      <c r="E134" t="str">
        <f t="shared" si="9"/>
        <v>Aug</v>
      </c>
      <c r="F134">
        <v>8</v>
      </c>
      <c r="G134" s="16">
        <f t="shared" si="10"/>
        <v>38207</v>
      </c>
      <c r="I134">
        <v>0</v>
      </c>
      <c r="J134" s="13">
        <v>1633.96</v>
      </c>
      <c r="K134" t="s">
        <v>11</v>
      </c>
      <c r="L134" t="str" cm="1">
        <f t="array" ref="L134">IF(K134="?",INDEX(K134:K2476,_xlfn.MODE.MULT(MATCH(K134:K2476,K2476,0))),K134)</f>
        <v>tier - 2</v>
      </c>
      <c r="M134" t="s">
        <v>16</v>
      </c>
      <c r="N134" t="str" cm="1">
        <f t="array" ref="N134">IF(M134="?",INDEX(M134:M2476,_xlfn.MODE.MULT(MATCH(M134:M2476,M134:M2476,0))),M134)</f>
        <v>tier - 1</v>
      </c>
      <c r="O134" t="s">
        <v>13</v>
      </c>
      <c r="P134" t="str">
        <f t="shared" si="11"/>
        <v>R1013</v>
      </c>
    </row>
    <row r="135" spans="1:16" x14ac:dyDescent="0.3">
      <c r="A135" t="s">
        <v>155</v>
      </c>
      <c r="B135">
        <v>2004</v>
      </c>
      <c r="C135">
        <f t="shared" si="8"/>
        <v>2004</v>
      </c>
      <c r="D135" t="s">
        <v>18</v>
      </c>
      <c r="E135" t="str">
        <f t="shared" si="9"/>
        <v>Jun</v>
      </c>
      <c r="F135">
        <v>13</v>
      </c>
      <c r="G135" s="16">
        <f t="shared" si="10"/>
        <v>38151</v>
      </c>
      <c r="I135">
        <v>0</v>
      </c>
      <c r="J135" s="13">
        <v>1634.57</v>
      </c>
      <c r="K135" t="s">
        <v>11</v>
      </c>
      <c r="L135" t="str" cm="1">
        <f t="array" ref="L135">IF(K135="?",INDEX(K135:K2477,_xlfn.MODE.MULT(MATCH(K135:K2477,K2477,0))),K135)</f>
        <v>tier - 2</v>
      </c>
      <c r="M135" t="s">
        <v>11</v>
      </c>
      <c r="N135" t="str" cm="1">
        <f t="array" ref="N135">IF(M135="?",INDEX(M135:M2477,_xlfn.MODE.MULT(MATCH(M135:M2477,M135:M2477,0))),M135)</f>
        <v>tier - 2</v>
      </c>
      <c r="O135" t="s">
        <v>13</v>
      </c>
      <c r="P135" t="str">
        <f t="shared" si="11"/>
        <v>R1013</v>
      </c>
    </row>
    <row r="136" spans="1:16" x14ac:dyDescent="0.3">
      <c r="A136" t="s">
        <v>156</v>
      </c>
      <c r="B136">
        <v>2003</v>
      </c>
      <c r="C136">
        <f t="shared" si="8"/>
        <v>2003</v>
      </c>
      <c r="D136" t="s">
        <v>30</v>
      </c>
      <c r="E136" t="str">
        <f t="shared" si="9"/>
        <v>Dec</v>
      </c>
      <c r="F136">
        <v>30</v>
      </c>
      <c r="G136" s="16">
        <f t="shared" si="10"/>
        <v>37985</v>
      </c>
      <c r="I136">
        <v>0</v>
      </c>
      <c r="J136" s="13">
        <v>1635.73</v>
      </c>
      <c r="K136" t="s">
        <v>11</v>
      </c>
      <c r="L136" t="str" cm="1">
        <f t="array" ref="L136">IF(K136="?",INDEX(K136:K2478,_xlfn.MODE.MULT(MATCH(K136:K2478,K2478,0))),K136)</f>
        <v>tier - 2</v>
      </c>
      <c r="M136" t="s">
        <v>12</v>
      </c>
      <c r="N136" t="str" cm="1">
        <f t="array" ref="N136">IF(M136="?",INDEX(M136:M2478,_xlfn.MODE.MULT(MATCH(M136:M2478,M136:M2478,0))),M136)</f>
        <v>tier - 3</v>
      </c>
      <c r="O136" t="s">
        <v>23</v>
      </c>
      <c r="P136" t="str">
        <f t="shared" si="11"/>
        <v>R1012</v>
      </c>
    </row>
    <row r="137" spans="1:16" x14ac:dyDescent="0.3">
      <c r="A137" t="s">
        <v>157</v>
      </c>
      <c r="B137">
        <v>2003</v>
      </c>
      <c r="C137">
        <f t="shared" si="8"/>
        <v>2003</v>
      </c>
      <c r="D137" t="s">
        <v>20</v>
      </c>
      <c r="E137" t="str">
        <f t="shared" si="9"/>
        <v>Sep</v>
      </c>
      <c r="F137">
        <v>16</v>
      </c>
      <c r="G137" s="16">
        <f t="shared" si="10"/>
        <v>37880</v>
      </c>
      <c r="I137">
        <v>0</v>
      </c>
      <c r="J137" s="13">
        <v>1639.56</v>
      </c>
      <c r="K137" t="s">
        <v>11</v>
      </c>
      <c r="L137" t="str" cm="1">
        <f t="array" ref="L137">IF(K137="?",INDEX(K137:K2479,_xlfn.MODE.MULT(MATCH(K137:K2479,K2479,0))),K137)</f>
        <v>tier - 2</v>
      </c>
      <c r="M137" t="s">
        <v>11</v>
      </c>
      <c r="N137" t="str" cm="1">
        <f t="array" ref="N137">IF(M137="?",INDEX(M137:M2479,_xlfn.MODE.MULT(MATCH(M137:M2479,M137:M2479,0))),M137)</f>
        <v>tier - 2</v>
      </c>
      <c r="O137" t="s">
        <v>23</v>
      </c>
      <c r="P137" t="str">
        <f t="shared" si="11"/>
        <v>R1012</v>
      </c>
    </row>
    <row r="138" spans="1:16" x14ac:dyDescent="0.3">
      <c r="A138" t="s">
        <v>158</v>
      </c>
      <c r="B138">
        <v>2003</v>
      </c>
      <c r="C138">
        <f t="shared" si="8"/>
        <v>2003</v>
      </c>
      <c r="D138" t="s">
        <v>35</v>
      </c>
      <c r="E138" t="str">
        <f t="shared" si="9"/>
        <v>Aug</v>
      </c>
      <c r="F138">
        <v>21</v>
      </c>
      <c r="G138" s="16">
        <f t="shared" si="10"/>
        <v>37854</v>
      </c>
      <c r="I138">
        <v>0</v>
      </c>
      <c r="J138" s="13">
        <v>1639.56</v>
      </c>
      <c r="K138" t="s">
        <v>11</v>
      </c>
      <c r="L138" t="str" cm="1">
        <f t="array" ref="L138">IF(K138="?",INDEX(K138:K2480,_xlfn.MODE.MULT(MATCH(K138:K2480,K2480,0))),K138)</f>
        <v>tier - 2</v>
      </c>
      <c r="M138" t="s">
        <v>11</v>
      </c>
      <c r="N138" t="str" cm="1">
        <f t="array" ref="N138">IF(M138="?",INDEX(M138:M2480,_xlfn.MODE.MULT(MATCH(M138:M2480,M138:M2480,0))),M138)</f>
        <v>tier - 2</v>
      </c>
      <c r="O138" t="s">
        <v>23</v>
      </c>
      <c r="P138" t="str">
        <f t="shared" si="11"/>
        <v>R1012</v>
      </c>
    </row>
    <row r="139" spans="1:16" x14ac:dyDescent="0.3">
      <c r="A139" t="s">
        <v>159</v>
      </c>
      <c r="B139">
        <v>2003</v>
      </c>
      <c r="C139">
        <f t="shared" si="8"/>
        <v>2003</v>
      </c>
      <c r="D139" t="s">
        <v>30</v>
      </c>
      <c r="E139" t="str">
        <f t="shared" si="9"/>
        <v>Dec</v>
      </c>
      <c r="F139">
        <v>30</v>
      </c>
      <c r="G139" s="16">
        <f t="shared" si="10"/>
        <v>37985</v>
      </c>
      <c r="I139">
        <v>0</v>
      </c>
      <c r="J139" s="13">
        <v>1646.43</v>
      </c>
      <c r="K139" t="s">
        <v>11</v>
      </c>
      <c r="L139" t="str" cm="1">
        <f t="array" ref="L139">IF(K139="?",INDEX(K139:K2481,_xlfn.MODE.MULT(MATCH(K139:K2481,K2481,0))),K139)</f>
        <v>tier - 2</v>
      </c>
      <c r="M139" t="s">
        <v>16</v>
      </c>
      <c r="N139" t="str" cm="1">
        <f t="array" ref="N139">IF(M139="?",INDEX(M139:M2481,_xlfn.MODE.MULT(MATCH(M139:M2481,M139:M2481,0))),M139)</f>
        <v>tier - 1</v>
      </c>
      <c r="O139" t="s">
        <v>23</v>
      </c>
      <c r="P139" t="str">
        <f t="shared" si="11"/>
        <v>R1012</v>
      </c>
    </row>
    <row r="140" spans="1:16" x14ac:dyDescent="0.3">
      <c r="A140" t="s">
        <v>160</v>
      </c>
      <c r="B140">
        <v>2000</v>
      </c>
      <c r="C140">
        <f t="shared" si="8"/>
        <v>2000</v>
      </c>
      <c r="D140" t="s">
        <v>37</v>
      </c>
      <c r="E140" t="str">
        <f t="shared" si="9"/>
        <v>Oct</v>
      </c>
      <c r="F140">
        <v>23</v>
      </c>
      <c r="G140" s="16">
        <f t="shared" si="10"/>
        <v>36822</v>
      </c>
      <c r="I140">
        <v>0</v>
      </c>
      <c r="J140" s="13">
        <v>1665</v>
      </c>
      <c r="K140" t="s">
        <v>11</v>
      </c>
      <c r="L140" t="str" cm="1">
        <f t="array" ref="L140">IF(K140="?",INDEX(K140:K2482,_xlfn.MODE.MULT(MATCH(K140:K2482,K2482,0))),K140)</f>
        <v>tier - 2</v>
      </c>
      <c r="M140" t="s">
        <v>11</v>
      </c>
      <c r="N140" t="str" cm="1">
        <f t="array" ref="N140">IF(M140="?",INDEX(M140:M2482,_xlfn.MODE.MULT(MATCH(M140:M2482,M140:M2482,0))),M140)</f>
        <v>tier - 2</v>
      </c>
      <c r="O140" t="s">
        <v>13</v>
      </c>
      <c r="P140" t="str">
        <f t="shared" si="11"/>
        <v>R1013</v>
      </c>
    </row>
    <row r="141" spans="1:16" x14ac:dyDescent="0.3">
      <c r="A141" t="s">
        <v>161</v>
      </c>
      <c r="B141">
        <v>2000</v>
      </c>
      <c r="C141">
        <f t="shared" si="8"/>
        <v>2000</v>
      </c>
      <c r="D141" t="s">
        <v>18</v>
      </c>
      <c r="E141" t="str">
        <f t="shared" si="9"/>
        <v>Jun</v>
      </c>
      <c r="F141">
        <v>10</v>
      </c>
      <c r="G141" s="16">
        <f t="shared" si="10"/>
        <v>36687</v>
      </c>
      <c r="I141">
        <v>0</v>
      </c>
      <c r="J141" s="13">
        <v>1674.63</v>
      </c>
      <c r="K141" t="s">
        <v>11</v>
      </c>
      <c r="L141" t="str" cm="1">
        <f t="array" ref="L141">IF(K141="?",INDEX(K141:K2483,_xlfn.MODE.MULT(MATCH(K141:K2483,K2483,0))),K141)</f>
        <v>tier - 2</v>
      </c>
      <c r="M141" t="s">
        <v>11</v>
      </c>
      <c r="N141" t="str" cm="1">
        <f t="array" ref="N141">IF(M141="?",INDEX(M141:M2483,_xlfn.MODE.MULT(MATCH(M141:M2483,M141:M2483,0))),M141)</f>
        <v>tier - 2</v>
      </c>
      <c r="O141" t="s">
        <v>13</v>
      </c>
      <c r="P141" t="str">
        <f t="shared" si="11"/>
        <v>R1013</v>
      </c>
    </row>
    <row r="142" spans="1:16" x14ac:dyDescent="0.3">
      <c r="A142" t="s">
        <v>162</v>
      </c>
      <c r="B142">
        <v>2000</v>
      </c>
      <c r="C142">
        <f t="shared" si="8"/>
        <v>2000</v>
      </c>
      <c r="D142" t="s">
        <v>37</v>
      </c>
      <c r="E142" t="str">
        <f t="shared" si="9"/>
        <v>Oct</v>
      </c>
      <c r="F142">
        <v>21</v>
      </c>
      <c r="G142" s="16">
        <f t="shared" si="10"/>
        <v>36820</v>
      </c>
      <c r="I142">
        <v>0</v>
      </c>
      <c r="J142" s="13">
        <v>1682.6</v>
      </c>
      <c r="K142" t="s">
        <v>11</v>
      </c>
      <c r="L142" t="str" cm="1">
        <f t="array" ref="L142">IF(K142="?",INDEX(K142:K2484,_xlfn.MODE.MULT(MATCH(K142:K2484,K2484,0))),K142)</f>
        <v>tier - 2</v>
      </c>
      <c r="M142" t="s">
        <v>11</v>
      </c>
      <c r="N142" t="str" cm="1">
        <f t="array" ref="N142">IF(M142="?",INDEX(M142:M2484,_xlfn.MODE.MULT(MATCH(M142:M2484,M142:M2484,0))),M142)</f>
        <v>tier - 2</v>
      </c>
      <c r="O142" t="s">
        <v>42</v>
      </c>
      <c r="P142" t="str">
        <f t="shared" si="11"/>
        <v>R1011</v>
      </c>
    </row>
    <row r="143" spans="1:16" x14ac:dyDescent="0.3">
      <c r="A143" t="s">
        <v>163</v>
      </c>
      <c r="B143">
        <v>2004</v>
      </c>
      <c r="C143">
        <f t="shared" si="8"/>
        <v>2004</v>
      </c>
      <c r="D143" t="s">
        <v>15</v>
      </c>
      <c r="E143" t="str">
        <f t="shared" si="9"/>
        <v>Nov</v>
      </c>
      <c r="F143">
        <v>17</v>
      </c>
      <c r="G143" s="16">
        <f t="shared" si="10"/>
        <v>38308</v>
      </c>
      <c r="I143">
        <v>0</v>
      </c>
      <c r="J143" s="13">
        <v>1694.8</v>
      </c>
      <c r="K143" t="s">
        <v>11</v>
      </c>
      <c r="L143" t="str" cm="1">
        <f t="array" ref="L143">IF(K143="?",INDEX(K143:K2485,_xlfn.MODE.MULT(MATCH(K143:K2485,K2485,0))),K143)</f>
        <v>tier - 2</v>
      </c>
      <c r="M143" t="s">
        <v>11</v>
      </c>
      <c r="N143" t="str" cm="1">
        <f t="array" ref="N143">IF(M143="?",INDEX(M143:M2485,_xlfn.MODE.MULT(MATCH(M143:M2485,M143:M2485,0))),M143)</f>
        <v>tier - 2</v>
      </c>
      <c r="O143" t="s">
        <v>164</v>
      </c>
      <c r="P143" t="str">
        <f t="shared" si="11"/>
        <v>R1015</v>
      </c>
    </row>
    <row r="144" spans="1:16" x14ac:dyDescent="0.3">
      <c r="A144" t="s">
        <v>165</v>
      </c>
      <c r="B144">
        <v>2004</v>
      </c>
      <c r="C144">
        <f t="shared" si="8"/>
        <v>2004</v>
      </c>
      <c r="D144" t="s">
        <v>30</v>
      </c>
      <c r="E144" t="str">
        <f t="shared" si="9"/>
        <v>Dec</v>
      </c>
      <c r="F144">
        <v>10</v>
      </c>
      <c r="G144" s="16">
        <f t="shared" si="10"/>
        <v>38331</v>
      </c>
      <c r="I144">
        <v>0</v>
      </c>
      <c r="J144" s="13">
        <v>1702.46</v>
      </c>
      <c r="K144" t="s">
        <v>11</v>
      </c>
      <c r="L144" t="str" cm="1">
        <f t="array" ref="L144">IF(K144="?",INDEX(K144:K2486,_xlfn.MODE.MULT(MATCH(K144:K2486,K2486,0))),K144)</f>
        <v>tier - 2</v>
      </c>
      <c r="M144" t="s">
        <v>12</v>
      </c>
      <c r="N144" t="str" cm="1">
        <f t="array" ref="N144">IF(M144="?",INDEX(M144:M2486,_xlfn.MODE.MULT(MATCH(M144:M2486,M144:M2486,0))),M144)</f>
        <v>tier - 3</v>
      </c>
      <c r="O144" t="s">
        <v>166</v>
      </c>
      <c r="P144" t="str">
        <f t="shared" si="11"/>
        <v>R1019</v>
      </c>
    </row>
    <row r="145" spans="1:16" x14ac:dyDescent="0.3">
      <c r="A145" t="s">
        <v>167</v>
      </c>
      <c r="B145">
        <v>2004</v>
      </c>
      <c r="C145">
        <f t="shared" si="8"/>
        <v>2004</v>
      </c>
      <c r="D145" t="s">
        <v>15</v>
      </c>
      <c r="E145" t="str">
        <f t="shared" si="9"/>
        <v>Nov</v>
      </c>
      <c r="F145">
        <v>7</v>
      </c>
      <c r="G145" s="16">
        <f t="shared" si="10"/>
        <v>38298</v>
      </c>
      <c r="I145">
        <v>0</v>
      </c>
      <c r="J145" s="13">
        <v>1704.57</v>
      </c>
      <c r="K145" t="s">
        <v>11</v>
      </c>
      <c r="L145" t="str" cm="1">
        <f t="array" ref="L145">IF(K145="?",INDEX(K145:K2487,_xlfn.MODE.MULT(MATCH(K145:K2487,K2487,0))),K145)</f>
        <v>tier - 2</v>
      </c>
      <c r="M145" t="s">
        <v>16</v>
      </c>
      <c r="N145" t="str" cm="1">
        <f t="array" ref="N145">IF(M145="?",INDEX(M145:M2487,_xlfn.MODE.MULT(MATCH(M145:M2487,M145:M2487,0))),M145)</f>
        <v>tier - 1</v>
      </c>
      <c r="O145" t="s">
        <v>168</v>
      </c>
      <c r="P145" t="str">
        <f t="shared" si="11"/>
        <v>R1016</v>
      </c>
    </row>
    <row r="146" spans="1:16" x14ac:dyDescent="0.3">
      <c r="A146" t="s">
        <v>169</v>
      </c>
      <c r="B146">
        <v>2004</v>
      </c>
      <c r="C146">
        <f t="shared" si="8"/>
        <v>2004</v>
      </c>
      <c r="D146" t="s">
        <v>30</v>
      </c>
      <c r="E146" t="str">
        <f t="shared" si="9"/>
        <v>Dec</v>
      </c>
      <c r="F146">
        <v>14</v>
      </c>
      <c r="G146" s="16">
        <f t="shared" si="10"/>
        <v>38335</v>
      </c>
      <c r="I146">
        <v>0</v>
      </c>
      <c r="J146" s="13">
        <v>1704.7</v>
      </c>
      <c r="K146" t="s">
        <v>11</v>
      </c>
      <c r="L146" t="str" cm="1">
        <f t="array" ref="L146">IF(K146="?",INDEX(K146:K2488,_xlfn.MODE.MULT(MATCH(K146:K2488,K2488,0))),K146)</f>
        <v>tier - 2</v>
      </c>
      <c r="M146" t="s">
        <v>12</v>
      </c>
      <c r="N146" t="str" cm="1">
        <f t="array" ref="N146">IF(M146="?",INDEX(M146:M2488,_xlfn.MODE.MULT(MATCH(M146:M2488,M146:M2488,0))),M146)</f>
        <v>tier - 3</v>
      </c>
      <c r="O146" t="s">
        <v>170</v>
      </c>
      <c r="P146" t="str">
        <f t="shared" si="11"/>
        <v>R1018</v>
      </c>
    </row>
    <row r="147" spans="1:16" x14ac:dyDescent="0.3">
      <c r="A147" t="s">
        <v>171</v>
      </c>
      <c r="B147">
        <v>2004</v>
      </c>
      <c r="C147">
        <f t="shared" si="8"/>
        <v>2004</v>
      </c>
      <c r="D147" t="s">
        <v>30</v>
      </c>
      <c r="E147" t="str">
        <f t="shared" si="9"/>
        <v>Dec</v>
      </c>
      <c r="F147">
        <v>6</v>
      </c>
      <c r="G147" s="16">
        <f t="shared" si="10"/>
        <v>38327</v>
      </c>
      <c r="I147">
        <v>0</v>
      </c>
      <c r="J147" s="13">
        <v>1705.62</v>
      </c>
      <c r="K147" t="s">
        <v>11</v>
      </c>
      <c r="L147" t="str" cm="1">
        <f t="array" ref="L147">IF(K147="?",INDEX(K147:K2489,_xlfn.MODE.MULT(MATCH(K147:K2489,K2489,0))),K147)</f>
        <v>tier - 2</v>
      </c>
      <c r="M147" t="s">
        <v>11</v>
      </c>
      <c r="N147" t="str" cm="1">
        <f t="array" ref="N147">IF(M147="?",INDEX(M147:M2489,_xlfn.MODE.MULT(MATCH(M147:M2489,M147:M2489,0))),M147)</f>
        <v>tier - 2</v>
      </c>
      <c r="O147" t="s">
        <v>164</v>
      </c>
      <c r="P147" t="str">
        <f t="shared" si="11"/>
        <v>R1015</v>
      </c>
    </row>
    <row r="148" spans="1:16" x14ac:dyDescent="0.3">
      <c r="A148" t="s">
        <v>172</v>
      </c>
      <c r="B148">
        <v>2004</v>
      </c>
      <c r="C148">
        <f t="shared" si="8"/>
        <v>2004</v>
      </c>
      <c r="D148" t="s">
        <v>37</v>
      </c>
      <c r="E148" t="str">
        <f t="shared" si="9"/>
        <v>Oct</v>
      </c>
      <c r="F148">
        <v>17</v>
      </c>
      <c r="G148" s="16">
        <f t="shared" si="10"/>
        <v>38277</v>
      </c>
      <c r="I148">
        <v>0</v>
      </c>
      <c r="J148" s="13">
        <v>1708</v>
      </c>
      <c r="K148" t="s">
        <v>12</v>
      </c>
      <c r="L148" t="str" cm="1">
        <f t="array" ref="L148">IF(K148="?",INDEX(K148:K2490,_xlfn.MODE.MULT(MATCH(K148:K2490,K2490,0))),K148)</f>
        <v>tier - 3</v>
      </c>
      <c r="M148" t="s">
        <v>11</v>
      </c>
      <c r="N148" t="str" cm="1">
        <f t="array" ref="N148">IF(M148="?",INDEX(M148:M2490,_xlfn.MODE.MULT(MATCH(M148:M2490,M148:M2490,0))),M148)</f>
        <v>tier - 2</v>
      </c>
      <c r="O148" t="s">
        <v>168</v>
      </c>
      <c r="P148" t="str">
        <f t="shared" si="11"/>
        <v>R1016</v>
      </c>
    </row>
    <row r="149" spans="1:16" x14ac:dyDescent="0.3">
      <c r="A149" t="s">
        <v>173</v>
      </c>
      <c r="B149">
        <v>2004</v>
      </c>
      <c r="C149">
        <f t="shared" si="8"/>
        <v>2004</v>
      </c>
      <c r="D149" t="s">
        <v>30</v>
      </c>
      <c r="E149" t="str">
        <f t="shared" si="9"/>
        <v>Dec</v>
      </c>
      <c r="F149">
        <v>12</v>
      </c>
      <c r="G149" s="16">
        <f t="shared" si="10"/>
        <v>38333</v>
      </c>
      <c r="I149">
        <v>0</v>
      </c>
      <c r="J149" s="13">
        <v>1708.93</v>
      </c>
      <c r="K149" t="s">
        <v>12</v>
      </c>
      <c r="L149" t="str" cm="1">
        <f t="array" ref="L149">IF(K149="?",INDEX(K149:K2491,_xlfn.MODE.MULT(MATCH(K149:K2491,K2491,0))),K149)</f>
        <v>tier - 3</v>
      </c>
      <c r="M149" t="s">
        <v>16</v>
      </c>
      <c r="N149" t="str" cm="1">
        <f t="array" ref="N149">IF(M149="?",INDEX(M149:M2491,_xlfn.MODE.MULT(MATCH(M149:M2491,M149:M2491,0))),M149)</f>
        <v>tier - 1</v>
      </c>
      <c r="O149" t="s">
        <v>166</v>
      </c>
      <c r="P149" t="str">
        <f t="shared" si="11"/>
        <v>R1019</v>
      </c>
    </row>
    <row r="150" spans="1:16" x14ac:dyDescent="0.3">
      <c r="A150" t="s">
        <v>174</v>
      </c>
      <c r="B150">
        <v>2004</v>
      </c>
      <c r="C150">
        <f t="shared" si="8"/>
        <v>2004</v>
      </c>
      <c r="D150" t="s">
        <v>20</v>
      </c>
      <c r="E150" t="str">
        <f t="shared" si="9"/>
        <v>Sep</v>
      </c>
      <c r="F150">
        <v>19</v>
      </c>
      <c r="G150" s="16">
        <f t="shared" si="10"/>
        <v>38249</v>
      </c>
      <c r="I150">
        <v>1</v>
      </c>
      <c r="J150" s="13">
        <v>1711.03</v>
      </c>
      <c r="K150" t="s">
        <v>12</v>
      </c>
      <c r="L150" t="str" cm="1">
        <f t="array" ref="L150">IF(K150="?",INDEX(K150:K2492,_xlfn.MODE.MULT(MATCH(K150:K2492,K2492,0))),K150)</f>
        <v>tier - 3</v>
      </c>
      <c r="M150" t="s">
        <v>12</v>
      </c>
      <c r="N150" t="str" cm="1">
        <f t="array" ref="N150">IF(M150="?",INDEX(M150:M2492,_xlfn.MODE.MULT(MATCH(M150:M2492,M150:M2492,0))),M150)</f>
        <v>tier - 3</v>
      </c>
      <c r="O150" t="s">
        <v>13</v>
      </c>
      <c r="P150" t="str">
        <f t="shared" si="11"/>
        <v>R1013</v>
      </c>
    </row>
    <row r="151" spans="1:16" x14ac:dyDescent="0.3">
      <c r="A151" t="s">
        <v>175</v>
      </c>
      <c r="B151">
        <v>2004</v>
      </c>
      <c r="C151">
        <f t="shared" si="8"/>
        <v>2004</v>
      </c>
      <c r="D151" t="s">
        <v>20</v>
      </c>
      <c r="E151" t="str">
        <f t="shared" si="9"/>
        <v>Sep</v>
      </c>
      <c r="F151">
        <v>21</v>
      </c>
      <c r="G151" s="16">
        <f t="shared" si="10"/>
        <v>38251</v>
      </c>
      <c r="I151">
        <v>0</v>
      </c>
      <c r="J151" s="13">
        <v>1712.23</v>
      </c>
      <c r="K151" t="s">
        <v>12</v>
      </c>
      <c r="L151" t="str" cm="1">
        <f t="array" ref="L151">IF(K151="?",INDEX(K151:K2493,_xlfn.MODE.MULT(MATCH(K151:K2493,K2493,0))),K151)</f>
        <v>tier - 3</v>
      </c>
      <c r="M151" t="s">
        <v>16</v>
      </c>
      <c r="N151" t="str" cm="1">
        <f t="array" ref="N151">IF(M151="?",INDEX(M151:M2493,_xlfn.MODE.MULT(MATCH(M151:M2493,M151:M2493,0))),M151)</f>
        <v>tier - 1</v>
      </c>
      <c r="O151" t="s">
        <v>168</v>
      </c>
      <c r="P151" t="str">
        <f t="shared" si="11"/>
        <v>R1016</v>
      </c>
    </row>
    <row r="152" spans="1:16" x14ac:dyDescent="0.3">
      <c r="A152" t="s">
        <v>176</v>
      </c>
      <c r="B152">
        <v>2004</v>
      </c>
      <c r="C152">
        <f t="shared" si="8"/>
        <v>2004</v>
      </c>
      <c r="D152" t="s">
        <v>18</v>
      </c>
      <c r="E152" t="str">
        <f t="shared" si="9"/>
        <v>Jun</v>
      </c>
      <c r="F152">
        <v>10</v>
      </c>
      <c r="G152" s="16">
        <f t="shared" si="10"/>
        <v>38148</v>
      </c>
      <c r="I152">
        <v>1</v>
      </c>
      <c r="J152" s="13">
        <v>1719.44</v>
      </c>
      <c r="K152" t="s">
        <v>12</v>
      </c>
      <c r="L152" t="str" cm="1">
        <f t="array" ref="L152">IF(K152="?",INDEX(K152:K2494,_xlfn.MODE.MULT(MATCH(K152:K2494,K2494,0))),K152)</f>
        <v>tier - 3</v>
      </c>
      <c r="M152" t="s">
        <v>12</v>
      </c>
      <c r="N152" t="str" cm="1">
        <f t="array" ref="N152">IF(M152="?",INDEX(M152:M2494,_xlfn.MODE.MULT(MATCH(M152:M2494,M152:M2494,0))),M152)</f>
        <v>tier - 3</v>
      </c>
      <c r="O152" t="s">
        <v>13</v>
      </c>
      <c r="P152" t="str">
        <f t="shared" si="11"/>
        <v>R1013</v>
      </c>
    </row>
    <row r="153" spans="1:16" x14ac:dyDescent="0.3">
      <c r="A153" t="s">
        <v>177</v>
      </c>
      <c r="B153">
        <v>2004</v>
      </c>
      <c r="C153">
        <f t="shared" si="8"/>
        <v>2004</v>
      </c>
      <c r="D153" t="s">
        <v>20</v>
      </c>
      <c r="E153" t="str">
        <f t="shared" si="9"/>
        <v>Sep</v>
      </c>
      <c r="F153">
        <v>11</v>
      </c>
      <c r="G153" s="16">
        <f t="shared" si="10"/>
        <v>38241</v>
      </c>
      <c r="I153">
        <v>1</v>
      </c>
      <c r="J153" s="13">
        <v>1720.35</v>
      </c>
      <c r="K153" t="s">
        <v>12</v>
      </c>
      <c r="L153" t="str" cm="1">
        <f t="array" ref="L153">IF(K153="?",INDEX(K153:K2495,_xlfn.MODE.MULT(MATCH(K153:K2495,K2495,0))),K153)</f>
        <v>tier - 3</v>
      </c>
      <c r="M153" t="s">
        <v>12</v>
      </c>
      <c r="N153" t="str" cm="1">
        <f t="array" ref="N153">IF(M153="?",INDEX(M153:M2495,_xlfn.MODE.MULT(MATCH(M153:M2495,M153:M2495,0))),M153)</f>
        <v>tier - 3</v>
      </c>
      <c r="O153" t="s">
        <v>13</v>
      </c>
      <c r="P153" t="str">
        <f t="shared" si="11"/>
        <v>R1013</v>
      </c>
    </row>
    <row r="154" spans="1:16" x14ac:dyDescent="0.3">
      <c r="A154" t="s">
        <v>178</v>
      </c>
      <c r="B154">
        <v>2004</v>
      </c>
      <c r="C154">
        <f t="shared" si="8"/>
        <v>2004</v>
      </c>
      <c r="D154" t="s">
        <v>37</v>
      </c>
      <c r="E154" t="str">
        <f t="shared" si="9"/>
        <v>Oct</v>
      </c>
      <c r="F154">
        <v>21</v>
      </c>
      <c r="G154" s="16">
        <f t="shared" si="10"/>
        <v>38281</v>
      </c>
      <c r="I154">
        <v>1</v>
      </c>
      <c r="J154" s="13">
        <v>1725.55</v>
      </c>
      <c r="K154" t="s">
        <v>12</v>
      </c>
      <c r="L154" t="str" cm="1">
        <f t="array" ref="L154">IF(K154="?",INDEX(K154:K2496,_xlfn.MODE.MULT(MATCH(K154:K2496,K2496,0))),K154)</f>
        <v>tier - 3</v>
      </c>
      <c r="M154" t="s">
        <v>11</v>
      </c>
      <c r="N154" t="str" cm="1">
        <f t="array" ref="N154">IF(M154="?",INDEX(M154:M2496,_xlfn.MODE.MULT(MATCH(M154:M2496,M154:M2496,0))),M154)</f>
        <v>tier - 2</v>
      </c>
      <c r="O154" t="s">
        <v>13</v>
      </c>
      <c r="P154" t="str">
        <f t="shared" si="11"/>
        <v>R1013</v>
      </c>
    </row>
    <row r="155" spans="1:16" x14ac:dyDescent="0.3">
      <c r="A155" t="s">
        <v>179</v>
      </c>
      <c r="B155">
        <v>2004</v>
      </c>
      <c r="C155">
        <f t="shared" si="8"/>
        <v>2004</v>
      </c>
      <c r="D155" t="s">
        <v>20</v>
      </c>
      <c r="E155" t="str">
        <f t="shared" si="9"/>
        <v>Sep</v>
      </c>
      <c r="F155">
        <v>9</v>
      </c>
      <c r="G155" s="16">
        <f t="shared" si="10"/>
        <v>38239</v>
      </c>
      <c r="I155">
        <v>1</v>
      </c>
      <c r="J155" s="13">
        <v>1727.54</v>
      </c>
      <c r="K155" t="s">
        <v>12</v>
      </c>
      <c r="L155" t="str" cm="1">
        <f t="array" ref="L155">IF(K155="?",INDEX(K155:K2497,_xlfn.MODE.MULT(MATCH(K155:K2497,K2497,0))),K155)</f>
        <v>tier - 3</v>
      </c>
      <c r="M155" t="s">
        <v>16</v>
      </c>
      <c r="N155" t="str" cm="1">
        <f t="array" ref="N155">IF(M155="?",INDEX(M155:M2497,_xlfn.MODE.MULT(MATCH(M155:M2497,M155:M2497,0))),M155)</f>
        <v>tier - 1</v>
      </c>
      <c r="O155" t="s">
        <v>13</v>
      </c>
      <c r="P155" t="str">
        <f t="shared" si="11"/>
        <v>R1013</v>
      </c>
    </row>
    <row r="156" spans="1:16" x14ac:dyDescent="0.3">
      <c r="A156" t="s">
        <v>180</v>
      </c>
      <c r="B156">
        <v>2003</v>
      </c>
      <c r="C156">
        <f t="shared" si="8"/>
        <v>2003</v>
      </c>
      <c r="D156" t="s">
        <v>15</v>
      </c>
      <c r="E156" t="str">
        <f t="shared" si="9"/>
        <v>Nov</v>
      </c>
      <c r="F156">
        <v>21</v>
      </c>
      <c r="G156" s="16">
        <f t="shared" si="10"/>
        <v>37946</v>
      </c>
      <c r="I156">
        <v>0</v>
      </c>
      <c r="J156" s="13">
        <v>1727.79</v>
      </c>
      <c r="K156" t="s">
        <v>12</v>
      </c>
      <c r="L156" t="str" cm="1">
        <f t="array" ref="L156">IF(K156="?",INDEX(K156:K2498,_xlfn.MODE.MULT(MATCH(K156:K2498,K2498,0))),K156)</f>
        <v>tier - 3</v>
      </c>
      <c r="M156" t="s">
        <v>12</v>
      </c>
      <c r="N156" t="str" cm="1">
        <f t="array" ref="N156">IF(M156="?",INDEX(M156:M2498,_xlfn.MODE.MULT(MATCH(M156:M2498,M156:M2498,0))),M156)</f>
        <v>tier - 3</v>
      </c>
      <c r="O156" t="s">
        <v>42</v>
      </c>
      <c r="P156" t="str">
        <f t="shared" si="11"/>
        <v>R1011</v>
      </c>
    </row>
    <row r="157" spans="1:16" x14ac:dyDescent="0.3">
      <c r="A157" t="s">
        <v>181</v>
      </c>
      <c r="B157">
        <v>2003</v>
      </c>
      <c r="C157">
        <f t="shared" si="8"/>
        <v>2003</v>
      </c>
      <c r="D157" t="s">
        <v>20</v>
      </c>
      <c r="E157" t="str">
        <f t="shared" si="9"/>
        <v>Sep</v>
      </c>
      <c r="F157">
        <v>1</v>
      </c>
      <c r="G157" s="16">
        <f t="shared" si="10"/>
        <v>37865</v>
      </c>
      <c r="I157">
        <v>0</v>
      </c>
      <c r="J157" s="13">
        <v>1728.9</v>
      </c>
      <c r="K157" t="s">
        <v>12</v>
      </c>
      <c r="L157" t="str" cm="1">
        <f t="array" ref="L157">IF(K157="?",INDEX(K157:K2499,_xlfn.MODE.MULT(MATCH(K157:K2499,K2499,0))),K157)</f>
        <v>tier - 3</v>
      </c>
      <c r="M157" t="s">
        <v>11</v>
      </c>
      <c r="N157" t="str" cm="1">
        <f t="array" ref="N157">IF(M157="?",INDEX(M157:M2499,_xlfn.MODE.MULT(MATCH(M157:M2499,M157:M2499,0))),M157)</f>
        <v>tier - 2</v>
      </c>
      <c r="O157" t="s">
        <v>42</v>
      </c>
      <c r="P157" t="str">
        <f t="shared" si="11"/>
        <v>R1011</v>
      </c>
    </row>
    <row r="158" spans="1:16" x14ac:dyDescent="0.3">
      <c r="A158" t="s">
        <v>182</v>
      </c>
      <c r="B158">
        <v>2003</v>
      </c>
      <c r="C158">
        <f t="shared" si="8"/>
        <v>2003</v>
      </c>
      <c r="D158" t="s">
        <v>15</v>
      </c>
      <c r="E158" t="str">
        <f t="shared" si="9"/>
        <v>Nov</v>
      </c>
      <c r="F158">
        <v>9</v>
      </c>
      <c r="G158" s="16">
        <f t="shared" si="10"/>
        <v>37934</v>
      </c>
      <c r="I158">
        <v>0</v>
      </c>
      <c r="J158" s="13">
        <v>1731.68</v>
      </c>
      <c r="K158" t="s">
        <v>12</v>
      </c>
      <c r="L158" t="str" cm="1">
        <f t="array" ref="L158">IF(K158="?",INDEX(K158:K2500,_xlfn.MODE.MULT(MATCH(K158:K2500,K2500,0))),K158)</f>
        <v>tier - 3</v>
      </c>
      <c r="M158" t="s">
        <v>11</v>
      </c>
      <c r="N158" t="str" cm="1">
        <f t="array" ref="N158">IF(M158="?",INDEX(M158:M2500,_xlfn.MODE.MULT(MATCH(M158:M2500,M158:M2500,0))),M158)</f>
        <v>tier - 2</v>
      </c>
      <c r="O158" t="s">
        <v>42</v>
      </c>
      <c r="P158" t="str">
        <f t="shared" si="11"/>
        <v>R1011</v>
      </c>
    </row>
    <row r="159" spans="1:16" x14ac:dyDescent="0.3">
      <c r="A159" t="s">
        <v>183</v>
      </c>
      <c r="B159">
        <v>2003</v>
      </c>
      <c r="C159">
        <f t="shared" si="8"/>
        <v>2003</v>
      </c>
      <c r="D159" t="s">
        <v>15</v>
      </c>
      <c r="E159" t="str">
        <f t="shared" si="9"/>
        <v>Nov</v>
      </c>
      <c r="F159">
        <v>14</v>
      </c>
      <c r="G159" s="16">
        <f t="shared" si="10"/>
        <v>37939</v>
      </c>
      <c r="I159">
        <v>0</v>
      </c>
      <c r="J159" s="13">
        <v>1737.38</v>
      </c>
      <c r="K159" t="s">
        <v>12</v>
      </c>
      <c r="L159" t="str" cm="1">
        <f t="array" ref="L159">IF(K159="?",INDEX(K159:K2501,_xlfn.MODE.MULT(MATCH(K159:K2501,K2501,0))),K159)</f>
        <v>tier - 3</v>
      </c>
      <c r="M159" t="s">
        <v>11</v>
      </c>
      <c r="N159" t="str" cm="1">
        <f t="array" ref="N159">IF(M159="?",INDEX(M159:M2501,_xlfn.MODE.MULT(MATCH(M159:M2501,M159:M2501,0))),M159)</f>
        <v>tier - 2</v>
      </c>
      <c r="O159" t="s">
        <v>42</v>
      </c>
      <c r="P159" t="str">
        <f t="shared" si="11"/>
        <v>R1011</v>
      </c>
    </row>
    <row r="160" spans="1:16" x14ac:dyDescent="0.3">
      <c r="A160" t="s">
        <v>184</v>
      </c>
      <c r="B160">
        <v>2003</v>
      </c>
      <c r="C160">
        <f t="shared" si="8"/>
        <v>2003</v>
      </c>
      <c r="D160" t="s">
        <v>10</v>
      </c>
      <c r="E160" t="str">
        <f t="shared" si="9"/>
        <v>Jul</v>
      </c>
      <c r="F160">
        <v>25</v>
      </c>
      <c r="G160" s="16">
        <f t="shared" si="10"/>
        <v>37827</v>
      </c>
      <c r="I160">
        <v>0</v>
      </c>
      <c r="J160" s="13">
        <v>1743.21</v>
      </c>
      <c r="K160" t="s">
        <v>12</v>
      </c>
      <c r="L160" t="str" cm="1">
        <f t="array" ref="L160">IF(K160="?",INDEX(K160:K2502,_xlfn.MODE.MULT(MATCH(K160:K2502,K2502,0))),K160)</f>
        <v>tier - 3</v>
      </c>
      <c r="M160" t="s">
        <v>16</v>
      </c>
      <c r="N160" t="str" cm="1">
        <f t="array" ref="N160">IF(M160="?",INDEX(M160:M2502,_xlfn.MODE.MULT(MATCH(M160:M2502,M160:M2502,0))),M160)</f>
        <v>tier - 1</v>
      </c>
      <c r="O160" t="s">
        <v>42</v>
      </c>
      <c r="P160" t="str">
        <f t="shared" si="11"/>
        <v>R1011</v>
      </c>
    </row>
    <row r="161" spans="1:16" x14ac:dyDescent="0.3">
      <c r="A161" t="s">
        <v>185</v>
      </c>
      <c r="B161">
        <v>2003</v>
      </c>
      <c r="C161">
        <f t="shared" si="8"/>
        <v>2003</v>
      </c>
      <c r="D161" t="s">
        <v>10</v>
      </c>
      <c r="E161" t="str">
        <f t="shared" si="9"/>
        <v>Jul</v>
      </c>
      <c r="F161">
        <v>28</v>
      </c>
      <c r="G161" s="16">
        <f t="shared" si="10"/>
        <v>37830</v>
      </c>
      <c r="I161">
        <v>0</v>
      </c>
      <c r="J161" s="13">
        <v>1744.47</v>
      </c>
      <c r="K161" t="s">
        <v>12</v>
      </c>
      <c r="L161" t="str" cm="1">
        <f t="array" ref="L161">IF(K161="?",INDEX(K161:K2503,_xlfn.MODE.MULT(MATCH(K161:K2503,K2503,0))),K161)</f>
        <v>tier - 3</v>
      </c>
      <c r="M161" t="s">
        <v>16</v>
      </c>
      <c r="N161" t="str" cm="1">
        <f t="array" ref="N161">IF(M161="?",INDEX(M161:M2503,_xlfn.MODE.MULT(MATCH(M161:M2503,M161:M2503,0))),M161)</f>
        <v>tier - 1</v>
      </c>
      <c r="O161" t="s">
        <v>42</v>
      </c>
      <c r="P161" t="str">
        <f t="shared" si="11"/>
        <v>R1011</v>
      </c>
    </row>
    <row r="162" spans="1:16" x14ac:dyDescent="0.3">
      <c r="A162" t="s">
        <v>186</v>
      </c>
      <c r="B162">
        <v>2003</v>
      </c>
      <c r="C162">
        <f t="shared" si="8"/>
        <v>2003</v>
      </c>
      <c r="D162" t="s">
        <v>20</v>
      </c>
      <c r="E162" t="str">
        <f t="shared" si="9"/>
        <v>Sep</v>
      </c>
      <c r="F162">
        <v>26</v>
      </c>
      <c r="G162" s="16">
        <f t="shared" si="10"/>
        <v>37890</v>
      </c>
      <c r="I162">
        <v>0</v>
      </c>
      <c r="J162" s="13">
        <v>1748.77</v>
      </c>
      <c r="K162" t="s">
        <v>12</v>
      </c>
      <c r="L162" t="str" cm="1">
        <f t="array" ref="L162">IF(K162="?",INDEX(K162:K2504,_xlfn.MODE.MULT(MATCH(K162:K2504,K2504,0))),K162)</f>
        <v>tier - 3</v>
      </c>
      <c r="M162" t="s">
        <v>16</v>
      </c>
      <c r="N162" t="str" cm="1">
        <f t="array" ref="N162">IF(M162="?",INDEX(M162:M2504,_xlfn.MODE.MULT(MATCH(M162:M2504,M162:M2504,0))),M162)</f>
        <v>tier - 1</v>
      </c>
      <c r="O162" t="s">
        <v>42</v>
      </c>
      <c r="P162" t="str">
        <f t="shared" si="11"/>
        <v>R1011</v>
      </c>
    </row>
    <row r="163" spans="1:16" x14ac:dyDescent="0.3">
      <c r="A163" t="s">
        <v>187</v>
      </c>
      <c r="B163">
        <v>1998</v>
      </c>
      <c r="C163">
        <f t="shared" si="8"/>
        <v>1998</v>
      </c>
      <c r="D163" t="s">
        <v>37</v>
      </c>
      <c r="E163" t="str">
        <f t="shared" si="9"/>
        <v>Oct</v>
      </c>
      <c r="F163">
        <v>7</v>
      </c>
      <c r="G163" s="16">
        <f t="shared" si="10"/>
        <v>36075</v>
      </c>
      <c r="I163">
        <v>0</v>
      </c>
      <c r="J163" s="13">
        <v>1756.6</v>
      </c>
      <c r="K163" t="s">
        <v>12</v>
      </c>
      <c r="L163" t="str" cm="1">
        <f t="array" ref="L163">IF(K163="?",INDEX(K163:K2505,_xlfn.MODE.MULT(MATCH(K163:K2505,K2505,0))),K163)</f>
        <v>tier - 3</v>
      </c>
      <c r="M163" t="s">
        <v>12</v>
      </c>
      <c r="N163" t="str" cm="1">
        <f t="array" ref="N163">IF(M163="?",INDEX(M163:M2505,_xlfn.MODE.MULT(MATCH(M163:M2505,M163:M2505,0))),M163)</f>
        <v>tier - 3</v>
      </c>
      <c r="O163" t="s">
        <v>13</v>
      </c>
      <c r="P163" t="str">
        <f t="shared" si="11"/>
        <v>R1013</v>
      </c>
    </row>
    <row r="164" spans="1:16" x14ac:dyDescent="0.3">
      <c r="A164" t="s">
        <v>188</v>
      </c>
      <c r="B164">
        <v>2003</v>
      </c>
      <c r="C164">
        <f t="shared" si="8"/>
        <v>2003</v>
      </c>
      <c r="D164" t="s">
        <v>15</v>
      </c>
      <c r="E164" t="str">
        <f t="shared" si="9"/>
        <v>Nov</v>
      </c>
      <c r="F164">
        <v>19</v>
      </c>
      <c r="G164" s="16">
        <f t="shared" si="10"/>
        <v>37944</v>
      </c>
      <c r="I164">
        <v>0</v>
      </c>
      <c r="J164" s="13">
        <v>1759.34</v>
      </c>
      <c r="K164" t="s">
        <v>12</v>
      </c>
      <c r="L164" t="str" cm="1">
        <f t="array" ref="L164">IF(K164="?",INDEX(K164:K2506,_xlfn.MODE.MULT(MATCH(K164:K2506,K2506,0))),K164)</f>
        <v>tier - 3</v>
      </c>
      <c r="M164" t="s">
        <v>16</v>
      </c>
      <c r="N164" t="str" cm="1">
        <f t="array" ref="N164">IF(M164="?",INDEX(M164:M2506,_xlfn.MODE.MULT(MATCH(M164:M2506,M164:M2506,0))),M164)</f>
        <v>tier - 1</v>
      </c>
      <c r="O164" t="s">
        <v>42</v>
      </c>
      <c r="P164" t="str">
        <f t="shared" si="11"/>
        <v>R1011</v>
      </c>
    </row>
    <row r="165" spans="1:16" x14ac:dyDescent="0.3">
      <c r="A165" t="s">
        <v>189</v>
      </c>
      <c r="B165">
        <v>2002</v>
      </c>
      <c r="C165">
        <f t="shared" si="8"/>
        <v>2002</v>
      </c>
      <c r="D165" t="s">
        <v>30</v>
      </c>
      <c r="E165" t="str">
        <f t="shared" si="9"/>
        <v>Dec</v>
      </c>
      <c r="F165">
        <v>13</v>
      </c>
      <c r="G165" s="16">
        <f t="shared" si="10"/>
        <v>37603</v>
      </c>
      <c r="I165">
        <v>0</v>
      </c>
      <c r="J165" s="13">
        <v>1769.53</v>
      </c>
      <c r="K165" t="s">
        <v>12</v>
      </c>
      <c r="L165" t="str" cm="1">
        <f t="array" ref="L165">IF(K165="?",INDEX(K165:K2507,_xlfn.MODE.MULT(MATCH(K165:K2507,K2507,0))),K165)</f>
        <v>tier - 3</v>
      </c>
      <c r="M165" t="s">
        <v>12</v>
      </c>
      <c r="N165" t="str" cm="1">
        <f t="array" ref="N165">IF(M165="?",INDEX(M165:M2507,_xlfn.MODE.MULT(MATCH(M165:M2507,M165:M2507,0))),M165)</f>
        <v>tier - 3</v>
      </c>
      <c r="O165" t="s">
        <v>23</v>
      </c>
      <c r="P165" t="str">
        <f t="shared" si="11"/>
        <v>R1012</v>
      </c>
    </row>
    <row r="166" spans="1:16" x14ac:dyDescent="0.3">
      <c r="A166" t="s">
        <v>190</v>
      </c>
      <c r="B166">
        <v>1999</v>
      </c>
      <c r="C166">
        <f t="shared" si="8"/>
        <v>1999</v>
      </c>
      <c r="D166" t="s">
        <v>20</v>
      </c>
      <c r="E166" t="str">
        <f t="shared" si="9"/>
        <v>Sep</v>
      </c>
      <c r="F166">
        <v>25</v>
      </c>
      <c r="G166" s="16">
        <f t="shared" si="10"/>
        <v>36428</v>
      </c>
      <c r="I166">
        <v>0</v>
      </c>
      <c r="J166" s="13">
        <v>1815.88</v>
      </c>
      <c r="K166" t="s">
        <v>12</v>
      </c>
      <c r="L166" t="str" cm="1">
        <f t="array" ref="L166">IF(K166="?",INDEX(K166:K2508,_xlfn.MODE.MULT(MATCH(K166:K2508,K2508,0))),K166)</f>
        <v>tier - 3</v>
      </c>
      <c r="M166" t="s">
        <v>12</v>
      </c>
      <c r="N166" t="str" cm="1">
        <f t="array" ref="N166">IF(M166="?",INDEX(M166:M2508,_xlfn.MODE.MULT(MATCH(M166:M2508,M166:M2508,0))),M166)</f>
        <v>tier - 3</v>
      </c>
      <c r="O166" t="s">
        <v>13</v>
      </c>
      <c r="P166" t="str">
        <f t="shared" si="11"/>
        <v>R1013</v>
      </c>
    </row>
    <row r="167" spans="1:16" x14ac:dyDescent="0.3">
      <c r="A167" t="s">
        <v>191</v>
      </c>
      <c r="B167">
        <v>2004</v>
      </c>
      <c r="C167">
        <f t="shared" si="8"/>
        <v>2004</v>
      </c>
      <c r="D167" t="s">
        <v>35</v>
      </c>
      <c r="E167" t="str">
        <f t="shared" si="9"/>
        <v>Aug</v>
      </c>
      <c r="F167">
        <v>19</v>
      </c>
      <c r="G167" s="16">
        <f t="shared" si="10"/>
        <v>38218</v>
      </c>
      <c r="I167">
        <v>0</v>
      </c>
      <c r="J167" s="13">
        <v>1822.54</v>
      </c>
      <c r="K167" t="s">
        <v>12</v>
      </c>
      <c r="L167" t="str" cm="1">
        <f t="array" ref="L167">IF(K167="?",INDEX(K167:K2509,_xlfn.MODE.MULT(MATCH(K167:K2509,K2509,0))),K167)</f>
        <v>tier - 3</v>
      </c>
      <c r="M167" t="s">
        <v>16</v>
      </c>
      <c r="N167" t="str" cm="1">
        <f t="array" ref="N167">IF(M167="?",INDEX(M167:M2509,_xlfn.MODE.MULT(MATCH(M167:M2509,M167:M2509,0))),M167)</f>
        <v>tier - 1</v>
      </c>
      <c r="O167" t="s">
        <v>23</v>
      </c>
      <c r="P167" t="str">
        <f t="shared" si="11"/>
        <v>R1012</v>
      </c>
    </row>
    <row r="168" spans="1:16" x14ac:dyDescent="0.3">
      <c r="A168" t="s">
        <v>192</v>
      </c>
      <c r="B168">
        <v>1999</v>
      </c>
      <c r="C168">
        <f t="shared" si="8"/>
        <v>1999</v>
      </c>
      <c r="D168" t="s">
        <v>15</v>
      </c>
      <c r="E168" t="str">
        <f t="shared" si="9"/>
        <v>Nov</v>
      </c>
      <c r="F168">
        <v>17</v>
      </c>
      <c r="G168" s="16">
        <f t="shared" si="10"/>
        <v>36481</v>
      </c>
      <c r="I168">
        <v>0</v>
      </c>
      <c r="J168" s="13">
        <v>1824.29</v>
      </c>
      <c r="K168" t="s">
        <v>12</v>
      </c>
      <c r="L168" t="str" cm="1">
        <f t="array" ref="L168">IF(K168="?",INDEX(K168:K2510,_xlfn.MODE.MULT(MATCH(K168:K2510,K2510,0))),K168)</f>
        <v>tier - 3</v>
      </c>
      <c r="M168" t="s">
        <v>12</v>
      </c>
      <c r="N168" t="str" cm="1">
        <f t="array" ref="N168">IF(M168="?",INDEX(M168:M2510,_xlfn.MODE.MULT(MATCH(M168:M2510,M168:M2510,0))),M168)</f>
        <v>tier - 3</v>
      </c>
      <c r="O168" t="s">
        <v>13</v>
      </c>
      <c r="P168" t="str">
        <f t="shared" si="11"/>
        <v>R1013</v>
      </c>
    </row>
    <row r="169" spans="1:16" x14ac:dyDescent="0.3">
      <c r="A169" t="s">
        <v>193</v>
      </c>
      <c r="B169">
        <v>1999</v>
      </c>
      <c r="C169">
        <f t="shared" si="8"/>
        <v>1999</v>
      </c>
      <c r="D169" t="s">
        <v>37</v>
      </c>
      <c r="E169" t="str">
        <f t="shared" si="9"/>
        <v>Oct</v>
      </c>
      <c r="F169">
        <v>1</v>
      </c>
      <c r="G169" s="16">
        <f t="shared" si="10"/>
        <v>36434</v>
      </c>
      <c r="I169">
        <v>0</v>
      </c>
      <c r="J169" s="13">
        <v>1826.84</v>
      </c>
      <c r="K169" t="s">
        <v>12</v>
      </c>
      <c r="L169" t="str" cm="1">
        <f t="array" ref="L169">IF(K169="?",INDEX(K169:K2511,_xlfn.MODE.MULT(MATCH(K169:K2511,K2511,0))),K169)</f>
        <v>tier - 3</v>
      </c>
      <c r="M169" t="s">
        <v>11</v>
      </c>
      <c r="N169" t="str" cm="1">
        <f t="array" ref="N169">IF(M169="?",INDEX(M169:M2511,_xlfn.MODE.MULT(MATCH(M169:M2511,M169:M2511,0))),M169)</f>
        <v>tier - 2</v>
      </c>
      <c r="O169" t="s">
        <v>42</v>
      </c>
      <c r="P169" t="str">
        <f t="shared" si="11"/>
        <v>R1011</v>
      </c>
    </row>
    <row r="170" spans="1:16" x14ac:dyDescent="0.3">
      <c r="A170" t="s">
        <v>194</v>
      </c>
      <c r="B170">
        <v>2003</v>
      </c>
      <c r="C170">
        <f t="shared" si="8"/>
        <v>2003</v>
      </c>
      <c r="D170" t="s">
        <v>35</v>
      </c>
      <c r="E170" t="str">
        <f t="shared" si="9"/>
        <v>Aug</v>
      </c>
      <c r="F170">
        <v>11</v>
      </c>
      <c r="G170" s="16">
        <f t="shared" si="10"/>
        <v>37844</v>
      </c>
      <c r="I170">
        <v>1</v>
      </c>
      <c r="J170" s="13">
        <v>1832.09</v>
      </c>
      <c r="K170" t="s">
        <v>12</v>
      </c>
      <c r="L170" t="str" cm="1">
        <f t="array" ref="L170">IF(K170="?",INDEX(K170:K2512,_xlfn.MODE.MULT(MATCH(K170:K2512,K2512,0))),K170)</f>
        <v>tier - 3</v>
      </c>
      <c r="M170" t="s">
        <v>12</v>
      </c>
      <c r="N170" t="str" cm="1">
        <f t="array" ref="N170">IF(M170="?",INDEX(M170:M2512,_xlfn.MODE.MULT(MATCH(M170:M2512,M170:M2512,0))),M170)</f>
        <v>tier - 3</v>
      </c>
      <c r="O170" t="s">
        <v>42</v>
      </c>
      <c r="P170" t="str">
        <f t="shared" si="11"/>
        <v>R1011</v>
      </c>
    </row>
    <row r="171" spans="1:16" x14ac:dyDescent="0.3">
      <c r="A171" t="s">
        <v>195</v>
      </c>
      <c r="B171">
        <v>2003</v>
      </c>
      <c r="C171">
        <f t="shared" si="8"/>
        <v>2003</v>
      </c>
      <c r="D171" t="s">
        <v>35</v>
      </c>
      <c r="E171" t="str">
        <f t="shared" si="9"/>
        <v>Aug</v>
      </c>
      <c r="F171">
        <v>4</v>
      </c>
      <c r="G171" s="16">
        <f t="shared" si="10"/>
        <v>37837</v>
      </c>
      <c r="I171">
        <v>1</v>
      </c>
      <c r="J171" s="13">
        <v>1837.24</v>
      </c>
      <c r="K171" t="s">
        <v>12</v>
      </c>
      <c r="L171" t="str" cm="1">
        <f t="array" ref="L171">IF(K171="?",INDEX(K171:K2513,_xlfn.MODE.MULT(MATCH(K171:K2513,K2513,0))),K171)</f>
        <v>tier - 3</v>
      </c>
      <c r="M171" t="s">
        <v>11</v>
      </c>
      <c r="N171" t="str" cm="1">
        <f t="array" ref="N171">IF(M171="?",INDEX(M171:M2513,_xlfn.MODE.MULT(MATCH(M171:M2513,M171:M2513,0))),M171)</f>
        <v>tier - 2</v>
      </c>
      <c r="O171" t="s">
        <v>42</v>
      </c>
      <c r="P171" t="str">
        <f t="shared" si="11"/>
        <v>R1011</v>
      </c>
    </row>
    <row r="172" spans="1:16" x14ac:dyDescent="0.3">
      <c r="A172" t="s">
        <v>196</v>
      </c>
      <c r="B172">
        <v>1999</v>
      </c>
      <c r="C172">
        <f t="shared" si="8"/>
        <v>1999</v>
      </c>
      <c r="D172" t="s">
        <v>30</v>
      </c>
      <c r="E172" t="str">
        <f t="shared" si="9"/>
        <v>Dec</v>
      </c>
      <c r="F172">
        <v>12</v>
      </c>
      <c r="G172" s="16">
        <f t="shared" si="10"/>
        <v>36506</v>
      </c>
      <c r="I172">
        <v>0</v>
      </c>
      <c r="J172" s="13">
        <v>1837.28</v>
      </c>
      <c r="K172" t="s">
        <v>12</v>
      </c>
      <c r="L172" t="str" cm="1">
        <f t="array" ref="L172">IF(K172="?",INDEX(K172:K2514,_xlfn.MODE.MULT(MATCH(K172:K2514,K2514,0))),K172)</f>
        <v>tier - 3</v>
      </c>
      <c r="M172" t="s">
        <v>11</v>
      </c>
      <c r="N172" t="str" cm="1">
        <f t="array" ref="N172">IF(M172="?",INDEX(M172:M2514,_xlfn.MODE.MULT(MATCH(M172:M2514,M172:M2514,0))),M172)</f>
        <v>tier - 2</v>
      </c>
      <c r="O172" t="s">
        <v>13</v>
      </c>
      <c r="P172" t="str">
        <f t="shared" si="11"/>
        <v>R1013</v>
      </c>
    </row>
    <row r="173" spans="1:16" x14ac:dyDescent="0.3">
      <c r="A173" t="s">
        <v>197</v>
      </c>
      <c r="B173">
        <v>2003</v>
      </c>
      <c r="C173">
        <f t="shared" si="8"/>
        <v>2003</v>
      </c>
      <c r="D173" t="s">
        <v>10</v>
      </c>
      <c r="E173" t="str">
        <f t="shared" si="9"/>
        <v>Jul</v>
      </c>
      <c r="F173">
        <v>20</v>
      </c>
      <c r="G173" s="16">
        <f t="shared" si="10"/>
        <v>37822</v>
      </c>
      <c r="I173">
        <v>1</v>
      </c>
      <c r="J173" s="13">
        <v>1842.52</v>
      </c>
      <c r="K173" t="s">
        <v>12</v>
      </c>
      <c r="L173" t="str" cm="1">
        <f t="array" ref="L173">IF(K173="?",INDEX(K173:K2515,_xlfn.MODE.MULT(MATCH(K173:K2515,K2515,0))),K173)</f>
        <v>tier - 3</v>
      </c>
      <c r="M173" t="s">
        <v>11</v>
      </c>
      <c r="N173" t="str" cm="1">
        <f t="array" ref="N173">IF(M173="?",INDEX(M173:M2515,_xlfn.MODE.MULT(MATCH(M173:M2515,M173:M2515,0))),M173)</f>
        <v>tier - 2</v>
      </c>
      <c r="O173" t="s">
        <v>42</v>
      </c>
      <c r="P173" t="str">
        <f t="shared" si="11"/>
        <v>R1011</v>
      </c>
    </row>
    <row r="174" spans="1:16" x14ac:dyDescent="0.3">
      <c r="A174" t="s">
        <v>198</v>
      </c>
      <c r="B174">
        <v>1994</v>
      </c>
      <c r="C174">
        <f t="shared" si="8"/>
        <v>1994</v>
      </c>
      <c r="D174" t="s">
        <v>30</v>
      </c>
      <c r="E174" t="str">
        <f t="shared" si="9"/>
        <v>Dec</v>
      </c>
      <c r="F174">
        <v>6</v>
      </c>
      <c r="G174" s="16">
        <f t="shared" si="10"/>
        <v>34674</v>
      </c>
      <c r="I174">
        <v>0</v>
      </c>
      <c r="J174" s="13">
        <v>1850.55</v>
      </c>
      <c r="K174" t="s">
        <v>12</v>
      </c>
      <c r="L174" t="str" cm="1">
        <f t="array" ref="L174">IF(K174="?",INDEX(K174:K2516,_xlfn.MODE.MULT(MATCH(K174:K2516,K2516,0))),K174)</f>
        <v>tier - 3</v>
      </c>
      <c r="M174" t="s">
        <v>11</v>
      </c>
      <c r="N174" t="str" cm="1">
        <f t="array" ref="N174">IF(M174="?",INDEX(M174:M2516,_xlfn.MODE.MULT(MATCH(M174:M2516,M174:M2516,0))),M174)</f>
        <v>tier - 2</v>
      </c>
      <c r="O174" t="s">
        <v>23</v>
      </c>
      <c r="P174" t="str">
        <f t="shared" si="11"/>
        <v>R1012</v>
      </c>
    </row>
    <row r="175" spans="1:16" x14ac:dyDescent="0.3">
      <c r="A175" t="s">
        <v>199</v>
      </c>
      <c r="B175">
        <v>2004</v>
      </c>
      <c r="C175">
        <f t="shared" si="8"/>
        <v>2004</v>
      </c>
      <c r="D175" t="s">
        <v>30</v>
      </c>
      <c r="E175" t="str">
        <f t="shared" si="9"/>
        <v>Dec</v>
      </c>
      <c r="F175">
        <v>27</v>
      </c>
      <c r="G175" s="16">
        <f t="shared" si="10"/>
        <v>38348</v>
      </c>
      <c r="I175">
        <v>0</v>
      </c>
      <c r="J175" s="13">
        <v>1863.45</v>
      </c>
      <c r="K175" t="s">
        <v>12</v>
      </c>
      <c r="L175" t="str" cm="1">
        <f t="array" ref="L175">IF(K175="?",INDEX(K175:K2517,_xlfn.MODE.MULT(MATCH(K175:K2517,K2517,0))),K175)</f>
        <v>tier - 3</v>
      </c>
      <c r="M175" t="s">
        <v>16</v>
      </c>
      <c r="N175" t="str" cm="1">
        <f t="array" ref="N175">IF(M175="?",INDEX(M175:M2517,_xlfn.MODE.MULT(MATCH(M175:M2517,M175:M2517,0))),M175)</f>
        <v>tier - 1</v>
      </c>
      <c r="O175" t="s">
        <v>200</v>
      </c>
      <c r="P175" t="str">
        <f t="shared" si="11"/>
        <v>R1025</v>
      </c>
    </row>
    <row r="176" spans="1:16" x14ac:dyDescent="0.3">
      <c r="A176" t="s">
        <v>201</v>
      </c>
      <c r="B176">
        <v>1996</v>
      </c>
      <c r="C176">
        <f t="shared" si="8"/>
        <v>1996</v>
      </c>
      <c r="D176" t="s">
        <v>10</v>
      </c>
      <c r="E176" t="str">
        <f t="shared" si="9"/>
        <v>Jul</v>
      </c>
      <c r="F176">
        <v>2</v>
      </c>
      <c r="G176" s="16">
        <f t="shared" si="10"/>
        <v>35248</v>
      </c>
      <c r="I176">
        <v>0</v>
      </c>
      <c r="J176" s="13">
        <v>1865.98</v>
      </c>
      <c r="K176" t="s">
        <v>12</v>
      </c>
      <c r="L176" t="str" cm="1">
        <f t="array" ref="L176">IF(K176="?",INDEX(K176:K2518,_xlfn.MODE.MULT(MATCH(K176:K2518,K2518,0))),K176)</f>
        <v>tier - 3</v>
      </c>
      <c r="M176" t="s">
        <v>12</v>
      </c>
      <c r="N176" t="str" cm="1">
        <f t="array" ref="N176">IF(M176="?",INDEX(M176:M2518,_xlfn.MODE.MULT(MATCH(M176:M2518,M176:M2518,0))),M176)</f>
        <v>tier - 3</v>
      </c>
      <c r="O176" t="s">
        <v>23</v>
      </c>
      <c r="P176" t="str">
        <f t="shared" si="11"/>
        <v>R1012</v>
      </c>
    </row>
    <row r="177" spans="1:16" x14ac:dyDescent="0.3">
      <c r="A177" t="s">
        <v>202</v>
      </c>
      <c r="B177">
        <v>2002</v>
      </c>
      <c r="C177">
        <f t="shared" si="8"/>
        <v>2002</v>
      </c>
      <c r="D177" t="s">
        <v>20</v>
      </c>
      <c r="E177" t="str">
        <f t="shared" si="9"/>
        <v>Sep</v>
      </c>
      <c r="F177">
        <v>22</v>
      </c>
      <c r="G177" s="16">
        <f t="shared" si="10"/>
        <v>37521</v>
      </c>
      <c r="I177">
        <v>0</v>
      </c>
      <c r="J177" s="13">
        <v>1875.34</v>
      </c>
      <c r="K177" t="s">
        <v>12</v>
      </c>
      <c r="L177" t="str" cm="1">
        <f t="array" ref="L177">IF(K177="?",INDEX(K177:K2519,_xlfn.MODE.MULT(MATCH(K177:K2519,K2519,0))),K177)</f>
        <v>tier - 3</v>
      </c>
      <c r="M177" t="s">
        <v>11</v>
      </c>
      <c r="N177" t="str" cm="1">
        <f t="array" ref="N177">IF(M177="?",INDEX(M177:M2519,_xlfn.MODE.MULT(MATCH(M177:M2519,M177:M2519,0))),M177)</f>
        <v>tier - 2</v>
      </c>
      <c r="O177" t="s">
        <v>42</v>
      </c>
      <c r="P177" t="str">
        <f t="shared" si="11"/>
        <v>R1011</v>
      </c>
    </row>
    <row r="178" spans="1:16" x14ac:dyDescent="0.3">
      <c r="A178" t="s">
        <v>203</v>
      </c>
      <c r="B178">
        <v>2002</v>
      </c>
      <c r="C178">
        <f t="shared" si="8"/>
        <v>2002</v>
      </c>
      <c r="D178" t="s">
        <v>37</v>
      </c>
      <c r="E178" t="str">
        <f t="shared" si="9"/>
        <v>Oct</v>
      </c>
      <c r="F178">
        <v>29</v>
      </c>
      <c r="G178" s="16">
        <f t="shared" si="10"/>
        <v>37558</v>
      </c>
      <c r="I178">
        <v>0</v>
      </c>
      <c r="J178" s="13">
        <v>1877.93</v>
      </c>
      <c r="K178" t="s">
        <v>12</v>
      </c>
      <c r="L178" t="str" cm="1">
        <f t="array" ref="L178">IF(K178="?",INDEX(K178:K2520,_xlfn.MODE.MULT(MATCH(K178:K2520,K2520,0))),K178)</f>
        <v>tier - 3</v>
      </c>
      <c r="M178" t="s">
        <v>16</v>
      </c>
      <c r="N178" t="str" cm="1">
        <f t="array" ref="N178">IF(M178="?",INDEX(M178:M2520,_xlfn.MODE.MULT(MATCH(M178:M2520,M178:M2520,0))),M178)</f>
        <v>tier - 1</v>
      </c>
      <c r="O178" t="s">
        <v>13</v>
      </c>
      <c r="P178" t="str">
        <f t="shared" si="11"/>
        <v>R1013</v>
      </c>
    </row>
    <row r="179" spans="1:16" x14ac:dyDescent="0.3">
      <c r="A179" t="s">
        <v>204</v>
      </c>
      <c r="B179">
        <v>2002</v>
      </c>
      <c r="C179">
        <f t="shared" si="8"/>
        <v>2002</v>
      </c>
      <c r="D179" t="s">
        <v>35</v>
      </c>
      <c r="E179" t="str">
        <f t="shared" si="9"/>
        <v>Aug</v>
      </c>
      <c r="F179">
        <v>29</v>
      </c>
      <c r="G179" s="16">
        <f t="shared" si="10"/>
        <v>37497</v>
      </c>
      <c r="I179">
        <v>0</v>
      </c>
      <c r="J179" s="13">
        <v>1880.07</v>
      </c>
      <c r="K179" t="s">
        <v>12</v>
      </c>
      <c r="L179" t="str" cm="1">
        <f t="array" ref="L179">IF(K179="?",INDEX(K179:K2521,_xlfn.MODE.MULT(MATCH(K179:K2521,K2521,0))),K179)</f>
        <v>tier - 3</v>
      </c>
      <c r="M179" t="s">
        <v>11</v>
      </c>
      <c r="N179" t="str" cm="1">
        <f t="array" ref="N179">IF(M179="?",INDEX(M179:M2521,_xlfn.MODE.MULT(MATCH(M179:M2521,M179:M2521,0))),M179)</f>
        <v>tier - 2</v>
      </c>
      <c r="O179" t="s">
        <v>13</v>
      </c>
      <c r="P179" t="str">
        <f t="shared" si="11"/>
        <v>R1013</v>
      </c>
    </row>
    <row r="180" spans="1:16" x14ac:dyDescent="0.3">
      <c r="A180" t="s">
        <v>205</v>
      </c>
      <c r="B180">
        <v>2002</v>
      </c>
      <c r="C180">
        <f t="shared" si="8"/>
        <v>2002</v>
      </c>
      <c r="D180" t="s">
        <v>35</v>
      </c>
      <c r="E180" t="str">
        <f t="shared" si="9"/>
        <v>Aug</v>
      </c>
      <c r="F180">
        <v>21</v>
      </c>
      <c r="G180" s="16">
        <f t="shared" si="10"/>
        <v>37489</v>
      </c>
      <c r="I180">
        <v>0</v>
      </c>
      <c r="J180" s="13">
        <v>1880.49</v>
      </c>
      <c r="K180" t="s">
        <v>12</v>
      </c>
      <c r="L180" t="str" cm="1">
        <f t="array" ref="L180">IF(K180="?",INDEX(K180:K2522,_xlfn.MODE.MULT(MATCH(K180:K2522,K2522,0))),K180)</f>
        <v>tier - 3</v>
      </c>
      <c r="M180" t="s">
        <v>16</v>
      </c>
      <c r="N180" t="str" cm="1">
        <f t="array" ref="N180">IF(M180="?",INDEX(M180:M2522,_xlfn.MODE.MULT(MATCH(M180:M2522,M180:M2522,0))),M180)</f>
        <v>tier - 1</v>
      </c>
      <c r="O180" t="s">
        <v>42</v>
      </c>
      <c r="P180" t="str">
        <f t="shared" si="11"/>
        <v>R1011</v>
      </c>
    </row>
    <row r="181" spans="1:16" x14ac:dyDescent="0.3">
      <c r="A181" t="s">
        <v>206</v>
      </c>
      <c r="B181">
        <v>2001</v>
      </c>
      <c r="C181">
        <f t="shared" si="8"/>
        <v>2001</v>
      </c>
      <c r="D181" t="s">
        <v>35</v>
      </c>
      <c r="E181" t="str">
        <f t="shared" si="9"/>
        <v>Aug</v>
      </c>
      <c r="F181">
        <v>10</v>
      </c>
      <c r="G181" s="16">
        <f t="shared" si="10"/>
        <v>37113</v>
      </c>
      <c r="I181">
        <v>0</v>
      </c>
      <c r="J181" s="13">
        <v>1906.36</v>
      </c>
      <c r="K181" t="s">
        <v>12</v>
      </c>
      <c r="L181" t="str" cm="1">
        <f t="array" ref="L181">IF(K181="?",INDEX(K181:K2523,_xlfn.MODE.MULT(MATCH(K181:K2523,K2523,0))),K181)</f>
        <v>tier - 3</v>
      </c>
      <c r="M181" t="s">
        <v>16</v>
      </c>
      <c r="N181" t="str" cm="1">
        <f t="array" ref="N181">IF(M181="?",INDEX(M181:M2523,_xlfn.MODE.MULT(MATCH(M181:M2523,M181:M2523,0))),M181)</f>
        <v>tier - 1</v>
      </c>
      <c r="O181" t="s">
        <v>23</v>
      </c>
      <c r="P181" t="str">
        <f t="shared" si="11"/>
        <v>R1012</v>
      </c>
    </row>
    <row r="182" spans="1:16" x14ac:dyDescent="0.3">
      <c r="A182" t="s">
        <v>207</v>
      </c>
      <c r="B182">
        <v>1994</v>
      </c>
      <c r="C182">
        <f t="shared" si="8"/>
        <v>1994</v>
      </c>
      <c r="D182" t="s">
        <v>37</v>
      </c>
      <c r="E182" t="str">
        <f t="shared" si="9"/>
        <v>Oct</v>
      </c>
      <c r="F182">
        <v>6</v>
      </c>
      <c r="G182" s="16">
        <f t="shared" si="10"/>
        <v>34613</v>
      </c>
      <c r="I182">
        <v>0</v>
      </c>
      <c r="J182" s="13">
        <v>1908.9</v>
      </c>
      <c r="K182" t="s">
        <v>12</v>
      </c>
      <c r="L182" t="str" cm="1">
        <f t="array" ref="L182">IF(K182="?",INDEX(K182:K2524,_xlfn.MODE.MULT(MATCH(K182:K2524,K2524,0))),K182)</f>
        <v>tier - 3</v>
      </c>
      <c r="M182" t="s">
        <v>12</v>
      </c>
      <c r="N182" t="str" cm="1">
        <f t="array" ref="N182">IF(M182="?",INDEX(M182:M2524,_xlfn.MODE.MULT(MATCH(M182:M2524,M182:M2524,0))),M182)</f>
        <v>tier - 3</v>
      </c>
      <c r="O182" t="s">
        <v>13</v>
      </c>
      <c r="P182" t="str">
        <f t="shared" si="11"/>
        <v>R1013</v>
      </c>
    </row>
    <row r="183" spans="1:16" x14ac:dyDescent="0.3">
      <c r="A183" t="s">
        <v>208</v>
      </c>
      <c r="B183">
        <v>2001</v>
      </c>
      <c r="C183">
        <f t="shared" si="8"/>
        <v>2001</v>
      </c>
      <c r="D183" t="s">
        <v>35</v>
      </c>
      <c r="E183" t="str">
        <f t="shared" si="9"/>
        <v>Aug</v>
      </c>
      <c r="F183">
        <v>3</v>
      </c>
      <c r="G183" s="16">
        <f t="shared" si="10"/>
        <v>37106</v>
      </c>
      <c r="I183">
        <v>0</v>
      </c>
      <c r="J183" s="13">
        <v>1909.53</v>
      </c>
      <c r="K183" t="s">
        <v>12</v>
      </c>
      <c r="L183" t="str" cm="1">
        <f t="array" ref="L183">IF(K183="?",INDEX(K183:K2525,_xlfn.MODE.MULT(MATCH(K183:K2525,K2525,0))),K183)</f>
        <v>tier - 3</v>
      </c>
      <c r="M183" t="s">
        <v>12</v>
      </c>
      <c r="N183" t="str" cm="1">
        <f t="array" ref="N183">IF(M183="?",INDEX(M183:M2525,_xlfn.MODE.MULT(MATCH(M183:M2525,M183:M2525,0))),M183)</f>
        <v>tier - 3</v>
      </c>
      <c r="O183" t="s">
        <v>23</v>
      </c>
      <c r="P183" t="str">
        <f t="shared" si="11"/>
        <v>R1012</v>
      </c>
    </row>
    <row r="184" spans="1:16" x14ac:dyDescent="0.3">
      <c r="A184" t="s">
        <v>209</v>
      </c>
      <c r="B184">
        <v>2001</v>
      </c>
      <c r="C184">
        <f t="shared" si="8"/>
        <v>2001</v>
      </c>
      <c r="D184" t="s">
        <v>30</v>
      </c>
      <c r="E184" t="str">
        <f t="shared" si="9"/>
        <v>Dec</v>
      </c>
      <c r="F184">
        <v>9</v>
      </c>
      <c r="G184" s="16">
        <f t="shared" si="10"/>
        <v>37234</v>
      </c>
      <c r="I184">
        <v>0</v>
      </c>
      <c r="J184" s="13">
        <v>1917.32</v>
      </c>
      <c r="K184" t="s">
        <v>12</v>
      </c>
      <c r="L184" t="str" cm="1">
        <f t="array" ref="L184">IF(K184="?",INDEX(K184:K2526,_xlfn.MODE.MULT(MATCH(K184:K2526,K2526,0))),K184)</f>
        <v>tier - 3</v>
      </c>
      <c r="M184" t="s">
        <v>11</v>
      </c>
      <c r="N184" t="str" cm="1">
        <f t="array" ref="N184">IF(M184="?",INDEX(M184:M2526,_xlfn.MODE.MULT(MATCH(M184:M2526,M184:M2526,0))),M184)</f>
        <v>tier - 2</v>
      </c>
      <c r="O184" t="s">
        <v>23</v>
      </c>
      <c r="P184" t="str">
        <f t="shared" si="11"/>
        <v>R1012</v>
      </c>
    </row>
    <row r="185" spans="1:16" x14ac:dyDescent="0.3">
      <c r="A185" t="s">
        <v>210</v>
      </c>
      <c r="B185">
        <v>2002</v>
      </c>
      <c r="C185">
        <f t="shared" si="8"/>
        <v>2002</v>
      </c>
      <c r="D185" t="s">
        <v>20</v>
      </c>
      <c r="E185" t="str">
        <f t="shared" si="9"/>
        <v>Sep</v>
      </c>
      <c r="F185">
        <v>7</v>
      </c>
      <c r="G185" s="16">
        <f t="shared" si="10"/>
        <v>37506</v>
      </c>
      <c r="I185">
        <v>1</v>
      </c>
      <c r="J185" s="13">
        <v>1964.78</v>
      </c>
      <c r="K185" t="s">
        <v>12</v>
      </c>
      <c r="L185" t="str" cm="1">
        <f t="array" ref="L185">IF(K185="?",INDEX(K185:K2527,_xlfn.MODE.MULT(MATCH(K185:K2527,K2527,0))),K185)</f>
        <v>tier - 3</v>
      </c>
      <c r="M185" t="s">
        <v>16</v>
      </c>
      <c r="N185" t="str" cm="1">
        <f t="array" ref="N185">IF(M185="?",INDEX(M185:M2527,_xlfn.MODE.MULT(MATCH(M185:M2527,M185:M2527,0))),M185)</f>
        <v>tier - 1</v>
      </c>
      <c r="O185" t="s">
        <v>42</v>
      </c>
      <c r="P185" t="str">
        <f t="shared" si="11"/>
        <v>R1011</v>
      </c>
    </row>
    <row r="186" spans="1:16" x14ac:dyDescent="0.3">
      <c r="A186" t="s">
        <v>211</v>
      </c>
      <c r="B186">
        <v>2002</v>
      </c>
      <c r="C186">
        <f t="shared" si="8"/>
        <v>2002</v>
      </c>
      <c r="D186" t="s">
        <v>10</v>
      </c>
      <c r="E186" t="str">
        <f t="shared" si="9"/>
        <v>Jul</v>
      </c>
      <c r="F186">
        <v>29</v>
      </c>
      <c r="G186" s="16">
        <f t="shared" si="10"/>
        <v>37466</v>
      </c>
      <c r="I186">
        <v>0</v>
      </c>
      <c r="J186" s="13">
        <v>1967.02</v>
      </c>
      <c r="K186" t="s">
        <v>12</v>
      </c>
      <c r="L186" t="str" cm="1">
        <f t="array" ref="L186">IF(K186="?",INDEX(K186:K2528,_xlfn.MODE.MULT(MATCH(K186:K2528,K2528,0))),K186)</f>
        <v>tier - 3</v>
      </c>
      <c r="M186" t="s">
        <v>11</v>
      </c>
      <c r="N186" t="str" cm="1">
        <f t="array" ref="N186">IF(M186="?",INDEX(M186:M2528,_xlfn.MODE.MULT(MATCH(M186:M2528,M186:M2528,0))),M186)</f>
        <v>tier - 2</v>
      </c>
      <c r="O186" t="s">
        <v>168</v>
      </c>
      <c r="P186" t="str">
        <f t="shared" si="11"/>
        <v>R1016</v>
      </c>
    </row>
    <row r="187" spans="1:16" x14ac:dyDescent="0.3">
      <c r="A187" t="s">
        <v>212</v>
      </c>
      <c r="B187">
        <v>1998</v>
      </c>
      <c r="C187">
        <f t="shared" si="8"/>
        <v>1998</v>
      </c>
      <c r="D187" t="s">
        <v>20</v>
      </c>
      <c r="E187" t="str">
        <f t="shared" si="9"/>
        <v>Sep</v>
      </c>
      <c r="F187">
        <v>28</v>
      </c>
      <c r="G187" s="16">
        <f t="shared" si="10"/>
        <v>36066</v>
      </c>
      <c r="I187">
        <v>0</v>
      </c>
      <c r="J187" s="13">
        <v>1969.61</v>
      </c>
      <c r="K187" t="s">
        <v>12</v>
      </c>
      <c r="L187" t="str" cm="1">
        <f t="array" ref="L187">IF(K187="?",INDEX(K187:K2529,_xlfn.MODE.MULT(MATCH(K187:K2529,K2529,0))),K187)</f>
        <v>tier - 3</v>
      </c>
      <c r="M187" t="s">
        <v>12</v>
      </c>
      <c r="N187" t="str" cm="1">
        <f t="array" ref="N187">IF(M187="?",INDEX(M187:M2529,_xlfn.MODE.MULT(MATCH(M187:M2529,M187:M2529,0))),M187)</f>
        <v>tier - 3</v>
      </c>
      <c r="O187" t="s">
        <v>42</v>
      </c>
      <c r="P187" t="str">
        <f t="shared" si="11"/>
        <v>R1011</v>
      </c>
    </row>
    <row r="188" spans="1:16" x14ac:dyDescent="0.3">
      <c r="A188" t="s">
        <v>213</v>
      </c>
      <c r="B188">
        <v>1998</v>
      </c>
      <c r="C188">
        <f t="shared" si="8"/>
        <v>1998</v>
      </c>
      <c r="D188" t="s">
        <v>37</v>
      </c>
      <c r="E188" t="str">
        <f t="shared" si="9"/>
        <v>Oct</v>
      </c>
      <c r="F188">
        <v>5</v>
      </c>
      <c r="G188" s="16">
        <f t="shared" si="10"/>
        <v>36073</v>
      </c>
      <c r="I188">
        <v>0</v>
      </c>
      <c r="J188" s="13">
        <v>1972.95</v>
      </c>
      <c r="K188" t="s">
        <v>12</v>
      </c>
      <c r="L188" t="str" cm="1">
        <f t="array" ref="L188">IF(K188="?",INDEX(K188:K2530,_xlfn.MODE.MULT(MATCH(K188:K2530,K2530,0))),K188)</f>
        <v>tier - 3</v>
      </c>
      <c r="M188" t="s">
        <v>16</v>
      </c>
      <c r="N188" t="str" cm="1">
        <f t="array" ref="N188">IF(M188="?",INDEX(M188:M2530,_xlfn.MODE.MULT(MATCH(M188:M2530,M188:M2530,0))),M188)</f>
        <v>tier - 1</v>
      </c>
      <c r="O188" t="s">
        <v>42</v>
      </c>
      <c r="P188" t="str">
        <f t="shared" si="11"/>
        <v>R1011</v>
      </c>
    </row>
    <row r="189" spans="1:16" x14ac:dyDescent="0.3">
      <c r="A189" t="s">
        <v>214</v>
      </c>
      <c r="B189">
        <v>1998</v>
      </c>
      <c r="C189">
        <f t="shared" si="8"/>
        <v>1998</v>
      </c>
      <c r="D189" t="s">
        <v>20</v>
      </c>
      <c r="E189" t="str">
        <f t="shared" si="9"/>
        <v>Sep</v>
      </c>
      <c r="F189">
        <v>29</v>
      </c>
      <c r="G189" s="16">
        <f t="shared" si="10"/>
        <v>36067</v>
      </c>
      <c r="I189">
        <v>0</v>
      </c>
      <c r="J189" s="13">
        <v>1977.82</v>
      </c>
      <c r="K189" t="s">
        <v>12</v>
      </c>
      <c r="L189" t="str" cm="1">
        <f t="array" ref="L189">IF(K189="?",INDEX(K189:K2531,_xlfn.MODE.MULT(MATCH(K189:K2531,K2531,0))),K189)</f>
        <v>tier - 3</v>
      </c>
      <c r="M189" t="s">
        <v>16</v>
      </c>
      <c r="N189" t="str" cm="1">
        <f t="array" ref="N189">IF(M189="?",INDEX(M189:M2531,_xlfn.MODE.MULT(MATCH(M189:M2531,M189:M2531,0))),M189)</f>
        <v>tier - 1</v>
      </c>
      <c r="O189" t="s">
        <v>42</v>
      </c>
      <c r="P189" t="str">
        <f t="shared" si="11"/>
        <v>R1011</v>
      </c>
    </row>
    <row r="190" spans="1:16" x14ac:dyDescent="0.3">
      <c r="A190" t="s">
        <v>215</v>
      </c>
      <c r="B190">
        <v>2002</v>
      </c>
      <c r="C190">
        <f t="shared" si="8"/>
        <v>2002</v>
      </c>
      <c r="D190" t="s">
        <v>10</v>
      </c>
      <c r="E190" t="str">
        <f t="shared" si="9"/>
        <v>Jul</v>
      </c>
      <c r="F190">
        <v>16</v>
      </c>
      <c r="G190" s="16">
        <f t="shared" si="10"/>
        <v>37453</v>
      </c>
      <c r="I190">
        <v>1</v>
      </c>
      <c r="J190" s="13">
        <v>1980.07</v>
      </c>
      <c r="K190" t="s">
        <v>12</v>
      </c>
      <c r="L190" t="str" cm="1">
        <f t="array" ref="L190">IF(K190="?",INDEX(K190:K2532,_xlfn.MODE.MULT(MATCH(K190:K2532,K2532,0))),K190)</f>
        <v>tier - 3</v>
      </c>
      <c r="M190" t="s">
        <v>12</v>
      </c>
      <c r="N190" t="str" cm="1">
        <f t="array" ref="N190">IF(M190="?",INDEX(M190:M2532,_xlfn.MODE.MULT(MATCH(M190:M2532,M190:M2532,0))),M190)</f>
        <v>tier - 3</v>
      </c>
      <c r="O190" t="s">
        <v>42</v>
      </c>
      <c r="P190" t="str">
        <f t="shared" si="11"/>
        <v>R1011</v>
      </c>
    </row>
    <row r="191" spans="1:16" x14ac:dyDescent="0.3">
      <c r="A191" t="s">
        <v>216</v>
      </c>
      <c r="B191">
        <v>1998</v>
      </c>
      <c r="C191">
        <f t="shared" si="8"/>
        <v>1998</v>
      </c>
      <c r="D191" t="s">
        <v>30</v>
      </c>
      <c r="E191" t="str">
        <f t="shared" si="9"/>
        <v>Dec</v>
      </c>
      <c r="F191">
        <v>29</v>
      </c>
      <c r="G191" s="16">
        <f t="shared" si="10"/>
        <v>36158</v>
      </c>
      <c r="I191">
        <v>0</v>
      </c>
      <c r="J191" s="13">
        <v>1981.58</v>
      </c>
      <c r="K191" t="s">
        <v>12</v>
      </c>
      <c r="L191" t="str" cm="1">
        <f t="array" ref="L191">IF(K191="?",INDEX(K191:K2533,_xlfn.MODE.MULT(MATCH(K191:K2533,K2533,0))),K191)</f>
        <v>tier - 3</v>
      </c>
      <c r="M191" t="s">
        <v>16</v>
      </c>
      <c r="N191" t="str" cm="1">
        <f t="array" ref="N191">IF(M191="?",INDEX(M191:M2533,_xlfn.MODE.MULT(MATCH(M191:M2533,M191:M2533,0))),M191)</f>
        <v>tier - 1</v>
      </c>
      <c r="O191" t="s">
        <v>13</v>
      </c>
      <c r="P191" t="str">
        <f t="shared" si="11"/>
        <v>R1013</v>
      </c>
    </row>
    <row r="192" spans="1:16" x14ac:dyDescent="0.3">
      <c r="A192" t="s">
        <v>217</v>
      </c>
      <c r="B192">
        <v>2002</v>
      </c>
      <c r="C192">
        <f t="shared" si="8"/>
        <v>2002</v>
      </c>
      <c r="D192" t="s">
        <v>20</v>
      </c>
      <c r="E192" t="str">
        <f t="shared" si="9"/>
        <v>Sep</v>
      </c>
      <c r="F192">
        <v>29</v>
      </c>
      <c r="G192" s="16">
        <f t="shared" si="10"/>
        <v>37528</v>
      </c>
      <c r="I192">
        <v>0</v>
      </c>
      <c r="J192" s="13">
        <v>1984.45</v>
      </c>
      <c r="K192" t="s">
        <v>12</v>
      </c>
      <c r="L192" t="str" cm="1">
        <f t="array" ref="L192">IF(K192="?",INDEX(K192:K2534,_xlfn.MODE.MULT(MATCH(K192:K2534,K2534,0))),K192)</f>
        <v>tier - 3</v>
      </c>
      <c r="M192" t="s">
        <v>12</v>
      </c>
      <c r="N192" t="str" cm="1">
        <f t="array" ref="N192">IF(M192="?",INDEX(M192:M2534,_xlfn.MODE.MULT(MATCH(M192:M2534,M192:M2534,0))),M192)</f>
        <v>tier - 3</v>
      </c>
      <c r="O192" t="s">
        <v>168</v>
      </c>
      <c r="P192" t="str">
        <f t="shared" si="11"/>
        <v>R1016</v>
      </c>
    </row>
    <row r="193" spans="1:16" x14ac:dyDescent="0.3">
      <c r="A193" t="s">
        <v>218</v>
      </c>
      <c r="B193">
        <v>1998</v>
      </c>
      <c r="C193">
        <f t="shared" si="8"/>
        <v>1998</v>
      </c>
      <c r="D193" t="s">
        <v>20</v>
      </c>
      <c r="E193" t="str">
        <f t="shared" si="9"/>
        <v>Sep</v>
      </c>
      <c r="F193">
        <v>14</v>
      </c>
      <c r="G193" s="16">
        <f t="shared" si="10"/>
        <v>36052</v>
      </c>
      <c r="I193">
        <v>0</v>
      </c>
      <c r="J193" s="13">
        <v>1986.93</v>
      </c>
      <c r="K193" t="s">
        <v>12</v>
      </c>
      <c r="L193" t="str" cm="1">
        <f t="array" ref="L193">IF(K193="?",INDEX(K193:K2535,_xlfn.MODE.MULT(MATCH(K193:K2535,K2535,0))),K193)</f>
        <v>tier - 3</v>
      </c>
      <c r="M193" t="s">
        <v>11</v>
      </c>
      <c r="N193" t="str" cm="1">
        <f t="array" ref="N193">IF(M193="?",INDEX(M193:M2535,_xlfn.MODE.MULT(MATCH(M193:M2535,M193:M2535,0))),M193)</f>
        <v>tier - 2</v>
      </c>
      <c r="O193" t="s">
        <v>13</v>
      </c>
      <c r="P193" t="str">
        <f t="shared" si="11"/>
        <v>R1013</v>
      </c>
    </row>
    <row r="194" spans="1:16" x14ac:dyDescent="0.3">
      <c r="A194" t="s">
        <v>219</v>
      </c>
      <c r="B194">
        <v>2001</v>
      </c>
      <c r="C194">
        <f t="shared" si="8"/>
        <v>2001</v>
      </c>
      <c r="D194" t="s">
        <v>35</v>
      </c>
      <c r="E194" t="str">
        <f t="shared" si="9"/>
        <v>Aug</v>
      </c>
      <c r="F194">
        <v>14</v>
      </c>
      <c r="G194" s="16">
        <f t="shared" si="10"/>
        <v>37117</v>
      </c>
      <c r="I194">
        <v>0</v>
      </c>
      <c r="J194" s="13">
        <v>2007.95</v>
      </c>
      <c r="K194" t="s">
        <v>12</v>
      </c>
      <c r="L194" t="str" cm="1">
        <f t="array" ref="L194">IF(K194="?",INDEX(K194:K2536,_xlfn.MODE.MULT(MATCH(K194:K2536,K2536,0))),K194)</f>
        <v>tier - 3</v>
      </c>
      <c r="M194" t="s">
        <v>11</v>
      </c>
      <c r="N194" t="str" cm="1">
        <f t="array" ref="N194">IF(M194="?",INDEX(M194:M2536,_xlfn.MODE.MULT(MATCH(M194:M2536,M194:M2536,0))),M194)</f>
        <v>tier - 2</v>
      </c>
      <c r="O194" t="s">
        <v>42</v>
      </c>
      <c r="P194" t="str">
        <f t="shared" si="11"/>
        <v>R1011</v>
      </c>
    </row>
    <row r="195" spans="1:16" x14ac:dyDescent="0.3">
      <c r="A195" t="s">
        <v>220</v>
      </c>
      <c r="B195">
        <v>2001</v>
      </c>
      <c r="C195">
        <f t="shared" ref="C195:C258" si="12">IF(B195="?",ROUND(AVERAGE(B194:B2537),0),B195)</f>
        <v>2001</v>
      </c>
      <c r="D195" t="s">
        <v>10</v>
      </c>
      <c r="E195" t="str">
        <f t="shared" ref="E195:E258" si="13">IF(D195="?","sep",D195)</f>
        <v>Jul</v>
      </c>
      <c r="F195">
        <v>1</v>
      </c>
      <c r="G195" s="16">
        <f t="shared" ref="G195:G258" si="14">VALUE(F195&amp;"-"&amp;E195&amp;"-"&amp;C195)</f>
        <v>37073</v>
      </c>
      <c r="I195">
        <v>0</v>
      </c>
      <c r="J195" s="13">
        <v>2020.18</v>
      </c>
      <c r="K195" t="s">
        <v>12</v>
      </c>
      <c r="L195" t="str" cm="1">
        <f t="array" ref="L195">IF(K195="?",INDEX(K195:K2537,_xlfn.MODE.MULT(MATCH(K195:K2537,K2537,0))),K195)</f>
        <v>tier - 3</v>
      </c>
      <c r="M195" t="s">
        <v>16</v>
      </c>
      <c r="N195" t="str" cm="1">
        <f t="array" ref="N195">IF(M195="?",INDEX(M195:M2537,_xlfn.MODE.MULT(MATCH(M195:M2537,M195:M2537,0))),M195)</f>
        <v>tier - 1</v>
      </c>
      <c r="O195" t="s">
        <v>42</v>
      </c>
      <c r="P195" t="str">
        <f t="shared" ref="P195:P258" si="15">IF(O195="?","unknown",O195)</f>
        <v>R1011</v>
      </c>
    </row>
    <row r="196" spans="1:16" x14ac:dyDescent="0.3">
      <c r="A196" t="s">
        <v>221</v>
      </c>
      <c r="B196">
        <v>2001</v>
      </c>
      <c r="C196">
        <f t="shared" si="12"/>
        <v>2001</v>
      </c>
      <c r="D196" t="s">
        <v>20</v>
      </c>
      <c r="E196" t="str">
        <f t="shared" si="13"/>
        <v>Sep</v>
      </c>
      <c r="F196">
        <v>6</v>
      </c>
      <c r="G196" s="16">
        <f t="shared" si="14"/>
        <v>37140</v>
      </c>
      <c r="I196">
        <v>0</v>
      </c>
      <c r="J196" s="13">
        <v>2020.55</v>
      </c>
      <c r="K196" t="s">
        <v>12</v>
      </c>
      <c r="L196" t="str" cm="1">
        <f t="array" ref="L196">IF(K196="?",INDEX(K196:K2538,_xlfn.MODE.MULT(MATCH(K196:K2538,K2538,0))),K196)</f>
        <v>tier - 3</v>
      </c>
      <c r="M196" t="s">
        <v>11</v>
      </c>
      <c r="N196" t="str" cm="1">
        <f t="array" ref="N196">IF(M196="?",INDEX(M196:M2538,_xlfn.MODE.MULT(MATCH(M196:M2538,M196:M2538,0))),M196)</f>
        <v>tier - 2</v>
      </c>
      <c r="O196" t="s">
        <v>13</v>
      </c>
      <c r="P196" t="str">
        <f t="shared" si="15"/>
        <v>R1013</v>
      </c>
    </row>
    <row r="197" spans="1:16" x14ac:dyDescent="0.3">
      <c r="A197" t="s">
        <v>222</v>
      </c>
      <c r="B197">
        <v>2001</v>
      </c>
      <c r="C197">
        <f t="shared" si="12"/>
        <v>2001</v>
      </c>
      <c r="D197" t="s">
        <v>35</v>
      </c>
      <c r="E197" t="str">
        <f t="shared" si="13"/>
        <v>Aug</v>
      </c>
      <c r="F197">
        <v>4</v>
      </c>
      <c r="G197" s="16">
        <f t="shared" si="14"/>
        <v>37107</v>
      </c>
      <c r="I197">
        <v>0</v>
      </c>
      <c r="J197" s="13">
        <v>2026.97</v>
      </c>
      <c r="K197" t="s">
        <v>12</v>
      </c>
      <c r="L197" t="str" cm="1">
        <f t="array" ref="L197">IF(K197="?",INDEX(K197:K2539,_xlfn.MODE.MULT(MATCH(K197:K2539,K2539,0))),K197)</f>
        <v>tier - 3</v>
      </c>
      <c r="M197" t="s">
        <v>11</v>
      </c>
      <c r="N197" t="str" cm="1">
        <f t="array" ref="N197">IF(M197="?",INDEX(M197:M2539,_xlfn.MODE.MULT(MATCH(M197:M2539,M197:M2539,0))),M197)</f>
        <v>tier - 2</v>
      </c>
      <c r="O197" t="s">
        <v>13</v>
      </c>
      <c r="P197" t="str">
        <f t="shared" si="15"/>
        <v>R1013</v>
      </c>
    </row>
    <row r="198" spans="1:16" x14ac:dyDescent="0.3">
      <c r="A198" t="s">
        <v>223</v>
      </c>
      <c r="B198">
        <v>2000</v>
      </c>
      <c r="C198">
        <f t="shared" si="12"/>
        <v>2000</v>
      </c>
      <c r="D198" t="s">
        <v>20</v>
      </c>
      <c r="E198" t="str">
        <f t="shared" si="13"/>
        <v>Sep</v>
      </c>
      <c r="F198">
        <v>2</v>
      </c>
      <c r="G198" s="16">
        <f t="shared" si="14"/>
        <v>36771</v>
      </c>
      <c r="I198">
        <v>0</v>
      </c>
      <c r="J198" s="13">
        <v>2045.69</v>
      </c>
      <c r="K198" t="s">
        <v>12</v>
      </c>
      <c r="L198" t="str" cm="1">
        <f t="array" ref="L198">IF(K198="?",INDEX(K198:K2540,_xlfn.MODE.MULT(MATCH(K198:K2540,K2540,0))),K198)</f>
        <v>tier - 3</v>
      </c>
      <c r="M198" t="s">
        <v>12</v>
      </c>
      <c r="N198" t="str" cm="1">
        <f t="array" ref="N198">IF(M198="?",INDEX(M198:M2540,_xlfn.MODE.MULT(MATCH(M198:M2540,M198:M2540,0))),M198)</f>
        <v>tier - 3</v>
      </c>
      <c r="O198" t="s">
        <v>23</v>
      </c>
      <c r="P198" t="str">
        <f t="shared" si="15"/>
        <v>R1012</v>
      </c>
    </row>
    <row r="199" spans="1:16" x14ac:dyDescent="0.3">
      <c r="A199" t="s">
        <v>224</v>
      </c>
      <c r="B199">
        <v>2000</v>
      </c>
      <c r="C199">
        <f t="shared" si="12"/>
        <v>2000</v>
      </c>
      <c r="D199" t="s">
        <v>10</v>
      </c>
      <c r="E199" t="str">
        <f t="shared" si="13"/>
        <v>Jul</v>
      </c>
      <c r="F199">
        <v>26</v>
      </c>
      <c r="G199" s="16">
        <f t="shared" si="14"/>
        <v>36733</v>
      </c>
      <c r="I199">
        <v>0</v>
      </c>
      <c r="J199" s="13">
        <v>2055.3200000000002</v>
      </c>
      <c r="K199" t="s">
        <v>12</v>
      </c>
      <c r="L199" t="str" cm="1">
        <f t="array" ref="L199">IF(K199="?",INDEX(K199:K2541,_xlfn.MODE.MULT(MATCH(K199:K2541,K2541,0))),K199)</f>
        <v>tier - 3</v>
      </c>
      <c r="M199" t="s">
        <v>12</v>
      </c>
      <c r="N199" t="str" cm="1">
        <f t="array" ref="N199">IF(M199="?",INDEX(M199:M2541,_xlfn.MODE.MULT(MATCH(M199:M2541,M199:M2541,0))),M199)</f>
        <v>tier - 3</v>
      </c>
      <c r="O199" t="s">
        <v>23</v>
      </c>
      <c r="P199" t="str">
        <f t="shared" si="15"/>
        <v>R1012</v>
      </c>
    </row>
    <row r="200" spans="1:16" x14ac:dyDescent="0.3">
      <c r="A200" t="s">
        <v>225</v>
      </c>
      <c r="B200">
        <v>2004</v>
      </c>
      <c r="C200">
        <f t="shared" si="12"/>
        <v>2004</v>
      </c>
      <c r="D200" t="s">
        <v>18</v>
      </c>
      <c r="E200" t="str">
        <f t="shared" si="13"/>
        <v>Jun</v>
      </c>
      <c r="F200">
        <v>12</v>
      </c>
      <c r="G200" s="16">
        <f t="shared" si="14"/>
        <v>38150</v>
      </c>
      <c r="I200">
        <v>0</v>
      </c>
      <c r="J200" s="13">
        <v>2094.1</v>
      </c>
      <c r="K200" t="s">
        <v>12</v>
      </c>
      <c r="L200" t="str" cm="1">
        <f t="array" ref="L200">IF(K200="?",INDEX(K200:K2542,_xlfn.MODE.MULT(MATCH(K200:K2542,K2542,0))),K200)</f>
        <v>tier - 3</v>
      </c>
      <c r="M200" t="s">
        <v>11</v>
      </c>
      <c r="N200" t="str" cm="1">
        <f t="array" ref="N200">IF(M200="?",INDEX(M200:M2542,_xlfn.MODE.MULT(MATCH(M200:M2542,M200:M2542,0))),M200)</f>
        <v>tier - 2</v>
      </c>
      <c r="O200" t="s">
        <v>200</v>
      </c>
      <c r="P200" t="str">
        <f t="shared" si="15"/>
        <v>R1025</v>
      </c>
    </row>
    <row r="201" spans="1:16" x14ac:dyDescent="0.3">
      <c r="A201" t="s">
        <v>226</v>
      </c>
      <c r="B201">
        <v>2001</v>
      </c>
      <c r="C201">
        <f t="shared" si="12"/>
        <v>2001</v>
      </c>
      <c r="D201" t="s">
        <v>35</v>
      </c>
      <c r="E201" t="str">
        <f t="shared" si="13"/>
        <v>Aug</v>
      </c>
      <c r="F201">
        <v>14</v>
      </c>
      <c r="G201" s="16">
        <f t="shared" si="14"/>
        <v>37117</v>
      </c>
      <c r="I201">
        <v>0</v>
      </c>
      <c r="J201" s="13">
        <v>2102.2600000000002</v>
      </c>
      <c r="K201" t="s">
        <v>12</v>
      </c>
      <c r="L201" t="str" cm="1">
        <f t="array" ref="L201">IF(K201="?",INDEX(K201:K2543,_xlfn.MODE.MULT(MATCH(K201:K2543,K2543,0))),K201)</f>
        <v>tier - 3</v>
      </c>
      <c r="M201" t="s">
        <v>11</v>
      </c>
      <c r="N201" t="str" cm="1">
        <f t="array" ref="N201">IF(M201="?",INDEX(M201:M2543,_xlfn.MODE.MULT(MATCH(M201:M2543,M201:M2543,0))),M201)</f>
        <v>tier - 2</v>
      </c>
      <c r="O201" t="s">
        <v>166</v>
      </c>
      <c r="P201" t="str">
        <f t="shared" si="15"/>
        <v>R1019</v>
      </c>
    </row>
    <row r="202" spans="1:16" x14ac:dyDescent="0.3">
      <c r="A202" t="s">
        <v>227</v>
      </c>
      <c r="B202">
        <v>2001</v>
      </c>
      <c r="C202">
        <f t="shared" si="12"/>
        <v>2001</v>
      </c>
      <c r="D202" t="s">
        <v>18</v>
      </c>
      <c r="E202" t="str">
        <f t="shared" si="13"/>
        <v>Jun</v>
      </c>
      <c r="F202">
        <v>22</v>
      </c>
      <c r="G202" s="16">
        <f t="shared" si="14"/>
        <v>37064</v>
      </c>
      <c r="I202">
        <v>1</v>
      </c>
      <c r="J202" s="13">
        <v>2103.08</v>
      </c>
      <c r="K202" t="s">
        <v>12</v>
      </c>
      <c r="L202" t="str" cm="1">
        <f t="array" ref="L202">IF(K202="?",INDEX(K202:K2544,_xlfn.MODE.MULT(MATCH(K202:K2544,K2544,0))),K202)</f>
        <v>tier - 3</v>
      </c>
      <c r="M202" t="s">
        <v>11</v>
      </c>
      <c r="N202" t="str" cm="1">
        <f t="array" ref="N202">IF(M202="?",INDEX(M202:M2544,_xlfn.MODE.MULT(MATCH(M202:M2544,M202:M2544,0))),M202)</f>
        <v>tier - 2</v>
      </c>
      <c r="O202" t="s">
        <v>42</v>
      </c>
      <c r="P202" t="str">
        <f t="shared" si="15"/>
        <v>R1011</v>
      </c>
    </row>
    <row r="203" spans="1:16" x14ac:dyDescent="0.3">
      <c r="A203" t="s">
        <v>228</v>
      </c>
      <c r="B203">
        <v>2001</v>
      </c>
      <c r="C203">
        <f t="shared" si="12"/>
        <v>2001</v>
      </c>
      <c r="D203" t="s">
        <v>15</v>
      </c>
      <c r="E203" t="str">
        <f t="shared" si="13"/>
        <v>Nov</v>
      </c>
      <c r="F203">
        <v>28</v>
      </c>
      <c r="G203" s="16">
        <f t="shared" si="14"/>
        <v>37223</v>
      </c>
      <c r="I203">
        <v>0</v>
      </c>
      <c r="J203" s="13">
        <v>2104.11</v>
      </c>
      <c r="K203" t="s">
        <v>11</v>
      </c>
      <c r="L203" t="str" cm="1">
        <f t="array" ref="L203">IF(K203="?",INDEX(K203:K2545,_xlfn.MODE.MULT(MATCH(K203:K2545,K2545,0))),K203)</f>
        <v>tier - 2</v>
      </c>
      <c r="M203" t="s">
        <v>16</v>
      </c>
      <c r="N203" t="str" cm="1">
        <f t="array" ref="N203">IF(M203="?",INDEX(M203:M2545,_xlfn.MODE.MULT(MATCH(M203:M2545,M203:M2545,0))),M203)</f>
        <v>tier - 1</v>
      </c>
      <c r="O203" t="s">
        <v>168</v>
      </c>
      <c r="P203" t="str">
        <f t="shared" si="15"/>
        <v>R1016</v>
      </c>
    </row>
    <row r="204" spans="1:16" x14ac:dyDescent="0.3">
      <c r="A204" t="s">
        <v>229</v>
      </c>
      <c r="B204">
        <v>1989</v>
      </c>
      <c r="C204">
        <f t="shared" si="12"/>
        <v>1989</v>
      </c>
      <c r="D204" t="s">
        <v>10</v>
      </c>
      <c r="E204" t="str">
        <f t="shared" si="13"/>
        <v>Jul</v>
      </c>
      <c r="F204">
        <v>21</v>
      </c>
      <c r="G204" s="16">
        <f t="shared" si="14"/>
        <v>32710</v>
      </c>
      <c r="I204">
        <v>3</v>
      </c>
      <c r="J204" s="13">
        <v>2106.2600000000002</v>
      </c>
      <c r="K204" t="s">
        <v>11</v>
      </c>
      <c r="L204" t="str" cm="1">
        <f t="array" ref="L204">IF(K204="?",INDEX(K204:K2546,_xlfn.MODE.MULT(MATCH(K204:K2546,K2546,0))),K204)</f>
        <v>tier - 2</v>
      </c>
      <c r="M204" t="s">
        <v>11</v>
      </c>
      <c r="N204" t="str" cm="1">
        <f t="array" ref="N204">IF(M204="?",INDEX(M204:M2546,_xlfn.MODE.MULT(MATCH(M204:M2546,M204:M2546,0))),M204)</f>
        <v>tier - 2</v>
      </c>
      <c r="O204" t="s">
        <v>13</v>
      </c>
      <c r="P204" t="str">
        <f t="shared" si="15"/>
        <v>R1013</v>
      </c>
    </row>
    <row r="205" spans="1:16" x14ac:dyDescent="0.3">
      <c r="A205" t="s">
        <v>230</v>
      </c>
      <c r="B205">
        <v>2003</v>
      </c>
      <c r="C205">
        <f t="shared" si="12"/>
        <v>2003</v>
      </c>
      <c r="D205" t="s">
        <v>20</v>
      </c>
      <c r="E205" t="str">
        <f t="shared" si="13"/>
        <v>Sep</v>
      </c>
      <c r="F205">
        <v>30</v>
      </c>
      <c r="G205" s="16">
        <f t="shared" si="14"/>
        <v>37894</v>
      </c>
      <c r="I205">
        <v>0</v>
      </c>
      <c r="J205" s="13">
        <v>2117.34</v>
      </c>
      <c r="K205" t="s">
        <v>11</v>
      </c>
      <c r="L205" t="str" cm="1">
        <f t="array" ref="L205">IF(K205="?",INDEX(K205:K2547,_xlfn.MODE.MULT(MATCH(K205:K2547,K2547,0))),K205)</f>
        <v>tier - 2</v>
      </c>
      <c r="M205" t="s">
        <v>12</v>
      </c>
      <c r="N205" t="str" cm="1">
        <f t="array" ref="N205">IF(M205="?",INDEX(M205:M2547,_xlfn.MODE.MULT(MATCH(M205:M2547,M205:M2547,0))),M205)</f>
        <v>tier - 3</v>
      </c>
      <c r="O205" t="s">
        <v>23</v>
      </c>
      <c r="P205" t="str">
        <f t="shared" si="15"/>
        <v>R1012</v>
      </c>
    </row>
    <row r="206" spans="1:16" x14ac:dyDescent="0.3">
      <c r="A206" t="s">
        <v>231</v>
      </c>
      <c r="B206">
        <v>2004</v>
      </c>
      <c r="C206">
        <f t="shared" si="12"/>
        <v>2004</v>
      </c>
      <c r="D206" t="s">
        <v>15</v>
      </c>
      <c r="E206" t="str">
        <f t="shared" si="13"/>
        <v>Nov</v>
      </c>
      <c r="F206">
        <v>4</v>
      </c>
      <c r="G206" s="16">
        <f t="shared" si="14"/>
        <v>38295</v>
      </c>
      <c r="I206">
        <v>0</v>
      </c>
      <c r="J206" s="13">
        <v>2118.61</v>
      </c>
      <c r="K206" t="s">
        <v>11</v>
      </c>
      <c r="L206" t="str" cm="1">
        <f t="array" ref="L206">IF(K206="?",INDEX(K206:K2548,_xlfn.MODE.MULT(MATCH(K206:K2548,K2548,0))),K206)</f>
        <v>tier - 2</v>
      </c>
      <c r="M206" t="s">
        <v>16</v>
      </c>
      <c r="N206" t="str" cm="1">
        <f t="array" ref="N206">IF(M206="?",INDEX(M206:M2548,_xlfn.MODE.MULT(MATCH(M206:M2548,M206:M2548,0))),M206)</f>
        <v>tier - 1</v>
      </c>
      <c r="O206" t="s">
        <v>23</v>
      </c>
      <c r="P206" t="str">
        <f t="shared" si="15"/>
        <v>R1012</v>
      </c>
    </row>
    <row r="207" spans="1:16" x14ac:dyDescent="0.3">
      <c r="A207" t="s">
        <v>232</v>
      </c>
      <c r="B207">
        <v>2003</v>
      </c>
      <c r="C207">
        <f t="shared" si="12"/>
        <v>2003</v>
      </c>
      <c r="D207" t="s">
        <v>35</v>
      </c>
      <c r="E207" t="str">
        <f t="shared" si="13"/>
        <v>Aug</v>
      </c>
      <c r="F207">
        <v>30</v>
      </c>
      <c r="G207" s="16">
        <f t="shared" si="14"/>
        <v>37863</v>
      </c>
      <c r="I207">
        <v>0</v>
      </c>
      <c r="J207" s="13">
        <v>2128.4299999999998</v>
      </c>
      <c r="K207" t="s">
        <v>11</v>
      </c>
      <c r="L207" t="str" cm="1">
        <f t="array" ref="L207">IF(K207="?",INDEX(K207:K2549,_xlfn.MODE.MULT(MATCH(K207:K2549,K2549,0))),K207)</f>
        <v>tier - 2</v>
      </c>
      <c r="M207" t="s">
        <v>16</v>
      </c>
      <c r="N207" t="str" cm="1">
        <f t="array" ref="N207">IF(M207="?",INDEX(M207:M2549,_xlfn.MODE.MULT(MATCH(M207:M2549,M207:M2549,0))),M207)</f>
        <v>tier - 1</v>
      </c>
      <c r="O207" t="s">
        <v>23</v>
      </c>
      <c r="P207" t="str">
        <f t="shared" si="15"/>
        <v>R1012</v>
      </c>
    </row>
    <row r="208" spans="1:16" x14ac:dyDescent="0.3">
      <c r="A208" t="s">
        <v>233</v>
      </c>
      <c r="B208">
        <v>2003</v>
      </c>
      <c r="C208">
        <f t="shared" si="12"/>
        <v>2003</v>
      </c>
      <c r="D208" t="s">
        <v>30</v>
      </c>
      <c r="E208" t="str">
        <f t="shared" si="13"/>
        <v>Dec</v>
      </c>
      <c r="F208">
        <v>22</v>
      </c>
      <c r="G208" s="16">
        <f t="shared" si="14"/>
        <v>37977</v>
      </c>
      <c r="I208">
        <v>0</v>
      </c>
      <c r="J208" s="13">
        <v>2130.6799999999998</v>
      </c>
      <c r="K208" t="s">
        <v>11</v>
      </c>
      <c r="L208" t="str" cm="1">
        <f t="array" ref="L208">IF(K208="?",INDEX(K208:K2550,_xlfn.MODE.MULT(MATCH(K208:K2550,K2550,0))),K208)</f>
        <v>tier - 2</v>
      </c>
      <c r="M208" t="s">
        <v>12</v>
      </c>
      <c r="N208" t="str" cm="1">
        <f t="array" ref="N208">IF(M208="?",INDEX(M208:M2550,_xlfn.MODE.MULT(MATCH(M208:M2550,M208:M2550,0))),M208)</f>
        <v>tier - 3</v>
      </c>
      <c r="O208" t="s">
        <v>23</v>
      </c>
      <c r="P208" t="str">
        <f t="shared" si="15"/>
        <v>R1012</v>
      </c>
    </row>
    <row r="209" spans="1:16" x14ac:dyDescent="0.3">
      <c r="A209" t="s">
        <v>234</v>
      </c>
      <c r="B209">
        <v>2003</v>
      </c>
      <c r="C209">
        <f t="shared" si="12"/>
        <v>2003</v>
      </c>
      <c r="D209" t="s">
        <v>20</v>
      </c>
      <c r="E209" t="str">
        <f t="shared" si="13"/>
        <v>Sep</v>
      </c>
      <c r="F209">
        <v>1</v>
      </c>
      <c r="G209" s="16">
        <f t="shared" si="14"/>
        <v>37865</v>
      </c>
      <c r="I209">
        <v>0</v>
      </c>
      <c r="J209" s="13">
        <v>2134.9</v>
      </c>
      <c r="K209" t="s">
        <v>11</v>
      </c>
      <c r="L209" t="str" cm="1">
        <f t="array" ref="L209">IF(K209="?",INDEX(K209:K2551,_xlfn.MODE.MULT(MATCH(K209:K2551,K2551,0))),K209)</f>
        <v>tier - 2</v>
      </c>
      <c r="M209" t="s">
        <v>12</v>
      </c>
      <c r="N209" t="str" cm="1">
        <f t="array" ref="N209">IF(M209="?",INDEX(M209:M2551,_xlfn.MODE.MULT(MATCH(M209:M2551,M209:M2551,0))),M209)</f>
        <v>tier - 3</v>
      </c>
      <c r="O209" t="s">
        <v>23</v>
      </c>
      <c r="P209" t="str">
        <f t="shared" si="15"/>
        <v>R1012</v>
      </c>
    </row>
    <row r="210" spans="1:16" x14ac:dyDescent="0.3">
      <c r="A210" t="s">
        <v>235</v>
      </c>
      <c r="B210">
        <v>2003</v>
      </c>
      <c r="C210">
        <f t="shared" si="12"/>
        <v>2003</v>
      </c>
      <c r="D210" t="s">
        <v>20</v>
      </c>
      <c r="E210" t="str">
        <f t="shared" si="13"/>
        <v>Sep</v>
      </c>
      <c r="F210">
        <v>26</v>
      </c>
      <c r="G210" s="16">
        <f t="shared" si="14"/>
        <v>37890</v>
      </c>
      <c r="I210">
        <v>0</v>
      </c>
      <c r="J210" s="13">
        <v>2136.88</v>
      </c>
      <c r="K210" t="s">
        <v>11</v>
      </c>
      <c r="L210" t="str" cm="1">
        <f t="array" ref="L210">IF(K210="?",INDEX(K210:K2552,_xlfn.MODE.MULT(MATCH(K210:K2552,K2552,0))),K210)</f>
        <v>tier - 2</v>
      </c>
      <c r="M210" t="s">
        <v>11</v>
      </c>
      <c r="N210" t="str" cm="1">
        <f t="array" ref="N210">IF(M210="?",INDEX(M210:M2552,_xlfn.MODE.MULT(MATCH(M210:M2552,M210:M2552,0))),M210)</f>
        <v>tier - 2</v>
      </c>
      <c r="O210" t="s">
        <v>23</v>
      </c>
      <c r="P210" t="str">
        <f t="shared" si="15"/>
        <v>R1012</v>
      </c>
    </row>
    <row r="211" spans="1:16" x14ac:dyDescent="0.3">
      <c r="A211" t="s">
        <v>236</v>
      </c>
      <c r="B211">
        <v>1997</v>
      </c>
      <c r="C211">
        <f t="shared" si="12"/>
        <v>1997</v>
      </c>
      <c r="D211" t="s">
        <v>20</v>
      </c>
      <c r="E211" t="str">
        <f t="shared" si="13"/>
        <v>Sep</v>
      </c>
      <c r="F211">
        <v>3</v>
      </c>
      <c r="G211" s="16">
        <f t="shared" si="14"/>
        <v>35676</v>
      </c>
      <c r="I211">
        <v>0</v>
      </c>
      <c r="J211" s="13">
        <v>2137.65</v>
      </c>
      <c r="K211" t="s">
        <v>12</v>
      </c>
      <c r="L211" t="str" cm="1">
        <f t="array" ref="L211">IF(K211="?",INDEX(K211:K2553,_xlfn.MODE.MULT(MATCH(K211:K2553,K2553,0))),K211)</f>
        <v>tier - 3</v>
      </c>
      <c r="M211" t="s">
        <v>16</v>
      </c>
      <c r="N211" t="str" cm="1">
        <f t="array" ref="N211">IF(M211="?",INDEX(M211:M2553,_xlfn.MODE.MULT(MATCH(M211:M2553,M211:M2553,0))),M211)</f>
        <v>tier - 1</v>
      </c>
      <c r="O211" t="s">
        <v>13</v>
      </c>
      <c r="P211" t="str">
        <f t="shared" si="15"/>
        <v>R1013</v>
      </c>
    </row>
    <row r="212" spans="1:16" x14ac:dyDescent="0.3">
      <c r="A212" t="s">
        <v>237</v>
      </c>
      <c r="B212">
        <v>2003</v>
      </c>
      <c r="C212">
        <f t="shared" si="12"/>
        <v>2003</v>
      </c>
      <c r="D212" t="s">
        <v>35</v>
      </c>
      <c r="E212" t="str">
        <f t="shared" si="13"/>
        <v>Aug</v>
      </c>
      <c r="F212">
        <v>19</v>
      </c>
      <c r="G212" s="16">
        <f t="shared" si="14"/>
        <v>37852</v>
      </c>
      <c r="I212">
        <v>0</v>
      </c>
      <c r="J212" s="13">
        <v>2138.0700000000002</v>
      </c>
      <c r="K212" t="s">
        <v>11</v>
      </c>
      <c r="L212" t="str" cm="1">
        <f t="array" ref="L212">IF(K212="?",INDEX(K212:K2554,_xlfn.MODE.MULT(MATCH(K212:K2554,K2554,0))),K212)</f>
        <v>tier - 2</v>
      </c>
      <c r="M212" t="s">
        <v>16</v>
      </c>
      <c r="N212" t="str" cm="1">
        <f t="array" ref="N212">IF(M212="?",INDEX(M212:M2554,_xlfn.MODE.MULT(MATCH(M212:M2554,M212:M2554,0))),M212)</f>
        <v>tier - 1</v>
      </c>
      <c r="O212" t="s">
        <v>23</v>
      </c>
      <c r="P212" t="str">
        <f t="shared" si="15"/>
        <v>R1012</v>
      </c>
    </row>
    <row r="213" spans="1:16" x14ac:dyDescent="0.3">
      <c r="A213" t="s">
        <v>238</v>
      </c>
      <c r="B213">
        <v>2004</v>
      </c>
      <c r="C213">
        <f t="shared" si="12"/>
        <v>2004</v>
      </c>
      <c r="D213" t="s">
        <v>37</v>
      </c>
      <c r="E213" t="str">
        <f t="shared" si="13"/>
        <v>Oct</v>
      </c>
      <c r="F213">
        <v>4</v>
      </c>
      <c r="G213" s="16">
        <f t="shared" si="14"/>
        <v>38264</v>
      </c>
      <c r="I213">
        <v>0</v>
      </c>
      <c r="J213" s="13">
        <v>2144.85</v>
      </c>
      <c r="K213" t="s">
        <v>11</v>
      </c>
      <c r="L213" t="str" cm="1">
        <f t="array" ref="L213">IF(K213="?",INDEX(K213:K2555,_xlfn.MODE.MULT(MATCH(K213:K2555,K2555,0))),K213)</f>
        <v>tier - 2</v>
      </c>
      <c r="M213" t="s">
        <v>16</v>
      </c>
      <c r="N213" t="str" cm="1">
        <f t="array" ref="N213">IF(M213="?",INDEX(M213:M2555,_xlfn.MODE.MULT(MATCH(M213:M2555,M213:M2555,0))),M213)</f>
        <v>tier - 1</v>
      </c>
      <c r="O213" t="s">
        <v>42</v>
      </c>
      <c r="P213" t="str">
        <f t="shared" si="15"/>
        <v>R1011</v>
      </c>
    </row>
    <row r="214" spans="1:16" x14ac:dyDescent="0.3">
      <c r="A214" t="s">
        <v>239</v>
      </c>
      <c r="B214">
        <v>2000</v>
      </c>
      <c r="C214">
        <f t="shared" si="12"/>
        <v>2000</v>
      </c>
      <c r="D214" t="s">
        <v>30</v>
      </c>
      <c r="E214" t="str">
        <f t="shared" si="13"/>
        <v>Dec</v>
      </c>
      <c r="F214">
        <v>27</v>
      </c>
      <c r="G214" s="16">
        <f t="shared" si="14"/>
        <v>36887</v>
      </c>
      <c r="I214">
        <v>0</v>
      </c>
      <c r="J214" s="13">
        <v>2150.4699999999998</v>
      </c>
      <c r="K214" t="s">
        <v>11</v>
      </c>
      <c r="L214" t="str" cm="1">
        <f t="array" ref="L214">IF(K214="?",INDEX(K214:K2556,_xlfn.MODE.MULT(MATCH(K214:K2556,K2556,0))),K214)</f>
        <v>tier - 2</v>
      </c>
      <c r="M214" t="s">
        <v>12</v>
      </c>
      <c r="N214" t="str" cm="1">
        <f t="array" ref="N214">IF(M214="?",INDEX(M214:M2556,_xlfn.MODE.MULT(MATCH(M214:M2556,M214:M2556,0))),M214)</f>
        <v>tier - 3</v>
      </c>
      <c r="O214" t="s">
        <v>42</v>
      </c>
      <c r="P214" t="str">
        <f t="shared" si="15"/>
        <v>R1011</v>
      </c>
    </row>
    <row r="215" spans="1:16" x14ac:dyDescent="0.3">
      <c r="A215" t="s">
        <v>240</v>
      </c>
      <c r="B215">
        <v>2000</v>
      </c>
      <c r="C215">
        <f t="shared" si="12"/>
        <v>2000</v>
      </c>
      <c r="D215" t="s">
        <v>37</v>
      </c>
      <c r="E215" t="str">
        <f t="shared" si="13"/>
        <v>Oct</v>
      </c>
      <c r="F215">
        <v>22</v>
      </c>
      <c r="G215" s="16">
        <f t="shared" si="14"/>
        <v>36821</v>
      </c>
      <c r="I215">
        <v>0</v>
      </c>
      <c r="J215" s="13">
        <v>2154.36</v>
      </c>
      <c r="K215" t="s">
        <v>11</v>
      </c>
      <c r="L215" t="str" cm="1">
        <f t="array" ref="L215">IF(K215="?",INDEX(K215:K2557,_xlfn.MODE.MULT(MATCH(K215:K2557,K2557,0))),K215)</f>
        <v>tier - 2</v>
      </c>
      <c r="M215" t="s">
        <v>11</v>
      </c>
      <c r="N215" t="str" cm="1">
        <f t="array" ref="N215">IF(M215="?",INDEX(M215:M2557,_xlfn.MODE.MULT(MATCH(M215:M2557,M215:M2557,0))),M215)</f>
        <v>tier - 2</v>
      </c>
      <c r="O215" t="s">
        <v>42</v>
      </c>
      <c r="P215" t="str">
        <f t="shared" si="15"/>
        <v>R1011</v>
      </c>
    </row>
    <row r="216" spans="1:16" x14ac:dyDescent="0.3">
      <c r="A216" t="s">
        <v>241</v>
      </c>
      <c r="B216">
        <v>2000</v>
      </c>
      <c r="C216">
        <f t="shared" si="12"/>
        <v>2000</v>
      </c>
      <c r="D216" t="s">
        <v>15</v>
      </c>
      <c r="E216" t="str">
        <f t="shared" si="13"/>
        <v>Nov</v>
      </c>
      <c r="F216">
        <v>29</v>
      </c>
      <c r="G216" s="16">
        <f t="shared" si="14"/>
        <v>36859</v>
      </c>
      <c r="I216">
        <v>0</v>
      </c>
      <c r="J216" s="13">
        <v>2155.6799999999998</v>
      </c>
      <c r="K216" t="s">
        <v>11</v>
      </c>
      <c r="L216" t="str" cm="1">
        <f t="array" ref="L216">IF(K216="?",INDEX(K216:K2558,_xlfn.MODE.MULT(MATCH(K216:K2558,K2558,0))),K216)</f>
        <v>tier - 2</v>
      </c>
      <c r="M216" t="s">
        <v>12</v>
      </c>
      <c r="N216" t="str" cm="1">
        <f t="array" ref="N216">IF(M216="?",INDEX(M216:M2558,_xlfn.MODE.MULT(MATCH(M216:M2558,M216:M2558,0))),M216)</f>
        <v>tier - 3</v>
      </c>
      <c r="O216" t="s">
        <v>13</v>
      </c>
      <c r="P216" t="str">
        <f t="shared" si="15"/>
        <v>R1013</v>
      </c>
    </row>
    <row r="217" spans="1:16" x14ac:dyDescent="0.3">
      <c r="A217" t="s">
        <v>242</v>
      </c>
      <c r="B217">
        <v>2000</v>
      </c>
      <c r="C217">
        <f t="shared" si="12"/>
        <v>2000</v>
      </c>
      <c r="D217" t="s">
        <v>30</v>
      </c>
      <c r="E217" t="str">
        <f t="shared" si="13"/>
        <v>Dec</v>
      </c>
      <c r="F217">
        <v>10</v>
      </c>
      <c r="G217" s="16">
        <f t="shared" si="14"/>
        <v>36870</v>
      </c>
      <c r="I217">
        <v>0</v>
      </c>
      <c r="J217" s="13">
        <v>2156.75</v>
      </c>
      <c r="K217" t="s">
        <v>11</v>
      </c>
      <c r="L217" t="str" cm="1">
        <f t="array" ref="L217">IF(K217="?",INDEX(K217:K2559,_xlfn.MODE.MULT(MATCH(K217:K2559,K2559,0))),K217)</f>
        <v>tier - 2</v>
      </c>
      <c r="M217" t="s">
        <v>11</v>
      </c>
      <c r="N217" t="str" cm="1">
        <f t="array" ref="N217">IF(M217="?",INDEX(M217:M2559,_xlfn.MODE.MULT(MATCH(M217:M2559,M217:M2559,0))),M217)</f>
        <v>tier - 2</v>
      </c>
      <c r="O217" t="s">
        <v>13</v>
      </c>
      <c r="P217" t="str">
        <f t="shared" si="15"/>
        <v>R1013</v>
      </c>
    </row>
    <row r="218" spans="1:16" x14ac:dyDescent="0.3">
      <c r="A218" t="s">
        <v>243</v>
      </c>
      <c r="B218">
        <v>2000</v>
      </c>
      <c r="C218">
        <f t="shared" si="12"/>
        <v>2000</v>
      </c>
      <c r="D218" t="s">
        <v>35</v>
      </c>
      <c r="E218" t="str">
        <f t="shared" si="13"/>
        <v>Aug</v>
      </c>
      <c r="F218">
        <v>23</v>
      </c>
      <c r="G218" s="16">
        <f t="shared" si="14"/>
        <v>36761</v>
      </c>
      <c r="I218">
        <v>0</v>
      </c>
      <c r="J218" s="13">
        <v>2166.73</v>
      </c>
      <c r="K218" t="s">
        <v>11</v>
      </c>
      <c r="L218" t="str" cm="1">
        <f t="array" ref="L218">IF(K218="?",INDEX(K218:K2560,_xlfn.MODE.MULT(MATCH(K218:K2560,K2560,0))),K218)</f>
        <v>tier - 2</v>
      </c>
      <c r="M218" t="s">
        <v>11</v>
      </c>
      <c r="N218" t="str" cm="1">
        <f t="array" ref="N218">IF(M218="?",INDEX(M218:M2560,_xlfn.MODE.MULT(MATCH(M218:M2560,M218:M2560,0))),M218)</f>
        <v>tier - 2</v>
      </c>
      <c r="O218" t="s">
        <v>42</v>
      </c>
      <c r="P218" t="str">
        <f t="shared" si="15"/>
        <v>R1011</v>
      </c>
    </row>
    <row r="219" spans="1:16" x14ac:dyDescent="0.3">
      <c r="A219" t="s">
        <v>244</v>
      </c>
      <c r="B219">
        <v>1994</v>
      </c>
      <c r="C219">
        <f t="shared" si="12"/>
        <v>1994</v>
      </c>
      <c r="D219" t="s">
        <v>20</v>
      </c>
      <c r="E219" t="str">
        <f t="shared" si="13"/>
        <v>Sep</v>
      </c>
      <c r="F219">
        <v>27</v>
      </c>
      <c r="G219" s="16">
        <f t="shared" si="14"/>
        <v>34604</v>
      </c>
      <c r="I219">
        <v>0</v>
      </c>
      <c r="J219" s="13">
        <v>2170.08</v>
      </c>
      <c r="K219" t="s">
        <v>11</v>
      </c>
      <c r="L219" t="str" cm="1">
        <f t="array" ref="L219">IF(K219="?",INDEX(K219:K2561,_xlfn.MODE.MULT(MATCH(K219:K2561,K2561,0))),K219)</f>
        <v>tier - 2</v>
      </c>
      <c r="M219" t="s">
        <v>11</v>
      </c>
      <c r="N219" t="str" cm="1">
        <f t="array" ref="N219">IF(M219="?",INDEX(M219:M2561,_xlfn.MODE.MULT(MATCH(M219:M2561,M219:M2561,0))),M219)</f>
        <v>tier - 2</v>
      </c>
      <c r="O219" t="s">
        <v>13</v>
      </c>
      <c r="P219" t="str">
        <f t="shared" si="15"/>
        <v>R1013</v>
      </c>
    </row>
    <row r="220" spans="1:16" x14ac:dyDescent="0.3">
      <c r="A220" t="s">
        <v>245</v>
      </c>
      <c r="B220">
        <v>1991</v>
      </c>
      <c r="C220">
        <f t="shared" si="12"/>
        <v>1991</v>
      </c>
      <c r="D220" t="s">
        <v>30</v>
      </c>
      <c r="E220" t="str">
        <f t="shared" si="13"/>
        <v>Dec</v>
      </c>
      <c r="F220">
        <v>16</v>
      </c>
      <c r="G220" s="16">
        <f t="shared" si="14"/>
        <v>33588</v>
      </c>
      <c r="I220">
        <v>3</v>
      </c>
      <c r="J220" s="13">
        <v>2193.1999999999998</v>
      </c>
      <c r="K220" t="s">
        <v>11</v>
      </c>
      <c r="L220" t="str" cm="1">
        <f t="array" ref="L220">IF(K220="?",INDEX(K220:K2562,_xlfn.MODE.MULT(MATCH(K220:K2562,K2562,0))),K220)</f>
        <v>tier - 2</v>
      </c>
      <c r="M220" t="s">
        <v>11</v>
      </c>
      <c r="N220" t="str" cm="1">
        <f t="array" ref="N220">IF(M220="?",INDEX(M220:M2562,_xlfn.MODE.MULT(MATCH(M220:M2562,M220:M2562,0))),M220)</f>
        <v>tier - 2</v>
      </c>
      <c r="O220" t="s">
        <v>23</v>
      </c>
      <c r="P220" t="str">
        <f t="shared" si="15"/>
        <v>R1012</v>
      </c>
    </row>
    <row r="221" spans="1:16" x14ac:dyDescent="0.3">
      <c r="A221" t="s">
        <v>246</v>
      </c>
      <c r="B221">
        <v>2004</v>
      </c>
      <c r="C221">
        <f t="shared" si="12"/>
        <v>2004</v>
      </c>
      <c r="D221" t="s">
        <v>30</v>
      </c>
      <c r="E221" t="str">
        <f t="shared" si="13"/>
        <v>Dec</v>
      </c>
      <c r="F221">
        <v>7</v>
      </c>
      <c r="G221" s="16">
        <f t="shared" si="14"/>
        <v>38328</v>
      </c>
      <c r="I221">
        <v>0</v>
      </c>
      <c r="J221" s="13">
        <v>2196.4699999999998</v>
      </c>
      <c r="K221" t="s">
        <v>11</v>
      </c>
      <c r="L221" t="str" cm="1">
        <f t="array" ref="L221">IF(K221="?",INDEX(K221:K2563,_xlfn.MODE.MULT(MATCH(K221:K2563,K2563,0))),K221)</f>
        <v>tier - 2</v>
      </c>
      <c r="M221" t="s">
        <v>12</v>
      </c>
      <c r="N221" t="str" cm="1">
        <f t="array" ref="N221">IF(M221="?",INDEX(M221:M2563,_xlfn.MODE.MULT(MATCH(M221:M2563,M221:M2563,0))),M221)</f>
        <v>tier - 3</v>
      </c>
      <c r="O221" t="s">
        <v>247</v>
      </c>
      <c r="P221" t="str">
        <f t="shared" si="15"/>
        <v>R1024</v>
      </c>
    </row>
    <row r="222" spans="1:16" x14ac:dyDescent="0.3">
      <c r="A222" t="s">
        <v>248</v>
      </c>
      <c r="B222">
        <v>2004</v>
      </c>
      <c r="C222">
        <f t="shared" si="12"/>
        <v>2004</v>
      </c>
      <c r="D222" t="s">
        <v>20</v>
      </c>
      <c r="E222" t="str">
        <f t="shared" si="13"/>
        <v>Sep</v>
      </c>
      <c r="F222">
        <v>3</v>
      </c>
      <c r="G222" s="16">
        <f t="shared" si="14"/>
        <v>38233</v>
      </c>
      <c r="I222">
        <v>0</v>
      </c>
      <c r="J222" s="13">
        <v>2198.19</v>
      </c>
      <c r="K222" t="s">
        <v>11</v>
      </c>
      <c r="L222" t="str" cm="1">
        <f t="array" ref="L222">IF(K222="?",INDEX(K222:K2564,_xlfn.MODE.MULT(MATCH(K222:K2564,K2564,0))),K222)</f>
        <v>tier - 2</v>
      </c>
      <c r="M222" t="s">
        <v>16</v>
      </c>
      <c r="N222" t="str" cm="1">
        <f t="array" ref="N222">IF(M222="?",INDEX(M222:M2564,_xlfn.MODE.MULT(MATCH(M222:M2564,M222:M2564,0))),M222)</f>
        <v>tier - 1</v>
      </c>
      <c r="O222" t="s">
        <v>249</v>
      </c>
      <c r="P222" t="str">
        <f t="shared" si="15"/>
        <v>R1023</v>
      </c>
    </row>
    <row r="223" spans="1:16" x14ac:dyDescent="0.3">
      <c r="A223" t="s">
        <v>250</v>
      </c>
      <c r="B223">
        <v>2004</v>
      </c>
      <c r="C223">
        <f t="shared" si="12"/>
        <v>2004</v>
      </c>
      <c r="D223" t="s">
        <v>20</v>
      </c>
      <c r="E223" t="str">
        <f t="shared" si="13"/>
        <v>Sep</v>
      </c>
      <c r="F223">
        <v>12</v>
      </c>
      <c r="G223" s="16">
        <f t="shared" si="14"/>
        <v>38242</v>
      </c>
      <c r="I223">
        <v>0</v>
      </c>
      <c r="J223" s="13">
        <v>2200.83</v>
      </c>
      <c r="K223" t="s">
        <v>11</v>
      </c>
      <c r="L223" t="str" cm="1">
        <f t="array" ref="L223">IF(K223="?",INDEX(K223:K2565,_xlfn.MODE.MULT(MATCH(K223:K2565,K2565,0))),K223)</f>
        <v>tier - 2</v>
      </c>
      <c r="M223" t="s">
        <v>11</v>
      </c>
      <c r="N223" t="str" cm="1">
        <f t="array" ref="N223">IF(M223="?",INDEX(M223:M2565,_xlfn.MODE.MULT(MATCH(M223:M2565,M223:M2565,0))),M223)</f>
        <v>tier - 2</v>
      </c>
      <c r="O223" t="s">
        <v>247</v>
      </c>
      <c r="P223" t="str">
        <f t="shared" si="15"/>
        <v>R1024</v>
      </c>
    </row>
    <row r="224" spans="1:16" x14ac:dyDescent="0.3">
      <c r="A224" t="s">
        <v>251</v>
      </c>
      <c r="B224">
        <v>2004</v>
      </c>
      <c r="C224">
        <f t="shared" si="12"/>
        <v>2004</v>
      </c>
      <c r="D224" t="s">
        <v>10</v>
      </c>
      <c r="E224" t="str">
        <f t="shared" si="13"/>
        <v>Jul</v>
      </c>
      <c r="F224">
        <v>27</v>
      </c>
      <c r="G224" s="16">
        <f t="shared" si="14"/>
        <v>38195</v>
      </c>
      <c r="I224">
        <v>1</v>
      </c>
      <c r="J224" s="13">
        <v>2201.1</v>
      </c>
      <c r="K224" t="s">
        <v>11</v>
      </c>
      <c r="L224" t="str" cm="1">
        <f t="array" ref="L224">IF(K224="?",INDEX(K224:K2566,_xlfn.MODE.MULT(MATCH(K224:K2566,K2566,0))),K224)</f>
        <v>tier - 2</v>
      </c>
      <c r="M224" t="s">
        <v>12</v>
      </c>
      <c r="N224" t="str" cm="1">
        <f t="array" ref="N224">IF(M224="?",INDEX(M224:M2566,_xlfn.MODE.MULT(MATCH(M224:M2566,M224:M2566,0))),M224)</f>
        <v>tier - 3</v>
      </c>
      <c r="O224" t="s">
        <v>13</v>
      </c>
      <c r="P224" t="str">
        <f t="shared" si="15"/>
        <v>R1013</v>
      </c>
    </row>
    <row r="225" spans="1:16" x14ac:dyDescent="0.3">
      <c r="A225" t="s">
        <v>252</v>
      </c>
      <c r="B225">
        <v>2004</v>
      </c>
      <c r="C225">
        <f t="shared" si="12"/>
        <v>2004</v>
      </c>
      <c r="D225" t="s">
        <v>35</v>
      </c>
      <c r="E225" t="str">
        <f t="shared" si="13"/>
        <v>Aug</v>
      </c>
      <c r="F225">
        <v>6</v>
      </c>
      <c r="G225" s="16">
        <f t="shared" si="14"/>
        <v>38205</v>
      </c>
      <c r="I225">
        <v>0</v>
      </c>
      <c r="J225" s="13">
        <v>2203.4699999999998</v>
      </c>
      <c r="K225" t="s">
        <v>11</v>
      </c>
      <c r="L225" t="str" cm="1">
        <f t="array" ref="L225">IF(K225="?",INDEX(K225:K2567,_xlfn.MODE.MULT(MATCH(K225:K2567,K2567,0))),K225)</f>
        <v>tier - 2</v>
      </c>
      <c r="M225" t="s">
        <v>11</v>
      </c>
      <c r="N225" t="str" cm="1">
        <f t="array" ref="N225">IF(M225="?",INDEX(M225:M2567,_xlfn.MODE.MULT(MATCH(M225:M2567,M225:M2567,0))),M225)</f>
        <v>tier - 2</v>
      </c>
      <c r="O225" t="s">
        <v>247</v>
      </c>
      <c r="P225" t="str">
        <f t="shared" si="15"/>
        <v>R1024</v>
      </c>
    </row>
    <row r="226" spans="1:16" x14ac:dyDescent="0.3">
      <c r="A226" t="s">
        <v>253</v>
      </c>
      <c r="B226">
        <v>2004</v>
      </c>
      <c r="C226">
        <f t="shared" si="12"/>
        <v>2004</v>
      </c>
      <c r="D226" t="s">
        <v>37</v>
      </c>
      <c r="E226" t="str">
        <f t="shared" si="13"/>
        <v>Oct</v>
      </c>
      <c r="F226">
        <v>28</v>
      </c>
      <c r="G226" s="16">
        <f t="shared" si="14"/>
        <v>38288</v>
      </c>
      <c r="I226">
        <v>0</v>
      </c>
      <c r="J226" s="13">
        <v>2203.7399999999998</v>
      </c>
      <c r="K226" t="s">
        <v>11</v>
      </c>
      <c r="L226" t="str" cm="1">
        <f t="array" ref="L226">IF(K226="?",INDEX(K226:K2568,_xlfn.MODE.MULT(MATCH(K226:K2568,K2568,0))),K226)</f>
        <v>tier - 2</v>
      </c>
      <c r="M226" t="s">
        <v>11</v>
      </c>
      <c r="N226" t="str" cm="1">
        <f t="array" ref="N226">IF(M226="?",INDEX(M226:M2568,_xlfn.MODE.MULT(MATCH(M226:M2568,M226:M2568,0))),M226)</f>
        <v>tier - 2</v>
      </c>
      <c r="O226" t="s">
        <v>247</v>
      </c>
      <c r="P226" t="str">
        <f t="shared" si="15"/>
        <v>R1024</v>
      </c>
    </row>
    <row r="227" spans="1:16" x14ac:dyDescent="0.3">
      <c r="A227" t="s">
        <v>254</v>
      </c>
      <c r="B227">
        <v>2004</v>
      </c>
      <c r="C227">
        <f t="shared" si="12"/>
        <v>2004</v>
      </c>
      <c r="D227" t="s">
        <v>15</v>
      </c>
      <c r="E227" t="str">
        <f t="shared" si="13"/>
        <v>Nov</v>
      </c>
      <c r="F227">
        <v>13</v>
      </c>
      <c r="G227" s="16">
        <f t="shared" si="14"/>
        <v>38304</v>
      </c>
      <c r="I227">
        <v>0</v>
      </c>
      <c r="J227" s="13">
        <v>2205.98</v>
      </c>
      <c r="K227" t="s">
        <v>11</v>
      </c>
      <c r="L227" t="str" cm="1">
        <f t="array" ref="L227">IF(K227="?",INDEX(K227:K2569,_xlfn.MODE.MULT(MATCH(K227:K2569,K2569,0))),K227)</f>
        <v>tier - 2</v>
      </c>
      <c r="M227" t="s">
        <v>12</v>
      </c>
      <c r="N227" t="str" cm="1">
        <f t="array" ref="N227">IF(M227="?",INDEX(M227:M2569,_xlfn.MODE.MULT(MATCH(M227:M2569,M227:M2569,0))),M227)</f>
        <v>tier - 3</v>
      </c>
      <c r="O227" t="s">
        <v>247</v>
      </c>
      <c r="P227" t="str">
        <f t="shared" si="15"/>
        <v>R1024</v>
      </c>
    </row>
    <row r="228" spans="1:16" x14ac:dyDescent="0.3">
      <c r="A228" t="s">
        <v>255</v>
      </c>
      <c r="B228">
        <v>2004</v>
      </c>
      <c r="C228">
        <f t="shared" si="12"/>
        <v>2004</v>
      </c>
      <c r="D228" t="s">
        <v>35</v>
      </c>
      <c r="E228" t="str">
        <f t="shared" si="13"/>
        <v>Aug</v>
      </c>
      <c r="F228">
        <v>6</v>
      </c>
      <c r="G228" s="16">
        <f t="shared" si="14"/>
        <v>38205</v>
      </c>
      <c r="I228">
        <v>0</v>
      </c>
      <c r="J228" s="13">
        <v>2207.6999999999998</v>
      </c>
      <c r="K228" t="s">
        <v>11</v>
      </c>
      <c r="L228" t="str" cm="1">
        <f t="array" ref="L228">IF(K228="?",INDEX(K228:K2570,_xlfn.MODE.MULT(MATCH(K228:K2570,K2570,0))),K228)</f>
        <v>tier - 2</v>
      </c>
      <c r="M228" t="s">
        <v>11</v>
      </c>
      <c r="N228" t="str" cm="1">
        <f t="array" ref="N228">IF(M228="?",INDEX(M228:M2570,_xlfn.MODE.MULT(MATCH(M228:M2570,M228:M2570,0))),M228)</f>
        <v>tier - 2</v>
      </c>
      <c r="O228" t="s">
        <v>247</v>
      </c>
      <c r="P228" t="str">
        <f t="shared" si="15"/>
        <v>R1024</v>
      </c>
    </row>
    <row r="229" spans="1:16" x14ac:dyDescent="0.3">
      <c r="A229" t="s">
        <v>256</v>
      </c>
      <c r="B229">
        <v>2004</v>
      </c>
      <c r="C229">
        <f t="shared" si="12"/>
        <v>2004</v>
      </c>
      <c r="D229" t="s">
        <v>10</v>
      </c>
      <c r="E229" t="str">
        <f t="shared" si="13"/>
        <v>Jul</v>
      </c>
      <c r="F229">
        <v>27</v>
      </c>
      <c r="G229" s="16">
        <f t="shared" si="14"/>
        <v>38195</v>
      </c>
      <c r="I229">
        <v>0</v>
      </c>
      <c r="J229" s="13">
        <v>2211.13</v>
      </c>
      <c r="K229" t="s">
        <v>11</v>
      </c>
      <c r="L229" t="str" cm="1">
        <f t="array" ref="L229">IF(K229="?",INDEX(K229:K2571,_xlfn.MODE.MULT(MATCH(K229:K2571,K2571,0))),K229)</f>
        <v>tier - 2</v>
      </c>
      <c r="M229" t="s">
        <v>11</v>
      </c>
      <c r="N229" t="str" cm="1">
        <f t="array" ref="N229">IF(M229="?",INDEX(M229:M2571,_xlfn.MODE.MULT(MATCH(M229:M2571,M229:M2571,0))),M229)</f>
        <v>tier - 2</v>
      </c>
      <c r="O229" t="s">
        <v>247</v>
      </c>
      <c r="P229" t="str">
        <f t="shared" si="15"/>
        <v>R1024</v>
      </c>
    </row>
    <row r="230" spans="1:16" x14ac:dyDescent="0.3">
      <c r="A230" t="s">
        <v>257</v>
      </c>
      <c r="B230">
        <v>1994</v>
      </c>
      <c r="C230">
        <f t="shared" si="12"/>
        <v>1994</v>
      </c>
      <c r="D230" t="s">
        <v>15</v>
      </c>
      <c r="E230" t="str">
        <f t="shared" si="13"/>
        <v>Nov</v>
      </c>
      <c r="F230">
        <v>17</v>
      </c>
      <c r="G230" s="16">
        <f t="shared" si="14"/>
        <v>34655</v>
      </c>
      <c r="I230">
        <v>0</v>
      </c>
      <c r="J230" s="13">
        <v>2213.21</v>
      </c>
      <c r="K230" t="s">
        <v>11</v>
      </c>
      <c r="L230" t="str" cm="1">
        <f t="array" ref="L230">IF(K230="?",INDEX(K230:K2572,_xlfn.MODE.MULT(MATCH(K230:K2572,K2572,0))),K230)</f>
        <v>tier - 2</v>
      </c>
      <c r="M230" t="s">
        <v>11</v>
      </c>
      <c r="N230" t="str" cm="1">
        <f t="array" ref="N230">IF(M230="?",INDEX(M230:M2572,_xlfn.MODE.MULT(MATCH(M230:M2572,M230:M2572,0))),M230)</f>
        <v>tier - 2</v>
      </c>
      <c r="O230" t="s">
        <v>13</v>
      </c>
      <c r="P230" t="str">
        <f t="shared" si="15"/>
        <v>R1013</v>
      </c>
    </row>
    <row r="231" spans="1:16" x14ac:dyDescent="0.3">
      <c r="A231" t="s">
        <v>258</v>
      </c>
      <c r="B231">
        <v>2004</v>
      </c>
      <c r="C231">
        <f t="shared" si="12"/>
        <v>2004</v>
      </c>
      <c r="D231" t="s">
        <v>18</v>
      </c>
      <c r="E231" t="str">
        <f t="shared" si="13"/>
        <v>Jun</v>
      </c>
      <c r="F231">
        <v>13</v>
      </c>
      <c r="G231" s="16">
        <f t="shared" si="14"/>
        <v>38151</v>
      </c>
      <c r="I231">
        <v>0</v>
      </c>
      <c r="J231" s="13">
        <v>2217.4699999999998</v>
      </c>
      <c r="K231" t="s">
        <v>11</v>
      </c>
      <c r="L231" t="str" cm="1">
        <f t="array" ref="L231">IF(K231="?",INDEX(K231:K2573,_xlfn.MODE.MULT(MATCH(K231:K2573,K2573,0))),K231)</f>
        <v>tier - 2</v>
      </c>
      <c r="M231" t="s">
        <v>16</v>
      </c>
      <c r="N231" t="str" cm="1">
        <f t="array" ref="N231">IF(M231="?",INDEX(M231:M2573,_xlfn.MODE.MULT(MATCH(M231:M2573,M231:M2573,0))),M231)</f>
        <v>tier - 1</v>
      </c>
      <c r="O231" t="s">
        <v>247</v>
      </c>
      <c r="P231" t="str">
        <f t="shared" si="15"/>
        <v>R1024</v>
      </c>
    </row>
    <row r="232" spans="1:16" x14ac:dyDescent="0.3">
      <c r="A232" t="s">
        <v>259</v>
      </c>
      <c r="B232">
        <v>2004</v>
      </c>
      <c r="C232">
        <f t="shared" si="12"/>
        <v>2004</v>
      </c>
      <c r="D232" t="s">
        <v>20</v>
      </c>
      <c r="E232" t="str">
        <f t="shared" si="13"/>
        <v>Sep</v>
      </c>
      <c r="F232">
        <v>25</v>
      </c>
      <c r="G232" s="16">
        <f t="shared" si="14"/>
        <v>38255</v>
      </c>
      <c r="I232">
        <v>0</v>
      </c>
      <c r="J232" s="13">
        <v>2217.6</v>
      </c>
      <c r="K232" t="s">
        <v>11</v>
      </c>
      <c r="L232" t="str" cm="1">
        <f t="array" ref="L232">IF(K232="?",INDEX(K232:K2574,_xlfn.MODE.MULT(MATCH(K232:K2574,K2574,0))),K232)</f>
        <v>tier - 2</v>
      </c>
      <c r="M232" t="s">
        <v>16</v>
      </c>
      <c r="N232" t="str" cm="1">
        <f t="array" ref="N232">IF(M232="?",INDEX(M232:M2574,_xlfn.MODE.MULT(MATCH(M232:M2574,M232:M2574,0))),M232)</f>
        <v>tier - 1</v>
      </c>
      <c r="O232" t="s">
        <v>247</v>
      </c>
      <c r="P232" t="str">
        <f t="shared" si="15"/>
        <v>R1024</v>
      </c>
    </row>
    <row r="233" spans="1:16" x14ac:dyDescent="0.3">
      <c r="A233" t="s">
        <v>260</v>
      </c>
      <c r="B233">
        <v>2004</v>
      </c>
      <c r="C233">
        <f t="shared" si="12"/>
        <v>2004</v>
      </c>
      <c r="D233" t="s">
        <v>30</v>
      </c>
      <c r="E233" t="str">
        <f t="shared" si="13"/>
        <v>Dec</v>
      </c>
      <c r="F233">
        <v>12</v>
      </c>
      <c r="G233" s="16">
        <f t="shared" si="14"/>
        <v>38333</v>
      </c>
      <c r="I233">
        <v>1</v>
      </c>
      <c r="J233" s="13">
        <v>2219.4499999999998</v>
      </c>
      <c r="K233" t="s">
        <v>11</v>
      </c>
      <c r="L233" t="str" cm="1">
        <f t="array" ref="L233">IF(K233="?",INDEX(K233:K2575,_xlfn.MODE.MULT(MATCH(K233:K2575,K2575,0))),K233)</f>
        <v>tier - 2</v>
      </c>
      <c r="M233" t="s">
        <v>16</v>
      </c>
      <c r="N233" t="str" cm="1">
        <f t="array" ref="N233">IF(M233="?",INDEX(M233:M2575,_xlfn.MODE.MULT(MATCH(M233:M2575,M233:M2575,0))),M233)</f>
        <v>tier - 1</v>
      </c>
      <c r="O233" t="s">
        <v>13</v>
      </c>
      <c r="P233" t="str">
        <f t="shared" si="15"/>
        <v>R1013</v>
      </c>
    </row>
    <row r="234" spans="1:16" x14ac:dyDescent="0.3">
      <c r="A234" t="s">
        <v>261</v>
      </c>
      <c r="B234">
        <v>2003</v>
      </c>
      <c r="C234">
        <f t="shared" si="12"/>
        <v>2003</v>
      </c>
      <c r="D234" t="s">
        <v>30</v>
      </c>
      <c r="E234" t="str">
        <f t="shared" si="13"/>
        <v>Dec</v>
      </c>
      <c r="F234">
        <v>10</v>
      </c>
      <c r="G234" s="16">
        <f t="shared" si="14"/>
        <v>37965</v>
      </c>
      <c r="I234">
        <v>1</v>
      </c>
      <c r="J234" s="13">
        <v>2221.56</v>
      </c>
      <c r="K234" t="s">
        <v>11</v>
      </c>
      <c r="L234" t="str" cm="1">
        <f t="array" ref="L234">IF(K234="?",INDEX(K234:K2576,_xlfn.MODE.MULT(MATCH(K234:K2576,K2576,0))),K234)</f>
        <v>tier - 2</v>
      </c>
      <c r="M234" t="s">
        <v>12</v>
      </c>
      <c r="N234" t="str" cm="1">
        <f t="array" ref="N234">IF(M234="?",INDEX(M234:M2576,_xlfn.MODE.MULT(MATCH(M234:M2576,M234:M2576,0))),M234)</f>
        <v>tier - 3</v>
      </c>
      <c r="O234" t="s">
        <v>23</v>
      </c>
      <c r="P234" t="str">
        <f t="shared" si="15"/>
        <v>R1012</v>
      </c>
    </row>
    <row r="235" spans="1:16" x14ac:dyDescent="0.3">
      <c r="A235" t="s">
        <v>262</v>
      </c>
      <c r="B235">
        <v>2000</v>
      </c>
      <c r="C235">
        <f t="shared" si="12"/>
        <v>2000</v>
      </c>
      <c r="D235" t="s">
        <v>18</v>
      </c>
      <c r="E235" t="str">
        <f t="shared" si="13"/>
        <v>Jun</v>
      </c>
      <c r="F235">
        <v>30</v>
      </c>
      <c r="G235" s="16">
        <f t="shared" si="14"/>
        <v>36707</v>
      </c>
      <c r="I235">
        <v>0</v>
      </c>
      <c r="J235" s="13">
        <v>2250.84</v>
      </c>
      <c r="K235" t="s">
        <v>11</v>
      </c>
      <c r="L235" t="str" cm="1">
        <f t="array" ref="L235">IF(K235="?",INDEX(K235:K2577,_xlfn.MODE.MULT(MATCH(K235:K2577,K2577,0))),K235)</f>
        <v>tier - 2</v>
      </c>
      <c r="M235" t="s">
        <v>11</v>
      </c>
      <c r="N235" t="str" cm="1">
        <f t="array" ref="N235">IF(M235="?",INDEX(M235:M2577,_xlfn.MODE.MULT(MATCH(M235:M2577,M235:M2577,0))),M235)</f>
        <v>tier - 2</v>
      </c>
      <c r="O235" t="s">
        <v>170</v>
      </c>
      <c r="P235" t="str">
        <f t="shared" si="15"/>
        <v>R1018</v>
      </c>
    </row>
    <row r="236" spans="1:16" x14ac:dyDescent="0.3">
      <c r="A236" t="s">
        <v>263</v>
      </c>
      <c r="B236">
        <v>2000</v>
      </c>
      <c r="C236">
        <f t="shared" si="12"/>
        <v>2000</v>
      </c>
      <c r="D236" t="s">
        <v>30</v>
      </c>
      <c r="E236" t="str">
        <f t="shared" si="13"/>
        <v>Dec</v>
      </c>
      <c r="F236">
        <v>11</v>
      </c>
      <c r="G236" s="16">
        <f t="shared" si="14"/>
        <v>36871</v>
      </c>
      <c r="I236">
        <v>0</v>
      </c>
      <c r="J236" s="13">
        <v>2254.8000000000002</v>
      </c>
      <c r="K236" t="s">
        <v>11</v>
      </c>
      <c r="L236" t="str" cm="1">
        <f t="array" ref="L236">IF(K236="?",INDEX(K236:K2578,_xlfn.MODE.MULT(MATCH(K236:K2578,K2578,0))),K236)</f>
        <v>tier - 2</v>
      </c>
      <c r="M236" t="s">
        <v>12</v>
      </c>
      <c r="N236" t="str" cm="1">
        <f t="array" ref="N236">IF(M236="?",INDEX(M236:M2578,_xlfn.MODE.MULT(MATCH(M236:M2578,M236:M2578,0))),M236)</f>
        <v>tier - 3</v>
      </c>
      <c r="O236" t="s">
        <v>168</v>
      </c>
      <c r="P236" t="str">
        <f t="shared" si="15"/>
        <v>R1016</v>
      </c>
    </row>
    <row r="237" spans="1:16" x14ac:dyDescent="0.3">
      <c r="A237" t="s">
        <v>264</v>
      </c>
      <c r="B237">
        <v>2002</v>
      </c>
      <c r="C237">
        <f t="shared" si="12"/>
        <v>2002</v>
      </c>
      <c r="D237" t="s">
        <v>10</v>
      </c>
      <c r="E237" t="str">
        <f t="shared" si="13"/>
        <v>Jul</v>
      </c>
      <c r="F237">
        <v>15</v>
      </c>
      <c r="G237" s="16">
        <f t="shared" si="14"/>
        <v>37452</v>
      </c>
      <c r="I237">
        <v>0</v>
      </c>
      <c r="J237" s="13">
        <v>2257.48</v>
      </c>
      <c r="K237" t="s">
        <v>11</v>
      </c>
      <c r="L237" t="str" cm="1">
        <f t="array" ref="L237">IF(K237="?",INDEX(K237:K2579,_xlfn.MODE.MULT(MATCH(K237:K2579,K2579,0))),K237)</f>
        <v>tier - 2</v>
      </c>
      <c r="M237" t="s">
        <v>16</v>
      </c>
      <c r="N237" t="str" cm="1">
        <f t="array" ref="N237">IF(M237="?",INDEX(M237:M2579,_xlfn.MODE.MULT(MATCH(M237:M2579,M237:M2579,0))),M237)</f>
        <v>tier - 1</v>
      </c>
      <c r="O237" t="s">
        <v>23</v>
      </c>
      <c r="P237" t="str">
        <f t="shared" si="15"/>
        <v>R1012</v>
      </c>
    </row>
    <row r="238" spans="1:16" x14ac:dyDescent="0.3">
      <c r="A238" t="s">
        <v>265</v>
      </c>
      <c r="B238">
        <v>2002</v>
      </c>
      <c r="C238">
        <f t="shared" si="12"/>
        <v>2002</v>
      </c>
      <c r="D238" t="s">
        <v>15</v>
      </c>
      <c r="E238" t="str">
        <f t="shared" si="13"/>
        <v>Nov</v>
      </c>
      <c r="F238">
        <v>12</v>
      </c>
      <c r="G238" s="16">
        <f t="shared" si="14"/>
        <v>37572</v>
      </c>
      <c r="I238">
        <v>0</v>
      </c>
      <c r="J238" s="13">
        <v>2261.5700000000002</v>
      </c>
      <c r="K238" t="s">
        <v>11</v>
      </c>
      <c r="L238" t="str" cm="1">
        <f t="array" ref="L238">IF(K238="?",INDEX(K238:K2580,_xlfn.MODE.MULT(MATCH(K238:K2580,K2580,0))),K238)</f>
        <v>tier - 2</v>
      </c>
      <c r="M238" t="s">
        <v>16</v>
      </c>
      <c r="N238" t="str" cm="1">
        <f t="array" ref="N238">IF(M238="?",INDEX(M238:M2580,_xlfn.MODE.MULT(MATCH(M238:M2580,M238:M2580,0))),M238)</f>
        <v>tier - 1</v>
      </c>
      <c r="O238" t="s">
        <v>23</v>
      </c>
      <c r="P238" t="str">
        <f t="shared" si="15"/>
        <v>R1012</v>
      </c>
    </row>
    <row r="239" spans="1:16" x14ac:dyDescent="0.3">
      <c r="A239" t="s">
        <v>266</v>
      </c>
      <c r="B239">
        <v>1991</v>
      </c>
      <c r="C239">
        <f t="shared" si="12"/>
        <v>1991</v>
      </c>
      <c r="D239" t="s">
        <v>18</v>
      </c>
      <c r="E239" t="str">
        <f t="shared" si="13"/>
        <v>Jun</v>
      </c>
      <c r="F239">
        <v>16</v>
      </c>
      <c r="G239" s="16">
        <f t="shared" si="14"/>
        <v>33405</v>
      </c>
      <c r="I239">
        <v>3</v>
      </c>
      <c r="J239" s="13">
        <v>2277.7199999999998</v>
      </c>
      <c r="K239" t="s">
        <v>11</v>
      </c>
      <c r="L239" t="str" cm="1">
        <f t="array" ref="L239">IF(K239="?",INDEX(K239:K2581,_xlfn.MODE.MULT(MATCH(K239:K2581,K2581,0))),K239)</f>
        <v>tier - 2</v>
      </c>
      <c r="M239" t="s">
        <v>16</v>
      </c>
      <c r="N239" t="str" cm="1">
        <f t="array" ref="N239">IF(M239="?",INDEX(M239:M2581,_xlfn.MODE.MULT(MATCH(M239:M2581,M239:M2581,0))),M239)</f>
        <v>tier - 1</v>
      </c>
      <c r="O239" t="s">
        <v>13</v>
      </c>
      <c r="P239" t="str">
        <f t="shared" si="15"/>
        <v>R1013</v>
      </c>
    </row>
    <row r="240" spans="1:16" x14ac:dyDescent="0.3">
      <c r="A240" t="s">
        <v>267</v>
      </c>
      <c r="B240">
        <v>1989</v>
      </c>
      <c r="C240">
        <f t="shared" si="12"/>
        <v>1989</v>
      </c>
      <c r="D240" t="s">
        <v>37</v>
      </c>
      <c r="E240" t="str">
        <f t="shared" si="13"/>
        <v>Oct</v>
      </c>
      <c r="F240">
        <v>5</v>
      </c>
      <c r="G240" s="16">
        <f t="shared" si="14"/>
        <v>32786</v>
      </c>
      <c r="I240">
        <v>3</v>
      </c>
      <c r="J240" s="13">
        <v>2295.2399999999998</v>
      </c>
      <c r="K240" t="s">
        <v>11</v>
      </c>
      <c r="L240" t="str" cm="1">
        <f t="array" ref="L240">IF(K240="?",INDEX(K240:K2582,_xlfn.MODE.MULT(MATCH(K240:K2582,K2582,0))),K240)</f>
        <v>tier - 2</v>
      </c>
      <c r="M240" t="s">
        <v>16</v>
      </c>
      <c r="N240" t="str" cm="1">
        <f t="array" ref="N240">IF(M240="?",INDEX(M240:M2582,_xlfn.MODE.MULT(MATCH(M240:M2582,M240:M2582,0))),M240)</f>
        <v>tier - 1</v>
      </c>
      <c r="O240" t="s">
        <v>13</v>
      </c>
      <c r="P240" t="str">
        <f t="shared" si="15"/>
        <v>R1013</v>
      </c>
    </row>
    <row r="241" spans="1:16" x14ac:dyDescent="0.3">
      <c r="A241" t="s">
        <v>268</v>
      </c>
      <c r="B241">
        <v>1996</v>
      </c>
      <c r="C241">
        <f t="shared" si="12"/>
        <v>1996</v>
      </c>
      <c r="D241" t="s">
        <v>15</v>
      </c>
      <c r="E241" t="str">
        <f t="shared" si="13"/>
        <v>Nov</v>
      </c>
      <c r="F241">
        <v>28</v>
      </c>
      <c r="G241" s="16">
        <f t="shared" si="14"/>
        <v>35397</v>
      </c>
      <c r="I241">
        <v>0</v>
      </c>
      <c r="J241" s="13">
        <v>2302.3000000000002</v>
      </c>
      <c r="K241" t="s">
        <v>16</v>
      </c>
      <c r="L241" t="str" cm="1">
        <f t="array" ref="L241">IF(K241="?",INDEX(K241:K2583,_xlfn.MODE.MULT(MATCH(K241:K2583,K2583,0))),K241)</f>
        <v>tier - 1</v>
      </c>
      <c r="M241" t="s">
        <v>11</v>
      </c>
      <c r="N241" t="str" cm="1">
        <f t="array" ref="N241">IF(M241="?",INDEX(M241:M2583,_xlfn.MODE.MULT(MATCH(M241:M2583,M241:M2583,0))),M241)</f>
        <v>tier - 2</v>
      </c>
      <c r="O241" t="s">
        <v>42</v>
      </c>
      <c r="P241" t="str">
        <f t="shared" si="15"/>
        <v>R1011</v>
      </c>
    </row>
    <row r="242" spans="1:16" x14ac:dyDescent="0.3">
      <c r="A242" t="s">
        <v>269</v>
      </c>
      <c r="B242">
        <v>2004</v>
      </c>
      <c r="C242">
        <f t="shared" si="12"/>
        <v>2004</v>
      </c>
      <c r="D242" t="s">
        <v>20</v>
      </c>
      <c r="E242" t="str">
        <f t="shared" si="13"/>
        <v>Sep</v>
      </c>
      <c r="F242">
        <v>6</v>
      </c>
      <c r="G242" s="16">
        <f t="shared" si="14"/>
        <v>38236</v>
      </c>
      <c r="I242">
        <v>2</v>
      </c>
      <c r="J242" s="13">
        <v>2304</v>
      </c>
      <c r="K242" t="s">
        <v>11</v>
      </c>
      <c r="L242" t="str" cm="1">
        <f t="array" ref="L242">IF(K242="?",INDEX(K242:K2584,_xlfn.MODE.MULT(MATCH(K242:K2584,K2584,0))),K242)</f>
        <v>tier - 2</v>
      </c>
      <c r="M242" t="s">
        <v>12</v>
      </c>
      <c r="N242" t="str" cm="1">
        <f t="array" ref="N242">IF(M242="?",INDEX(M242:M2584,_xlfn.MODE.MULT(MATCH(M242:M2584,M242:M2584,0))),M242)</f>
        <v>tier - 3</v>
      </c>
      <c r="O242" t="s">
        <v>13</v>
      </c>
      <c r="P242" t="str">
        <f t="shared" si="15"/>
        <v>R1013</v>
      </c>
    </row>
    <row r="243" spans="1:16" x14ac:dyDescent="0.3">
      <c r="A243" t="s">
        <v>270</v>
      </c>
      <c r="B243">
        <v>1996</v>
      </c>
      <c r="C243">
        <f t="shared" si="12"/>
        <v>1996</v>
      </c>
      <c r="D243" t="s">
        <v>30</v>
      </c>
      <c r="E243" t="str">
        <f t="shared" si="13"/>
        <v>Dec</v>
      </c>
      <c r="F243">
        <v>17</v>
      </c>
      <c r="G243" s="16">
        <f t="shared" si="14"/>
        <v>35416</v>
      </c>
      <c r="I243">
        <v>0</v>
      </c>
      <c r="J243" s="13">
        <v>2322.62</v>
      </c>
      <c r="K243" t="s">
        <v>11</v>
      </c>
      <c r="L243" t="str" cm="1">
        <f t="array" ref="L243">IF(K243="?",INDEX(K243:K2585,_xlfn.MODE.MULT(MATCH(K243:K2585,K2585,0))),K243)</f>
        <v>tier - 2</v>
      </c>
      <c r="M243" t="s">
        <v>16</v>
      </c>
      <c r="N243" t="str" cm="1">
        <f t="array" ref="N243">IF(M243="?",INDEX(M243:M2585,_xlfn.MODE.MULT(MATCH(M243:M2585,M243:M2585,0))),M243)</f>
        <v>tier - 1</v>
      </c>
      <c r="O243" t="s">
        <v>13</v>
      </c>
      <c r="P243" t="str">
        <f t="shared" si="15"/>
        <v>R1013</v>
      </c>
    </row>
    <row r="244" spans="1:16" x14ac:dyDescent="0.3">
      <c r="A244" t="s">
        <v>271</v>
      </c>
      <c r="B244">
        <v>2003</v>
      </c>
      <c r="C244">
        <f t="shared" si="12"/>
        <v>2003</v>
      </c>
      <c r="D244" t="s">
        <v>15</v>
      </c>
      <c r="E244" t="str">
        <f t="shared" si="13"/>
        <v>Nov</v>
      </c>
      <c r="F244">
        <v>18</v>
      </c>
      <c r="G244" s="16">
        <f t="shared" si="14"/>
        <v>37943</v>
      </c>
      <c r="I244">
        <v>1</v>
      </c>
      <c r="J244" s="13">
        <v>2331.52</v>
      </c>
      <c r="K244" t="s">
        <v>11</v>
      </c>
      <c r="L244" t="str" cm="1">
        <f t="array" ref="L244">IF(K244="?",INDEX(K244:K2586,_xlfn.MODE.MULT(MATCH(K244:K2586,K2586,0))),K244)</f>
        <v>tier - 2</v>
      </c>
      <c r="M244" t="s">
        <v>12</v>
      </c>
      <c r="N244" t="str" cm="1">
        <f t="array" ref="N244">IF(M244="?",INDEX(M244:M2586,_xlfn.MODE.MULT(MATCH(M244:M2586,M244:M2586,0))),M244)</f>
        <v>tier - 3</v>
      </c>
      <c r="O244" t="s">
        <v>42</v>
      </c>
      <c r="P244" t="str">
        <f t="shared" si="15"/>
        <v>R1011</v>
      </c>
    </row>
    <row r="245" spans="1:16" x14ac:dyDescent="0.3">
      <c r="A245" t="s">
        <v>272</v>
      </c>
      <c r="B245">
        <v>1998</v>
      </c>
      <c r="C245">
        <f t="shared" si="12"/>
        <v>1998</v>
      </c>
      <c r="D245" t="s">
        <v>37</v>
      </c>
      <c r="E245" t="str">
        <f t="shared" si="13"/>
        <v>Oct</v>
      </c>
      <c r="F245">
        <v>21</v>
      </c>
      <c r="G245" s="16">
        <f t="shared" si="14"/>
        <v>36089</v>
      </c>
      <c r="I245">
        <v>0</v>
      </c>
      <c r="J245" s="13">
        <v>2352.9699999999998</v>
      </c>
      <c r="K245" t="s">
        <v>12</v>
      </c>
      <c r="L245" t="str" cm="1">
        <f t="array" ref="L245">IF(K245="?",INDEX(K245:K2587,_xlfn.MODE.MULT(MATCH(K245:K2587,K2587,0))),K245)</f>
        <v>tier - 3</v>
      </c>
      <c r="M245" t="s">
        <v>12</v>
      </c>
      <c r="N245" t="str" cm="1">
        <f t="array" ref="N245">IF(M245="?",INDEX(M245:M2587,_xlfn.MODE.MULT(MATCH(M245:M2587,M245:M2587,0))),M245)</f>
        <v>tier - 3</v>
      </c>
      <c r="O245" t="s">
        <v>23</v>
      </c>
      <c r="P245" t="str">
        <f t="shared" si="15"/>
        <v>R1012</v>
      </c>
    </row>
    <row r="246" spans="1:16" x14ac:dyDescent="0.3">
      <c r="A246" t="s">
        <v>273</v>
      </c>
      <c r="B246">
        <v>2002</v>
      </c>
      <c r="C246">
        <f t="shared" si="12"/>
        <v>2002</v>
      </c>
      <c r="D246" t="s">
        <v>15</v>
      </c>
      <c r="E246" t="str">
        <f t="shared" si="13"/>
        <v>Nov</v>
      </c>
      <c r="F246">
        <v>5</v>
      </c>
      <c r="G246" s="16">
        <f t="shared" si="14"/>
        <v>37565</v>
      </c>
      <c r="I246">
        <v>1</v>
      </c>
      <c r="J246" s="13">
        <v>2362.23</v>
      </c>
      <c r="K246" t="s">
        <v>11</v>
      </c>
      <c r="L246" t="str" cm="1">
        <f t="array" ref="L246">IF(K246="?",INDEX(K246:K2588,_xlfn.MODE.MULT(MATCH(K246:K2588,K2588,0))),K246)</f>
        <v>tier - 2</v>
      </c>
      <c r="M246" t="s">
        <v>16</v>
      </c>
      <c r="N246" t="str" cm="1">
        <f t="array" ref="N246">IF(M246="?",INDEX(M246:M2588,_xlfn.MODE.MULT(MATCH(M246:M2588,M246:M2588,0))),M246)</f>
        <v>tier - 1</v>
      </c>
      <c r="O246" t="s">
        <v>23</v>
      </c>
      <c r="P246" t="str">
        <f t="shared" si="15"/>
        <v>R1012</v>
      </c>
    </row>
    <row r="247" spans="1:16" x14ac:dyDescent="0.3">
      <c r="A247" t="s">
        <v>274</v>
      </c>
      <c r="B247">
        <v>1988</v>
      </c>
      <c r="C247">
        <f t="shared" si="12"/>
        <v>1988</v>
      </c>
      <c r="D247" t="s">
        <v>30</v>
      </c>
      <c r="E247" t="str">
        <f t="shared" si="13"/>
        <v>Dec</v>
      </c>
      <c r="F247">
        <v>12</v>
      </c>
      <c r="G247" s="16">
        <f t="shared" si="14"/>
        <v>32489</v>
      </c>
      <c r="I247">
        <v>3</v>
      </c>
      <c r="J247" s="13">
        <v>2373.3000000000002</v>
      </c>
      <c r="K247" t="s">
        <v>11</v>
      </c>
      <c r="L247" t="str" cm="1">
        <f t="array" ref="L247">IF(K247="?",INDEX(K247:K2589,_xlfn.MODE.MULT(MATCH(K247:K2589,K2589,0))),K247)</f>
        <v>tier - 2</v>
      </c>
      <c r="M247" t="s">
        <v>11</v>
      </c>
      <c r="N247" t="str" cm="1">
        <f t="array" ref="N247">IF(M247="?",INDEX(M247:M2589,_xlfn.MODE.MULT(MATCH(M247:M2589,M247:M2589,0))),M247)</f>
        <v>tier - 2</v>
      </c>
      <c r="O247" t="s">
        <v>13</v>
      </c>
      <c r="P247" t="str">
        <f t="shared" si="15"/>
        <v>R1013</v>
      </c>
    </row>
    <row r="248" spans="1:16" x14ac:dyDescent="0.3">
      <c r="A248" t="s">
        <v>275</v>
      </c>
      <c r="B248">
        <v>1999</v>
      </c>
      <c r="C248">
        <f t="shared" si="12"/>
        <v>1999</v>
      </c>
      <c r="D248" t="s">
        <v>30</v>
      </c>
      <c r="E248" t="str">
        <f t="shared" si="13"/>
        <v>Dec</v>
      </c>
      <c r="F248">
        <v>17</v>
      </c>
      <c r="G248" s="16">
        <f t="shared" si="14"/>
        <v>36511</v>
      </c>
      <c r="I248">
        <v>0</v>
      </c>
      <c r="J248" s="13">
        <v>2395.17</v>
      </c>
      <c r="K248" t="s">
        <v>11</v>
      </c>
      <c r="L248" t="str" cm="1">
        <f t="array" ref="L248">IF(K248="?",INDEX(K248:K2590,_xlfn.MODE.MULT(MATCH(K248:K2590,K2590,0))),K248)</f>
        <v>tier - 2</v>
      </c>
      <c r="M248" t="s">
        <v>16</v>
      </c>
      <c r="N248" t="str" cm="1">
        <f t="array" ref="N248">IF(M248="?",INDEX(M248:M2590,_xlfn.MODE.MULT(MATCH(M248:M2590,M248:M2590,0))),M248)</f>
        <v>tier - 1</v>
      </c>
      <c r="O248" t="s">
        <v>276</v>
      </c>
      <c r="P248" t="str">
        <f t="shared" si="15"/>
        <v>R1014</v>
      </c>
    </row>
    <row r="249" spans="1:16" x14ac:dyDescent="0.3">
      <c r="A249" t="s">
        <v>277</v>
      </c>
      <c r="B249">
        <v>1999</v>
      </c>
      <c r="C249">
        <f t="shared" si="12"/>
        <v>1999</v>
      </c>
      <c r="D249" t="s">
        <v>35</v>
      </c>
      <c r="E249" t="str">
        <f t="shared" si="13"/>
        <v>Aug</v>
      </c>
      <c r="F249">
        <v>10</v>
      </c>
      <c r="G249" s="16">
        <f t="shared" si="14"/>
        <v>36382</v>
      </c>
      <c r="I249">
        <v>0</v>
      </c>
      <c r="J249" s="13">
        <v>2396.1</v>
      </c>
      <c r="K249" t="s">
        <v>11</v>
      </c>
      <c r="L249" t="str" cm="1">
        <f t="array" ref="L249">IF(K249="?",INDEX(K249:K2591,_xlfn.MODE.MULT(MATCH(K249:K2591,K2591,0))),K249)</f>
        <v>tier - 2</v>
      </c>
      <c r="M249" t="s">
        <v>16</v>
      </c>
      <c r="N249" t="str" cm="1">
        <f t="array" ref="N249">IF(M249="?",INDEX(M249:M2591,_xlfn.MODE.MULT(MATCH(M249:M2591,M249:M2591,0))),M249)</f>
        <v>tier - 1</v>
      </c>
      <c r="O249" t="s">
        <v>166</v>
      </c>
      <c r="P249" t="str">
        <f t="shared" si="15"/>
        <v>R1019</v>
      </c>
    </row>
    <row r="250" spans="1:16" x14ac:dyDescent="0.3">
      <c r="A250" t="s">
        <v>278</v>
      </c>
      <c r="B250">
        <v>2001</v>
      </c>
      <c r="C250">
        <f t="shared" si="12"/>
        <v>2001</v>
      </c>
      <c r="D250" t="s">
        <v>18</v>
      </c>
      <c r="E250" t="str">
        <f t="shared" si="13"/>
        <v>Jun</v>
      </c>
      <c r="F250">
        <v>3</v>
      </c>
      <c r="G250" s="16">
        <f t="shared" si="14"/>
        <v>37045</v>
      </c>
      <c r="I250">
        <v>0</v>
      </c>
      <c r="J250" s="13">
        <v>2404.73</v>
      </c>
      <c r="K250" t="s">
        <v>11</v>
      </c>
      <c r="L250" t="str" cm="1">
        <f t="array" ref="L250">IF(K250="?",INDEX(K250:K2592,_xlfn.MODE.MULT(MATCH(K250:K2592,K2592,0))),K250)</f>
        <v>tier - 2</v>
      </c>
      <c r="M250" t="s">
        <v>12</v>
      </c>
      <c r="N250" t="str" cm="1">
        <f t="array" ref="N250">IF(M250="?",INDEX(M250:M2592,_xlfn.MODE.MULT(MATCH(M250:M2592,M250:M2592,0))),M250)</f>
        <v>tier - 3</v>
      </c>
      <c r="O250" t="s">
        <v>23</v>
      </c>
      <c r="P250" t="str">
        <f t="shared" si="15"/>
        <v>R1012</v>
      </c>
    </row>
    <row r="251" spans="1:16" x14ac:dyDescent="0.3">
      <c r="A251" t="s">
        <v>279</v>
      </c>
      <c r="B251">
        <v>1999</v>
      </c>
      <c r="C251">
        <f t="shared" si="12"/>
        <v>1999</v>
      </c>
      <c r="D251" t="s">
        <v>15</v>
      </c>
      <c r="E251" t="str">
        <f t="shared" si="13"/>
        <v>Nov</v>
      </c>
      <c r="F251">
        <v>12</v>
      </c>
      <c r="G251" s="16">
        <f t="shared" si="14"/>
        <v>36476</v>
      </c>
      <c r="I251">
        <v>1</v>
      </c>
      <c r="J251" s="13">
        <v>2416.96</v>
      </c>
      <c r="K251" t="s">
        <v>11</v>
      </c>
      <c r="L251" t="str" cm="1">
        <f t="array" ref="L251">IF(K251="?",INDEX(K251:K2593,_xlfn.MODE.MULT(MATCH(K251:K2593,K2593,0))),K251)</f>
        <v>tier - 2</v>
      </c>
      <c r="M251" t="s">
        <v>11</v>
      </c>
      <c r="N251" t="str" cm="1">
        <f t="array" ref="N251">IF(M251="?",INDEX(M251:M2593,_xlfn.MODE.MULT(MATCH(M251:M2593,M251:M2593,0))),M251)</f>
        <v>tier - 2</v>
      </c>
      <c r="O251" t="s">
        <v>42</v>
      </c>
      <c r="P251" t="str">
        <f t="shared" si="15"/>
        <v>R1011</v>
      </c>
    </row>
    <row r="252" spans="1:16" x14ac:dyDescent="0.3">
      <c r="A252" t="s">
        <v>280</v>
      </c>
      <c r="B252">
        <v>1999</v>
      </c>
      <c r="C252">
        <f t="shared" si="12"/>
        <v>1999</v>
      </c>
      <c r="D252" t="s">
        <v>15</v>
      </c>
      <c r="E252" t="str">
        <f t="shared" si="13"/>
        <v>Nov</v>
      </c>
      <c r="F252">
        <v>21</v>
      </c>
      <c r="G252" s="16">
        <f t="shared" si="14"/>
        <v>36485</v>
      </c>
      <c r="I252">
        <v>1</v>
      </c>
      <c r="J252" s="13">
        <v>2438.06</v>
      </c>
      <c r="K252" t="s">
        <v>11</v>
      </c>
      <c r="L252" t="str" cm="1">
        <f t="array" ref="L252">IF(K252="?",INDEX(K252:K2594,_xlfn.MODE.MULT(MATCH(K252:K2594,K2594,0))),K252)</f>
        <v>tier - 2</v>
      </c>
      <c r="M252" t="s">
        <v>11</v>
      </c>
      <c r="N252" t="str" cm="1">
        <f t="array" ref="N252">IF(M252="?",INDEX(M252:M2594,_xlfn.MODE.MULT(MATCH(M252:M2594,M252:M2594,0))),M252)</f>
        <v>tier - 2</v>
      </c>
      <c r="O252" t="s">
        <v>13</v>
      </c>
      <c r="P252" t="str">
        <f t="shared" si="15"/>
        <v>R1013</v>
      </c>
    </row>
    <row r="253" spans="1:16" x14ac:dyDescent="0.3">
      <c r="A253" t="s">
        <v>281</v>
      </c>
      <c r="B253">
        <v>2002</v>
      </c>
      <c r="C253">
        <f t="shared" si="12"/>
        <v>2002</v>
      </c>
      <c r="D253" t="s">
        <v>10</v>
      </c>
      <c r="E253" t="str">
        <f t="shared" si="13"/>
        <v>Jul</v>
      </c>
      <c r="F253">
        <v>29</v>
      </c>
      <c r="G253" s="16">
        <f t="shared" si="14"/>
        <v>37466</v>
      </c>
      <c r="I253">
        <v>0</v>
      </c>
      <c r="J253" s="13">
        <v>2457.21</v>
      </c>
      <c r="K253" t="s">
        <v>11</v>
      </c>
      <c r="L253" t="str" cm="1">
        <f t="array" ref="L253">IF(K253="?",INDEX(K253:K2595,_xlfn.MODE.MULT(MATCH(K253:K2595,K2595,0))),K253)</f>
        <v>tier - 2</v>
      </c>
      <c r="M253" t="s">
        <v>16</v>
      </c>
      <c r="N253" t="str" cm="1">
        <f t="array" ref="N253">IF(M253="?",INDEX(M253:M2595,_xlfn.MODE.MULT(MATCH(M253:M2595,M253:M2595,0))),M253)</f>
        <v>tier - 1</v>
      </c>
      <c r="O253" t="s">
        <v>247</v>
      </c>
      <c r="P253" t="str">
        <f t="shared" si="15"/>
        <v>R1024</v>
      </c>
    </row>
    <row r="254" spans="1:16" x14ac:dyDescent="0.3">
      <c r="A254" t="s">
        <v>282</v>
      </c>
      <c r="B254">
        <v>1998</v>
      </c>
      <c r="C254">
        <f t="shared" si="12"/>
        <v>1998</v>
      </c>
      <c r="D254" t="s">
        <v>15</v>
      </c>
      <c r="E254" t="str">
        <f t="shared" si="13"/>
        <v>Nov</v>
      </c>
      <c r="F254">
        <v>19</v>
      </c>
      <c r="G254" s="16">
        <f t="shared" si="14"/>
        <v>36118</v>
      </c>
      <c r="I254">
        <v>0</v>
      </c>
      <c r="J254" s="13">
        <v>2457.5</v>
      </c>
      <c r="K254" t="s">
        <v>11</v>
      </c>
      <c r="L254" t="str" cm="1">
        <f t="array" ref="L254">IF(K254="?",INDEX(K254:K2596,_xlfn.MODE.MULT(MATCH(K254:K2596,K2596,0))),K254)</f>
        <v>tier - 2</v>
      </c>
      <c r="M254" t="s">
        <v>16</v>
      </c>
      <c r="N254" t="str" cm="1">
        <f t="array" ref="N254">IF(M254="?",INDEX(M254:M2596,_xlfn.MODE.MULT(MATCH(M254:M2596,M254:M2596,0))),M254)</f>
        <v>tier - 1</v>
      </c>
      <c r="O254" t="s">
        <v>42</v>
      </c>
      <c r="P254" t="str">
        <f t="shared" si="15"/>
        <v>R1011</v>
      </c>
    </row>
    <row r="255" spans="1:16" x14ac:dyDescent="0.3">
      <c r="A255" t="s">
        <v>283</v>
      </c>
      <c r="B255">
        <v>2002</v>
      </c>
      <c r="C255">
        <f t="shared" si="12"/>
        <v>2002</v>
      </c>
      <c r="D255" t="s">
        <v>10</v>
      </c>
      <c r="E255" t="str">
        <f t="shared" si="13"/>
        <v>Jul</v>
      </c>
      <c r="F255">
        <v>11</v>
      </c>
      <c r="G255" s="16">
        <f t="shared" si="14"/>
        <v>37448</v>
      </c>
      <c r="I255">
        <v>0</v>
      </c>
      <c r="J255" s="13">
        <v>2459.7199999999998</v>
      </c>
      <c r="K255" t="s">
        <v>11</v>
      </c>
      <c r="L255" t="str" cm="1">
        <f t="array" ref="L255">IF(K255="?",INDEX(K255:K2597,_xlfn.MODE.MULT(MATCH(K255:K2597,K2597,0))),K255)</f>
        <v>tier - 2</v>
      </c>
      <c r="M255" t="s">
        <v>11</v>
      </c>
      <c r="N255" t="str" cm="1">
        <f t="array" ref="N255">IF(M255="?",INDEX(M255:M2597,_xlfn.MODE.MULT(MATCH(M255:M2597,M255:M2597,0))),M255)</f>
        <v>tier - 2</v>
      </c>
      <c r="O255" t="s">
        <v>247</v>
      </c>
      <c r="P255" t="str">
        <f t="shared" si="15"/>
        <v>R1024</v>
      </c>
    </row>
    <row r="256" spans="1:16" x14ac:dyDescent="0.3">
      <c r="A256" t="s">
        <v>284</v>
      </c>
      <c r="B256">
        <v>1998</v>
      </c>
      <c r="C256">
        <f t="shared" si="12"/>
        <v>1998</v>
      </c>
      <c r="D256" t="s">
        <v>35</v>
      </c>
      <c r="E256" t="str">
        <f t="shared" si="13"/>
        <v>Aug</v>
      </c>
      <c r="F256">
        <v>17</v>
      </c>
      <c r="G256" s="16">
        <f t="shared" si="14"/>
        <v>36024</v>
      </c>
      <c r="I256">
        <v>0</v>
      </c>
      <c r="J256" s="13">
        <v>2464.62</v>
      </c>
      <c r="K256" t="s">
        <v>11</v>
      </c>
      <c r="L256" t="str" cm="1">
        <f t="array" ref="L256">IF(K256="?",INDEX(K256:K2598,_xlfn.MODE.MULT(MATCH(K256:K2598,K2598,0))),K256)</f>
        <v>tier - 2</v>
      </c>
      <c r="M256" t="s">
        <v>12</v>
      </c>
      <c r="N256" t="str" cm="1">
        <f t="array" ref="N256">IF(M256="?",INDEX(M256:M2598,_xlfn.MODE.MULT(MATCH(M256:M2598,M256:M2598,0))),M256)</f>
        <v>tier - 3</v>
      </c>
      <c r="O256" t="s">
        <v>13</v>
      </c>
      <c r="P256" t="str">
        <f t="shared" si="15"/>
        <v>R1013</v>
      </c>
    </row>
    <row r="257" spans="1:16" x14ac:dyDescent="0.3">
      <c r="A257" t="s">
        <v>285</v>
      </c>
      <c r="B257">
        <v>1998</v>
      </c>
      <c r="C257">
        <f t="shared" si="12"/>
        <v>1998</v>
      </c>
      <c r="D257" t="s">
        <v>10</v>
      </c>
      <c r="E257" t="str">
        <f t="shared" si="13"/>
        <v>Jul</v>
      </c>
      <c r="F257">
        <v>2</v>
      </c>
      <c r="G257" s="16">
        <f t="shared" si="14"/>
        <v>35978</v>
      </c>
      <c r="I257">
        <v>0</v>
      </c>
      <c r="J257" s="13">
        <v>2473.33</v>
      </c>
      <c r="K257" t="s">
        <v>11</v>
      </c>
      <c r="L257" t="str" cm="1">
        <f t="array" ref="L257">IF(K257="?",INDEX(K257:K2599,_xlfn.MODE.MULT(MATCH(K257:K2599,K2599,0))),K257)</f>
        <v>tier - 2</v>
      </c>
      <c r="M257" t="s">
        <v>12</v>
      </c>
      <c r="N257" t="str" cm="1">
        <f t="array" ref="N257">IF(M257="?",INDEX(M257:M2599,_xlfn.MODE.MULT(MATCH(M257:M2599,M257:M2599,0))),M257)</f>
        <v>tier - 3</v>
      </c>
      <c r="O257" t="s">
        <v>13</v>
      </c>
      <c r="P257" t="str">
        <f t="shared" si="15"/>
        <v>R1013</v>
      </c>
    </row>
    <row r="258" spans="1:16" x14ac:dyDescent="0.3">
      <c r="A258" t="s">
        <v>286</v>
      </c>
      <c r="B258">
        <v>1998</v>
      </c>
      <c r="C258">
        <f t="shared" si="12"/>
        <v>1998</v>
      </c>
      <c r="D258" t="s">
        <v>18</v>
      </c>
      <c r="E258" t="str">
        <f t="shared" si="13"/>
        <v>Jun</v>
      </c>
      <c r="F258">
        <v>20</v>
      </c>
      <c r="G258" s="16">
        <f t="shared" si="14"/>
        <v>35966</v>
      </c>
      <c r="I258">
        <v>0</v>
      </c>
      <c r="J258" s="13">
        <v>2480.98</v>
      </c>
      <c r="K258" t="s">
        <v>11</v>
      </c>
      <c r="L258" t="str" cm="1">
        <f t="array" ref="L258">IF(K258="?",INDEX(K258:K2600,_xlfn.MODE.MULT(MATCH(K258:K2600,K2600,0))),K258)</f>
        <v>tier - 2</v>
      </c>
      <c r="M258" t="s">
        <v>11</v>
      </c>
      <c r="N258" t="str" cm="1">
        <f t="array" ref="N258">IF(M258="?",INDEX(M258:M2600,_xlfn.MODE.MULT(MATCH(M258:M2600,M258:M2600,0))),M258)</f>
        <v>tier - 2</v>
      </c>
      <c r="O258" t="s">
        <v>13</v>
      </c>
      <c r="P258" t="str">
        <f t="shared" si="15"/>
        <v>R1013</v>
      </c>
    </row>
    <row r="259" spans="1:16" x14ac:dyDescent="0.3">
      <c r="A259" t="s">
        <v>287</v>
      </c>
      <c r="B259">
        <v>1995</v>
      </c>
      <c r="C259">
        <f t="shared" ref="C259:C322" si="16">IF(B259="?",ROUND(AVERAGE(B258:B2601),0),B259)</f>
        <v>1995</v>
      </c>
      <c r="D259" t="s">
        <v>15</v>
      </c>
      <c r="E259" t="str">
        <f t="shared" ref="E259:E322" si="17">IF(D259="?","sep",D259)</f>
        <v>Nov</v>
      </c>
      <c r="F259">
        <v>6</v>
      </c>
      <c r="G259" s="16">
        <f t="shared" ref="G259:G322" si="18">VALUE(F259&amp;"-"&amp;E259&amp;"-"&amp;C259)</f>
        <v>35009</v>
      </c>
      <c r="I259">
        <v>0</v>
      </c>
      <c r="J259" s="13">
        <v>2483.7399999999998</v>
      </c>
      <c r="K259" t="s">
        <v>12</v>
      </c>
      <c r="L259" t="str" cm="1">
        <f t="array" ref="L259">IF(K259="?",INDEX(K259:K2601,_xlfn.MODE.MULT(MATCH(K259:K2601,K2601,0))),K259)</f>
        <v>tier - 3</v>
      </c>
      <c r="M259" t="s">
        <v>11</v>
      </c>
      <c r="N259" t="str" cm="1">
        <f t="array" ref="N259">IF(M259="?",INDEX(M259:M2601,_xlfn.MODE.MULT(MATCH(M259:M2601,M259:M2601,0))),M259)</f>
        <v>tier - 2</v>
      </c>
      <c r="O259" t="s">
        <v>13</v>
      </c>
      <c r="P259" t="str">
        <f t="shared" ref="P259:P322" si="19">IF(O259="?","unknown",O259)</f>
        <v>R1013</v>
      </c>
    </row>
    <row r="260" spans="1:16" x14ac:dyDescent="0.3">
      <c r="A260" t="s">
        <v>288</v>
      </c>
      <c r="B260">
        <v>1995</v>
      </c>
      <c r="C260">
        <f t="shared" si="16"/>
        <v>1995</v>
      </c>
      <c r="D260" t="s">
        <v>37</v>
      </c>
      <c r="E260" t="str">
        <f t="shared" si="17"/>
        <v>Oct</v>
      </c>
      <c r="F260">
        <v>14</v>
      </c>
      <c r="G260" s="16">
        <f t="shared" si="18"/>
        <v>34986</v>
      </c>
      <c r="I260">
        <v>0</v>
      </c>
      <c r="J260" s="13">
        <v>2494.02</v>
      </c>
      <c r="K260" t="s">
        <v>12</v>
      </c>
      <c r="L260" t="str" cm="1">
        <f t="array" ref="L260">IF(K260="?",INDEX(K260:K2602,_xlfn.MODE.MULT(MATCH(K260:K2602,K2602,0))),K260)</f>
        <v>tier - 3</v>
      </c>
      <c r="M260" t="s">
        <v>16</v>
      </c>
      <c r="N260" t="str" cm="1">
        <f t="array" ref="N260">IF(M260="?",INDEX(M260:M2602,_xlfn.MODE.MULT(MATCH(M260:M2602,M260:M2602,0))),M260)</f>
        <v>tier - 1</v>
      </c>
      <c r="O260" t="s">
        <v>42</v>
      </c>
      <c r="P260" t="str">
        <f t="shared" si="19"/>
        <v>R1011</v>
      </c>
    </row>
    <row r="261" spans="1:16" x14ac:dyDescent="0.3">
      <c r="A261" t="s">
        <v>289</v>
      </c>
      <c r="B261">
        <v>1995</v>
      </c>
      <c r="C261">
        <f t="shared" si="16"/>
        <v>1995</v>
      </c>
      <c r="D261" t="s">
        <v>10</v>
      </c>
      <c r="E261" t="str">
        <f t="shared" si="17"/>
        <v>Jul</v>
      </c>
      <c r="F261">
        <v>9</v>
      </c>
      <c r="G261" s="16">
        <f t="shared" si="18"/>
        <v>34889</v>
      </c>
      <c r="I261">
        <v>0</v>
      </c>
      <c r="J261" s="13">
        <v>2497.04</v>
      </c>
      <c r="K261" t="s">
        <v>12</v>
      </c>
      <c r="L261" t="str" cm="1">
        <f t="array" ref="L261">IF(K261="?",INDEX(K261:K2603,_xlfn.MODE.MULT(MATCH(K261:K2603,K2603,0))),K261)</f>
        <v>tier - 3</v>
      </c>
      <c r="M261" t="s">
        <v>12</v>
      </c>
      <c r="N261" t="str" cm="1">
        <f t="array" ref="N261">IF(M261="?",INDEX(M261:M2603,_xlfn.MODE.MULT(MATCH(M261:M2603,M261:M2603,0))),M261)</f>
        <v>tier - 3</v>
      </c>
      <c r="O261" t="s">
        <v>13</v>
      </c>
      <c r="P261" t="str">
        <f t="shared" si="19"/>
        <v>R1013</v>
      </c>
    </row>
    <row r="262" spans="1:16" x14ac:dyDescent="0.3">
      <c r="A262" t="s">
        <v>290</v>
      </c>
      <c r="B262">
        <v>1995</v>
      </c>
      <c r="C262">
        <f t="shared" si="16"/>
        <v>1995</v>
      </c>
      <c r="D262" t="s">
        <v>37</v>
      </c>
      <c r="E262" t="str">
        <f t="shared" si="17"/>
        <v>Oct</v>
      </c>
      <c r="F262">
        <v>15</v>
      </c>
      <c r="G262" s="16">
        <f t="shared" si="18"/>
        <v>34987</v>
      </c>
      <c r="I262">
        <v>0</v>
      </c>
      <c r="J262" s="13">
        <v>2498.41</v>
      </c>
      <c r="K262" t="s">
        <v>12</v>
      </c>
      <c r="L262" t="str" cm="1">
        <f t="array" ref="L262">IF(K262="?",INDEX(K262:K2604,_xlfn.MODE.MULT(MATCH(K262:K2604,K2604,0))),K262)</f>
        <v>tier - 3</v>
      </c>
      <c r="M262" t="s">
        <v>12</v>
      </c>
      <c r="N262" t="str" cm="1">
        <f t="array" ref="N262">IF(M262="?",INDEX(M262:M2604,_xlfn.MODE.MULT(MATCH(M262:M2604,M262:M2604,0))),M262)</f>
        <v>tier - 3</v>
      </c>
      <c r="O262" t="s">
        <v>13</v>
      </c>
      <c r="P262" t="str">
        <f t="shared" si="19"/>
        <v>R1013</v>
      </c>
    </row>
    <row r="263" spans="1:16" x14ac:dyDescent="0.3">
      <c r="A263" t="s">
        <v>291</v>
      </c>
      <c r="B263">
        <v>2004</v>
      </c>
      <c r="C263">
        <f t="shared" si="16"/>
        <v>2004</v>
      </c>
      <c r="D263" t="s">
        <v>20</v>
      </c>
      <c r="E263" t="str">
        <f t="shared" si="17"/>
        <v>Sep</v>
      </c>
      <c r="F263">
        <v>6</v>
      </c>
      <c r="G263" s="16">
        <f t="shared" si="18"/>
        <v>38236</v>
      </c>
      <c r="I263">
        <v>0</v>
      </c>
      <c r="J263" s="13">
        <v>2500.9299999999998</v>
      </c>
      <c r="K263" t="s">
        <v>11</v>
      </c>
      <c r="L263" t="str" cm="1">
        <f t="array" ref="L263">IF(K263="?",INDEX(K263:K2605,_xlfn.MODE.MULT(MATCH(K263:K2605,K2605,0))),K263)</f>
        <v>tier - 2</v>
      </c>
      <c r="M263" t="s">
        <v>11</v>
      </c>
      <c r="N263" t="str" cm="1">
        <f t="array" ref="N263">IF(M263="?",INDEX(M263:M2605,_xlfn.MODE.MULT(MATCH(M263:M2605,M263:M2605,0))),M263)</f>
        <v>tier - 2</v>
      </c>
      <c r="O263" t="s">
        <v>23</v>
      </c>
      <c r="P263" t="str">
        <f t="shared" si="19"/>
        <v>R1012</v>
      </c>
    </row>
    <row r="264" spans="1:16" x14ac:dyDescent="0.3">
      <c r="A264" t="s">
        <v>292</v>
      </c>
      <c r="B264">
        <v>1991</v>
      </c>
      <c r="C264">
        <f t="shared" si="16"/>
        <v>1991</v>
      </c>
      <c r="D264" t="s">
        <v>35</v>
      </c>
      <c r="E264" t="str">
        <f t="shared" si="17"/>
        <v>Aug</v>
      </c>
      <c r="F264">
        <v>5</v>
      </c>
      <c r="G264" s="16">
        <f t="shared" si="18"/>
        <v>33455</v>
      </c>
      <c r="I264">
        <v>3</v>
      </c>
      <c r="J264" s="13">
        <v>2510.79</v>
      </c>
      <c r="K264" t="s">
        <v>11</v>
      </c>
      <c r="L264" t="str" cm="1">
        <f t="array" ref="L264">IF(K264="?",INDEX(K264:K2606,_xlfn.MODE.MULT(MATCH(K264:K2606,K2606,0))),K264)</f>
        <v>tier - 2</v>
      </c>
      <c r="M264" t="s">
        <v>16</v>
      </c>
      <c r="N264" t="str" cm="1">
        <f t="array" ref="N264">IF(M264="?",INDEX(M264:M2606,_xlfn.MODE.MULT(MATCH(M264:M2606,M264:M2606,0))),M264)</f>
        <v>tier - 1</v>
      </c>
      <c r="O264" t="s">
        <v>13</v>
      </c>
      <c r="P264" t="str">
        <f t="shared" si="19"/>
        <v>R1013</v>
      </c>
    </row>
    <row r="265" spans="1:16" x14ac:dyDescent="0.3">
      <c r="A265" t="s">
        <v>293</v>
      </c>
      <c r="B265">
        <v>1997</v>
      </c>
      <c r="C265">
        <f t="shared" si="16"/>
        <v>1997</v>
      </c>
      <c r="D265" t="s">
        <v>15</v>
      </c>
      <c r="E265" t="str">
        <f t="shared" si="17"/>
        <v>Nov</v>
      </c>
      <c r="F265">
        <v>2</v>
      </c>
      <c r="G265" s="16">
        <f t="shared" si="18"/>
        <v>35736</v>
      </c>
      <c r="I265">
        <v>0</v>
      </c>
      <c r="J265" s="13">
        <v>2523.17</v>
      </c>
      <c r="K265" t="s">
        <v>12</v>
      </c>
      <c r="L265" t="str" cm="1">
        <f t="array" ref="L265">IF(K265="?",INDEX(K265:K2607,_xlfn.MODE.MULT(MATCH(K265:K2607,K2607,0))),K265)</f>
        <v>tier - 3</v>
      </c>
      <c r="M265" t="s">
        <v>16</v>
      </c>
      <c r="N265" t="str" cm="1">
        <f t="array" ref="N265">IF(M265="?",INDEX(M265:M2607,_xlfn.MODE.MULT(MATCH(M265:M2607,M265:M2607,0))),M265)</f>
        <v>tier - 1</v>
      </c>
      <c r="O265" t="s">
        <v>23</v>
      </c>
      <c r="P265" t="str">
        <f t="shared" si="19"/>
        <v>R1012</v>
      </c>
    </row>
    <row r="266" spans="1:16" x14ac:dyDescent="0.3">
      <c r="A266" t="s">
        <v>294</v>
      </c>
      <c r="B266">
        <v>2000</v>
      </c>
      <c r="C266">
        <f t="shared" si="16"/>
        <v>2000</v>
      </c>
      <c r="D266" t="s">
        <v>35</v>
      </c>
      <c r="E266" t="str">
        <f t="shared" si="17"/>
        <v>Aug</v>
      </c>
      <c r="F266">
        <v>25</v>
      </c>
      <c r="G266" s="16">
        <f t="shared" si="18"/>
        <v>36763</v>
      </c>
      <c r="I266">
        <v>0</v>
      </c>
      <c r="J266" s="13">
        <v>2527.8200000000002</v>
      </c>
      <c r="K266" t="s">
        <v>11</v>
      </c>
      <c r="L266" t="str" cm="1">
        <f t="array" ref="L266">IF(K266="?",INDEX(K266:K2608,_xlfn.MODE.MULT(MATCH(K266:K2608,K2608,0))),K266)</f>
        <v>tier - 2</v>
      </c>
      <c r="M266" t="s">
        <v>12</v>
      </c>
      <c r="N266" t="str" cm="1">
        <f t="array" ref="N266">IF(M266="?",INDEX(M266:M2608,_xlfn.MODE.MULT(MATCH(M266:M2608,M266:M2608,0))),M266)</f>
        <v>tier - 3</v>
      </c>
      <c r="O266" t="s">
        <v>23</v>
      </c>
      <c r="P266" t="str">
        <f t="shared" si="19"/>
        <v>R1012</v>
      </c>
    </row>
    <row r="267" spans="1:16" x14ac:dyDescent="0.3">
      <c r="A267" t="s">
        <v>295</v>
      </c>
      <c r="B267">
        <v>1997</v>
      </c>
      <c r="C267">
        <f t="shared" si="16"/>
        <v>1997</v>
      </c>
      <c r="D267" t="s">
        <v>10</v>
      </c>
      <c r="E267" t="str">
        <f t="shared" si="17"/>
        <v>Jul</v>
      </c>
      <c r="F267">
        <v>28</v>
      </c>
      <c r="G267" s="16">
        <f t="shared" si="18"/>
        <v>35639</v>
      </c>
      <c r="I267">
        <v>0</v>
      </c>
      <c r="J267" s="13">
        <v>2534.39</v>
      </c>
      <c r="K267" t="s">
        <v>12</v>
      </c>
      <c r="L267" t="str" cm="1">
        <f t="array" ref="L267">IF(K267="?",INDEX(K267:K2609,_xlfn.MODE.MULT(MATCH(K267:K2609,K2609,0))),K267)</f>
        <v>tier - 3</v>
      </c>
      <c r="M267" t="s">
        <v>12</v>
      </c>
      <c r="N267" t="str" cm="1">
        <f t="array" ref="N267">IF(M267="?",INDEX(M267:M2609,_xlfn.MODE.MULT(MATCH(M267:M2609,M267:M2609,0))),M267)</f>
        <v>tier - 3</v>
      </c>
      <c r="O267" t="s">
        <v>23</v>
      </c>
      <c r="P267" t="str">
        <f t="shared" si="19"/>
        <v>R1012</v>
      </c>
    </row>
    <row r="268" spans="1:16" x14ac:dyDescent="0.3">
      <c r="A268" t="s">
        <v>296</v>
      </c>
      <c r="B268">
        <v>1990</v>
      </c>
      <c r="C268">
        <f t="shared" si="16"/>
        <v>1990</v>
      </c>
      <c r="D268" t="s">
        <v>37</v>
      </c>
      <c r="E268" t="str">
        <f t="shared" si="17"/>
        <v>Oct</v>
      </c>
      <c r="F268">
        <v>1</v>
      </c>
      <c r="G268" s="16">
        <f t="shared" si="18"/>
        <v>33147</v>
      </c>
      <c r="I268">
        <v>3</v>
      </c>
      <c r="J268" s="13">
        <v>2540.39</v>
      </c>
      <c r="K268" t="s">
        <v>11</v>
      </c>
      <c r="L268" t="str" cm="1">
        <f t="array" ref="L268">IF(K268="?",INDEX(K268:K2610,_xlfn.MODE.MULT(MATCH(K268:K2610,K2610,0))),K268)</f>
        <v>tier - 2</v>
      </c>
      <c r="M268" t="s">
        <v>11</v>
      </c>
      <c r="N268" t="str" cm="1">
        <f t="array" ref="N268">IF(M268="?",INDEX(M268:M2610,_xlfn.MODE.MULT(MATCH(M268:M2610,M268:M2610,0))),M268)</f>
        <v>tier - 2</v>
      </c>
      <c r="O268" t="s">
        <v>13</v>
      </c>
      <c r="P268" t="str">
        <f t="shared" si="19"/>
        <v>R1013</v>
      </c>
    </row>
    <row r="269" spans="1:16" x14ac:dyDescent="0.3">
      <c r="A269" t="s">
        <v>297</v>
      </c>
      <c r="B269">
        <v>1991</v>
      </c>
      <c r="C269">
        <f t="shared" si="16"/>
        <v>1991</v>
      </c>
      <c r="D269" t="s">
        <v>15</v>
      </c>
      <c r="E269" t="str">
        <f t="shared" si="17"/>
        <v>Nov</v>
      </c>
      <c r="F269">
        <v>17</v>
      </c>
      <c r="G269" s="16">
        <f t="shared" si="18"/>
        <v>33559</v>
      </c>
      <c r="I269">
        <v>3</v>
      </c>
      <c r="J269" s="13">
        <v>2545.6799999999998</v>
      </c>
      <c r="K269" t="s">
        <v>11</v>
      </c>
      <c r="L269" t="str" cm="1">
        <f t="array" ref="L269">IF(K269="?",INDEX(K269:K2611,_xlfn.MODE.MULT(MATCH(K269:K2611,K2611,0))),K269)</f>
        <v>tier - 2</v>
      </c>
      <c r="M269" t="s">
        <v>16</v>
      </c>
      <c r="N269" t="str" cm="1">
        <f t="array" ref="N269">IF(M269="?",INDEX(M269:M2611,_xlfn.MODE.MULT(MATCH(M269:M2611,M269:M2611,0))),M269)</f>
        <v>tier - 1</v>
      </c>
      <c r="O269" t="s">
        <v>13</v>
      </c>
      <c r="P269" t="str">
        <f t="shared" si="19"/>
        <v>R1013</v>
      </c>
    </row>
    <row r="270" spans="1:16" x14ac:dyDescent="0.3">
      <c r="A270" t="s">
        <v>298</v>
      </c>
      <c r="B270">
        <v>2002</v>
      </c>
      <c r="C270">
        <f t="shared" si="16"/>
        <v>2002</v>
      </c>
      <c r="D270" t="s">
        <v>37</v>
      </c>
      <c r="E270" t="str">
        <f t="shared" si="17"/>
        <v>Oct</v>
      </c>
      <c r="F270">
        <v>11</v>
      </c>
      <c r="G270" s="16">
        <f t="shared" si="18"/>
        <v>37540</v>
      </c>
      <c r="I270">
        <v>2</v>
      </c>
      <c r="J270" s="13">
        <v>2566.4699999999998</v>
      </c>
      <c r="K270" t="s">
        <v>11</v>
      </c>
      <c r="L270" t="str" cm="1">
        <f t="array" ref="L270">IF(K270="?",INDEX(K270:K2612,_xlfn.MODE.MULT(MATCH(K270:K2612,K2612,0))),K270)</f>
        <v>tier - 2</v>
      </c>
      <c r="M270" t="s">
        <v>12</v>
      </c>
      <c r="N270" t="str" cm="1">
        <f t="array" ref="N270">IF(M270="?",INDEX(M270:M2612,_xlfn.MODE.MULT(MATCH(M270:M2612,M270:M2612,0))),M270)</f>
        <v>tier - 3</v>
      </c>
      <c r="O270" t="s">
        <v>13</v>
      </c>
      <c r="P270" t="str">
        <f t="shared" si="19"/>
        <v>R1013</v>
      </c>
    </row>
    <row r="271" spans="1:16" x14ac:dyDescent="0.3">
      <c r="A271" t="s">
        <v>299</v>
      </c>
      <c r="B271">
        <v>2002</v>
      </c>
      <c r="C271">
        <f t="shared" si="16"/>
        <v>2002</v>
      </c>
      <c r="D271" t="s">
        <v>10</v>
      </c>
      <c r="E271" t="str">
        <f t="shared" si="17"/>
        <v>Jul</v>
      </c>
      <c r="F271">
        <v>20</v>
      </c>
      <c r="G271" s="16">
        <f t="shared" si="18"/>
        <v>37457</v>
      </c>
      <c r="I271">
        <v>0</v>
      </c>
      <c r="J271" s="13">
        <v>2585.04</v>
      </c>
      <c r="K271" t="s">
        <v>11</v>
      </c>
      <c r="L271" t="str" cm="1">
        <f t="array" ref="L271">IF(K271="?",INDEX(K271:K2613,_xlfn.MODE.MULT(MATCH(K271:K2613,K2613,0))),K271)</f>
        <v>tier - 2</v>
      </c>
      <c r="M271" t="s">
        <v>11</v>
      </c>
      <c r="N271" t="str" cm="1">
        <f t="array" ref="N271">IF(M271="?",INDEX(M271:M2613,_xlfn.MODE.MULT(MATCH(M271:M2613,M271:M2613,0))),M271)</f>
        <v>tier - 2</v>
      </c>
      <c r="O271" t="s">
        <v>300</v>
      </c>
      <c r="P271" t="str">
        <f t="shared" si="19"/>
        <v>R1021</v>
      </c>
    </row>
    <row r="272" spans="1:16" x14ac:dyDescent="0.3">
      <c r="A272" t="s">
        <v>301</v>
      </c>
      <c r="B272">
        <v>2001</v>
      </c>
      <c r="C272">
        <f t="shared" si="16"/>
        <v>2001</v>
      </c>
      <c r="D272" t="s">
        <v>37</v>
      </c>
      <c r="E272" t="str">
        <f t="shared" si="17"/>
        <v>Oct</v>
      </c>
      <c r="F272">
        <v>15</v>
      </c>
      <c r="G272" s="16">
        <f t="shared" si="18"/>
        <v>37179</v>
      </c>
      <c r="I272">
        <v>1</v>
      </c>
      <c r="J272" s="13">
        <v>2585.27</v>
      </c>
      <c r="K272" t="s">
        <v>11</v>
      </c>
      <c r="L272" t="str" cm="1">
        <f t="array" ref="L272">IF(K272="?",INDEX(K272:K2614,_xlfn.MODE.MULT(MATCH(K272:K2614,K2614,0))),K272)</f>
        <v>tier - 2</v>
      </c>
      <c r="M272" t="s">
        <v>12</v>
      </c>
      <c r="N272" t="str" cm="1">
        <f t="array" ref="N272">IF(M272="?",INDEX(M272:M2614,_xlfn.MODE.MULT(MATCH(M272:M2614,M272:M2614,0))),M272)</f>
        <v>tier - 3</v>
      </c>
      <c r="O272" t="s">
        <v>42</v>
      </c>
      <c r="P272" t="str">
        <f t="shared" si="19"/>
        <v>R1011</v>
      </c>
    </row>
    <row r="273" spans="1:16" x14ac:dyDescent="0.3">
      <c r="A273" t="s">
        <v>302</v>
      </c>
      <c r="B273">
        <v>2001</v>
      </c>
      <c r="C273">
        <f t="shared" si="16"/>
        <v>2001</v>
      </c>
      <c r="D273" t="s">
        <v>10</v>
      </c>
      <c r="E273" t="str">
        <f t="shared" si="17"/>
        <v>Jul</v>
      </c>
      <c r="F273">
        <v>28</v>
      </c>
      <c r="G273" s="16">
        <f t="shared" si="18"/>
        <v>37100</v>
      </c>
      <c r="I273">
        <v>0</v>
      </c>
      <c r="J273" s="13">
        <v>2585.85</v>
      </c>
      <c r="K273" t="s">
        <v>11</v>
      </c>
      <c r="L273" t="str" cm="1">
        <f t="array" ref="L273">IF(K273="?",INDEX(K273:K2615,_xlfn.MODE.MULT(MATCH(K273:K2615,K2615,0))),K273)</f>
        <v>tier - 2</v>
      </c>
      <c r="M273" t="s">
        <v>11</v>
      </c>
      <c r="N273" t="str" cm="1">
        <f t="array" ref="N273">IF(M273="?",INDEX(M273:M2615,_xlfn.MODE.MULT(MATCH(M273:M2615,M273:M2615,0))),M273)</f>
        <v>tier - 2</v>
      </c>
      <c r="O273" t="s">
        <v>247</v>
      </c>
      <c r="P273" t="str">
        <f t="shared" si="19"/>
        <v>R1024</v>
      </c>
    </row>
    <row r="274" spans="1:16" x14ac:dyDescent="0.3">
      <c r="A274" t="s">
        <v>303</v>
      </c>
      <c r="B274">
        <v>2001</v>
      </c>
      <c r="C274">
        <f t="shared" si="16"/>
        <v>2001</v>
      </c>
      <c r="D274" t="s">
        <v>35</v>
      </c>
      <c r="E274" t="str">
        <f t="shared" si="17"/>
        <v>Aug</v>
      </c>
      <c r="F274">
        <v>26</v>
      </c>
      <c r="G274" s="16">
        <f t="shared" si="18"/>
        <v>37129</v>
      </c>
      <c r="I274">
        <v>1</v>
      </c>
      <c r="J274" s="13">
        <v>2597.7800000000002</v>
      </c>
      <c r="K274" t="s">
        <v>11</v>
      </c>
      <c r="L274" t="str" cm="1">
        <f t="array" ref="L274">IF(K274="?",INDEX(K274:K2616,_xlfn.MODE.MULT(MATCH(K274:K2616,K2616,0))),K274)</f>
        <v>tier - 2</v>
      </c>
      <c r="M274" t="s">
        <v>16</v>
      </c>
      <c r="N274" t="str" cm="1">
        <f t="array" ref="N274">IF(M274="?",INDEX(M274:M2616,_xlfn.MODE.MULT(MATCH(M274:M2616,M274:M2616,0))),M274)</f>
        <v>tier - 1</v>
      </c>
      <c r="O274" t="s">
        <v>42</v>
      </c>
      <c r="P274" t="str">
        <f t="shared" si="19"/>
        <v>R1011</v>
      </c>
    </row>
    <row r="275" spans="1:16" x14ac:dyDescent="0.3">
      <c r="A275" t="s">
        <v>304</v>
      </c>
      <c r="B275">
        <v>1997</v>
      </c>
      <c r="C275">
        <f t="shared" si="16"/>
        <v>1997</v>
      </c>
      <c r="D275" t="s">
        <v>35</v>
      </c>
      <c r="E275" t="str">
        <f t="shared" si="17"/>
        <v>Aug</v>
      </c>
      <c r="F275">
        <v>26</v>
      </c>
      <c r="G275" s="16">
        <f t="shared" si="18"/>
        <v>35668</v>
      </c>
      <c r="I275">
        <v>0</v>
      </c>
      <c r="J275" s="13">
        <v>2632.99</v>
      </c>
      <c r="K275" t="s">
        <v>11</v>
      </c>
      <c r="L275" t="str" cm="1">
        <f t="array" ref="L275">IF(K275="?",INDEX(K275:K2617,_xlfn.MODE.MULT(MATCH(K275:K2617,K2617,0))),K275)</f>
        <v>tier - 2</v>
      </c>
      <c r="M275" t="s">
        <v>16</v>
      </c>
      <c r="N275" t="str" cm="1">
        <f t="array" ref="N275">IF(M275="?",INDEX(M275:M2617,_xlfn.MODE.MULT(MATCH(M275:M2617,M275:M2617,0))),M275)</f>
        <v>tier - 1</v>
      </c>
      <c r="O275" t="s">
        <v>42</v>
      </c>
      <c r="P275" t="str">
        <f t="shared" si="19"/>
        <v>R1011</v>
      </c>
    </row>
    <row r="276" spans="1:16" x14ac:dyDescent="0.3">
      <c r="A276" t="s">
        <v>305</v>
      </c>
      <c r="B276">
        <v>2000</v>
      </c>
      <c r="C276">
        <f t="shared" si="16"/>
        <v>2000</v>
      </c>
      <c r="D276" t="s">
        <v>18</v>
      </c>
      <c r="E276" t="str">
        <f t="shared" si="17"/>
        <v>Jun</v>
      </c>
      <c r="F276">
        <v>24</v>
      </c>
      <c r="G276" s="16">
        <f t="shared" si="18"/>
        <v>36701</v>
      </c>
      <c r="I276">
        <v>1</v>
      </c>
      <c r="J276" s="13">
        <v>2639.04</v>
      </c>
      <c r="K276" t="s">
        <v>11</v>
      </c>
      <c r="L276" t="str" cm="1">
        <f t="array" ref="L276">IF(K276="?",INDEX(K276:K2618,_xlfn.MODE.MULT(MATCH(K276:K2618,K2618,0))),K276)</f>
        <v>tier - 2</v>
      </c>
      <c r="M276" t="s">
        <v>11</v>
      </c>
      <c r="N276" t="str" cm="1">
        <f t="array" ref="N276">IF(M276="?",INDEX(M276:M2618,_xlfn.MODE.MULT(MATCH(M276:M2618,M276:M2618,0))),M276)</f>
        <v>tier - 2</v>
      </c>
      <c r="O276" t="s">
        <v>23</v>
      </c>
      <c r="P276" t="str">
        <f t="shared" si="19"/>
        <v>R1012</v>
      </c>
    </row>
    <row r="277" spans="1:16" x14ac:dyDescent="0.3">
      <c r="A277" t="s">
        <v>306</v>
      </c>
      <c r="B277">
        <v>2000</v>
      </c>
      <c r="C277">
        <f t="shared" si="16"/>
        <v>2000</v>
      </c>
      <c r="D277" t="s">
        <v>30</v>
      </c>
      <c r="E277" t="str">
        <f t="shared" si="17"/>
        <v>Dec</v>
      </c>
      <c r="F277">
        <v>9</v>
      </c>
      <c r="G277" s="16">
        <f t="shared" si="18"/>
        <v>36869</v>
      </c>
      <c r="I277">
        <v>1</v>
      </c>
      <c r="J277" s="13">
        <v>2643.27</v>
      </c>
      <c r="K277" t="s">
        <v>11</v>
      </c>
      <c r="L277" t="str" cm="1">
        <f t="array" ref="L277">IF(K277="?",INDEX(K277:K2619,_xlfn.MODE.MULT(MATCH(K277:K2619,K2619,0))),K277)</f>
        <v>tier - 2</v>
      </c>
      <c r="M277" t="s">
        <v>16</v>
      </c>
      <c r="N277" t="str" cm="1">
        <f t="array" ref="N277">IF(M277="?",INDEX(M277:M2619,_xlfn.MODE.MULT(MATCH(M277:M2619,M277:M2619,0))),M277)</f>
        <v>tier - 1</v>
      </c>
      <c r="O277" t="s">
        <v>23</v>
      </c>
      <c r="P277" t="str">
        <f t="shared" si="19"/>
        <v>R1012</v>
      </c>
    </row>
    <row r="278" spans="1:16" x14ac:dyDescent="0.3">
      <c r="A278" t="s">
        <v>307</v>
      </c>
      <c r="B278">
        <v>1996</v>
      </c>
      <c r="C278">
        <f t="shared" si="16"/>
        <v>1996</v>
      </c>
      <c r="D278" t="s">
        <v>35</v>
      </c>
      <c r="E278" t="str">
        <f t="shared" si="17"/>
        <v>Aug</v>
      </c>
      <c r="F278">
        <v>5</v>
      </c>
      <c r="G278" s="16">
        <f t="shared" si="18"/>
        <v>35282</v>
      </c>
      <c r="I278">
        <v>0</v>
      </c>
      <c r="J278" s="13">
        <v>2680.95</v>
      </c>
      <c r="K278" t="s">
        <v>12</v>
      </c>
      <c r="L278" t="str" cm="1">
        <f t="array" ref="L278">IF(K278="?",INDEX(K278:K2620,_xlfn.MODE.MULT(MATCH(K278:K2620,K2620,0))),K278)</f>
        <v>tier - 3</v>
      </c>
      <c r="M278" t="s">
        <v>11</v>
      </c>
      <c r="N278" t="str" cm="1">
        <f t="array" ref="N278">IF(M278="?",INDEX(M278:M2620,_xlfn.MODE.MULT(MATCH(M278:M2620,M278:M2620,0))),M278)</f>
        <v>tier - 2</v>
      </c>
      <c r="O278" t="s">
        <v>23</v>
      </c>
      <c r="P278" t="str">
        <f t="shared" si="19"/>
        <v>R1012</v>
      </c>
    </row>
    <row r="279" spans="1:16" x14ac:dyDescent="0.3">
      <c r="A279" t="s">
        <v>308</v>
      </c>
      <c r="B279">
        <v>1994</v>
      </c>
      <c r="C279">
        <f t="shared" si="16"/>
        <v>1994</v>
      </c>
      <c r="D279" t="s">
        <v>20</v>
      </c>
      <c r="E279" t="str">
        <f t="shared" si="17"/>
        <v>Sep</v>
      </c>
      <c r="F279">
        <v>17</v>
      </c>
      <c r="G279" s="16">
        <f t="shared" si="18"/>
        <v>34594</v>
      </c>
      <c r="I279">
        <v>0</v>
      </c>
      <c r="J279" s="13">
        <v>2684.69</v>
      </c>
      <c r="K279" t="s">
        <v>11</v>
      </c>
      <c r="L279" t="str" cm="1">
        <f t="array" ref="L279">IF(K279="?",INDEX(K279:K2621,_xlfn.MODE.MULT(MATCH(K279:K2621,K2621,0))),K279)</f>
        <v>tier - 2</v>
      </c>
      <c r="M279" t="s">
        <v>11</v>
      </c>
      <c r="N279" t="str" cm="1">
        <f t="array" ref="N279">IF(M279="?",INDEX(M279:M2621,_xlfn.MODE.MULT(MATCH(M279:M2621,M279:M2621,0))),M279)</f>
        <v>tier - 2</v>
      </c>
      <c r="O279" t="s">
        <v>13</v>
      </c>
      <c r="P279" t="str">
        <f t="shared" si="19"/>
        <v>R1013</v>
      </c>
    </row>
    <row r="280" spans="1:16" x14ac:dyDescent="0.3">
      <c r="A280" t="s">
        <v>309</v>
      </c>
      <c r="B280">
        <v>1994</v>
      </c>
      <c r="C280">
        <f t="shared" si="16"/>
        <v>1994</v>
      </c>
      <c r="D280" t="s">
        <v>37</v>
      </c>
      <c r="E280" t="str">
        <f t="shared" si="17"/>
        <v>Oct</v>
      </c>
      <c r="F280">
        <v>2</v>
      </c>
      <c r="G280" s="16">
        <f t="shared" si="18"/>
        <v>34609</v>
      </c>
      <c r="I280">
        <v>0</v>
      </c>
      <c r="J280" s="13">
        <v>2689.5</v>
      </c>
      <c r="K280" t="s">
        <v>12</v>
      </c>
      <c r="L280" t="str" cm="1">
        <f t="array" ref="L280">IF(K280="?",INDEX(K280:K2622,_xlfn.MODE.MULT(MATCH(K280:K2622,K2622,0))),K280)</f>
        <v>tier - 3</v>
      </c>
      <c r="M280" t="s">
        <v>11</v>
      </c>
      <c r="N280" t="str" cm="1">
        <f t="array" ref="N280">IF(M280="?",INDEX(M280:M2622,_xlfn.MODE.MULT(MATCH(M280:M2622,M280:M2622,0))),M280)</f>
        <v>tier - 2</v>
      </c>
      <c r="O280" t="s">
        <v>13</v>
      </c>
      <c r="P280" t="str">
        <f t="shared" si="19"/>
        <v>R1013</v>
      </c>
    </row>
    <row r="281" spans="1:16" x14ac:dyDescent="0.3">
      <c r="A281" t="s">
        <v>310</v>
      </c>
      <c r="B281">
        <v>1999</v>
      </c>
      <c r="C281">
        <f t="shared" si="16"/>
        <v>1999</v>
      </c>
      <c r="D281" t="s">
        <v>18</v>
      </c>
      <c r="E281" t="str">
        <f t="shared" si="17"/>
        <v>Jun</v>
      </c>
      <c r="F281">
        <v>11</v>
      </c>
      <c r="G281" s="16">
        <f t="shared" si="18"/>
        <v>36322</v>
      </c>
      <c r="I281">
        <v>0</v>
      </c>
      <c r="J281" s="13">
        <v>2690.11</v>
      </c>
      <c r="K281" t="s">
        <v>11</v>
      </c>
      <c r="L281" t="str" cm="1">
        <f t="array" ref="L281">IF(K281="?",INDEX(K281:K2623,_xlfn.MODE.MULT(MATCH(K281:K2623,K2623,0))),K281)</f>
        <v>tier - 2</v>
      </c>
      <c r="M281" t="s">
        <v>11</v>
      </c>
      <c r="N281" t="str" cm="1">
        <f t="array" ref="N281">IF(M281="?",INDEX(M281:M2623,_xlfn.MODE.MULT(MATCH(M281:M2623,M281:M2623,0))),M281)</f>
        <v>tier - 2</v>
      </c>
      <c r="O281" t="s">
        <v>23</v>
      </c>
      <c r="P281" t="str">
        <f t="shared" si="19"/>
        <v>R1012</v>
      </c>
    </row>
    <row r="282" spans="1:16" x14ac:dyDescent="0.3">
      <c r="A282" t="s">
        <v>311</v>
      </c>
      <c r="B282">
        <v>1996</v>
      </c>
      <c r="C282">
        <f t="shared" si="16"/>
        <v>1996</v>
      </c>
      <c r="D282" t="s">
        <v>18</v>
      </c>
      <c r="E282" t="str">
        <f t="shared" si="17"/>
        <v>Jun</v>
      </c>
      <c r="F282">
        <v>13</v>
      </c>
      <c r="G282" s="16">
        <f t="shared" si="18"/>
        <v>35229</v>
      </c>
      <c r="I282">
        <v>0</v>
      </c>
      <c r="J282" s="13">
        <v>2699.57</v>
      </c>
      <c r="K282" t="s">
        <v>11</v>
      </c>
      <c r="L282" t="str" cm="1">
        <f t="array" ref="L282">IF(K282="?",INDEX(K282:K2624,_xlfn.MODE.MULT(MATCH(K282:K2624,K2624,0))),K282)</f>
        <v>tier - 2</v>
      </c>
      <c r="M282" t="s">
        <v>16</v>
      </c>
      <c r="N282" t="str" cm="1">
        <f t="array" ref="N282">IF(M282="?",INDEX(M282:M2624,_xlfn.MODE.MULT(MATCH(M282:M2624,M282:M2624,0))),M282)</f>
        <v>tier - 1</v>
      </c>
      <c r="O282" t="s">
        <v>23</v>
      </c>
      <c r="P282" t="str">
        <f t="shared" si="19"/>
        <v>R1012</v>
      </c>
    </row>
    <row r="283" spans="1:16" x14ac:dyDescent="0.3">
      <c r="A283" t="s">
        <v>312</v>
      </c>
      <c r="B283">
        <v>2003</v>
      </c>
      <c r="C283">
        <f t="shared" si="16"/>
        <v>2003</v>
      </c>
      <c r="D283" t="s">
        <v>10</v>
      </c>
      <c r="E283" t="str">
        <f t="shared" si="17"/>
        <v>Jul</v>
      </c>
      <c r="F283">
        <v>17</v>
      </c>
      <c r="G283" s="16">
        <f t="shared" si="18"/>
        <v>37819</v>
      </c>
      <c r="I283">
        <v>1</v>
      </c>
      <c r="J283" s="13">
        <v>2709.11</v>
      </c>
      <c r="K283" t="s">
        <v>11</v>
      </c>
      <c r="L283" t="str" cm="1">
        <f t="array" ref="L283">IF(K283="?",INDEX(K283:K2625,_xlfn.MODE.MULT(MATCH(K283:K2625,K2625,0))),K283)</f>
        <v>tier - 2</v>
      </c>
      <c r="M283" t="s">
        <v>11</v>
      </c>
      <c r="N283" t="str" cm="1">
        <f t="array" ref="N283">IF(M283="?",INDEX(M283:M2625,_xlfn.MODE.MULT(MATCH(M283:M2625,M283:M2625,0))),M283)</f>
        <v>tier - 2</v>
      </c>
      <c r="O283" t="s">
        <v>23</v>
      </c>
      <c r="P283" t="str">
        <f t="shared" si="19"/>
        <v>R1012</v>
      </c>
    </row>
    <row r="284" spans="1:16" x14ac:dyDescent="0.3">
      <c r="A284" t="s">
        <v>313</v>
      </c>
      <c r="B284">
        <v>2003</v>
      </c>
      <c r="C284">
        <f t="shared" si="16"/>
        <v>2003</v>
      </c>
      <c r="D284" t="s">
        <v>15</v>
      </c>
      <c r="E284" t="str">
        <f t="shared" si="17"/>
        <v>Nov</v>
      </c>
      <c r="F284">
        <v>21</v>
      </c>
      <c r="G284" s="16">
        <f t="shared" si="18"/>
        <v>37946</v>
      </c>
      <c r="I284">
        <v>1</v>
      </c>
      <c r="J284" s="13">
        <v>2709.24</v>
      </c>
      <c r="K284" t="s">
        <v>11</v>
      </c>
      <c r="L284" t="str" cm="1">
        <f t="array" ref="L284">IF(K284="?",INDEX(K284:K2626,_xlfn.MODE.MULT(MATCH(K284:K2626,K2626,0))),K284)</f>
        <v>tier - 2</v>
      </c>
      <c r="M284" t="s">
        <v>11</v>
      </c>
      <c r="N284" t="str" cm="1">
        <f t="array" ref="N284">IF(M284="?",INDEX(M284:M2626,_xlfn.MODE.MULT(MATCH(M284:M2626,M284:M2626,0))),M284)</f>
        <v>tier - 2</v>
      </c>
      <c r="O284" t="s">
        <v>23</v>
      </c>
      <c r="P284" t="str">
        <f t="shared" si="19"/>
        <v>R1012</v>
      </c>
    </row>
    <row r="285" spans="1:16" x14ac:dyDescent="0.3">
      <c r="A285" t="s">
        <v>314</v>
      </c>
      <c r="B285">
        <v>2003</v>
      </c>
      <c r="C285">
        <f t="shared" si="16"/>
        <v>2003</v>
      </c>
      <c r="D285" t="s">
        <v>30</v>
      </c>
      <c r="E285" t="str">
        <f t="shared" si="17"/>
        <v>Dec</v>
      </c>
      <c r="F285">
        <v>1</v>
      </c>
      <c r="G285" s="16">
        <f t="shared" si="18"/>
        <v>37956</v>
      </c>
      <c r="I285">
        <v>1</v>
      </c>
      <c r="J285" s="13">
        <v>2710.83</v>
      </c>
      <c r="K285" t="s">
        <v>11</v>
      </c>
      <c r="L285" t="str" cm="1">
        <f t="array" ref="L285">IF(K285="?",INDEX(K285:K2627,_xlfn.MODE.MULT(MATCH(K285:K2627,K2627,0))),K285)</f>
        <v>tier - 2</v>
      </c>
      <c r="M285" t="s">
        <v>12</v>
      </c>
      <c r="N285" t="str" cm="1">
        <f t="array" ref="N285">IF(M285="?",INDEX(M285:M2627,_xlfn.MODE.MULT(MATCH(M285:M2627,M285:M2627,0))),M285)</f>
        <v>tier - 3</v>
      </c>
      <c r="O285" t="s">
        <v>23</v>
      </c>
      <c r="P285" t="str">
        <f t="shared" si="19"/>
        <v>R1012</v>
      </c>
    </row>
    <row r="286" spans="1:16" x14ac:dyDescent="0.3">
      <c r="A286" t="s">
        <v>315</v>
      </c>
      <c r="B286">
        <v>2003</v>
      </c>
      <c r="C286">
        <f t="shared" si="16"/>
        <v>2003</v>
      </c>
      <c r="D286" t="s">
        <v>35</v>
      </c>
      <c r="E286" t="str">
        <f t="shared" si="17"/>
        <v>Aug</v>
      </c>
      <c r="F286">
        <v>6</v>
      </c>
      <c r="G286" s="16">
        <f t="shared" si="18"/>
        <v>37839</v>
      </c>
      <c r="I286">
        <v>1</v>
      </c>
      <c r="J286" s="13">
        <v>2719.28</v>
      </c>
      <c r="K286" t="s">
        <v>11</v>
      </c>
      <c r="L286" t="str" cm="1">
        <f t="array" ref="L286">IF(K286="?",INDEX(K286:K2628,_xlfn.MODE.MULT(MATCH(K286:K2628,K2628,0))),K286)</f>
        <v>tier - 2</v>
      </c>
      <c r="M286" t="s">
        <v>11</v>
      </c>
      <c r="N286" t="str" cm="1">
        <f t="array" ref="N286">IF(M286="?",INDEX(M286:M2628,_xlfn.MODE.MULT(MATCH(M286:M2628,M286:M2628,0))),M286)</f>
        <v>tier - 2</v>
      </c>
      <c r="O286" t="s">
        <v>23</v>
      </c>
      <c r="P286" t="str">
        <f t="shared" si="19"/>
        <v>R1012</v>
      </c>
    </row>
    <row r="287" spans="1:16" x14ac:dyDescent="0.3">
      <c r="A287" t="s">
        <v>316</v>
      </c>
      <c r="B287">
        <v>1997</v>
      </c>
      <c r="C287">
        <f t="shared" si="16"/>
        <v>1997</v>
      </c>
      <c r="D287" t="s">
        <v>37</v>
      </c>
      <c r="E287" t="str">
        <f t="shared" si="17"/>
        <v>Oct</v>
      </c>
      <c r="F287">
        <v>30</v>
      </c>
      <c r="G287" s="16">
        <f t="shared" si="18"/>
        <v>35733</v>
      </c>
      <c r="I287">
        <v>0</v>
      </c>
      <c r="J287" s="13">
        <v>2721.32</v>
      </c>
      <c r="K287" t="s">
        <v>16</v>
      </c>
      <c r="L287" t="str" cm="1">
        <f t="array" ref="L287">IF(K287="?",INDEX(K287:K2629,_xlfn.MODE.MULT(MATCH(K287:K2629,K2629,0))),K287)</f>
        <v>tier - 1</v>
      </c>
      <c r="M287" t="s">
        <v>12</v>
      </c>
      <c r="N287" t="str" cm="1">
        <f t="array" ref="N287">IF(M287="?",INDEX(M287:M2629,_xlfn.MODE.MULT(MATCH(M287:M2629,M287:M2629,0))),M287)</f>
        <v>tier - 3</v>
      </c>
      <c r="O287" t="s">
        <v>276</v>
      </c>
      <c r="P287" t="str">
        <f t="shared" si="19"/>
        <v>R1014</v>
      </c>
    </row>
    <row r="288" spans="1:16" x14ac:dyDescent="0.3">
      <c r="A288" t="s">
        <v>317</v>
      </c>
      <c r="B288">
        <v>1988</v>
      </c>
      <c r="C288">
        <f t="shared" si="16"/>
        <v>1988</v>
      </c>
      <c r="D288" t="s">
        <v>35</v>
      </c>
      <c r="E288" t="str">
        <f t="shared" si="17"/>
        <v>Aug</v>
      </c>
      <c r="F288">
        <v>20</v>
      </c>
      <c r="G288" s="16">
        <f t="shared" si="18"/>
        <v>32375</v>
      </c>
      <c r="I288">
        <v>3</v>
      </c>
      <c r="J288" s="13">
        <v>2726.06</v>
      </c>
      <c r="K288" t="s">
        <v>11</v>
      </c>
      <c r="L288" t="str" cm="1">
        <f t="array" ref="L288">IF(K288="?",INDEX(K288:K2630,_xlfn.MODE.MULT(MATCH(K288:K2630,K2630,0))),K288)</f>
        <v>tier - 2</v>
      </c>
      <c r="M288" t="s">
        <v>11</v>
      </c>
      <c r="N288" t="str" cm="1">
        <f t="array" ref="N288">IF(M288="?",INDEX(M288:M2630,_xlfn.MODE.MULT(MATCH(M288:M2630,M288:M2630,0))),M288)</f>
        <v>tier - 2</v>
      </c>
      <c r="O288" t="s">
        <v>13</v>
      </c>
      <c r="P288" t="str">
        <f t="shared" si="19"/>
        <v>R1013</v>
      </c>
    </row>
    <row r="289" spans="1:16" x14ac:dyDescent="0.3">
      <c r="A289" t="s">
        <v>318</v>
      </c>
      <c r="B289">
        <v>1997</v>
      </c>
      <c r="C289">
        <f t="shared" si="16"/>
        <v>1997</v>
      </c>
      <c r="D289" t="s">
        <v>37</v>
      </c>
      <c r="E289" t="str">
        <f t="shared" si="17"/>
        <v>Oct</v>
      </c>
      <c r="F289">
        <v>6</v>
      </c>
      <c r="G289" s="16">
        <f t="shared" si="18"/>
        <v>35709</v>
      </c>
      <c r="I289">
        <v>0</v>
      </c>
      <c r="J289" s="13">
        <v>2727.4</v>
      </c>
      <c r="K289" t="s">
        <v>12</v>
      </c>
      <c r="L289" t="str" cm="1">
        <f t="array" ref="L289">IF(K289="?",INDEX(K289:K2631,_xlfn.MODE.MULT(MATCH(K289:K2631,K2631,0))),K289)</f>
        <v>tier - 3</v>
      </c>
      <c r="M289" t="s">
        <v>12</v>
      </c>
      <c r="N289" t="str" cm="1">
        <f t="array" ref="N289">IF(M289="?",INDEX(M289:M2631,_xlfn.MODE.MULT(MATCH(M289:M2631,M289:M2631,0))),M289)</f>
        <v>tier - 3</v>
      </c>
      <c r="O289" t="s">
        <v>168</v>
      </c>
      <c r="P289" t="str">
        <f t="shared" si="19"/>
        <v>R1016</v>
      </c>
    </row>
    <row r="290" spans="1:16" x14ac:dyDescent="0.3">
      <c r="A290" t="s">
        <v>319</v>
      </c>
      <c r="B290">
        <v>2003</v>
      </c>
      <c r="C290">
        <f t="shared" si="16"/>
        <v>2003</v>
      </c>
      <c r="D290" t="s">
        <v>30</v>
      </c>
      <c r="E290" t="str">
        <f t="shared" si="17"/>
        <v>Dec</v>
      </c>
      <c r="F290">
        <v>3</v>
      </c>
      <c r="G290" s="16">
        <f t="shared" si="18"/>
        <v>37958</v>
      </c>
      <c r="I290">
        <v>1</v>
      </c>
      <c r="J290" s="13">
        <v>2730.11</v>
      </c>
      <c r="K290" t="s">
        <v>11</v>
      </c>
      <c r="L290" t="str" cm="1">
        <f t="array" ref="L290">IF(K290="?",INDEX(K290:K2632,_xlfn.MODE.MULT(MATCH(K290:K2632,K2632,0))),K290)</f>
        <v>tier - 2</v>
      </c>
      <c r="M290" t="s">
        <v>12</v>
      </c>
      <c r="N290" t="str" cm="1">
        <f t="array" ref="N290">IF(M290="?",INDEX(M290:M2632,_xlfn.MODE.MULT(MATCH(M290:M2632,M290:M2632,0))),M290)</f>
        <v>tier - 3</v>
      </c>
      <c r="O290" t="s">
        <v>23</v>
      </c>
      <c r="P290" t="str">
        <f t="shared" si="19"/>
        <v>R1012</v>
      </c>
    </row>
    <row r="291" spans="1:16" x14ac:dyDescent="0.3">
      <c r="A291" t="s">
        <v>320</v>
      </c>
      <c r="B291">
        <v>2000</v>
      </c>
      <c r="C291">
        <f t="shared" si="16"/>
        <v>2000</v>
      </c>
      <c r="D291" t="s">
        <v>30</v>
      </c>
      <c r="E291" t="str">
        <f t="shared" si="17"/>
        <v>Dec</v>
      </c>
      <c r="F291">
        <v>17</v>
      </c>
      <c r="G291" s="16">
        <f t="shared" si="18"/>
        <v>36877</v>
      </c>
      <c r="I291">
        <v>0</v>
      </c>
      <c r="J291" s="13">
        <v>2731.91</v>
      </c>
      <c r="K291" t="s">
        <v>11</v>
      </c>
      <c r="L291" t="str" cm="1">
        <f t="array" ref="L291">IF(K291="?",INDEX(K291:K2633,_xlfn.MODE.MULT(MATCH(K291:K2633,K2633,0))),K291)</f>
        <v>tier - 2</v>
      </c>
      <c r="M291" t="s">
        <v>12</v>
      </c>
      <c r="N291" t="str" cm="1">
        <f t="array" ref="N291">IF(M291="?",INDEX(M291:M2633,_xlfn.MODE.MULT(MATCH(M291:M2633,M291:M2633,0))),M291)</f>
        <v>tier - 3</v>
      </c>
      <c r="O291" t="s">
        <v>247</v>
      </c>
      <c r="P291" t="str">
        <f t="shared" si="19"/>
        <v>R1024</v>
      </c>
    </row>
    <row r="292" spans="1:16" x14ac:dyDescent="0.3">
      <c r="A292" t="s">
        <v>321</v>
      </c>
      <c r="B292">
        <v>2000</v>
      </c>
      <c r="C292">
        <f t="shared" si="16"/>
        <v>2000</v>
      </c>
      <c r="D292" t="s">
        <v>37</v>
      </c>
      <c r="E292" t="str">
        <f t="shared" si="17"/>
        <v>Oct</v>
      </c>
      <c r="F292">
        <v>3</v>
      </c>
      <c r="G292" s="16">
        <f t="shared" si="18"/>
        <v>36802</v>
      </c>
      <c r="I292">
        <v>0</v>
      </c>
      <c r="J292" s="13">
        <v>2741.95</v>
      </c>
      <c r="K292" t="s">
        <v>11</v>
      </c>
      <c r="L292" t="str" cm="1">
        <f t="array" ref="L292">IF(K292="?",INDEX(K292:K2634,_xlfn.MODE.MULT(MATCH(K292:K2634,K2634,0))),K292)</f>
        <v>tier - 2</v>
      </c>
      <c r="M292" t="s">
        <v>12</v>
      </c>
      <c r="N292" t="str" cm="1">
        <f t="array" ref="N292">IF(M292="?",INDEX(M292:M2634,_xlfn.MODE.MULT(MATCH(M292:M2634,M292:M2634,0))),M292)</f>
        <v>tier - 3</v>
      </c>
      <c r="O292" t="s">
        <v>247</v>
      </c>
      <c r="P292" t="str">
        <f t="shared" si="19"/>
        <v>R1024</v>
      </c>
    </row>
    <row r="293" spans="1:16" x14ac:dyDescent="0.3">
      <c r="A293" t="s">
        <v>322</v>
      </c>
      <c r="B293">
        <v>2000</v>
      </c>
      <c r="C293">
        <f t="shared" si="16"/>
        <v>2000</v>
      </c>
      <c r="D293" t="s">
        <v>37</v>
      </c>
      <c r="E293" t="str">
        <f t="shared" si="17"/>
        <v>Oct</v>
      </c>
      <c r="F293">
        <v>11</v>
      </c>
      <c r="G293" s="16">
        <f t="shared" si="18"/>
        <v>36810</v>
      </c>
      <c r="I293">
        <v>0</v>
      </c>
      <c r="J293" s="13">
        <v>2755.02</v>
      </c>
      <c r="K293" t="s">
        <v>11</v>
      </c>
      <c r="L293" t="str" cm="1">
        <f t="array" ref="L293">IF(K293="?",INDEX(K293:K2635,_xlfn.MODE.MULT(MATCH(K293:K2635,K2635,0))),K293)</f>
        <v>tier - 2</v>
      </c>
      <c r="M293" t="s">
        <v>16</v>
      </c>
      <c r="N293" t="str" cm="1">
        <f t="array" ref="N293">IF(M293="?",INDEX(M293:M2635,_xlfn.MODE.MULT(MATCH(M293:M2635,M293:M2635,0))),M293)</f>
        <v>tier - 1</v>
      </c>
      <c r="O293" t="s">
        <v>247</v>
      </c>
      <c r="P293" t="str">
        <f t="shared" si="19"/>
        <v>R1024</v>
      </c>
    </row>
    <row r="294" spans="1:16" x14ac:dyDescent="0.3">
      <c r="A294" t="s">
        <v>323</v>
      </c>
      <c r="B294">
        <v>1997</v>
      </c>
      <c r="C294">
        <f t="shared" si="16"/>
        <v>1997</v>
      </c>
      <c r="D294" t="s">
        <v>35</v>
      </c>
      <c r="E294" t="str">
        <f t="shared" si="17"/>
        <v>Aug</v>
      </c>
      <c r="F294">
        <v>10</v>
      </c>
      <c r="G294" s="16">
        <f t="shared" si="18"/>
        <v>35652</v>
      </c>
      <c r="I294">
        <v>0</v>
      </c>
      <c r="J294" s="13">
        <v>2758.99</v>
      </c>
      <c r="K294" t="s">
        <v>11</v>
      </c>
      <c r="L294" t="str" cm="1">
        <f t="array" ref="L294">IF(K294="?",INDEX(K294:K2636,_xlfn.MODE.MULT(MATCH(K294:K2636,K2636,0))),K294)</f>
        <v>tier - 2</v>
      </c>
      <c r="M294" t="s">
        <v>16</v>
      </c>
      <c r="N294" t="str" cm="1">
        <f t="array" ref="N294">IF(M294="?",INDEX(M294:M2636,_xlfn.MODE.MULT(MATCH(M294:M2636,M294:M2636,0))),M294)</f>
        <v>tier - 1</v>
      </c>
      <c r="O294" t="s">
        <v>23</v>
      </c>
      <c r="P294" t="str">
        <f t="shared" si="19"/>
        <v>R1012</v>
      </c>
    </row>
    <row r="295" spans="1:16" x14ac:dyDescent="0.3">
      <c r="A295" t="s">
        <v>324</v>
      </c>
      <c r="B295">
        <v>2004</v>
      </c>
      <c r="C295">
        <f t="shared" si="16"/>
        <v>2004</v>
      </c>
      <c r="D295" t="s">
        <v>15</v>
      </c>
      <c r="E295" t="str">
        <f t="shared" si="17"/>
        <v>Nov</v>
      </c>
      <c r="F295">
        <v>14</v>
      </c>
      <c r="G295" s="16">
        <f t="shared" si="18"/>
        <v>38305</v>
      </c>
      <c r="I295">
        <v>0</v>
      </c>
      <c r="J295" s="13">
        <v>2773.46</v>
      </c>
      <c r="K295" t="s">
        <v>11</v>
      </c>
      <c r="L295" t="str" cm="1">
        <f t="array" ref="L295">IF(K295="?",INDEX(K295:K2637,_xlfn.MODE.MULT(MATCH(K295:K2637,K2637,0))),K295)</f>
        <v>tier - 2</v>
      </c>
      <c r="M295" t="s">
        <v>16</v>
      </c>
      <c r="N295" t="str" cm="1">
        <f t="array" ref="N295">IF(M295="?",INDEX(M295:M2637,_xlfn.MODE.MULT(MATCH(M295:M2637,M295:M2637,0))),M295)</f>
        <v>tier - 1</v>
      </c>
      <c r="O295" t="s">
        <v>300</v>
      </c>
      <c r="P295" t="str">
        <f t="shared" si="19"/>
        <v>R1021</v>
      </c>
    </row>
    <row r="296" spans="1:16" x14ac:dyDescent="0.3">
      <c r="A296" t="s">
        <v>31</v>
      </c>
      <c r="B296">
        <v>1999</v>
      </c>
      <c r="C296">
        <f t="shared" si="16"/>
        <v>1999</v>
      </c>
      <c r="D296" t="s">
        <v>18</v>
      </c>
      <c r="E296" t="str">
        <f t="shared" si="17"/>
        <v>Jun</v>
      </c>
      <c r="F296">
        <v>9</v>
      </c>
      <c r="G296" s="16">
        <f t="shared" si="18"/>
        <v>36320</v>
      </c>
      <c r="I296">
        <v>1</v>
      </c>
      <c r="J296" s="13">
        <v>2775.19</v>
      </c>
      <c r="K296" t="s">
        <v>11</v>
      </c>
      <c r="L296" t="str" cm="1">
        <f t="array" ref="L296">IF(K296="?",INDEX(K296:K2638,_xlfn.MODE.MULT(MATCH(K296:K2638,K2638,0))),K296)</f>
        <v>tier - 2</v>
      </c>
      <c r="M296" t="s">
        <v>16</v>
      </c>
      <c r="N296" t="str" cm="1">
        <f t="array" ref="N296">IF(M296="?",INDEX(M296:M2638,_xlfn.MODE.MULT(MATCH(M296:M2638,M296:M2638,0))),M296)</f>
        <v>tier - 1</v>
      </c>
      <c r="O296" t="s">
        <v>23</v>
      </c>
      <c r="P296" t="str">
        <f t="shared" si="19"/>
        <v>R1012</v>
      </c>
    </row>
    <row r="297" spans="1:16" x14ac:dyDescent="0.3">
      <c r="A297" t="s">
        <v>325</v>
      </c>
      <c r="B297">
        <v>1999</v>
      </c>
      <c r="C297">
        <f t="shared" si="16"/>
        <v>1999</v>
      </c>
      <c r="D297" t="s">
        <v>35</v>
      </c>
      <c r="E297" t="str">
        <f t="shared" si="17"/>
        <v>Aug</v>
      </c>
      <c r="F297">
        <v>29</v>
      </c>
      <c r="G297" s="16">
        <f t="shared" si="18"/>
        <v>36401</v>
      </c>
      <c r="I297">
        <v>1</v>
      </c>
      <c r="J297" s="13">
        <v>2775.19</v>
      </c>
      <c r="K297" t="s">
        <v>11</v>
      </c>
      <c r="L297" t="str" cm="1">
        <f t="array" ref="L297">IF(K297="?",INDEX(K297:K2639,_xlfn.MODE.MULT(MATCH(K297:K2639,K2639,0))),K297)</f>
        <v>tier - 2</v>
      </c>
      <c r="M297" t="s">
        <v>16</v>
      </c>
      <c r="N297" t="str" cm="1">
        <f t="array" ref="N297">IF(M297="?",INDEX(M297:M2639,_xlfn.MODE.MULT(MATCH(M297:M2639,M297:M2639,0))),M297)</f>
        <v>tier - 1</v>
      </c>
      <c r="O297" t="s">
        <v>23</v>
      </c>
      <c r="P297" t="str">
        <f t="shared" si="19"/>
        <v>R1012</v>
      </c>
    </row>
    <row r="298" spans="1:16" x14ac:dyDescent="0.3">
      <c r="A298" t="s">
        <v>326</v>
      </c>
      <c r="B298">
        <v>1999</v>
      </c>
      <c r="C298">
        <f t="shared" si="16"/>
        <v>1999</v>
      </c>
      <c r="D298" t="s">
        <v>30</v>
      </c>
      <c r="E298" t="str">
        <f t="shared" si="17"/>
        <v>Dec</v>
      </c>
      <c r="F298">
        <v>24</v>
      </c>
      <c r="G298" s="16">
        <f t="shared" si="18"/>
        <v>36518</v>
      </c>
      <c r="I298">
        <v>1</v>
      </c>
      <c r="J298" s="13">
        <v>2789.06</v>
      </c>
      <c r="K298" t="s">
        <v>11</v>
      </c>
      <c r="L298" t="str" cm="1">
        <f t="array" ref="L298">IF(K298="?",INDEX(K298:K2640,_xlfn.MODE.MULT(MATCH(K298:K2640,K2640,0))),K298)</f>
        <v>tier - 2</v>
      </c>
      <c r="M298" t="s">
        <v>12</v>
      </c>
      <c r="N298" t="str" cm="1">
        <f t="array" ref="N298">IF(M298="?",INDEX(M298:M2640,_xlfn.MODE.MULT(MATCH(M298:M2640,M298:M2640,0))),M298)</f>
        <v>tier - 3</v>
      </c>
      <c r="O298" t="s">
        <v>23</v>
      </c>
      <c r="P298" t="str">
        <f t="shared" si="19"/>
        <v>R1012</v>
      </c>
    </row>
    <row r="299" spans="1:16" x14ac:dyDescent="0.3">
      <c r="A299" t="s">
        <v>327</v>
      </c>
      <c r="B299">
        <v>2004</v>
      </c>
      <c r="C299">
        <f t="shared" si="16"/>
        <v>2004</v>
      </c>
      <c r="D299" t="s">
        <v>35</v>
      </c>
      <c r="E299" t="str">
        <f t="shared" si="17"/>
        <v>Aug</v>
      </c>
      <c r="F299">
        <v>4</v>
      </c>
      <c r="G299" s="16">
        <f t="shared" si="18"/>
        <v>38203</v>
      </c>
      <c r="I299">
        <v>2</v>
      </c>
      <c r="J299" s="13">
        <v>2801.26</v>
      </c>
      <c r="K299" t="s">
        <v>11</v>
      </c>
      <c r="L299" t="str" cm="1">
        <f t="array" ref="L299">IF(K299="?",INDEX(K299:K2641,_xlfn.MODE.MULT(MATCH(K299:K2641,K2641,0))),K299)</f>
        <v>tier - 2</v>
      </c>
      <c r="M299" t="s">
        <v>12</v>
      </c>
      <c r="N299" t="str" cm="1">
        <f t="array" ref="N299">IF(M299="?",INDEX(M299:M2641,_xlfn.MODE.MULT(MATCH(M299:M2641,M299:M2641,0))),M299)</f>
        <v>tier - 3</v>
      </c>
      <c r="O299" t="s">
        <v>13</v>
      </c>
      <c r="P299" t="str">
        <f t="shared" si="19"/>
        <v>R1013</v>
      </c>
    </row>
    <row r="300" spans="1:16" x14ac:dyDescent="0.3">
      <c r="A300" t="s">
        <v>328</v>
      </c>
      <c r="B300">
        <v>2003</v>
      </c>
      <c r="C300">
        <f t="shared" si="16"/>
        <v>2003</v>
      </c>
      <c r="D300" t="s">
        <v>20</v>
      </c>
      <c r="E300" t="str">
        <f t="shared" si="17"/>
        <v>Sep</v>
      </c>
      <c r="F300">
        <v>23</v>
      </c>
      <c r="G300" s="16">
        <f t="shared" si="18"/>
        <v>37887</v>
      </c>
      <c r="I300">
        <v>2</v>
      </c>
      <c r="J300" s="13">
        <v>2803.7</v>
      </c>
      <c r="K300" t="s">
        <v>11</v>
      </c>
      <c r="L300" t="str" cm="1">
        <f t="array" ref="L300">IF(K300="?",INDEX(K300:K2642,_xlfn.MODE.MULT(MATCH(K300:K2642,K2642,0))),K300)</f>
        <v>tier - 2</v>
      </c>
      <c r="M300" t="s">
        <v>16</v>
      </c>
      <c r="N300" t="str" cm="1">
        <f t="array" ref="N300">IF(M300="?",INDEX(M300:M2642,_xlfn.MODE.MULT(MATCH(M300:M2642,M300:M2642,0))),M300)</f>
        <v>tier - 1</v>
      </c>
      <c r="O300" t="s">
        <v>23</v>
      </c>
      <c r="P300" t="str">
        <f t="shared" si="19"/>
        <v>R1012</v>
      </c>
    </row>
    <row r="301" spans="1:16" x14ac:dyDescent="0.3">
      <c r="A301" t="s">
        <v>329</v>
      </c>
      <c r="B301">
        <v>2000</v>
      </c>
      <c r="C301">
        <f t="shared" si="16"/>
        <v>2000</v>
      </c>
      <c r="D301" t="s">
        <v>37</v>
      </c>
      <c r="E301" t="str">
        <f t="shared" si="17"/>
        <v>Oct</v>
      </c>
      <c r="F301">
        <v>1</v>
      </c>
      <c r="G301" s="16">
        <f t="shared" si="18"/>
        <v>36800</v>
      </c>
      <c r="I301">
        <v>0</v>
      </c>
      <c r="J301" s="13">
        <v>2819.51</v>
      </c>
      <c r="K301" t="s">
        <v>11</v>
      </c>
      <c r="L301" t="str" cm="1">
        <f t="array" ref="L301">IF(K301="?",INDEX(K301:K2643,_xlfn.MODE.MULT(MATCH(K301:K2643,K2643,0))),K301)</f>
        <v>tier - 2</v>
      </c>
      <c r="M301" t="s">
        <v>12</v>
      </c>
      <c r="N301" t="str" cm="1">
        <f t="array" ref="N301">IF(M301="?",INDEX(M301:M2643,_xlfn.MODE.MULT(MATCH(M301:M2643,M301:M2643,0))),M301)</f>
        <v>tier - 3</v>
      </c>
      <c r="O301" t="s">
        <v>42</v>
      </c>
      <c r="P301" t="str">
        <f t="shared" si="19"/>
        <v>R1011</v>
      </c>
    </row>
    <row r="302" spans="1:16" x14ac:dyDescent="0.3">
      <c r="A302" t="s">
        <v>330</v>
      </c>
      <c r="B302">
        <v>1998</v>
      </c>
      <c r="C302">
        <f t="shared" si="16"/>
        <v>1998</v>
      </c>
      <c r="D302" t="s">
        <v>15</v>
      </c>
      <c r="E302" t="str">
        <f t="shared" si="17"/>
        <v>Nov</v>
      </c>
      <c r="F302">
        <v>15</v>
      </c>
      <c r="G302" s="16">
        <f t="shared" si="18"/>
        <v>36114</v>
      </c>
      <c r="I302">
        <v>0</v>
      </c>
      <c r="J302" s="13">
        <v>2842.76</v>
      </c>
      <c r="K302" t="s">
        <v>11</v>
      </c>
      <c r="L302" t="str" cm="1">
        <f t="array" ref="L302">IF(K302="?",INDEX(K302:K2644,_xlfn.MODE.MULT(MATCH(K302:K2644,K2644,0))),K302)</f>
        <v>tier - 2</v>
      </c>
      <c r="M302" t="s">
        <v>12</v>
      </c>
      <c r="N302" t="str" cm="1">
        <f t="array" ref="N302">IF(M302="?",INDEX(M302:M2644,_xlfn.MODE.MULT(MATCH(M302:M2644,M302:M2644,0))),M302)</f>
        <v>tier - 3</v>
      </c>
      <c r="O302" t="s">
        <v>23</v>
      </c>
      <c r="P302" t="str">
        <f t="shared" si="19"/>
        <v>R1012</v>
      </c>
    </row>
    <row r="303" spans="1:16" x14ac:dyDescent="0.3">
      <c r="A303" t="s">
        <v>331</v>
      </c>
      <c r="B303">
        <v>1998</v>
      </c>
      <c r="C303">
        <f t="shared" si="16"/>
        <v>1998</v>
      </c>
      <c r="D303" t="s">
        <v>18</v>
      </c>
      <c r="E303" t="str">
        <f t="shared" si="17"/>
        <v>Jun</v>
      </c>
      <c r="F303">
        <v>17</v>
      </c>
      <c r="G303" s="16">
        <f t="shared" si="18"/>
        <v>35963</v>
      </c>
      <c r="I303">
        <v>0</v>
      </c>
      <c r="J303" s="13">
        <v>2850.68</v>
      </c>
      <c r="K303" t="s">
        <v>11</v>
      </c>
      <c r="L303" t="str" cm="1">
        <f t="array" ref="L303">IF(K303="?",INDEX(K303:K2645,_xlfn.MODE.MULT(MATCH(K303:K2645,K2645,0))),K303)</f>
        <v>tier - 2</v>
      </c>
      <c r="M303" t="s">
        <v>12</v>
      </c>
      <c r="N303" t="str" cm="1">
        <f t="array" ref="N303">IF(M303="?",INDEX(M303:M2645,_xlfn.MODE.MULT(MATCH(M303:M2645,M303:M2645,0))),M303)</f>
        <v>tier - 3</v>
      </c>
      <c r="O303" t="s">
        <v>23</v>
      </c>
      <c r="P303" t="str">
        <f t="shared" si="19"/>
        <v>R1012</v>
      </c>
    </row>
    <row r="304" spans="1:16" x14ac:dyDescent="0.3">
      <c r="A304" t="s">
        <v>332</v>
      </c>
      <c r="B304">
        <v>1998</v>
      </c>
      <c r="C304">
        <f t="shared" si="16"/>
        <v>1998</v>
      </c>
      <c r="D304" t="s">
        <v>20</v>
      </c>
      <c r="E304" t="str">
        <f t="shared" si="17"/>
        <v>Sep</v>
      </c>
      <c r="F304">
        <v>4</v>
      </c>
      <c r="G304" s="16">
        <f t="shared" si="18"/>
        <v>36042</v>
      </c>
      <c r="I304">
        <v>0</v>
      </c>
      <c r="J304" s="13">
        <v>2855.44</v>
      </c>
      <c r="K304" t="s">
        <v>11</v>
      </c>
      <c r="L304" t="str" cm="1">
        <f t="array" ref="L304">IF(K304="?",INDEX(K304:K2646,_xlfn.MODE.MULT(MATCH(K304:K2646,K2646,0))),K304)</f>
        <v>tier - 2</v>
      </c>
      <c r="M304" t="s">
        <v>12</v>
      </c>
      <c r="N304" t="str" cm="1">
        <f t="array" ref="N304">IF(M304="?",INDEX(M304:M2646,_xlfn.MODE.MULT(MATCH(M304:M2646,M304:M2646,0))),M304)</f>
        <v>tier - 3</v>
      </c>
      <c r="O304" t="s">
        <v>23</v>
      </c>
      <c r="P304" t="str">
        <f t="shared" si="19"/>
        <v>R1012</v>
      </c>
    </row>
    <row r="305" spans="1:16" x14ac:dyDescent="0.3">
      <c r="A305" t="s">
        <v>333</v>
      </c>
      <c r="B305">
        <v>1993</v>
      </c>
      <c r="C305">
        <f t="shared" si="16"/>
        <v>1993</v>
      </c>
      <c r="D305" t="s">
        <v>15</v>
      </c>
      <c r="E305" t="str">
        <f t="shared" si="17"/>
        <v>Nov</v>
      </c>
      <c r="F305">
        <v>1</v>
      </c>
      <c r="G305" s="16">
        <f t="shared" si="18"/>
        <v>34274</v>
      </c>
      <c r="I305">
        <v>0</v>
      </c>
      <c r="J305" s="13">
        <v>2866.09</v>
      </c>
      <c r="K305" t="s">
        <v>12</v>
      </c>
      <c r="L305" t="str" cm="1">
        <f t="array" ref="L305">IF(K305="?",INDEX(K305:K2647,_xlfn.MODE.MULT(MATCH(K305:K2647,K2647,0))),K305)</f>
        <v>tier - 3</v>
      </c>
      <c r="M305" t="s">
        <v>12</v>
      </c>
      <c r="N305" t="str" cm="1">
        <f t="array" ref="N305">IF(M305="?",INDEX(M305:M2647,_xlfn.MODE.MULT(MATCH(M305:M2647,M305:M2647,0))),M305)</f>
        <v>tier - 3</v>
      </c>
      <c r="O305" t="s">
        <v>42</v>
      </c>
      <c r="P305" t="str">
        <f t="shared" si="19"/>
        <v>R1011</v>
      </c>
    </row>
    <row r="306" spans="1:16" x14ac:dyDescent="0.3">
      <c r="A306" t="s">
        <v>334</v>
      </c>
      <c r="B306">
        <v>1993</v>
      </c>
      <c r="C306">
        <f t="shared" si="16"/>
        <v>1993</v>
      </c>
      <c r="D306" t="s">
        <v>35</v>
      </c>
      <c r="E306" t="str">
        <f t="shared" si="17"/>
        <v>Aug</v>
      </c>
      <c r="F306">
        <v>12</v>
      </c>
      <c r="G306" s="16">
        <f t="shared" si="18"/>
        <v>34193</v>
      </c>
      <c r="I306">
        <v>0</v>
      </c>
      <c r="J306" s="13">
        <v>2867.12</v>
      </c>
      <c r="K306" t="s">
        <v>16</v>
      </c>
      <c r="L306" t="str" cm="1">
        <f t="array" ref="L306">IF(K306="?",INDEX(K306:K2648,_xlfn.MODE.MULT(MATCH(K306:K2648,K2648,0))),K306)</f>
        <v>tier - 1</v>
      </c>
      <c r="M306" t="s">
        <v>12</v>
      </c>
      <c r="N306" t="str" cm="1">
        <f t="array" ref="N306">IF(M306="?",INDEX(M306:M2648,_xlfn.MODE.MULT(MATCH(M306:M2648,M306:M2648,0))),M306)</f>
        <v>tier - 3</v>
      </c>
      <c r="O306" t="s">
        <v>13</v>
      </c>
      <c r="P306" t="str">
        <f t="shared" si="19"/>
        <v>R1013</v>
      </c>
    </row>
    <row r="307" spans="1:16" x14ac:dyDescent="0.3">
      <c r="A307" t="s">
        <v>335</v>
      </c>
      <c r="B307">
        <v>1996</v>
      </c>
      <c r="C307">
        <f t="shared" si="16"/>
        <v>1996</v>
      </c>
      <c r="D307" t="s">
        <v>18</v>
      </c>
      <c r="E307" t="str">
        <f t="shared" si="17"/>
        <v>Jun</v>
      </c>
      <c r="F307">
        <v>21</v>
      </c>
      <c r="G307" s="16">
        <f t="shared" si="18"/>
        <v>35237</v>
      </c>
      <c r="I307">
        <v>0</v>
      </c>
      <c r="J307" s="13">
        <v>2897.32</v>
      </c>
      <c r="K307" t="s">
        <v>12</v>
      </c>
      <c r="L307" t="str" cm="1">
        <f t="array" ref="L307">IF(K307="?",INDEX(K307:K2649,_xlfn.MODE.MULT(MATCH(K307:K2649,K2649,0))),K307)</f>
        <v>tier - 3</v>
      </c>
      <c r="M307" t="s">
        <v>12</v>
      </c>
      <c r="N307" t="str" cm="1">
        <f t="array" ref="N307">IF(M307="?",INDEX(M307:M2649,_xlfn.MODE.MULT(MATCH(M307:M2649,M307:M2649,0))),M307)</f>
        <v>tier - 3</v>
      </c>
      <c r="O307" t="s">
        <v>168</v>
      </c>
      <c r="P307" t="str">
        <f t="shared" si="19"/>
        <v>R1016</v>
      </c>
    </row>
    <row r="308" spans="1:16" x14ac:dyDescent="0.3">
      <c r="A308" t="s">
        <v>336</v>
      </c>
      <c r="B308">
        <v>2000</v>
      </c>
      <c r="C308">
        <f t="shared" si="16"/>
        <v>2000</v>
      </c>
      <c r="D308" t="s">
        <v>10</v>
      </c>
      <c r="E308" t="str">
        <f t="shared" si="17"/>
        <v>Jul</v>
      </c>
      <c r="F308">
        <v>14</v>
      </c>
      <c r="G308" s="16">
        <f t="shared" si="18"/>
        <v>36721</v>
      </c>
      <c r="I308">
        <v>0</v>
      </c>
      <c r="J308" s="13">
        <v>2897.46</v>
      </c>
      <c r="K308" t="s">
        <v>11</v>
      </c>
      <c r="L308" t="str" cm="1">
        <f t="array" ref="L308">IF(K308="?",INDEX(K308:K2650,_xlfn.MODE.MULT(MATCH(K308:K2650,K2650,0))),K308)</f>
        <v>tier - 2</v>
      </c>
      <c r="M308" t="s">
        <v>16</v>
      </c>
      <c r="N308" t="str" cm="1">
        <f t="array" ref="N308">IF(M308="?",INDEX(M308:M2650,_xlfn.MODE.MULT(MATCH(M308:M2650,M308:M2650,0))),M308)</f>
        <v>tier - 1</v>
      </c>
      <c r="O308" t="s">
        <v>23</v>
      </c>
      <c r="P308" t="str">
        <f t="shared" si="19"/>
        <v>R1012</v>
      </c>
    </row>
    <row r="309" spans="1:16" x14ac:dyDescent="0.3">
      <c r="A309" t="s">
        <v>337</v>
      </c>
      <c r="B309">
        <v>1999</v>
      </c>
      <c r="C309">
        <f t="shared" si="16"/>
        <v>1999</v>
      </c>
      <c r="D309" t="s">
        <v>15</v>
      </c>
      <c r="E309" t="str">
        <f t="shared" si="17"/>
        <v>Nov</v>
      </c>
      <c r="F309">
        <v>1</v>
      </c>
      <c r="G309" s="16">
        <f t="shared" si="18"/>
        <v>36465</v>
      </c>
      <c r="I309">
        <v>0</v>
      </c>
      <c r="J309" s="13">
        <v>2899.49</v>
      </c>
      <c r="K309" t="s">
        <v>11</v>
      </c>
      <c r="L309" t="str" cm="1">
        <f t="array" ref="L309">IF(K309="?",INDEX(K309:K2651,_xlfn.MODE.MULT(MATCH(K309:K2651,K2651,0))),K309)</f>
        <v>tier - 2</v>
      </c>
      <c r="M309" t="s">
        <v>11</v>
      </c>
      <c r="N309" t="str" cm="1">
        <f t="array" ref="N309">IF(M309="?",INDEX(M309:M2651,_xlfn.MODE.MULT(MATCH(M309:M2651,M309:M2651,0))),M309)</f>
        <v>tier - 2</v>
      </c>
      <c r="O309" t="s">
        <v>247</v>
      </c>
      <c r="P309" t="str">
        <f t="shared" si="19"/>
        <v>R1024</v>
      </c>
    </row>
    <row r="310" spans="1:16" x14ac:dyDescent="0.3">
      <c r="A310" t="s">
        <v>338</v>
      </c>
      <c r="B310">
        <v>1996</v>
      </c>
      <c r="C310">
        <f t="shared" si="16"/>
        <v>1996</v>
      </c>
      <c r="D310" t="s">
        <v>37</v>
      </c>
      <c r="E310" t="str">
        <f t="shared" si="17"/>
        <v>Oct</v>
      </c>
      <c r="F310">
        <v>24</v>
      </c>
      <c r="G310" s="16">
        <f t="shared" si="18"/>
        <v>35362</v>
      </c>
      <c r="I310">
        <v>1</v>
      </c>
      <c r="J310" s="13">
        <v>2902.91</v>
      </c>
      <c r="K310" t="s">
        <v>11</v>
      </c>
      <c r="L310" t="str" cm="1">
        <f t="array" ref="L310">IF(K310="?",INDEX(K310:K2652,_xlfn.MODE.MULT(MATCH(K310:K2652,K2652,0))),K310)</f>
        <v>tier - 2</v>
      </c>
      <c r="M310" t="s">
        <v>11</v>
      </c>
      <c r="N310" t="str" cm="1">
        <f t="array" ref="N310">IF(M310="?",INDEX(M310:M2652,_xlfn.MODE.MULT(MATCH(M310:M2652,M310:M2652,0))),M310)</f>
        <v>tier - 2</v>
      </c>
      <c r="O310" t="s">
        <v>13</v>
      </c>
      <c r="P310" t="str">
        <f t="shared" si="19"/>
        <v>R1013</v>
      </c>
    </row>
    <row r="311" spans="1:16" x14ac:dyDescent="0.3">
      <c r="A311" t="s">
        <v>339</v>
      </c>
      <c r="B311">
        <v>1996</v>
      </c>
      <c r="C311">
        <f t="shared" si="16"/>
        <v>1996</v>
      </c>
      <c r="D311" t="s">
        <v>18</v>
      </c>
      <c r="E311" t="str">
        <f t="shared" si="17"/>
        <v>Jun</v>
      </c>
      <c r="F311">
        <v>13</v>
      </c>
      <c r="G311" s="16">
        <f t="shared" si="18"/>
        <v>35229</v>
      </c>
      <c r="I311">
        <v>1</v>
      </c>
      <c r="J311" s="13">
        <v>2904.09</v>
      </c>
      <c r="K311" t="s">
        <v>11</v>
      </c>
      <c r="L311" t="str" cm="1">
        <f t="array" ref="L311">IF(K311="?",INDEX(K311:K2653,_xlfn.MODE.MULT(MATCH(K311:K2653,K2653,0))),K311)</f>
        <v>tier - 2</v>
      </c>
      <c r="M311" t="s">
        <v>11</v>
      </c>
      <c r="N311" t="str" cm="1">
        <f t="array" ref="N311">IF(M311="?",INDEX(M311:M2653,_xlfn.MODE.MULT(MATCH(M311:M2653,M311:M2653,0))),M311)</f>
        <v>tier - 2</v>
      </c>
      <c r="O311" t="s">
        <v>42</v>
      </c>
      <c r="P311" t="str">
        <f t="shared" si="19"/>
        <v>R1011</v>
      </c>
    </row>
    <row r="312" spans="1:16" x14ac:dyDescent="0.3">
      <c r="A312" t="s">
        <v>340</v>
      </c>
      <c r="B312">
        <v>2003</v>
      </c>
      <c r="C312">
        <f t="shared" si="16"/>
        <v>2003</v>
      </c>
      <c r="D312" t="s">
        <v>18</v>
      </c>
      <c r="E312" t="str">
        <f t="shared" si="17"/>
        <v>Jun</v>
      </c>
      <c r="F312">
        <v>5</v>
      </c>
      <c r="G312" s="16">
        <f t="shared" si="18"/>
        <v>37777</v>
      </c>
      <c r="I312">
        <v>2</v>
      </c>
      <c r="J312" s="13">
        <v>2913.57</v>
      </c>
      <c r="K312" t="s">
        <v>11</v>
      </c>
      <c r="L312" t="str" cm="1">
        <f t="array" ref="L312">IF(K312="?",INDEX(K312:K2654,_xlfn.MODE.MULT(MATCH(K312:K2654,K2654,0))),K312)</f>
        <v>tier - 2</v>
      </c>
      <c r="M312" t="s">
        <v>11</v>
      </c>
      <c r="N312" t="str" cm="1">
        <f t="array" ref="N312">IF(M312="?",INDEX(M312:M2654,_xlfn.MODE.MULT(MATCH(M312:M2654,M312:M2654,0))),M312)</f>
        <v>tier - 2</v>
      </c>
      <c r="O312" t="s">
        <v>42</v>
      </c>
      <c r="P312" t="str">
        <f t="shared" si="19"/>
        <v>R1011</v>
      </c>
    </row>
    <row r="313" spans="1:16" x14ac:dyDescent="0.3">
      <c r="A313" t="s">
        <v>341</v>
      </c>
      <c r="B313">
        <v>1996</v>
      </c>
      <c r="C313">
        <f t="shared" si="16"/>
        <v>1996</v>
      </c>
      <c r="D313" t="s">
        <v>18</v>
      </c>
      <c r="E313" t="str">
        <f t="shared" si="17"/>
        <v>Jun</v>
      </c>
      <c r="F313">
        <v>30</v>
      </c>
      <c r="G313" s="16">
        <f t="shared" si="18"/>
        <v>35246</v>
      </c>
      <c r="I313">
        <v>1</v>
      </c>
      <c r="J313" s="13">
        <v>2927.06</v>
      </c>
      <c r="K313" t="s">
        <v>11</v>
      </c>
      <c r="L313" t="str" cm="1">
        <f t="array" ref="L313">IF(K313="?",INDEX(K313:K2655,_xlfn.MODE.MULT(MATCH(K313:K2655,K2655,0))),K313)</f>
        <v>tier - 2</v>
      </c>
      <c r="M313" t="s">
        <v>11</v>
      </c>
      <c r="N313" t="str" cm="1">
        <f t="array" ref="N313">IF(M313="?",INDEX(M313:M2655,_xlfn.MODE.MULT(MATCH(M313:M2655,M313:M2655,0))),M313)</f>
        <v>tier - 2</v>
      </c>
      <c r="O313" t="s">
        <v>13</v>
      </c>
      <c r="P313" t="str">
        <f t="shared" si="19"/>
        <v>R1013</v>
      </c>
    </row>
    <row r="314" spans="1:16" x14ac:dyDescent="0.3">
      <c r="A314" t="s">
        <v>342</v>
      </c>
      <c r="B314">
        <v>2002</v>
      </c>
      <c r="C314">
        <f t="shared" si="16"/>
        <v>2002</v>
      </c>
      <c r="D314" t="s">
        <v>20</v>
      </c>
      <c r="E314" t="str">
        <f t="shared" si="17"/>
        <v>Sep</v>
      </c>
      <c r="F314">
        <v>30</v>
      </c>
      <c r="G314" s="16">
        <f t="shared" si="18"/>
        <v>37529</v>
      </c>
      <c r="I314">
        <v>0</v>
      </c>
      <c r="J314" s="13">
        <v>2943.41</v>
      </c>
      <c r="K314" t="s">
        <v>11</v>
      </c>
      <c r="L314" t="str" cm="1">
        <f t="array" ref="L314">IF(K314="?",INDEX(K314:K2656,_xlfn.MODE.MULT(MATCH(K314:K2656,K2656,0))),K314)</f>
        <v>tier - 2</v>
      </c>
      <c r="M314" t="s">
        <v>12</v>
      </c>
      <c r="N314" t="str" cm="1">
        <f t="array" ref="N314">IF(M314="?",INDEX(M314:M2656,_xlfn.MODE.MULT(MATCH(M314:M2656,M314:M2656,0))),M314)</f>
        <v>tier - 3</v>
      </c>
      <c r="O314" t="s">
        <v>23</v>
      </c>
      <c r="P314" t="str">
        <f t="shared" si="19"/>
        <v>R1012</v>
      </c>
    </row>
    <row r="315" spans="1:16" x14ac:dyDescent="0.3">
      <c r="A315" t="s">
        <v>343</v>
      </c>
      <c r="B315">
        <v>1995</v>
      </c>
      <c r="C315">
        <f t="shared" si="16"/>
        <v>1995</v>
      </c>
      <c r="D315" t="s">
        <v>20</v>
      </c>
      <c r="E315" t="str">
        <f t="shared" si="17"/>
        <v>Sep</v>
      </c>
      <c r="F315">
        <v>24</v>
      </c>
      <c r="G315" s="16">
        <f t="shared" si="18"/>
        <v>34966</v>
      </c>
      <c r="I315">
        <v>0</v>
      </c>
      <c r="J315" s="13">
        <v>2974.13</v>
      </c>
      <c r="K315" t="s">
        <v>11</v>
      </c>
      <c r="L315" t="str" cm="1">
        <f t="array" ref="L315">IF(K315="?",INDEX(K315:K2657,_xlfn.MODE.MULT(MATCH(K315:K2657,K2657,0))),K315)</f>
        <v>tier - 2</v>
      </c>
      <c r="M315" t="s">
        <v>16</v>
      </c>
      <c r="N315" t="str" cm="1">
        <f t="array" ref="N315">IF(M315="?",INDEX(M315:M2657,_xlfn.MODE.MULT(MATCH(M315:M2657,M315:M2657,0))),M315)</f>
        <v>tier - 1</v>
      </c>
      <c r="O315" t="s">
        <v>42</v>
      </c>
      <c r="P315" t="str">
        <f t="shared" si="19"/>
        <v>R1011</v>
      </c>
    </row>
    <row r="316" spans="1:16" x14ac:dyDescent="0.3">
      <c r="A316" t="s">
        <v>344</v>
      </c>
      <c r="B316">
        <v>1987</v>
      </c>
      <c r="C316">
        <f t="shared" si="16"/>
        <v>1987</v>
      </c>
      <c r="D316" t="s">
        <v>18</v>
      </c>
      <c r="E316" t="str">
        <f t="shared" si="17"/>
        <v>Jun</v>
      </c>
      <c r="F316">
        <v>18</v>
      </c>
      <c r="G316" s="16">
        <f t="shared" si="18"/>
        <v>31946</v>
      </c>
      <c r="I316">
        <v>3</v>
      </c>
      <c r="J316" s="13">
        <v>2979.52</v>
      </c>
      <c r="K316" t="s">
        <v>11</v>
      </c>
      <c r="L316" t="str" cm="1">
        <f t="array" ref="L316">IF(K316="?",INDEX(K316:K2658,_xlfn.MODE.MULT(MATCH(K316:K2658,K2658,0))),K316)</f>
        <v>tier - 2</v>
      </c>
      <c r="M316" t="s">
        <v>12</v>
      </c>
      <c r="N316" t="str" cm="1">
        <f t="array" ref="N316">IF(M316="?",INDEX(M316:M2658,_xlfn.MODE.MULT(MATCH(M316:M2658,M316:M2658,0))),M316)</f>
        <v>tier - 3</v>
      </c>
      <c r="O316" t="s">
        <v>13</v>
      </c>
      <c r="P316" t="str">
        <f t="shared" si="19"/>
        <v>R1013</v>
      </c>
    </row>
    <row r="317" spans="1:16" x14ac:dyDescent="0.3">
      <c r="A317" t="s">
        <v>345</v>
      </c>
      <c r="B317">
        <v>1991</v>
      </c>
      <c r="C317">
        <f t="shared" si="16"/>
        <v>1991</v>
      </c>
      <c r="D317" t="s">
        <v>15</v>
      </c>
      <c r="E317" t="str">
        <f t="shared" si="17"/>
        <v>Nov</v>
      </c>
      <c r="F317">
        <v>20</v>
      </c>
      <c r="G317" s="16">
        <f t="shared" si="18"/>
        <v>33562</v>
      </c>
      <c r="I317">
        <v>3</v>
      </c>
      <c r="J317" s="13">
        <v>2985.67</v>
      </c>
      <c r="K317" t="s">
        <v>11</v>
      </c>
      <c r="L317" t="str" cm="1">
        <f t="array" ref="L317">IF(K317="?",INDEX(K317:K2659,_xlfn.MODE.MULT(MATCH(K317:K2659,K2659,0))),K317)</f>
        <v>tier - 2</v>
      </c>
      <c r="M317" t="s">
        <v>11</v>
      </c>
      <c r="N317" t="str" cm="1">
        <f t="array" ref="N317">IF(M317="?",INDEX(M317:M2659,_xlfn.MODE.MULT(MATCH(M317:M2659,M317:M2659,0))),M317)</f>
        <v>tier - 2</v>
      </c>
      <c r="O317" t="s">
        <v>13</v>
      </c>
      <c r="P317" t="str">
        <f t="shared" si="19"/>
        <v>R1013</v>
      </c>
    </row>
    <row r="318" spans="1:16" x14ac:dyDescent="0.3">
      <c r="A318" t="s">
        <v>346</v>
      </c>
      <c r="B318">
        <v>2002</v>
      </c>
      <c r="C318">
        <f t="shared" si="16"/>
        <v>2002</v>
      </c>
      <c r="D318" t="s">
        <v>30</v>
      </c>
      <c r="E318" t="str">
        <f t="shared" si="17"/>
        <v>Dec</v>
      </c>
      <c r="F318">
        <v>15</v>
      </c>
      <c r="G318" s="16">
        <f t="shared" si="18"/>
        <v>37605</v>
      </c>
      <c r="I318">
        <v>0</v>
      </c>
      <c r="J318" s="13">
        <v>3012.22</v>
      </c>
      <c r="K318" t="s">
        <v>11</v>
      </c>
      <c r="L318" t="str" cm="1">
        <f t="array" ref="L318">IF(K318="?",INDEX(K318:K2660,_xlfn.MODE.MULT(MATCH(K318:K2660,K2660,0))),K318)</f>
        <v>tier - 2</v>
      </c>
      <c r="M318" t="s">
        <v>12</v>
      </c>
      <c r="N318" t="str" cm="1">
        <f t="array" ref="N318">IF(M318="?",INDEX(M318:M2660,_xlfn.MODE.MULT(MATCH(M318:M2660,M318:M2660,0))),M318)</f>
        <v>tier - 3</v>
      </c>
      <c r="O318" t="s">
        <v>23</v>
      </c>
      <c r="P318" t="str">
        <f t="shared" si="19"/>
        <v>R1012</v>
      </c>
    </row>
    <row r="319" spans="1:16" x14ac:dyDescent="0.3">
      <c r="A319" t="s">
        <v>347</v>
      </c>
      <c r="B319">
        <v>1988</v>
      </c>
      <c r="C319">
        <f t="shared" si="16"/>
        <v>1988</v>
      </c>
      <c r="D319" t="s">
        <v>20</v>
      </c>
      <c r="E319" t="str">
        <f t="shared" si="17"/>
        <v>Sep</v>
      </c>
      <c r="F319">
        <v>28</v>
      </c>
      <c r="G319" s="16">
        <f t="shared" si="18"/>
        <v>32414</v>
      </c>
      <c r="I319">
        <v>3</v>
      </c>
      <c r="J319" s="13">
        <v>3018.04</v>
      </c>
      <c r="K319" t="s">
        <v>11</v>
      </c>
      <c r="L319" t="str" cm="1">
        <f t="array" ref="L319">IF(K319="?",INDEX(K319:K2661,_xlfn.MODE.MULT(MATCH(K319:K2661,K2661,0))),K319)</f>
        <v>tier - 2</v>
      </c>
      <c r="M319" t="s">
        <v>11</v>
      </c>
      <c r="N319" t="str" cm="1">
        <f t="array" ref="N319">IF(M319="?",INDEX(M319:M2661,_xlfn.MODE.MULT(MATCH(M319:M2661,M319:M2661,0))),M319)</f>
        <v>tier - 2</v>
      </c>
      <c r="O319" t="s">
        <v>23</v>
      </c>
      <c r="P319" t="str">
        <f t="shared" si="19"/>
        <v>R1012</v>
      </c>
    </row>
    <row r="320" spans="1:16" x14ac:dyDescent="0.3">
      <c r="A320" t="s">
        <v>348</v>
      </c>
      <c r="B320">
        <v>1997</v>
      </c>
      <c r="C320">
        <f t="shared" si="16"/>
        <v>1997</v>
      </c>
      <c r="D320" t="s">
        <v>30</v>
      </c>
      <c r="E320" t="str">
        <f t="shared" si="17"/>
        <v>Dec</v>
      </c>
      <c r="F320">
        <v>19</v>
      </c>
      <c r="G320" s="16">
        <f t="shared" si="18"/>
        <v>35783</v>
      </c>
      <c r="I320">
        <v>0</v>
      </c>
      <c r="J320" s="13">
        <v>3021.81</v>
      </c>
      <c r="K320" t="s">
        <v>11</v>
      </c>
      <c r="L320" t="str" cm="1">
        <f t="array" ref="L320">IF(K320="?",INDEX(K320:K2662,_xlfn.MODE.MULT(MATCH(K320:K2662,K2662,0))),K320)</f>
        <v>tier - 2</v>
      </c>
      <c r="M320" t="s">
        <v>12</v>
      </c>
      <c r="N320" t="str" cm="1">
        <f t="array" ref="N320">IF(M320="?",INDEX(M320:M2662,_xlfn.MODE.MULT(MATCH(M320:M2662,M320:M2662,0))),M320)</f>
        <v>tier - 3</v>
      </c>
      <c r="O320" t="s">
        <v>23</v>
      </c>
      <c r="P320" t="str">
        <f t="shared" si="19"/>
        <v>R1012</v>
      </c>
    </row>
    <row r="321" spans="1:16" x14ac:dyDescent="0.3">
      <c r="A321" t="s">
        <v>349</v>
      </c>
      <c r="B321">
        <v>1998</v>
      </c>
      <c r="C321">
        <f t="shared" si="16"/>
        <v>1998</v>
      </c>
      <c r="D321" t="s">
        <v>20</v>
      </c>
      <c r="E321" t="str">
        <f t="shared" si="17"/>
        <v>Sep</v>
      </c>
      <c r="F321">
        <v>15</v>
      </c>
      <c r="G321" s="16">
        <f t="shared" si="18"/>
        <v>36053</v>
      </c>
      <c r="I321">
        <v>0</v>
      </c>
      <c r="J321" s="13">
        <v>3044.21</v>
      </c>
      <c r="K321" t="s">
        <v>11</v>
      </c>
      <c r="L321" t="str" cm="1">
        <f t="array" ref="L321">IF(K321="?",INDEX(K321:K2663,_xlfn.MODE.MULT(MATCH(K321:K2663,K2663,0))),K321)</f>
        <v>tier - 2</v>
      </c>
      <c r="M321" t="s">
        <v>12</v>
      </c>
      <c r="N321" t="str" cm="1">
        <f t="array" ref="N321">IF(M321="?",INDEX(M321:M2663,_xlfn.MODE.MULT(MATCH(M321:M2663,M321:M2663,0))),M321)</f>
        <v>tier - 3</v>
      </c>
      <c r="O321" t="s">
        <v>247</v>
      </c>
      <c r="P321" t="str">
        <f t="shared" si="19"/>
        <v>R1024</v>
      </c>
    </row>
    <row r="322" spans="1:16" x14ac:dyDescent="0.3">
      <c r="A322" t="s">
        <v>350</v>
      </c>
      <c r="B322">
        <v>1998</v>
      </c>
      <c r="C322">
        <f t="shared" si="16"/>
        <v>1998</v>
      </c>
      <c r="D322" t="s">
        <v>35</v>
      </c>
      <c r="E322" t="str">
        <f t="shared" si="17"/>
        <v>Aug</v>
      </c>
      <c r="F322">
        <v>9</v>
      </c>
      <c r="G322" s="16">
        <f t="shared" si="18"/>
        <v>36016</v>
      </c>
      <c r="I322">
        <v>0</v>
      </c>
      <c r="J322" s="13">
        <v>3046.06</v>
      </c>
      <c r="K322" t="s">
        <v>11</v>
      </c>
      <c r="L322" t="str" cm="1">
        <f t="array" ref="L322">IF(K322="?",INDEX(K322:K2664,_xlfn.MODE.MULT(MATCH(K322:K2664,K2664,0))),K322)</f>
        <v>tier - 2</v>
      </c>
      <c r="M322" t="s">
        <v>16</v>
      </c>
      <c r="N322" t="str" cm="1">
        <f t="array" ref="N322">IF(M322="?",INDEX(M322:M2664,_xlfn.MODE.MULT(MATCH(M322:M2664,M322:M2664,0))),M322)</f>
        <v>tier - 1</v>
      </c>
      <c r="O322" t="s">
        <v>249</v>
      </c>
      <c r="P322" t="str">
        <f t="shared" si="19"/>
        <v>R1023</v>
      </c>
    </row>
    <row r="323" spans="1:16" x14ac:dyDescent="0.3">
      <c r="A323" t="s">
        <v>351</v>
      </c>
      <c r="B323">
        <v>1997</v>
      </c>
      <c r="C323">
        <f t="shared" ref="C323:C386" si="20">IF(B323="?",ROUND(AVERAGE(B322:B2665),0),B323)</f>
        <v>1997</v>
      </c>
      <c r="D323" t="s">
        <v>30</v>
      </c>
      <c r="E323" t="str">
        <f t="shared" ref="E323:E386" si="21">IF(D323="?","sep",D323)</f>
        <v>Dec</v>
      </c>
      <c r="F323">
        <v>22</v>
      </c>
      <c r="G323" s="16">
        <f t="shared" ref="G323:G386" si="22">VALUE(F323&amp;"-"&amp;E323&amp;"-"&amp;C323)</f>
        <v>35786</v>
      </c>
      <c r="I323">
        <v>0</v>
      </c>
      <c r="J323" s="13">
        <v>3051.73</v>
      </c>
      <c r="K323" t="s">
        <v>11</v>
      </c>
      <c r="L323" t="str" cm="1">
        <f t="array" ref="L323">IF(K323="?",INDEX(K323:K2665,_xlfn.MODE.MULT(MATCH(K323:K2665,K2665,0))),K323)</f>
        <v>tier - 2</v>
      </c>
      <c r="M323" t="s">
        <v>11</v>
      </c>
      <c r="N323" t="str" cm="1">
        <f t="array" ref="N323">IF(M323="?",INDEX(M323:M2665,_xlfn.MODE.MULT(MATCH(M323:M2665,M323:M2665,0))),M323)</f>
        <v>tier - 2</v>
      </c>
      <c r="O323" t="s">
        <v>42</v>
      </c>
      <c r="P323" t="str">
        <f t="shared" ref="P323:P386" si="23">IF(O323="?","unknown",O323)</f>
        <v>R1011</v>
      </c>
    </row>
    <row r="324" spans="1:16" x14ac:dyDescent="0.3">
      <c r="A324" t="s">
        <v>352</v>
      </c>
      <c r="B324">
        <v>2002</v>
      </c>
      <c r="C324">
        <f t="shared" si="20"/>
        <v>2002</v>
      </c>
      <c r="D324" t="s">
        <v>18</v>
      </c>
      <c r="E324" t="str">
        <f t="shared" si="21"/>
        <v>Jun</v>
      </c>
      <c r="F324">
        <v>21</v>
      </c>
      <c r="G324" s="16">
        <f t="shared" si="22"/>
        <v>37428</v>
      </c>
      <c r="I324">
        <v>2</v>
      </c>
      <c r="J324" s="13">
        <v>3056.39</v>
      </c>
      <c r="K324" t="s">
        <v>11</v>
      </c>
      <c r="L324" t="str" cm="1">
        <f t="array" ref="L324">IF(K324="?",INDEX(K324:K2666,_xlfn.MODE.MULT(MATCH(K324:K2666,K2666,0))),K324)</f>
        <v>tier - 2</v>
      </c>
      <c r="M324" t="s">
        <v>12</v>
      </c>
      <c r="N324" t="str" cm="1">
        <f t="array" ref="N324">IF(M324="?",INDEX(M324:M2666,_xlfn.MODE.MULT(MATCH(M324:M2666,M324:M2666,0))),M324)</f>
        <v>tier - 3</v>
      </c>
      <c r="O324" t="s">
        <v>13</v>
      </c>
      <c r="P324" t="str">
        <f t="shared" si="23"/>
        <v>R1013</v>
      </c>
    </row>
    <row r="325" spans="1:16" x14ac:dyDescent="0.3">
      <c r="A325" t="s">
        <v>353</v>
      </c>
      <c r="B325">
        <v>1994</v>
      </c>
      <c r="C325">
        <f t="shared" si="20"/>
        <v>1994</v>
      </c>
      <c r="D325" t="s">
        <v>20</v>
      </c>
      <c r="E325" t="str">
        <f t="shared" si="21"/>
        <v>Sep</v>
      </c>
      <c r="F325">
        <v>26</v>
      </c>
      <c r="G325" s="16">
        <f t="shared" si="22"/>
        <v>34603</v>
      </c>
      <c r="I325">
        <v>0</v>
      </c>
      <c r="J325" s="13">
        <v>3062.51</v>
      </c>
      <c r="K325" t="s">
        <v>12</v>
      </c>
      <c r="L325" t="str" cm="1">
        <f t="array" ref="L325">IF(K325="?",INDEX(K325:K2667,_xlfn.MODE.MULT(MATCH(K325:K2667,K2667,0))),K325)</f>
        <v>tier - 3</v>
      </c>
      <c r="M325" t="s">
        <v>16</v>
      </c>
      <c r="N325" t="str" cm="1">
        <f t="array" ref="N325">IF(M325="?",INDEX(M325:M2667,_xlfn.MODE.MULT(MATCH(M325:M2667,M325:M2667,0))),M325)</f>
        <v>tier - 1</v>
      </c>
      <c r="O325" t="s">
        <v>23</v>
      </c>
      <c r="P325" t="str">
        <f t="shared" si="23"/>
        <v>R1012</v>
      </c>
    </row>
    <row r="326" spans="1:16" x14ac:dyDescent="0.3">
      <c r="A326" t="s">
        <v>354</v>
      </c>
      <c r="B326">
        <v>1989</v>
      </c>
      <c r="C326">
        <f t="shared" si="20"/>
        <v>1989</v>
      </c>
      <c r="D326" t="s">
        <v>37</v>
      </c>
      <c r="E326" t="str">
        <f t="shared" si="21"/>
        <v>Oct</v>
      </c>
      <c r="F326">
        <v>1</v>
      </c>
      <c r="G326" s="16">
        <f t="shared" si="22"/>
        <v>32782</v>
      </c>
      <c r="I326">
        <v>3</v>
      </c>
      <c r="J326" s="13">
        <v>3065.49</v>
      </c>
      <c r="K326" t="s">
        <v>11</v>
      </c>
      <c r="L326" t="str" cm="1">
        <f t="array" ref="L326">IF(K326="?",INDEX(K326:K2668,_xlfn.MODE.MULT(MATCH(K326:K2668,K2668,0))),K326)</f>
        <v>tier - 2</v>
      </c>
      <c r="M326" t="s">
        <v>16</v>
      </c>
      <c r="N326" t="str" cm="1">
        <f t="array" ref="N326">IF(M326="?",INDEX(M326:M2668,_xlfn.MODE.MULT(MATCH(M326:M2668,M326:M2668,0))),M326)</f>
        <v>tier - 1</v>
      </c>
      <c r="O326" t="s">
        <v>23</v>
      </c>
      <c r="P326" t="str">
        <f t="shared" si="23"/>
        <v>R1012</v>
      </c>
    </row>
    <row r="327" spans="1:16" x14ac:dyDescent="0.3">
      <c r="A327" t="s">
        <v>355</v>
      </c>
      <c r="B327">
        <v>1995</v>
      </c>
      <c r="C327">
        <f t="shared" si="20"/>
        <v>1995</v>
      </c>
      <c r="D327" t="s">
        <v>20</v>
      </c>
      <c r="E327" t="str">
        <f t="shared" si="21"/>
        <v>Sep</v>
      </c>
      <c r="F327">
        <v>10</v>
      </c>
      <c r="G327" s="16">
        <f t="shared" si="22"/>
        <v>34952</v>
      </c>
      <c r="I327">
        <v>0</v>
      </c>
      <c r="J327" s="13">
        <v>3070.81</v>
      </c>
      <c r="K327" t="s">
        <v>12</v>
      </c>
      <c r="L327" t="str" cm="1">
        <f t="array" ref="L327">IF(K327="?",INDEX(K327:K2669,_xlfn.MODE.MULT(MATCH(K327:K2669,K2669,0))),K327)</f>
        <v>tier - 3</v>
      </c>
      <c r="M327" t="s">
        <v>16</v>
      </c>
      <c r="N327" t="str" cm="1">
        <f t="array" ref="N327">IF(M327="?",INDEX(M327:M2669,_xlfn.MODE.MULT(MATCH(M327:M2669,M327:M2669,0))),M327)</f>
        <v>tier - 1</v>
      </c>
      <c r="O327" t="s">
        <v>356</v>
      </c>
      <c r="P327" t="str">
        <f t="shared" si="23"/>
        <v>R1017</v>
      </c>
    </row>
    <row r="328" spans="1:16" x14ac:dyDescent="0.3">
      <c r="A328" t="s">
        <v>357</v>
      </c>
      <c r="B328">
        <v>2001</v>
      </c>
      <c r="C328">
        <f t="shared" si="20"/>
        <v>2001</v>
      </c>
      <c r="D328" t="s">
        <v>37</v>
      </c>
      <c r="E328" t="str">
        <f t="shared" si="21"/>
        <v>Oct</v>
      </c>
      <c r="F328">
        <v>13</v>
      </c>
      <c r="G328" s="16">
        <f t="shared" si="22"/>
        <v>37177</v>
      </c>
      <c r="I328">
        <v>2</v>
      </c>
      <c r="J328" s="13">
        <v>3077.1</v>
      </c>
      <c r="K328" t="s">
        <v>11</v>
      </c>
      <c r="L328" t="str" cm="1">
        <f t="array" ref="L328">IF(K328="?",INDEX(K328:K2670,_xlfn.MODE.MULT(MATCH(K328:K2670,K2670,0))),K328)</f>
        <v>tier - 2</v>
      </c>
      <c r="M328" t="s">
        <v>16</v>
      </c>
      <c r="N328" t="str" cm="1">
        <f t="array" ref="N328">IF(M328="?",INDEX(M328:M2670,_xlfn.MODE.MULT(MATCH(M328:M2670,M328:M2670,0))),M328)</f>
        <v>tier - 1</v>
      </c>
      <c r="O328" t="s">
        <v>23</v>
      </c>
      <c r="P328" t="str">
        <f t="shared" si="23"/>
        <v>R1012</v>
      </c>
    </row>
    <row r="329" spans="1:16" x14ac:dyDescent="0.3">
      <c r="A329" t="s">
        <v>358</v>
      </c>
      <c r="B329">
        <v>1987</v>
      </c>
      <c r="C329">
        <f t="shared" si="20"/>
        <v>1987</v>
      </c>
      <c r="D329" t="s">
        <v>35</v>
      </c>
      <c r="E329" t="str">
        <f t="shared" si="21"/>
        <v>Aug</v>
      </c>
      <c r="F329">
        <v>1</v>
      </c>
      <c r="G329" s="16">
        <f t="shared" si="22"/>
        <v>31990</v>
      </c>
      <c r="I329">
        <v>3</v>
      </c>
      <c r="J329" s="13">
        <v>3088.06</v>
      </c>
      <c r="K329" t="s">
        <v>11</v>
      </c>
      <c r="L329" t="str" cm="1">
        <f t="array" ref="L329">IF(K329="?",INDEX(K329:K2671,_xlfn.MODE.MULT(MATCH(K329:K2671,K2671,0))),K329)</f>
        <v>tier - 2</v>
      </c>
      <c r="M329" t="s">
        <v>11</v>
      </c>
      <c r="N329" t="str" cm="1">
        <f t="array" ref="N329">IF(M329="?",INDEX(M329:M2671,_xlfn.MODE.MULT(MATCH(M329:M2671,M329:M2671,0))),M329)</f>
        <v>tier - 2</v>
      </c>
      <c r="O329" t="s">
        <v>13</v>
      </c>
      <c r="P329" t="str">
        <f t="shared" si="23"/>
        <v>R1013</v>
      </c>
    </row>
    <row r="330" spans="1:16" x14ac:dyDescent="0.3">
      <c r="A330" t="s">
        <v>359</v>
      </c>
      <c r="B330">
        <v>1999</v>
      </c>
      <c r="C330">
        <f t="shared" si="20"/>
        <v>1999</v>
      </c>
      <c r="D330" t="s">
        <v>18</v>
      </c>
      <c r="E330" t="str">
        <f t="shared" si="21"/>
        <v>Jun</v>
      </c>
      <c r="F330">
        <v>25</v>
      </c>
      <c r="G330" s="16">
        <f t="shared" si="22"/>
        <v>36336</v>
      </c>
      <c r="I330">
        <v>0</v>
      </c>
      <c r="J330" s="13">
        <v>3128.35</v>
      </c>
      <c r="K330" t="s">
        <v>11</v>
      </c>
      <c r="L330" t="str" cm="1">
        <f t="array" ref="L330">IF(K330="?",INDEX(K330:K2672,_xlfn.MODE.MULT(MATCH(K330:K2672,K2672,0))),K330)</f>
        <v>tier - 2</v>
      </c>
      <c r="M330" t="s">
        <v>12</v>
      </c>
      <c r="N330" t="str" cm="1">
        <f t="array" ref="N330">IF(M330="?",INDEX(M330:M2672,_xlfn.MODE.MULT(MATCH(M330:M2672,M330:M2672,0))),M330)</f>
        <v>tier - 3</v>
      </c>
      <c r="O330" t="s">
        <v>300</v>
      </c>
      <c r="P330" t="str">
        <f t="shared" si="23"/>
        <v>R1021</v>
      </c>
    </row>
    <row r="331" spans="1:16" x14ac:dyDescent="0.3">
      <c r="A331" t="s">
        <v>360</v>
      </c>
      <c r="B331">
        <v>1994</v>
      </c>
      <c r="C331">
        <f t="shared" si="20"/>
        <v>1994</v>
      </c>
      <c r="D331" t="s">
        <v>10</v>
      </c>
      <c r="E331" t="str">
        <f t="shared" si="21"/>
        <v>Jul</v>
      </c>
      <c r="F331">
        <v>10</v>
      </c>
      <c r="G331" s="16">
        <f t="shared" si="22"/>
        <v>34525</v>
      </c>
      <c r="I331">
        <v>0</v>
      </c>
      <c r="J331" s="13">
        <v>3161.45</v>
      </c>
      <c r="K331" t="s">
        <v>11</v>
      </c>
      <c r="L331" t="str" cm="1">
        <f t="array" ref="L331">IF(K331="?",INDEX(K331:K2673,_xlfn.MODE.MULT(MATCH(K331:K2673,K2673,0))),K331)</f>
        <v>tier - 2</v>
      </c>
      <c r="M331" t="s">
        <v>16</v>
      </c>
      <c r="N331" t="str" cm="1">
        <f t="array" ref="N331">IF(M331="?",INDEX(M331:M2673,_xlfn.MODE.MULT(MATCH(M331:M2673,M331:M2673,0))),M331)</f>
        <v>tier - 1</v>
      </c>
      <c r="O331" t="s">
        <v>42</v>
      </c>
      <c r="P331" t="str">
        <f t="shared" si="23"/>
        <v>R1011</v>
      </c>
    </row>
    <row r="332" spans="1:16" x14ac:dyDescent="0.3">
      <c r="A332" t="s">
        <v>361</v>
      </c>
      <c r="B332">
        <v>1993</v>
      </c>
      <c r="C332">
        <f t="shared" si="20"/>
        <v>1993</v>
      </c>
      <c r="D332" t="s">
        <v>20</v>
      </c>
      <c r="E332" t="str">
        <f t="shared" si="21"/>
        <v>Sep</v>
      </c>
      <c r="F332">
        <v>25</v>
      </c>
      <c r="G332" s="16">
        <f t="shared" si="22"/>
        <v>34237</v>
      </c>
      <c r="I332">
        <v>0</v>
      </c>
      <c r="J332" s="13">
        <v>3162.02</v>
      </c>
      <c r="K332" t="s">
        <v>11</v>
      </c>
      <c r="L332" t="str" cm="1">
        <f t="array" ref="L332">IF(K332="?",INDEX(K332:K2674,_xlfn.MODE.MULT(MATCH(K332:K2674,K2674,0))),K332)</f>
        <v>tier - 2</v>
      </c>
      <c r="M332" t="s">
        <v>12</v>
      </c>
      <c r="N332" t="str" cm="1">
        <f t="array" ref="N332">IF(M332="?",INDEX(M332:M2674,_xlfn.MODE.MULT(MATCH(M332:M2674,M332:M2674,0))),M332)</f>
        <v>tier - 3</v>
      </c>
      <c r="O332" t="s">
        <v>13</v>
      </c>
      <c r="P332" t="str">
        <f t="shared" si="23"/>
        <v>R1013</v>
      </c>
    </row>
    <row r="333" spans="1:16" x14ac:dyDescent="0.3">
      <c r="A333" t="s">
        <v>362</v>
      </c>
      <c r="B333">
        <v>2001</v>
      </c>
      <c r="C333">
        <f t="shared" si="20"/>
        <v>2001</v>
      </c>
      <c r="D333" t="s">
        <v>35</v>
      </c>
      <c r="E333" t="str">
        <f t="shared" si="21"/>
        <v>Aug</v>
      </c>
      <c r="F333">
        <v>29</v>
      </c>
      <c r="G333" s="16">
        <f t="shared" si="22"/>
        <v>37132</v>
      </c>
      <c r="I333">
        <v>1</v>
      </c>
      <c r="J333" s="13">
        <v>3167.46</v>
      </c>
      <c r="K333" t="s">
        <v>11</v>
      </c>
      <c r="L333" t="str" cm="1">
        <f t="array" ref="L333">IF(K333="?",INDEX(K333:K2675,_xlfn.MODE.MULT(MATCH(K333:K2675,K2675,0))),K333)</f>
        <v>tier - 2</v>
      </c>
      <c r="M333" t="s">
        <v>12</v>
      </c>
      <c r="N333" t="str" cm="1">
        <f t="array" ref="N333">IF(M333="?",INDEX(M333:M2675,_xlfn.MODE.MULT(MATCH(M333:M2675,M333:M2675,0))),M333)</f>
        <v>tier - 3</v>
      </c>
      <c r="O333" t="s">
        <v>247</v>
      </c>
      <c r="P333" t="str">
        <f t="shared" si="23"/>
        <v>R1024</v>
      </c>
    </row>
    <row r="334" spans="1:16" x14ac:dyDescent="0.3">
      <c r="A334" t="s">
        <v>363</v>
      </c>
      <c r="B334">
        <v>1994</v>
      </c>
      <c r="C334">
        <f t="shared" si="20"/>
        <v>1994</v>
      </c>
      <c r="D334" t="s">
        <v>37</v>
      </c>
      <c r="E334" t="str">
        <f t="shared" si="21"/>
        <v>Oct</v>
      </c>
      <c r="F334">
        <v>25</v>
      </c>
      <c r="G334" s="16">
        <f t="shared" si="22"/>
        <v>34632</v>
      </c>
      <c r="I334">
        <v>0</v>
      </c>
      <c r="J334" s="13">
        <v>3171.61</v>
      </c>
      <c r="K334" t="s">
        <v>11</v>
      </c>
      <c r="L334" t="str" cm="1">
        <f t="array" ref="L334">IF(K334="?",INDEX(K334:K2676,_xlfn.MODE.MULT(MATCH(K334:K2676,K2676,0))),K334)</f>
        <v>tier - 2</v>
      </c>
      <c r="M334" t="s">
        <v>12</v>
      </c>
      <c r="N334" t="str" cm="1">
        <f t="array" ref="N334">IF(M334="?",INDEX(M334:M2676,_xlfn.MODE.MULT(MATCH(M334:M2676,M334:M2676,0))),M334)</f>
        <v>tier - 3</v>
      </c>
      <c r="O334" t="s">
        <v>13</v>
      </c>
      <c r="P334" t="str">
        <f t="shared" si="23"/>
        <v>R1013</v>
      </c>
    </row>
    <row r="335" spans="1:16" x14ac:dyDescent="0.3">
      <c r="A335" t="s">
        <v>364</v>
      </c>
      <c r="B335">
        <v>1994</v>
      </c>
      <c r="C335">
        <f t="shared" si="20"/>
        <v>1994</v>
      </c>
      <c r="D335" t="s">
        <v>10</v>
      </c>
      <c r="E335" t="str">
        <f t="shared" si="21"/>
        <v>Jul</v>
      </c>
      <c r="F335">
        <v>6</v>
      </c>
      <c r="G335" s="16">
        <f t="shared" si="22"/>
        <v>34521</v>
      </c>
      <c r="I335">
        <v>0</v>
      </c>
      <c r="J335" s="13">
        <v>3172.02</v>
      </c>
      <c r="K335" t="s">
        <v>11</v>
      </c>
      <c r="L335" t="str" cm="1">
        <f t="array" ref="L335">IF(K335="?",INDEX(K335:K2677,_xlfn.MODE.MULT(MATCH(K335:K2677,K2677,0))),K335)</f>
        <v>tier - 2</v>
      </c>
      <c r="M335" t="s">
        <v>16</v>
      </c>
      <c r="N335" t="str" cm="1">
        <f t="array" ref="N335">IF(M335="?",INDEX(M335:M2677,_xlfn.MODE.MULT(MATCH(M335:M2677,M335:M2677,0))),M335)</f>
        <v>tier - 1</v>
      </c>
      <c r="O335" t="s">
        <v>42</v>
      </c>
      <c r="P335" t="str">
        <f t="shared" si="23"/>
        <v>R1011</v>
      </c>
    </row>
    <row r="336" spans="1:16" x14ac:dyDescent="0.3">
      <c r="A336" t="s">
        <v>365</v>
      </c>
      <c r="B336">
        <v>1996</v>
      </c>
      <c r="C336">
        <f t="shared" si="20"/>
        <v>1996</v>
      </c>
      <c r="D336" t="s">
        <v>35</v>
      </c>
      <c r="E336" t="str">
        <f t="shared" si="21"/>
        <v>Aug</v>
      </c>
      <c r="F336">
        <v>14</v>
      </c>
      <c r="G336" s="16">
        <f t="shared" si="22"/>
        <v>35291</v>
      </c>
      <c r="I336">
        <v>0</v>
      </c>
      <c r="J336" s="13">
        <v>3176.29</v>
      </c>
      <c r="K336" t="s">
        <v>11</v>
      </c>
      <c r="L336" t="str" cm="1">
        <f t="array" ref="L336">IF(K336="?",INDEX(K336:K2678,_xlfn.MODE.MULT(MATCH(K336:K2678,K2678,0))),K336)</f>
        <v>tier - 2</v>
      </c>
      <c r="M336" t="s">
        <v>11</v>
      </c>
      <c r="N336" t="str" cm="1">
        <f t="array" ref="N336">IF(M336="?",INDEX(M336:M2678,_xlfn.MODE.MULT(MATCH(M336:M2678,M336:M2678,0))),M336)</f>
        <v>tier - 2</v>
      </c>
      <c r="O336" t="s">
        <v>23</v>
      </c>
      <c r="P336" t="str">
        <f t="shared" si="23"/>
        <v>R1012</v>
      </c>
    </row>
    <row r="337" spans="1:16" x14ac:dyDescent="0.3">
      <c r="A337" t="s">
        <v>366</v>
      </c>
      <c r="B337">
        <v>1996</v>
      </c>
      <c r="C337">
        <f t="shared" si="20"/>
        <v>1996</v>
      </c>
      <c r="D337" t="s">
        <v>10</v>
      </c>
      <c r="E337" t="str">
        <f t="shared" si="21"/>
        <v>Jul</v>
      </c>
      <c r="F337">
        <v>3</v>
      </c>
      <c r="G337" s="16">
        <f t="shared" si="22"/>
        <v>35249</v>
      </c>
      <c r="I337">
        <v>0</v>
      </c>
      <c r="J337" s="13">
        <v>3176.82</v>
      </c>
      <c r="K337" t="s">
        <v>11</v>
      </c>
      <c r="L337" t="str" cm="1">
        <f t="array" ref="L337">IF(K337="?",INDEX(K337:K2679,_xlfn.MODE.MULT(MATCH(K337:K2679,K2679,0))),K337)</f>
        <v>tier - 2</v>
      </c>
      <c r="M337" t="s">
        <v>16</v>
      </c>
      <c r="N337" t="str" cm="1">
        <f t="array" ref="N337">IF(M337="?",INDEX(M337:M2679,_xlfn.MODE.MULT(MATCH(M337:M2679,M337:M2679,0))),M337)</f>
        <v>tier - 1</v>
      </c>
      <c r="O337" t="s">
        <v>23</v>
      </c>
      <c r="P337" t="str">
        <f t="shared" si="23"/>
        <v>R1012</v>
      </c>
    </row>
    <row r="338" spans="1:16" x14ac:dyDescent="0.3">
      <c r="A338" t="s">
        <v>367</v>
      </c>
      <c r="B338">
        <v>2000</v>
      </c>
      <c r="C338">
        <f t="shared" si="20"/>
        <v>2000</v>
      </c>
      <c r="D338" t="s">
        <v>20</v>
      </c>
      <c r="E338" t="str">
        <f t="shared" si="21"/>
        <v>Sep</v>
      </c>
      <c r="F338">
        <v>23</v>
      </c>
      <c r="G338" s="16">
        <f t="shared" si="22"/>
        <v>36792</v>
      </c>
      <c r="I338">
        <v>0</v>
      </c>
      <c r="J338" s="13">
        <v>3179.96</v>
      </c>
      <c r="K338" t="s">
        <v>11</v>
      </c>
      <c r="L338" t="str" cm="1">
        <f t="array" ref="L338">IF(K338="?",INDEX(K338:K2680,_xlfn.MODE.MULT(MATCH(K338:K2680,K2680,0))),K338)</f>
        <v>tier - 2</v>
      </c>
      <c r="M338" t="s">
        <v>11</v>
      </c>
      <c r="N338" t="str" cm="1">
        <f t="array" ref="N338">IF(M338="?",INDEX(M338:M2680,_xlfn.MODE.MULT(MATCH(M338:M2680,M338:M2680,0))),M338)</f>
        <v>tier - 2</v>
      </c>
      <c r="O338" t="s">
        <v>23</v>
      </c>
      <c r="P338" t="str">
        <f t="shared" si="23"/>
        <v>R1012</v>
      </c>
    </row>
    <row r="339" spans="1:16" x14ac:dyDescent="0.3">
      <c r="A339" t="s">
        <v>368</v>
      </c>
      <c r="B339">
        <v>2001</v>
      </c>
      <c r="C339">
        <f t="shared" si="20"/>
        <v>2001</v>
      </c>
      <c r="D339" t="s">
        <v>20</v>
      </c>
      <c r="E339" t="str">
        <f t="shared" si="21"/>
        <v>Sep</v>
      </c>
      <c r="F339">
        <v>2</v>
      </c>
      <c r="G339" s="16">
        <f t="shared" si="22"/>
        <v>37136</v>
      </c>
      <c r="I339">
        <v>2</v>
      </c>
      <c r="J339" s="13">
        <v>3180.51</v>
      </c>
      <c r="K339" t="s">
        <v>11</v>
      </c>
      <c r="L339" t="str" cm="1">
        <f t="array" ref="L339">IF(K339="?",INDEX(K339:K2681,_xlfn.MODE.MULT(MATCH(K339:K2681,K2681,0))),K339)</f>
        <v>tier - 2</v>
      </c>
      <c r="M339" t="s">
        <v>11</v>
      </c>
      <c r="N339" t="str" cm="1">
        <f t="array" ref="N339">IF(M339="?",INDEX(M339:M2681,_xlfn.MODE.MULT(MATCH(M339:M2681,M339:M2681,0))),M339)</f>
        <v>tier - 2</v>
      </c>
      <c r="O339" t="s">
        <v>13</v>
      </c>
      <c r="P339" t="str">
        <f t="shared" si="23"/>
        <v>R1013</v>
      </c>
    </row>
    <row r="340" spans="1:16" x14ac:dyDescent="0.3">
      <c r="A340" t="s">
        <v>369</v>
      </c>
      <c r="B340">
        <v>1996</v>
      </c>
      <c r="C340">
        <f t="shared" si="20"/>
        <v>1996</v>
      </c>
      <c r="D340" t="s">
        <v>37</v>
      </c>
      <c r="E340" t="str">
        <f t="shared" si="21"/>
        <v>Oct</v>
      </c>
      <c r="F340">
        <v>11</v>
      </c>
      <c r="G340" s="16">
        <f t="shared" si="22"/>
        <v>35349</v>
      </c>
      <c r="I340">
        <v>0</v>
      </c>
      <c r="J340" s="13">
        <v>3201.25</v>
      </c>
      <c r="K340" t="s">
        <v>11</v>
      </c>
      <c r="L340" t="str" cm="1">
        <f t="array" ref="L340">IF(K340="?",INDEX(K340:K2682,_xlfn.MODE.MULT(MATCH(K340:K2682,K2682,0))),K340)</f>
        <v>tier - 2</v>
      </c>
      <c r="M340" t="s">
        <v>12</v>
      </c>
      <c r="N340" t="str" cm="1">
        <f t="array" ref="N340">IF(M340="?",INDEX(M340:M2682,_xlfn.MODE.MULT(MATCH(M340:M2682,M340:M2682,0))),M340)</f>
        <v>tier - 3</v>
      </c>
      <c r="O340" t="s">
        <v>23</v>
      </c>
      <c r="P340" t="str">
        <f t="shared" si="23"/>
        <v>R1012</v>
      </c>
    </row>
    <row r="341" spans="1:16" x14ac:dyDescent="0.3">
      <c r="A341" t="s">
        <v>370</v>
      </c>
      <c r="B341">
        <v>1997</v>
      </c>
      <c r="C341">
        <f t="shared" si="20"/>
        <v>1997</v>
      </c>
      <c r="D341" t="s">
        <v>10</v>
      </c>
      <c r="E341" t="str">
        <f t="shared" si="21"/>
        <v>Jul</v>
      </c>
      <c r="F341">
        <v>5</v>
      </c>
      <c r="G341" s="16">
        <f t="shared" si="22"/>
        <v>35616</v>
      </c>
      <c r="I341">
        <v>0</v>
      </c>
      <c r="J341" s="13">
        <v>3206.49</v>
      </c>
      <c r="K341" t="s">
        <v>11</v>
      </c>
      <c r="L341" t="str" cm="1">
        <f t="array" ref="L341">IF(K341="?",INDEX(K341:K2683,_xlfn.MODE.MULT(MATCH(K341:K2683,K2683,0))),K341)</f>
        <v>tier - 2</v>
      </c>
      <c r="M341" t="s">
        <v>12</v>
      </c>
      <c r="N341" t="str" cm="1">
        <f t="array" ref="N341">IF(M341="?",INDEX(M341:M2683,_xlfn.MODE.MULT(MATCH(M341:M2683,M341:M2683,0))),M341)</f>
        <v>tier - 3</v>
      </c>
      <c r="O341" t="s">
        <v>247</v>
      </c>
      <c r="P341" t="str">
        <f t="shared" si="23"/>
        <v>R1024</v>
      </c>
    </row>
    <row r="342" spans="1:16" x14ac:dyDescent="0.3">
      <c r="A342" t="s">
        <v>371</v>
      </c>
      <c r="B342">
        <v>1997</v>
      </c>
      <c r="C342">
        <f t="shared" si="20"/>
        <v>1997</v>
      </c>
      <c r="D342" t="s">
        <v>30</v>
      </c>
      <c r="E342" t="str">
        <f t="shared" si="21"/>
        <v>Dec</v>
      </c>
      <c r="F342">
        <v>22</v>
      </c>
      <c r="G342" s="16">
        <f t="shared" si="22"/>
        <v>35786</v>
      </c>
      <c r="I342">
        <v>1</v>
      </c>
      <c r="J342" s="13">
        <v>3208.79</v>
      </c>
      <c r="K342" t="s">
        <v>11</v>
      </c>
      <c r="L342" t="str" cm="1">
        <f t="array" ref="L342">IF(K342="?",INDEX(K342:K2684,_xlfn.MODE.MULT(MATCH(K342:K2684,K2684,0))),K342)</f>
        <v>tier - 2</v>
      </c>
      <c r="M342" t="s">
        <v>12</v>
      </c>
      <c r="N342" t="str" cm="1">
        <f t="array" ref="N342">IF(M342="?",INDEX(M342:M2684,_xlfn.MODE.MULT(MATCH(M342:M2684,M342:M2684,0))),M342)</f>
        <v>tier - 3</v>
      </c>
      <c r="O342" t="s">
        <v>42</v>
      </c>
      <c r="P342" t="str">
        <f t="shared" si="23"/>
        <v>R1011</v>
      </c>
    </row>
    <row r="343" spans="1:16" x14ac:dyDescent="0.3">
      <c r="A343" t="s">
        <v>372</v>
      </c>
      <c r="B343">
        <v>1997</v>
      </c>
      <c r="C343">
        <f t="shared" si="20"/>
        <v>1997</v>
      </c>
      <c r="D343" t="s">
        <v>10</v>
      </c>
      <c r="E343" t="str">
        <f t="shared" si="21"/>
        <v>Jul</v>
      </c>
      <c r="F343">
        <v>6</v>
      </c>
      <c r="G343" s="16">
        <f t="shared" si="22"/>
        <v>35617</v>
      </c>
      <c r="I343">
        <v>0</v>
      </c>
      <c r="J343" s="13">
        <v>3213.62</v>
      </c>
      <c r="K343" t="s">
        <v>11</v>
      </c>
      <c r="L343" t="str" cm="1">
        <f t="array" ref="L343">IF(K343="?",INDEX(K343:K2685,_xlfn.MODE.MULT(MATCH(K343:K2685,K2685,0))),K343)</f>
        <v>tier - 2</v>
      </c>
      <c r="M343" t="s">
        <v>11</v>
      </c>
      <c r="N343" t="str" cm="1">
        <f t="array" ref="N343">IF(M343="?",INDEX(M343:M2685,_xlfn.MODE.MULT(MATCH(M343:M2685,M343:M2685,0))),M343)</f>
        <v>tier - 2</v>
      </c>
      <c r="O343" t="s">
        <v>247</v>
      </c>
      <c r="P343" t="str">
        <f t="shared" si="23"/>
        <v>R1024</v>
      </c>
    </row>
    <row r="344" spans="1:16" x14ac:dyDescent="0.3">
      <c r="A344" t="s">
        <v>373</v>
      </c>
      <c r="B344">
        <v>1997</v>
      </c>
      <c r="C344">
        <f t="shared" si="20"/>
        <v>1997</v>
      </c>
      <c r="D344" t="s">
        <v>35</v>
      </c>
      <c r="E344" t="str">
        <f t="shared" si="21"/>
        <v>Aug</v>
      </c>
      <c r="F344">
        <v>2</v>
      </c>
      <c r="G344" s="16">
        <f t="shared" si="22"/>
        <v>35644</v>
      </c>
      <c r="I344">
        <v>1</v>
      </c>
      <c r="J344" s="13">
        <v>3227.12</v>
      </c>
      <c r="K344" t="s">
        <v>11</v>
      </c>
      <c r="L344" t="str" cm="1">
        <f t="array" ref="L344">IF(K344="?",INDEX(K344:K2686,_xlfn.MODE.MULT(MATCH(K344:K2686,K2686,0))),K344)</f>
        <v>tier - 2</v>
      </c>
      <c r="M344" t="s">
        <v>12</v>
      </c>
      <c r="N344" t="str" cm="1">
        <f t="array" ref="N344">IF(M344="?",INDEX(M344:M2686,_xlfn.MODE.MULT(MATCH(M344:M2686,M344:M2686,0))),M344)</f>
        <v>tier - 3</v>
      </c>
      <c r="O344" t="s">
        <v>13</v>
      </c>
      <c r="P344" t="str">
        <f t="shared" si="23"/>
        <v>R1013</v>
      </c>
    </row>
    <row r="345" spans="1:16" x14ac:dyDescent="0.3">
      <c r="A345" t="s">
        <v>374</v>
      </c>
      <c r="B345">
        <v>1997</v>
      </c>
      <c r="C345">
        <f t="shared" si="20"/>
        <v>1997</v>
      </c>
      <c r="D345" t="s">
        <v>20</v>
      </c>
      <c r="E345" t="str">
        <f t="shared" si="21"/>
        <v>Sep</v>
      </c>
      <c r="F345">
        <v>2</v>
      </c>
      <c r="G345" s="16">
        <f t="shared" si="22"/>
        <v>35675</v>
      </c>
      <c r="I345">
        <v>1</v>
      </c>
      <c r="J345" s="13">
        <v>3238.44</v>
      </c>
      <c r="K345" t="s">
        <v>11</v>
      </c>
      <c r="L345" t="str" cm="1">
        <f t="array" ref="L345">IF(K345="?",INDEX(K345:K2687,_xlfn.MODE.MULT(MATCH(K345:K2687,K2687,0))),K345)</f>
        <v>tier - 2</v>
      </c>
      <c r="M345" t="s">
        <v>12</v>
      </c>
      <c r="N345" t="str" cm="1">
        <f t="array" ref="N345">IF(M345="?",INDEX(M345:M2687,_xlfn.MODE.MULT(MATCH(M345:M2687,M345:M2687,0))),M345)</f>
        <v>tier - 3</v>
      </c>
      <c r="O345" t="s">
        <v>13</v>
      </c>
      <c r="P345" t="str">
        <f t="shared" si="23"/>
        <v>R1013</v>
      </c>
    </row>
    <row r="346" spans="1:16" x14ac:dyDescent="0.3">
      <c r="A346" t="s">
        <v>375</v>
      </c>
      <c r="B346">
        <v>1991</v>
      </c>
      <c r="C346">
        <f t="shared" si="20"/>
        <v>1991</v>
      </c>
      <c r="D346" t="s">
        <v>15</v>
      </c>
      <c r="E346" t="str">
        <f t="shared" si="21"/>
        <v>Nov</v>
      </c>
      <c r="F346">
        <v>13</v>
      </c>
      <c r="G346" s="16">
        <f t="shared" si="22"/>
        <v>33555</v>
      </c>
      <c r="I346">
        <v>0</v>
      </c>
      <c r="J346" s="13">
        <v>3260.2</v>
      </c>
      <c r="K346" t="s">
        <v>12</v>
      </c>
      <c r="L346" t="str" cm="1">
        <f t="array" ref="L346">IF(K346="?",INDEX(K346:K2688,_xlfn.MODE.MULT(MATCH(K346:K2688,K2688,0))),K346)</f>
        <v>tier - 3</v>
      </c>
      <c r="M346" t="s">
        <v>11</v>
      </c>
      <c r="N346" t="str" cm="1">
        <f t="array" ref="N346">IF(M346="?",INDEX(M346:M2688,_xlfn.MODE.MULT(MATCH(M346:M2688,M346:M2688,0))),M346)</f>
        <v>tier - 2</v>
      </c>
      <c r="O346" t="s">
        <v>42</v>
      </c>
      <c r="P346" t="str">
        <f t="shared" si="23"/>
        <v>R1011</v>
      </c>
    </row>
    <row r="347" spans="1:16" x14ac:dyDescent="0.3">
      <c r="A347" t="s">
        <v>376</v>
      </c>
      <c r="B347">
        <v>1994</v>
      </c>
      <c r="C347">
        <f t="shared" si="20"/>
        <v>1994</v>
      </c>
      <c r="D347" t="s">
        <v>30</v>
      </c>
      <c r="E347" t="str">
        <f t="shared" si="21"/>
        <v>Dec</v>
      </c>
      <c r="F347">
        <v>2</v>
      </c>
      <c r="G347" s="16">
        <f t="shared" si="22"/>
        <v>34670</v>
      </c>
      <c r="I347">
        <v>0</v>
      </c>
      <c r="J347" s="13">
        <v>3268.85</v>
      </c>
      <c r="K347" t="s">
        <v>12</v>
      </c>
      <c r="L347" t="str" cm="1">
        <f t="array" ref="L347">IF(K347="?",INDEX(K347:K2689,_xlfn.MODE.MULT(MATCH(K347:K2689,K2689,0))),K347)</f>
        <v>tier - 3</v>
      </c>
      <c r="M347" t="s">
        <v>16</v>
      </c>
      <c r="N347" t="str" cm="1">
        <f t="array" ref="N347">IF(M347="?",INDEX(M347:M2689,_xlfn.MODE.MULT(MATCH(M347:M2689,M347:M2689,0))),M347)</f>
        <v>tier - 1</v>
      </c>
      <c r="O347" t="s">
        <v>168</v>
      </c>
      <c r="P347" t="str">
        <f t="shared" si="23"/>
        <v>R1016</v>
      </c>
    </row>
    <row r="348" spans="1:16" x14ac:dyDescent="0.3">
      <c r="A348" t="s">
        <v>377</v>
      </c>
      <c r="B348">
        <v>1994</v>
      </c>
      <c r="C348">
        <f t="shared" si="20"/>
        <v>1994</v>
      </c>
      <c r="D348" t="s">
        <v>10</v>
      </c>
      <c r="E348" t="str">
        <f t="shared" si="21"/>
        <v>Jul</v>
      </c>
      <c r="F348">
        <v>1</v>
      </c>
      <c r="G348" s="16">
        <f t="shared" si="22"/>
        <v>34516</v>
      </c>
      <c r="I348">
        <v>1</v>
      </c>
      <c r="J348" s="13">
        <v>3277.16</v>
      </c>
      <c r="K348" t="s">
        <v>11</v>
      </c>
      <c r="L348" t="str" cm="1">
        <f t="array" ref="L348">IF(K348="?",INDEX(K348:K2690,_xlfn.MODE.MULT(MATCH(K348:K2690,K2690,0))),K348)</f>
        <v>tier - 2</v>
      </c>
      <c r="M348" t="s">
        <v>12</v>
      </c>
      <c r="N348" t="str" cm="1">
        <f t="array" ref="N348">IF(M348="?",INDEX(M348:M2690,_xlfn.MODE.MULT(MATCH(M348:M2690,M348:M2690,0))),M348)</f>
        <v>tier - 3</v>
      </c>
      <c r="O348" t="s">
        <v>42</v>
      </c>
      <c r="P348" t="str">
        <f t="shared" si="23"/>
        <v>R1011</v>
      </c>
    </row>
    <row r="349" spans="1:16" x14ac:dyDescent="0.3">
      <c r="A349" t="s">
        <v>378</v>
      </c>
      <c r="B349">
        <v>2001</v>
      </c>
      <c r="C349">
        <f t="shared" si="20"/>
        <v>2001</v>
      </c>
      <c r="D349" t="s">
        <v>37</v>
      </c>
      <c r="E349" t="str">
        <f t="shared" si="21"/>
        <v>Oct</v>
      </c>
      <c r="F349">
        <v>6</v>
      </c>
      <c r="G349" s="16">
        <f t="shared" si="22"/>
        <v>37170</v>
      </c>
      <c r="I349">
        <v>2</v>
      </c>
      <c r="J349" s="13">
        <v>3279.87</v>
      </c>
      <c r="K349" t="s">
        <v>11</v>
      </c>
      <c r="L349" t="str" cm="1">
        <f t="array" ref="L349">IF(K349="?",INDEX(K349:K2691,_xlfn.MODE.MULT(MATCH(K349:K2691,K2691,0))),K349)</f>
        <v>tier - 2</v>
      </c>
      <c r="M349" t="s">
        <v>16</v>
      </c>
      <c r="N349" t="str" cm="1">
        <f t="array" ref="N349">IF(M349="?",INDEX(M349:M2691,_xlfn.MODE.MULT(MATCH(M349:M2691,M349:M2691,0))),M349)</f>
        <v>tier - 1</v>
      </c>
      <c r="O349" t="s">
        <v>356</v>
      </c>
      <c r="P349" t="str">
        <f t="shared" si="23"/>
        <v>R1017</v>
      </c>
    </row>
    <row r="350" spans="1:16" x14ac:dyDescent="0.3">
      <c r="A350" t="s">
        <v>379</v>
      </c>
      <c r="B350">
        <v>2003</v>
      </c>
      <c r="C350">
        <f t="shared" si="20"/>
        <v>2003</v>
      </c>
      <c r="D350" t="s">
        <v>10</v>
      </c>
      <c r="E350" t="str">
        <f t="shared" si="21"/>
        <v>Jul</v>
      </c>
      <c r="F350">
        <v>3</v>
      </c>
      <c r="G350" s="16">
        <f t="shared" si="22"/>
        <v>37805</v>
      </c>
      <c r="I350">
        <v>0</v>
      </c>
      <c r="J350" s="13">
        <v>3280.22</v>
      </c>
      <c r="K350" t="s">
        <v>11</v>
      </c>
      <c r="L350" t="str" cm="1">
        <f t="array" ref="L350">IF(K350="?",INDEX(K350:K2692,_xlfn.MODE.MULT(MATCH(K350:K2692,K2692,0))),K350)</f>
        <v>tier - 2</v>
      </c>
      <c r="M350" t="s">
        <v>12</v>
      </c>
      <c r="N350" t="str" cm="1">
        <f t="array" ref="N350">IF(M350="?",INDEX(M350:M2692,_xlfn.MODE.MULT(MATCH(M350:M2692,M350:M2692,0))),M350)</f>
        <v>tier - 3</v>
      </c>
      <c r="O350" t="s">
        <v>42</v>
      </c>
      <c r="P350" t="str">
        <f t="shared" si="23"/>
        <v>R1011</v>
      </c>
    </row>
    <row r="351" spans="1:16" x14ac:dyDescent="0.3">
      <c r="A351" t="s">
        <v>380</v>
      </c>
      <c r="B351">
        <v>1996</v>
      </c>
      <c r="C351">
        <f t="shared" si="20"/>
        <v>1996</v>
      </c>
      <c r="D351" t="s">
        <v>15</v>
      </c>
      <c r="E351" t="str">
        <f t="shared" si="21"/>
        <v>Nov</v>
      </c>
      <c r="F351">
        <v>17</v>
      </c>
      <c r="G351" s="16">
        <f t="shared" si="22"/>
        <v>35386</v>
      </c>
      <c r="I351">
        <v>1</v>
      </c>
      <c r="J351" s="13">
        <v>3292.53</v>
      </c>
      <c r="K351" t="s">
        <v>11</v>
      </c>
      <c r="L351" t="str" cm="1">
        <f t="array" ref="L351">IF(K351="?",INDEX(K351:K2693,_xlfn.MODE.MULT(MATCH(K351:K2693,K2693,0))),K351)</f>
        <v>tier - 2</v>
      </c>
      <c r="M351" t="s">
        <v>11</v>
      </c>
      <c r="N351" t="str" cm="1">
        <f t="array" ref="N351">IF(M351="?",INDEX(M351:M2693,_xlfn.MODE.MULT(MATCH(M351:M2693,M351:M2693,0))),M351)</f>
        <v>tier - 2</v>
      </c>
      <c r="O351" t="s">
        <v>23</v>
      </c>
      <c r="P351" t="str">
        <f t="shared" si="23"/>
        <v>R1012</v>
      </c>
    </row>
    <row r="352" spans="1:16" x14ac:dyDescent="0.3">
      <c r="A352" t="s">
        <v>381</v>
      </c>
      <c r="B352">
        <v>2003</v>
      </c>
      <c r="C352">
        <f t="shared" si="20"/>
        <v>2003</v>
      </c>
      <c r="D352" t="s">
        <v>30</v>
      </c>
      <c r="E352" t="str">
        <f t="shared" si="21"/>
        <v>Dec</v>
      </c>
      <c r="F352">
        <v>5</v>
      </c>
      <c r="G352" s="16">
        <f t="shared" si="22"/>
        <v>37960</v>
      </c>
      <c r="I352">
        <v>0</v>
      </c>
      <c r="J352" s="13">
        <v>3300.7</v>
      </c>
      <c r="K352" t="s">
        <v>11</v>
      </c>
      <c r="L352" t="str" cm="1">
        <f t="array" ref="L352">IF(K352="?",INDEX(K352:K2694,_xlfn.MODE.MULT(MATCH(K352:K2694,K2694,0))),K352)</f>
        <v>tier - 2</v>
      </c>
      <c r="M352" t="s">
        <v>11</v>
      </c>
      <c r="N352" t="str" cm="1">
        <f t="array" ref="N352">IF(M352="?",INDEX(M352:M2694,_xlfn.MODE.MULT(MATCH(M352:M2694,M352:M2694,0))),M352)</f>
        <v>tier - 2</v>
      </c>
      <c r="O352" t="s">
        <v>200</v>
      </c>
      <c r="P352" t="str">
        <f t="shared" si="23"/>
        <v>R1025</v>
      </c>
    </row>
    <row r="353" spans="1:16" x14ac:dyDescent="0.3">
      <c r="A353" t="s">
        <v>382</v>
      </c>
      <c r="B353">
        <v>2003</v>
      </c>
      <c r="C353">
        <f t="shared" si="20"/>
        <v>2003</v>
      </c>
      <c r="D353" t="s">
        <v>15</v>
      </c>
      <c r="E353" t="str">
        <f t="shared" si="21"/>
        <v>Nov</v>
      </c>
      <c r="F353">
        <v>18</v>
      </c>
      <c r="G353" s="16">
        <f t="shared" si="22"/>
        <v>37943</v>
      </c>
      <c r="I353">
        <v>0</v>
      </c>
      <c r="J353" s="13">
        <v>3308.46</v>
      </c>
      <c r="K353" t="s">
        <v>11</v>
      </c>
      <c r="L353" t="str" cm="1">
        <f t="array" ref="L353">IF(K353="?",INDEX(K353:K2695,_xlfn.MODE.MULT(MATCH(K353:K2695,K2695,0))),K353)</f>
        <v>tier - 2</v>
      </c>
      <c r="M353" t="s">
        <v>16</v>
      </c>
      <c r="N353" t="str" cm="1">
        <f t="array" ref="N353">IF(M353="?",INDEX(M353:M2695,_xlfn.MODE.MULT(MATCH(M353:M2695,M353:M2695,0))),M353)</f>
        <v>tier - 1</v>
      </c>
      <c r="O353" t="s">
        <v>300</v>
      </c>
      <c r="P353" t="str">
        <f t="shared" si="23"/>
        <v>R1021</v>
      </c>
    </row>
    <row r="354" spans="1:16" x14ac:dyDescent="0.3">
      <c r="A354" t="s">
        <v>383</v>
      </c>
      <c r="B354">
        <v>1997</v>
      </c>
      <c r="C354">
        <f t="shared" si="20"/>
        <v>1997</v>
      </c>
      <c r="D354" t="s">
        <v>18</v>
      </c>
      <c r="E354" t="str">
        <f t="shared" si="21"/>
        <v>Jun</v>
      </c>
      <c r="F354">
        <v>20</v>
      </c>
      <c r="G354" s="16">
        <f t="shared" si="22"/>
        <v>35601</v>
      </c>
      <c r="I354">
        <v>1</v>
      </c>
      <c r="J354" s="13">
        <v>3309.79</v>
      </c>
      <c r="K354" t="s">
        <v>12</v>
      </c>
      <c r="L354" t="str" cm="1">
        <f t="array" ref="L354">IF(K354="?",INDEX(K354:K2696,_xlfn.MODE.MULT(MATCH(K354:K2696,K2696,0))),K354)</f>
        <v>tier - 3</v>
      </c>
      <c r="M354" t="s">
        <v>12</v>
      </c>
      <c r="N354" t="str" cm="1">
        <f t="array" ref="N354">IF(M354="?",INDEX(M354:M2696,_xlfn.MODE.MULT(MATCH(M354:M2696,M354:M2696,0))),M354)</f>
        <v>tier - 3</v>
      </c>
      <c r="O354" t="s">
        <v>356</v>
      </c>
      <c r="P354" t="str">
        <f t="shared" si="23"/>
        <v>R1017</v>
      </c>
    </row>
    <row r="355" spans="1:16" x14ac:dyDescent="0.3">
      <c r="A355" t="s">
        <v>384</v>
      </c>
      <c r="B355">
        <v>1991</v>
      </c>
      <c r="C355">
        <f t="shared" si="20"/>
        <v>1991</v>
      </c>
      <c r="D355" t="s">
        <v>20</v>
      </c>
      <c r="E355" t="str">
        <f t="shared" si="21"/>
        <v>Sep</v>
      </c>
      <c r="F355">
        <v>1</v>
      </c>
      <c r="G355" s="16">
        <f t="shared" si="22"/>
        <v>33482</v>
      </c>
      <c r="I355">
        <v>3</v>
      </c>
      <c r="J355" s="13">
        <v>3342.79</v>
      </c>
      <c r="K355" t="s">
        <v>11</v>
      </c>
      <c r="L355" t="str" cm="1">
        <f t="array" ref="L355">IF(K355="?",INDEX(K355:K2697,_xlfn.MODE.MULT(MATCH(K355:K2697,K2697,0))),K355)</f>
        <v>tier - 2</v>
      </c>
      <c r="M355" t="s">
        <v>16</v>
      </c>
      <c r="N355" t="str" cm="1">
        <f t="array" ref="N355">IF(M355="?",INDEX(M355:M2697,_xlfn.MODE.MULT(MATCH(M355:M2697,M355:M2697,0))),M355)</f>
        <v>tier - 1</v>
      </c>
      <c r="O355" t="s">
        <v>13</v>
      </c>
      <c r="P355" t="str">
        <f t="shared" si="23"/>
        <v>R1013</v>
      </c>
    </row>
    <row r="356" spans="1:16" x14ac:dyDescent="0.3">
      <c r="A356" t="s">
        <v>385</v>
      </c>
      <c r="B356">
        <v>1993</v>
      </c>
      <c r="C356">
        <f t="shared" si="20"/>
        <v>1993</v>
      </c>
      <c r="D356" t="s">
        <v>37</v>
      </c>
      <c r="E356" t="str">
        <f t="shared" si="21"/>
        <v>Oct</v>
      </c>
      <c r="F356">
        <v>28</v>
      </c>
      <c r="G356" s="16">
        <f t="shared" si="22"/>
        <v>34270</v>
      </c>
      <c r="I356">
        <v>0</v>
      </c>
      <c r="J356" s="13">
        <v>3353.28</v>
      </c>
      <c r="K356" t="s">
        <v>11</v>
      </c>
      <c r="L356" t="str" cm="1">
        <f t="array" ref="L356">IF(K356="?",INDEX(K356:K2698,_xlfn.MODE.MULT(MATCH(K356:K2698,K2698,0))),K356)</f>
        <v>tier - 2</v>
      </c>
      <c r="M356" t="s">
        <v>16</v>
      </c>
      <c r="N356" t="str" cm="1">
        <f t="array" ref="N356">IF(M356="?",INDEX(M356:M2698,_xlfn.MODE.MULT(MATCH(M356:M2698,M356:M2698,0))),M356)</f>
        <v>tier - 1</v>
      </c>
      <c r="O356" t="s">
        <v>42</v>
      </c>
      <c r="P356" t="str">
        <f t="shared" si="23"/>
        <v>R1011</v>
      </c>
    </row>
    <row r="357" spans="1:16" x14ac:dyDescent="0.3">
      <c r="A357" t="s">
        <v>386</v>
      </c>
      <c r="B357">
        <v>1995</v>
      </c>
      <c r="C357">
        <f t="shared" si="20"/>
        <v>1995</v>
      </c>
      <c r="D357" t="s">
        <v>18</v>
      </c>
      <c r="E357" t="str">
        <f t="shared" si="21"/>
        <v>Jun</v>
      </c>
      <c r="F357">
        <v>23</v>
      </c>
      <c r="G357" s="16">
        <f t="shared" si="22"/>
        <v>34873</v>
      </c>
      <c r="I357">
        <v>0</v>
      </c>
      <c r="J357" s="13">
        <v>3353.47</v>
      </c>
      <c r="K357" t="s">
        <v>11</v>
      </c>
      <c r="L357" t="str" cm="1">
        <f t="array" ref="L357">IF(K357="?",INDEX(K357:K2699,_xlfn.MODE.MULT(MATCH(K357:K2699,K2699,0))),K357)</f>
        <v>tier - 2</v>
      </c>
      <c r="M357" t="s">
        <v>12</v>
      </c>
      <c r="N357" t="str" cm="1">
        <f t="array" ref="N357">IF(M357="?",INDEX(M357:M2699,_xlfn.MODE.MULT(MATCH(M357:M2699,M357:M2699,0))),M357)</f>
        <v>tier - 3</v>
      </c>
      <c r="O357" t="s">
        <v>23</v>
      </c>
      <c r="P357" t="str">
        <f t="shared" si="23"/>
        <v>R1012</v>
      </c>
    </row>
    <row r="358" spans="1:16" x14ac:dyDescent="0.3">
      <c r="A358" t="s">
        <v>387</v>
      </c>
      <c r="B358">
        <v>1993</v>
      </c>
      <c r="C358">
        <f t="shared" si="20"/>
        <v>1993</v>
      </c>
      <c r="D358" t="s">
        <v>37</v>
      </c>
      <c r="E358" t="str">
        <f t="shared" si="21"/>
        <v>Oct</v>
      </c>
      <c r="F358">
        <v>7</v>
      </c>
      <c r="G358" s="16">
        <f t="shared" si="22"/>
        <v>34249</v>
      </c>
      <c r="I358">
        <v>0</v>
      </c>
      <c r="J358" s="13">
        <v>3366.67</v>
      </c>
      <c r="K358" t="s">
        <v>11</v>
      </c>
      <c r="L358" t="str" cm="1">
        <f t="array" ref="L358">IF(K358="?",INDEX(K358:K2700,_xlfn.MODE.MULT(MATCH(K358:K2700,K2700,0))),K358)</f>
        <v>tier - 2</v>
      </c>
      <c r="M358" t="s">
        <v>11</v>
      </c>
      <c r="N358" t="str" cm="1">
        <f t="array" ref="N358">IF(M358="?",INDEX(M358:M2700,_xlfn.MODE.MULT(MATCH(M358:M2700,M358:M2700,0))),M358)</f>
        <v>tier - 2</v>
      </c>
      <c r="O358" t="s">
        <v>13</v>
      </c>
      <c r="P358" t="str">
        <f t="shared" si="23"/>
        <v>R1013</v>
      </c>
    </row>
    <row r="359" spans="1:16" x14ac:dyDescent="0.3">
      <c r="A359" t="s">
        <v>388</v>
      </c>
      <c r="B359">
        <v>1996</v>
      </c>
      <c r="C359">
        <f t="shared" si="20"/>
        <v>1996</v>
      </c>
      <c r="D359" t="s">
        <v>30</v>
      </c>
      <c r="E359" t="str">
        <f t="shared" si="21"/>
        <v>Dec</v>
      </c>
      <c r="F359">
        <v>14</v>
      </c>
      <c r="G359" s="16">
        <f t="shared" si="22"/>
        <v>35413</v>
      </c>
      <c r="I359">
        <v>1</v>
      </c>
      <c r="J359" s="13">
        <v>3378.91</v>
      </c>
      <c r="K359" t="s">
        <v>11</v>
      </c>
      <c r="L359" t="str" cm="1">
        <f t="array" ref="L359">IF(K359="?",INDEX(K359:K2701,_xlfn.MODE.MULT(MATCH(K359:K2701,K2701,0))),K359)</f>
        <v>tier - 2</v>
      </c>
      <c r="M359" t="s">
        <v>16</v>
      </c>
      <c r="N359" t="str" cm="1">
        <f t="array" ref="N359">IF(M359="?",INDEX(M359:M2701,_xlfn.MODE.MULT(MATCH(M359:M2701,M359:M2701,0))),M359)</f>
        <v>tier - 1</v>
      </c>
      <c r="O359" t="s">
        <v>42</v>
      </c>
      <c r="P359" t="str">
        <f t="shared" si="23"/>
        <v>R1011</v>
      </c>
    </row>
    <row r="360" spans="1:16" x14ac:dyDescent="0.3">
      <c r="A360" t="s">
        <v>389</v>
      </c>
      <c r="B360">
        <v>1996</v>
      </c>
      <c r="C360">
        <f t="shared" si="20"/>
        <v>1996</v>
      </c>
      <c r="D360" t="s">
        <v>15</v>
      </c>
      <c r="E360" t="str">
        <f t="shared" si="21"/>
        <v>Nov</v>
      </c>
      <c r="F360">
        <v>13</v>
      </c>
      <c r="G360" s="16">
        <f t="shared" si="22"/>
        <v>35382</v>
      </c>
      <c r="I360">
        <v>0</v>
      </c>
      <c r="J360" s="13">
        <v>3385.4</v>
      </c>
      <c r="K360" t="s">
        <v>11</v>
      </c>
      <c r="L360" t="str" cm="1">
        <f t="array" ref="L360">IF(K360="?",INDEX(K360:K2702,_xlfn.MODE.MULT(MATCH(K360:K2702,K2702,0))),K360)</f>
        <v>tier - 2</v>
      </c>
      <c r="M360" t="s">
        <v>11</v>
      </c>
      <c r="N360" t="str" cm="1">
        <f t="array" ref="N360">IF(M360="?",INDEX(M360:M2702,_xlfn.MODE.MULT(MATCH(M360:M2702,M360:M2702,0))),M360)</f>
        <v>tier - 2</v>
      </c>
      <c r="O360" t="s">
        <v>247</v>
      </c>
      <c r="P360" t="str">
        <f t="shared" si="23"/>
        <v>R1024</v>
      </c>
    </row>
    <row r="361" spans="1:16" x14ac:dyDescent="0.3">
      <c r="A361" t="s">
        <v>390</v>
      </c>
      <c r="B361">
        <v>1996</v>
      </c>
      <c r="C361">
        <f t="shared" si="20"/>
        <v>1996</v>
      </c>
      <c r="D361" t="s">
        <v>35</v>
      </c>
      <c r="E361" t="str">
        <f t="shared" si="21"/>
        <v>Aug</v>
      </c>
      <c r="F361">
        <v>10</v>
      </c>
      <c r="G361" s="16">
        <f t="shared" si="22"/>
        <v>35287</v>
      </c>
      <c r="I361">
        <v>1</v>
      </c>
      <c r="J361" s="13">
        <v>3392.37</v>
      </c>
      <c r="K361" t="s">
        <v>11</v>
      </c>
      <c r="L361" t="str" cm="1">
        <f t="array" ref="L361">IF(K361="?",INDEX(K361:K2703,_xlfn.MODE.MULT(MATCH(K361:K2703,K2703,0))),K361)</f>
        <v>tier - 2</v>
      </c>
      <c r="M361" t="s">
        <v>12</v>
      </c>
      <c r="N361" t="str" cm="1">
        <f t="array" ref="N361">IF(M361="?",INDEX(M361:M2703,_xlfn.MODE.MULT(MATCH(M361:M2703,M361:M2703,0))),M361)</f>
        <v>tier - 3</v>
      </c>
      <c r="O361" t="s">
        <v>13</v>
      </c>
      <c r="P361" t="str">
        <f t="shared" si="23"/>
        <v>R1013</v>
      </c>
    </row>
    <row r="362" spans="1:16" x14ac:dyDescent="0.3">
      <c r="A362" t="s">
        <v>391</v>
      </c>
      <c r="B362">
        <v>1996</v>
      </c>
      <c r="C362">
        <f t="shared" si="20"/>
        <v>1996</v>
      </c>
      <c r="D362" t="s">
        <v>37</v>
      </c>
      <c r="E362" t="str">
        <f t="shared" si="21"/>
        <v>Oct</v>
      </c>
      <c r="F362">
        <v>27</v>
      </c>
      <c r="G362" s="16">
        <f t="shared" si="22"/>
        <v>35365</v>
      </c>
      <c r="I362">
        <v>1</v>
      </c>
      <c r="J362" s="13">
        <v>3392.98</v>
      </c>
      <c r="K362" t="s">
        <v>11</v>
      </c>
      <c r="L362" t="str" cm="1">
        <f t="array" ref="L362">IF(K362="?",INDEX(K362:K2704,_xlfn.MODE.MULT(MATCH(K362:K2704,K2704,0))),K362)</f>
        <v>tier - 2</v>
      </c>
      <c r="M362" t="s">
        <v>12</v>
      </c>
      <c r="N362" t="str" cm="1">
        <f t="array" ref="N362">IF(M362="?",INDEX(M362:M2704,_xlfn.MODE.MULT(MATCH(M362:M2704,M362:M2704,0))),M362)</f>
        <v>tier - 3</v>
      </c>
      <c r="O362" t="s">
        <v>13</v>
      </c>
      <c r="P362" t="str">
        <f t="shared" si="23"/>
        <v>R1013</v>
      </c>
    </row>
    <row r="363" spans="1:16" x14ac:dyDescent="0.3">
      <c r="A363" t="s">
        <v>392</v>
      </c>
      <c r="B363">
        <v>2004</v>
      </c>
      <c r="C363">
        <f t="shared" si="20"/>
        <v>2004</v>
      </c>
      <c r="D363" t="s">
        <v>10</v>
      </c>
      <c r="E363" t="str">
        <f t="shared" si="21"/>
        <v>Jul</v>
      </c>
      <c r="F363">
        <v>16</v>
      </c>
      <c r="G363" s="16">
        <f t="shared" si="22"/>
        <v>38184</v>
      </c>
      <c r="I363">
        <v>2</v>
      </c>
      <c r="J363" s="13">
        <v>3393.36</v>
      </c>
      <c r="K363" t="s">
        <v>11</v>
      </c>
      <c r="L363" t="str" cm="1">
        <f t="array" ref="L363">IF(K363="?",INDEX(K363:K2705,_xlfn.MODE.MULT(MATCH(K363:K2705,K2705,0))),K363)</f>
        <v>tier - 2</v>
      </c>
      <c r="M363" t="s">
        <v>11</v>
      </c>
      <c r="N363" t="str" cm="1">
        <f t="array" ref="N363">IF(M363="?",INDEX(M363:M2705,_xlfn.MODE.MULT(MATCH(M363:M2705,M363:M2705,0))),M363)</f>
        <v>tier - 2</v>
      </c>
      <c r="O363" t="s">
        <v>249</v>
      </c>
      <c r="P363" t="str">
        <f t="shared" si="23"/>
        <v>R1023</v>
      </c>
    </row>
    <row r="364" spans="1:16" x14ac:dyDescent="0.3">
      <c r="A364" t="s">
        <v>393</v>
      </c>
      <c r="B364">
        <v>1996</v>
      </c>
      <c r="C364">
        <f t="shared" si="20"/>
        <v>1996</v>
      </c>
      <c r="D364" t="s">
        <v>30</v>
      </c>
      <c r="E364" t="str">
        <f t="shared" si="21"/>
        <v>Dec</v>
      </c>
      <c r="F364">
        <v>19</v>
      </c>
      <c r="G364" s="16">
        <f t="shared" si="22"/>
        <v>35418</v>
      </c>
      <c r="I364">
        <v>1</v>
      </c>
      <c r="J364" s="13">
        <v>3410.32</v>
      </c>
      <c r="K364" t="s">
        <v>11</v>
      </c>
      <c r="L364" t="str" cm="1">
        <f t="array" ref="L364">IF(K364="?",INDEX(K364:K2706,_xlfn.MODE.MULT(MATCH(K364:K2706,K2706,0))),K364)</f>
        <v>tier - 2</v>
      </c>
      <c r="M364" t="s">
        <v>11</v>
      </c>
      <c r="N364" t="str" cm="1">
        <f t="array" ref="N364">IF(M364="?",INDEX(M364:M2706,_xlfn.MODE.MULT(MATCH(M364:M2706,M364:M2706,0))),M364)</f>
        <v>tier - 2</v>
      </c>
      <c r="O364" t="s">
        <v>42</v>
      </c>
      <c r="P364" t="str">
        <f t="shared" si="23"/>
        <v>R1011</v>
      </c>
    </row>
    <row r="365" spans="1:16" x14ac:dyDescent="0.3">
      <c r="A365" t="s">
        <v>394</v>
      </c>
      <c r="B365">
        <v>2001</v>
      </c>
      <c r="C365">
        <f t="shared" si="20"/>
        <v>2001</v>
      </c>
      <c r="D365" t="s">
        <v>30</v>
      </c>
      <c r="E365" t="str">
        <f t="shared" si="21"/>
        <v>Dec</v>
      </c>
      <c r="F365">
        <v>26</v>
      </c>
      <c r="G365" s="16">
        <f t="shared" si="22"/>
        <v>37251</v>
      </c>
      <c r="I365">
        <v>0</v>
      </c>
      <c r="J365" s="13">
        <v>3434.38</v>
      </c>
      <c r="K365" t="s">
        <v>11</v>
      </c>
      <c r="L365" t="str" cm="1">
        <f t="array" ref="L365">IF(K365="?",INDEX(K365:K2707,_xlfn.MODE.MULT(MATCH(K365:K2707,K2707,0))),K365)</f>
        <v>tier - 2</v>
      </c>
      <c r="M365" t="s">
        <v>11</v>
      </c>
      <c r="N365" t="str" cm="1">
        <f t="array" ref="N365">IF(M365="?",INDEX(M365:M2707,_xlfn.MODE.MULT(MATCH(M365:M2707,M365:M2707,0))),M365)</f>
        <v>tier - 2</v>
      </c>
      <c r="O365" t="s">
        <v>42</v>
      </c>
      <c r="P365" t="str">
        <f t="shared" si="23"/>
        <v>R1011</v>
      </c>
    </row>
    <row r="366" spans="1:16" x14ac:dyDescent="0.3">
      <c r="A366" t="s">
        <v>395</v>
      </c>
      <c r="B366">
        <v>1986</v>
      </c>
      <c r="C366">
        <f t="shared" si="20"/>
        <v>1986</v>
      </c>
      <c r="D366" t="s">
        <v>35</v>
      </c>
      <c r="E366" t="str">
        <f t="shared" si="21"/>
        <v>Aug</v>
      </c>
      <c r="F366">
        <v>27</v>
      </c>
      <c r="G366" s="16">
        <f t="shared" si="22"/>
        <v>31651</v>
      </c>
      <c r="I366">
        <v>3</v>
      </c>
      <c r="J366" s="13">
        <v>3436.5</v>
      </c>
      <c r="K366" t="s">
        <v>11</v>
      </c>
      <c r="L366" t="str" cm="1">
        <f t="array" ref="L366">IF(K366="?",INDEX(K366:K2708,_xlfn.MODE.MULT(MATCH(K366:K2708,K2708,0))),K366)</f>
        <v>tier - 2</v>
      </c>
      <c r="M366" t="s">
        <v>16</v>
      </c>
      <c r="N366" t="str" cm="1">
        <f t="array" ref="N366">IF(M366="?",INDEX(M366:M2708,_xlfn.MODE.MULT(MATCH(M366:M2708,M366:M2708,0))),M366)</f>
        <v>tier - 1</v>
      </c>
      <c r="O366" t="s">
        <v>13</v>
      </c>
      <c r="P366" t="str">
        <f t="shared" si="23"/>
        <v>R1013</v>
      </c>
    </row>
    <row r="367" spans="1:16" x14ac:dyDescent="0.3">
      <c r="A367" t="s">
        <v>396</v>
      </c>
      <c r="B367">
        <v>2000</v>
      </c>
      <c r="C367">
        <f t="shared" si="20"/>
        <v>2000</v>
      </c>
      <c r="D367" t="s">
        <v>18</v>
      </c>
      <c r="E367" t="str">
        <f t="shared" si="21"/>
        <v>Jun</v>
      </c>
      <c r="F367">
        <v>20</v>
      </c>
      <c r="G367" s="16">
        <f t="shared" si="22"/>
        <v>36697</v>
      </c>
      <c r="I367">
        <v>3</v>
      </c>
      <c r="J367" s="13">
        <v>3443.06</v>
      </c>
      <c r="K367" t="s">
        <v>11</v>
      </c>
      <c r="L367" t="str" cm="1">
        <f t="array" ref="L367">IF(K367="?",INDEX(K367:K2709,_xlfn.MODE.MULT(MATCH(K367:K2709,K2709,0))),K367)</f>
        <v>tier - 2</v>
      </c>
      <c r="M367" t="s">
        <v>16</v>
      </c>
      <c r="N367" t="str" cm="1">
        <f t="array" ref="N367">IF(M367="?",INDEX(M367:M2709,_xlfn.MODE.MULT(MATCH(M367:M2709,M367:M2709,0))),M367)</f>
        <v>tier - 1</v>
      </c>
      <c r="O367" t="s">
        <v>42</v>
      </c>
      <c r="P367" t="str">
        <f t="shared" si="23"/>
        <v>R1011</v>
      </c>
    </row>
    <row r="368" spans="1:16" x14ac:dyDescent="0.3">
      <c r="A368" t="s">
        <v>397</v>
      </c>
      <c r="B368">
        <v>1987</v>
      </c>
      <c r="C368">
        <f t="shared" si="20"/>
        <v>1987</v>
      </c>
      <c r="D368" t="s">
        <v>20</v>
      </c>
      <c r="E368" t="str">
        <f t="shared" si="21"/>
        <v>Sep</v>
      </c>
      <c r="F368">
        <v>14</v>
      </c>
      <c r="G368" s="16">
        <f t="shared" si="22"/>
        <v>32034</v>
      </c>
      <c r="I368">
        <v>3</v>
      </c>
      <c r="J368" s="13">
        <v>3453.77</v>
      </c>
      <c r="K368" t="s">
        <v>11</v>
      </c>
      <c r="L368" t="str" cm="1">
        <f t="array" ref="L368">IF(K368="?",INDEX(K368:K2710,_xlfn.MODE.MULT(MATCH(K368:K2710,K2710,0))),K368)</f>
        <v>tier - 2</v>
      </c>
      <c r="M368" t="s">
        <v>16</v>
      </c>
      <c r="N368" t="str" cm="1">
        <f t="array" ref="N368">IF(M368="?",INDEX(M368:M2710,_xlfn.MODE.MULT(MATCH(M368:M2710,M368:M2710,0))),M368)</f>
        <v>tier - 1</v>
      </c>
      <c r="O368" t="s">
        <v>42</v>
      </c>
      <c r="P368" t="str">
        <f t="shared" si="23"/>
        <v>R1011</v>
      </c>
    </row>
    <row r="369" spans="1:16" x14ac:dyDescent="0.3">
      <c r="A369" t="s">
        <v>398</v>
      </c>
      <c r="B369">
        <v>2003</v>
      </c>
      <c r="C369">
        <f t="shared" si="20"/>
        <v>2003</v>
      </c>
      <c r="D369" t="s">
        <v>10</v>
      </c>
      <c r="E369" t="str">
        <f t="shared" si="21"/>
        <v>Jul</v>
      </c>
      <c r="F369">
        <v>29</v>
      </c>
      <c r="G369" s="16">
        <f t="shared" si="22"/>
        <v>37831</v>
      </c>
      <c r="I369">
        <v>0</v>
      </c>
      <c r="J369" s="13">
        <v>3463.51</v>
      </c>
      <c r="K369" t="s">
        <v>11</v>
      </c>
      <c r="L369" t="str" cm="1">
        <f t="array" ref="L369">IF(K369="?",INDEX(K369:K2711,_xlfn.MODE.MULT(MATCH(K369:K2711,K2711,0))),K369)</f>
        <v>tier - 2</v>
      </c>
      <c r="M369" t="s">
        <v>16</v>
      </c>
      <c r="N369" t="str" cm="1">
        <f t="array" ref="N369">IF(M369="?",INDEX(M369:M2711,_xlfn.MODE.MULT(MATCH(M369:M2711,M369:M2711,0))),M369)</f>
        <v>tier - 1</v>
      </c>
      <c r="O369" t="s">
        <v>200</v>
      </c>
      <c r="P369" t="str">
        <f t="shared" si="23"/>
        <v>R1025</v>
      </c>
    </row>
    <row r="370" spans="1:16" x14ac:dyDescent="0.3">
      <c r="A370" t="s">
        <v>399</v>
      </c>
      <c r="B370">
        <v>1993</v>
      </c>
      <c r="C370">
        <f t="shared" si="20"/>
        <v>1993</v>
      </c>
      <c r="D370" t="s">
        <v>37</v>
      </c>
      <c r="E370" t="str">
        <f t="shared" si="21"/>
        <v>Oct</v>
      </c>
      <c r="F370">
        <v>12</v>
      </c>
      <c r="G370" s="16">
        <f t="shared" si="22"/>
        <v>34254</v>
      </c>
      <c r="I370">
        <v>1</v>
      </c>
      <c r="J370" s="13">
        <v>3471.41</v>
      </c>
      <c r="K370" t="s">
        <v>11</v>
      </c>
      <c r="L370" t="str" cm="1">
        <f t="array" ref="L370">IF(K370="?",INDEX(K370:K2712,_xlfn.MODE.MULT(MATCH(K370:K2712,K2712,0))),K370)</f>
        <v>tier - 2</v>
      </c>
      <c r="M370" t="s">
        <v>11</v>
      </c>
      <c r="N370" t="str" cm="1">
        <f t="array" ref="N370">IF(M370="?",INDEX(M370:M2712,_xlfn.MODE.MULT(MATCH(M370:M2712,M370:M2712,0))),M370)</f>
        <v>tier - 2</v>
      </c>
      <c r="O370" t="s">
        <v>13</v>
      </c>
      <c r="P370" t="str">
        <f t="shared" si="23"/>
        <v>R1013</v>
      </c>
    </row>
    <row r="371" spans="1:16" x14ac:dyDescent="0.3">
      <c r="A371" t="s">
        <v>400</v>
      </c>
      <c r="B371">
        <v>2004</v>
      </c>
      <c r="C371">
        <f t="shared" si="20"/>
        <v>2004</v>
      </c>
      <c r="D371" t="s">
        <v>18</v>
      </c>
      <c r="E371" t="str">
        <f t="shared" si="21"/>
        <v>Jun</v>
      </c>
      <c r="F371">
        <v>26</v>
      </c>
      <c r="G371" s="16">
        <f t="shared" si="22"/>
        <v>38164</v>
      </c>
      <c r="I371">
        <v>3</v>
      </c>
      <c r="J371" s="13">
        <v>3481.87</v>
      </c>
      <c r="K371" t="s">
        <v>11</v>
      </c>
      <c r="L371" t="str" cm="1">
        <f t="array" ref="L371">IF(K371="?",INDEX(K371:K2713,_xlfn.MODE.MULT(MATCH(K371:K2713,K2713,0))),K371)</f>
        <v>tier - 2</v>
      </c>
      <c r="M371" t="s">
        <v>12</v>
      </c>
      <c r="N371" t="str" cm="1">
        <f t="array" ref="N371">IF(M371="?",INDEX(M371:M2713,_xlfn.MODE.MULT(MATCH(M371:M2713,M371:M2713,0))),M371)</f>
        <v>tier - 3</v>
      </c>
      <c r="O371" t="s">
        <v>168</v>
      </c>
      <c r="P371" t="str">
        <f t="shared" si="23"/>
        <v>R1016</v>
      </c>
    </row>
    <row r="372" spans="1:16" x14ac:dyDescent="0.3">
      <c r="A372" t="s">
        <v>401</v>
      </c>
      <c r="B372">
        <v>1996</v>
      </c>
      <c r="C372">
        <f t="shared" si="20"/>
        <v>1996</v>
      </c>
      <c r="D372" t="s">
        <v>20</v>
      </c>
      <c r="E372" t="str">
        <f t="shared" si="21"/>
        <v>Sep</v>
      </c>
      <c r="F372">
        <v>19</v>
      </c>
      <c r="G372" s="16">
        <f t="shared" si="22"/>
        <v>35327</v>
      </c>
      <c r="I372">
        <v>2</v>
      </c>
      <c r="J372" s="13">
        <v>3484.33</v>
      </c>
      <c r="K372" t="s">
        <v>12</v>
      </c>
      <c r="L372" t="str" cm="1">
        <f t="array" ref="L372">IF(K372="?",INDEX(K372:K2714,_xlfn.MODE.MULT(MATCH(K372:K2714,K2714,0))),K372)</f>
        <v>tier - 3</v>
      </c>
      <c r="M372" t="s">
        <v>12</v>
      </c>
      <c r="N372" t="str" cm="1">
        <f t="array" ref="N372">IF(M372="?",INDEX(M372:M2714,_xlfn.MODE.MULT(MATCH(M372:M2714,M372:M2714,0))),M372)</f>
        <v>tier - 3</v>
      </c>
      <c r="O372" t="s">
        <v>42</v>
      </c>
      <c r="P372" t="str">
        <f t="shared" si="23"/>
        <v>R1011</v>
      </c>
    </row>
    <row r="373" spans="1:16" x14ac:dyDescent="0.3">
      <c r="A373" t="s">
        <v>402</v>
      </c>
      <c r="B373">
        <v>1996</v>
      </c>
      <c r="C373">
        <f t="shared" si="20"/>
        <v>1996</v>
      </c>
      <c r="D373" t="s">
        <v>20</v>
      </c>
      <c r="E373" t="str">
        <f t="shared" si="21"/>
        <v>Sep</v>
      </c>
      <c r="F373">
        <v>18</v>
      </c>
      <c r="G373" s="16">
        <f t="shared" si="22"/>
        <v>35326</v>
      </c>
      <c r="I373">
        <v>1</v>
      </c>
      <c r="J373" s="13">
        <v>3490.55</v>
      </c>
      <c r="K373" t="s">
        <v>16</v>
      </c>
      <c r="L373" t="str" cm="1">
        <f t="array" ref="L373">IF(K373="?",INDEX(K373:K2715,_xlfn.MODE.MULT(MATCH(K373:K2715,K2715,0))),K373)</f>
        <v>tier - 1</v>
      </c>
      <c r="M373" t="s">
        <v>11</v>
      </c>
      <c r="N373" t="str" cm="1">
        <f t="array" ref="N373">IF(M373="?",INDEX(M373:M2715,_xlfn.MODE.MULT(MATCH(M373:M2715,M373:M2715,0))),M373)</f>
        <v>tier - 2</v>
      </c>
      <c r="O373" t="s">
        <v>164</v>
      </c>
      <c r="P373" t="str">
        <f t="shared" si="23"/>
        <v>R1015</v>
      </c>
    </row>
    <row r="374" spans="1:16" x14ac:dyDescent="0.3">
      <c r="A374" t="s">
        <v>403</v>
      </c>
      <c r="B374">
        <v>1999</v>
      </c>
      <c r="C374">
        <f t="shared" si="20"/>
        <v>1999</v>
      </c>
      <c r="D374" t="s">
        <v>20</v>
      </c>
      <c r="E374" t="str">
        <f t="shared" si="21"/>
        <v>Sep</v>
      </c>
      <c r="F374">
        <v>22</v>
      </c>
      <c r="G374" s="16">
        <f t="shared" si="22"/>
        <v>36425</v>
      </c>
      <c r="I374">
        <v>2</v>
      </c>
      <c r="J374" s="13">
        <v>3500.61</v>
      </c>
      <c r="K374" t="s">
        <v>11</v>
      </c>
      <c r="L374" t="str" cm="1">
        <f t="array" ref="L374">IF(K374="?",INDEX(K374:K2716,_xlfn.MODE.MULT(MATCH(K374:K2716,K2716,0))),K374)</f>
        <v>tier - 2</v>
      </c>
      <c r="M374" t="s">
        <v>11</v>
      </c>
      <c r="N374" t="str" cm="1">
        <f t="array" ref="N374">IF(M374="?",INDEX(M374:M2716,_xlfn.MODE.MULT(MATCH(M374:M2716,M374:M2716,0))),M374)</f>
        <v>tier - 2</v>
      </c>
      <c r="O374" t="s">
        <v>13</v>
      </c>
      <c r="P374" t="str">
        <f t="shared" si="23"/>
        <v>R1013</v>
      </c>
    </row>
    <row r="375" spans="1:16" x14ac:dyDescent="0.3">
      <c r="A375" t="s">
        <v>404</v>
      </c>
      <c r="B375">
        <v>1998</v>
      </c>
      <c r="C375">
        <f t="shared" si="20"/>
        <v>1998</v>
      </c>
      <c r="D375" t="s">
        <v>20</v>
      </c>
      <c r="E375" t="str">
        <f t="shared" si="21"/>
        <v>Sep</v>
      </c>
      <c r="F375">
        <v>16</v>
      </c>
      <c r="G375" s="16">
        <f t="shared" si="22"/>
        <v>36054</v>
      </c>
      <c r="I375">
        <v>2</v>
      </c>
      <c r="J375" s="13">
        <v>3537.7</v>
      </c>
      <c r="K375" t="s">
        <v>12</v>
      </c>
      <c r="L375" t="str" cm="1">
        <f t="array" ref="L375">IF(K375="?",INDEX(K375:K2717,_xlfn.MODE.MULT(MATCH(K375:K2717,K2717,0))),K375)</f>
        <v>tier - 3</v>
      </c>
      <c r="M375" t="s">
        <v>12</v>
      </c>
      <c r="N375" t="str" cm="1">
        <f t="array" ref="N375">IF(M375="?",INDEX(M375:M2717,_xlfn.MODE.MULT(MATCH(M375:M2717,M375:M2717,0))),M375)</f>
        <v>tier - 3</v>
      </c>
      <c r="O375" t="s">
        <v>23</v>
      </c>
      <c r="P375" t="str">
        <f t="shared" si="23"/>
        <v>R1012</v>
      </c>
    </row>
    <row r="376" spans="1:16" x14ac:dyDescent="0.3">
      <c r="A376" t="s">
        <v>405</v>
      </c>
      <c r="B376">
        <v>2003</v>
      </c>
      <c r="C376">
        <f t="shared" si="20"/>
        <v>2003</v>
      </c>
      <c r="D376" t="s">
        <v>35</v>
      </c>
      <c r="E376" t="str">
        <f t="shared" si="21"/>
        <v>Aug</v>
      </c>
      <c r="F376">
        <v>24</v>
      </c>
      <c r="G376" s="16">
        <f t="shared" si="22"/>
        <v>37857</v>
      </c>
      <c r="I376">
        <v>0</v>
      </c>
      <c r="J376" s="13">
        <v>3538.9</v>
      </c>
      <c r="K376" t="s">
        <v>11</v>
      </c>
      <c r="L376" t="str" cm="1">
        <f t="array" ref="L376">IF(K376="?",INDEX(K376:K2718,_xlfn.MODE.MULT(MATCH(K376:K2718,K2718,0))),K376)</f>
        <v>tier - 2</v>
      </c>
      <c r="M376" t="s">
        <v>11</v>
      </c>
      <c r="N376" t="str" cm="1">
        <f t="array" ref="N376">IF(M376="?",INDEX(M376:M2718,_xlfn.MODE.MULT(MATCH(M376:M2718,M376:M2718,0))),M376)</f>
        <v>tier - 2</v>
      </c>
      <c r="O376" t="s">
        <v>23</v>
      </c>
      <c r="P376" t="str">
        <f t="shared" si="23"/>
        <v>R1012</v>
      </c>
    </row>
    <row r="377" spans="1:16" x14ac:dyDescent="0.3">
      <c r="A377" t="s">
        <v>406</v>
      </c>
      <c r="B377">
        <v>1988</v>
      </c>
      <c r="C377">
        <f t="shared" si="20"/>
        <v>1988</v>
      </c>
      <c r="D377" t="s">
        <v>37</v>
      </c>
      <c r="E377" t="str">
        <f t="shared" si="21"/>
        <v>Oct</v>
      </c>
      <c r="F377">
        <v>15</v>
      </c>
      <c r="G377" s="16">
        <f t="shared" si="22"/>
        <v>32431</v>
      </c>
      <c r="I377">
        <v>3</v>
      </c>
      <c r="J377" s="13">
        <v>3540.12</v>
      </c>
      <c r="K377" t="s">
        <v>11</v>
      </c>
      <c r="L377" t="str" cm="1">
        <f t="array" ref="L377">IF(K377="?",INDEX(K377:K2719,_xlfn.MODE.MULT(MATCH(K377:K2719,K2719,0))),K377)</f>
        <v>tier - 2</v>
      </c>
      <c r="M377" t="s">
        <v>16</v>
      </c>
      <c r="N377" t="str" cm="1">
        <f t="array" ref="N377">IF(M377="?",INDEX(M377:M2719,_xlfn.MODE.MULT(MATCH(M377:M2719,M377:M2719,0))),M377)</f>
        <v>tier - 1</v>
      </c>
      <c r="O377" t="s">
        <v>13</v>
      </c>
      <c r="P377" t="str">
        <f t="shared" si="23"/>
        <v>R1013</v>
      </c>
    </row>
    <row r="378" spans="1:16" x14ac:dyDescent="0.3">
      <c r="A378" t="s">
        <v>407</v>
      </c>
      <c r="B378">
        <v>1992</v>
      </c>
      <c r="C378">
        <f t="shared" si="20"/>
        <v>1992</v>
      </c>
      <c r="D378" t="s">
        <v>30</v>
      </c>
      <c r="E378" t="str">
        <f t="shared" si="21"/>
        <v>Dec</v>
      </c>
      <c r="F378">
        <v>22</v>
      </c>
      <c r="G378" s="16">
        <f t="shared" si="22"/>
        <v>33960</v>
      </c>
      <c r="I378">
        <v>0</v>
      </c>
      <c r="J378" s="13">
        <v>3554.2</v>
      </c>
      <c r="K378" t="s">
        <v>11</v>
      </c>
      <c r="L378" t="str" cm="1">
        <f t="array" ref="L378">IF(K378="?",INDEX(K378:K2720,_xlfn.MODE.MULT(MATCH(K378:K2720,K2720,0))),K378)</f>
        <v>tier - 2</v>
      </c>
      <c r="M378" t="s">
        <v>12</v>
      </c>
      <c r="N378" t="str" cm="1">
        <f t="array" ref="N378">IF(M378="?",INDEX(M378:M2720,_xlfn.MODE.MULT(MATCH(M378:M2720,M378:M2720,0))),M378)</f>
        <v>tier - 3</v>
      </c>
      <c r="O378" t="s">
        <v>42</v>
      </c>
      <c r="P378" t="str">
        <f t="shared" si="23"/>
        <v>R1011</v>
      </c>
    </row>
    <row r="379" spans="1:16" x14ac:dyDescent="0.3">
      <c r="A379" t="s">
        <v>408</v>
      </c>
      <c r="B379">
        <v>1994</v>
      </c>
      <c r="C379">
        <f t="shared" si="20"/>
        <v>1994</v>
      </c>
      <c r="D379" t="s">
        <v>20</v>
      </c>
      <c r="E379" t="str">
        <f t="shared" si="21"/>
        <v>Sep</v>
      </c>
      <c r="F379">
        <v>24</v>
      </c>
      <c r="G379" s="16">
        <f t="shared" si="22"/>
        <v>34601</v>
      </c>
      <c r="I379">
        <v>0</v>
      </c>
      <c r="J379" s="13">
        <v>3556.92</v>
      </c>
      <c r="K379" t="s">
        <v>11</v>
      </c>
      <c r="L379" t="str" cm="1">
        <f t="array" ref="L379">IF(K379="?",INDEX(K379:K2721,_xlfn.MODE.MULT(MATCH(K379:K2721,K2721,0))),K379)</f>
        <v>tier - 2</v>
      </c>
      <c r="M379" t="s">
        <v>12</v>
      </c>
      <c r="N379" t="str" cm="1">
        <f t="array" ref="N379">IF(M379="?",INDEX(M379:M2721,_xlfn.MODE.MULT(MATCH(M379:M2721,M379:M2721,0))),M379)</f>
        <v>tier - 3</v>
      </c>
      <c r="O379" t="s">
        <v>23</v>
      </c>
      <c r="P379" t="str">
        <f t="shared" si="23"/>
        <v>R1012</v>
      </c>
    </row>
    <row r="380" spans="1:16" x14ac:dyDescent="0.3">
      <c r="A380" t="s">
        <v>409</v>
      </c>
      <c r="B380">
        <v>1995</v>
      </c>
      <c r="C380">
        <f t="shared" si="20"/>
        <v>1995</v>
      </c>
      <c r="D380" t="s">
        <v>37</v>
      </c>
      <c r="E380" t="str">
        <f t="shared" si="21"/>
        <v>Oct</v>
      </c>
      <c r="F380">
        <v>9</v>
      </c>
      <c r="G380" s="16">
        <f t="shared" si="22"/>
        <v>34981</v>
      </c>
      <c r="I380">
        <v>0</v>
      </c>
      <c r="J380" s="13">
        <v>3558.62</v>
      </c>
      <c r="K380" t="s">
        <v>11</v>
      </c>
      <c r="L380" t="str" cm="1">
        <f t="array" ref="L380">IF(K380="?",INDEX(K380:K2722,_xlfn.MODE.MULT(MATCH(K380:K2722,K2722,0))),K380)</f>
        <v>tier - 2</v>
      </c>
      <c r="M380" t="s">
        <v>12</v>
      </c>
      <c r="N380" t="str" cm="1">
        <f t="array" ref="N380">IF(M380="?",INDEX(M380:M2722,_xlfn.MODE.MULT(MATCH(M380:M2722,M380:M2722,0))),M380)</f>
        <v>tier - 3</v>
      </c>
      <c r="O380" t="s">
        <v>247</v>
      </c>
      <c r="P380" t="str">
        <f t="shared" si="23"/>
        <v>R1024</v>
      </c>
    </row>
    <row r="381" spans="1:16" x14ac:dyDescent="0.3">
      <c r="A381" t="s">
        <v>410</v>
      </c>
      <c r="B381">
        <v>1995</v>
      </c>
      <c r="C381">
        <f t="shared" si="20"/>
        <v>1995</v>
      </c>
      <c r="D381" t="s">
        <v>18</v>
      </c>
      <c r="E381" t="str">
        <f t="shared" si="21"/>
        <v>Jun</v>
      </c>
      <c r="F381">
        <v>16</v>
      </c>
      <c r="G381" s="16">
        <f t="shared" si="22"/>
        <v>34866</v>
      </c>
      <c r="I381">
        <v>1</v>
      </c>
      <c r="J381" s="13">
        <v>3561.89</v>
      </c>
      <c r="K381" t="s">
        <v>11</v>
      </c>
      <c r="L381" t="str" cm="1">
        <f t="array" ref="L381">IF(K381="?",INDEX(K381:K2723,_xlfn.MODE.MULT(MATCH(K381:K2723,K2723,0))),K381)</f>
        <v>tier - 2</v>
      </c>
      <c r="M381" t="s">
        <v>16</v>
      </c>
      <c r="N381" t="str" cm="1">
        <f t="array" ref="N381">IF(M381="?",INDEX(M381:M2723,_xlfn.MODE.MULT(MATCH(M381:M2723,M381:M2723,0))),M381)</f>
        <v>tier - 1</v>
      </c>
      <c r="O381" t="s">
        <v>13</v>
      </c>
      <c r="P381" t="str">
        <f t="shared" si="23"/>
        <v>R1013</v>
      </c>
    </row>
    <row r="382" spans="1:16" x14ac:dyDescent="0.3">
      <c r="A382" t="s">
        <v>411</v>
      </c>
      <c r="B382">
        <v>1981</v>
      </c>
      <c r="C382">
        <f t="shared" si="20"/>
        <v>1981</v>
      </c>
      <c r="D382" t="s">
        <v>37</v>
      </c>
      <c r="E382" t="str">
        <f t="shared" si="21"/>
        <v>Oct</v>
      </c>
      <c r="F382">
        <v>10</v>
      </c>
      <c r="G382" s="16">
        <f t="shared" si="22"/>
        <v>29869</v>
      </c>
      <c r="I382">
        <v>1</v>
      </c>
      <c r="J382" s="13">
        <v>3562.87</v>
      </c>
      <c r="K382" t="s">
        <v>11</v>
      </c>
      <c r="L382" t="str" cm="1">
        <f t="array" ref="L382">IF(K382="?",INDEX(K382:K2724,_xlfn.MODE.MULT(MATCH(K382:K2724,K2724,0))),K382)</f>
        <v>tier - 2</v>
      </c>
      <c r="M382" t="s">
        <v>16</v>
      </c>
      <c r="N382" t="str" cm="1">
        <f t="array" ref="N382">IF(M382="?",INDEX(M382:M2724,_xlfn.MODE.MULT(MATCH(M382:M2724,M382:M2724,0))),M382)</f>
        <v>tier - 1</v>
      </c>
      <c r="O382" t="s">
        <v>13</v>
      </c>
      <c r="P382" t="str">
        <f t="shared" si="23"/>
        <v>R1013</v>
      </c>
    </row>
    <row r="383" spans="1:16" x14ac:dyDescent="0.3">
      <c r="A383" t="s">
        <v>412</v>
      </c>
      <c r="B383">
        <v>1988</v>
      </c>
      <c r="C383">
        <f t="shared" si="20"/>
        <v>1988</v>
      </c>
      <c r="D383" t="s">
        <v>35</v>
      </c>
      <c r="E383" t="str">
        <f t="shared" si="21"/>
        <v>Aug</v>
      </c>
      <c r="F383">
        <v>18</v>
      </c>
      <c r="G383" s="16">
        <f t="shared" si="22"/>
        <v>32373</v>
      </c>
      <c r="I383">
        <v>3</v>
      </c>
      <c r="J383" s="13">
        <v>3569.96</v>
      </c>
      <c r="K383" t="s">
        <v>11</v>
      </c>
      <c r="L383" t="str" cm="1">
        <f t="array" ref="L383">IF(K383="?",INDEX(K383:K2725,_xlfn.MODE.MULT(MATCH(K383:K2725,K2725,0))),K383)</f>
        <v>tier - 2</v>
      </c>
      <c r="M383" t="s">
        <v>16</v>
      </c>
      <c r="N383" t="str" cm="1">
        <f t="array" ref="N383">IF(M383="?",INDEX(M383:M2725,_xlfn.MODE.MULT(MATCH(M383:M2725,M383:M2725,0))),M383)</f>
        <v>tier - 1</v>
      </c>
      <c r="O383" t="s">
        <v>23</v>
      </c>
      <c r="P383" t="str">
        <f t="shared" si="23"/>
        <v>R1012</v>
      </c>
    </row>
    <row r="384" spans="1:16" x14ac:dyDescent="0.3">
      <c r="A384" t="s">
        <v>413</v>
      </c>
      <c r="B384">
        <v>1995</v>
      </c>
      <c r="C384">
        <f t="shared" si="20"/>
        <v>1995</v>
      </c>
      <c r="D384" t="s">
        <v>35</v>
      </c>
      <c r="E384" t="str">
        <f t="shared" si="21"/>
        <v>Aug</v>
      </c>
      <c r="F384">
        <v>23</v>
      </c>
      <c r="G384" s="16">
        <f t="shared" si="22"/>
        <v>34934</v>
      </c>
      <c r="I384">
        <v>1</v>
      </c>
      <c r="J384" s="13">
        <v>3578</v>
      </c>
      <c r="K384" t="s">
        <v>11</v>
      </c>
      <c r="L384" t="str" cm="1">
        <f t="array" ref="L384">IF(K384="?",INDEX(K384:K2726,_xlfn.MODE.MULT(MATCH(K384:K2726,K2726,0))),K384)</f>
        <v>tier - 2</v>
      </c>
      <c r="M384" t="s">
        <v>12</v>
      </c>
      <c r="N384" t="str" cm="1">
        <f t="array" ref="N384">IF(M384="?",INDEX(M384:M2726,_xlfn.MODE.MULT(MATCH(M384:M2726,M384:M2726,0))),M384)</f>
        <v>tier - 3</v>
      </c>
      <c r="O384" t="s">
        <v>42</v>
      </c>
      <c r="P384" t="str">
        <f t="shared" si="23"/>
        <v>R1011</v>
      </c>
    </row>
    <row r="385" spans="1:16" x14ac:dyDescent="0.3">
      <c r="A385" t="s">
        <v>414</v>
      </c>
      <c r="B385">
        <v>2001</v>
      </c>
      <c r="C385">
        <f t="shared" si="20"/>
        <v>2001</v>
      </c>
      <c r="D385" t="s">
        <v>15</v>
      </c>
      <c r="E385" t="str">
        <f t="shared" si="21"/>
        <v>Nov</v>
      </c>
      <c r="F385">
        <v>11</v>
      </c>
      <c r="G385" s="16">
        <f t="shared" si="22"/>
        <v>37206</v>
      </c>
      <c r="I385">
        <v>2</v>
      </c>
      <c r="J385" s="13">
        <v>3579.83</v>
      </c>
      <c r="K385" t="s">
        <v>11</v>
      </c>
      <c r="L385" t="str" cm="1">
        <f t="array" ref="L385">IF(K385="?",INDEX(K385:K2727,_xlfn.MODE.MULT(MATCH(K385:K2727,K2727,0))),K385)</f>
        <v>tier - 2</v>
      </c>
      <c r="M385" t="s">
        <v>11</v>
      </c>
      <c r="N385" t="str" cm="1">
        <f t="array" ref="N385">IF(M385="?",INDEX(M385:M2727,_xlfn.MODE.MULT(MATCH(M385:M2727,M385:M2727,0))),M385)</f>
        <v>tier - 2</v>
      </c>
      <c r="O385" t="s">
        <v>23</v>
      </c>
      <c r="P385" t="str">
        <f t="shared" si="23"/>
        <v>R1012</v>
      </c>
    </row>
    <row r="386" spans="1:16" x14ac:dyDescent="0.3">
      <c r="A386" t="s">
        <v>415</v>
      </c>
      <c r="B386">
        <v>1986</v>
      </c>
      <c r="C386">
        <f t="shared" si="20"/>
        <v>1986</v>
      </c>
      <c r="D386" t="s">
        <v>30</v>
      </c>
      <c r="E386" t="str">
        <f t="shared" si="21"/>
        <v>Dec</v>
      </c>
      <c r="F386">
        <v>27</v>
      </c>
      <c r="G386" s="16">
        <f t="shared" si="22"/>
        <v>31773</v>
      </c>
      <c r="I386">
        <v>3</v>
      </c>
      <c r="J386" s="13">
        <v>3589.14</v>
      </c>
      <c r="K386" t="s">
        <v>11</v>
      </c>
      <c r="L386" t="str" cm="1">
        <f t="array" ref="L386">IF(K386="?",INDEX(K386:K2728,_xlfn.MODE.MULT(MATCH(K386:K2728,K2728,0))),K386)</f>
        <v>tier - 2</v>
      </c>
      <c r="M386" t="s">
        <v>11</v>
      </c>
      <c r="N386" t="str" cm="1">
        <f t="array" ref="N386">IF(M386="?",INDEX(M386:M2728,_xlfn.MODE.MULT(MATCH(M386:M2728,M386:M2728,0))),M386)</f>
        <v>tier - 2</v>
      </c>
      <c r="O386" t="s">
        <v>13</v>
      </c>
      <c r="P386" t="str">
        <f t="shared" si="23"/>
        <v>R1013</v>
      </c>
    </row>
    <row r="387" spans="1:16" x14ac:dyDescent="0.3">
      <c r="A387" t="s">
        <v>416</v>
      </c>
      <c r="B387">
        <v>1999</v>
      </c>
      <c r="C387">
        <f t="shared" ref="C387:C450" si="24">IF(B387="?",ROUND(AVERAGE(B386:B2729),0),B387)</f>
        <v>1999</v>
      </c>
      <c r="D387" t="s">
        <v>18</v>
      </c>
      <c r="E387" t="str">
        <f t="shared" ref="E387:E450" si="25">IF(D387="?","sep",D387)</f>
        <v>Jun</v>
      </c>
      <c r="F387">
        <v>6</v>
      </c>
      <c r="G387" s="16">
        <f t="shared" ref="G387:G450" si="26">VALUE(F387&amp;"-"&amp;E387&amp;"-"&amp;C387)</f>
        <v>36317</v>
      </c>
      <c r="I387">
        <v>3</v>
      </c>
      <c r="J387" s="13">
        <v>3591.48</v>
      </c>
      <c r="K387" t="s">
        <v>11</v>
      </c>
      <c r="L387" t="str" cm="1">
        <f t="array" ref="L387">IF(K387="?",INDEX(K387:K2729,_xlfn.MODE.MULT(MATCH(K387:K2729,K2729,0))),K387)</f>
        <v>tier - 2</v>
      </c>
      <c r="M387" t="s">
        <v>12</v>
      </c>
      <c r="N387" t="str" cm="1">
        <f t="array" ref="N387">IF(M387="?",INDEX(M387:M2729,_xlfn.MODE.MULT(MATCH(M387:M2729,M387:M2729,0))),M387)</f>
        <v>tier - 3</v>
      </c>
      <c r="O387" t="s">
        <v>42</v>
      </c>
      <c r="P387" t="str">
        <f t="shared" ref="P387:P450" si="27">IF(O387="?","unknown",O387)</f>
        <v>R1011</v>
      </c>
    </row>
    <row r="388" spans="1:16" x14ac:dyDescent="0.3">
      <c r="A388" t="s">
        <v>417</v>
      </c>
      <c r="B388">
        <v>1997</v>
      </c>
      <c r="C388">
        <f t="shared" si="24"/>
        <v>1997</v>
      </c>
      <c r="D388" t="s">
        <v>15</v>
      </c>
      <c r="E388" t="str">
        <f t="shared" si="25"/>
        <v>Nov</v>
      </c>
      <c r="F388">
        <v>4</v>
      </c>
      <c r="G388" s="16">
        <f t="shared" si="26"/>
        <v>35738</v>
      </c>
      <c r="I388">
        <v>1</v>
      </c>
      <c r="J388" s="13">
        <v>3594.17</v>
      </c>
      <c r="K388" t="s">
        <v>11</v>
      </c>
      <c r="L388" t="str" cm="1">
        <f t="array" ref="L388">IF(K388="?",INDEX(K388:K2730,_xlfn.MODE.MULT(MATCH(K388:K2730,K2730,0))),K388)</f>
        <v>tier - 2</v>
      </c>
      <c r="M388" t="s">
        <v>11</v>
      </c>
      <c r="N388" t="str" cm="1">
        <f t="array" ref="N388">IF(M388="?",INDEX(M388:M2730,_xlfn.MODE.MULT(MATCH(M388:M2730,M388:M2730,0))),M388)</f>
        <v>tier - 2</v>
      </c>
      <c r="O388" t="s">
        <v>23</v>
      </c>
      <c r="P388" t="str">
        <f t="shared" si="27"/>
        <v>R1012</v>
      </c>
    </row>
    <row r="389" spans="1:16" x14ac:dyDescent="0.3">
      <c r="A389" t="s">
        <v>418</v>
      </c>
      <c r="B389">
        <v>1999</v>
      </c>
      <c r="C389">
        <f t="shared" si="24"/>
        <v>1999</v>
      </c>
      <c r="D389" t="s">
        <v>35</v>
      </c>
      <c r="E389" t="str">
        <f t="shared" si="25"/>
        <v>Aug</v>
      </c>
      <c r="F389">
        <v>12</v>
      </c>
      <c r="G389" s="16">
        <f t="shared" si="26"/>
        <v>36384</v>
      </c>
      <c r="I389">
        <v>3</v>
      </c>
      <c r="J389" s="13">
        <v>3597.6</v>
      </c>
      <c r="K389" t="s">
        <v>11</v>
      </c>
      <c r="L389" t="str" cm="1">
        <f t="array" ref="L389">IF(K389="?",INDEX(K389:K2731,_xlfn.MODE.MULT(MATCH(K389:K2731,K2731,0))),K389)</f>
        <v>tier - 2</v>
      </c>
      <c r="M389" t="s">
        <v>11</v>
      </c>
      <c r="N389" t="str" cm="1">
        <f t="array" ref="N389">IF(M389="?",INDEX(M389:M2731,_xlfn.MODE.MULT(MATCH(M389:M2731,M389:M2731,0))),M389)</f>
        <v>tier - 2</v>
      </c>
      <c r="O389" t="s">
        <v>42</v>
      </c>
      <c r="P389" t="str">
        <f t="shared" si="27"/>
        <v>R1011</v>
      </c>
    </row>
    <row r="390" spans="1:16" x14ac:dyDescent="0.3">
      <c r="A390" t="s">
        <v>419</v>
      </c>
      <c r="B390">
        <v>1988</v>
      </c>
      <c r="C390">
        <f t="shared" si="24"/>
        <v>1988</v>
      </c>
      <c r="D390" t="s">
        <v>15</v>
      </c>
      <c r="E390" t="str">
        <f t="shared" si="25"/>
        <v>Nov</v>
      </c>
      <c r="F390">
        <v>4</v>
      </c>
      <c r="G390" s="16">
        <f t="shared" si="26"/>
        <v>32451</v>
      </c>
      <c r="I390">
        <v>3</v>
      </c>
      <c r="J390" s="13">
        <v>3603.6</v>
      </c>
      <c r="K390" t="s">
        <v>11</v>
      </c>
      <c r="L390" t="str" cm="1">
        <f t="array" ref="L390">IF(K390="?",INDEX(K390:K2732,_xlfn.MODE.MULT(MATCH(K390:K2732,K2732,0))),K390)</f>
        <v>tier - 2</v>
      </c>
      <c r="M390" t="s">
        <v>16</v>
      </c>
      <c r="N390" t="str" cm="1">
        <f t="array" ref="N390">IF(M390="?",INDEX(M390:M2732,_xlfn.MODE.MULT(MATCH(M390:M2732,M390:M2732,0))),M390)</f>
        <v>tier - 1</v>
      </c>
      <c r="O390" t="s">
        <v>13</v>
      </c>
      <c r="P390" t="str">
        <f t="shared" si="27"/>
        <v>R1013</v>
      </c>
    </row>
    <row r="391" spans="1:16" x14ac:dyDescent="0.3">
      <c r="A391" t="s">
        <v>420</v>
      </c>
      <c r="B391">
        <v>1990</v>
      </c>
      <c r="C391">
        <f t="shared" si="24"/>
        <v>1990</v>
      </c>
      <c r="D391" t="s">
        <v>37</v>
      </c>
      <c r="E391" t="str">
        <f t="shared" si="25"/>
        <v>Oct</v>
      </c>
      <c r="F391">
        <v>11</v>
      </c>
      <c r="G391" s="16">
        <f t="shared" si="26"/>
        <v>33157</v>
      </c>
      <c r="I391">
        <v>3</v>
      </c>
      <c r="J391" s="13">
        <v>3606.43</v>
      </c>
      <c r="K391" t="s">
        <v>11</v>
      </c>
      <c r="L391" t="str" cm="1">
        <f t="array" ref="L391">IF(K391="?",INDEX(K391:K2733,_xlfn.MODE.MULT(MATCH(K391:K2733,K2733,0))),K391)</f>
        <v>tier - 2</v>
      </c>
      <c r="M391" t="s">
        <v>16</v>
      </c>
      <c r="N391" t="str" cm="1">
        <f t="array" ref="N391">IF(M391="?",INDEX(M391:M2733,_xlfn.MODE.MULT(MATCH(M391:M2733,M391:M2733,0))),M391)</f>
        <v>tier - 1</v>
      </c>
      <c r="O391" t="s">
        <v>13</v>
      </c>
      <c r="P391" t="str">
        <f t="shared" si="27"/>
        <v>R1013</v>
      </c>
    </row>
    <row r="392" spans="1:16" x14ac:dyDescent="0.3">
      <c r="A392" t="s">
        <v>421</v>
      </c>
      <c r="B392">
        <v>1985</v>
      </c>
      <c r="C392">
        <f t="shared" si="24"/>
        <v>1985</v>
      </c>
      <c r="D392" t="s">
        <v>18</v>
      </c>
      <c r="E392" t="str">
        <f t="shared" si="25"/>
        <v>Jun</v>
      </c>
      <c r="F392">
        <v>14</v>
      </c>
      <c r="G392" s="16">
        <f t="shared" si="26"/>
        <v>31212</v>
      </c>
      <c r="I392">
        <v>3</v>
      </c>
      <c r="J392" s="13">
        <v>3622.13</v>
      </c>
      <c r="K392" t="s">
        <v>11</v>
      </c>
      <c r="L392" t="str" cm="1">
        <f t="array" ref="L392">IF(K392="?",INDEX(K392:K2734,_xlfn.MODE.MULT(MATCH(K392:K2734,K2734,0))),K392)</f>
        <v>tier - 2</v>
      </c>
      <c r="M392" t="s">
        <v>16</v>
      </c>
      <c r="N392" t="str" cm="1">
        <f t="array" ref="N392">IF(M392="?",INDEX(M392:M2734,_xlfn.MODE.MULT(MATCH(M392:M2734,M392:M2734,0))),M392)</f>
        <v>tier - 1</v>
      </c>
      <c r="O392" t="s">
        <v>13</v>
      </c>
      <c r="P392" t="str">
        <f t="shared" si="27"/>
        <v>R1013</v>
      </c>
    </row>
    <row r="393" spans="1:16" x14ac:dyDescent="0.3">
      <c r="A393" t="s">
        <v>422</v>
      </c>
      <c r="B393">
        <v>1992</v>
      </c>
      <c r="C393">
        <f t="shared" si="24"/>
        <v>1992</v>
      </c>
      <c r="D393" t="s">
        <v>15</v>
      </c>
      <c r="E393" t="str">
        <f t="shared" si="25"/>
        <v>Nov</v>
      </c>
      <c r="F393">
        <v>17</v>
      </c>
      <c r="G393" s="16">
        <f t="shared" si="26"/>
        <v>33925</v>
      </c>
      <c r="I393">
        <v>0</v>
      </c>
      <c r="J393" s="13">
        <v>3645.09</v>
      </c>
      <c r="K393" t="s">
        <v>16</v>
      </c>
      <c r="L393" t="str" cm="1">
        <f t="array" ref="L393">IF(K393="?",INDEX(K393:K2735,_xlfn.MODE.MULT(MATCH(K393:K2735,K2735,0))),K393)</f>
        <v>tier - 1</v>
      </c>
      <c r="M393" t="s">
        <v>11</v>
      </c>
      <c r="N393" t="str" cm="1">
        <f t="array" ref="N393">IF(M393="?",INDEX(M393:M2735,_xlfn.MODE.MULT(MATCH(M393:M2735,M393:M2735,0))),M393)</f>
        <v>tier - 2</v>
      </c>
      <c r="O393" t="s">
        <v>276</v>
      </c>
      <c r="P393" t="str">
        <f t="shared" si="27"/>
        <v>R1014</v>
      </c>
    </row>
    <row r="394" spans="1:16" x14ac:dyDescent="0.3">
      <c r="A394" t="s">
        <v>423</v>
      </c>
      <c r="B394">
        <v>1990</v>
      </c>
      <c r="C394">
        <f t="shared" si="24"/>
        <v>1990</v>
      </c>
      <c r="D394" t="s">
        <v>15</v>
      </c>
      <c r="E394" t="str">
        <f t="shared" si="25"/>
        <v>Nov</v>
      </c>
      <c r="F394">
        <v>8</v>
      </c>
      <c r="G394" s="16">
        <f t="shared" si="26"/>
        <v>33185</v>
      </c>
      <c r="I394">
        <v>3</v>
      </c>
      <c r="J394" s="13">
        <v>3653.29</v>
      </c>
      <c r="K394" t="s">
        <v>11</v>
      </c>
      <c r="L394" t="str" cm="1">
        <f t="array" ref="L394">IF(K394="?",INDEX(K394:K2736,_xlfn.MODE.MULT(MATCH(K394:K2736,K2736,0))),K394)</f>
        <v>tier - 2</v>
      </c>
      <c r="M394" t="s">
        <v>12</v>
      </c>
      <c r="N394" t="str" cm="1">
        <f t="array" ref="N394">IF(M394="?",INDEX(M394:M2736,_xlfn.MODE.MULT(MATCH(M394:M2736,M394:M2736,0))),M394)</f>
        <v>tier - 3</v>
      </c>
      <c r="O394" t="s">
        <v>42</v>
      </c>
      <c r="P394" t="str">
        <f t="shared" si="27"/>
        <v>R1011</v>
      </c>
    </row>
    <row r="395" spans="1:16" x14ac:dyDescent="0.3">
      <c r="A395" t="s">
        <v>424</v>
      </c>
      <c r="B395">
        <v>1992</v>
      </c>
      <c r="C395">
        <f t="shared" si="24"/>
        <v>1992</v>
      </c>
      <c r="D395" t="s">
        <v>20</v>
      </c>
      <c r="E395" t="str">
        <f t="shared" si="25"/>
        <v>Sep</v>
      </c>
      <c r="F395">
        <v>14</v>
      </c>
      <c r="G395" s="16">
        <f t="shared" si="26"/>
        <v>33861</v>
      </c>
      <c r="I395">
        <v>1</v>
      </c>
      <c r="J395" s="13">
        <v>3659.35</v>
      </c>
      <c r="K395" t="s">
        <v>12</v>
      </c>
      <c r="L395" t="str" cm="1">
        <f t="array" ref="L395">IF(K395="?",INDEX(K395:K2737,_xlfn.MODE.MULT(MATCH(K395:K2737,K2737,0))),K395)</f>
        <v>tier - 3</v>
      </c>
      <c r="M395" t="s">
        <v>16</v>
      </c>
      <c r="N395" t="str" cm="1">
        <f t="array" ref="N395">IF(M395="?",INDEX(M395:M2737,_xlfn.MODE.MULT(MATCH(M395:M2737,M395:M2737,0))),M395)</f>
        <v>tier - 1</v>
      </c>
      <c r="O395" t="s">
        <v>42</v>
      </c>
      <c r="P395" t="str">
        <f t="shared" si="27"/>
        <v>R1011</v>
      </c>
    </row>
    <row r="396" spans="1:16" x14ac:dyDescent="0.3">
      <c r="A396" t="s">
        <v>425</v>
      </c>
      <c r="B396">
        <v>1984</v>
      </c>
      <c r="C396">
        <f t="shared" si="24"/>
        <v>1984</v>
      </c>
      <c r="D396" t="s">
        <v>10</v>
      </c>
      <c r="E396" t="str">
        <f t="shared" si="25"/>
        <v>Jul</v>
      </c>
      <c r="F396">
        <v>6</v>
      </c>
      <c r="G396" s="16">
        <f t="shared" si="26"/>
        <v>30869</v>
      </c>
      <c r="I396">
        <v>3</v>
      </c>
      <c r="J396" s="13">
        <v>3678.86</v>
      </c>
      <c r="K396" t="s">
        <v>11</v>
      </c>
      <c r="L396" t="str" cm="1">
        <f t="array" ref="L396">IF(K396="?",INDEX(K396:K2738,_xlfn.MODE.MULT(MATCH(K396:K2738,K2738,0))),K396)</f>
        <v>tier - 2</v>
      </c>
      <c r="M396" t="s">
        <v>12</v>
      </c>
      <c r="N396" t="str" cm="1">
        <f t="array" ref="N396">IF(M396="?",INDEX(M396:M2738,_xlfn.MODE.MULT(MATCH(M396:M2738,M396:M2738,0))),M396)</f>
        <v>tier - 3</v>
      </c>
      <c r="O396" t="s">
        <v>13</v>
      </c>
      <c r="P396" t="str">
        <f t="shared" si="27"/>
        <v>R1013</v>
      </c>
    </row>
    <row r="397" spans="1:16" x14ac:dyDescent="0.3">
      <c r="A397" t="s">
        <v>426</v>
      </c>
      <c r="B397">
        <v>2003</v>
      </c>
      <c r="C397">
        <f t="shared" si="24"/>
        <v>2003</v>
      </c>
      <c r="D397" t="s">
        <v>10</v>
      </c>
      <c r="E397" t="str">
        <f t="shared" si="25"/>
        <v>Jul</v>
      </c>
      <c r="F397">
        <v>10</v>
      </c>
      <c r="G397" s="16">
        <f t="shared" si="26"/>
        <v>37812</v>
      </c>
      <c r="I397">
        <v>0</v>
      </c>
      <c r="J397" s="13">
        <v>3688.35</v>
      </c>
      <c r="K397" t="s">
        <v>11</v>
      </c>
      <c r="L397" t="str" cm="1">
        <f t="array" ref="L397">IF(K397="?",INDEX(K397:K2739,_xlfn.MODE.MULT(MATCH(K397:K2739,K2739,0))),K397)</f>
        <v>tier - 2</v>
      </c>
      <c r="M397" t="s">
        <v>11</v>
      </c>
      <c r="N397" t="str" cm="1">
        <f t="array" ref="N397">IF(M397="?",INDEX(M397:M2739,_xlfn.MODE.MULT(MATCH(M397:M2739,M397:M2739,0))),M397)</f>
        <v>tier - 2</v>
      </c>
      <c r="O397" t="s">
        <v>300</v>
      </c>
      <c r="P397" t="str">
        <f t="shared" si="27"/>
        <v>R1021</v>
      </c>
    </row>
    <row r="398" spans="1:16" x14ac:dyDescent="0.3">
      <c r="A398" t="s">
        <v>427</v>
      </c>
      <c r="B398">
        <v>1981</v>
      </c>
      <c r="C398">
        <f t="shared" si="24"/>
        <v>1981</v>
      </c>
      <c r="D398" t="s">
        <v>30</v>
      </c>
      <c r="E398" t="str">
        <f t="shared" si="25"/>
        <v>Dec</v>
      </c>
      <c r="F398">
        <v>14</v>
      </c>
      <c r="G398" s="16">
        <f t="shared" si="26"/>
        <v>29934</v>
      </c>
      <c r="I398">
        <v>1</v>
      </c>
      <c r="J398" s="13">
        <v>3688.38</v>
      </c>
      <c r="K398" t="s">
        <v>11</v>
      </c>
      <c r="L398" t="str" cm="1">
        <f t="array" ref="L398">IF(K398="?",INDEX(K398:K2740,_xlfn.MODE.MULT(MATCH(K398:K2740,K2740,0))),K398)</f>
        <v>tier - 2</v>
      </c>
      <c r="M398" t="s">
        <v>11</v>
      </c>
      <c r="N398" t="str" cm="1">
        <f t="array" ref="N398">IF(M398="?",INDEX(M398:M2740,_xlfn.MODE.MULT(MATCH(M398:M2740,M398:M2740,0))),M398)</f>
        <v>tier - 2</v>
      </c>
      <c r="O398" t="s">
        <v>13</v>
      </c>
      <c r="P398" t="str">
        <f t="shared" si="27"/>
        <v>R1013</v>
      </c>
    </row>
    <row r="399" spans="1:16" x14ac:dyDescent="0.3">
      <c r="A399" t="s">
        <v>428</v>
      </c>
      <c r="B399">
        <v>1995</v>
      </c>
      <c r="C399">
        <f t="shared" si="24"/>
        <v>1995</v>
      </c>
      <c r="D399" t="s">
        <v>37</v>
      </c>
      <c r="E399" t="str">
        <f t="shared" si="25"/>
        <v>Oct</v>
      </c>
      <c r="F399">
        <v>21</v>
      </c>
      <c r="G399" s="16">
        <f t="shared" si="26"/>
        <v>34993</v>
      </c>
      <c r="I399">
        <v>2</v>
      </c>
      <c r="J399" s="13">
        <v>3693.43</v>
      </c>
      <c r="K399" t="s">
        <v>11</v>
      </c>
      <c r="L399" t="str" cm="1">
        <f t="array" ref="L399">IF(K399="?",INDEX(K399:K2741,_xlfn.MODE.MULT(MATCH(K399:K2741,K2741,0))),K399)</f>
        <v>tier - 2</v>
      </c>
      <c r="M399" t="s">
        <v>12</v>
      </c>
      <c r="N399" t="str" cm="1">
        <f t="array" ref="N399">IF(M399="?",INDEX(M399:M2741,_xlfn.MODE.MULT(MATCH(M399:M2741,M399:M2741,0))),M399)</f>
        <v>tier - 3</v>
      </c>
      <c r="O399" t="s">
        <v>42</v>
      </c>
      <c r="P399" t="str">
        <f t="shared" si="27"/>
        <v>R1011</v>
      </c>
    </row>
    <row r="400" spans="1:16" x14ac:dyDescent="0.3">
      <c r="A400" t="s">
        <v>429</v>
      </c>
      <c r="B400">
        <v>1988</v>
      </c>
      <c r="C400">
        <f t="shared" si="24"/>
        <v>1988</v>
      </c>
      <c r="D400" t="s">
        <v>35</v>
      </c>
      <c r="E400" t="str">
        <f t="shared" si="25"/>
        <v>Aug</v>
      </c>
      <c r="F400">
        <v>18</v>
      </c>
      <c r="G400" s="16">
        <f t="shared" si="26"/>
        <v>32373</v>
      </c>
      <c r="I400">
        <v>3</v>
      </c>
      <c r="J400" s="13">
        <v>3699.54</v>
      </c>
      <c r="K400" t="s">
        <v>11</v>
      </c>
      <c r="L400" t="str" cm="1">
        <f t="array" ref="L400">IF(K400="?",INDEX(K400:K2742,_xlfn.MODE.MULT(MATCH(K400:K2742,K2742,0))),K400)</f>
        <v>tier - 2</v>
      </c>
      <c r="M400" t="s">
        <v>12</v>
      </c>
      <c r="N400" t="str" cm="1">
        <f t="array" ref="N400">IF(M400="?",INDEX(M400:M2742,_xlfn.MODE.MULT(MATCH(M400:M2742,M400:M2742,0))),M400)</f>
        <v>tier - 3</v>
      </c>
      <c r="O400" t="s">
        <v>13</v>
      </c>
      <c r="P400" t="str">
        <f t="shared" si="27"/>
        <v>R1013</v>
      </c>
    </row>
    <row r="401" spans="1:16" x14ac:dyDescent="0.3">
      <c r="A401" t="s">
        <v>430</v>
      </c>
      <c r="B401">
        <v>1989</v>
      </c>
      <c r="C401">
        <f t="shared" si="24"/>
        <v>1989</v>
      </c>
      <c r="D401" t="s">
        <v>30</v>
      </c>
      <c r="E401" t="str">
        <f t="shared" si="25"/>
        <v>Dec</v>
      </c>
      <c r="F401">
        <v>2</v>
      </c>
      <c r="G401" s="16">
        <f t="shared" si="26"/>
        <v>32844</v>
      </c>
      <c r="I401">
        <v>0</v>
      </c>
      <c r="J401" s="13">
        <v>3704.35</v>
      </c>
      <c r="K401" t="s">
        <v>11</v>
      </c>
      <c r="L401" t="str" cm="1">
        <f t="array" ref="L401">IF(K401="?",INDEX(K401:K2743,_xlfn.MODE.MULT(MATCH(K401:K2743,K2743,0))),K401)</f>
        <v>tier - 2</v>
      </c>
      <c r="M401" t="s">
        <v>11</v>
      </c>
      <c r="N401" t="str" cm="1">
        <f t="array" ref="N401">IF(M401="?",INDEX(M401:M2743,_xlfn.MODE.MULT(MATCH(M401:M2743,M401:M2743,0))),M401)</f>
        <v>tier - 2</v>
      </c>
      <c r="O401" t="s">
        <v>13</v>
      </c>
      <c r="P401" t="str">
        <f t="shared" si="27"/>
        <v>R1013</v>
      </c>
    </row>
    <row r="402" spans="1:16" x14ac:dyDescent="0.3">
      <c r="A402" t="s">
        <v>431</v>
      </c>
      <c r="B402">
        <v>2004</v>
      </c>
      <c r="C402">
        <f t="shared" si="24"/>
        <v>2004</v>
      </c>
      <c r="D402" t="s">
        <v>15</v>
      </c>
      <c r="E402" t="str">
        <f t="shared" si="25"/>
        <v>Nov</v>
      </c>
      <c r="F402">
        <v>5</v>
      </c>
      <c r="G402" s="16">
        <f t="shared" si="26"/>
        <v>38296</v>
      </c>
      <c r="I402">
        <v>0</v>
      </c>
      <c r="J402" s="13">
        <v>3722.23</v>
      </c>
      <c r="K402" t="s">
        <v>11</v>
      </c>
      <c r="L402" t="str" cm="1">
        <f t="array" ref="L402">IF(K402="?",INDEX(K402:K2744,_xlfn.MODE.MULT(MATCH(K402:K2744,K2744,0))),K402)</f>
        <v>tier - 2</v>
      </c>
      <c r="M402" t="s">
        <v>11</v>
      </c>
      <c r="N402" t="str" cm="1">
        <f t="array" ref="N402">IF(M402="?",INDEX(M402:M2744,_xlfn.MODE.MULT(MATCH(M402:M2744,M402:M2744,0))),M402)</f>
        <v>tier - 2</v>
      </c>
      <c r="O402" t="s">
        <v>200</v>
      </c>
      <c r="P402" t="str">
        <f t="shared" si="27"/>
        <v>R1025</v>
      </c>
    </row>
    <row r="403" spans="1:16" x14ac:dyDescent="0.3">
      <c r="A403" t="s">
        <v>432</v>
      </c>
      <c r="B403">
        <v>1986</v>
      </c>
      <c r="C403">
        <f t="shared" si="24"/>
        <v>1986</v>
      </c>
      <c r="D403" t="s">
        <v>30</v>
      </c>
      <c r="E403" t="str">
        <f t="shared" si="25"/>
        <v>Dec</v>
      </c>
      <c r="F403">
        <v>1</v>
      </c>
      <c r="G403" s="16">
        <f t="shared" si="26"/>
        <v>31747</v>
      </c>
      <c r="I403">
        <v>3</v>
      </c>
      <c r="J403" s="13">
        <v>3731.6</v>
      </c>
      <c r="K403" t="s">
        <v>11</v>
      </c>
      <c r="L403" t="str" cm="1">
        <f t="array" ref="L403">IF(K403="?",INDEX(K403:K2745,_xlfn.MODE.MULT(MATCH(K403:K2745,K2745,0))),K403)</f>
        <v>tier - 2</v>
      </c>
      <c r="M403" t="s">
        <v>11</v>
      </c>
      <c r="N403" t="str" cm="1">
        <f t="array" ref="N403">IF(M403="?",INDEX(M403:M2745,_xlfn.MODE.MULT(MATCH(M403:M2745,M403:M2745,0))),M403)</f>
        <v>tier - 2</v>
      </c>
      <c r="O403" t="s">
        <v>13</v>
      </c>
      <c r="P403" t="str">
        <f t="shared" si="27"/>
        <v>R1013</v>
      </c>
    </row>
    <row r="404" spans="1:16" x14ac:dyDescent="0.3">
      <c r="A404" t="s">
        <v>433</v>
      </c>
      <c r="B404">
        <v>1994</v>
      </c>
      <c r="C404">
        <f t="shared" si="24"/>
        <v>1994</v>
      </c>
      <c r="D404" t="s">
        <v>35</v>
      </c>
      <c r="E404" t="str">
        <f t="shared" si="25"/>
        <v>Aug</v>
      </c>
      <c r="F404">
        <v>22</v>
      </c>
      <c r="G404" s="16">
        <f t="shared" si="26"/>
        <v>34568</v>
      </c>
      <c r="I404">
        <v>0</v>
      </c>
      <c r="J404" s="13">
        <v>3732.63</v>
      </c>
      <c r="K404" t="s">
        <v>11</v>
      </c>
      <c r="L404" t="str" cm="1">
        <f t="array" ref="L404">IF(K404="?",INDEX(K404:K2746,_xlfn.MODE.MULT(MATCH(K404:K2746,K2746,0))),K404)</f>
        <v>tier - 2</v>
      </c>
      <c r="M404" t="s">
        <v>12</v>
      </c>
      <c r="N404" t="str" cm="1">
        <f t="array" ref="N404">IF(M404="?",INDEX(M404:M2746,_xlfn.MODE.MULT(MATCH(M404:M2746,M404:M2746,0))),M404)</f>
        <v>tier - 3</v>
      </c>
      <c r="O404" t="s">
        <v>247</v>
      </c>
      <c r="P404" t="str">
        <f t="shared" si="27"/>
        <v>R1024</v>
      </c>
    </row>
    <row r="405" spans="1:16" x14ac:dyDescent="0.3">
      <c r="A405" t="s">
        <v>434</v>
      </c>
      <c r="B405">
        <v>1993</v>
      </c>
      <c r="C405">
        <f t="shared" si="24"/>
        <v>1993</v>
      </c>
      <c r="D405" t="s">
        <v>18</v>
      </c>
      <c r="E405" t="str">
        <f t="shared" si="25"/>
        <v>Jun</v>
      </c>
      <c r="F405">
        <v>22</v>
      </c>
      <c r="G405" s="16">
        <f t="shared" si="26"/>
        <v>34142</v>
      </c>
      <c r="I405">
        <v>0</v>
      </c>
      <c r="J405" s="13">
        <v>3736.46</v>
      </c>
      <c r="K405" t="s">
        <v>11</v>
      </c>
      <c r="L405" t="str" cm="1">
        <f t="array" ref="L405">IF(K405="?",INDEX(K405:K2747,_xlfn.MODE.MULT(MATCH(K405:K2747,K2747,0))),K405)</f>
        <v>tier - 2</v>
      </c>
      <c r="M405" t="s">
        <v>11</v>
      </c>
      <c r="N405" t="str" cm="1">
        <f t="array" ref="N405">IF(M405="?",INDEX(M405:M2747,_xlfn.MODE.MULT(MATCH(M405:M2747,M405:M2747,0))),M405)</f>
        <v>tier - 2</v>
      </c>
      <c r="O405" t="s">
        <v>23</v>
      </c>
      <c r="P405" t="str">
        <f t="shared" si="27"/>
        <v>R1012</v>
      </c>
    </row>
    <row r="406" spans="1:16" x14ac:dyDescent="0.3">
      <c r="A406" t="s">
        <v>435</v>
      </c>
      <c r="B406">
        <v>1986</v>
      </c>
      <c r="C406">
        <f t="shared" si="24"/>
        <v>1986</v>
      </c>
      <c r="D406" t="s">
        <v>20</v>
      </c>
      <c r="E406" t="str">
        <f t="shared" si="25"/>
        <v>Sep</v>
      </c>
      <c r="F406">
        <v>9</v>
      </c>
      <c r="G406" s="16">
        <f t="shared" si="26"/>
        <v>31664</v>
      </c>
      <c r="I406">
        <v>3</v>
      </c>
      <c r="J406" s="13">
        <v>3748.56</v>
      </c>
      <c r="K406" t="s">
        <v>11</v>
      </c>
      <c r="L406" t="str" cm="1">
        <f t="array" ref="L406">IF(K406="?",INDEX(K406:K2748,_xlfn.MODE.MULT(MATCH(K406:K2748,K2748,0))),K406)</f>
        <v>tier - 2</v>
      </c>
      <c r="M406" t="s">
        <v>11</v>
      </c>
      <c r="N406" t="str" cm="1">
        <f t="array" ref="N406">IF(M406="?",INDEX(M406:M2748,_xlfn.MODE.MULT(MATCH(M406:M2748,M406:M2748,0))),M406)</f>
        <v>tier - 2</v>
      </c>
      <c r="O406" t="s">
        <v>13</v>
      </c>
      <c r="P406" t="str">
        <f t="shared" si="27"/>
        <v>R1013</v>
      </c>
    </row>
    <row r="407" spans="1:16" x14ac:dyDescent="0.3">
      <c r="A407" t="s">
        <v>436</v>
      </c>
      <c r="B407">
        <v>1991</v>
      </c>
      <c r="C407">
        <f t="shared" si="24"/>
        <v>1991</v>
      </c>
      <c r="D407" t="s">
        <v>37</v>
      </c>
      <c r="E407" t="str">
        <f t="shared" si="25"/>
        <v>Oct</v>
      </c>
      <c r="F407">
        <v>28</v>
      </c>
      <c r="G407" s="16">
        <f t="shared" si="26"/>
        <v>33539</v>
      </c>
      <c r="I407">
        <v>0</v>
      </c>
      <c r="J407" s="13">
        <v>3756.62</v>
      </c>
      <c r="K407" t="s">
        <v>11</v>
      </c>
      <c r="L407" t="str" cm="1">
        <f t="array" ref="L407">IF(K407="?",INDEX(K407:K2749,_xlfn.MODE.MULT(MATCH(K407:K2749,K2749,0))),K407)</f>
        <v>tier - 2</v>
      </c>
      <c r="M407" t="s">
        <v>11</v>
      </c>
      <c r="N407" t="str" cm="1">
        <f t="array" ref="N407">IF(M407="?",INDEX(M407:M2749,_xlfn.MODE.MULT(MATCH(M407:M2749,M407:M2749,0))),M407)</f>
        <v>tier - 2</v>
      </c>
      <c r="O407" t="s">
        <v>13</v>
      </c>
      <c r="P407" t="str">
        <f t="shared" si="27"/>
        <v>R1013</v>
      </c>
    </row>
    <row r="408" spans="1:16" x14ac:dyDescent="0.3">
      <c r="A408" t="s">
        <v>437</v>
      </c>
      <c r="B408">
        <v>1991</v>
      </c>
      <c r="C408">
        <f t="shared" si="24"/>
        <v>1991</v>
      </c>
      <c r="D408" t="s">
        <v>35</v>
      </c>
      <c r="E408" t="str">
        <f t="shared" si="25"/>
        <v>Aug</v>
      </c>
      <c r="F408">
        <v>25</v>
      </c>
      <c r="G408" s="16">
        <f t="shared" si="26"/>
        <v>33475</v>
      </c>
      <c r="I408">
        <v>0</v>
      </c>
      <c r="J408" s="13">
        <v>3757.84</v>
      </c>
      <c r="K408" t="s">
        <v>11</v>
      </c>
      <c r="L408" t="str" cm="1">
        <f t="array" ref="L408">IF(K408="?",INDEX(K408:K2750,_xlfn.MODE.MULT(MATCH(K408:K2750,K2750,0))),K408)</f>
        <v>tier - 2</v>
      </c>
      <c r="M408" t="s">
        <v>16</v>
      </c>
      <c r="N408" t="str" cm="1">
        <f t="array" ref="N408">IF(M408="?",INDEX(M408:M2750,_xlfn.MODE.MULT(MATCH(M408:M2750,M408:M2750,0))),M408)</f>
        <v>tier - 1</v>
      </c>
      <c r="O408" t="s">
        <v>13</v>
      </c>
      <c r="P408" t="str">
        <f t="shared" si="27"/>
        <v>R1013</v>
      </c>
    </row>
    <row r="409" spans="1:16" x14ac:dyDescent="0.3">
      <c r="A409" t="s">
        <v>438</v>
      </c>
      <c r="B409">
        <v>1991</v>
      </c>
      <c r="C409">
        <f t="shared" si="24"/>
        <v>1991</v>
      </c>
      <c r="D409" t="s">
        <v>37</v>
      </c>
      <c r="E409" t="str">
        <f t="shared" si="25"/>
        <v>Oct</v>
      </c>
      <c r="F409">
        <v>24</v>
      </c>
      <c r="G409" s="16">
        <f t="shared" si="26"/>
        <v>33535</v>
      </c>
      <c r="I409">
        <v>0</v>
      </c>
      <c r="J409" s="13">
        <v>3761.29</v>
      </c>
      <c r="K409" t="s">
        <v>11</v>
      </c>
      <c r="L409" t="str" cm="1">
        <f t="array" ref="L409">IF(K409="?",INDEX(K409:K2751,_xlfn.MODE.MULT(MATCH(K409:K2751,K2751,0))),K409)</f>
        <v>tier - 2</v>
      </c>
      <c r="M409" t="s">
        <v>12</v>
      </c>
      <c r="N409" t="str" cm="1">
        <f t="array" ref="N409">IF(M409="?",INDEX(M409:M2751,_xlfn.MODE.MULT(MATCH(M409:M2751,M409:M2751,0))),M409)</f>
        <v>tier - 3</v>
      </c>
      <c r="O409" t="s">
        <v>42</v>
      </c>
      <c r="P409" t="str">
        <f t="shared" si="27"/>
        <v>R1011</v>
      </c>
    </row>
    <row r="410" spans="1:16" x14ac:dyDescent="0.3">
      <c r="A410" t="s">
        <v>439</v>
      </c>
      <c r="B410">
        <v>1994</v>
      </c>
      <c r="C410">
        <f t="shared" si="24"/>
        <v>1994</v>
      </c>
      <c r="D410" t="s">
        <v>15</v>
      </c>
      <c r="E410" t="str">
        <f t="shared" si="25"/>
        <v>Nov</v>
      </c>
      <c r="F410">
        <v>21</v>
      </c>
      <c r="G410" s="16">
        <f t="shared" si="26"/>
        <v>34659</v>
      </c>
      <c r="I410">
        <v>1</v>
      </c>
      <c r="J410" s="13">
        <v>3766.88</v>
      </c>
      <c r="K410" t="s">
        <v>11</v>
      </c>
      <c r="L410" t="str" cm="1">
        <f t="array" ref="L410">IF(K410="?",INDEX(K410:K2752,_xlfn.MODE.MULT(MATCH(K410:K2752,K2752,0))),K410)</f>
        <v>tier - 2</v>
      </c>
      <c r="M410" t="s">
        <v>16</v>
      </c>
      <c r="N410" t="str" cm="1">
        <f t="array" ref="N410">IF(M410="?",INDEX(M410:M2752,_xlfn.MODE.MULT(MATCH(M410:M2752,M410:M2752,0))),M410)</f>
        <v>tier - 1</v>
      </c>
      <c r="O410" t="s">
        <v>13</v>
      </c>
      <c r="P410" t="str">
        <f t="shared" si="27"/>
        <v>R1013</v>
      </c>
    </row>
    <row r="411" spans="1:16" x14ac:dyDescent="0.3">
      <c r="A411" t="s">
        <v>440</v>
      </c>
      <c r="B411">
        <v>1987</v>
      </c>
      <c r="C411">
        <f t="shared" si="24"/>
        <v>1987</v>
      </c>
      <c r="D411" t="s">
        <v>37</v>
      </c>
      <c r="E411" t="str">
        <f t="shared" si="25"/>
        <v>Oct</v>
      </c>
      <c r="F411">
        <v>24</v>
      </c>
      <c r="G411" s="16">
        <f t="shared" si="26"/>
        <v>32074</v>
      </c>
      <c r="I411">
        <v>3</v>
      </c>
      <c r="J411" s="13">
        <v>3773.23</v>
      </c>
      <c r="K411" t="s">
        <v>11</v>
      </c>
      <c r="L411" t="str" cm="1">
        <f t="array" ref="L411">IF(K411="?",INDEX(K411:K2753,_xlfn.MODE.MULT(MATCH(K411:K2753,K2753,0))),K411)</f>
        <v>tier - 2</v>
      </c>
      <c r="M411" t="s">
        <v>12</v>
      </c>
      <c r="N411" t="str" cm="1">
        <f t="array" ref="N411">IF(M411="?",INDEX(M411:M2753,_xlfn.MODE.MULT(MATCH(M411:M2753,M411:M2753,0))),M411)</f>
        <v>tier - 3</v>
      </c>
      <c r="O411" t="s">
        <v>13</v>
      </c>
      <c r="P411" t="str">
        <f t="shared" si="27"/>
        <v>R1013</v>
      </c>
    </row>
    <row r="412" spans="1:16" x14ac:dyDescent="0.3">
      <c r="A412" t="s">
        <v>441</v>
      </c>
      <c r="B412">
        <v>1981</v>
      </c>
      <c r="C412">
        <f t="shared" si="24"/>
        <v>1981</v>
      </c>
      <c r="D412" t="s">
        <v>30</v>
      </c>
      <c r="E412" t="str">
        <f t="shared" si="25"/>
        <v>Dec</v>
      </c>
      <c r="F412">
        <v>13</v>
      </c>
      <c r="G412" s="16">
        <f t="shared" si="26"/>
        <v>29933</v>
      </c>
      <c r="I412">
        <v>1</v>
      </c>
      <c r="J412" s="13">
        <v>3785.77</v>
      </c>
      <c r="K412" t="s">
        <v>11</v>
      </c>
      <c r="L412" t="str" cm="1">
        <f t="array" ref="L412">IF(K412="?",INDEX(K412:K2754,_xlfn.MODE.MULT(MATCH(K412:K2754,K2754,0))),K412)</f>
        <v>tier - 2</v>
      </c>
      <c r="M412" t="s">
        <v>16</v>
      </c>
      <c r="N412" t="str" cm="1">
        <f t="array" ref="N412">IF(M412="?",INDEX(M412:M2754,_xlfn.MODE.MULT(MATCH(M412:M2754,M412:M2754,0))),M412)</f>
        <v>tier - 1</v>
      </c>
      <c r="O412" t="s">
        <v>13</v>
      </c>
      <c r="P412" t="str">
        <f t="shared" si="27"/>
        <v>R1013</v>
      </c>
    </row>
    <row r="413" spans="1:16" x14ac:dyDescent="0.3">
      <c r="A413" t="s">
        <v>442</v>
      </c>
      <c r="B413">
        <v>1988</v>
      </c>
      <c r="C413">
        <f t="shared" si="24"/>
        <v>1988</v>
      </c>
      <c r="D413" t="s">
        <v>35</v>
      </c>
      <c r="E413" t="str">
        <f t="shared" si="25"/>
        <v>Aug</v>
      </c>
      <c r="F413">
        <v>28</v>
      </c>
      <c r="G413" s="16">
        <f t="shared" si="26"/>
        <v>32383</v>
      </c>
      <c r="I413">
        <v>3</v>
      </c>
      <c r="J413" s="13">
        <v>3793.55</v>
      </c>
      <c r="K413" t="s">
        <v>11</v>
      </c>
      <c r="L413" t="str" cm="1">
        <f t="array" ref="L413">IF(K413="?",INDEX(K413:K2755,_xlfn.MODE.MULT(MATCH(K413:K2755,K2755,0))),K413)</f>
        <v>tier - 2</v>
      </c>
      <c r="M413" t="s">
        <v>12</v>
      </c>
      <c r="N413" t="str" cm="1">
        <f t="array" ref="N413">IF(M413="?",INDEX(M413:M2755,_xlfn.MODE.MULT(MATCH(M413:M2755,M413:M2755,0))),M413)</f>
        <v>tier - 3</v>
      </c>
      <c r="O413" t="s">
        <v>13</v>
      </c>
      <c r="P413" t="str">
        <f t="shared" si="27"/>
        <v>R1013</v>
      </c>
    </row>
    <row r="414" spans="1:16" x14ac:dyDescent="0.3">
      <c r="A414" t="s">
        <v>443</v>
      </c>
      <c r="B414">
        <v>1999</v>
      </c>
      <c r="C414">
        <f t="shared" si="24"/>
        <v>1999</v>
      </c>
      <c r="D414" t="s">
        <v>18</v>
      </c>
      <c r="E414" t="str">
        <f t="shared" si="25"/>
        <v>Jun</v>
      </c>
      <c r="F414">
        <v>24</v>
      </c>
      <c r="G414" s="16">
        <f t="shared" si="26"/>
        <v>36335</v>
      </c>
      <c r="I414">
        <v>0</v>
      </c>
      <c r="J414" s="13">
        <v>3796.36</v>
      </c>
      <c r="K414" t="s">
        <v>11</v>
      </c>
      <c r="L414" t="str" cm="1">
        <f t="array" ref="L414">IF(K414="?",INDEX(K414:K2756,_xlfn.MODE.MULT(MATCH(K414:K2756,K2756,0))),K414)</f>
        <v>tier - 2</v>
      </c>
      <c r="M414" t="s">
        <v>12</v>
      </c>
      <c r="N414" t="str" cm="1">
        <f t="array" ref="N414">IF(M414="?",INDEX(M414:M2756,_xlfn.MODE.MULT(MATCH(M414:M2756,M414:M2756,0))),M414)</f>
        <v>tier - 3</v>
      </c>
      <c r="O414" t="s">
        <v>23</v>
      </c>
      <c r="P414" t="str">
        <f t="shared" si="27"/>
        <v>R1012</v>
      </c>
    </row>
    <row r="415" spans="1:16" x14ac:dyDescent="0.3">
      <c r="A415" t="s">
        <v>444</v>
      </c>
      <c r="B415">
        <v>1981</v>
      </c>
      <c r="C415">
        <f t="shared" si="24"/>
        <v>1981</v>
      </c>
      <c r="D415" t="s">
        <v>20</v>
      </c>
      <c r="E415" t="str">
        <f t="shared" si="25"/>
        <v>Sep</v>
      </c>
      <c r="F415">
        <v>29</v>
      </c>
      <c r="G415" s="16">
        <f t="shared" si="26"/>
        <v>29858</v>
      </c>
      <c r="I415">
        <v>1</v>
      </c>
      <c r="J415" s="13">
        <v>3797.2</v>
      </c>
      <c r="K415" t="s">
        <v>11</v>
      </c>
      <c r="L415" t="str" cm="1">
        <f t="array" ref="L415">IF(K415="?",INDEX(K415:K2757,_xlfn.MODE.MULT(MATCH(K415:K2757,K2757,0))),K415)</f>
        <v>tier - 2</v>
      </c>
      <c r="M415" t="s">
        <v>12</v>
      </c>
      <c r="N415" t="str" cm="1">
        <f t="array" ref="N415">IF(M415="?",INDEX(M415:M2757,_xlfn.MODE.MULT(MATCH(M415:M2757,M415:M2757,0))),M415)</f>
        <v>tier - 3</v>
      </c>
      <c r="O415" t="s">
        <v>23</v>
      </c>
      <c r="P415" t="str">
        <f t="shared" si="27"/>
        <v>R1012</v>
      </c>
    </row>
    <row r="416" spans="1:16" x14ac:dyDescent="0.3">
      <c r="A416" t="s">
        <v>445</v>
      </c>
      <c r="B416">
        <v>1994</v>
      </c>
      <c r="C416">
        <f t="shared" si="24"/>
        <v>1994</v>
      </c>
      <c r="D416" t="s">
        <v>35</v>
      </c>
      <c r="E416" t="str">
        <f t="shared" si="25"/>
        <v>Aug</v>
      </c>
      <c r="F416">
        <v>12</v>
      </c>
      <c r="G416" s="16">
        <f t="shared" si="26"/>
        <v>34558</v>
      </c>
      <c r="I416">
        <v>2</v>
      </c>
      <c r="J416" s="13">
        <v>3847.67</v>
      </c>
      <c r="K416" t="s">
        <v>12</v>
      </c>
      <c r="L416" t="str" cm="1">
        <f t="array" ref="L416">IF(K416="?",INDEX(K416:K2758,_xlfn.MODE.MULT(MATCH(K416:K2758,K2758,0))),K416)</f>
        <v>tier - 3</v>
      </c>
      <c r="M416" t="s">
        <v>11</v>
      </c>
      <c r="N416" t="str" cm="1">
        <f t="array" ref="N416">IF(M416="?",INDEX(M416:M2758,_xlfn.MODE.MULT(MATCH(M416:M2758,M416:M2758,0))),M416)</f>
        <v>tier - 2</v>
      </c>
      <c r="O416" t="s">
        <v>42</v>
      </c>
      <c r="P416" t="str">
        <f t="shared" si="27"/>
        <v>R1011</v>
      </c>
    </row>
    <row r="417" spans="1:16" x14ac:dyDescent="0.3">
      <c r="A417" t="s">
        <v>446</v>
      </c>
      <c r="B417">
        <v>1991</v>
      </c>
      <c r="C417">
        <f t="shared" si="24"/>
        <v>1991</v>
      </c>
      <c r="D417" t="s">
        <v>35</v>
      </c>
      <c r="E417" t="str">
        <f t="shared" si="25"/>
        <v>Aug</v>
      </c>
      <c r="F417">
        <v>19</v>
      </c>
      <c r="G417" s="16">
        <f t="shared" si="26"/>
        <v>33469</v>
      </c>
      <c r="I417">
        <v>0</v>
      </c>
      <c r="J417" s="13">
        <v>3857.76</v>
      </c>
      <c r="K417" t="s">
        <v>12</v>
      </c>
      <c r="L417" t="str" cm="1">
        <f t="array" ref="L417">IF(K417="?",INDEX(K417:K2759,_xlfn.MODE.MULT(MATCH(K417:K2759,K2759,0))),K417)</f>
        <v>tier - 3</v>
      </c>
      <c r="M417" t="s">
        <v>16</v>
      </c>
      <c r="N417" t="str" cm="1">
        <f t="array" ref="N417">IF(M417="?",INDEX(M417:M2759,_xlfn.MODE.MULT(MATCH(M417:M2759,M417:M2759,0))),M417)</f>
        <v>tier - 1</v>
      </c>
      <c r="O417" t="s">
        <v>168</v>
      </c>
      <c r="P417" t="str">
        <f t="shared" si="27"/>
        <v>R1016</v>
      </c>
    </row>
    <row r="418" spans="1:16" x14ac:dyDescent="0.3">
      <c r="A418" t="s">
        <v>447</v>
      </c>
      <c r="B418">
        <v>2001</v>
      </c>
      <c r="C418">
        <f t="shared" si="24"/>
        <v>2001</v>
      </c>
      <c r="D418" t="s">
        <v>18</v>
      </c>
      <c r="E418" t="str">
        <f t="shared" si="25"/>
        <v>Jun</v>
      </c>
      <c r="F418">
        <v>6</v>
      </c>
      <c r="G418" s="16">
        <f t="shared" si="26"/>
        <v>37048</v>
      </c>
      <c r="I418">
        <v>0</v>
      </c>
      <c r="J418" s="13">
        <v>3858.51</v>
      </c>
      <c r="K418" t="s">
        <v>11</v>
      </c>
      <c r="L418" t="str" cm="1">
        <f t="array" ref="L418">IF(K418="?",INDEX(K418:K2760,_xlfn.MODE.MULT(MATCH(K418:K2760,K2760,0))),K418)</f>
        <v>tier - 2</v>
      </c>
      <c r="M418" t="s">
        <v>12</v>
      </c>
      <c r="N418" t="str" cm="1">
        <f t="array" ref="N418">IF(M418="?",INDEX(M418:M2760,_xlfn.MODE.MULT(MATCH(M418:M2760,M418:M2760,0))),M418)</f>
        <v>tier - 3</v>
      </c>
      <c r="O418" t="s">
        <v>200</v>
      </c>
      <c r="P418" t="str">
        <f t="shared" si="27"/>
        <v>R1025</v>
      </c>
    </row>
    <row r="419" spans="1:16" x14ac:dyDescent="0.3">
      <c r="A419" t="s">
        <v>448</v>
      </c>
      <c r="B419">
        <v>2001</v>
      </c>
      <c r="C419">
        <f t="shared" si="24"/>
        <v>2001</v>
      </c>
      <c r="D419" t="s">
        <v>37</v>
      </c>
      <c r="E419" t="str">
        <f t="shared" si="25"/>
        <v>Oct</v>
      </c>
      <c r="F419">
        <v>18</v>
      </c>
      <c r="G419" s="16">
        <f t="shared" si="26"/>
        <v>37182</v>
      </c>
      <c r="I419">
        <v>3</v>
      </c>
      <c r="J419" s="13">
        <v>3861.21</v>
      </c>
      <c r="K419" t="s">
        <v>11</v>
      </c>
      <c r="L419" t="str" cm="1">
        <f t="array" ref="L419">IF(K419="?",INDEX(K419:K2761,_xlfn.MODE.MULT(MATCH(K419:K2761,K2761,0))),K419)</f>
        <v>tier - 2</v>
      </c>
      <c r="M419" t="s">
        <v>11</v>
      </c>
      <c r="N419" t="str" cm="1">
        <f t="array" ref="N419">IF(M419="?",INDEX(M419:M2761,_xlfn.MODE.MULT(MATCH(M419:M2761,M419:M2761,0))),M419)</f>
        <v>tier - 2</v>
      </c>
      <c r="O419" t="s">
        <v>168</v>
      </c>
      <c r="P419" t="str">
        <f t="shared" si="27"/>
        <v>R1016</v>
      </c>
    </row>
    <row r="420" spans="1:16" x14ac:dyDescent="0.3">
      <c r="A420" t="s">
        <v>449</v>
      </c>
      <c r="B420">
        <v>1990</v>
      </c>
      <c r="C420">
        <f t="shared" si="24"/>
        <v>1990</v>
      </c>
      <c r="D420" t="s">
        <v>18</v>
      </c>
      <c r="E420" t="str">
        <f t="shared" si="25"/>
        <v>Jun</v>
      </c>
      <c r="F420">
        <v>24</v>
      </c>
      <c r="G420" s="16">
        <f t="shared" si="26"/>
        <v>33048</v>
      </c>
      <c r="I420">
        <v>0</v>
      </c>
      <c r="J420" s="13">
        <v>3866.86</v>
      </c>
      <c r="K420" t="s">
        <v>16</v>
      </c>
      <c r="L420" t="str" cm="1">
        <f t="array" ref="L420">IF(K420="?",INDEX(K420:K2762,_xlfn.MODE.MULT(MATCH(K420:K2762,K2762,0))),K420)</f>
        <v>tier - 1</v>
      </c>
      <c r="M420" t="s">
        <v>16</v>
      </c>
      <c r="N420" t="str" cm="1">
        <f t="array" ref="N420">IF(M420="?",INDEX(M420:M2762,_xlfn.MODE.MULT(MATCH(M420:M2762,M420:M2762,0))),M420)</f>
        <v>tier - 1</v>
      </c>
      <c r="O420" t="s">
        <v>23</v>
      </c>
      <c r="P420" t="str">
        <f t="shared" si="27"/>
        <v>R1012</v>
      </c>
    </row>
    <row r="421" spans="1:16" x14ac:dyDescent="0.3">
      <c r="A421" t="s">
        <v>450</v>
      </c>
      <c r="B421">
        <v>1991</v>
      </c>
      <c r="C421">
        <f t="shared" si="24"/>
        <v>1991</v>
      </c>
      <c r="D421" t="s">
        <v>10</v>
      </c>
      <c r="E421" t="str">
        <f t="shared" si="25"/>
        <v>Jul</v>
      </c>
      <c r="F421">
        <v>25</v>
      </c>
      <c r="G421" s="16">
        <f t="shared" si="26"/>
        <v>33444</v>
      </c>
      <c r="I421">
        <v>1</v>
      </c>
      <c r="J421" s="13">
        <v>3875.73</v>
      </c>
      <c r="K421" t="s">
        <v>11</v>
      </c>
      <c r="L421" t="str" cm="1">
        <f t="array" ref="L421">IF(K421="?",INDEX(K421:K2763,_xlfn.MODE.MULT(MATCH(K421:K2763,K2763,0))),K421)</f>
        <v>tier - 2</v>
      </c>
      <c r="M421" t="s">
        <v>12</v>
      </c>
      <c r="N421" t="str" cm="1">
        <f t="array" ref="N421">IF(M421="?",INDEX(M421:M2763,_xlfn.MODE.MULT(MATCH(M421:M2763,M421:M2763,0))),M421)</f>
        <v>tier - 3</v>
      </c>
      <c r="O421" t="s">
        <v>13</v>
      </c>
      <c r="P421" t="str">
        <f t="shared" si="27"/>
        <v>R1013</v>
      </c>
    </row>
    <row r="422" spans="1:16" x14ac:dyDescent="0.3">
      <c r="A422" t="s">
        <v>451</v>
      </c>
      <c r="B422">
        <v>1996</v>
      </c>
      <c r="C422">
        <f t="shared" si="24"/>
        <v>1996</v>
      </c>
      <c r="D422" t="s">
        <v>37</v>
      </c>
      <c r="E422" t="str">
        <f t="shared" si="25"/>
        <v>Oct</v>
      </c>
      <c r="F422">
        <v>23</v>
      </c>
      <c r="G422" s="16">
        <f t="shared" si="26"/>
        <v>35361</v>
      </c>
      <c r="I422">
        <v>2</v>
      </c>
      <c r="J422" s="13">
        <v>3877.3</v>
      </c>
      <c r="K422" t="s">
        <v>16</v>
      </c>
      <c r="L422" t="str" cm="1">
        <f t="array" ref="L422">IF(K422="?",INDEX(K422:K2764,_xlfn.MODE.MULT(MATCH(K422:K2764,K2764,0))),K422)</f>
        <v>tier - 1</v>
      </c>
      <c r="M422" t="s">
        <v>12</v>
      </c>
      <c r="N422" t="str" cm="1">
        <f t="array" ref="N422">IF(M422="?",INDEX(M422:M2764,_xlfn.MODE.MULT(MATCH(M422:M2764,M422:M2764,0))),M422)</f>
        <v>tier - 3</v>
      </c>
      <c r="O422" t="s">
        <v>23</v>
      </c>
      <c r="P422" t="str">
        <f t="shared" si="27"/>
        <v>R1012</v>
      </c>
    </row>
    <row r="423" spans="1:16" x14ac:dyDescent="0.3">
      <c r="A423" t="s">
        <v>452</v>
      </c>
      <c r="B423">
        <v>2004</v>
      </c>
      <c r="C423">
        <f t="shared" si="24"/>
        <v>2004</v>
      </c>
      <c r="D423" t="s">
        <v>10</v>
      </c>
      <c r="E423" t="str">
        <f t="shared" si="25"/>
        <v>Jul</v>
      </c>
      <c r="F423">
        <v>13</v>
      </c>
      <c r="G423" s="16">
        <f t="shared" si="26"/>
        <v>38181</v>
      </c>
      <c r="I423">
        <v>0</v>
      </c>
      <c r="J423" s="13">
        <v>3889.2</v>
      </c>
      <c r="K423" t="s">
        <v>11</v>
      </c>
      <c r="L423" t="str" cm="1">
        <f t="array" ref="L423">IF(K423="?",INDEX(K423:K2765,_xlfn.MODE.MULT(MATCH(K423:K2765,K2765,0))),K423)</f>
        <v>tier - 2</v>
      </c>
      <c r="M423" t="s">
        <v>11</v>
      </c>
      <c r="N423" t="str" cm="1">
        <f t="array" ref="N423">IF(M423="?",INDEX(M423:M2765,_xlfn.MODE.MULT(MATCH(M423:M2765,M423:M2765,0))),M423)</f>
        <v>tier - 2</v>
      </c>
      <c r="O423" t="s">
        <v>23</v>
      </c>
      <c r="P423" t="str">
        <f t="shared" si="27"/>
        <v>R1012</v>
      </c>
    </row>
    <row r="424" spans="1:16" x14ac:dyDescent="0.3">
      <c r="A424" t="s">
        <v>453</v>
      </c>
      <c r="B424">
        <v>1993</v>
      </c>
      <c r="C424">
        <f t="shared" si="24"/>
        <v>1993</v>
      </c>
      <c r="D424" t="s">
        <v>20</v>
      </c>
      <c r="E424" t="str">
        <f t="shared" si="25"/>
        <v>Sep</v>
      </c>
      <c r="F424">
        <v>14</v>
      </c>
      <c r="G424" s="16">
        <f t="shared" si="26"/>
        <v>34226</v>
      </c>
      <c r="I424">
        <v>0</v>
      </c>
      <c r="J424" s="13">
        <v>3898.35</v>
      </c>
      <c r="K424" t="s">
        <v>11</v>
      </c>
      <c r="L424" t="str" cm="1">
        <f t="array" ref="L424">IF(K424="?",INDEX(K424:K2766,_xlfn.MODE.MULT(MATCH(K424:K2766,K2766,0))),K424)</f>
        <v>tier - 2</v>
      </c>
      <c r="M424" t="s">
        <v>11</v>
      </c>
      <c r="N424" t="str" cm="1">
        <f t="array" ref="N424">IF(M424="?",INDEX(M424:M2766,_xlfn.MODE.MULT(MATCH(M424:M2766,M424:M2766,0))),M424)</f>
        <v>tier - 2</v>
      </c>
      <c r="O424" t="s">
        <v>23</v>
      </c>
      <c r="P424" t="str">
        <f t="shared" si="27"/>
        <v>R1012</v>
      </c>
    </row>
    <row r="425" spans="1:16" x14ac:dyDescent="0.3">
      <c r="A425" t="s">
        <v>454</v>
      </c>
      <c r="B425">
        <v>1981</v>
      </c>
      <c r="C425">
        <f t="shared" si="24"/>
        <v>1981</v>
      </c>
      <c r="D425" t="s">
        <v>35</v>
      </c>
      <c r="E425" t="str">
        <f t="shared" si="25"/>
        <v>Aug</v>
      </c>
      <c r="F425">
        <v>27</v>
      </c>
      <c r="G425" s="16">
        <f t="shared" si="26"/>
        <v>29825</v>
      </c>
      <c r="I425">
        <v>1</v>
      </c>
      <c r="J425" s="13">
        <v>3902.07</v>
      </c>
      <c r="K425" t="s">
        <v>11</v>
      </c>
      <c r="L425" t="str" cm="1">
        <f t="array" ref="L425">IF(K425="?",INDEX(K425:K2767,_xlfn.MODE.MULT(MATCH(K425:K2767,K2767,0))),K425)</f>
        <v>tier - 2</v>
      </c>
      <c r="M425" t="s">
        <v>11</v>
      </c>
      <c r="N425" t="str" cm="1">
        <f t="array" ref="N425">IF(M425="?",INDEX(M425:M2767,_xlfn.MODE.MULT(MATCH(M425:M2767,M425:M2767,0))),M425)</f>
        <v>tier - 2</v>
      </c>
      <c r="O425" t="s">
        <v>13</v>
      </c>
      <c r="P425" t="str">
        <f t="shared" si="27"/>
        <v>R1013</v>
      </c>
    </row>
    <row r="426" spans="1:16" x14ac:dyDescent="0.3">
      <c r="A426" t="s">
        <v>455</v>
      </c>
      <c r="B426">
        <v>1997</v>
      </c>
      <c r="C426">
        <f t="shared" si="24"/>
        <v>1997</v>
      </c>
      <c r="D426" t="s">
        <v>15</v>
      </c>
      <c r="E426" t="str">
        <f t="shared" si="25"/>
        <v>Nov</v>
      </c>
      <c r="F426">
        <v>24</v>
      </c>
      <c r="G426" s="16">
        <f t="shared" si="26"/>
        <v>35758</v>
      </c>
      <c r="I426">
        <v>3</v>
      </c>
      <c r="J426" s="13">
        <v>3906.13</v>
      </c>
      <c r="K426" t="s">
        <v>12</v>
      </c>
      <c r="L426" t="str" cm="1">
        <f t="array" ref="L426">IF(K426="?",INDEX(K426:K2768,_xlfn.MODE.MULT(MATCH(K426:K2768,K2768,0))),K426)</f>
        <v>tier - 3</v>
      </c>
      <c r="M426" t="s">
        <v>12</v>
      </c>
      <c r="N426" t="str" cm="1">
        <f t="array" ref="N426">IF(M426="?",INDEX(M426:M2768,_xlfn.MODE.MULT(MATCH(M426:M2768,M426:M2768,0))),M426)</f>
        <v>tier - 3</v>
      </c>
      <c r="O426" t="s">
        <v>42</v>
      </c>
      <c r="P426" t="str">
        <f t="shared" si="27"/>
        <v>R1011</v>
      </c>
    </row>
    <row r="427" spans="1:16" x14ac:dyDescent="0.3">
      <c r="A427" t="s">
        <v>456</v>
      </c>
      <c r="B427">
        <v>1985</v>
      </c>
      <c r="C427">
        <f t="shared" si="24"/>
        <v>1985</v>
      </c>
      <c r="D427" t="s">
        <v>10</v>
      </c>
      <c r="E427" t="str">
        <f t="shared" si="25"/>
        <v>Jul</v>
      </c>
      <c r="F427">
        <v>5</v>
      </c>
      <c r="G427" s="16">
        <f t="shared" si="26"/>
        <v>31233</v>
      </c>
      <c r="I427">
        <v>3</v>
      </c>
      <c r="J427" s="13">
        <v>3910.44</v>
      </c>
      <c r="K427" t="s">
        <v>11</v>
      </c>
      <c r="L427" t="str" cm="1">
        <f t="array" ref="L427">IF(K427="?",INDEX(K427:K2769,_xlfn.MODE.MULT(MATCH(K427:K2769,K2769,0))),K427)</f>
        <v>tier - 2</v>
      </c>
      <c r="M427" t="s">
        <v>11</v>
      </c>
      <c r="N427" t="str" cm="1">
        <f t="array" ref="N427">IF(M427="?",INDEX(M427:M2769,_xlfn.MODE.MULT(MATCH(M427:M2769,M427:M2769,0))),M427)</f>
        <v>tier - 2</v>
      </c>
      <c r="O427" t="s">
        <v>13</v>
      </c>
      <c r="P427" t="str">
        <f t="shared" si="27"/>
        <v>R1013</v>
      </c>
    </row>
    <row r="428" spans="1:16" x14ac:dyDescent="0.3">
      <c r="A428" t="s">
        <v>457</v>
      </c>
      <c r="B428">
        <v>2000</v>
      </c>
      <c r="C428">
        <f t="shared" si="24"/>
        <v>2000</v>
      </c>
      <c r="D428" t="s">
        <v>10</v>
      </c>
      <c r="E428" t="str">
        <f t="shared" si="25"/>
        <v>Jul</v>
      </c>
      <c r="F428">
        <v>10</v>
      </c>
      <c r="G428" s="16">
        <f t="shared" si="26"/>
        <v>36717</v>
      </c>
      <c r="I428">
        <v>2</v>
      </c>
      <c r="J428" s="13">
        <v>3925.76</v>
      </c>
      <c r="K428" t="s">
        <v>11</v>
      </c>
      <c r="L428" t="str" cm="1">
        <f t="array" ref="L428">IF(K428="?",INDEX(K428:K2770,_xlfn.MODE.MULT(MATCH(K428:K2770,K2770,0))),K428)</f>
        <v>tier - 2</v>
      </c>
      <c r="M428" t="s">
        <v>11</v>
      </c>
      <c r="N428" t="str" cm="1">
        <f t="array" ref="N428">IF(M428="?",INDEX(M428:M2770,_xlfn.MODE.MULT(MATCH(M428:M2770,M428:M2770,0))),M428)</f>
        <v>tier - 2</v>
      </c>
      <c r="O428" t="s">
        <v>247</v>
      </c>
      <c r="P428" t="str">
        <f t="shared" si="27"/>
        <v>R1024</v>
      </c>
    </row>
    <row r="429" spans="1:16" x14ac:dyDescent="0.3">
      <c r="A429" t="s">
        <v>458</v>
      </c>
      <c r="B429">
        <v>2002</v>
      </c>
      <c r="C429">
        <f t="shared" si="24"/>
        <v>2002</v>
      </c>
      <c r="D429" t="s">
        <v>18</v>
      </c>
      <c r="E429" t="str">
        <f t="shared" si="25"/>
        <v>Jun</v>
      </c>
      <c r="F429">
        <v>15</v>
      </c>
      <c r="G429" s="16">
        <f t="shared" si="26"/>
        <v>37422</v>
      </c>
      <c r="I429">
        <v>0</v>
      </c>
      <c r="J429" s="13">
        <v>3931.51</v>
      </c>
      <c r="K429" t="s">
        <v>11</v>
      </c>
      <c r="L429" t="str" cm="1">
        <f t="array" ref="L429">IF(K429="?",INDEX(K429:K2771,_xlfn.MODE.MULT(MATCH(K429:K2771,K2771,0))),K429)</f>
        <v>tier - 2</v>
      </c>
      <c r="M429" t="s">
        <v>12</v>
      </c>
      <c r="N429" t="str" cm="1">
        <f t="array" ref="N429">IF(M429="?",INDEX(M429:M2771,_xlfn.MODE.MULT(MATCH(M429:M2771,M429:M2771,0))),M429)</f>
        <v>tier - 3</v>
      </c>
      <c r="O429" t="s">
        <v>42</v>
      </c>
      <c r="P429" t="str">
        <f t="shared" si="27"/>
        <v>R1011</v>
      </c>
    </row>
    <row r="430" spans="1:16" x14ac:dyDescent="0.3">
      <c r="A430" t="s">
        <v>459</v>
      </c>
      <c r="B430">
        <v>1988</v>
      </c>
      <c r="C430">
        <f t="shared" si="24"/>
        <v>1988</v>
      </c>
      <c r="D430" t="s">
        <v>37</v>
      </c>
      <c r="E430" t="str">
        <f t="shared" si="25"/>
        <v>Oct</v>
      </c>
      <c r="F430">
        <v>24</v>
      </c>
      <c r="G430" s="16">
        <f t="shared" si="26"/>
        <v>32440</v>
      </c>
      <c r="I430">
        <v>0</v>
      </c>
      <c r="J430" s="13">
        <v>3935.18</v>
      </c>
      <c r="K430" t="s">
        <v>12</v>
      </c>
      <c r="L430" t="str" cm="1">
        <f t="array" ref="L430">IF(K430="?",INDEX(K430:K2772,_xlfn.MODE.MULT(MATCH(K430:K2772,K2772,0))),K430)</f>
        <v>tier - 3</v>
      </c>
      <c r="M430" t="s">
        <v>16</v>
      </c>
      <c r="N430" t="str" cm="1">
        <f t="array" ref="N430">IF(M430="?",INDEX(M430:M2772,_xlfn.MODE.MULT(MATCH(M430:M2772,M430:M2772,0))),M430)</f>
        <v>tier - 1</v>
      </c>
      <c r="O430" t="s">
        <v>13</v>
      </c>
      <c r="P430" t="str">
        <f t="shared" si="27"/>
        <v>R1013</v>
      </c>
    </row>
    <row r="431" spans="1:16" x14ac:dyDescent="0.3">
      <c r="A431" t="s">
        <v>460</v>
      </c>
      <c r="B431">
        <v>1993</v>
      </c>
      <c r="C431">
        <f t="shared" si="24"/>
        <v>1993</v>
      </c>
      <c r="D431" t="s">
        <v>20</v>
      </c>
      <c r="E431" t="str">
        <f t="shared" si="25"/>
        <v>Sep</v>
      </c>
      <c r="F431">
        <v>29</v>
      </c>
      <c r="G431" s="16">
        <f t="shared" si="26"/>
        <v>34241</v>
      </c>
      <c r="I431">
        <v>0</v>
      </c>
      <c r="J431" s="13">
        <v>3943.6</v>
      </c>
      <c r="K431" t="s">
        <v>11</v>
      </c>
      <c r="L431" t="str" cm="1">
        <f t="array" ref="L431">IF(K431="?",INDEX(K431:K2773,_xlfn.MODE.MULT(MATCH(K431:K2773,K2773,0))),K431)</f>
        <v>tier - 2</v>
      </c>
      <c r="M431" t="s">
        <v>12</v>
      </c>
      <c r="N431" t="str" cm="1">
        <f t="array" ref="N431">IF(M431="?",INDEX(M431:M2773,_xlfn.MODE.MULT(MATCH(M431:M2773,M431:M2773,0))),M431)</f>
        <v>tier - 3</v>
      </c>
      <c r="O431" t="s">
        <v>247</v>
      </c>
      <c r="P431" t="str">
        <f t="shared" si="27"/>
        <v>R1024</v>
      </c>
    </row>
    <row r="432" spans="1:16" x14ac:dyDescent="0.3">
      <c r="A432" t="s">
        <v>461</v>
      </c>
      <c r="B432">
        <v>1993</v>
      </c>
      <c r="C432">
        <f t="shared" si="24"/>
        <v>1993</v>
      </c>
      <c r="D432" t="s">
        <v>15</v>
      </c>
      <c r="E432" t="str">
        <f t="shared" si="25"/>
        <v>Nov</v>
      </c>
      <c r="F432">
        <v>11</v>
      </c>
      <c r="G432" s="16">
        <f t="shared" si="26"/>
        <v>34284</v>
      </c>
      <c r="I432">
        <v>1</v>
      </c>
      <c r="J432" s="13">
        <v>3947.41</v>
      </c>
      <c r="K432" t="s">
        <v>11</v>
      </c>
      <c r="L432" t="str" cm="1">
        <f t="array" ref="L432">IF(K432="?",INDEX(K432:K2774,_xlfn.MODE.MULT(MATCH(K432:K2774,K2774,0))),K432)</f>
        <v>tier - 2</v>
      </c>
      <c r="M432" t="s">
        <v>11</v>
      </c>
      <c r="N432" t="str" cm="1">
        <f t="array" ref="N432">IF(M432="?",INDEX(M432:M2774,_xlfn.MODE.MULT(MATCH(M432:M2774,M432:M2774,0))),M432)</f>
        <v>tier - 2</v>
      </c>
      <c r="O432" t="s">
        <v>13</v>
      </c>
      <c r="P432" t="str">
        <f t="shared" si="27"/>
        <v>R1013</v>
      </c>
    </row>
    <row r="433" spans="1:16" x14ac:dyDescent="0.3">
      <c r="A433" t="s">
        <v>462</v>
      </c>
      <c r="B433">
        <v>1999</v>
      </c>
      <c r="C433">
        <f t="shared" si="24"/>
        <v>1999</v>
      </c>
      <c r="D433" t="s">
        <v>10</v>
      </c>
      <c r="E433" t="str">
        <f t="shared" si="25"/>
        <v>Jul</v>
      </c>
      <c r="F433">
        <v>10</v>
      </c>
      <c r="G433" s="16">
        <f t="shared" si="26"/>
        <v>36351</v>
      </c>
      <c r="I433">
        <v>0</v>
      </c>
      <c r="J433" s="13">
        <v>3955.98</v>
      </c>
      <c r="K433" t="s">
        <v>11</v>
      </c>
      <c r="L433" t="str" cm="1">
        <f t="array" ref="L433">IF(K433="?",INDEX(K433:K2775,_xlfn.MODE.MULT(MATCH(K433:K2775,K2775,0))),K433)</f>
        <v>tier - 2</v>
      </c>
      <c r="M433" t="s">
        <v>12</v>
      </c>
      <c r="N433" t="str" cm="1">
        <f t="array" ref="N433">IF(M433="?",INDEX(M433:M2775,_xlfn.MODE.MULT(MATCH(M433:M2775,M433:M2775,0))),M433)</f>
        <v>tier - 3</v>
      </c>
      <c r="O433" t="s">
        <v>300</v>
      </c>
      <c r="P433" t="str">
        <f t="shared" si="27"/>
        <v>R1021</v>
      </c>
    </row>
    <row r="434" spans="1:16" x14ac:dyDescent="0.3">
      <c r="A434" t="s">
        <v>463</v>
      </c>
      <c r="B434">
        <v>1995</v>
      </c>
      <c r="C434">
        <f t="shared" si="24"/>
        <v>1995</v>
      </c>
      <c r="D434" t="s">
        <v>10</v>
      </c>
      <c r="E434" t="str">
        <f t="shared" si="25"/>
        <v>Jul</v>
      </c>
      <c r="F434">
        <v>11</v>
      </c>
      <c r="G434" s="16">
        <f t="shared" si="26"/>
        <v>34891</v>
      </c>
      <c r="I434">
        <v>1</v>
      </c>
      <c r="J434" s="13">
        <v>3956.07</v>
      </c>
      <c r="K434" t="s">
        <v>11</v>
      </c>
      <c r="L434" t="str" cm="1">
        <f t="array" ref="L434">IF(K434="?",INDEX(K434:K2776,_xlfn.MODE.MULT(MATCH(K434:K2776,K2776,0))),K434)</f>
        <v>tier - 2</v>
      </c>
      <c r="M434" t="s">
        <v>11</v>
      </c>
      <c r="N434" t="str" cm="1">
        <f t="array" ref="N434">IF(M434="?",INDEX(M434:M2776,_xlfn.MODE.MULT(MATCH(M434:M2776,M434:M2776,0))),M434)</f>
        <v>tier - 2</v>
      </c>
      <c r="O434" t="s">
        <v>23</v>
      </c>
      <c r="P434" t="str">
        <f t="shared" si="27"/>
        <v>R1012</v>
      </c>
    </row>
    <row r="435" spans="1:16" x14ac:dyDescent="0.3">
      <c r="A435" t="s">
        <v>464</v>
      </c>
      <c r="B435">
        <v>1990</v>
      </c>
      <c r="C435">
        <f t="shared" si="24"/>
        <v>1990</v>
      </c>
      <c r="D435" t="s">
        <v>10</v>
      </c>
      <c r="E435" t="str">
        <f t="shared" si="25"/>
        <v>Jul</v>
      </c>
      <c r="F435">
        <v>29</v>
      </c>
      <c r="G435" s="16">
        <f t="shared" si="26"/>
        <v>33083</v>
      </c>
      <c r="I435">
        <v>0</v>
      </c>
      <c r="J435" s="13">
        <v>3972.92</v>
      </c>
      <c r="K435" t="s">
        <v>11</v>
      </c>
      <c r="L435" t="str" cm="1">
        <f t="array" ref="L435">IF(K435="?",INDEX(K435:K2777,_xlfn.MODE.MULT(MATCH(K435:K2777,K2777,0))),K435)</f>
        <v>tier - 2</v>
      </c>
      <c r="M435" t="s">
        <v>12</v>
      </c>
      <c r="N435" t="str" cm="1">
        <f t="array" ref="N435">IF(M435="?",INDEX(M435:M2777,_xlfn.MODE.MULT(MATCH(M435:M2777,M435:M2777,0))),M435)</f>
        <v>tier - 3</v>
      </c>
      <c r="O435" t="s">
        <v>13</v>
      </c>
      <c r="P435" t="str">
        <f t="shared" si="27"/>
        <v>R1013</v>
      </c>
    </row>
    <row r="436" spans="1:16" x14ac:dyDescent="0.3">
      <c r="A436" t="s">
        <v>465</v>
      </c>
      <c r="B436">
        <v>1996</v>
      </c>
      <c r="C436">
        <f t="shared" si="24"/>
        <v>1996</v>
      </c>
      <c r="D436" t="s">
        <v>35</v>
      </c>
      <c r="E436" t="str">
        <f t="shared" si="25"/>
        <v>Aug</v>
      </c>
      <c r="F436">
        <v>17</v>
      </c>
      <c r="G436" s="16">
        <f t="shared" si="26"/>
        <v>35294</v>
      </c>
      <c r="I436">
        <v>2</v>
      </c>
      <c r="J436" s="13">
        <v>3981.98</v>
      </c>
      <c r="K436" t="s">
        <v>11</v>
      </c>
      <c r="L436" t="str" cm="1">
        <f t="array" ref="L436">IF(K436="?",INDEX(K436:K2778,_xlfn.MODE.MULT(MATCH(K436:K2778,K2778,0))),K436)</f>
        <v>tier - 2</v>
      </c>
      <c r="M436" t="s">
        <v>11</v>
      </c>
      <c r="N436" t="str" cm="1">
        <f t="array" ref="N436">IF(M436="?",INDEX(M436:M2778,_xlfn.MODE.MULT(MATCH(M436:M2778,M436:M2778,0))),M436)</f>
        <v>tier - 2</v>
      </c>
      <c r="O436" t="s">
        <v>13</v>
      </c>
      <c r="P436" t="str">
        <f t="shared" si="27"/>
        <v>R1013</v>
      </c>
    </row>
    <row r="437" spans="1:16" x14ac:dyDescent="0.3">
      <c r="A437" t="s">
        <v>466</v>
      </c>
      <c r="B437">
        <v>1996</v>
      </c>
      <c r="C437">
        <f t="shared" si="24"/>
        <v>1996</v>
      </c>
      <c r="D437" t="s">
        <v>20</v>
      </c>
      <c r="E437" t="str">
        <f t="shared" si="25"/>
        <v>Sep</v>
      </c>
      <c r="F437">
        <v>8</v>
      </c>
      <c r="G437" s="16">
        <f t="shared" si="26"/>
        <v>35316</v>
      </c>
      <c r="I437">
        <v>2</v>
      </c>
      <c r="J437" s="13">
        <v>3987.93</v>
      </c>
      <c r="K437" t="s">
        <v>11</v>
      </c>
      <c r="L437" t="str" cm="1">
        <f t="array" ref="L437">IF(K437="?",INDEX(K437:K2779,_xlfn.MODE.MULT(MATCH(K437:K2779,K2779,0))),K437)</f>
        <v>tier - 2</v>
      </c>
      <c r="M437" t="s">
        <v>11</v>
      </c>
      <c r="N437" t="str" cm="1">
        <f t="array" ref="N437">IF(M437="?",INDEX(M437:M2779,_xlfn.MODE.MULT(MATCH(M437:M2779,M437:M2779,0))),M437)</f>
        <v>tier - 2</v>
      </c>
      <c r="O437" t="s">
        <v>42</v>
      </c>
      <c r="P437" t="str">
        <f t="shared" si="27"/>
        <v>R1011</v>
      </c>
    </row>
    <row r="438" spans="1:16" x14ac:dyDescent="0.3">
      <c r="A438" t="s">
        <v>467</v>
      </c>
      <c r="B438">
        <v>1990</v>
      </c>
      <c r="C438">
        <f t="shared" si="24"/>
        <v>1990</v>
      </c>
      <c r="D438" t="s">
        <v>15</v>
      </c>
      <c r="E438" t="str">
        <f t="shared" si="25"/>
        <v>Nov</v>
      </c>
      <c r="F438">
        <v>22</v>
      </c>
      <c r="G438" s="16">
        <f t="shared" si="26"/>
        <v>33199</v>
      </c>
      <c r="I438">
        <v>0</v>
      </c>
      <c r="J438" s="13">
        <v>3989.84</v>
      </c>
      <c r="K438" t="s">
        <v>11</v>
      </c>
      <c r="L438" t="str" cm="1">
        <f t="array" ref="L438">IF(K438="?",INDEX(K438:K2780,_xlfn.MODE.MULT(MATCH(K438:K2780,K2780,0))),K438)</f>
        <v>tier - 2</v>
      </c>
      <c r="M438" t="s">
        <v>11</v>
      </c>
      <c r="N438" t="str" cm="1">
        <f t="array" ref="N438">IF(M438="?",INDEX(M438:M2780,_xlfn.MODE.MULT(MATCH(M438:M2780,M438:M2780,0))),M438)</f>
        <v>tier - 2</v>
      </c>
      <c r="O438" t="s">
        <v>42</v>
      </c>
      <c r="P438" t="str">
        <f t="shared" si="27"/>
        <v>R1011</v>
      </c>
    </row>
    <row r="439" spans="1:16" x14ac:dyDescent="0.3">
      <c r="A439" t="s">
        <v>468</v>
      </c>
      <c r="B439">
        <v>1990</v>
      </c>
      <c r="C439">
        <f t="shared" si="24"/>
        <v>1990</v>
      </c>
      <c r="D439" t="s">
        <v>15</v>
      </c>
      <c r="E439" t="str">
        <f t="shared" si="25"/>
        <v>Nov</v>
      </c>
      <c r="F439">
        <v>1</v>
      </c>
      <c r="G439" s="16">
        <f t="shared" si="26"/>
        <v>33178</v>
      </c>
      <c r="I439">
        <v>0</v>
      </c>
      <c r="J439" s="13">
        <v>3994.18</v>
      </c>
      <c r="K439" t="s">
        <v>11</v>
      </c>
      <c r="L439" t="str" cm="1">
        <f t="array" ref="L439">IF(K439="?",INDEX(K439:K2781,_xlfn.MODE.MULT(MATCH(K439:K2781,K2781,0))),K439)</f>
        <v>tier - 2</v>
      </c>
      <c r="M439" t="s">
        <v>11</v>
      </c>
      <c r="N439" t="str" cm="1">
        <f t="array" ref="N439">IF(M439="?",INDEX(M439:M2781,_xlfn.MODE.MULT(MATCH(M439:M2781,M439:M2781,0))),M439)</f>
        <v>tier - 2</v>
      </c>
      <c r="O439" t="s">
        <v>13</v>
      </c>
      <c r="P439" t="str">
        <f t="shared" si="27"/>
        <v>R1013</v>
      </c>
    </row>
    <row r="440" spans="1:16" x14ac:dyDescent="0.3">
      <c r="A440" t="s">
        <v>469</v>
      </c>
      <c r="B440">
        <v>1989</v>
      </c>
      <c r="C440">
        <f t="shared" si="24"/>
        <v>1989</v>
      </c>
      <c r="D440" t="s">
        <v>10</v>
      </c>
      <c r="E440" t="str">
        <f t="shared" si="25"/>
        <v>Jul</v>
      </c>
      <c r="F440">
        <v>10</v>
      </c>
      <c r="G440" s="16">
        <f t="shared" si="26"/>
        <v>32699</v>
      </c>
      <c r="I440">
        <v>3</v>
      </c>
      <c r="J440" s="13">
        <v>4002.36</v>
      </c>
      <c r="K440" t="s">
        <v>11</v>
      </c>
      <c r="L440" t="str" cm="1">
        <f t="array" ref="L440">IF(K440="?",INDEX(K440:K2782,_xlfn.MODE.MULT(MATCH(K440:K2782,K2782,0))),K440)</f>
        <v>tier - 2</v>
      </c>
      <c r="M440" t="s">
        <v>16</v>
      </c>
      <c r="N440" t="str" cm="1">
        <f t="array" ref="N440">IF(M440="?",INDEX(M440:M2782,_xlfn.MODE.MULT(MATCH(M440:M2782,M440:M2782,0))),M440)</f>
        <v>tier - 1</v>
      </c>
      <c r="O440" t="s">
        <v>13</v>
      </c>
      <c r="P440" t="str">
        <f t="shared" si="27"/>
        <v>R1013</v>
      </c>
    </row>
    <row r="441" spans="1:16" x14ac:dyDescent="0.3">
      <c r="A441" t="s">
        <v>470</v>
      </c>
      <c r="B441">
        <v>2000</v>
      </c>
      <c r="C441">
        <f t="shared" si="24"/>
        <v>2000</v>
      </c>
      <c r="D441" t="s">
        <v>20</v>
      </c>
      <c r="E441" t="str">
        <f t="shared" si="25"/>
        <v>Sep</v>
      </c>
      <c r="F441">
        <v>13</v>
      </c>
      <c r="G441" s="16">
        <f t="shared" si="26"/>
        <v>36782</v>
      </c>
      <c r="I441">
        <v>3</v>
      </c>
      <c r="J441" s="13">
        <v>4005.42</v>
      </c>
      <c r="K441" t="s">
        <v>11</v>
      </c>
      <c r="L441" t="str" cm="1">
        <f t="array" ref="L441">IF(K441="?",INDEX(K441:K2783,_xlfn.MODE.MULT(MATCH(K441:K2783,K2783,0))),K441)</f>
        <v>tier - 2</v>
      </c>
      <c r="M441" t="s">
        <v>16</v>
      </c>
      <c r="N441" t="str" cm="1">
        <f t="array" ref="N441">IF(M441="?",INDEX(M441:M2783,_xlfn.MODE.MULT(MATCH(M441:M2783,M441:M2783,0))),M441)</f>
        <v>tier - 1</v>
      </c>
      <c r="O441" t="s">
        <v>164</v>
      </c>
      <c r="P441" t="str">
        <f t="shared" si="27"/>
        <v>R1015</v>
      </c>
    </row>
    <row r="442" spans="1:16" x14ac:dyDescent="0.3">
      <c r="A442" t="s">
        <v>471</v>
      </c>
      <c r="B442">
        <v>1992</v>
      </c>
      <c r="C442">
        <f t="shared" si="24"/>
        <v>1992</v>
      </c>
      <c r="D442" t="s">
        <v>37</v>
      </c>
      <c r="E442" t="str">
        <f t="shared" si="25"/>
        <v>Oct</v>
      </c>
      <c r="F442">
        <v>11</v>
      </c>
      <c r="G442" s="16">
        <f t="shared" si="26"/>
        <v>33888</v>
      </c>
      <c r="I442">
        <v>1</v>
      </c>
      <c r="J442" s="13">
        <v>4032.24</v>
      </c>
      <c r="K442" t="s">
        <v>12</v>
      </c>
      <c r="L442" t="str" cm="1">
        <f t="array" ref="L442">IF(K442="?",INDEX(K442:K2784,_xlfn.MODE.MULT(MATCH(K442:K2784,K2784,0))),K442)</f>
        <v>tier - 3</v>
      </c>
      <c r="M442" t="s">
        <v>12</v>
      </c>
      <c r="N442" t="str" cm="1">
        <f t="array" ref="N442">IF(M442="?",INDEX(M442:M2784,_xlfn.MODE.MULT(MATCH(M442:M2784,M442:M2784,0))),M442)</f>
        <v>tier - 3</v>
      </c>
      <c r="O442" t="s">
        <v>23</v>
      </c>
      <c r="P442" t="str">
        <f t="shared" si="27"/>
        <v>R1012</v>
      </c>
    </row>
    <row r="443" spans="1:16" x14ac:dyDescent="0.3">
      <c r="A443" t="s">
        <v>472</v>
      </c>
      <c r="B443">
        <v>1984</v>
      </c>
      <c r="C443">
        <f t="shared" si="24"/>
        <v>1984</v>
      </c>
      <c r="D443" t="s">
        <v>10</v>
      </c>
      <c r="E443" t="str">
        <f t="shared" si="25"/>
        <v>Jul</v>
      </c>
      <c r="F443">
        <v>7</v>
      </c>
      <c r="G443" s="16">
        <f t="shared" si="26"/>
        <v>30870</v>
      </c>
      <c r="I443">
        <v>3</v>
      </c>
      <c r="J443" s="13">
        <v>4038.41</v>
      </c>
      <c r="K443" t="s">
        <v>11</v>
      </c>
      <c r="L443" t="str" cm="1">
        <f t="array" ref="L443">IF(K443="?",INDEX(K443:K2785,_xlfn.MODE.MULT(MATCH(K443:K2785,K2785,0))),K443)</f>
        <v>tier - 2</v>
      </c>
      <c r="M443" t="s">
        <v>16</v>
      </c>
      <c r="N443" t="str" cm="1">
        <f t="array" ref="N443">IF(M443="?",INDEX(M443:M2785,_xlfn.MODE.MULT(MATCH(M443:M2785,M443:M2785,0))),M443)</f>
        <v>tier - 1</v>
      </c>
      <c r="O443" t="s">
        <v>13</v>
      </c>
      <c r="P443" t="str">
        <f t="shared" si="27"/>
        <v>R1013</v>
      </c>
    </row>
    <row r="444" spans="1:16" x14ac:dyDescent="0.3">
      <c r="A444" t="s">
        <v>473</v>
      </c>
      <c r="B444">
        <v>1983</v>
      </c>
      <c r="C444">
        <f t="shared" si="24"/>
        <v>1983</v>
      </c>
      <c r="D444" t="s">
        <v>15</v>
      </c>
      <c r="E444" t="str">
        <f t="shared" si="25"/>
        <v>Nov</v>
      </c>
      <c r="F444">
        <v>10</v>
      </c>
      <c r="G444" s="16">
        <f t="shared" si="26"/>
        <v>30630</v>
      </c>
      <c r="I444">
        <v>3</v>
      </c>
      <c r="J444" s="13">
        <v>4039.9</v>
      </c>
      <c r="K444" t="s">
        <v>11</v>
      </c>
      <c r="L444" t="str" cm="1">
        <f t="array" ref="L444">IF(K444="?",INDEX(K444:K2786,_xlfn.MODE.MULT(MATCH(K444:K2786,K2786,0))),K444)</f>
        <v>tier - 2</v>
      </c>
      <c r="M444" t="s">
        <v>16</v>
      </c>
      <c r="N444" t="str" cm="1">
        <f t="array" ref="N444">IF(M444="?",INDEX(M444:M2786,_xlfn.MODE.MULT(MATCH(M444:M2786,M444:M2786,0))),M444)</f>
        <v>tier - 1</v>
      </c>
      <c r="O444" t="s">
        <v>13</v>
      </c>
      <c r="P444" t="str">
        <f t="shared" si="27"/>
        <v>R1013</v>
      </c>
    </row>
    <row r="445" spans="1:16" x14ac:dyDescent="0.3">
      <c r="A445" t="s">
        <v>474</v>
      </c>
      <c r="B445">
        <v>1993</v>
      </c>
      <c r="C445">
        <f t="shared" si="24"/>
        <v>1993</v>
      </c>
      <c r="D445" t="s">
        <v>30</v>
      </c>
      <c r="E445" t="str">
        <f t="shared" si="25"/>
        <v>Dec</v>
      </c>
      <c r="F445">
        <v>26</v>
      </c>
      <c r="G445" s="16">
        <f t="shared" si="26"/>
        <v>34329</v>
      </c>
      <c r="I445">
        <v>1</v>
      </c>
      <c r="J445" s="13">
        <v>4040.56</v>
      </c>
      <c r="K445" t="s">
        <v>12</v>
      </c>
      <c r="L445" t="str" cm="1">
        <f t="array" ref="L445">IF(K445="?",INDEX(K445:K2787,_xlfn.MODE.MULT(MATCH(K445:K2787,K2787,0))),K445)</f>
        <v>tier - 3</v>
      </c>
      <c r="M445" t="s">
        <v>12</v>
      </c>
      <c r="N445" t="str" cm="1">
        <f t="array" ref="N445">IF(M445="?",INDEX(M445:M2787,_xlfn.MODE.MULT(MATCH(M445:M2787,M445:M2787,0))),M445)</f>
        <v>tier - 3</v>
      </c>
      <c r="O445" t="s">
        <v>164</v>
      </c>
      <c r="P445" t="str">
        <f t="shared" si="27"/>
        <v>R1015</v>
      </c>
    </row>
    <row r="446" spans="1:16" x14ac:dyDescent="0.3">
      <c r="A446" t="s">
        <v>475</v>
      </c>
      <c r="B446">
        <v>1988</v>
      </c>
      <c r="C446">
        <f t="shared" si="24"/>
        <v>1988</v>
      </c>
      <c r="D446" t="s">
        <v>15</v>
      </c>
      <c r="E446" t="str">
        <f t="shared" si="25"/>
        <v>Nov</v>
      </c>
      <c r="F446">
        <v>30</v>
      </c>
      <c r="G446" s="16">
        <f t="shared" si="26"/>
        <v>32477</v>
      </c>
      <c r="I446">
        <v>3</v>
      </c>
      <c r="J446" s="13">
        <v>4047.94</v>
      </c>
      <c r="K446" t="s">
        <v>11</v>
      </c>
      <c r="L446" t="str" cm="1">
        <f t="array" ref="L446">IF(K446="?",INDEX(K446:K2788,_xlfn.MODE.MULT(MATCH(K446:K2788,K2788,0))),K446)</f>
        <v>tier - 2</v>
      </c>
      <c r="M446" t="s">
        <v>16</v>
      </c>
      <c r="N446" t="str" cm="1">
        <f t="array" ref="N446">IF(M446="?",INDEX(M446:M2788,_xlfn.MODE.MULT(MATCH(M446:M2788,M446:M2788,0))),M446)</f>
        <v>tier - 1</v>
      </c>
      <c r="O446" t="s">
        <v>13</v>
      </c>
      <c r="P446" t="str">
        <f t="shared" si="27"/>
        <v>R1013</v>
      </c>
    </row>
    <row r="447" spans="1:16" x14ac:dyDescent="0.3">
      <c r="A447" t="s">
        <v>476</v>
      </c>
      <c r="B447">
        <v>1993</v>
      </c>
      <c r="C447">
        <f t="shared" si="24"/>
        <v>1993</v>
      </c>
      <c r="D447" t="s">
        <v>35</v>
      </c>
      <c r="E447" t="str">
        <f t="shared" si="25"/>
        <v>Aug</v>
      </c>
      <c r="F447">
        <v>13</v>
      </c>
      <c r="G447" s="16">
        <f t="shared" si="26"/>
        <v>34194</v>
      </c>
      <c r="I447">
        <v>2</v>
      </c>
      <c r="J447" s="13">
        <v>4058.12</v>
      </c>
      <c r="K447" t="s">
        <v>11</v>
      </c>
      <c r="L447" t="str" cm="1">
        <f t="array" ref="L447">IF(K447="?",INDEX(K447:K2789,_xlfn.MODE.MULT(MATCH(K447:K2789,K2789,0))),K447)</f>
        <v>tier - 2</v>
      </c>
      <c r="M447" t="s">
        <v>16</v>
      </c>
      <c r="N447" t="str" cm="1">
        <f t="array" ref="N447">IF(M447="?",INDEX(M447:M2789,_xlfn.MODE.MULT(MATCH(M447:M2789,M447:M2789,0))),M447)</f>
        <v>tier - 1</v>
      </c>
      <c r="O447" t="s">
        <v>13</v>
      </c>
      <c r="P447" t="str">
        <f t="shared" si="27"/>
        <v>R1013</v>
      </c>
    </row>
    <row r="448" spans="1:16" x14ac:dyDescent="0.3">
      <c r="A448" t="s">
        <v>477</v>
      </c>
      <c r="B448">
        <v>1995</v>
      </c>
      <c r="C448">
        <f t="shared" si="24"/>
        <v>1995</v>
      </c>
      <c r="D448" t="s">
        <v>20</v>
      </c>
      <c r="E448" t="str">
        <f t="shared" si="25"/>
        <v>Sep</v>
      </c>
      <c r="F448">
        <v>14</v>
      </c>
      <c r="G448" s="16">
        <f t="shared" si="26"/>
        <v>34956</v>
      </c>
      <c r="I448">
        <v>2</v>
      </c>
      <c r="J448" s="13">
        <v>4058.71</v>
      </c>
      <c r="K448" t="s">
        <v>12</v>
      </c>
      <c r="L448" t="str" cm="1">
        <f t="array" ref="L448">IF(K448="?",INDEX(K448:K2790,_xlfn.MODE.MULT(MATCH(K448:K2790,K2790,0))),K448)</f>
        <v>tier - 3</v>
      </c>
      <c r="M448" t="s">
        <v>12</v>
      </c>
      <c r="N448" t="str" cm="1">
        <f t="array" ref="N448">IF(M448="?",INDEX(M448:M2790,_xlfn.MODE.MULT(MATCH(M448:M2790,M448:M2790,0))),M448)</f>
        <v>tier - 3</v>
      </c>
      <c r="O448" t="s">
        <v>23</v>
      </c>
      <c r="P448" t="str">
        <f t="shared" si="27"/>
        <v>R1012</v>
      </c>
    </row>
    <row r="449" spans="1:16" x14ac:dyDescent="0.3">
      <c r="A449" t="s">
        <v>478</v>
      </c>
      <c r="B449">
        <v>1983</v>
      </c>
      <c r="C449">
        <f t="shared" si="24"/>
        <v>1983</v>
      </c>
      <c r="D449" t="s">
        <v>20</v>
      </c>
      <c r="E449" t="str">
        <f t="shared" si="25"/>
        <v>Sep</v>
      </c>
      <c r="F449">
        <v>16</v>
      </c>
      <c r="G449" s="16">
        <f t="shared" si="26"/>
        <v>30575</v>
      </c>
      <c r="I449">
        <v>3</v>
      </c>
      <c r="J449" s="13">
        <v>4070.42</v>
      </c>
      <c r="K449" t="s">
        <v>11</v>
      </c>
      <c r="L449" t="str" cm="1">
        <f t="array" ref="L449">IF(K449="?",INDEX(K449:K2791,_xlfn.MODE.MULT(MATCH(K449:K2791,K2791,0))),K449)</f>
        <v>tier - 2</v>
      </c>
      <c r="M449" t="s">
        <v>16</v>
      </c>
      <c r="N449" t="str" cm="1">
        <f t="array" ref="N449">IF(M449="?",INDEX(M449:M2791,_xlfn.MODE.MULT(MATCH(M449:M2791,M449:M2791,0))),M449)</f>
        <v>tier - 1</v>
      </c>
      <c r="O449" t="s">
        <v>13</v>
      </c>
      <c r="P449" t="str">
        <f t="shared" si="27"/>
        <v>R1013</v>
      </c>
    </row>
    <row r="450" spans="1:16" x14ac:dyDescent="0.3">
      <c r="A450" t="s">
        <v>479</v>
      </c>
      <c r="B450">
        <v>2002</v>
      </c>
      <c r="C450">
        <f t="shared" si="24"/>
        <v>2002</v>
      </c>
      <c r="D450" t="s">
        <v>37</v>
      </c>
      <c r="E450" t="str">
        <f t="shared" si="25"/>
        <v>Oct</v>
      </c>
      <c r="F450">
        <v>18</v>
      </c>
      <c r="G450" s="16">
        <f t="shared" si="26"/>
        <v>37547</v>
      </c>
      <c r="I450">
        <v>0</v>
      </c>
      <c r="J450" s="13">
        <v>4070.51</v>
      </c>
      <c r="K450" t="s">
        <v>11</v>
      </c>
      <c r="L450" t="str" cm="1">
        <f t="array" ref="L450">IF(K450="?",INDEX(K450:K2792,_xlfn.MODE.MULT(MATCH(K450:K2792,K2792,0))),K450)</f>
        <v>tier - 2</v>
      </c>
      <c r="M450" t="s">
        <v>16</v>
      </c>
      <c r="N450" t="str" cm="1">
        <f t="array" ref="N450">IF(M450="?",INDEX(M450:M2792,_xlfn.MODE.MULT(MATCH(M450:M2792,M450:M2792,0))),M450)</f>
        <v>tier - 1</v>
      </c>
      <c r="O450" t="s">
        <v>23</v>
      </c>
      <c r="P450" t="str">
        <f t="shared" si="27"/>
        <v>R1012</v>
      </c>
    </row>
    <row r="451" spans="1:16" x14ac:dyDescent="0.3">
      <c r="A451" t="s">
        <v>480</v>
      </c>
      <c r="B451">
        <v>1990</v>
      </c>
      <c r="C451">
        <f t="shared" ref="C451:C514" si="28">IF(B451="?",ROUND(AVERAGE(B450:B2793),0),B451)</f>
        <v>1990</v>
      </c>
      <c r="D451" t="s">
        <v>30</v>
      </c>
      <c r="E451" t="str">
        <f t="shared" ref="E451:E514" si="29">IF(D451="?","sep",D451)</f>
        <v>Dec</v>
      </c>
      <c r="F451">
        <v>1</v>
      </c>
      <c r="G451" s="16">
        <f t="shared" ref="G451:G514" si="30">VALUE(F451&amp;"-"&amp;E451&amp;"-"&amp;C451)</f>
        <v>33208</v>
      </c>
      <c r="I451">
        <v>1</v>
      </c>
      <c r="J451" s="13">
        <v>4074.45</v>
      </c>
      <c r="K451" t="s">
        <v>12</v>
      </c>
      <c r="L451" t="str" cm="1">
        <f t="array" ref="L451">IF(K451="?",INDEX(K451:K2793,_xlfn.MODE.MULT(MATCH(K451:K2793,K2793,0))),K451)</f>
        <v>tier - 3</v>
      </c>
      <c r="M451" t="s">
        <v>11</v>
      </c>
      <c r="N451" t="str" cm="1">
        <f t="array" ref="N451">IF(M451="?",INDEX(M451:M2793,_xlfn.MODE.MULT(MATCH(M451:M2793,M451:M2793,0))),M451)</f>
        <v>tier - 2</v>
      </c>
      <c r="O451" t="s">
        <v>13</v>
      </c>
      <c r="P451" t="str">
        <f t="shared" ref="P451:P514" si="31">IF(O451="?","unknown",O451)</f>
        <v>R1013</v>
      </c>
    </row>
    <row r="452" spans="1:16" x14ac:dyDescent="0.3">
      <c r="A452" t="s">
        <v>481</v>
      </c>
      <c r="B452">
        <v>1990</v>
      </c>
      <c r="C452">
        <f t="shared" si="28"/>
        <v>1990</v>
      </c>
      <c r="D452" t="s">
        <v>30</v>
      </c>
      <c r="E452" t="str">
        <f t="shared" si="29"/>
        <v>Dec</v>
      </c>
      <c r="F452">
        <v>14</v>
      </c>
      <c r="G452" s="16">
        <f t="shared" si="30"/>
        <v>33221</v>
      </c>
      <c r="I452">
        <v>1</v>
      </c>
      <c r="J452" s="13">
        <v>4076.5</v>
      </c>
      <c r="K452" t="s">
        <v>11</v>
      </c>
      <c r="L452" t="str" cm="1">
        <f t="array" ref="L452">IF(K452="?",INDEX(K452:K2794,_xlfn.MODE.MULT(MATCH(K452:K2794,K2794,0))),K452)</f>
        <v>tier - 2</v>
      </c>
      <c r="M452" t="s">
        <v>12</v>
      </c>
      <c r="N452" t="str" cm="1">
        <f t="array" ref="N452">IF(M452="?",INDEX(M452:M2794,_xlfn.MODE.MULT(MATCH(M452:M2794,M452:M2794,0))),M452)</f>
        <v>tier - 3</v>
      </c>
      <c r="O452" t="s">
        <v>42</v>
      </c>
      <c r="P452" t="str">
        <f t="shared" si="31"/>
        <v>R1011</v>
      </c>
    </row>
    <row r="453" spans="1:16" x14ac:dyDescent="0.3">
      <c r="A453" t="s">
        <v>482</v>
      </c>
      <c r="B453">
        <v>1994</v>
      </c>
      <c r="C453">
        <f t="shared" si="28"/>
        <v>1994</v>
      </c>
      <c r="D453" t="s">
        <v>35</v>
      </c>
      <c r="E453" t="str">
        <f t="shared" si="29"/>
        <v>Aug</v>
      </c>
      <c r="F453">
        <v>21</v>
      </c>
      <c r="G453" s="16">
        <f t="shared" si="30"/>
        <v>34567</v>
      </c>
      <c r="I453">
        <v>1</v>
      </c>
      <c r="J453" s="13">
        <v>4133.6400000000003</v>
      </c>
      <c r="K453" t="s">
        <v>11</v>
      </c>
      <c r="L453" t="str" cm="1">
        <f t="array" ref="L453">IF(K453="?",INDEX(K453:K2795,_xlfn.MODE.MULT(MATCH(K453:K2795,K2795,0))),K453)</f>
        <v>tier - 2</v>
      </c>
      <c r="M453" t="s">
        <v>12</v>
      </c>
      <c r="N453" t="str" cm="1">
        <f t="array" ref="N453">IF(M453="?",INDEX(M453:M2795,_xlfn.MODE.MULT(MATCH(M453:M2795,M453:M2795,0))),M453)</f>
        <v>tier - 3</v>
      </c>
      <c r="O453" t="s">
        <v>23</v>
      </c>
      <c r="P453" t="str">
        <f t="shared" si="31"/>
        <v>R1012</v>
      </c>
    </row>
    <row r="454" spans="1:16" x14ac:dyDescent="0.3">
      <c r="A454" t="s">
        <v>483</v>
      </c>
      <c r="B454">
        <v>1991</v>
      </c>
      <c r="C454">
        <f t="shared" si="28"/>
        <v>1991</v>
      </c>
      <c r="D454" t="s">
        <v>35</v>
      </c>
      <c r="E454" t="str">
        <f t="shared" si="29"/>
        <v>Aug</v>
      </c>
      <c r="F454">
        <v>6</v>
      </c>
      <c r="G454" s="16">
        <f t="shared" si="30"/>
        <v>33456</v>
      </c>
      <c r="I454">
        <v>0</v>
      </c>
      <c r="J454" s="13">
        <v>4134.08</v>
      </c>
      <c r="K454" t="s">
        <v>11</v>
      </c>
      <c r="L454" t="str" cm="1">
        <f t="array" ref="L454">IF(K454="?",INDEX(K454:K2796,_xlfn.MODE.MULT(MATCH(K454:K2796,K2796,0))),K454)</f>
        <v>tier - 2</v>
      </c>
      <c r="M454" t="s">
        <v>16</v>
      </c>
      <c r="N454" t="str" cm="1">
        <f t="array" ref="N454">IF(M454="?",INDEX(M454:M2796,_xlfn.MODE.MULT(MATCH(M454:M2796,M454:M2796,0))),M454)</f>
        <v>tier - 1</v>
      </c>
      <c r="O454" t="s">
        <v>23</v>
      </c>
      <c r="P454" t="str">
        <f t="shared" si="31"/>
        <v>R1012</v>
      </c>
    </row>
    <row r="455" spans="1:16" x14ac:dyDescent="0.3">
      <c r="A455" t="s">
        <v>484</v>
      </c>
      <c r="B455">
        <v>1992</v>
      </c>
      <c r="C455">
        <f t="shared" si="28"/>
        <v>1992</v>
      </c>
      <c r="D455" t="s">
        <v>18</v>
      </c>
      <c r="E455" t="str">
        <f t="shared" si="29"/>
        <v>Jun</v>
      </c>
      <c r="F455">
        <v>18</v>
      </c>
      <c r="G455" s="16">
        <f t="shared" si="30"/>
        <v>33773</v>
      </c>
      <c r="I455">
        <v>0</v>
      </c>
      <c r="J455" s="13">
        <v>4137.5200000000004</v>
      </c>
      <c r="K455" t="s">
        <v>11</v>
      </c>
      <c r="L455" t="str" cm="1">
        <f t="array" ref="L455">IF(K455="?",INDEX(K455:K2797,_xlfn.MODE.MULT(MATCH(K455:K2797,K2797,0))),K455)</f>
        <v>tier - 2</v>
      </c>
      <c r="M455" t="s">
        <v>12</v>
      </c>
      <c r="N455" t="str" cm="1">
        <f t="array" ref="N455">IF(M455="?",INDEX(M455:M2797,_xlfn.MODE.MULT(MATCH(M455:M2797,M455:M2797,0))),M455)</f>
        <v>tier - 3</v>
      </c>
      <c r="O455" t="s">
        <v>247</v>
      </c>
      <c r="P455" t="str">
        <f t="shared" si="31"/>
        <v>R1024</v>
      </c>
    </row>
    <row r="456" spans="1:16" x14ac:dyDescent="0.3">
      <c r="A456" t="s">
        <v>485</v>
      </c>
      <c r="B456">
        <v>1992</v>
      </c>
      <c r="C456">
        <f t="shared" si="28"/>
        <v>1992</v>
      </c>
      <c r="D456" t="s">
        <v>18</v>
      </c>
      <c r="E456" t="str">
        <f t="shared" si="29"/>
        <v>Jun</v>
      </c>
      <c r="F456">
        <v>28</v>
      </c>
      <c r="G456" s="16">
        <f t="shared" si="30"/>
        <v>33783</v>
      </c>
      <c r="I456">
        <v>1</v>
      </c>
      <c r="J456" s="13">
        <v>4149.74</v>
      </c>
      <c r="K456" t="s">
        <v>11</v>
      </c>
      <c r="L456" t="str" cm="1">
        <f t="array" ref="L456">IF(K456="?",INDEX(K456:K2798,_xlfn.MODE.MULT(MATCH(K456:K2798,K2798,0))),K456)</f>
        <v>tier - 2</v>
      </c>
      <c r="M456" t="s">
        <v>16</v>
      </c>
      <c r="N456" t="str" cm="1">
        <f t="array" ref="N456">IF(M456="?",INDEX(M456:M2798,_xlfn.MODE.MULT(MATCH(M456:M2798,M456:M2798,0))),M456)</f>
        <v>tier - 1</v>
      </c>
      <c r="O456" t="s">
        <v>42</v>
      </c>
      <c r="P456" t="str">
        <f t="shared" si="31"/>
        <v>R1011</v>
      </c>
    </row>
    <row r="457" spans="1:16" x14ac:dyDescent="0.3">
      <c r="A457" t="s">
        <v>486</v>
      </c>
      <c r="B457">
        <v>1992</v>
      </c>
      <c r="C457">
        <f t="shared" si="28"/>
        <v>1992</v>
      </c>
      <c r="D457" t="s">
        <v>35</v>
      </c>
      <c r="E457" t="str">
        <f t="shared" si="29"/>
        <v>Aug</v>
      </c>
      <c r="F457">
        <v>4</v>
      </c>
      <c r="G457" s="16">
        <f t="shared" si="30"/>
        <v>33820</v>
      </c>
      <c r="I457">
        <v>1</v>
      </c>
      <c r="J457" s="13">
        <v>4151.03</v>
      </c>
      <c r="K457" t="s">
        <v>11</v>
      </c>
      <c r="L457" t="str" cm="1">
        <f t="array" ref="L457">IF(K457="?",INDEX(K457:K2799,_xlfn.MODE.MULT(MATCH(K457:K2799,K2799,0))),K457)</f>
        <v>tier - 2</v>
      </c>
      <c r="M457" t="s">
        <v>11</v>
      </c>
      <c r="N457" t="str" cm="1">
        <f t="array" ref="N457">IF(M457="?",INDEX(M457:M2799,_xlfn.MODE.MULT(MATCH(M457:M2799,M457:M2799,0))),M457)</f>
        <v>tier - 2</v>
      </c>
      <c r="O457" t="s">
        <v>13</v>
      </c>
      <c r="P457" t="str">
        <f t="shared" si="31"/>
        <v>R1013</v>
      </c>
    </row>
    <row r="458" spans="1:16" x14ac:dyDescent="0.3">
      <c r="A458" t="s">
        <v>487</v>
      </c>
      <c r="B458">
        <v>1998</v>
      </c>
      <c r="C458">
        <f t="shared" si="28"/>
        <v>1998</v>
      </c>
      <c r="D458" t="s">
        <v>15</v>
      </c>
      <c r="E458" t="str">
        <f t="shared" si="29"/>
        <v>Nov</v>
      </c>
      <c r="F458">
        <v>26</v>
      </c>
      <c r="G458" s="16">
        <f t="shared" si="30"/>
        <v>36125</v>
      </c>
      <c r="I458">
        <v>0</v>
      </c>
      <c r="J458" s="13">
        <v>4154.97</v>
      </c>
      <c r="K458" t="s">
        <v>11</v>
      </c>
      <c r="L458" t="str" cm="1">
        <f t="array" ref="L458">IF(K458="?",INDEX(K458:K2800,_xlfn.MODE.MULT(MATCH(K458:K2800,K2800,0))),K458)</f>
        <v>tier - 2</v>
      </c>
      <c r="M458" t="s">
        <v>16</v>
      </c>
      <c r="N458" t="str" cm="1">
        <f t="array" ref="N458">IF(M458="?",INDEX(M458:M2800,_xlfn.MODE.MULT(MATCH(M458:M2800,M458:M2800,0))),M458)</f>
        <v>tier - 1</v>
      </c>
      <c r="O458" t="s">
        <v>23</v>
      </c>
      <c r="P458" t="str">
        <f t="shared" si="31"/>
        <v>R1012</v>
      </c>
    </row>
    <row r="459" spans="1:16" x14ac:dyDescent="0.3">
      <c r="A459" t="s">
        <v>488</v>
      </c>
      <c r="B459">
        <v>1984</v>
      </c>
      <c r="C459">
        <f t="shared" si="28"/>
        <v>1984</v>
      </c>
      <c r="D459" t="s">
        <v>20</v>
      </c>
      <c r="E459" t="str">
        <f t="shared" si="29"/>
        <v>Sep</v>
      </c>
      <c r="F459">
        <v>16</v>
      </c>
      <c r="G459" s="16">
        <f t="shared" si="30"/>
        <v>30941</v>
      </c>
      <c r="I459">
        <v>3</v>
      </c>
      <c r="J459" s="13">
        <v>4163.21</v>
      </c>
      <c r="K459" t="s">
        <v>11</v>
      </c>
      <c r="L459" t="str" cm="1">
        <f t="array" ref="L459">IF(K459="?",INDEX(K459:K2801,_xlfn.MODE.MULT(MATCH(K459:K2801,K2801,0))),K459)</f>
        <v>tier - 2</v>
      </c>
      <c r="M459" t="s">
        <v>11</v>
      </c>
      <c r="N459" t="str" cm="1">
        <f t="array" ref="N459">IF(M459="?",INDEX(M459:M2801,_xlfn.MODE.MULT(MATCH(M459:M2801,M459:M2801,0))),M459)</f>
        <v>tier - 2</v>
      </c>
      <c r="O459" t="s">
        <v>23</v>
      </c>
      <c r="P459" t="str">
        <f t="shared" si="31"/>
        <v>R1012</v>
      </c>
    </row>
    <row r="460" spans="1:16" x14ac:dyDescent="0.3">
      <c r="A460" t="s">
        <v>489</v>
      </c>
      <c r="B460">
        <v>1989</v>
      </c>
      <c r="C460">
        <f t="shared" si="28"/>
        <v>1989</v>
      </c>
      <c r="D460" t="s">
        <v>18</v>
      </c>
      <c r="E460" t="str">
        <f t="shared" si="29"/>
        <v>Jun</v>
      </c>
      <c r="F460">
        <v>25</v>
      </c>
      <c r="G460" s="16">
        <f t="shared" si="30"/>
        <v>32684</v>
      </c>
      <c r="I460">
        <v>0</v>
      </c>
      <c r="J460" s="13">
        <v>4185.1000000000004</v>
      </c>
      <c r="K460" t="s">
        <v>11</v>
      </c>
      <c r="L460" t="str" cm="1">
        <f t="array" ref="L460">IF(K460="?",INDEX(K460:K2802,_xlfn.MODE.MULT(MATCH(K460:K2802,K2802,0))),K460)</f>
        <v>tier - 2</v>
      </c>
      <c r="M460" t="s">
        <v>12</v>
      </c>
      <c r="N460" t="str" cm="1">
        <f t="array" ref="N460">IF(M460="?",INDEX(M460:M2802,_xlfn.MODE.MULT(MATCH(M460:M2802,M460:M2802,0))),M460)</f>
        <v>tier - 3</v>
      </c>
      <c r="O460" t="s">
        <v>13</v>
      </c>
      <c r="P460" t="str">
        <f t="shared" si="31"/>
        <v>R1013</v>
      </c>
    </row>
    <row r="461" spans="1:16" x14ac:dyDescent="0.3">
      <c r="A461" t="s">
        <v>490</v>
      </c>
      <c r="B461">
        <v>1995</v>
      </c>
      <c r="C461">
        <f t="shared" si="28"/>
        <v>1995</v>
      </c>
      <c r="D461" t="s">
        <v>37</v>
      </c>
      <c r="E461" t="str">
        <f t="shared" si="29"/>
        <v>Oct</v>
      </c>
      <c r="F461">
        <v>3</v>
      </c>
      <c r="G461" s="16">
        <f t="shared" si="30"/>
        <v>34975</v>
      </c>
      <c r="I461">
        <v>0</v>
      </c>
      <c r="J461" s="13">
        <v>4188.7299999999996</v>
      </c>
      <c r="K461" t="s">
        <v>11</v>
      </c>
      <c r="L461" t="str" cm="1">
        <f t="array" ref="L461">IF(K461="?",INDEX(K461:K2803,_xlfn.MODE.MULT(MATCH(K461:K2803,K2803,0))),K461)</f>
        <v>tier - 2</v>
      </c>
      <c r="M461" t="s">
        <v>11</v>
      </c>
      <c r="N461" t="str" cm="1">
        <f t="array" ref="N461">IF(M461="?",INDEX(M461:M2803,_xlfn.MODE.MULT(MATCH(M461:M2803,M461:M2803,0))),M461)</f>
        <v>tier - 2</v>
      </c>
      <c r="O461" t="s">
        <v>200</v>
      </c>
      <c r="P461" t="str">
        <f t="shared" si="31"/>
        <v>R1025</v>
      </c>
    </row>
    <row r="462" spans="1:16" x14ac:dyDescent="0.3">
      <c r="A462" t="s">
        <v>491</v>
      </c>
      <c r="B462">
        <v>1997</v>
      </c>
      <c r="C462">
        <f t="shared" si="28"/>
        <v>1997</v>
      </c>
      <c r="D462" t="s">
        <v>20</v>
      </c>
      <c r="E462" t="str">
        <f t="shared" si="29"/>
        <v>Sep</v>
      </c>
      <c r="F462">
        <v>6</v>
      </c>
      <c r="G462" s="16">
        <f t="shared" si="30"/>
        <v>35679</v>
      </c>
      <c r="I462">
        <v>2</v>
      </c>
      <c r="J462" s="13">
        <v>4189.1099999999997</v>
      </c>
      <c r="K462" t="s">
        <v>11</v>
      </c>
      <c r="L462" t="str" cm="1">
        <f t="array" ref="L462">IF(K462="?",INDEX(K462:K2804,_xlfn.MODE.MULT(MATCH(K462:K2804,K2804,0))),K462)</f>
        <v>tier - 2</v>
      </c>
      <c r="M462" t="s">
        <v>11</v>
      </c>
      <c r="N462" t="str" cm="1">
        <f t="array" ref="N462">IF(M462="?",INDEX(M462:M2804,_xlfn.MODE.MULT(MATCH(M462:M2804,M462:M2804,0))),M462)</f>
        <v>tier - 2</v>
      </c>
      <c r="O462" t="s">
        <v>23</v>
      </c>
      <c r="P462" t="str">
        <f t="shared" si="31"/>
        <v>R1012</v>
      </c>
    </row>
    <row r="463" spans="1:16" x14ac:dyDescent="0.3">
      <c r="A463" t="s">
        <v>492</v>
      </c>
      <c r="B463">
        <v>1998</v>
      </c>
      <c r="C463">
        <f t="shared" si="28"/>
        <v>1998</v>
      </c>
      <c r="D463" t="s">
        <v>30</v>
      </c>
      <c r="E463" t="str">
        <f t="shared" si="29"/>
        <v>Dec</v>
      </c>
      <c r="F463">
        <v>14</v>
      </c>
      <c r="G463" s="16">
        <f t="shared" si="30"/>
        <v>36143</v>
      </c>
      <c r="I463">
        <v>3</v>
      </c>
      <c r="J463" s="13">
        <v>4234.93</v>
      </c>
      <c r="K463" t="s">
        <v>11</v>
      </c>
      <c r="L463" t="str" cm="1">
        <f t="array" ref="L463">IF(K463="?",INDEX(K463:K2805,_xlfn.MODE.MULT(MATCH(K463:K2805,K2805,0))),K463)</f>
        <v>tier - 2</v>
      </c>
      <c r="M463" t="s">
        <v>16</v>
      </c>
      <c r="N463" t="str" cm="1">
        <f t="array" ref="N463">IF(M463="?",INDEX(M463:M2805,_xlfn.MODE.MULT(MATCH(M463:M2805,M463:M2805,0))),M463)</f>
        <v>tier - 1</v>
      </c>
      <c r="O463" t="s">
        <v>42</v>
      </c>
      <c r="P463" t="str">
        <f t="shared" si="31"/>
        <v>R1011</v>
      </c>
    </row>
    <row r="464" spans="1:16" x14ac:dyDescent="0.3">
      <c r="A464" t="s">
        <v>493</v>
      </c>
      <c r="B464">
        <v>1992</v>
      </c>
      <c r="C464">
        <f t="shared" si="28"/>
        <v>1992</v>
      </c>
      <c r="D464" t="s">
        <v>18</v>
      </c>
      <c r="E464" t="str">
        <f t="shared" si="29"/>
        <v>Jun</v>
      </c>
      <c r="F464">
        <v>27</v>
      </c>
      <c r="G464" s="16">
        <f t="shared" si="30"/>
        <v>33782</v>
      </c>
      <c r="I464">
        <v>1</v>
      </c>
      <c r="J464" s="13">
        <v>4237.13</v>
      </c>
      <c r="K464" t="s">
        <v>12</v>
      </c>
      <c r="L464" t="str" cm="1">
        <f t="array" ref="L464">IF(K464="?",INDEX(K464:K2806,_xlfn.MODE.MULT(MATCH(K464:K2806,K2806,0))),K464)</f>
        <v>tier - 3</v>
      </c>
      <c r="M464" t="s">
        <v>16</v>
      </c>
      <c r="N464" t="str" cm="1">
        <f t="array" ref="N464">IF(M464="?",INDEX(M464:M2806,_xlfn.MODE.MULT(MATCH(M464:M2806,M464:M2806,0))),M464)</f>
        <v>tier - 1</v>
      </c>
      <c r="O464" t="s">
        <v>168</v>
      </c>
      <c r="P464" t="str">
        <f t="shared" si="31"/>
        <v>R1016</v>
      </c>
    </row>
    <row r="465" spans="1:16" x14ac:dyDescent="0.3">
      <c r="A465" t="s">
        <v>494</v>
      </c>
      <c r="B465">
        <v>1991</v>
      </c>
      <c r="C465">
        <f t="shared" si="28"/>
        <v>1991</v>
      </c>
      <c r="D465" t="s">
        <v>15</v>
      </c>
      <c r="E465" t="str">
        <f t="shared" si="29"/>
        <v>Nov</v>
      </c>
      <c r="F465">
        <v>3</v>
      </c>
      <c r="G465" s="16">
        <f t="shared" si="30"/>
        <v>33545</v>
      </c>
      <c r="I465">
        <v>1</v>
      </c>
      <c r="J465" s="13">
        <v>4239.8900000000003</v>
      </c>
      <c r="K465" t="s">
        <v>11</v>
      </c>
      <c r="L465" t="str" cm="1">
        <f t="array" ref="L465">IF(K465="?",INDEX(K465:K2807,_xlfn.MODE.MULT(MATCH(K465:K2807,K2807,0))),K465)</f>
        <v>tier - 2</v>
      </c>
      <c r="M465" t="s">
        <v>11</v>
      </c>
      <c r="N465" t="str" cm="1">
        <f t="array" ref="N465">IF(M465="?",INDEX(M465:M2807,_xlfn.MODE.MULT(MATCH(M465:M2807,M465:M2807,0))),M465)</f>
        <v>tier - 2</v>
      </c>
      <c r="O465" t="s">
        <v>23</v>
      </c>
      <c r="P465" t="str">
        <f t="shared" si="31"/>
        <v>R1012</v>
      </c>
    </row>
    <row r="466" spans="1:16" x14ac:dyDescent="0.3">
      <c r="A466" t="s">
        <v>495</v>
      </c>
      <c r="B466">
        <v>1991</v>
      </c>
      <c r="C466">
        <f t="shared" si="28"/>
        <v>1991</v>
      </c>
      <c r="D466" t="s">
        <v>30</v>
      </c>
      <c r="E466" t="str">
        <f t="shared" si="29"/>
        <v>Dec</v>
      </c>
      <c r="F466">
        <v>1</v>
      </c>
      <c r="G466" s="16">
        <f t="shared" si="30"/>
        <v>33573</v>
      </c>
      <c r="I466">
        <v>1</v>
      </c>
      <c r="J466" s="13">
        <v>4243.59</v>
      </c>
      <c r="K466" t="s">
        <v>12</v>
      </c>
      <c r="L466" t="str" cm="1">
        <f t="array" ref="L466">IF(K466="?",INDEX(K466:K2808,_xlfn.MODE.MULT(MATCH(K466:K2808,K2808,0))),K466)</f>
        <v>tier - 3</v>
      </c>
      <c r="M466" t="s">
        <v>16</v>
      </c>
      <c r="N466" t="str" cm="1">
        <f t="array" ref="N466">IF(M466="?",INDEX(M466:M2808,_xlfn.MODE.MULT(MATCH(M466:M2808,M466:M2808,0))),M466)</f>
        <v>tier - 1</v>
      </c>
      <c r="O466" t="s">
        <v>23</v>
      </c>
      <c r="P466" t="str">
        <f t="shared" si="31"/>
        <v>R1012</v>
      </c>
    </row>
    <row r="467" spans="1:16" x14ac:dyDescent="0.3">
      <c r="A467" t="s">
        <v>496</v>
      </c>
      <c r="B467">
        <v>1982</v>
      </c>
      <c r="C467">
        <f t="shared" si="28"/>
        <v>1982</v>
      </c>
      <c r="D467" t="s">
        <v>18</v>
      </c>
      <c r="E467" t="str">
        <f t="shared" si="29"/>
        <v>Jun</v>
      </c>
      <c r="F467">
        <v>16</v>
      </c>
      <c r="G467" s="16">
        <f t="shared" si="30"/>
        <v>30118</v>
      </c>
      <c r="I467">
        <v>3</v>
      </c>
      <c r="J467" s="13">
        <v>4250.24</v>
      </c>
      <c r="K467" t="s">
        <v>11</v>
      </c>
      <c r="L467" t="str" cm="1">
        <f t="array" ref="L467">IF(K467="?",INDEX(K467:K2809,_xlfn.MODE.MULT(MATCH(K467:K2809,K2809,0))),K467)</f>
        <v>tier - 2</v>
      </c>
      <c r="M467" t="s">
        <v>12</v>
      </c>
      <c r="N467" t="str" cm="1">
        <f t="array" ref="N467">IF(M467="?",INDEX(M467:M2809,_xlfn.MODE.MULT(MATCH(M467:M2809,M467:M2809,0))),M467)</f>
        <v>tier - 3</v>
      </c>
      <c r="O467" t="s">
        <v>13</v>
      </c>
      <c r="P467" t="str">
        <f t="shared" si="31"/>
        <v>R1013</v>
      </c>
    </row>
    <row r="468" spans="1:16" x14ac:dyDescent="0.3">
      <c r="A468" t="s">
        <v>497</v>
      </c>
      <c r="B468">
        <v>1995</v>
      </c>
      <c r="C468">
        <f t="shared" si="28"/>
        <v>1995</v>
      </c>
      <c r="D468" t="s">
        <v>37</v>
      </c>
      <c r="E468" t="str">
        <f t="shared" si="29"/>
        <v>Oct</v>
      </c>
      <c r="F468">
        <v>14</v>
      </c>
      <c r="G468" s="16">
        <f t="shared" si="30"/>
        <v>34986</v>
      </c>
      <c r="I468">
        <v>3</v>
      </c>
      <c r="J468" s="13">
        <v>4260.74</v>
      </c>
      <c r="K468" t="s">
        <v>12</v>
      </c>
      <c r="L468" t="str" cm="1">
        <f t="array" ref="L468">IF(K468="?",INDEX(K468:K2810,_xlfn.MODE.MULT(MATCH(K468:K2810,K2810,0))),K468)</f>
        <v>tier - 3</v>
      </c>
      <c r="M468" t="s">
        <v>11</v>
      </c>
      <c r="N468" t="str" cm="1">
        <f t="array" ref="N468">IF(M468="?",INDEX(M468:M2810,_xlfn.MODE.MULT(MATCH(M468:M2810,M468:M2810,0))),M468)</f>
        <v>tier - 2</v>
      </c>
      <c r="O468" t="s">
        <v>42</v>
      </c>
      <c r="P468" t="str">
        <f t="shared" si="31"/>
        <v>R1011</v>
      </c>
    </row>
    <row r="469" spans="1:16" x14ac:dyDescent="0.3">
      <c r="A469" t="s">
        <v>498</v>
      </c>
      <c r="B469">
        <v>1983</v>
      </c>
      <c r="C469">
        <f t="shared" si="28"/>
        <v>1983</v>
      </c>
      <c r="D469" t="s">
        <v>15</v>
      </c>
      <c r="E469" t="str">
        <f t="shared" si="29"/>
        <v>Nov</v>
      </c>
      <c r="F469">
        <v>20</v>
      </c>
      <c r="G469" s="16">
        <f t="shared" si="30"/>
        <v>30640</v>
      </c>
      <c r="I469">
        <v>3</v>
      </c>
      <c r="J469" s="13">
        <v>4265.01</v>
      </c>
      <c r="K469" t="s">
        <v>11</v>
      </c>
      <c r="L469" t="str" cm="1">
        <f t="array" ref="L469">IF(K469="?",INDEX(K469:K2811,_xlfn.MODE.MULT(MATCH(K469:K2811,K2811,0))),K469)</f>
        <v>tier - 2</v>
      </c>
      <c r="M469" t="s">
        <v>16</v>
      </c>
      <c r="N469" t="str" cm="1">
        <f t="array" ref="N469">IF(M469="?",INDEX(M469:M2811,_xlfn.MODE.MULT(MATCH(M469:M2811,M469:M2811,0))),M469)</f>
        <v>tier - 1</v>
      </c>
      <c r="O469" t="s">
        <v>23</v>
      </c>
      <c r="P469" t="str">
        <f t="shared" si="31"/>
        <v>R1012</v>
      </c>
    </row>
    <row r="470" spans="1:16" x14ac:dyDescent="0.3">
      <c r="A470" t="s">
        <v>499</v>
      </c>
      <c r="B470">
        <v>1992</v>
      </c>
      <c r="C470">
        <f t="shared" si="28"/>
        <v>1992</v>
      </c>
      <c r="D470" t="s">
        <v>18</v>
      </c>
      <c r="E470" t="str">
        <f t="shared" si="29"/>
        <v>Jun</v>
      </c>
      <c r="F470">
        <v>18</v>
      </c>
      <c r="G470" s="16">
        <f t="shared" si="30"/>
        <v>33773</v>
      </c>
      <c r="I470">
        <v>2</v>
      </c>
      <c r="J470" s="13">
        <v>4266.17</v>
      </c>
      <c r="K470" t="s">
        <v>12</v>
      </c>
      <c r="L470" t="str" cm="1">
        <f t="array" ref="L470">IF(K470="?",INDEX(K470:K2812,_xlfn.MODE.MULT(MATCH(K470:K2812,K2812,0))),K470)</f>
        <v>tier - 3</v>
      </c>
      <c r="M470" t="s">
        <v>11</v>
      </c>
      <c r="N470" t="str" cm="1">
        <f t="array" ref="N470">IF(M470="?",INDEX(M470:M2812,_xlfn.MODE.MULT(MATCH(M470:M2812,M470:M2812,0))),M470)</f>
        <v>tier - 2</v>
      </c>
      <c r="O470" t="s">
        <v>13</v>
      </c>
      <c r="P470" t="str">
        <f t="shared" si="31"/>
        <v>R1013</v>
      </c>
    </row>
    <row r="471" spans="1:16" x14ac:dyDescent="0.3">
      <c r="A471" t="s">
        <v>500</v>
      </c>
      <c r="B471">
        <v>2003</v>
      </c>
      <c r="C471">
        <f t="shared" si="28"/>
        <v>2003</v>
      </c>
      <c r="D471" t="s">
        <v>18</v>
      </c>
      <c r="E471" t="str">
        <f t="shared" si="29"/>
        <v>Jun</v>
      </c>
      <c r="F471">
        <v>8</v>
      </c>
      <c r="G471" s="16">
        <f t="shared" si="30"/>
        <v>37780</v>
      </c>
      <c r="I471">
        <v>0</v>
      </c>
      <c r="J471" s="13">
        <v>4278.55</v>
      </c>
      <c r="K471" t="s">
        <v>11</v>
      </c>
      <c r="L471" t="str" cm="1">
        <f t="array" ref="L471">IF(K471="?",INDEX(K471:K2813,_xlfn.MODE.MULT(MATCH(K471:K2813,K2813,0))),K471)</f>
        <v>tier - 2</v>
      </c>
      <c r="M471" t="s">
        <v>16</v>
      </c>
      <c r="N471" t="str" cm="1">
        <f t="array" ref="N471">IF(M471="?",INDEX(M471:M2813,_xlfn.MODE.MULT(MATCH(M471:M2813,M471:M2813,0))),M471)</f>
        <v>tier - 1</v>
      </c>
      <c r="O471" t="s">
        <v>300</v>
      </c>
      <c r="P471" t="str">
        <f t="shared" si="31"/>
        <v>R1021</v>
      </c>
    </row>
    <row r="472" spans="1:16" x14ac:dyDescent="0.3">
      <c r="A472" t="s">
        <v>501</v>
      </c>
      <c r="B472">
        <v>2000</v>
      </c>
      <c r="C472">
        <f t="shared" si="28"/>
        <v>2000</v>
      </c>
      <c r="D472" t="s">
        <v>15</v>
      </c>
      <c r="E472" t="str">
        <f t="shared" si="29"/>
        <v>Nov</v>
      </c>
      <c r="F472">
        <v>25</v>
      </c>
      <c r="G472" s="16">
        <f t="shared" si="30"/>
        <v>36855</v>
      </c>
      <c r="I472">
        <v>3</v>
      </c>
      <c r="J472" s="13">
        <v>4296.2700000000004</v>
      </c>
      <c r="K472" t="s">
        <v>11</v>
      </c>
      <c r="L472" t="str" cm="1">
        <f t="array" ref="L472">IF(K472="?",INDEX(K472:K2814,_xlfn.MODE.MULT(MATCH(K472:K2814,K2814,0))),K472)</f>
        <v>tier - 2</v>
      </c>
      <c r="M472" t="s">
        <v>12</v>
      </c>
      <c r="N472" t="str" cm="1">
        <f t="array" ref="N472">IF(M472="?",INDEX(M472:M2814,_xlfn.MODE.MULT(MATCH(M472:M2814,M472:M2814,0))),M472)</f>
        <v>tier - 3</v>
      </c>
      <c r="O472" t="s">
        <v>23</v>
      </c>
      <c r="P472" t="str">
        <f t="shared" si="31"/>
        <v>R1012</v>
      </c>
    </row>
    <row r="473" spans="1:16" x14ac:dyDescent="0.3">
      <c r="A473" t="s">
        <v>502</v>
      </c>
      <c r="B473">
        <v>1988</v>
      </c>
      <c r="C473">
        <f t="shared" si="28"/>
        <v>1988</v>
      </c>
      <c r="D473" t="s">
        <v>30</v>
      </c>
      <c r="E473" t="str">
        <f t="shared" si="29"/>
        <v>Dec</v>
      </c>
      <c r="F473">
        <v>19</v>
      </c>
      <c r="G473" s="16">
        <f t="shared" si="30"/>
        <v>32496</v>
      </c>
      <c r="I473">
        <v>0</v>
      </c>
      <c r="J473" s="13">
        <v>4320.41</v>
      </c>
      <c r="K473" t="s">
        <v>11</v>
      </c>
      <c r="L473" t="str" cm="1">
        <f t="array" ref="L473">IF(K473="?",INDEX(K473:K2815,_xlfn.MODE.MULT(MATCH(K473:K2815,K2815,0))),K473)</f>
        <v>tier - 2</v>
      </c>
      <c r="M473" t="s">
        <v>16</v>
      </c>
      <c r="N473" t="str" cm="1">
        <f t="array" ref="N473">IF(M473="?",INDEX(M473:M2815,_xlfn.MODE.MULT(MATCH(M473:M2815,M473:M2815,0))),M473)</f>
        <v>tier - 1</v>
      </c>
      <c r="O473" t="s">
        <v>23</v>
      </c>
      <c r="P473" t="str">
        <f t="shared" si="31"/>
        <v>R1012</v>
      </c>
    </row>
    <row r="474" spans="1:16" x14ac:dyDescent="0.3">
      <c r="A474" t="s">
        <v>503</v>
      </c>
      <c r="B474">
        <v>1994</v>
      </c>
      <c r="C474">
        <f t="shared" si="28"/>
        <v>1994</v>
      </c>
      <c r="D474" t="s">
        <v>15</v>
      </c>
      <c r="E474" t="str">
        <f t="shared" si="29"/>
        <v>Nov</v>
      </c>
      <c r="F474">
        <v>2</v>
      </c>
      <c r="G474" s="16">
        <f t="shared" si="30"/>
        <v>34640</v>
      </c>
      <c r="I474">
        <v>1</v>
      </c>
      <c r="J474" s="13">
        <v>4337.74</v>
      </c>
      <c r="K474" t="s">
        <v>11</v>
      </c>
      <c r="L474" t="str" cm="1">
        <f t="array" ref="L474">IF(K474="?",INDEX(K474:K2816,_xlfn.MODE.MULT(MATCH(K474:K2816,K2816,0))),K474)</f>
        <v>tier - 2</v>
      </c>
      <c r="M474" t="s">
        <v>16</v>
      </c>
      <c r="N474" t="str" cm="1">
        <f t="array" ref="N474">IF(M474="?",INDEX(M474:M2816,_xlfn.MODE.MULT(MATCH(M474:M2816,M474:M2816,0))),M474)</f>
        <v>tier - 1</v>
      </c>
      <c r="O474" t="s">
        <v>247</v>
      </c>
      <c r="P474" t="str">
        <f t="shared" si="31"/>
        <v>R1024</v>
      </c>
    </row>
    <row r="475" spans="1:16" x14ac:dyDescent="0.3">
      <c r="A475" t="s">
        <v>504</v>
      </c>
      <c r="B475">
        <v>1994</v>
      </c>
      <c r="C475">
        <f t="shared" si="28"/>
        <v>1994</v>
      </c>
      <c r="D475" t="s">
        <v>37</v>
      </c>
      <c r="E475" t="str">
        <f t="shared" si="29"/>
        <v>Oct</v>
      </c>
      <c r="F475">
        <v>26</v>
      </c>
      <c r="G475" s="16">
        <f t="shared" si="30"/>
        <v>34633</v>
      </c>
      <c r="I475">
        <v>2</v>
      </c>
      <c r="J475" s="13">
        <v>4340.4399999999996</v>
      </c>
      <c r="K475" t="s">
        <v>11</v>
      </c>
      <c r="L475" t="str" cm="1">
        <f t="array" ref="L475">IF(K475="?",INDEX(K475:K2817,_xlfn.MODE.MULT(MATCH(K475:K2817,K2817,0))),K475)</f>
        <v>tier - 2</v>
      </c>
      <c r="M475" t="s">
        <v>16</v>
      </c>
      <c r="N475" t="str" cm="1">
        <f t="array" ref="N475">IF(M475="?",INDEX(M475:M2817,_xlfn.MODE.MULT(MATCH(M475:M2817,M475:M2817,0))),M475)</f>
        <v>tier - 1</v>
      </c>
      <c r="O475" t="s">
        <v>13</v>
      </c>
      <c r="P475" t="str">
        <f t="shared" si="31"/>
        <v>R1013</v>
      </c>
    </row>
    <row r="476" spans="1:16" x14ac:dyDescent="0.3">
      <c r="A476" t="s">
        <v>505</v>
      </c>
      <c r="B476">
        <v>1991</v>
      </c>
      <c r="C476">
        <f t="shared" si="28"/>
        <v>1991</v>
      </c>
      <c r="D476" t="s">
        <v>18</v>
      </c>
      <c r="E476" t="str">
        <f t="shared" si="29"/>
        <v>Jun</v>
      </c>
      <c r="F476">
        <v>1</v>
      </c>
      <c r="G476" s="16">
        <f t="shared" si="30"/>
        <v>33390</v>
      </c>
      <c r="I476">
        <v>0</v>
      </c>
      <c r="J476" s="13">
        <v>4347.0200000000004</v>
      </c>
      <c r="K476" t="s">
        <v>11</v>
      </c>
      <c r="L476" t="str" cm="1">
        <f t="array" ref="L476">IF(K476="?",INDEX(K476:K2818,_xlfn.MODE.MULT(MATCH(K476:K2818,K2818,0))),K476)</f>
        <v>tier - 2</v>
      </c>
      <c r="M476" t="s">
        <v>16</v>
      </c>
      <c r="N476" t="str" cm="1">
        <f t="array" ref="N476">IF(M476="?",INDEX(M476:M2818,_xlfn.MODE.MULT(MATCH(M476:M2818,M476:M2818,0))),M476)</f>
        <v>tier - 1</v>
      </c>
      <c r="O476" t="s">
        <v>247</v>
      </c>
      <c r="P476" t="str">
        <f t="shared" si="31"/>
        <v>R1024</v>
      </c>
    </row>
    <row r="477" spans="1:16" x14ac:dyDescent="0.3">
      <c r="A477" t="s">
        <v>506</v>
      </c>
      <c r="B477">
        <v>1994</v>
      </c>
      <c r="C477">
        <f t="shared" si="28"/>
        <v>1994</v>
      </c>
      <c r="D477" t="s">
        <v>15</v>
      </c>
      <c r="E477" t="str">
        <f t="shared" si="29"/>
        <v>Nov</v>
      </c>
      <c r="F477">
        <v>1</v>
      </c>
      <c r="G477" s="16">
        <f t="shared" si="30"/>
        <v>34639</v>
      </c>
      <c r="I477">
        <v>2</v>
      </c>
      <c r="J477" s="13">
        <v>4349.46</v>
      </c>
      <c r="K477" t="s">
        <v>11</v>
      </c>
      <c r="L477" t="str" cm="1">
        <f t="array" ref="L477">IF(K477="?",INDEX(K477:K2819,_xlfn.MODE.MULT(MATCH(K477:K2819,K2819,0))),K477)</f>
        <v>tier - 2</v>
      </c>
      <c r="M477" t="s">
        <v>11</v>
      </c>
      <c r="N477" t="str" cm="1">
        <f t="array" ref="N477">IF(M477="?",INDEX(M477:M2819,_xlfn.MODE.MULT(MATCH(M477:M2819,M477:M2819,0))),M477)</f>
        <v>tier - 2</v>
      </c>
      <c r="O477" t="s">
        <v>13</v>
      </c>
      <c r="P477" t="str">
        <f t="shared" si="31"/>
        <v>R1013</v>
      </c>
    </row>
    <row r="478" spans="1:16" x14ac:dyDescent="0.3">
      <c r="A478" t="s">
        <v>507</v>
      </c>
      <c r="B478">
        <v>1991</v>
      </c>
      <c r="C478">
        <f t="shared" si="28"/>
        <v>1991</v>
      </c>
      <c r="D478" t="s">
        <v>20</v>
      </c>
      <c r="E478" t="str">
        <f t="shared" si="29"/>
        <v>Sep</v>
      </c>
      <c r="F478">
        <v>13</v>
      </c>
      <c r="G478" s="16">
        <f t="shared" si="30"/>
        <v>33494</v>
      </c>
      <c r="I478">
        <v>1</v>
      </c>
      <c r="J478" s="13">
        <v>4350.51</v>
      </c>
      <c r="K478" t="s">
        <v>11</v>
      </c>
      <c r="L478" t="str" cm="1">
        <f t="array" ref="L478">IF(K478="?",INDEX(K478:K2820,_xlfn.MODE.MULT(MATCH(K478:K2820,K2820,0))),K478)</f>
        <v>tier - 2</v>
      </c>
      <c r="M478" t="s">
        <v>11</v>
      </c>
      <c r="N478" t="str" cm="1">
        <f t="array" ref="N478">IF(M478="?",INDEX(M478:M2820,_xlfn.MODE.MULT(MATCH(M478:M2820,M478:M2820,0))),M478)</f>
        <v>tier - 2</v>
      </c>
      <c r="O478" t="s">
        <v>13</v>
      </c>
      <c r="P478" t="str">
        <f t="shared" si="31"/>
        <v>R1013</v>
      </c>
    </row>
    <row r="479" spans="1:16" x14ac:dyDescent="0.3">
      <c r="A479" t="s">
        <v>508</v>
      </c>
      <c r="B479">
        <v>1990</v>
      </c>
      <c r="C479">
        <f t="shared" si="28"/>
        <v>1990</v>
      </c>
      <c r="D479" t="s">
        <v>35</v>
      </c>
      <c r="E479" t="str">
        <f t="shared" si="29"/>
        <v>Aug</v>
      </c>
      <c r="F479">
        <v>28</v>
      </c>
      <c r="G479" s="16">
        <f t="shared" si="30"/>
        <v>33113</v>
      </c>
      <c r="I479">
        <v>0</v>
      </c>
      <c r="J479" s="13">
        <v>4357.04</v>
      </c>
      <c r="K479" t="s">
        <v>11</v>
      </c>
      <c r="L479" t="str" cm="1">
        <f t="array" ref="L479">IF(K479="?",INDEX(K479:K2821,_xlfn.MODE.MULT(MATCH(K479:K2821,K2821,0))),K479)</f>
        <v>tier - 2</v>
      </c>
      <c r="M479" t="s">
        <v>12</v>
      </c>
      <c r="N479" t="str" cm="1">
        <f t="array" ref="N479">IF(M479="?",INDEX(M479:M2821,_xlfn.MODE.MULT(MATCH(M479:M2821,M479:M2821,0))),M479)</f>
        <v>tier - 3</v>
      </c>
      <c r="O479" t="s">
        <v>23</v>
      </c>
      <c r="P479" t="str">
        <f t="shared" si="31"/>
        <v>R1012</v>
      </c>
    </row>
    <row r="480" spans="1:16" x14ac:dyDescent="0.3">
      <c r="A480" t="s">
        <v>509</v>
      </c>
      <c r="B480">
        <v>1997</v>
      </c>
      <c r="C480">
        <f t="shared" si="28"/>
        <v>1997</v>
      </c>
      <c r="D480" t="s">
        <v>15</v>
      </c>
      <c r="E480" t="str">
        <f t="shared" si="29"/>
        <v>Nov</v>
      </c>
      <c r="F480">
        <v>29</v>
      </c>
      <c r="G480" s="16">
        <f t="shared" si="30"/>
        <v>35763</v>
      </c>
      <c r="I480">
        <v>3</v>
      </c>
      <c r="J480" s="13">
        <v>4391.6499999999996</v>
      </c>
      <c r="K480" t="s">
        <v>11</v>
      </c>
      <c r="L480" t="str" cm="1">
        <f t="array" ref="L480">IF(K480="?",INDEX(K480:K2822,_xlfn.MODE.MULT(MATCH(K480:K2822,K2822,0))),K480)</f>
        <v>tier - 2</v>
      </c>
      <c r="M480" t="s">
        <v>11</v>
      </c>
      <c r="N480" t="str" cm="1">
        <f t="array" ref="N480">IF(M480="?",INDEX(M480:M2822,_xlfn.MODE.MULT(MATCH(M480:M2822,M480:M2822,0))),M480)</f>
        <v>tier - 2</v>
      </c>
      <c r="O480" t="s">
        <v>42</v>
      </c>
      <c r="P480" t="str">
        <f t="shared" si="31"/>
        <v>R1011</v>
      </c>
    </row>
    <row r="481" spans="1:16" x14ac:dyDescent="0.3">
      <c r="A481" t="s">
        <v>510</v>
      </c>
      <c r="B481">
        <v>1982</v>
      </c>
      <c r="C481">
        <f t="shared" si="28"/>
        <v>1982</v>
      </c>
      <c r="D481" t="s">
        <v>18</v>
      </c>
      <c r="E481" t="str">
        <f t="shared" si="29"/>
        <v>Jun</v>
      </c>
      <c r="F481">
        <v>29</v>
      </c>
      <c r="G481" s="16">
        <f t="shared" si="30"/>
        <v>30131</v>
      </c>
      <c r="I481">
        <v>3</v>
      </c>
      <c r="J481" s="13">
        <v>4392.7</v>
      </c>
      <c r="K481" t="s">
        <v>11</v>
      </c>
      <c r="L481" t="str" cm="1">
        <f t="array" ref="L481">IF(K481="?",INDEX(K481:K2823,_xlfn.MODE.MULT(MATCH(K481:K2823,K2823,0))),K481)</f>
        <v>tier - 2</v>
      </c>
      <c r="M481" t="s">
        <v>11</v>
      </c>
      <c r="N481" t="str" cm="1">
        <f t="array" ref="N481">IF(M481="?",INDEX(M481:M2823,_xlfn.MODE.MULT(MATCH(M481:M2823,M481:M2823,0))),M481)</f>
        <v>tier - 2</v>
      </c>
      <c r="O481" t="s">
        <v>13</v>
      </c>
      <c r="P481" t="str">
        <f t="shared" si="31"/>
        <v>R1013</v>
      </c>
    </row>
    <row r="482" spans="1:16" x14ac:dyDescent="0.3">
      <c r="A482" t="s">
        <v>511</v>
      </c>
      <c r="B482">
        <v>1988</v>
      </c>
      <c r="C482">
        <f t="shared" si="28"/>
        <v>1988</v>
      </c>
      <c r="D482" t="s">
        <v>10</v>
      </c>
      <c r="E482" t="str">
        <f t="shared" si="29"/>
        <v>Jul</v>
      </c>
      <c r="F482">
        <v>18</v>
      </c>
      <c r="G482" s="16">
        <f t="shared" si="30"/>
        <v>32342</v>
      </c>
      <c r="I482">
        <v>3</v>
      </c>
      <c r="J482" s="13">
        <v>4397.3100000000004</v>
      </c>
      <c r="K482" t="s">
        <v>11</v>
      </c>
      <c r="L482" t="str" cm="1">
        <f t="array" ref="L482">IF(K482="?",INDEX(K482:K2824,_xlfn.MODE.MULT(MATCH(K482:K2824,K2824,0))),K482)</f>
        <v>tier - 2</v>
      </c>
      <c r="M482" t="s">
        <v>11</v>
      </c>
      <c r="N482" t="str" cm="1">
        <f t="array" ref="N482">IF(M482="?",INDEX(M482:M2824,_xlfn.MODE.MULT(MATCH(M482:M2824,M482:M2824,0))),M482)</f>
        <v>tier - 2</v>
      </c>
      <c r="O482" t="s">
        <v>13</v>
      </c>
      <c r="P482" t="str">
        <f t="shared" si="31"/>
        <v>R1013</v>
      </c>
    </row>
    <row r="483" spans="1:16" x14ac:dyDescent="0.3">
      <c r="A483" t="s">
        <v>512</v>
      </c>
      <c r="B483">
        <v>1986</v>
      </c>
      <c r="C483">
        <f t="shared" si="28"/>
        <v>1986</v>
      </c>
      <c r="D483" t="s">
        <v>35</v>
      </c>
      <c r="E483" t="str">
        <f t="shared" si="29"/>
        <v>Aug</v>
      </c>
      <c r="F483">
        <v>11</v>
      </c>
      <c r="G483" s="16">
        <f t="shared" si="30"/>
        <v>31635</v>
      </c>
      <c r="I483">
        <v>0</v>
      </c>
      <c r="J483" s="13">
        <v>4399.7299999999996</v>
      </c>
      <c r="K483" t="s">
        <v>12</v>
      </c>
      <c r="L483" t="str" cm="1">
        <f t="array" ref="L483">IF(K483="?",INDEX(K483:K2825,_xlfn.MODE.MULT(MATCH(K483:K2825,K2825,0))),K483)</f>
        <v>tier - 3</v>
      </c>
      <c r="M483" t="s">
        <v>11</v>
      </c>
      <c r="N483" t="str" cm="1">
        <f t="array" ref="N483">IF(M483="?",INDEX(M483:M2825,_xlfn.MODE.MULT(MATCH(M483:M2825,M483:M2825,0))),M483)</f>
        <v>tier - 2</v>
      </c>
      <c r="O483" t="s">
        <v>13</v>
      </c>
      <c r="P483" t="str">
        <f t="shared" si="31"/>
        <v>R1013</v>
      </c>
    </row>
    <row r="484" spans="1:16" x14ac:dyDescent="0.3">
      <c r="A484" t="s">
        <v>513</v>
      </c>
      <c r="B484">
        <v>1986</v>
      </c>
      <c r="C484">
        <f t="shared" si="28"/>
        <v>1986</v>
      </c>
      <c r="D484" t="s">
        <v>10</v>
      </c>
      <c r="E484" t="str">
        <f t="shared" si="29"/>
        <v>Jul</v>
      </c>
      <c r="F484">
        <v>13</v>
      </c>
      <c r="G484" s="16">
        <f t="shared" si="30"/>
        <v>31606</v>
      </c>
      <c r="I484">
        <v>0</v>
      </c>
      <c r="J484" s="13">
        <v>4402.2299999999996</v>
      </c>
      <c r="K484" t="s">
        <v>11</v>
      </c>
      <c r="L484" t="str" cm="1">
        <f t="array" ref="L484">IF(K484="?",INDEX(K484:K2826,_xlfn.MODE.MULT(MATCH(K484:K2826,K2826,0))),K484)</f>
        <v>tier - 2</v>
      </c>
      <c r="M484" t="s">
        <v>11</v>
      </c>
      <c r="N484" t="str" cm="1">
        <f t="array" ref="N484">IF(M484="?",INDEX(M484:M2826,_xlfn.MODE.MULT(MATCH(M484:M2826,M484:M2826,0))),M484)</f>
        <v>tier - 2</v>
      </c>
      <c r="O484" t="s">
        <v>42</v>
      </c>
      <c r="P484" t="str">
        <f t="shared" si="31"/>
        <v>R1011</v>
      </c>
    </row>
    <row r="485" spans="1:16" x14ac:dyDescent="0.3">
      <c r="A485" t="s">
        <v>514</v>
      </c>
      <c r="B485">
        <v>1988</v>
      </c>
      <c r="C485">
        <f t="shared" si="28"/>
        <v>1988</v>
      </c>
      <c r="D485" t="s">
        <v>20</v>
      </c>
      <c r="E485" t="str">
        <f t="shared" si="29"/>
        <v>Sep</v>
      </c>
      <c r="F485">
        <v>16</v>
      </c>
      <c r="G485" s="16">
        <f t="shared" si="30"/>
        <v>32402</v>
      </c>
      <c r="I485">
        <v>0</v>
      </c>
      <c r="J485" s="13">
        <v>4415.16</v>
      </c>
      <c r="K485" t="s">
        <v>11</v>
      </c>
      <c r="L485" t="str" cm="1">
        <f t="array" ref="L485">IF(K485="?",INDEX(K485:K2827,_xlfn.MODE.MULT(MATCH(K485:K2827,K2827,0))),K485)</f>
        <v>tier - 2</v>
      </c>
      <c r="M485" t="s">
        <v>16</v>
      </c>
      <c r="N485" t="str" cm="1">
        <f t="array" ref="N485">IF(M485="?",INDEX(M485:M2827,_xlfn.MODE.MULT(MATCH(M485:M2827,M485:M2827,0))),M485)</f>
        <v>tier - 1</v>
      </c>
      <c r="O485" t="s">
        <v>13</v>
      </c>
      <c r="P485" t="str">
        <f t="shared" si="31"/>
        <v>R1013</v>
      </c>
    </row>
    <row r="486" spans="1:16" x14ac:dyDescent="0.3">
      <c r="A486" t="s">
        <v>515</v>
      </c>
      <c r="B486">
        <v>1992</v>
      </c>
      <c r="C486">
        <f t="shared" si="28"/>
        <v>1992</v>
      </c>
      <c r="D486" t="s">
        <v>35</v>
      </c>
      <c r="E486" t="str">
        <f t="shared" si="29"/>
        <v>Aug</v>
      </c>
      <c r="F486">
        <v>15</v>
      </c>
      <c r="G486" s="16">
        <f t="shared" si="30"/>
        <v>33831</v>
      </c>
      <c r="I486">
        <v>0</v>
      </c>
      <c r="J486" s="13">
        <v>4420.95</v>
      </c>
      <c r="K486" t="s">
        <v>11</v>
      </c>
      <c r="L486" t="str" cm="1">
        <f t="array" ref="L486">IF(K486="?",INDEX(K486:K2828,_xlfn.MODE.MULT(MATCH(K486:K2828,K2828,0))),K486)</f>
        <v>tier - 2</v>
      </c>
      <c r="M486" t="s">
        <v>12</v>
      </c>
      <c r="N486" t="str" cm="1">
        <f t="array" ref="N486">IF(M486="?",INDEX(M486:M2828,_xlfn.MODE.MULT(MATCH(M486:M2828,M486:M2828,0))),M486)</f>
        <v>tier - 3</v>
      </c>
      <c r="O486" t="s">
        <v>516</v>
      </c>
      <c r="P486" t="str">
        <f t="shared" si="31"/>
        <v>R1020</v>
      </c>
    </row>
    <row r="487" spans="1:16" x14ac:dyDescent="0.3">
      <c r="A487" t="s">
        <v>517</v>
      </c>
      <c r="B487">
        <v>1994</v>
      </c>
      <c r="C487">
        <f t="shared" si="28"/>
        <v>1994</v>
      </c>
      <c r="D487" t="s">
        <v>30</v>
      </c>
      <c r="E487" t="str">
        <f t="shared" si="29"/>
        <v>Dec</v>
      </c>
      <c r="F487">
        <v>29</v>
      </c>
      <c r="G487" s="16">
        <f t="shared" si="30"/>
        <v>34697</v>
      </c>
      <c r="I487">
        <v>2</v>
      </c>
      <c r="J487" s="13">
        <v>4428.8900000000003</v>
      </c>
      <c r="K487" t="s">
        <v>12</v>
      </c>
      <c r="L487" t="str" cm="1">
        <f t="array" ref="L487">IF(K487="?",INDEX(K487:K2829,_xlfn.MODE.MULT(MATCH(K487:K2829,K2829,0))),K487)</f>
        <v>tier - 3</v>
      </c>
      <c r="M487" t="s">
        <v>16</v>
      </c>
      <c r="N487" t="str" cm="1">
        <f t="array" ref="N487">IF(M487="?",INDEX(M487:M2829,_xlfn.MODE.MULT(MATCH(M487:M2829,M487:M2829,0))),M487)</f>
        <v>tier - 1</v>
      </c>
      <c r="O487" t="s">
        <v>356</v>
      </c>
      <c r="P487" t="str">
        <f t="shared" si="31"/>
        <v>R1017</v>
      </c>
    </row>
    <row r="488" spans="1:16" x14ac:dyDescent="0.3">
      <c r="A488" t="s">
        <v>518</v>
      </c>
      <c r="B488">
        <v>1993</v>
      </c>
      <c r="C488">
        <f t="shared" si="28"/>
        <v>1993</v>
      </c>
      <c r="D488" t="s">
        <v>20</v>
      </c>
      <c r="E488" t="str">
        <f t="shared" si="29"/>
        <v>Sep</v>
      </c>
      <c r="F488">
        <v>4</v>
      </c>
      <c r="G488" s="16">
        <f t="shared" si="30"/>
        <v>34216</v>
      </c>
      <c r="I488">
        <v>2</v>
      </c>
      <c r="J488" s="13">
        <v>4433.3900000000003</v>
      </c>
      <c r="K488" t="s">
        <v>11</v>
      </c>
      <c r="L488" t="str" cm="1">
        <f t="array" ref="L488">IF(K488="?",INDEX(K488:K2830,_xlfn.MODE.MULT(MATCH(K488:K2830,K2830,0))),K488)</f>
        <v>tier - 2</v>
      </c>
      <c r="M488" t="s">
        <v>12</v>
      </c>
      <c r="N488" t="str" cm="1">
        <f t="array" ref="N488">IF(M488="?",INDEX(M488:M2830,_xlfn.MODE.MULT(MATCH(M488:M2830,M488:M2830,0))),M488)</f>
        <v>tier - 3</v>
      </c>
      <c r="O488" t="s">
        <v>23</v>
      </c>
      <c r="P488" t="str">
        <f t="shared" si="31"/>
        <v>R1012</v>
      </c>
    </row>
    <row r="489" spans="1:16" x14ac:dyDescent="0.3">
      <c r="A489" t="s">
        <v>519</v>
      </c>
      <c r="B489">
        <v>1993</v>
      </c>
      <c r="C489">
        <f t="shared" si="28"/>
        <v>1993</v>
      </c>
      <c r="D489" t="s">
        <v>30</v>
      </c>
      <c r="E489" t="str">
        <f t="shared" si="29"/>
        <v>Dec</v>
      </c>
      <c r="F489">
        <v>23</v>
      </c>
      <c r="G489" s="16">
        <f t="shared" si="30"/>
        <v>34326</v>
      </c>
      <c r="I489">
        <v>2</v>
      </c>
      <c r="J489" s="13">
        <v>4433.92</v>
      </c>
      <c r="K489" t="s">
        <v>11</v>
      </c>
      <c r="L489" t="str" cm="1">
        <f t="array" ref="L489">IF(K489="?",INDEX(K489:K2831,_xlfn.MODE.MULT(MATCH(K489:K2831,K2831,0))),K489)</f>
        <v>tier - 2</v>
      </c>
      <c r="M489" t="s">
        <v>11</v>
      </c>
      <c r="N489" t="str" cm="1">
        <f t="array" ref="N489">IF(M489="?",INDEX(M489:M2831,_xlfn.MODE.MULT(MATCH(M489:M2831,M489:M2831,0))),M489)</f>
        <v>tier - 2</v>
      </c>
      <c r="O489" t="s">
        <v>23</v>
      </c>
      <c r="P489" t="str">
        <f t="shared" si="31"/>
        <v>R1012</v>
      </c>
    </row>
    <row r="490" spans="1:16" x14ac:dyDescent="0.3">
      <c r="A490" t="s">
        <v>520</v>
      </c>
      <c r="B490">
        <v>1994</v>
      </c>
      <c r="C490">
        <f t="shared" si="28"/>
        <v>1994</v>
      </c>
      <c r="D490" t="s">
        <v>37</v>
      </c>
      <c r="E490" t="str">
        <f t="shared" si="29"/>
        <v>Oct</v>
      </c>
      <c r="F490">
        <v>8</v>
      </c>
      <c r="G490" s="16">
        <f t="shared" si="30"/>
        <v>34615</v>
      </c>
      <c r="I490">
        <v>2</v>
      </c>
      <c r="J490" s="13">
        <v>4435.09</v>
      </c>
      <c r="K490" t="s">
        <v>12</v>
      </c>
      <c r="L490" t="str" cm="1">
        <f t="array" ref="L490">IF(K490="?",INDEX(K490:K2832,_xlfn.MODE.MULT(MATCH(K490:K2832,K2832,0))),K490)</f>
        <v>tier - 3</v>
      </c>
      <c r="M490" t="s">
        <v>11</v>
      </c>
      <c r="N490" t="str" cm="1">
        <f t="array" ref="N490">IF(M490="?",INDEX(M490:M2832,_xlfn.MODE.MULT(MATCH(M490:M2832,M490:M2832,0))),M490)</f>
        <v>tier - 2</v>
      </c>
      <c r="O490" t="s">
        <v>168</v>
      </c>
      <c r="P490" t="str">
        <f t="shared" si="31"/>
        <v>R1016</v>
      </c>
    </row>
    <row r="491" spans="1:16" x14ac:dyDescent="0.3">
      <c r="A491" t="s">
        <v>521</v>
      </c>
      <c r="B491">
        <v>1994</v>
      </c>
      <c r="C491">
        <f t="shared" si="28"/>
        <v>1994</v>
      </c>
      <c r="D491" t="s">
        <v>37</v>
      </c>
      <c r="E491" t="str">
        <f t="shared" si="29"/>
        <v>Oct</v>
      </c>
      <c r="F491">
        <v>24</v>
      </c>
      <c r="G491" s="16">
        <f t="shared" si="30"/>
        <v>34631</v>
      </c>
      <c r="I491">
        <v>2</v>
      </c>
      <c r="J491" s="13">
        <v>4438.26</v>
      </c>
      <c r="K491" t="s">
        <v>11</v>
      </c>
      <c r="L491" t="str" cm="1">
        <f t="array" ref="L491">IF(K491="?",INDEX(K491:K2833,_xlfn.MODE.MULT(MATCH(K491:K2833,K2833,0))),K491)</f>
        <v>tier - 2</v>
      </c>
      <c r="M491" t="s">
        <v>12</v>
      </c>
      <c r="N491" t="str" cm="1">
        <f t="array" ref="N491">IF(M491="?",INDEX(M491:M2833,_xlfn.MODE.MULT(MATCH(M491:M2833,M491:M2833,0))),M491)</f>
        <v>tier - 3</v>
      </c>
      <c r="O491" t="s">
        <v>356</v>
      </c>
      <c r="P491" t="str">
        <f t="shared" si="31"/>
        <v>R1017</v>
      </c>
    </row>
    <row r="492" spans="1:16" x14ac:dyDescent="0.3">
      <c r="A492" t="s">
        <v>522</v>
      </c>
      <c r="B492">
        <v>1991</v>
      </c>
      <c r="C492">
        <f t="shared" si="28"/>
        <v>1991</v>
      </c>
      <c r="D492" t="s">
        <v>20</v>
      </c>
      <c r="E492" t="str">
        <f t="shared" si="29"/>
        <v>Sep</v>
      </c>
      <c r="F492">
        <v>3</v>
      </c>
      <c r="G492" s="16">
        <f t="shared" si="30"/>
        <v>33484</v>
      </c>
      <c r="I492">
        <v>1</v>
      </c>
      <c r="J492" s="13">
        <v>4441.21</v>
      </c>
      <c r="K492" t="s">
        <v>16</v>
      </c>
      <c r="L492" t="str" cm="1">
        <f t="array" ref="L492">IF(K492="?",INDEX(K492:K2834,_xlfn.MODE.MULT(MATCH(K492:K2834,K2834,0))),K492)</f>
        <v>tier - 1</v>
      </c>
      <c r="M492" t="s">
        <v>11</v>
      </c>
      <c r="N492" t="str" cm="1">
        <f t="array" ref="N492">IF(M492="?",INDEX(M492:M2834,_xlfn.MODE.MULT(MATCH(M492:M2834,M492:M2834,0))),M492)</f>
        <v>tier - 2</v>
      </c>
      <c r="O492" t="s">
        <v>276</v>
      </c>
      <c r="P492" t="str">
        <f t="shared" si="31"/>
        <v>R1014</v>
      </c>
    </row>
    <row r="493" spans="1:16" x14ac:dyDescent="0.3">
      <c r="A493" t="s">
        <v>523</v>
      </c>
      <c r="B493">
        <v>1994</v>
      </c>
      <c r="C493">
        <f t="shared" si="28"/>
        <v>1994</v>
      </c>
      <c r="D493" t="s">
        <v>18</v>
      </c>
      <c r="E493" t="str">
        <f t="shared" si="29"/>
        <v>Jun</v>
      </c>
      <c r="F493">
        <v>28</v>
      </c>
      <c r="G493" s="16">
        <f t="shared" si="30"/>
        <v>34513</v>
      </c>
      <c r="I493">
        <v>3</v>
      </c>
      <c r="J493" s="13">
        <v>4449.46</v>
      </c>
      <c r="K493" t="s">
        <v>16</v>
      </c>
      <c r="L493" t="str" cm="1">
        <f t="array" ref="L493">IF(K493="?",INDEX(K493:K2835,_xlfn.MODE.MULT(MATCH(K493:K2835,K2835,0))),K493)</f>
        <v>tier - 1</v>
      </c>
      <c r="M493" t="s">
        <v>11</v>
      </c>
      <c r="N493" t="str" cm="1">
        <f t="array" ref="N493">IF(M493="?",INDEX(M493:M2835,_xlfn.MODE.MULT(MATCH(M493:M2835,M493:M2835,0))),M493)</f>
        <v>tier - 2</v>
      </c>
      <c r="O493" t="s">
        <v>13</v>
      </c>
      <c r="P493" t="str">
        <f t="shared" si="31"/>
        <v>R1013</v>
      </c>
    </row>
    <row r="494" spans="1:16" x14ac:dyDescent="0.3">
      <c r="A494" t="s">
        <v>524</v>
      </c>
      <c r="B494">
        <v>1990</v>
      </c>
      <c r="C494">
        <f t="shared" si="28"/>
        <v>1990</v>
      </c>
      <c r="D494" t="s">
        <v>35</v>
      </c>
      <c r="E494" t="str">
        <f t="shared" si="29"/>
        <v>Aug</v>
      </c>
      <c r="F494">
        <v>8</v>
      </c>
      <c r="G494" s="16">
        <f t="shared" si="30"/>
        <v>33093</v>
      </c>
      <c r="I494">
        <v>1</v>
      </c>
      <c r="J494" s="13">
        <v>4454.3999999999996</v>
      </c>
      <c r="K494" t="s">
        <v>11</v>
      </c>
      <c r="L494" t="str" cm="1">
        <f t="array" ref="L494">IF(K494="?",INDEX(K494:K2836,_xlfn.MODE.MULT(MATCH(K494:K2836,K2836,0))),K494)</f>
        <v>tier - 2</v>
      </c>
      <c r="M494" t="s">
        <v>12</v>
      </c>
      <c r="N494" t="str" cm="1">
        <f t="array" ref="N494">IF(M494="?",INDEX(M494:M2836,_xlfn.MODE.MULT(MATCH(M494:M2836,M494:M2836,0))),M494)</f>
        <v>tier - 3</v>
      </c>
      <c r="O494" t="s">
        <v>23</v>
      </c>
      <c r="P494" t="str">
        <f t="shared" si="31"/>
        <v>R1012</v>
      </c>
    </row>
    <row r="495" spans="1:16" x14ac:dyDescent="0.3">
      <c r="A495" t="s">
        <v>525</v>
      </c>
      <c r="B495">
        <v>1990</v>
      </c>
      <c r="C495">
        <f t="shared" si="28"/>
        <v>1990</v>
      </c>
      <c r="D495" t="s">
        <v>10</v>
      </c>
      <c r="E495" t="str">
        <f t="shared" si="29"/>
        <v>Jul</v>
      </c>
      <c r="F495">
        <v>15</v>
      </c>
      <c r="G495" s="16">
        <f t="shared" si="30"/>
        <v>33069</v>
      </c>
      <c r="I495">
        <v>1</v>
      </c>
      <c r="J495" s="13">
        <v>4462.72</v>
      </c>
      <c r="K495" t="s">
        <v>11</v>
      </c>
      <c r="L495" t="str" cm="1">
        <f t="array" ref="L495">IF(K495="?",INDEX(K495:K2837,_xlfn.MODE.MULT(MATCH(K495:K2837,K2837,0))),K495)</f>
        <v>tier - 2</v>
      </c>
      <c r="M495" t="s">
        <v>12</v>
      </c>
      <c r="N495" t="str" cm="1">
        <f t="array" ref="N495">IF(M495="?",INDEX(M495:M2837,_xlfn.MODE.MULT(MATCH(M495:M2837,M495:M2837,0))),M495)</f>
        <v>tier - 3</v>
      </c>
      <c r="O495" t="s">
        <v>23</v>
      </c>
      <c r="P495" t="str">
        <f t="shared" si="31"/>
        <v>R1012</v>
      </c>
    </row>
    <row r="496" spans="1:16" x14ac:dyDescent="0.3">
      <c r="A496" t="s">
        <v>526</v>
      </c>
      <c r="B496">
        <v>1991</v>
      </c>
      <c r="C496">
        <f t="shared" si="28"/>
        <v>1991</v>
      </c>
      <c r="D496" t="s">
        <v>10</v>
      </c>
      <c r="E496" t="str">
        <f t="shared" si="29"/>
        <v>Jul</v>
      </c>
      <c r="F496">
        <v>4</v>
      </c>
      <c r="G496" s="16">
        <f t="shared" si="30"/>
        <v>33423</v>
      </c>
      <c r="I496">
        <v>2</v>
      </c>
      <c r="J496" s="13">
        <v>4463.21</v>
      </c>
      <c r="K496" t="s">
        <v>12</v>
      </c>
      <c r="L496" t="str" cm="1">
        <f t="array" ref="L496">IF(K496="?",INDEX(K496:K2838,_xlfn.MODE.MULT(MATCH(K496:K2838,K2838,0))),K496)</f>
        <v>tier - 3</v>
      </c>
      <c r="M496" t="s">
        <v>12</v>
      </c>
      <c r="N496" t="str" cm="1">
        <f t="array" ref="N496">IF(M496="?",INDEX(M496:M2838,_xlfn.MODE.MULT(MATCH(M496:M2838,M496:M2838,0))),M496)</f>
        <v>tier - 3</v>
      </c>
      <c r="O496" t="s">
        <v>13</v>
      </c>
      <c r="P496" t="str">
        <f t="shared" si="31"/>
        <v>R1013</v>
      </c>
    </row>
    <row r="497" spans="1:16" x14ac:dyDescent="0.3">
      <c r="A497" t="s">
        <v>527</v>
      </c>
      <c r="B497">
        <v>1999</v>
      </c>
      <c r="C497">
        <f t="shared" si="28"/>
        <v>1999</v>
      </c>
      <c r="D497" t="s">
        <v>15</v>
      </c>
      <c r="E497" t="str">
        <f t="shared" si="29"/>
        <v>Nov</v>
      </c>
      <c r="F497">
        <v>20</v>
      </c>
      <c r="G497" s="16">
        <f t="shared" si="30"/>
        <v>36484</v>
      </c>
      <c r="I497">
        <v>3</v>
      </c>
      <c r="J497" s="13">
        <v>4466.62</v>
      </c>
      <c r="K497" t="s">
        <v>11</v>
      </c>
      <c r="L497" t="str" cm="1">
        <f t="array" ref="L497">IF(K497="?",INDEX(K497:K2839,_xlfn.MODE.MULT(MATCH(K497:K2839,K2839,0))),K497)</f>
        <v>tier - 2</v>
      </c>
      <c r="M497" t="s">
        <v>11</v>
      </c>
      <c r="N497" t="str" cm="1">
        <f t="array" ref="N497">IF(M497="?",INDEX(M497:M2839,_xlfn.MODE.MULT(MATCH(M497:M2839,M497:M2839,0))),M497)</f>
        <v>tier - 2</v>
      </c>
      <c r="O497" t="s">
        <v>23</v>
      </c>
      <c r="P497" t="str">
        <f t="shared" si="31"/>
        <v>R1012</v>
      </c>
    </row>
    <row r="498" spans="1:16" x14ac:dyDescent="0.3">
      <c r="A498" t="s">
        <v>528</v>
      </c>
      <c r="B498">
        <v>2004</v>
      </c>
      <c r="C498">
        <f t="shared" si="28"/>
        <v>2004</v>
      </c>
      <c r="D498" t="s">
        <v>10</v>
      </c>
      <c r="E498" t="str">
        <f t="shared" si="29"/>
        <v>Jul</v>
      </c>
      <c r="F498">
        <v>18</v>
      </c>
      <c r="G498" s="16">
        <f t="shared" si="30"/>
        <v>38186</v>
      </c>
      <c r="I498">
        <v>0</v>
      </c>
      <c r="J498" s="13">
        <v>4468.25</v>
      </c>
      <c r="K498" t="s">
        <v>11</v>
      </c>
      <c r="L498" t="str" cm="1">
        <f t="array" ref="L498">IF(K498="?",INDEX(K498:K2840,_xlfn.MODE.MULT(MATCH(K498:K2840,K2840,0))),K498)</f>
        <v>tier - 2</v>
      </c>
      <c r="M498" t="s">
        <v>11</v>
      </c>
      <c r="N498" t="str" cm="1">
        <f t="array" ref="N498">IF(M498="?",INDEX(M498:M2840,_xlfn.MODE.MULT(MATCH(M498:M2840,M498:M2840,0))),M498)</f>
        <v>tier - 2</v>
      </c>
      <c r="O498" t="s">
        <v>23</v>
      </c>
      <c r="P498" t="str">
        <f t="shared" si="31"/>
        <v>R1012</v>
      </c>
    </row>
    <row r="499" spans="1:16" x14ac:dyDescent="0.3">
      <c r="A499" t="s">
        <v>529</v>
      </c>
      <c r="B499">
        <v>1992</v>
      </c>
      <c r="C499">
        <f t="shared" si="28"/>
        <v>1992</v>
      </c>
      <c r="D499" t="s">
        <v>10</v>
      </c>
      <c r="E499" t="str">
        <f t="shared" si="29"/>
        <v>Jul</v>
      </c>
      <c r="F499">
        <v>12</v>
      </c>
      <c r="G499" s="16">
        <f t="shared" si="30"/>
        <v>33797</v>
      </c>
      <c r="I499">
        <v>0</v>
      </c>
      <c r="J499" s="13">
        <v>4488.58</v>
      </c>
      <c r="K499" t="s">
        <v>11</v>
      </c>
      <c r="L499" t="str" cm="1">
        <f t="array" ref="L499">IF(K499="?",INDEX(K499:K2841,_xlfn.MODE.MULT(MATCH(K499:K2841,K2841,0))),K499)</f>
        <v>tier - 2</v>
      </c>
      <c r="M499" t="s">
        <v>12</v>
      </c>
      <c r="N499" t="str" cm="1">
        <f t="array" ref="N499">IF(M499="?",INDEX(M499:M2841,_xlfn.MODE.MULT(MATCH(M499:M2841,M499:M2841,0))),M499)</f>
        <v>tier - 3</v>
      </c>
      <c r="O499" t="s">
        <v>23</v>
      </c>
      <c r="P499" t="str">
        <f t="shared" si="31"/>
        <v>R1012</v>
      </c>
    </row>
    <row r="500" spans="1:16" x14ac:dyDescent="0.3">
      <c r="A500" t="s">
        <v>530</v>
      </c>
      <c r="B500">
        <v>1988</v>
      </c>
      <c r="C500">
        <f t="shared" si="28"/>
        <v>1988</v>
      </c>
      <c r="D500" t="s">
        <v>18</v>
      </c>
      <c r="E500" t="str">
        <f t="shared" si="29"/>
        <v>Jun</v>
      </c>
      <c r="F500">
        <v>26</v>
      </c>
      <c r="G500" s="16">
        <f t="shared" si="30"/>
        <v>32320</v>
      </c>
      <c r="I500">
        <v>0</v>
      </c>
      <c r="J500" s="13">
        <v>4500.34</v>
      </c>
      <c r="K500" t="s">
        <v>11</v>
      </c>
      <c r="L500" t="str" cm="1">
        <f t="array" ref="L500">IF(K500="?",INDEX(K500:K2842,_xlfn.MODE.MULT(MATCH(K500:K2842,K2842,0))),K500)</f>
        <v>tier - 2</v>
      </c>
      <c r="M500" t="s">
        <v>16</v>
      </c>
      <c r="N500" t="str" cm="1">
        <f t="array" ref="N500">IF(M500="?",INDEX(M500:M2842,_xlfn.MODE.MULT(MATCH(M500:M2842,M500:M2842,0))),M500)</f>
        <v>tier - 1</v>
      </c>
      <c r="O500" t="s">
        <v>356</v>
      </c>
      <c r="P500" t="str">
        <f t="shared" si="31"/>
        <v>R1017</v>
      </c>
    </row>
    <row r="501" spans="1:16" x14ac:dyDescent="0.3">
      <c r="A501" t="s">
        <v>531</v>
      </c>
      <c r="B501">
        <v>1997</v>
      </c>
      <c r="C501">
        <f t="shared" si="28"/>
        <v>1997</v>
      </c>
      <c r="D501" t="s">
        <v>37</v>
      </c>
      <c r="E501" t="str">
        <f t="shared" si="29"/>
        <v>Oct</v>
      </c>
      <c r="F501">
        <v>13</v>
      </c>
      <c r="G501" s="16">
        <f t="shared" si="30"/>
        <v>35716</v>
      </c>
      <c r="I501">
        <v>4</v>
      </c>
      <c r="J501" s="13">
        <v>4504.66</v>
      </c>
      <c r="K501" t="s">
        <v>16</v>
      </c>
      <c r="L501" t="str" cm="1">
        <f t="array" ref="L501">IF(K501="?",INDEX(K501:K2843,_xlfn.MODE.MULT(MATCH(K501:K2843,K2843,0))),K501)</f>
        <v>tier - 1</v>
      </c>
      <c r="M501" t="s">
        <v>11</v>
      </c>
      <c r="N501" t="str" cm="1">
        <f t="array" ref="N501">IF(M501="?",INDEX(M501:M2843,_xlfn.MODE.MULT(MATCH(M501:M2843,M501:M2843,0))),M501)</f>
        <v>tier - 2</v>
      </c>
      <c r="O501" t="s">
        <v>13</v>
      </c>
      <c r="P501" t="str">
        <f t="shared" si="31"/>
        <v>R1013</v>
      </c>
    </row>
    <row r="502" spans="1:16" x14ac:dyDescent="0.3">
      <c r="A502" t="s">
        <v>532</v>
      </c>
      <c r="B502">
        <v>1982</v>
      </c>
      <c r="C502">
        <f t="shared" si="28"/>
        <v>1982</v>
      </c>
      <c r="D502" t="s">
        <v>20</v>
      </c>
      <c r="E502" t="str">
        <f t="shared" si="29"/>
        <v>Sep</v>
      </c>
      <c r="F502">
        <v>27</v>
      </c>
      <c r="G502" s="16">
        <f t="shared" si="30"/>
        <v>30221</v>
      </c>
      <c r="I502">
        <v>3</v>
      </c>
      <c r="J502" s="13">
        <v>4511.41</v>
      </c>
      <c r="K502" t="s">
        <v>11</v>
      </c>
      <c r="L502" t="str" cm="1">
        <f t="array" ref="L502">IF(K502="?",INDEX(K502:K2844,_xlfn.MODE.MULT(MATCH(K502:K2844,K2844,0))),K502)</f>
        <v>tier - 2</v>
      </c>
      <c r="M502" t="s">
        <v>12</v>
      </c>
      <c r="N502" t="str" cm="1">
        <f t="array" ref="N502">IF(M502="?",INDEX(M502:M2844,_xlfn.MODE.MULT(MATCH(M502:M2844,M502:M2844,0))),M502)</f>
        <v>tier - 3</v>
      </c>
      <c r="O502" t="s">
        <v>13</v>
      </c>
      <c r="P502" t="str">
        <f t="shared" si="31"/>
        <v>R1013</v>
      </c>
    </row>
    <row r="503" spans="1:16" x14ac:dyDescent="0.3">
      <c r="A503" t="s">
        <v>533</v>
      </c>
      <c r="B503">
        <v>1980</v>
      </c>
      <c r="C503">
        <f t="shared" si="28"/>
        <v>1980</v>
      </c>
      <c r="D503" t="s">
        <v>18</v>
      </c>
      <c r="E503" t="str">
        <f t="shared" si="29"/>
        <v>Jun</v>
      </c>
      <c r="F503">
        <v>16</v>
      </c>
      <c r="G503" s="16">
        <f t="shared" si="30"/>
        <v>29388</v>
      </c>
      <c r="I503">
        <v>2</v>
      </c>
      <c r="J503" s="13">
        <v>4515.71</v>
      </c>
      <c r="K503" t="s">
        <v>11</v>
      </c>
      <c r="L503" t="str" cm="1">
        <f t="array" ref="L503">IF(K503="?",INDEX(K503:K2845,_xlfn.MODE.MULT(MATCH(K503:K2845,K2845,0))),K503)</f>
        <v>tier - 2</v>
      </c>
      <c r="M503" t="s">
        <v>12</v>
      </c>
      <c r="N503" t="str" cm="1">
        <f t="array" ref="N503">IF(M503="?",INDEX(M503:M2845,_xlfn.MODE.MULT(MATCH(M503:M2845,M503:M2845,0))),M503)</f>
        <v>tier - 3</v>
      </c>
      <c r="O503" t="s">
        <v>13</v>
      </c>
      <c r="P503" t="str">
        <f t="shared" si="31"/>
        <v>R1013</v>
      </c>
    </row>
    <row r="504" spans="1:16" x14ac:dyDescent="0.3">
      <c r="A504" t="s">
        <v>534</v>
      </c>
      <c r="B504">
        <v>2003</v>
      </c>
      <c r="C504">
        <f t="shared" si="28"/>
        <v>2003</v>
      </c>
      <c r="D504" t="s">
        <v>37</v>
      </c>
      <c r="E504" t="str">
        <f t="shared" si="29"/>
        <v>Oct</v>
      </c>
      <c r="F504">
        <v>2</v>
      </c>
      <c r="G504" s="16">
        <f t="shared" si="30"/>
        <v>37896</v>
      </c>
      <c r="I504">
        <v>0</v>
      </c>
      <c r="J504" s="13">
        <v>4518.3999999999996</v>
      </c>
      <c r="K504" t="s">
        <v>11</v>
      </c>
      <c r="L504" t="str" cm="1">
        <f t="array" ref="L504">IF(K504="?",INDEX(K504:K2846,_xlfn.MODE.MULT(MATCH(K504:K2846,K2846,0))),K504)</f>
        <v>tier - 2</v>
      </c>
      <c r="M504" t="s">
        <v>12</v>
      </c>
      <c r="N504" t="str" cm="1">
        <f t="array" ref="N504">IF(M504="?",INDEX(M504:M2846,_xlfn.MODE.MULT(MATCH(M504:M2846,M504:M2846,0))),M504)</f>
        <v>tier - 3</v>
      </c>
      <c r="O504" t="s">
        <v>535</v>
      </c>
      <c r="P504" t="str">
        <f t="shared" si="31"/>
        <v>R1026</v>
      </c>
    </row>
    <row r="505" spans="1:16" x14ac:dyDescent="0.3">
      <c r="A505" t="s">
        <v>536</v>
      </c>
      <c r="B505">
        <v>1987</v>
      </c>
      <c r="C505">
        <f t="shared" si="28"/>
        <v>1987</v>
      </c>
      <c r="D505" t="s">
        <v>30</v>
      </c>
      <c r="E505" t="str">
        <f t="shared" si="29"/>
        <v>Dec</v>
      </c>
      <c r="F505">
        <v>5</v>
      </c>
      <c r="G505" s="16">
        <f t="shared" si="30"/>
        <v>32116</v>
      </c>
      <c r="I505">
        <v>3</v>
      </c>
      <c r="J505" s="13">
        <v>4518.7700000000004</v>
      </c>
      <c r="K505" t="s">
        <v>11</v>
      </c>
      <c r="L505" t="str" cm="1">
        <f t="array" ref="L505">IF(K505="?",INDEX(K505:K2847,_xlfn.MODE.MULT(MATCH(K505:K2847,K2847,0))),K505)</f>
        <v>tier - 2</v>
      </c>
      <c r="M505" t="s">
        <v>12</v>
      </c>
      <c r="N505" t="str" cm="1">
        <f t="array" ref="N505">IF(M505="?",INDEX(M505:M2847,_xlfn.MODE.MULT(MATCH(M505:M2847,M505:M2847,0))),M505)</f>
        <v>tier - 3</v>
      </c>
      <c r="O505" t="s">
        <v>23</v>
      </c>
      <c r="P505" t="str">
        <f t="shared" si="31"/>
        <v>R1012</v>
      </c>
    </row>
    <row r="506" spans="1:16" x14ac:dyDescent="0.3">
      <c r="A506" t="s">
        <v>537</v>
      </c>
      <c r="B506">
        <v>1988</v>
      </c>
      <c r="C506">
        <f t="shared" si="28"/>
        <v>1988</v>
      </c>
      <c r="D506" t="s">
        <v>30</v>
      </c>
      <c r="E506" t="str">
        <f t="shared" si="29"/>
        <v>Dec</v>
      </c>
      <c r="F506">
        <v>21</v>
      </c>
      <c r="G506" s="16">
        <f t="shared" si="30"/>
        <v>32498</v>
      </c>
      <c r="I506">
        <v>0</v>
      </c>
      <c r="J506" s="13">
        <v>4518.83</v>
      </c>
      <c r="K506" t="s">
        <v>11</v>
      </c>
      <c r="L506" t="str" cm="1">
        <f t="array" ref="L506">IF(K506="?",INDEX(K506:K2848,_xlfn.MODE.MULT(MATCH(K506:K2848,K2848,0))),K506)</f>
        <v>tier - 2</v>
      </c>
      <c r="M506" t="s">
        <v>11</v>
      </c>
      <c r="N506" t="str" cm="1">
        <f t="array" ref="N506">IF(M506="?",INDEX(M506:M2848,_xlfn.MODE.MULT(MATCH(M506:M2848,M506:M2848,0))),M506)</f>
        <v>tier - 2</v>
      </c>
      <c r="O506" t="s">
        <v>356</v>
      </c>
      <c r="P506" t="str">
        <f t="shared" si="31"/>
        <v>R1017</v>
      </c>
    </row>
    <row r="507" spans="1:16" x14ac:dyDescent="0.3">
      <c r="A507" t="s">
        <v>538</v>
      </c>
      <c r="B507">
        <v>1992</v>
      </c>
      <c r="C507">
        <f t="shared" si="28"/>
        <v>1992</v>
      </c>
      <c r="D507" t="s">
        <v>35</v>
      </c>
      <c r="E507" t="str">
        <f t="shared" si="29"/>
        <v>Aug</v>
      </c>
      <c r="F507">
        <v>13</v>
      </c>
      <c r="G507" s="16">
        <f t="shared" si="30"/>
        <v>33829</v>
      </c>
      <c r="I507">
        <v>1</v>
      </c>
      <c r="J507" s="13">
        <v>4527.18</v>
      </c>
      <c r="K507" t="s">
        <v>11</v>
      </c>
      <c r="L507" t="str" cm="1">
        <f t="array" ref="L507">IF(K507="?",INDEX(K507:K2849,_xlfn.MODE.MULT(MATCH(K507:K2849,K2849,0))),K507)</f>
        <v>tier - 2</v>
      </c>
      <c r="M507" t="s">
        <v>11</v>
      </c>
      <c r="N507" t="str" cm="1">
        <f t="array" ref="N507">IF(M507="?",INDEX(M507:M2849,_xlfn.MODE.MULT(MATCH(M507:M2849,M507:M2849,0))),M507)</f>
        <v>tier - 2</v>
      </c>
      <c r="O507" t="s">
        <v>23</v>
      </c>
      <c r="P507" t="str">
        <f t="shared" si="31"/>
        <v>R1012</v>
      </c>
    </row>
    <row r="508" spans="1:16" x14ac:dyDescent="0.3">
      <c r="A508" t="s">
        <v>539</v>
      </c>
      <c r="B508">
        <v>1993</v>
      </c>
      <c r="C508">
        <f t="shared" si="28"/>
        <v>1993</v>
      </c>
      <c r="D508" t="s">
        <v>18</v>
      </c>
      <c r="E508" t="str">
        <f t="shared" si="29"/>
        <v>Jun</v>
      </c>
      <c r="F508">
        <v>29</v>
      </c>
      <c r="G508" s="16">
        <f t="shared" si="30"/>
        <v>34149</v>
      </c>
      <c r="I508">
        <v>2</v>
      </c>
      <c r="J508" s="13">
        <v>4529.4799999999996</v>
      </c>
      <c r="K508" t="s">
        <v>11</v>
      </c>
      <c r="L508" t="str" cm="1">
        <f t="array" ref="L508">IF(K508="?",INDEX(K508:K2850,_xlfn.MODE.MULT(MATCH(K508:K2850,K2850,0))),K508)</f>
        <v>tier - 2</v>
      </c>
      <c r="M508" t="s">
        <v>16</v>
      </c>
      <c r="N508" t="str" cm="1">
        <f t="array" ref="N508">IF(M508="?",INDEX(M508:M2850,_xlfn.MODE.MULT(MATCH(M508:M2850,M508:M2850,0))),M508)</f>
        <v>tier - 1</v>
      </c>
      <c r="O508" t="s">
        <v>42</v>
      </c>
      <c r="P508" t="str">
        <f t="shared" si="31"/>
        <v>R1011</v>
      </c>
    </row>
    <row r="509" spans="1:16" x14ac:dyDescent="0.3">
      <c r="A509" t="s">
        <v>540</v>
      </c>
      <c r="B509">
        <v>1988</v>
      </c>
      <c r="C509">
        <f t="shared" si="28"/>
        <v>1988</v>
      </c>
      <c r="D509" t="s">
        <v>18</v>
      </c>
      <c r="E509" t="str">
        <f t="shared" si="29"/>
        <v>Jun</v>
      </c>
      <c r="F509">
        <v>13</v>
      </c>
      <c r="G509" s="16">
        <f t="shared" si="30"/>
        <v>32307</v>
      </c>
      <c r="I509">
        <v>1</v>
      </c>
      <c r="J509" s="13">
        <v>4536.26</v>
      </c>
      <c r="K509" t="s">
        <v>11</v>
      </c>
      <c r="L509" t="str" cm="1">
        <f t="array" ref="L509">IF(K509="?",INDEX(K509:K2851,_xlfn.MODE.MULT(MATCH(K509:K2851,K2851,0))),K509)</f>
        <v>tier - 2</v>
      </c>
      <c r="M509" t="s">
        <v>11</v>
      </c>
      <c r="N509" t="str" cm="1">
        <f t="array" ref="N509">IF(M509="?",INDEX(M509:M2851,_xlfn.MODE.MULT(MATCH(M509:M2851,M509:M2851,0))),M509)</f>
        <v>tier - 2</v>
      </c>
      <c r="O509" t="s">
        <v>42</v>
      </c>
      <c r="P509" t="str">
        <f t="shared" si="31"/>
        <v>R1011</v>
      </c>
    </row>
    <row r="510" spans="1:16" x14ac:dyDescent="0.3">
      <c r="A510" t="s">
        <v>541</v>
      </c>
      <c r="B510">
        <v>1990</v>
      </c>
      <c r="C510">
        <f t="shared" si="28"/>
        <v>1990</v>
      </c>
      <c r="D510" t="s">
        <v>15</v>
      </c>
      <c r="E510" t="str">
        <f t="shared" si="29"/>
        <v>Nov</v>
      </c>
      <c r="F510">
        <v>17</v>
      </c>
      <c r="G510" s="16">
        <f t="shared" si="30"/>
        <v>33194</v>
      </c>
      <c r="I510">
        <v>0</v>
      </c>
      <c r="J510" s="13">
        <v>4544.2299999999996</v>
      </c>
      <c r="K510" t="s">
        <v>11</v>
      </c>
      <c r="L510" t="str" cm="1">
        <f t="array" ref="L510">IF(K510="?",INDEX(K510:K2852,_xlfn.MODE.MULT(MATCH(K510:K2852,K2852,0))),K510)</f>
        <v>tier - 2</v>
      </c>
      <c r="M510" t="s">
        <v>16</v>
      </c>
      <c r="N510" t="str" cm="1">
        <f t="array" ref="N510">IF(M510="?",INDEX(M510:M2852,_xlfn.MODE.MULT(MATCH(M510:M2852,M510:M2852,0))),M510)</f>
        <v>tier - 1</v>
      </c>
      <c r="O510" t="s">
        <v>247</v>
      </c>
      <c r="P510" t="str">
        <f t="shared" si="31"/>
        <v>R1024</v>
      </c>
    </row>
    <row r="511" spans="1:16" x14ac:dyDescent="0.3">
      <c r="A511" t="s">
        <v>542</v>
      </c>
      <c r="B511">
        <v>2004</v>
      </c>
      <c r="C511">
        <f t="shared" si="28"/>
        <v>2004</v>
      </c>
      <c r="D511" t="s">
        <v>30</v>
      </c>
      <c r="E511" t="str">
        <f t="shared" si="29"/>
        <v>Dec</v>
      </c>
      <c r="F511">
        <v>22</v>
      </c>
      <c r="G511" s="16">
        <f t="shared" si="30"/>
        <v>38343</v>
      </c>
      <c r="I511">
        <v>4</v>
      </c>
      <c r="J511" s="13">
        <v>4561.1899999999996</v>
      </c>
      <c r="K511" t="s">
        <v>11</v>
      </c>
      <c r="L511" t="str" cm="1">
        <f t="array" ref="L511">IF(K511="?",INDEX(K511:K2853,_xlfn.MODE.MULT(MATCH(K511:K2853,K2853,0))),K511)</f>
        <v>tier - 2</v>
      </c>
      <c r="M511" t="s">
        <v>11</v>
      </c>
      <c r="N511" t="str" cm="1">
        <f t="array" ref="N511">IF(M511="?",INDEX(M511:M2853,_xlfn.MODE.MULT(MATCH(M511:M2853,M511:M2853,0))),M511)</f>
        <v>tier - 2</v>
      </c>
      <c r="O511" t="s">
        <v>247</v>
      </c>
      <c r="P511" t="str">
        <f t="shared" si="31"/>
        <v>R1024</v>
      </c>
    </row>
    <row r="512" spans="1:16" x14ac:dyDescent="0.3">
      <c r="A512" t="s">
        <v>543</v>
      </c>
      <c r="B512">
        <v>1990</v>
      </c>
      <c r="C512">
        <f t="shared" si="28"/>
        <v>1990</v>
      </c>
      <c r="D512" t="s">
        <v>20</v>
      </c>
      <c r="E512" t="str">
        <f t="shared" si="29"/>
        <v>Sep</v>
      </c>
      <c r="F512">
        <v>20</v>
      </c>
      <c r="G512" s="16">
        <f t="shared" si="30"/>
        <v>33136</v>
      </c>
      <c r="I512">
        <v>1</v>
      </c>
      <c r="J512" s="13">
        <v>4562.84</v>
      </c>
      <c r="K512" t="s">
        <v>11</v>
      </c>
      <c r="L512" t="str" cm="1">
        <f t="array" ref="L512">IF(K512="?",INDEX(K512:K2854,_xlfn.MODE.MULT(MATCH(K512:K2854,K2854,0))),K512)</f>
        <v>tier - 2</v>
      </c>
      <c r="M512" t="s">
        <v>11</v>
      </c>
      <c r="N512" t="str" cm="1">
        <f t="array" ref="N512">IF(M512="?",INDEX(M512:M2854,_xlfn.MODE.MULT(MATCH(M512:M2854,M512:M2854,0))),M512)</f>
        <v>tier - 2</v>
      </c>
      <c r="O512" t="s">
        <v>13</v>
      </c>
      <c r="P512" t="str">
        <f t="shared" si="31"/>
        <v>R1013</v>
      </c>
    </row>
    <row r="513" spans="1:16" x14ac:dyDescent="0.3">
      <c r="A513" t="s">
        <v>544</v>
      </c>
      <c r="B513">
        <v>1996</v>
      </c>
      <c r="C513">
        <f t="shared" si="28"/>
        <v>1996</v>
      </c>
      <c r="D513" t="s">
        <v>30</v>
      </c>
      <c r="E513" t="str">
        <f t="shared" si="29"/>
        <v>Dec</v>
      </c>
      <c r="F513">
        <v>25</v>
      </c>
      <c r="G513" s="16">
        <f t="shared" si="30"/>
        <v>35424</v>
      </c>
      <c r="I513">
        <v>2</v>
      </c>
      <c r="J513" s="13">
        <v>4564.1899999999996</v>
      </c>
      <c r="K513" t="s">
        <v>11</v>
      </c>
      <c r="L513" t="str" cm="1">
        <f t="array" ref="L513">IF(K513="?",INDEX(K513:K2855,_xlfn.MODE.MULT(MATCH(K513:K2855,K2855,0))),K513)</f>
        <v>tier - 2</v>
      </c>
      <c r="M513" t="s">
        <v>11</v>
      </c>
      <c r="N513" t="str" cm="1">
        <f t="array" ref="N513">IF(M513="?",INDEX(M513:M2855,_xlfn.MODE.MULT(MATCH(M513:M2855,M513:M2855,0))),M513)</f>
        <v>tier - 2</v>
      </c>
      <c r="O513" t="s">
        <v>247</v>
      </c>
      <c r="P513" t="str">
        <f t="shared" si="31"/>
        <v>R1024</v>
      </c>
    </row>
    <row r="514" spans="1:16" x14ac:dyDescent="0.3">
      <c r="A514" t="s">
        <v>545</v>
      </c>
      <c r="B514">
        <v>1989</v>
      </c>
      <c r="C514">
        <f t="shared" si="28"/>
        <v>1989</v>
      </c>
      <c r="D514" t="s">
        <v>20</v>
      </c>
      <c r="E514" t="str">
        <f t="shared" si="29"/>
        <v>Sep</v>
      </c>
      <c r="F514">
        <v>18</v>
      </c>
      <c r="G514" s="16">
        <f t="shared" si="30"/>
        <v>32769</v>
      </c>
      <c r="I514">
        <v>0</v>
      </c>
      <c r="J514" s="13">
        <v>4571.41</v>
      </c>
      <c r="K514" t="s">
        <v>11</v>
      </c>
      <c r="L514" t="str" cm="1">
        <f t="array" ref="L514">IF(K514="?",INDEX(K514:K2856,_xlfn.MODE.MULT(MATCH(K514:K2856,K2856,0))),K514)</f>
        <v>tier - 2</v>
      </c>
      <c r="M514" t="s">
        <v>11</v>
      </c>
      <c r="N514" t="str" cm="1">
        <f t="array" ref="N514">IF(M514="?",INDEX(M514:M2856,_xlfn.MODE.MULT(MATCH(M514:M2856,M514:M2856,0))),M514)</f>
        <v>tier - 2</v>
      </c>
      <c r="O514" t="s">
        <v>23</v>
      </c>
      <c r="P514" t="str">
        <f t="shared" si="31"/>
        <v>R1012</v>
      </c>
    </row>
    <row r="515" spans="1:16" x14ac:dyDescent="0.3">
      <c r="A515" t="s">
        <v>546</v>
      </c>
      <c r="B515">
        <v>2000</v>
      </c>
      <c r="C515">
        <f t="shared" ref="C515:C578" si="32">IF(B515="?",ROUND(AVERAGE(B514:B2857),0),B515)</f>
        <v>2000</v>
      </c>
      <c r="D515" t="s">
        <v>10</v>
      </c>
      <c r="E515" t="str">
        <f t="shared" ref="E515:E578" si="33">IF(D515="?","sep",D515)</f>
        <v>Jul</v>
      </c>
      <c r="F515">
        <v>2</v>
      </c>
      <c r="G515" s="16">
        <f t="shared" ref="G515:G578" si="34">VALUE(F515&amp;"-"&amp;E515&amp;"-"&amp;C515)</f>
        <v>36709</v>
      </c>
      <c r="I515">
        <v>0</v>
      </c>
      <c r="J515" s="13">
        <v>4608.03</v>
      </c>
      <c r="K515" t="s">
        <v>11</v>
      </c>
      <c r="L515" t="str" cm="1">
        <f t="array" ref="L515">IF(K515="?",INDEX(K515:K2857,_xlfn.MODE.MULT(MATCH(K515:K2857,K2857,0))),K515)</f>
        <v>tier - 2</v>
      </c>
      <c r="M515" t="s">
        <v>12</v>
      </c>
      <c r="N515" t="str" cm="1">
        <f t="array" ref="N515">IF(M515="?",INDEX(M515:M2857,_xlfn.MODE.MULT(MATCH(M515:M2857,M515:M2857,0))),M515)</f>
        <v>tier - 3</v>
      </c>
      <c r="O515" t="s">
        <v>42</v>
      </c>
      <c r="P515" t="str">
        <f t="shared" ref="P515:P578" si="35">IF(O515="?","unknown",O515)</f>
        <v>R1011</v>
      </c>
    </row>
    <row r="516" spans="1:16" x14ac:dyDescent="0.3">
      <c r="A516" t="s">
        <v>547</v>
      </c>
      <c r="B516">
        <v>1998</v>
      </c>
      <c r="C516">
        <f t="shared" si="32"/>
        <v>1998</v>
      </c>
      <c r="D516" t="s">
        <v>18</v>
      </c>
      <c r="E516" t="str">
        <f t="shared" si="33"/>
        <v>Jun</v>
      </c>
      <c r="F516">
        <v>29</v>
      </c>
      <c r="G516" s="16">
        <f t="shared" si="34"/>
        <v>35975</v>
      </c>
      <c r="I516">
        <v>3</v>
      </c>
      <c r="J516" s="13">
        <v>4618.08</v>
      </c>
      <c r="K516" t="s">
        <v>11</v>
      </c>
      <c r="L516" t="str" cm="1">
        <f t="array" ref="L516">IF(K516="?",INDEX(K516:K2858,_xlfn.MODE.MULT(MATCH(K516:K2858,K2858,0))),K516)</f>
        <v>tier - 2</v>
      </c>
      <c r="M516" t="s">
        <v>16</v>
      </c>
      <c r="N516" t="str" cm="1">
        <f t="array" ref="N516">IF(M516="?",INDEX(M516:M2858,_xlfn.MODE.MULT(MATCH(M516:M2858,M516:M2858,0))),M516)</f>
        <v>tier - 1</v>
      </c>
      <c r="O516" t="s">
        <v>23</v>
      </c>
      <c r="P516" t="str">
        <f t="shared" si="35"/>
        <v>R1012</v>
      </c>
    </row>
    <row r="517" spans="1:16" x14ac:dyDescent="0.3">
      <c r="A517" t="s">
        <v>548</v>
      </c>
      <c r="B517">
        <v>1985</v>
      </c>
      <c r="C517">
        <f t="shared" si="32"/>
        <v>1985</v>
      </c>
      <c r="D517" t="s">
        <v>18</v>
      </c>
      <c r="E517" t="str">
        <f t="shared" si="33"/>
        <v>Jun</v>
      </c>
      <c r="F517">
        <v>22</v>
      </c>
      <c r="G517" s="16">
        <f t="shared" si="34"/>
        <v>31220</v>
      </c>
      <c r="I517">
        <v>0</v>
      </c>
      <c r="J517" s="13">
        <v>4646.76</v>
      </c>
      <c r="K517" t="s">
        <v>16</v>
      </c>
      <c r="L517" t="str" cm="1">
        <f t="array" ref="L517">IF(K517="?",INDEX(K517:K2859,_xlfn.MODE.MULT(MATCH(K517:K2859,K2859,0))),K517)</f>
        <v>tier - 1</v>
      </c>
      <c r="M517" t="s">
        <v>16</v>
      </c>
      <c r="N517" t="str" cm="1">
        <f t="array" ref="N517">IF(M517="?",INDEX(M517:M2859,_xlfn.MODE.MULT(MATCH(M517:M2859,M517:M2859,0))),M517)</f>
        <v>tier - 1</v>
      </c>
      <c r="O517" t="s">
        <v>42</v>
      </c>
      <c r="P517" t="str">
        <f t="shared" si="35"/>
        <v>R1011</v>
      </c>
    </row>
    <row r="518" spans="1:16" x14ac:dyDescent="0.3">
      <c r="A518" t="s">
        <v>549</v>
      </c>
      <c r="B518">
        <v>1996</v>
      </c>
      <c r="C518">
        <f t="shared" si="32"/>
        <v>1996</v>
      </c>
      <c r="D518" t="s">
        <v>37</v>
      </c>
      <c r="E518" t="str">
        <f t="shared" si="33"/>
        <v>Oct</v>
      </c>
      <c r="F518">
        <v>25</v>
      </c>
      <c r="G518" s="16">
        <f t="shared" si="34"/>
        <v>35363</v>
      </c>
      <c r="I518">
        <v>3</v>
      </c>
      <c r="J518" s="13">
        <v>4661.29</v>
      </c>
      <c r="K518" t="s">
        <v>11</v>
      </c>
      <c r="L518" t="str" cm="1">
        <f t="array" ref="L518">IF(K518="?",INDEX(K518:K2860,_xlfn.MODE.MULT(MATCH(K518:K2860,K2860,0))),K518)</f>
        <v>tier - 2</v>
      </c>
      <c r="M518" t="s">
        <v>16</v>
      </c>
      <c r="N518" t="str" cm="1">
        <f t="array" ref="N518">IF(M518="?",INDEX(M518:M2860,_xlfn.MODE.MULT(MATCH(M518:M2860,M518:M2860,0))),M518)</f>
        <v>tier - 1</v>
      </c>
      <c r="O518" t="s">
        <v>356</v>
      </c>
      <c r="P518" t="str">
        <f t="shared" si="35"/>
        <v>R1017</v>
      </c>
    </row>
    <row r="519" spans="1:16" x14ac:dyDescent="0.3">
      <c r="A519" t="s">
        <v>550</v>
      </c>
      <c r="B519">
        <v>1990</v>
      </c>
      <c r="C519">
        <f t="shared" si="32"/>
        <v>1990</v>
      </c>
      <c r="D519" t="s">
        <v>35</v>
      </c>
      <c r="E519" t="str">
        <f t="shared" si="33"/>
        <v>Aug</v>
      </c>
      <c r="F519">
        <v>5</v>
      </c>
      <c r="G519" s="16">
        <f t="shared" si="34"/>
        <v>33090</v>
      </c>
      <c r="I519">
        <v>1</v>
      </c>
      <c r="J519" s="13">
        <v>4667.6099999999997</v>
      </c>
      <c r="K519" t="s">
        <v>12</v>
      </c>
      <c r="L519" t="str" cm="1">
        <f t="array" ref="L519">IF(K519="?",INDEX(K519:K2861,_xlfn.MODE.MULT(MATCH(K519:K2861,K2861,0))),K519)</f>
        <v>tier - 3</v>
      </c>
      <c r="M519" t="s">
        <v>12</v>
      </c>
      <c r="N519" t="str" cm="1">
        <f t="array" ref="N519">IF(M519="?",INDEX(M519:M2861,_xlfn.MODE.MULT(MATCH(M519:M2861,M519:M2861,0))),M519)</f>
        <v>tier - 3</v>
      </c>
      <c r="O519" t="s">
        <v>168</v>
      </c>
      <c r="P519" t="str">
        <f t="shared" si="35"/>
        <v>R1016</v>
      </c>
    </row>
    <row r="520" spans="1:16" x14ac:dyDescent="0.3">
      <c r="A520" t="s">
        <v>551</v>
      </c>
      <c r="B520">
        <v>1990</v>
      </c>
      <c r="C520">
        <f t="shared" si="32"/>
        <v>1990</v>
      </c>
      <c r="D520" t="s">
        <v>20</v>
      </c>
      <c r="E520" t="str">
        <f t="shared" si="33"/>
        <v>Sep</v>
      </c>
      <c r="F520">
        <v>26</v>
      </c>
      <c r="G520" s="16">
        <f t="shared" si="34"/>
        <v>33142</v>
      </c>
      <c r="I520">
        <v>2</v>
      </c>
      <c r="J520" s="13">
        <v>4670.6400000000003</v>
      </c>
      <c r="K520" t="s">
        <v>11</v>
      </c>
      <c r="L520" t="str" cm="1">
        <f t="array" ref="L520">IF(K520="?",INDEX(K520:K2862,_xlfn.MODE.MULT(MATCH(K520:K2862,K2862,0))),K520)</f>
        <v>tier - 2</v>
      </c>
      <c r="M520" t="s">
        <v>11</v>
      </c>
      <c r="N520" t="str" cm="1">
        <f t="array" ref="N520">IF(M520="?",INDEX(M520:M2862,_xlfn.MODE.MULT(MATCH(M520:M2862,M520:M2862,0))),M520)</f>
        <v>tier - 2</v>
      </c>
      <c r="O520" t="s">
        <v>42</v>
      </c>
      <c r="P520" t="str">
        <f t="shared" si="35"/>
        <v>R1011</v>
      </c>
    </row>
    <row r="521" spans="1:16" x14ac:dyDescent="0.3">
      <c r="A521" t="s">
        <v>552</v>
      </c>
      <c r="B521">
        <v>1990</v>
      </c>
      <c r="C521">
        <f t="shared" si="32"/>
        <v>1990</v>
      </c>
      <c r="D521" t="s">
        <v>10</v>
      </c>
      <c r="E521" t="str">
        <f t="shared" si="33"/>
        <v>Jul</v>
      </c>
      <c r="F521">
        <v>13</v>
      </c>
      <c r="G521" s="16">
        <f t="shared" si="34"/>
        <v>33067</v>
      </c>
      <c r="I521">
        <v>2</v>
      </c>
      <c r="J521" s="13">
        <v>4673.3900000000003</v>
      </c>
      <c r="K521" t="s">
        <v>11</v>
      </c>
      <c r="L521" t="str" cm="1">
        <f t="array" ref="L521">IF(K521="?",INDEX(K521:K2863,_xlfn.MODE.MULT(MATCH(K521:K2863,K2863,0))),K521)</f>
        <v>tier - 2</v>
      </c>
      <c r="M521" t="s">
        <v>16</v>
      </c>
      <c r="N521" t="str" cm="1">
        <f t="array" ref="N521">IF(M521="?",INDEX(M521:M2863,_xlfn.MODE.MULT(MATCH(M521:M2863,M521:M2863,0))),M521)</f>
        <v>tier - 1</v>
      </c>
      <c r="O521" t="s">
        <v>13</v>
      </c>
      <c r="P521" t="str">
        <f t="shared" si="35"/>
        <v>R1013</v>
      </c>
    </row>
    <row r="522" spans="1:16" x14ac:dyDescent="0.3">
      <c r="A522" t="s">
        <v>553</v>
      </c>
      <c r="B522">
        <v>1979</v>
      </c>
      <c r="C522">
        <f t="shared" si="32"/>
        <v>1979</v>
      </c>
      <c r="D522" t="s">
        <v>37</v>
      </c>
      <c r="E522" t="str">
        <f t="shared" si="33"/>
        <v>Oct</v>
      </c>
      <c r="F522">
        <v>18</v>
      </c>
      <c r="G522" s="16">
        <f t="shared" si="34"/>
        <v>29146</v>
      </c>
      <c r="I522">
        <v>2</v>
      </c>
      <c r="J522" s="13">
        <v>4674.2</v>
      </c>
      <c r="K522" t="s">
        <v>11</v>
      </c>
      <c r="L522" t="str" cm="1">
        <f t="array" ref="L522">IF(K522="?",INDEX(K522:K2864,_xlfn.MODE.MULT(MATCH(K522:K2864,K2864,0))),K522)</f>
        <v>tier - 2</v>
      </c>
      <c r="M522" t="s">
        <v>16</v>
      </c>
      <c r="N522" t="str" cm="1">
        <f t="array" ref="N522">IF(M522="?",INDEX(M522:M2864,_xlfn.MODE.MULT(MATCH(M522:M2864,M522:M2864,0))),M522)</f>
        <v>tier - 1</v>
      </c>
      <c r="O522" t="s">
        <v>13</v>
      </c>
      <c r="P522" t="str">
        <f t="shared" si="35"/>
        <v>R1013</v>
      </c>
    </row>
    <row r="523" spans="1:16" x14ac:dyDescent="0.3">
      <c r="A523" t="s">
        <v>554</v>
      </c>
      <c r="B523">
        <v>2003</v>
      </c>
      <c r="C523">
        <f t="shared" si="32"/>
        <v>2003</v>
      </c>
      <c r="D523" t="s">
        <v>37</v>
      </c>
      <c r="E523" t="str">
        <f t="shared" si="33"/>
        <v>Oct</v>
      </c>
      <c r="F523">
        <v>4</v>
      </c>
      <c r="G523" s="16">
        <f t="shared" si="34"/>
        <v>37898</v>
      </c>
      <c r="I523">
        <v>0</v>
      </c>
      <c r="J523" s="13">
        <v>4678.8</v>
      </c>
      <c r="K523" t="s">
        <v>11</v>
      </c>
      <c r="L523" t="str" cm="1">
        <f t="array" ref="L523">IF(K523="?",INDEX(K523:K2865,_xlfn.MODE.MULT(MATCH(K523:K2865,K2865,0))),K523)</f>
        <v>tier - 2</v>
      </c>
      <c r="M523" t="s">
        <v>16</v>
      </c>
      <c r="N523" t="str" cm="1">
        <f t="array" ref="N523">IF(M523="?",INDEX(M523:M2865,_xlfn.MODE.MULT(MATCH(M523:M2865,M523:M2865,0))),M523)</f>
        <v>tier - 1</v>
      </c>
      <c r="O523" t="s">
        <v>300</v>
      </c>
      <c r="P523" t="str">
        <f t="shared" si="35"/>
        <v>R1021</v>
      </c>
    </row>
    <row r="524" spans="1:16" x14ac:dyDescent="0.3">
      <c r="A524" t="s">
        <v>555</v>
      </c>
      <c r="B524">
        <v>1990</v>
      </c>
      <c r="C524">
        <f t="shared" si="32"/>
        <v>1990</v>
      </c>
      <c r="D524" t="s">
        <v>20</v>
      </c>
      <c r="E524" t="str">
        <f t="shared" si="33"/>
        <v>Sep</v>
      </c>
      <c r="F524">
        <v>4</v>
      </c>
      <c r="G524" s="16">
        <f t="shared" si="34"/>
        <v>33120</v>
      </c>
      <c r="I524">
        <v>2</v>
      </c>
      <c r="J524" s="13">
        <v>4686.3900000000003</v>
      </c>
      <c r="K524" t="s">
        <v>12</v>
      </c>
      <c r="L524" t="str" cm="1">
        <f t="array" ref="L524">IF(K524="?",INDEX(K524:K2866,_xlfn.MODE.MULT(MATCH(K524:K2866,K2866,0))),K524)</f>
        <v>tier - 3</v>
      </c>
      <c r="M524" t="s">
        <v>12</v>
      </c>
      <c r="N524" t="str" cm="1">
        <f t="array" ref="N524">IF(M524="?",INDEX(M524:M2866,_xlfn.MODE.MULT(MATCH(M524:M2866,M524:M2866,0))),M524)</f>
        <v>tier - 3</v>
      </c>
      <c r="O524" t="s">
        <v>13</v>
      </c>
      <c r="P524" t="str">
        <f t="shared" si="35"/>
        <v>R1013</v>
      </c>
    </row>
    <row r="525" spans="1:16" x14ac:dyDescent="0.3">
      <c r="A525" t="s">
        <v>556</v>
      </c>
      <c r="B525">
        <v>2003</v>
      </c>
      <c r="C525">
        <f t="shared" si="32"/>
        <v>2003</v>
      </c>
      <c r="D525" t="s">
        <v>18</v>
      </c>
      <c r="E525" t="str">
        <f t="shared" si="33"/>
        <v>Jun</v>
      </c>
      <c r="F525">
        <v>22</v>
      </c>
      <c r="G525" s="16">
        <f t="shared" si="34"/>
        <v>37794</v>
      </c>
      <c r="I525">
        <v>5</v>
      </c>
      <c r="J525" s="13">
        <v>4687.8</v>
      </c>
      <c r="K525" t="s">
        <v>11</v>
      </c>
      <c r="L525" t="str" cm="1">
        <f t="array" ref="L525">IF(K525="?",INDEX(K525:K2867,_xlfn.MODE.MULT(MATCH(K525:K2867,K2867,0))),K525)</f>
        <v>tier - 2</v>
      </c>
      <c r="M525" t="s">
        <v>12</v>
      </c>
      <c r="N525" t="str" cm="1">
        <f t="array" ref="N525">IF(M525="?",INDEX(M525:M2867,_xlfn.MODE.MULT(MATCH(M525:M2867,M525:M2867,0))),M525)</f>
        <v>tier - 3</v>
      </c>
      <c r="O525" t="s">
        <v>42</v>
      </c>
      <c r="P525" t="str">
        <f t="shared" si="35"/>
        <v>R1011</v>
      </c>
    </row>
    <row r="526" spans="1:16" x14ac:dyDescent="0.3">
      <c r="A526" t="s">
        <v>557</v>
      </c>
      <c r="B526">
        <v>1977</v>
      </c>
      <c r="C526">
        <f t="shared" si="32"/>
        <v>1977</v>
      </c>
      <c r="D526" t="s">
        <v>30</v>
      </c>
      <c r="E526" t="str">
        <f t="shared" si="33"/>
        <v>Dec</v>
      </c>
      <c r="F526">
        <v>4</v>
      </c>
      <c r="G526" s="16">
        <f t="shared" si="34"/>
        <v>28463</v>
      </c>
      <c r="I526">
        <v>2</v>
      </c>
      <c r="J526" s="13">
        <v>4699.47</v>
      </c>
      <c r="K526" t="s">
        <v>11</v>
      </c>
      <c r="L526" t="str" cm="1">
        <f t="array" ref="L526">IF(K526="?",INDEX(K526:K2868,_xlfn.MODE.MULT(MATCH(K526:K2868,K2868,0))),K526)</f>
        <v>tier - 2</v>
      </c>
      <c r="M526" t="s">
        <v>12</v>
      </c>
      <c r="N526" t="str" cm="1">
        <f t="array" ref="N526">IF(M526="?",INDEX(M526:M2868,_xlfn.MODE.MULT(MATCH(M526:M2868,M526:M2868,0))),M526)</f>
        <v>tier - 3</v>
      </c>
      <c r="O526" t="s">
        <v>13</v>
      </c>
      <c r="P526" t="str">
        <f t="shared" si="35"/>
        <v>R1013</v>
      </c>
    </row>
    <row r="527" spans="1:16" x14ac:dyDescent="0.3">
      <c r="A527" t="s">
        <v>558</v>
      </c>
      <c r="B527">
        <v>1981</v>
      </c>
      <c r="C527">
        <f t="shared" si="32"/>
        <v>1981</v>
      </c>
      <c r="D527" t="s">
        <v>35</v>
      </c>
      <c r="E527" t="str">
        <f t="shared" si="33"/>
        <v>Aug</v>
      </c>
      <c r="F527">
        <v>12</v>
      </c>
      <c r="G527" s="16">
        <f t="shared" si="34"/>
        <v>29810</v>
      </c>
      <c r="I527">
        <v>1</v>
      </c>
      <c r="J527" s="13">
        <v>4712.12</v>
      </c>
      <c r="K527" t="s">
        <v>11</v>
      </c>
      <c r="L527" t="str" cm="1">
        <f t="array" ref="L527">IF(K527="?",INDEX(K527:K2869,_xlfn.MODE.MULT(MATCH(K527:K2869,K2869,0))),K527)</f>
        <v>tier - 2</v>
      </c>
      <c r="M527" t="s">
        <v>12</v>
      </c>
      <c r="N527" t="str" cm="1">
        <f t="array" ref="N527">IF(M527="?",INDEX(M527:M2869,_xlfn.MODE.MULT(MATCH(M527:M2869,M527:M2869,0))),M527)</f>
        <v>tier - 3</v>
      </c>
      <c r="O527" t="s">
        <v>42</v>
      </c>
      <c r="P527" t="str">
        <f t="shared" si="35"/>
        <v>R1011</v>
      </c>
    </row>
    <row r="528" spans="1:16" x14ac:dyDescent="0.3">
      <c r="A528" t="s">
        <v>559</v>
      </c>
      <c r="B528">
        <v>1992</v>
      </c>
      <c r="C528">
        <f t="shared" si="32"/>
        <v>1992</v>
      </c>
      <c r="D528" t="s">
        <v>37</v>
      </c>
      <c r="E528" t="str">
        <f t="shared" si="33"/>
        <v>Oct</v>
      </c>
      <c r="F528">
        <v>9</v>
      </c>
      <c r="G528" s="16">
        <f t="shared" si="34"/>
        <v>33886</v>
      </c>
      <c r="I528">
        <v>1</v>
      </c>
      <c r="J528" s="13">
        <v>4718.2</v>
      </c>
      <c r="K528" t="s">
        <v>11</v>
      </c>
      <c r="L528" t="str" cm="1">
        <f t="array" ref="L528">IF(K528="?",INDEX(K528:K2870,_xlfn.MODE.MULT(MATCH(K528:K2870,K2870,0))),K528)</f>
        <v>tier - 2</v>
      </c>
      <c r="M528" t="s">
        <v>12</v>
      </c>
      <c r="N528" t="str" cm="1">
        <f t="array" ref="N528">IF(M528="?",INDEX(M528:M2870,_xlfn.MODE.MULT(MATCH(M528:M2870,M528:M2870,0))),M528)</f>
        <v>tier - 3</v>
      </c>
      <c r="O528" t="s">
        <v>247</v>
      </c>
      <c r="P528" t="str">
        <f t="shared" si="35"/>
        <v>R1024</v>
      </c>
    </row>
    <row r="529" spans="1:16" x14ac:dyDescent="0.3">
      <c r="A529" t="s">
        <v>560</v>
      </c>
      <c r="B529">
        <v>1992</v>
      </c>
      <c r="C529">
        <f t="shared" si="32"/>
        <v>1992</v>
      </c>
      <c r="D529" t="s">
        <v>20</v>
      </c>
      <c r="E529" t="str">
        <f t="shared" si="33"/>
        <v>Sep</v>
      </c>
      <c r="F529">
        <v>28</v>
      </c>
      <c r="G529" s="16">
        <f t="shared" si="34"/>
        <v>33875</v>
      </c>
      <c r="I529">
        <v>1</v>
      </c>
      <c r="J529" s="13">
        <v>4719.5200000000004</v>
      </c>
      <c r="K529" t="s">
        <v>11</v>
      </c>
      <c r="L529" t="str" cm="1">
        <f t="array" ref="L529">IF(K529="?",INDEX(K529:K2871,_xlfn.MODE.MULT(MATCH(K529:K2871,K2871,0))),K529)</f>
        <v>tier - 2</v>
      </c>
      <c r="M529" t="s">
        <v>11</v>
      </c>
      <c r="N529" t="str" cm="1">
        <f t="array" ref="N529">IF(M529="?",INDEX(M529:M2871,_xlfn.MODE.MULT(MATCH(M529:M2871,M529:M2871,0))),M529)</f>
        <v>tier - 2</v>
      </c>
      <c r="O529" t="s">
        <v>247</v>
      </c>
      <c r="P529" t="str">
        <f t="shared" si="35"/>
        <v>R1024</v>
      </c>
    </row>
    <row r="530" spans="1:16" x14ac:dyDescent="0.3">
      <c r="A530" t="s">
        <v>561</v>
      </c>
      <c r="B530">
        <v>1994</v>
      </c>
      <c r="C530">
        <f t="shared" si="32"/>
        <v>1994</v>
      </c>
      <c r="D530" t="s">
        <v>35</v>
      </c>
      <c r="E530" t="str">
        <f t="shared" si="33"/>
        <v>Aug</v>
      </c>
      <c r="F530">
        <v>12</v>
      </c>
      <c r="G530" s="16">
        <f t="shared" si="34"/>
        <v>34558</v>
      </c>
      <c r="I530">
        <v>2</v>
      </c>
      <c r="J530" s="13">
        <v>4719.74</v>
      </c>
      <c r="K530" t="s">
        <v>11</v>
      </c>
      <c r="L530" t="str" cm="1">
        <f t="array" ref="L530">IF(K530="?",INDEX(K530:K2872,_xlfn.MODE.MULT(MATCH(K530:K2872,K2872,0))),K530)</f>
        <v>tier - 2</v>
      </c>
      <c r="M530" t="s">
        <v>16</v>
      </c>
      <c r="N530" t="str" cm="1">
        <f t="array" ref="N530">IF(M530="?",INDEX(M530:M2872,_xlfn.MODE.MULT(MATCH(M530:M2872,M530:M2872,0))),M530)</f>
        <v>tier - 1</v>
      </c>
      <c r="O530" t="s">
        <v>23</v>
      </c>
      <c r="P530" t="str">
        <f t="shared" si="35"/>
        <v>R1012</v>
      </c>
    </row>
    <row r="531" spans="1:16" x14ac:dyDescent="0.3">
      <c r="A531" t="s">
        <v>562</v>
      </c>
      <c r="B531">
        <v>1980</v>
      </c>
      <c r="C531">
        <f t="shared" si="32"/>
        <v>1980</v>
      </c>
      <c r="D531" t="s">
        <v>10</v>
      </c>
      <c r="E531" t="str">
        <f t="shared" si="33"/>
        <v>Jul</v>
      </c>
      <c r="F531">
        <v>2</v>
      </c>
      <c r="G531" s="16">
        <f t="shared" si="34"/>
        <v>29404</v>
      </c>
      <c r="I531">
        <v>2</v>
      </c>
      <c r="J531" s="13">
        <v>4728.71</v>
      </c>
      <c r="K531" t="s">
        <v>11</v>
      </c>
      <c r="L531" t="str" cm="1">
        <f t="array" ref="L531">IF(K531="?",INDEX(K531:K2873,_xlfn.MODE.MULT(MATCH(K531:K2873,K2873,0))),K531)</f>
        <v>tier - 2</v>
      </c>
      <c r="M531" t="s">
        <v>12</v>
      </c>
      <c r="N531" t="str" cm="1">
        <f t="array" ref="N531">IF(M531="?",INDEX(M531:M2873,_xlfn.MODE.MULT(MATCH(M531:M2873,M531:M2873,0))),M531)</f>
        <v>tier - 3</v>
      </c>
      <c r="O531" t="s">
        <v>23</v>
      </c>
      <c r="P531" t="str">
        <f t="shared" si="35"/>
        <v>R1012</v>
      </c>
    </row>
    <row r="532" spans="1:16" x14ac:dyDescent="0.3">
      <c r="A532" t="s">
        <v>563</v>
      </c>
      <c r="B532">
        <v>1986</v>
      </c>
      <c r="C532">
        <f t="shared" si="32"/>
        <v>1986</v>
      </c>
      <c r="D532" t="s">
        <v>20</v>
      </c>
      <c r="E532" t="str">
        <f t="shared" si="33"/>
        <v>Sep</v>
      </c>
      <c r="F532">
        <v>5</v>
      </c>
      <c r="G532" s="16">
        <f t="shared" si="34"/>
        <v>31660</v>
      </c>
      <c r="I532">
        <v>3</v>
      </c>
      <c r="J532" s="13">
        <v>4734.6400000000003</v>
      </c>
      <c r="K532" t="s">
        <v>11</v>
      </c>
      <c r="L532" t="str" cm="1">
        <f t="array" ref="L532">IF(K532="?",INDEX(K532:K2874,_xlfn.MODE.MULT(MATCH(K532:K2874,K2874,0))),K532)</f>
        <v>tier - 2</v>
      </c>
      <c r="M532" t="s">
        <v>16</v>
      </c>
      <c r="N532" t="str" cm="1">
        <f t="array" ref="N532">IF(M532="?",INDEX(M532:M2874,_xlfn.MODE.MULT(MATCH(M532:M2874,M532:M2874,0))),M532)</f>
        <v>tier - 1</v>
      </c>
      <c r="O532" t="s">
        <v>13</v>
      </c>
      <c r="P532" t="str">
        <f t="shared" si="35"/>
        <v>R1013</v>
      </c>
    </row>
    <row r="533" spans="1:16" x14ac:dyDescent="0.3">
      <c r="A533" t="s">
        <v>564</v>
      </c>
      <c r="B533">
        <v>1991</v>
      </c>
      <c r="C533">
        <f t="shared" si="32"/>
        <v>1991</v>
      </c>
      <c r="D533" t="s">
        <v>37</v>
      </c>
      <c r="E533" t="str">
        <f t="shared" si="33"/>
        <v>Oct</v>
      </c>
      <c r="F533">
        <v>12</v>
      </c>
      <c r="G533" s="16">
        <f t="shared" si="34"/>
        <v>33523</v>
      </c>
      <c r="I533">
        <v>1</v>
      </c>
      <c r="J533" s="13">
        <v>4738.2700000000004</v>
      </c>
      <c r="K533" t="s">
        <v>11</v>
      </c>
      <c r="L533" t="str" cm="1">
        <f t="array" ref="L533">IF(K533="?",INDEX(K533:K2875,_xlfn.MODE.MULT(MATCH(K533:K2875,K2875,0))),K533)</f>
        <v>tier - 2</v>
      </c>
      <c r="M533" t="s">
        <v>12</v>
      </c>
      <c r="N533" t="str" cm="1">
        <f t="array" ref="N533">IF(M533="?",INDEX(M533:M2875,_xlfn.MODE.MULT(MATCH(M533:M2875,M533:M2875,0))),M533)</f>
        <v>tier - 3</v>
      </c>
      <c r="O533" t="s">
        <v>23</v>
      </c>
      <c r="P533" t="str">
        <f t="shared" si="35"/>
        <v>R1012</v>
      </c>
    </row>
    <row r="534" spans="1:16" x14ac:dyDescent="0.3">
      <c r="A534" t="s">
        <v>565</v>
      </c>
      <c r="B534">
        <v>2004</v>
      </c>
      <c r="C534">
        <f t="shared" si="32"/>
        <v>2004</v>
      </c>
      <c r="D534" t="s">
        <v>15</v>
      </c>
      <c r="E534" t="str">
        <f t="shared" si="33"/>
        <v>Nov</v>
      </c>
      <c r="F534">
        <v>24</v>
      </c>
      <c r="G534" s="16">
        <f t="shared" si="34"/>
        <v>38315</v>
      </c>
      <c r="I534">
        <v>0</v>
      </c>
      <c r="J534" s="13">
        <v>4740.78</v>
      </c>
      <c r="K534" t="s">
        <v>11</v>
      </c>
      <c r="L534" t="str" cm="1">
        <f t="array" ref="L534">IF(K534="?",INDEX(K534:K2876,_xlfn.MODE.MULT(MATCH(K534:K2876,K2876,0))),K534)</f>
        <v>tier - 2</v>
      </c>
      <c r="M534" t="s">
        <v>12</v>
      </c>
      <c r="N534" t="str" cm="1">
        <f t="array" ref="N534">IF(M534="?",INDEX(M534:M2876,_xlfn.MODE.MULT(MATCH(M534:M2876,M534:M2876,0))),M534)</f>
        <v>tier - 3</v>
      </c>
      <c r="O534" t="s">
        <v>300</v>
      </c>
      <c r="P534" t="str">
        <f t="shared" si="35"/>
        <v>R1021</v>
      </c>
    </row>
    <row r="535" spans="1:16" x14ac:dyDescent="0.3">
      <c r="A535" t="s">
        <v>566</v>
      </c>
      <c r="B535">
        <v>1987</v>
      </c>
      <c r="C535">
        <f t="shared" si="32"/>
        <v>1987</v>
      </c>
      <c r="D535" t="s">
        <v>18</v>
      </c>
      <c r="E535" t="str">
        <f t="shared" si="33"/>
        <v>Jun</v>
      </c>
      <c r="F535">
        <v>5</v>
      </c>
      <c r="G535" s="16">
        <f t="shared" si="34"/>
        <v>31933</v>
      </c>
      <c r="I535">
        <v>1</v>
      </c>
      <c r="J535" s="13">
        <v>4746.34</v>
      </c>
      <c r="K535" t="s">
        <v>11</v>
      </c>
      <c r="L535" t="str" cm="1">
        <f t="array" ref="L535">IF(K535="?",INDEX(K535:K2877,_xlfn.MODE.MULT(MATCH(K535:K2877,K2877,0))),K535)</f>
        <v>tier - 2</v>
      </c>
      <c r="M535" t="s">
        <v>11</v>
      </c>
      <c r="N535" t="str" cm="1">
        <f t="array" ref="N535">IF(M535="?",INDEX(M535:M2877,_xlfn.MODE.MULT(MATCH(M535:M2877,M535:M2877,0))),M535)</f>
        <v>tier - 2</v>
      </c>
      <c r="O535" t="s">
        <v>42</v>
      </c>
      <c r="P535" t="str">
        <f t="shared" si="35"/>
        <v>R1011</v>
      </c>
    </row>
    <row r="536" spans="1:16" x14ac:dyDescent="0.3">
      <c r="A536" t="s">
        <v>567</v>
      </c>
      <c r="B536">
        <v>1987</v>
      </c>
      <c r="C536">
        <f t="shared" si="32"/>
        <v>1987</v>
      </c>
      <c r="D536" t="s">
        <v>20</v>
      </c>
      <c r="E536" t="str">
        <f t="shared" si="33"/>
        <v>Sep</v>
      </c>
      <c r="F536">
        <v>2</v>
      </c>
      <c r="G536" s="16">
        <f t="shared" si="34"/>
        <v>32022</v>
      </c>
      <c r="I536">
        <v>1</v>
      </c>
      <c r="J536" s="13">
        <v>4747.05</v>
      </c>
      <c r="K536" t="s">
        <v>11</v>
      </c>
      <c r="L536" t="str" cm="1">
        <f t="array" ref="L536">IF(K536="?",INDEX(K536:K2878,_xlfn.MODE.MULT(MATCH(K536:K2878,K2878,0))),K536)</f>
        <v>tier - 2</v>
      </c>
      <c r="M536" t="s">
        <v>11</v>
      </c>
      <c r="N536" t="str" cm="1">
        <f t="array" ref="N536">IF(M536="?",INDEX(M536:M2878,_xlfn.MODE.MULT(MATCH(M536:M2878,M536:M2878,0))),M536)</f>
        <v>tier - 2</v>
      </c>
      <c r="O536" t="s">
        <v>13</v>
      </c>
      <c r="P536" t="str">
        <f t="shared" si="35"/>
        <v>R1013</v>
      </c>
    </row>
    <row r="537" spans="1:16" x14ac:dyDescent="0.3">
      <c r="A537" t="s">
        <v>568</v>
      </c>
      <c r="B537">
        <v>1987</v>
      </c>
      <c r="C537">
        <f t="shared" si="32"/>
        <v>1987</v>
      </c>
      <c r="D537" t="s">
        <v>15</v>
      </c>
      <c r="E537" t="str">
        <f t="shared" si="33"/>
        <v>Nov</v>
      </c>
      <c r="F537">
        <v>22</v>
      </c>
      <c r="G537" s="16">
        <f t="shared" si="34"/>
        <v>32103</v>
      </c>
      <c r="I537">
        <v>1</v>
      </c>
      <c r="J537" s="13">
        <v>4751.07</v>
      </c>
      <c r="K537" t="s">
        <v>12</v>
      </c>
      <c r="L537" t="str" cm="1">
        <f t="array" ref="L537">IF(K537="?",INDEX(K537:K2879,_xlfn.MODE.MULT(MATCH(K537:K2879,K2879,0))),K537)</f>
        <v>tier - 3</v>
      </c>
      <c r="M537" t="s">
        <v>16</v>
      </c>
      <c r="N537" t="str" cm="1">
        <f t="array" ref="N537">IF(M537="?",INDEX(M537:M2879,_xlfn.MODE.MULT(MATCH(M537:M2879,M537:M2879,0))),M537)</f>
        <v>tier - 1</v>
      </c>
      <c r="O537" t="s">
        <v>42</v>
      </c>
      <c r="P537" t="str">
        <f t="shared" si="35"/>
        <v>R1011</v>
      </c>
    </row>
    <row r="538" spans="1:16" x14ac:dyDescent="0.3">
      <c r="A538" t="s">
        <v>569</v>
      </c>
      <c r="B538">
        <v>1992</v>
      </c>
      <c r="C538">
        <f t="shared" si="32"/>
        <v>1992</v>
      </c>
      <c r="D538" t="s">
        <v>35</v>
      </c>
      <c r="E538" t="str">
        <f t="shared" si="33"/>
        <v>Aug</v>
      </c>
      <c r="F538">
        <v>16</v>
      </c>
      <c r="G538" s="16">
        <f t="shared" si="34"/>
        <v>33832</v>
      </c>
      <c r="I538">
        <v>2</v>
      </c>
      <c r="J538" s="13">
        <v>4753.6400000000003</v>
      </c>
      <c r="K538" t="s">
        <v>11</v>
      </c>
      <c r="L538" t="str" cm="1">
        <f t="array" ref="L538">IF(K538="?",INDEX(K538:K2880,_xlfn.MODE.MULT(MATCH(K538:K2880,K2880,0))),K538)</f>
        <v>tier - 2</v>
      </c>
      <c r="M538" t="s">
        <v>12</v>
      </c>
      <c r="N538" t="str" cm="1">
        <f t="array" ref="N538">IF(M538="?",INDEX(M538:M2880,_xlfn.MODE.MULT(MATCH(M538:M2880,M538:M2880,0))),M538)</f>
        <v>tier - 3</v>
      </c>
      <c r="O538" t="s">
        <v>13</v>
      </c>
      <c r="P538" t="str">
        <f t="shared" si="35"/>
        <v>R1013</v>
      </c>
    </row>
    <row r="539" spans="1:16" x14ac:dyDescent="0.3">
      <c r="A539" t="s">
        <v>570</v>
      </c>
      <c r="B539">
        <v>1987</v>
      </c>
      <c r="C539">
        <f t="shared" si="32"/>
        <v>1987</v>
      </c>
      <c r="D539" t="s">
        <v>20</v>
      </c>
      <c r="E539" t="str">
        <f t="shared" si="33"/>
        <v>Sep</v>
      </c>
      <c r="F539">
        <v>27</v>
      </c>
      <c r="G539" s="16">
        <f t="shared" si="34"/>
        <v>32047</v>
      </c>
      <c r="I539">
        <v>1</v>
      </c>
      <c r="J539" s="13">
        <v>4762.33</v>
      </c>
      <c r="K539" t="s">
        <v>12</v>
      </c>
      <c r="L539" t="str" cm="1">
        <f t="array" ref="L539">IF(K539="?",INDEX(K539:K2881,_xlfn.MODE.MULT(MATCH(K539:K2881,K2881,0))),K539)</f>
        <v>tier - 3</v>
      </c>
      <c r="M539" t="s">
        <v>12</v>
      </c>
      <c r="N539" t="str" cm="1">
        <f t="array" ref="N539">IF(M539="?",INDEX(M539:M2881,_xlfn.MODE.MULT(MATCH(M539:M2881,M539:M2881,0))),M539)</f>
        <v>tier - 3</v>
      </c>
      <c r="O539" t="s">
        <v>42</v>
      </c>
      <c r="P539" t="str">
        <f t="shared" si="35"/>
        <v>R1011</v>
      </c>
    </row>
    <row r="540" spans="1:16" x14ac:dyDescent="0.3">
      <c r="A540" t="s">
        <v>571</v>
      </c>
      <c r="B540">
        <v>1989</v>
      </c>
      <c r="C540">
        <f t="shared" si="32"/>
        <v>1989</v>
      </c>
      <c r="D540" t="s">
        <v>35</v>
      </c>
      <c r="E540" t="str">
        <f t="shared" si="33"/>
        <v>Aug</v>
      </c>
      <c r="F540">
        <v>1</v>
      </c>
      <c r="G540" s="16">
        <f t="shared" si="34"/>
        <v>32721</v>
      </c>
      <c r="I540">
        <v>1</v>
      </c>
      <c r="J540" s="13">
        <v>4766.0200000000004</v>
      </c>
      <c r="K540" t="s">
        <v>11</v>
      </c>
      <c r="L540" t="str" cm="1">
        <f t="array" ref="L540">IF(K540="?",INDEX(K540:K2882,_xlfn.MODE.MULT(MATCH(K540:K2882,K2882,0))),K540)</f>
        <v>tier - 2</v>
      </c>
      <c r="M540" t="s">
        <v>12</v>
      </c>
      <c r="N540" t="str" cm="1">
        <f t="array" ref="N540">IF(M540="?",INDEX(M540:M2882,_xlfn.MODE.MULT(MATCH(M540:M2882,M540:M2882,0))),M540)</f>
        <v>tier - 3</v>
      </c>
      <c r="O540" t="s">
        <v>42</v>
      </c>
      <c r="P540" t="str">
        <f t="shared" si="35"/>
        <v>R1011</v>
      </c>
    </row>
    <row r="541" spans="1:16" x14ac:dyDescent="0.3">
      <c r="A541" t="s">
        <v>572</v>
      </c>
      <c r="B541">
        <v>1989</v>
      </c>
      <c r="C541">
        <f t="shared" si="32"/>
        <v>1989</v>
      </c>
      <c r="D541" t="s">
        <v>30</v>
      </c>
      <c r="E541" t="str">
        <f t="shared" si="33"/>
        <v>Dec</v>
      </c>
      <c r="F541">
        <v>9</v>
      </c>
      <c r="G541" s="16">
        <f t="shared" si="34"/>
        <v>32851</v>
      </c>
      <c r="I541">
        <v>1</v>
      </c>
      <c r="J541" s="13">
        <v>4779.6000000000004</v>
      </c>
      <c r="K541" t="s">
        <v>11</v>
      </c>
      <c r="L541" t="str" cm="1">
        <f t="array" ref="L541">IF(K541="?",INDEX(K541:K2883,_xlfn.MODE.MULT(MATCH(K541:K2883,K2883,0))),K541)</f>
        <v>tier - 2</v>
      </c>
      <c r="M541" t="s">
        <v>12</v>
      </c>
      <c r="N541" t="str" cm="1">
        <f t="array" ref="N541">IF(M541="?",INDEX(M541:M2883,_xlfn.MODE.MULT(MATCH(M541:M2883,M541:M2883,0))),M541)</f>
        <v>tier - 3</v>
      </c>
      <c r="O541" t="s">
        <v>13</v>
      </c>
      <c r="P541" t="str">
        <f t="shared" si="35"/>
        <v>R1013</v>
      </c>
    </row>
    <row r="542" spans="1:16" x14ac:dyDescent="0.3">
      <c r="A542" t="s">
        <v>573</v>
      </c>
      <c r="B542">
        <v>1987</v>
      </c>
      <c r="C542">
        <f t="shared" si="32"/>
        <v>1987</v>
      </c>
      <c r="D542" t="s">
        <v>18</v>
      </c>
      <c r="E542" t="str">
        <f t="shared" si="33"/>
        <v>Jun</v>
      </c>
      <c r="F542">
        <v>22</v>
      </c>
      <c r="G542" s="16">
        <f t="shared" si="34"/>
        <v>31950</v>
      </c>
      <c r="I542">
        <v>3</v>
      </c>
      <c r="J542" s="13">
        <v>4787.42</v>
      </c>
      <c r="K542" t="s">
        <v>11</v>
      </c>
      <c r="L542" t="str" cm="1">
        <f t="array" ref="L542">IF(K542="?",INDEX(K542:K2884,_xlfn.MODE.MULT(MATCH(K542:K2884,K2884,0))),K542)</f>
        <v>tier - 2</v>
      </c>
      <c r="M542" t="s">
        <v>12</v>
      </c>
      <c r="N542" t="str" cm="1">
        <f t="array" ref="N542">IF(M542="?",INDEX(M542:M2884,_xlfn.MODE.MULT(MATCH(M542:M2884,M542:M2884,0))),M542)</f>
        <v>tier - 3</v>
      </c>
      <c r="O542" t="s">
        <v>13</v>
      </c>
      <c r="P542" t="str">
        <f t="shared" si="35"/>
        <v>R1013</v>
      </c>
    </row>
    <row r="543" spans="1:16" x14ac:dyDescent="0.3">
      <c r="A543" t="s">
        <v>574</v>
      </c>
      <c r="B543">
        <v>1989</v>
      </c>
      <c r="C543">
        <f t="shared" si="32"/>
        <v>1989</v>
      </c>
      <c r="D543" t="s">
        <v>30</v>
      </c>
      <c r="E543" t="str">
        <f t="shared" si="33"/>
        <v>Dec</v>
      </c>
      <c r="F543">
        <v>16</v>
      </c>
      <c r="G543" s="16">
        <f t="shared" si="34"/>
        <v>32858</v>
      </c>
      <c r="I543">
        <v>1</v>
      </c>
      <c r="J543" s="13">
        <v>4795.66</v>
      </c>
      <c r="K543" t="s">
        <v>11</v>
      </c>
      <c r="L543" t="str" cm="1">
        <f t="array" ref="L543">IF(K543="?",INDEX(K543:K2885,_xlfn.MODE.MULT(MATCH(K543:K2885,K2885,0))),K543)</f>
        <v>tier - 2</v>
      </c>
      <c r="M543" t="s">
        <v>16</v>
      </c>
      <c r="N543" t="str" cm="1">
        <f t="array" ref="N543">IF(M543="?",INDEX(M543:M2885,_xlfn.MODE.MULT(MATCH(M543:M2885,M543:M2885,0))),M543)</f>
        <v>tier - 1</v>
      </c>
      <c r="O543" t="s">
        <v>13</v>
      </c>
      <c r="P543" t="str">
        <f t="shared" si="35"/>
        <v>R1013</v>
      </c>
    </row>
    <row r="544" spans="1:16" x14ac:dyDescent="0.3">
      <c r="A544" t="s">
        <v>575</v>
      </c>
      <c r="B544">
        <v>1978</v>
      </c>
      <c r="C544">
        <f t="shared" si="32"/>
        <v>1978</v>
      </c>
      <c r="D544" t="s">
        <v>37</v>
      </c>
      <c r="E544" t="str">
        <f t="shared" si="33"/>
        <v>Oct</v>
      </c>
      <c r="F544">
        <v>3</v>
      </c>
      <c r="G544" s="16">
        <f t="shared" si="34"/>
        <v>28766</v>
      </c>
      <c r="I544">
        <v>2</v>
      </c>
      <c r="J544" s="13">
        <v>4812.34</v>
      </c>
      <c r="K544" t="s">
        <v>11</v>
      </c>
      <c r="L544" t="str" cm="1">
        <f t="array" ref="L544">IF(K544="?",INDEX(K544:K2886,_xlfn.MODE.MULT(MATCH(K544:K2886,K2886,0))),K544)</f>
        <v>tier - 2</v>
      </c>
      <c r="M544" t="s">
        <v>12</v>
      </c>
      <c r="N544" t="str" cm="1">
        <f t="array" ref="N544">IF(M544="?",INDEX(M544:M2886,_xlfn.MODE.MULT(MATCH(M544:M2886,M544:M2886,0))),M544)</f>
        <v>tier - 3</v>
      </c>
      <c r="O544" t="s">
        <v>13</v>
      </c>
      <c r="P544" t="str">
        <f t="shared" si="35"/>
        <v>R1013</v>
      </c>
    </row>
    <row r="545" spans="1:16" x14ac:dyDescent="0.3">
      <c r="A545" t="s">
        <v>576</v>
      </c>
      <c r="B545">
        <v>1981</v>
      </c>
      <c r="C545">
        <f t="shared" si="32"/>
        <v>1981</v>
      </c>
      <c r="D545" t="s">
        <v>10</v>
      </c>
      <c r="E545" t="str">
        <f t="shared" si="33"/>
        <v>Jul</v>
      </c>
      <c r="F545">
        <v>3</v>
      </c>
      <c r="G545" s="16">
        <f t="shared" si="34"/>
        <v>29770</v>
      </c>
      <c r="I545">
        <v>1</v>
      </c>
      <c r="J545" s="13">
        <v>4827.1000000000004</v>
      </c>
      <c r="K545" t="s">
        <v>11</v>
      </c>
      <c r="L545" t="str" cm="1">
        <f t="array" ref="L545">IF(K545="?",INDEX(K545:K2887,_xlfn.MODE.MULT(MATCH(K545:K2887,K2887,0))),K545)</f>
        <v>tier - 2</v>
      </c>
      <c r="M545" t="s">
        <v>16</v>
      </c>
      <c r="N545" t="str" cm="1">
        <f t="array" ref="N545">IF(M545="?",INDEX(M545:M2887,_xlfn.MODE.MULT(MATCH(M545:M2887,M545:M2887,0))),M545)</f>
        <v>tier - 1</v>
      </c>
      <c r="O545" t="s">
        <v>13</v>
      </c>
      <c r="P545" t="str">
        <f t="shared" si="35"/>
        <v>R1013</v>
      </c>
    </row>
    <row r="546" spans="1:16" x14ac:dyDescent="0.3">
      <c r="A546" t="s">
        <v>577</v>
      </c>
      <c r="B546">
        <v>1995</v>
      </c>
      <c r="C546">
        <f t="shared" si="32"/>
        <v>1995</v>
      </c>
      <c r="D546" t="s">
        <v>30</v>
      </c>
      <c r="E546" t="str">
        <f t="shared" si="33"/>
        <v>Dec</v>
      </c>
      <c r="F546">
        <v>1</v>
      </c>
      <c r="G546" s="16">
        <f t="shared" si="34"/>
        <v>35034</v>
      </c>
      <c r="I546">
        <v>3</v>
      </c>
      <c r="J546" s="13">
        <v>4827.8999999999996</v>
      </c>
      <c r="K546" t="s">
        <v>16</v>
      </c>
      <c r="L546" t="str" cm="1">
        <f t="array" ref="L546">IF(K546="?",INDEX(K546:K2888,_xlfn.MODE.MULT(MATCH(K546:K2888,K2888,0))),K546)</f>
        <v>tier - 1</v>
      </c>
      <c r="M546" t="s">
        <v>11</v>
      </c>
      <c r="N546" t="str" cm="1">
        <f t="array" ref="N546">IF(M546="?",INDEX(M546:M2888,_xlfn.MODE.MULT(MATCH(M546:M2888,M546:M2888,0))),M546)</f>
        <v>tier - 2</v>
      </c>
      <c r="O546" t="s">
        <v>31</v>
      </c>
      <c r="P546" t="str">
        <f t="shared" si="35"/>
        <v>unknown</v>
      </c>
    </row>
    <row r="547" spans="1:16" x14ac:dyDescent="0.3">
      <c r="A547" t="s">
        <v>578</v>
      </c>
      <c r="B547">
        <v>2002</v>
      </c>
      <c r="C547">
        <f t="shared" si="32"/>
        <v>2002</v>
      </c>
      <c r="D547" t="s">
        <v>18</v>
      </c>
      <c r="E547" t="str">
        <f t="shared" si="33"/>
        <v>Jun</v>
      </c>
      <c r="F547">
        <v>27</v>
      </c>
      <c r="G547" s="16">
        <f t="shared" si="34"/>
        <v>37434</v>
      </c>
      <c r="I547">
        <v>5</v>
      </c>
      <c r="J547" s="13">
        <v>4830.63</v>
      </c>
      <c r="K547" t="s">
        <v>11</v>
      </c>
      <c r="L547" t="str" cm="1">
        <f t="array" ref="L547">IF(K547="?",INDEX(K547:K2889,_xlfn.MODE.MULT(MATCH(K547:K2889,K2889,0))),K547)</f>
        <v>tier - 2</v>
      </c>
      <c r="M547" t="s">
        <v>16</v>
      </c>
      <c r="N547" t="str" cm="1">
        <f t="array" ref="N547">IF(M547="?",INDEX(M547:M2889,_xlfn.MODE.MULT(MATCH(M547:M2889,M547:M2889,0))),M547)</f>
        <v>tier - 1</v>
      </c>
      <c r="O547" t="s">
        <v>42</v>
      </c>
      <c r="P547" t="str">
        <f t="shared" si="35"/>
        <v>R1011</v>
      </c>
    </row>
    <row r="548" spans="1:16" x14ac:dyDescent="0.3">
      <c r="A548" t="s">
        <v>579</v>
      </c>
      <c r="B548">
        <v>2000</v>
      </c>
      <c r="C548">
        <f t="shared" si="32"/>
        <v>2000</v>
      </c>
      <c r="D548" t="s">
        <v>30</v>
      </c>
      <c r="E548" t="str">
        <f t="shared" si="33"/>
        <v>Dec</v>
      </c>
      <c r="F548">
        <v>11</v>
      </c>
      <c r="G548" s="16">
        <f t="shared" si="34"/>
        <v>36871</v>
      </c>
      <c r="I548">
        <v>0</v>
      </c>
      <c r="J548" s="13">
        <v>4835.43</v>
      </c>
      <c r="K548" t="s">
        <v>11</v>
      </c>
      <c r="L548" t="str" cm="1">
        <f t="array" ref="L548">IF(K548="?",INDEX(K548:K2890,_xlfn.MODE.MULT(MATCH(K548:K2890,K2890,0))),K548)</f>
        <v>tier - 2</v>
      </c>
      <c r="M548" t="s">
        <v>11</v>
      </c>
      <c r="N548" t="str" cm="1">
        <f t="array" ref="N548">IF(M548="?",INDEX(M548:M2890,_xlfn.MODE.MULT(MATCH(M548:M2890,M548:M2890,0))),M548)</f>
        <v>tier - 2</v>
      </c>
      <c r="O548" t="s">
        <v>300</v>
      </c>
      <c r="P548" t="str">
        <f t="shared" si="35"/>
        <v>R1021</v>
      </c>
    </row>
    <row r="549" spans="1:16" x14ac:dyDescent="0.3">
      <c r="A549" t="s">
        <v>580</v>
      </c>
      <c r="B549">
        <v>1992</v>
      </c>
      <c r="C549">
        <f t="shared" si="32"/>
        <v>1992</v>
      </c>
      <c r="D549" t="s">
        <v>20</v>
      </c>
      <c r="E549" t="str">
        <f t="shared" si="33"/>
        <v>Sep</v>
      </c>
      <c r="F549">
        <v>10</v>
      </c>
      <c r="G549" s="16">
        <f t="shared" si="34"/>
        <v>33857</v>
      </c>
      <c r="I549">
        <v>3</v>
      </c>
      <c r="J549" s="13">
        <v>4837.58</v>
      </c>
      <c r="K549" t="s">
        <v>12</v>
      </c>
      <c r="L549" t="str" cm="1">
        <f t="array" ref="L549">IF(K549="?",INDEX(K549:K2891,_xlfn.MODE.MULT(MATCH(K549:K2891,K2891,0))),K549)</f>
        <v>tier - 3</v>
      </c>
      <c r="M549" t="s">
        <v>11</v>
      </c>
      <c r="N549" t="str" cm="1">
        <f t="array" ref="N549">IF(M549="?",INDEX(M549:M2891,_xlfn.MODE.MULT(MATCH(M549:M2891,M549:M2891,0))),M549)</f>
        <v>tier - 2</v>
      </c>
      <c r="O549" t="s">
        <v>13</v>
      </c>
      <c r="P549" t="str">
        <f t="shared" si="35"/>
        <v>R1013</v>
      </c>
    </row>
    <row r="550" spans="1:16" x14ac:dyDescent="0.3">
      <c r="A550" t="s">
        <v>581</v>
      </c>
      <c r="B550">
        <v>1984</v>
      </c>
      <c r="C550">
        <f t="shared" si="32"/>
        <v>1984</v>
      </c>
      <c r="D550" t="s">
        <v>37</v>
      </c>
      <c r="E550" t="str">
        <f t="shared" si="33"/>
        <v>Oct</v>
      </c>
      <c r="F550">
        <v>15</v>
      </c>
      <c r="G550" s="16">
        <f t="shared" si="34"/>
        <v>30970</v>
      </c>
      <c r="I550">
        <v>3</v>
      </c>
      <c r="J550" s="13">
        <v>4839.18</v>
      </c>
      <c r="K550" t="s">
        <v>11</v>
      </c>
      <c r="L550" t="str" cm="1">
        <f t="array" ref="L550">IF(K550="?",INDEX(K550:K2892,_xlfn.MODE.MULT(MATCH(K550:K2892,K2892,0))),K550)</f>
        <v>tier - 2</v>
      </c>
      <c r="M550" t="s">
        <v>16</v>
      </c>
      <c r="N550" t="str" cm="1">
        <f t="array" ref="N550">IF(M550="?",INDEX(M550:M2892,_xlfn.MODE.MULT(MATCH(M550:M2892,M550:M2892,0))),M550)</f>
        <v>tier - 1</v>
      </c>
      <c r="O550" t="s">
        <v>23</v>
      </c>
      <c r="P550" t="str">
        <f t="shared" si="35"/>
        <v>R1012</v>
      </c>
    </row>
    <row r="551" spans="1:16" x14ac:dyDescent="0.3">
      <c r="A551" t="s">
        <v>582</v>
      </c>
      <c r="B551">
        <v>1995</v>
      </c>
      <c r="C551">
        <f t="shared" si="32"/>
        <v>1995</v>
      </c>
      <c r="D551" t="s">
        <v>20</v>
      </c>
      <c r="E551" t="str">
        <f t="shared" si="33"/>
        <v>Sep</v>
      </c>
      <c r="F551">
        <v>29</v>
      </c>
      <c r="G551" s="16">
        <f t="shared" si="34"/>
        <v>34971</v>
      </c>
      <c r="I551">
        <v>0</v>
      </c>
      <c r="J551" s="13">
        <v>4840.95</v>
      </c>
      <c r="K551" t="s">
        <v>11</v>
      </c>
      <c r="L551" t="str" cm="1">
        <f t="array" ref="L551">IF(K551="?",INDEX(K551:K2893,_xlfn.MODE.MULT(MATCH(K551:K2893,K2893,0))),K551)</f>
        <v>tier - 2</v>
      </c>
      <c r="M551" t="s">
        <v>16</v>
      </c>
      <c r="N551" t="str" cm="1">
        <f t="array" ref="N551">IF(M551="?",INDEX(M551:M2893,_xlfn.MODE.MULT(MATCH(M551:M2893,M551:M2893,0))),M551)</f>
        <v>tier - 1</v>
      </c>
      <c r="O551" t="s">
        <v>300</v>
      </c>
      <c r="P551" t="str">
        <f t="shared" si="35"/>
        <v>R1021</v>
      </c>
    </row>
    <row r="552" spans="1:16" x14ac:dyDescent="0.3">
      <c r="A552" t="s">
        <v>583</v>
      </c>
      <c r="B552">
        <v>1979</v>
      </c>
      <c r="C552">
        <f t="shared" si="32"/>
        <v>1979</v>
      </c>
      <c r="D552" t="s">
        <v>30</v>
      </c>
      <c r="E552" t="str">
        <f t="shared" si="33"/>
        <v>Dec</v>
      </c>
      <c r="F552">
        <v>13</v>
      </c>
      <c r="G552" s="16">
        <f t="shared" si="34"/>
        <v>29202</v>
      </c>
      <c r="I552">
        <v>2</v>
      </c>
      <c r="J552" s="13">
        <v>4843.79</v>
      </c>
      <c r="K552" t="s">
        <v>11</v>
      </c>
      <c r="L552" t="str" cm="1">
        <f t="array" ref="L552">IF(K552="?",INDEX(K552:K2894,_xlfn.MODE.MULT(MATCH(K552:K2894,K2894,0))),K552)</f>
        <v>tier - 2</v>
      </c>
      <c r="M552" t="s">
        <v>12</v>
      </c>
      <c r="N552" t="str" cm="1">
        <f t="array" ref="N552">IF(M552="?",INDEX(M552:M2894,_xlfn.MODE.MULT(MATCH(M552:M2894,M552:M2894,0))),M552)</f>
        <v>tier - 3</v>
      </c>
      <c r="O552" t="s">
        <v>13</v>
      </c>
      <c r="P552" t="str">
        <f t="shared" si="35"/>
        <v>R1013</v>
      </c>
    </row>
    <row r="553" spans="1:16" x14ac:dyDescent="0.3">
      <c r="A553" t="s">
        <v>584</v>
      </c>
      <c r="B553">
        <v>1974</v>
      </c>
      <c r="C553">
        <f t="shared" si="32"/>
        <v>1974</v>
      </c>
      <c r="D553" t="s">
        <v>20</v>
      </c>
      <c r="E553" t="str">
        <f t="shared" si="33"/>
        <v>Sep</v>
      </c>
      <c r="F553">
        <v>11</v>
      </c>
      <c r="G553" s="16">
        <f t="shared" si="34"/>
        <v>27283</v>
      </c>
      <c r="I553">
        <v>0</v>
      </c>
      <c r="J553" s="13">
        <v>4844.67</v>
      </c>
      <c r="K553" t="s">
        <v>11</v>
      </c>
      <c r="L553" t="str" cm="1">
        <f t="array" ref="L553">IF(K553="?",INDEX(K553:K2895,_xlfn.MODE.MULT(MATCH(K553:K2895,K2895,0))),K553)</f>
        <v>tier - 2</v>
      </c>
      <c r="M553" t="s">
        <v>11</v>
      </c>
      <c r="N553" t="str" cm="1">
        <f t="array" ref="N553">IF(M553="?",INDEX(M553:M2895,_xlfn.MODE.MULT(MATCH(M553:M2895,M553:M2895,0))),M553)</f>
        <v>tier - 2</v>
      </c>
      <c r="O553" t="s">
        <v>13</v>
      </c>
      <c r="P553" t="str">
        <f t="shared" si="35"/>
        <v>R1013</v>
      </c>
    </row>
    <row r="554" spans="1:16" x14ac:dyDescent="0.3">
      <c r="A554" t="s">
        <v>585</v>
      </c>
      <c r="B554">
        <v>2001</v>
      </c>
      <c r="C554">
        <f t="shared" si="32"/>
        <v>2001</v>
      </c>
      <c r="D554" t="s">
        <v>18</v>
      </c>
      <c r="E554" t="str">
        <f t="shared" si="33"/>
        <v>Jun</v>
      </c>
      <c r="F554">
        <v>7</v>
      </c>
      <c r="G554" s="16">
        <f t="shared" si="34"/>
        <v>37049</v>
      </c>
      <c r="I554">
        <v>0</v>
      </c>
      <c r="J554" s="13">
        <v>4846.53</v>
      </c>
      <c r="K554" t="s">
        <v>11</v>
      </c>
      <c r="L554" t="str" cm="1">
        <f t="array" ref="L554">IF(K554="?",INDEX(K554:K2896,_xlfn.MODE.MULT(MATCH(K554:K2896,K2896,0))),K554)</f>
        <v>tier - 2</v>
      </c>
      <c r="M554" t="s">
        <v>12</v>
      </c>
      <c r="N554" t="str" cm="1">
        <f t="array" ref="N554">IF(M554="?",INDEX(M554:M2896,_xlfn.MODE.MULT(MATCH(M554:M2896,M554:M2896,0))),M554)</f>
        <v>tier - 3</v>
      </c>
      <c r="O554" t="s">
        <v>300</v>
      </c>
      <c r="P554" t="str">
        <f t="shared" si="35"/>
        <v>R1021</v>
      </c>
    </row>
    <row r="555" spans="1:16" x14ac:dyDescent="0.3">
      <c r="A555" t="s">
        <v>586</v>
      </c>
      <c r="B555">
        <v>1995</v>
      </c>
      <c r="C555">
        <f t="shared" si="32"/>
        <v>1995</v>
      </c>
      <c r="D555" t="s">
        <v>30</v>
      </c>
      <c r="E555" t="str">
        <f t="shared" si="33"/>
        <v>Dec</v>
      </c>
      <c r="F555">
        <v>27</v>
      </c>
      <c r="G555" s="16">
        <f t="shared" si="34"/>
        <v>35060</v>
      </c>
      <c r="I555">
        <v>3</v>
      </c>
      <c r="J555" s="13">
        <v>4846.92</v>
      </c>
      <c r="K555" t="s">
        <v>11</v>
      </c>
      <c r="L555" t="str" cm="1">
        <f t="array" ref="L555">IF(K555="?",INDEX(K555:K2897,_xlfn.MODE.MULT(MATCH(K555:K2897,K2897,0))),K555)</f>
        <v>tier - 2</v>
      </c>
      <c r="M555" t="s">
        <v>12</v>
      </c>
      <c r="N555" t="str" cm="1">
        <f t="array" ref="N555">IF(M555="?",INDEX(M555:M2897,_xlfn.MODE.MULT(MATCH(M555:M2897,M555:M2897,0))),M555)</f>
        <v>tier - 3</v>
      </c>
      <c r="O555" t="s">
        <v>356</v>
      </c>
      <c r="P555" t="str">
        <f t="shared" si="35"/>
        <v>R1017</v>
      </c>
    </row>
    <row r="556" spans="1:16" x14ac:dyDescent="0.3">
      <c r="A556" t="s">
        <v>587</v>
      </c>
      <c r="B556">
        <v>1989</v>
      </c>
      <c r="C556">
        <f t="shared" si="32"/>
        <v>1989</v>
      </c>
      <c r="D556" t="s">
        <v>20</v>
      </c>
      <c r="E556" t="str">
        <f t="shared" si="33"/>
        <v>Sep</v>
      </c>
      <c r="F556">
        <v>1</v>
      </c>
      <c r="G556" s="16">
        <f t="shared" si="34"/>
        <v>32752</v>
      </c>
      <c r="I556">
        <v>3</v>
      </c>
      <c r="J556" s="13">
        <v>4859.8900000000003</v>
      </c>
      <c r="K556" t="s">
        <v>11</v>
      </c>
      <c r="L556" t="str" cm="1">
        <f t="array" ref="L556">IF(K556="?",INDEX(K556:K2898,_xlfn.MODE.MULT(MATCH(K556:K2898,K2898,0))),K556)</f>
        <v>tier - 2</v>
      </c>
      <c r="M556" t="s">
        <v>12</v>
      </c>
      <c r="N556" t="str" cm="1">
        <f t="array" ref="N556">IF(M556="?",INDEX(M556:M2898,_xlfn.MODE.MULT(MATCH(M556:M2898,M556:M2898,0))),M556)</f>
        <v>tier - 3</v>
      </c>
      <c r="O556" t="s">
        <v>42</v>
      </c>
      <c r="P556" t="str">
        <f t="shared" si="35"/>
        <v>R1011</v>
      </c>
    </row>
    <row r="557" spans="1:16" x14ac:dyDescent="0.3">
      <c r="A557" t="s">
        <v>588</v>
      </c>
      <c r="B557">
        <v>1997</v>
      </c>
      <c r="C557">
        <f t="shared" si="32"/>
        <v>1997</v>
      </c>
      <c r="D557" t="s">
        <v>20</v>
      </c>
      <c r="E557" t="str">
        <f t="shared" si="33"/>
        <v>Sep</v>
      </c>
      <c r="F557">
        <v>29</v>
      </c>
      <c r="G557" s="16">
        <f t="shared" si="34"/>
        <v>35702</v>
      </c>
      <c r="I557">
        <v>4</v>
      </c>
      <c r="J557" s="13">
        <v>4877.9799999999996</v>
      </c>
      <c r="K557" t="s">
        <v>11</v>
      </c>
      <c r="L557" t="str" cm="1">
        <f t="array" ref="L557">IF(K557="?",INDEX(K557:K2899,_xlfn.MODE.MULT(MATCH(K557:K2899,K2899,0))),K557)</f>
        <v>tier - 2</v>
      </c>
      <c r="M557" t="s">
        <v>12</v>
      </c>
      <c r="N557" t="str" cm="1">
        <f t="array" ref="N557">IF(M557="?",INDEX(M557:M2899,_xlfn.MODE.MULT(MATCH(M557:M2899,M557:M2899,0))),M557)</f>
        <v>tier - 3</v>
      </c>
      <c r="O557" t="s">
        <v>23</v>
      </c>
      <c r="P557" t="str">
        <f t="shared" si="35"/>
        <v>R1012</v>
      </c>
    </row>
    <row r="558" spans="1:16" x14ac:dyDescent="0.3">
      <c r="A558" t="s">
        <v>589</v>
      </c>
      <c r="B558">
        <v>1986</v>
      </c>
      <c r="C558">
        <f t="shared" si="32"/>
        <v>1986</v>
      </c>
      <c r="D558" t="s">
        <v>30</v>
      </c>
      <c r="E558" t="str">
        <f t="shared" si="33"/>
        <v>Dec</v>
      </c>
      <c r="F558">
        <v>23</v>
      </c>
      <c r="G558" s="16">
        <f t="shared" si="34"/>
        <v>31769</v>
      </c>
      <c r="I558">
        <v>0</v>
      </c>
      <c r="J558" s="13">
        <v>4883.87</v>
      </c>
      <c r="K558" t="s">
        <v>11</v>
      </c>
      <c r="L558" t="str" cm="1">
        <f t="array" ref="L558">IF(K558="?",INDEX(K558:K2900,_xlfn.MODE.MULT(MATCH(K558:K2900,K2900,0))),K558)</f>
        <v>tier - 2</v>
      </c>
      <c r="M558" t="s">
        <v>16</v>
      </c>
      <c r="N558" t="str" cm="1">
        <f t="array" ref="N558">IF(M558="?",INDEX(M558:M2900,_xlfn.MODE.MULT(MATCH(M558:M2900,M558:M2900,0))),M558)</f>
        <v>tier - 1</v>
      </c>
      <c r="O558" t="s">
        <v>42</v>
      </c>
      <c r="P558" t="str">
        <f t="shared" si="35"/>
        <v>R1011</v>
      </c>
    </row>
    <row r="559" spans="1:16" x14ac:dyDescent="0.3">
      <c r="A559" t="s">
        <v>590</v>
      </c>
      <c r="B559">
        <v>1986</v>
      </c>
      <c r="C559">
        <f t="shared" si="32"/>
        <v>1986</v>
      </c>
      <c r="D559" t="s">
        <v>37</v>
      </c>
      <c r="E559" t="str">
        <f t="shared" si="33"/>
        <v>Oct</v>
      </c>
      <c r="F559">
        <v>27</v>
      </c>
      <c r="G559" s="16">
        <f t="shared" si="34"/>
        <v>31712</v>
      </c>
      <c r="I559">
        <v>0</v>
      </c>
      <c r="J559" s="13">
        <v>4889.04</v>
      </c>
      <c r="K559" t="s">
        <v>11</v>
      </c>
      <c r="L559" t="str" cm="1">
        <f t="array" ref="L559">IF(K559="?",INDEX(K559:K2901,_xlfn.MODE.MULT(MATCH(K559:K2901,K2901,0))),K559)</f>
        <v>tier - 2</v>
      </c>
      <c r="M559" t="s">
        <v>16</v>
      </c>
      <c r="N559" t="str" cm="1">
        <f t="array" ref="N559">IF(M559="?",INDEX(M559:M2901,_xlfn.MODE.MULT(MATCH(M559:M2901,M559:M2901,0))),M559)</f>
        <v>tier - 1</v>
      </c>
      <c r="O559" t="s">
        <v>13</v>
      </c>
      <c r="P559" t="str">
        <f t="shared" si="35"/>
        <v>R1013</v>
      </c>
    </row>
    <row r="560" spans="1:16" x14ac:dyDescent="0.3">
      <c r="A560" t="s">
        <v>591</v>
      </c>
      <c r="B560">
        <v>1989</v>
      </c>
      <c r="C560">
        <f t="shared" si="32"/>
        <v>1989</v>
      </c>
      <c r="D560" t="s">
        <v>10</v>
      </c>
      <c r="E560" t="str">
        <f t="shared" si="33"/>
        <v>Jul</v>
      </c>
      <c r="F560">
        <v>10</v>
      </c>
      <c r="G560" s="16">
        <f t="shared" si="34"/>
        <v>32699</v>
      </c>
      <c r="I560">
        <v>2</v>
      </c>
      <c r="J560" s="13">
        <v>4890</v>
      </c>
      <c r="K560" t="s">
        <v>12</v>
      </c>
      <c r="L560" t="str" cm="1">
        <f t="array" ref="L560">IF(K560="?",INDEX(K560:K2902,_xlfn.MODE.MULT(MATCH(K560:K2902,K2902,0))),K560)</f>
        <v>tier - 3</v>
      </c>
      <c r="M560" t="s">
        <v>11</v>
      </c>
      <c r="N560" t="str" cm="1">
        <f t="array" ref="N560">IF(M560="?",INDEX(M560:M2902,_xlfn.MODE.MULT(MATCH(M560:M2902,M560:M2902,0))),M560)</f>
        <v>tier - 2</v>
      </c>
      <c r="O560" t="s">
        <v>13</v>
      </c>
      <c r="P560" t="str">
        <f t="shared" si="35"/>
        <v>R1013</v>
      </c>
    </row>
    <row r="561" spans="1:16" x14ac:dyDescent="0.3">
      <c r="A561" t="s">
        <v>592</v>
      </c>
      <c r="B561">
        <v>1990</v>
      </c>
      <c r="C561">
        <f t="shared" si="32"/>
        <v>1990</v>
      </c>
      <c r="D561" t="s">
        <v>15</v>
      </c>
      <c r="E561" t="str">
        <f t="shared" si="33"/>
        <v>Nov</v>
      </c>
      <c r="F561">
        <v>28</v>
      </c>
      <c r="G561" s="16">
        <f t="shared" si="34"/>
        <v>33205</v>
      </c>
      <c r="I561">
        <v>3</v>
      </c>
      <c r="J561" s="13">
        <v>4894.3900000000003</v>
      </c>
      <c r="K561" t="s">
        <v>11</v>
      </c>
      <c r="L561" t="str" cm="1">
        <f t="array" ref="L561">IF(K561="?",INDEX(K561:K2903,_xlfn.MODE.MULT(MATCH(K561:K2903,K2903,0))),K561)</f>
        <v>tier - 2</v>
      </c>
      <c r="M561" t="s">
        <v>12</v>
      </c>
      <c r="N561" t="str" cm="1">
        <f t="array" ref="N561">IF(M561="?",INDEX(M561:M2903,_xlfn.MODE.MULT(MATCH(M561:M2903,M561:M2903,0))),M561)</f>
        <v>tier - 3</v>
      </c>
      <c r="O561" t="s">
        <v>13</v>
      </c>
      <c r="P561" t="str">
        <f t="shared" si="35"/>
        <v>R1013</v>
      </c>
    </row>
    <row r="562" spans="1:16" x14ac:dyDescent="0.3">
      <c r="A562" t="s">
        <v>593</v>
      </c>
      <c r="B562">
        <v>1988</v>
      </c>
      <c r="C562">
        <f t="shared" si="32"/>
        <v>1988</v>
      </c>
      <c r="D562" t="s">
        <v>20</v>
      </c>
      <c r="E562" t="str">
        <f t="shared" si="33"/>
        <v>Sep</v>
      </c>
      <c r="F562">
        <v>23</v>
      </c>
      <c r="G562" s="16">
        <f t="shared" si="34"/>
        <v>32409</v>
      </c>
      <c r="I562">
        <v>1</v>
      </c>
      <c r="J562" s="13">
        <v>4894.75</v>
      </c>
      <c r="K562" t="s">
        <v>12</v>
      </c>
      <c r="L562" t="str" cm="1">
        <f t="array" ref="L562">IF(K562="?",INDEX(K562:K2904,_xlfn.MODE.MULT(MATCH(K562:K2904,K2904,0))),K562)</f>
        <v>tier - 3</v>
      </c>
      <c r="M562" t="s">
        <v>12</v>
      </c>
      <c r="N562" t="str" cm="1">
        <f t="array" ref="N562">IF(M562="?",INDEX(M562:M2904,_xlfn.MODE.MULT(MATCH(M562:M2904,M562:M2904,0))),M562)</f>
        <v>tier - 3</v>
      </c>
      <c r="O562" t="s">
        <v>23</v>
      </c>
      <c r="P562" t="str">
        <f t="shared" si="35"/>
        <v>R1012</v>
      </c>
    </row>
    <row r="563" spans="1:16" x14ac:dyDescent="0.3">
      <c r="A563" t="s">
        <v>594</v>
      </c>
      <c r="B563">
        <v>1993</v>
      </c>
      <c r="C563">
        <f t="shared" si="32"/>
        <v>1993</v>
      </c>
      <c r="D563" t="s">
        <v>10</v>
      </c>
      <c r="E563" t="str">
        <f t="shared" si="33"/>
        <v>Jul</v>
      </c>
      <c r="F563">
        <v>10</v>
      </c>
      <c r="G563" s="16">
        <f t="shared" si="34"/>
        <v>34160</v>
      </c>
      <c r="I563">
        <v>2</v>
      </c>
      <c r="J563" s="13">
        <v>4906.41</v>
      </c>
      <c r="K563" t="s">
        <v>11</v>
      </c>
      <c r="L563" t="str" cm="1">
        <f t="array" ref="L563">IF(K563="?",INDEX(K563:K2905,_xlfn.MODE.MULT(MATCH(K563:K2905,K2905,0))),K563)</f>
        <v>tier - 2</v>
      </c>
      <c r="M563" t="s">
        <v>16</v>
      </c>
      <c r="N563" t="str" cm="1">
        <f t="array" ref="N563">IF(M563="?",INDEX(M563:M2905,_xlfn.MODE.MULT(MATCH(M563:M2905,M563:M2905,0))),M563)</f>
        <v>tier - 1</v>
      </c>
      <c r="O563" t="s">
        <v>23</v>
      </c>
      <c r="P563" t="str">
        <f t="shared" si="35"/>
        <v>R1012</v>
      </c>
    </row>
    <row r="564" spans="1:16" x14ac:dyDescent="0.3">
      <c r="A564" t="s">
        <v>595</v>
      </c>
      <c r="B564">
        <v>1981</v>
      </c>
      <c r="C564">
        <f t="shared" si="32"/>
        <v>1981</v>
      </c>
      <c r="D564" t="s">
        <v>37</v>
      </c>
      <c r="E564" t="str">
        <f t="shared" si="33"/>
        <v>Oct</v>
      </c>
      <c r="F564">
        <v>18</v>
      </c>
      <c r="G564" s="16">
        <f t="shared" si="34"/>
        <v>29877</v>
      </c>
      <c r="I564">
        <v>1</v>
      </c>
      <c r="J564" s="13">
        <v>4911.8900000000003</v>
      </c>
      <c r="K564" t="s">
        <v>11</v>
      </c>
      <c r="L564" t="str" cm="1">
        <f t="array" ref="L564">IF(K564="?",INDEX(K564:K2906,_xlfn.MODE.MULT(MATCH(K564:K2906,K2906,0))),K564)</f>
        <v>tier - 2</v>
      </c>
      <c r="M564" t="s">
        <v>12</v>
      </c>
      <c r="N564" t="str" cm="1">
        <f t="array" ref="N564">IF(M564="?",INDEX(M564:M2906,_xlfn.MODE.MULT(MATCH(M564:M2906,M564:M2906,0))),M564)</f>
        <v>tier - 3</v>
      </c>
      <c r="O564" t="s">
        <v>13</v>
      </c>
      <c r="P564" t="str">
        <f t="shared" si="35"/>
        <v>R1013</v>
      </c>
    </row>
    <row r="565" spans="1:16" x14ac:dyDescent="0.3">
      <c r="A565" t="s">
        <v>596</v>
      </c>
      <c r="B565">
        <v>2002</v>
      </c>
      <c r="C565">
        <f t="shared" si="32"/>
        <v>2002</v>
      </c>
      <c r="D565" t="s">
        <v>35</v>
      </c>
      <c r="E565" t="str">
        <f t="shared" si="33"/>
        <v>Aug</v>
      </c>
      <c r="F565">
        <v>21</v>
      </c>
      <c r="G565" s="16">
        <f t="shared" si="34"/>
        <v>37489</v>
      </c>
      <c r="I565">
        <v>5</v>
      </c>
      <c r="J565" s="13">
        <v>4915.0600000000004</v>
      </c>
      <c r="K565" t="s">
        <v>11</v>
      </c>
      <c r="L565" t="str" cm="1">
        <f t="array" ref="L565">IF(K565="?",INDEX(K565:K2907,_xlfn.MODE.MULT(MATCH(K565:K2907,K2907,0))),K565)</f>
        <v>tier - 2</v>
      </c>
      <c r="M565" t="s">
        <v>16</v>
      </c>
      <c r="N565" t="str" cm="1">
        <f t="array" ref="N565">IF(M565="?",INDEX(M565:M2907,_xlfn.MODE.MULT(MATCH(M565:M2907,M565:M2907,0))),M565)</f>
        <v>tier - 1</v>
      </c>
      <c r="O565" t="s">
        <v>356</v>
      </c>
      <c r="P565" t="str">
        <f t="shared" si="35"/>
        <v>R1017</v>
      </c>
    </row>
    <row r="566" spans="1:16" x14ac:dyDescent="0.3">
      <c r="A566" t="s">
        <v>597</v>
      </c>
      <c r="B566">
        <v>1993</v>
      </c>
      <c r="C566">
        <f t="shared" si="32"/>
        <v>1993</v>
      </c>
      <c r="D566" t="s">
        <v>35</v>
      </c>
      <c r="E566" t="str">
        <f t="shared" si="33"/>
        <v>Aug</v>
      </c>
      <c r="F566">
        <v>10</v>
      </c>
      <c r="G566" s="16">
        <f t="shared" si="34"/>
        <v>34191</v>
      </c>
      <c r="I566">
        <v>2</v>
      </c>
      <c r="J566" s="13">
        <v>4922.92</v>
      </c>
      <c r="K566" t="s">
        <v>11</v>
      </c>
      <c r="L566" t="str" cm="1">
        <f t="array" ref="L566">IF(K566="?",INDEX(K566:K2908,_xlfn.MODE.MULT(MATCH(K566:K2908,K2908,0))),K566)</f>
        <v>tier - 2</v>
      </c>
      <c r="M566" t="s">
        <v>11</v>
      </c>
      <c r="N566" t="str" cm="1">
        <f t="array" ref="N566">IF(M566="?",INDEX(M566:M2908,_xlfn.MODE.MULT(MATCH(M566:M2908,M566:M2908,0))),M566)</f>
        <v>tier - 2</v>
      </c>
      <c r="O566" t="s">
        <v>23</v>
      </c>
      <c r="P566" t="str">
        <f t="shared" si="35"/>
        <v>R1012</v>
      </c>
    </row>
    <row r="567" spans="1:16" x14ac:dyDescent="0.3">
      <c r="A567" t="s">
        <v>598</v>
      </c>
      <c r="B567">
        <v>1991</v>
      </c>
      <c r="C567">
        <f t="shared" si="32"/>
        <v>1991</v>
      </c>
      <c r="D567" t="s">
        <v>35</v>
      </c>
      <c r="E567" t="str">
        <f t="shared" si="33"/>
        <v>Aug</v>
      </c>
      <c r="F567">
        <v>23</v>
      </c>
      <c r="G567" s="16">
        <f t="shared" si="34"/>
        <v>33473</v>
      </c>
      <c r="I567">
        <v>2</v>
      </c>
      <c r="J567" s="13">
        <v>4931.6499999999996</v>
      </c>
      <c r="K567" t="s">
        <v>11</v>
      </c>
      <c r="L567" t="str" cm="1">
        <f t="array" ref="L567">IF(K567="?",INDEX(K567:K2909,_xlfn.MODE.MULT(MATCH(K567:K2909,K2909,0))),K567)</f>
        <v>tier - 2</v>
      </c>
      <c r="M567" t="s">
        <v>12</v>
      </c>
      <c r="N567" t="str" cm="1">
        <f t="array" ref="N567">IF(M567="?",INDEX(M567:M2909,_xlfn.MODE.MULT(MATCH(M567:M2909,M567:M2909,0))),M567)</f>
        <v>tier - 3</v>
      </c>
      <c r="O567" t="s">
        <v>42</v>
      </c>
      <c r="P567" t="str">
        <f t="shared" si="35"/>
        <v>R1011</v>
      </c>
    </row>
    <row r="568" spans="1:16" x14ac:dyDescent="0.3">
      <c r="A568" t="s">
        <v>599</v>
      </c>
      <c r="B568">
        <v>1991</v>
      </c>
      <c r="C568">
        <f t="shared" si="32"/>
        <v>1991</v>
      </c>
      <c r="D568" t="s">
        <v>15</v>
      </c>
      <c r="E568" t="str">
        <f t="shared" si="33"/>
        <v>Nov</v>
      </c>
      <c r="F568">
        <v>27</v>
      </c>
      <c r="G568" s="16">
        <f t="shared" si="34"/>
        <v>33569</v>
      </c>
      <c r="I568">
        <v>2</v>
      </c>
      <c r="J568" s="13">
        <v>4934.71</v>
      </c>
      <c r="K568" t="s">
        <v>11</v>
      </c>
      <c r="L568" t="str" cm="1">
        <f t="array" ref="L568">IF(K568="?",INDEX(K568:K2910,_xlfn.MODE.MULT(MATCH(K568:K2910,K2910,0))),K568)</f>
        <v>tier - 2</v>
      </c>
      <c r="M568" t="s">
        <v>12</v>
      </c>
      <c r="N568" t="str" cm="1">
        <f t="array" ref="N568">IF(M568="?",INDEX(M568:M2910,_xlfn.MODE.MULT(MATCH(M568:M2910,M568:M2910,0))),M568)</f>
        <v>tier - 3</v>
      </c>
      <c r="O568" t="s">
        <v>42</v>
      </c>
      <c r="P568" t="str">
        <f t="shared" si="35"/>
        <v>R1011</v>
      </c>
    </row>
    <row r="569" spans="1:16" x14ac:dyDescent="0.3">
      <c r="A569" t="s">
        <v>600</v>
      </c>
      <c r="B569">
        <v>1974</v>
      </c>
      <c r="C569">
        <f t="shared" si="32"/>
        <v>1974</v>
      </c>
      <c r="D569" t="s">
        <v>18</v>
      </c>
      <c r="E569" t="str">
        <f t="shared" si="33"/>
        <v>Jun</v>
      </c>
      <c r="F569">
        <v>26</v>
      </c>
      <c r="G569" s="16">
        <f t="shared" si="34"/>
        <v>27206</v>
      </c>
      <c r="I569">
        <v>0</v>
      </c>
      <c r="J569" s="13">
        <v>4942.0600000000004</v>
      </c>
      <c r="K569" t="s">
        <v>11</v>
      </c>
      <c r="L569" t="str" cm="1">
        <f t="array" ref="L569">IF(K569="?",INDEX(K569:K2911,_xlfn.MODE.MULT(MATCH(K569:K2911,K2911,0))),K569)</f>
        <v>tier - 2</v>
      </c>
      <c r="M569" t="s">
        <v>11</v>
      </c>
      <c r="N569" t="str" cm="1">
        <f t="array" ref="N569">IF(M569="?",INDEX(M569:M2911,_xlfn.MODE.MULT(MATCH(M569:M2911,M569:M2911,0))),M569)</f>
        <v>tier - 2</v>
      </c>
      <c r="O569" t="s">
        <v>13</v>
      </c>
      <c r="P569" t="str">
        <f t="shared" si="35"/>
        <v>R1013</v>
      </c>
    </row>
    <row r="570" spans="1:16" x14ac:dyDescent="0.3">
      <c r="A570" t="s">
        <v>601</v>
      </c>
      <c r="B570">
        <v>1991</v>
      </c>
      <c r="C570">
        <f t="shared" si="32"/>
        <v>1991</v>
      </c>
      <c r="D570" t="s">
        <v>35</v>
      </c>
      <c r="E570" t="str">
        <f t="shared" si="33"/>
        <v>Aug</v>
      </c>
      <c r="F570">
        <v>30</v>
      </c>
      <c r="G570" s="16">
        <f t="shared" si="34"/>
        <v>33480</v>
      </c>
      <c r="I570">
        <v>2</v>
      </c>
      <c r="J570" s="13">
        <v>4949.76</v>
      </c>
      <c r="K570" t="s">
        <v>11</v>
      </c>
      <c r="L570" t="str" cm="1">
        <f t="array" ref="L570">IF(K570="?",INDEX(K570:K2912,_xlfn.MODE.MULT(MATCH(K570:K2912,K2912,0))),K570)</f>
        <v>tier - 2</v>
      </c>
      <c r="M570" t="s">
        <v>16</v>
      </c>
      <c r="N570" t="str" cm="1">
        <f t="array" ref="N570">IF(M570="?",INDEX(M570:M2912,_xlfn.MODE.MULT(MATCH(M570:M2912,M570:M2912,0))),M570)</f>
        <v>tier - 1</v>
      </c>
      <c r="O570" t="s">
        <v>13</v>
      </c>
      <c r="P570" t="str">
        <f t="shared" si="35"/>
        <v>R1013</v>
      </c>
    </row>
    <row r="571" spans="1:16" x14ac:dyDescent="0.3">
      <c r="A571" t="s">
        <v>602</v>
      </c>
      <c r="B571">
        <v>1973</v>
      </c>
      <c r="C571">
        <f t="shared" si="32"/>
        <v>1973</v>
      </c>
      <c r="D571" t="s">
        <v>15</v>
      </c>
      <c r="E571" t="str">
        <f t="shared" si="33"/>
        <v>Nov</v>
      </c>
      <c r="F571">
        <v>7</v>
      </c>
      <c r="G571" s="16">
        <f t="shared" si="34"/>
        <v>26975</v>
      </c>
      <c r="I571">
        <v>0</v>
      </c>
      <c r="J571" s="13">
        <v>4985.22</v>
      </c>
      <c r="K571" t="s">
        <v>11</v>
      </c>
      <c r="L571" t="str" cm="1">
        <f t="array" ref="L571">IF(K571="?",INDEX(K571:K2913,_xlfn.MODE.MULT(MATCH(K571:K2913,K2913,0))),K571)</f>
        <v>tier - 2</v>
      </c>
      <c r="M571" t="s">
        <v>12</v>
      </c>
      <c r="N571" t="str" cm="1">
        <f t="array" ref="N571">IF(M571="?",INDEX(M571:M2913,_xlfn.MODE.MULT(MATCH(M571:M2913,M571:M2913,0))),M571)</f>
        <v>tier - 3</v>
      </c>
      <c r="O571" t="s">
        <v>13</v>
      </c>
      <c r="P571" t="str">
        <f t="shared" si="35"/>
        <v>R1013</v>
      </c>
    </row>
    <row r="572" spans="1:16" x14ac:dyDescent="0.3">
      <c r="A572" t="s">
        <v>603</v>
      </c>
      <c r="B572">
        <v>1988</v>
      </c>
      <c r="C572">
        <f t="shared" si="32"/>
        <v>1988</v>
      </c>
      <c r="D572" t="s">
        <v>18</v>
      </c>
      <c r="E572" t="str">
        <f t="shared" si="33"/>
        <v>Jun</v>
      </c>
      <c r="F572">
        <v>24</v>
      </c>
      <c r="G572" s="16">
        <f t="shared" si="34"/>
        <v>32318</v>
      </c>
      <c r="I572">
        <v>0</v>
      </c>
      <c r="J572" s="13">
        <v>4992.38</v>
      </c>
      <c r="K572" t="s">
        <v>11</v>
      </c>
      <c r="L572" t="str" cm="1">
        <f t="array" ref="L572">IF(K572="?",INDEX(K572:K2914,_xlfn.MODE.MULT(MATCH(K572:K2914,K2914,0))),K572)</f>
        <v>tier - 2</v>
      </c>
      <c r="M572" t="s">
        <v>12</v>
      </c>
      <c r="N572" t="str" cm="1">
        <f t="array" ref="N572">IF(M572="?",INDEX(M572:M2914,_xlfn.MODE.MULT(MATCH(M572:M2914,M572:M2914,0))),M572)</f>
        <v>tier - 3</v>
      </c>
      <c r="O572" t="s">
        <v>247</v>
      </c>
      <c r="P572" t="str">
        <f t="shared" si="35"/>
        <v>R1024</v>
      </c>
    </row>
    <row r="573" spans="1:16" x14ac:dyDescent="0.3">
      <c r="A573" t="s">
        <v>604</v>
      </c>
      <c r="B573">
        <v>2001</v>
      </c>
      <c r="C573">
        <f t="shared" si="32"/>
        <v>2001</v>
      </c>
      <c r="D573" t="s">
        <v>37</v>
      </c>
      <c r="E573" t="str">
        <f t="shared" si="33"/>
        <v>Oct</v>
      </c>
      <c r="F573">
        <v>5</v>
      </c>
      <c r="G573" s="16">
        <f t="shared" si="34"/>
        <v>37169</v>
      </c>
      <c r="I573">
        <v>0</v>
      </c>
      <c r="J573" s="13">
        <v>4999.04</v>
      </c>
      <c r="K573" t="s">
        <v>11</v>
      </c>
      <c r="L573" t="str" cm="1">
        <f t="array" ref="L573">IF(K573="?",INDEX(K573:K2915,_xlfn.MODE.MULT(MATCH(K573:K2915,K2915,0))),K573)</f>
        <v>tier - 2</v>
      </c>
      <c r="M573" t="s">
        <v>11</v>
      </c>
      <c r="N573" t="str" cm="1">
        <f t="array" ref="N573">IF(M573="?",INDEX(M573:M2915,_xlfn.MODE.MULT(MATCH(M573:M2915,M573:M2915,0))),M573)</f>
        <v>tier - 2</v>
      </c>
      <c r="O573" t="s">
        <v>42</v>
      </c>
      <c r="P573" t="str">
        <f t="shared" si="35"/>
        <v>R1011</v>
      </c>
    </row>
    <row r="574" spans="1:16" x14ac:dyDescent="0.3">
      <c r="A574" t="s">
        <v>605</v>
      </c>
      <c r="B574">
        <v>1988</v>
      </c>
      <c r="C574">
        <f t="shared" si="32"/>
        <v>1988</v>
      </c>
      <c r="D574" t="s">
        <v>20</v>
      </c>
      <c r="E574" t="str">
        <f t="shared" si="33"/>
        <v>Sep</v>
      </c>
      <c r="F574">
        <v>4</v>
      </c>
      <c r="G574" s="16">
        <f t="shared" si="34"/>
        <v>32390</v>
      </c>
      <c r="I574">
        <v>1</v>
      </c>
      <c r="J574" s="13">
        <v>5002.78</v>
      </c>
      <c r="K574" t="s">
        <v>11</v>
      </c>
      <c r="L574" t="str" cm="1">
        <f t="array" ref="L574">IF(K574="?",INDEX(K574:K2916,_xlfn.MODE.MULT(MATCH(K574:K2916,K2916,0))),K574)</f>
        <v>tier - 2</v>
      </c>
      <c r="M574" t="s">
        <v>11</v>
      </c>
      <c r="N574" t="str" cm="1">
        <f t="array" ref="N574">IF(M574="?",INDEX(M574:M2916,_xlfn.MODE.MULT(MATCH(M574:M2916,M574:M2916,0))),M574)</f>
        <v>tier - 2</v>
      </c>
      <c r="O574" t="s">
        <v>13</v>
      </c>
      <c r="P574" t="str">
        <f t="shared" si="35"/>
        <v>R1013</v>
      </c>
    </row>
    <row r="575" spans="1:16" x14ac:dyDescent="0.3">
      <c r="A575" t="s">
        <v>606</v>
      </c>
      <c r="B575">
        <v>1977</v>
      </c>
      <c r="C575">
        <f t="shared" si="32"/>
        <v>1977</v>
      </c>
      <c r="D575" t="s">
        <v>18</v>
      </c>
      <c r="E575" t="str">
        <f t="shared" si="33"/>
        <v>Jun</v>
      </c>
      <c r="F575">
        <v>9</v>
      </c>
      <c r="G575" s="16">
        <f t="shared" si="34"/>
        <v>28285</v>
      </c>
      <c r="I575">
        <v>2</v>
      </c>
      <c r="J575" s="13">
        <v>5003.7700000000004</v>
      </c>
      <c r="K575" t="s">
        <v>11</v>
      </c>
      <c r="L575" t="str" cm="1">
        <f t="array" ref="L575">IF(K575="?",INDEX(K575:K2917,_xlfn.MODE.MULT(MATCH(K575:K2917,K2917,0))),K575)</f>
        <v>tier - 2</v>
      </c>
      <c r="M575" t="s">
        <v>12</v>
      </c>
      <c r="N575" t="str" cm="1">
        <f t="array" ref="N575">IF(M575="?",INDEX(M575:M2917,_xlfn.MODE.MULT(MATCH(M575:M2917,M575:M2917,0))),M575)</f>
        <v>tier - 3</v>
      </c>
      <c r="O575" t="s">
        <v>13</v>
      </c>
      <c r="P575" t="str">
        <f t="shared" si="35"/>
        <v>R1013</v>
      </c>
    </row>
    <row r="576" spans="1:16" x14ac:dyDescent="0.3">
      <c r="A576" t="s">
        <v>607</v>
      </c>
      <c r="B576">
        <v>1988</v>
      </c>
      <c r="C576">
        <f t="shared" si="32"/>
        <v>1988</v>
      </c>
      <c r="D576" t="s">
        <v>10</v>
      </c>
      <c r="E576" t="str">
        <f t="shared" si="33"/>
        <v>Jul</v>
      </c>
      <c r="F576">
        <v>8</v>
      </c>
      <c r="G576" s="16">
        <f t="shared" si="34"/>
        <v>32332</v>
      </c>
      <c r="I576">
        <v>1</v>
      </c>
      <c r="J576" s="13">
        <v>5003.8500000000004</v>
      </c>
      <c r="K576" t="s">
        <v>11</v>
      </c>
      <c r="L576" t="str" cm="1">
        <f t="array" ref="L576">IF(K576="?",INDEX(K576:K2918,_xlfn.MODE.MULT(MATCH(K576:K2918,K2918,0))),K576)</f>
        <v>tier - 2</v>
      </c>
      <c r="M576" t="s">
        <v>12</v>
      </c>
      <c r="N576" t="str" cm="1">
        <f t="array" ref="N576">IF(M576="?",INDEX(M576:M2918,_xlfn.MODE.MULT(MATCH(M576:M2918,M576:M2918,0))),M576)</f>
        <v>tier - 3</v>
      </c>
      <c r="O576" t="s">
        <v>42</v>
      </c>
      <c r="P576" t="str">
        <f t="shared" si="35"/>
        <v>R1011</v>
      </c>
    </row>
    <row r="577" spans="1:16" x14ac:dyDescent="0.3">
      <c r="A577" t="s">
        <v>608</v>
      </c>
      <c r="B577">
        <v>1988</v>
      </c>
      <c r="C577">
        <f t="shared" si="32"/>
        <v>1988</v>
      </c>
      <c r="D577" t="s">
        <v>15</v>
      </c>
      <c r="E577" t="str">
        <f t="shared" si="33"/>
        <v>Nov</v>
      </c>
      <c r="F577">
        <v>9</v>
      </c>
      <c r="G577" s="16">
        <f t="shared" si="34"/>
        <v>32456</v>
      </c>
      <c r="I577">
        <v>1</v>
      </c>
      <c r="J577" s="13">
        <v>5012.47</v>
      </c>
      <c r="K577" t="s">
        <v>11</v>
      </c>
      <c r="L577" t="str" cm="1">
        <f t="array" ref="L577">IF(K577="?",INDEX(K577:K2919,_xlfn.MODE.MULT(MATCH(K577:K2919,K2919,0))),K577)</f>
        <v>tier - 2</v>
      </c>
      <c r="M577" t="s">
        <v>12</v>
      </c>
      <c r="N577" t="str" cm="1">
        <f t="array" ref="N577">IF(M577="?",INDEX(M577:M2919,_xlfn.MODE.MULT(MATCH(M577:M2919,M577:M2919,0))),M577)</f>
        <v>tier - 3</v>
      </c>
      <c r="O577" t="s">
        <v>42</v>
      </c>
      <c r="P577" t="str">
        <f t="shared" si="35"/>
        <v>R1011</v>
      </c>
    </row>
    <row r="578" spans="1:16" x14ac:dyDescent="0.3">
      <c r="A578" t="s">
        <v>609</v>
      </c>
      <c r="B578">
        <v>1985</v>
      </c>
      <c r="C578">
        <f t="shared" si="32"/>
        <v>1985</v>
      </c>
      <c r="D578" t="s">
        <v>30</v>
      </c>
      <c r="E578" t="str">
        <f t="shared" si="33"/>
        <v>Dec</v>
      </c>
      <c r="F578">
        <v>28</v>
      </c>
      <c r="G578" s="16">
        <f t="shared" si="34"/>
        <v>31409</v>
      </c>
      <c r="I578">
        <v>0</v>
      </c>
      <c r="J578" s="13">
        <v>5028.1499999999996</v>
      </c>
      <c r="K578" t="s">
        <v>16</v>
      </c>
      <c r="L578" t="str" cm="1">
        <f t="array" ref="L578">IF(K578="?",INDEX(K578:K2920,_xlfn.MODE.MULT(MATCH(K578:K2920,K2920,0))),K578)</f>
        <v>tier - 1</v>
      </c>
      <c r="M578" t="s">
        <v>11</v>
      </c>
      <c r="N578" t="str" cm="1">
        <f t="array" ref="N578">IF(M578="?",INDEX(M578:M2920,_xlfn.MODE.MULT(MATCH(M578:M2920,M578:M2920,0))),M578)</f>
        <v>tier - 2</v>
      </c>
      <c r="O578" t="s">
        <v>23</v>
      </c>
      <c r="P578" t="str">
        <f t="shared" si="35"/>
        <v>R1012</v>
      </c>
    </row>
    <row r="579" spans="1:16" x14ac:dyDescent="0.3">
      <c r="A579" t="s">
        <v>610</v>
      </c>
      <c r="B579">
        <v>1991</v>
      </c>
      <c r="C579">
        <f t="shared" ref="C579:C642" si="36">IF(B579="?",ROUND(AVERAGE(B578:B2921),0),B579)</f>
        <v>1991</v>
      </c>
      <c r="D579" t="s">
        <v>20</v>
      </c>
      <c r="E579" t="str">
        <f t="shared" ref="E579:E642" si="37">IF(D579="?","sep",D579)</f>
        <v>Sep</v>
      </c>
      <c r="F579">
        <v>10</v>
      </c>
      <c r="G579" s="16">
        <f t="shared" ref="G579:G642" si="38">VALUE(F579&amp;"-"&amp;E579&amp;"-"&amp;C579)</f>
        <v>33491</v>
      </c>
      <c r="I579">
        <v>2</v>
      </c>
      <c r="J579" s="13">
        <v>5031.2700000000004</v>
      </c>
      <c r="K579" t="s">
        <v>12</v>
      </c>
      <c r="L579" t="str" cm="1">
        <f t="array" ref="L579">IF(K579="?",INDEX(K579:K2921,_xlfn.MODE.MULT(MATCH(K579:K2921,K2921,0))),K579)</f>
        <v>tier - 3</v>
      </c>
      <c r="M579" t="s">
        <v>16</v>
      </c>
      <c r="N579" t="str" cm="1">
        <f t="array" ref="N579">IF(M579="?",INDEX(M579:M2921,_xlfn.MODE.MULT(MATCH(M579:M2921,M579:M2921,0))),M579)</f>
        <v>tier - 1</v>
      </c>
      <c r="O579" t="s">
        <v>168</v>
      </c>
      <c r="P579" t="str">
        <f t="shared" ref="P579:P642" si="39">IF(O579="?","unknown",O579)</f>
        <v>R1016</v>
      </c>
    </row>
    <row r="580" spans="1:16" x14ac:dyDescent="0.3">
      <c r="A580" t="s">
        <v>611</v>
      </c>
      <c r="B580">
        <v>1986</v>
      </c>
      <c r="C580">
        <f t="shared" si="36"/>
        <v>1986</v>
      </c>
      <c r="D580" t="s">
        <v>18</v>
      </c>
      <c r="E580" t="str">
        <f t="shared" si="37"/>
        <v>Jun</v>
      </c>
      <c r="F580">
        <v>29</v>
      </c>
      <c r="G580" s="16">
        <f t="shared" si="38"/>
        <v>31592</v>
      </c>
      <c r="I580">
        <v>3</v>
      </c>
      <c r="J580" s="13">
        <v>5034.1000000000004</v>
      </c>
      <c r="K580" t="s">
        <v>11</v>
      </c>
      <c r="L580" t="str" cm="1">
        <f t="array" ref="L580">IF(K580="?",INDEX(K580:K2922,_xlfn.MODE.MULT(MATCH(K580:K2922,K2922,0))),K580)</f>
        <v>tier - 2</v>
      </c>
      <c r="M580" t="s">
        <v>11</v>
      </c>
      <c r="N580" t="str" cm="1">
        <f t="array" ref="N580">IF(M580="?",INDEX(M580:M2922,_xlfn.MODE.MULT(MATCH(M580:M2922,M580:M2922,0))),M580)</f>
        <v>tier - 2</v>
      </c>
      <c r="O580" t="s">
        <v>13</v>
      </c>
      <c r="P580" t="str">
        <f t="shared" si="39"/>
        <v>R1013</v>
      </c>
    </row>
    <row r="581" spans="1:16" x14ac:dyDescent="0.3">
      <c r="A581" t="s">
        <v>612</v>
      </c>
      <c r="B581">
        <v>1997</v>
      </c>
      <c r="C581">
        <f t="shared" si="36"/>
        <v>1997</v>
      </c>
      <c r="D581" t="s">
        <v>30</v>
      </c>
      <c r="E581" t="str">
        <f t="shared" si="37"/>
        <v>Dec</v>
      </c>
      <c r="F581">
        <v>4</v>
      </c>
      <c r="G581" s="16">
        <f t="shared" si="38"/>
        <v>35768</v>
      </c>
      <c r="I581">
        <v>0</v>
      </c>
      <c r="J581" s="13">
        <v>5038.57</v>
      </c>
      <c r="K581" t="s">
        <v>11</v>
      </c>
      <c r="L581" t="str" cm="1">
        <f t="array" ref="L581">IF(K581="?",INDEX(K581:K2923,_xlfn.MODE.MULT(MATCH(K581:K2923,K2923,0))),K581)</f>
        <v>tier - 2</v>
      </c>
      <c r="M581" t="s">
        <v>11</v>
      </c>
      <c r="N581" t="str" cm="1">
        <f t="array" ref="N581">IF(M581="?",INDEX(M581:M2923,_xlfn.MODE.MULT(MATCH(M581:M2923,M581:M2923,0))),M581)</f>
        <v>tier - 2</v>
      </c>
      <c r="O581" t="s">
        <v>200</v>
      </c>
      <c r="P581" t="str">
        <f t="shared" si="39"/>
        <v>R1025</v>
      </c>
    </row>
    <row r="582" spans="1:16" x14ac:dyDescent="0.3">
      <c r="A582" t="s">
        <v>613</v>
      </c>
      <c r="B582">
        <v>2001</v>
      </c>
      <c r="C582">
        <f t="shared" si="36"/>
        <v>2001</v>
      </c>
      <c r="D582" t="s">
        <v>37</v>
      </c>
      <c r="E582" t="str">
        <f t="shared" si="37"/>
        <v>Oct</v>
      </c>
      <c r="F582">
        <v>16</v>
      </c>
      <c r="G582" s="16">
        <f t="shared" si="38"/>
        <v>37180</v>
      </c>
      <c r="I582">
        <v>0</v>
      </c>
      <c r="J582" s="13">
        <v>5043.13</v>
      </c>
      <c r="K582" t="s">
        <v>11</v>
      </c>
      <c r="L582" t="str" cm="1">
        <f t="array" ref="L582">IF(K582="?",INDEX(K582:K2924,_xlfn.MODE.MULT(MATCH(K582:K2924,K2924,0))),K582)</f>
        <v>tier - 2</v>
      </c>
      <c r="M582" t="s">
        <v>12</v>
      </c>
      <c r="N582" t="str" cm="1">
        <f t="array" ref="N582">IF(M582="?",INDEX(M582:M2924,_xlfn.MODE.MULT(MATCH(M582:M2924,M582:M2924,0))),M582)</f>
        <v>tier - 3</v>
      </c>
      <c r="O582" t="s">
        <v>42</v>
      </c>
      <c r="P582" t="str">
        <f t="shared" si="39"/>
        <v>R1011</v>
      </c>
    </row>
    <row r="583" spans="1:16" x14ac:dyDescent="0.3">
      <c r="A583" t="s">
        <v>614</v>
      </c>
      <c r="B583">
        <v>1997</v>
      </c>
      <c r="C583">
        <f t="shared" si="36"/>
        <v>1997</v>
      </c>
      <c r="D583" t="s">
        <v>10</v>
      </c>
      <c r="E583" t="str">
        <f t="shared" si="37"/>
        <v>Jul</v>
      </c>
      <c r="F583">
        <v>29</v>
      </c>
      <c r="G583" s="16">
        <f t="shared" si="38"/>
        <v>35640</v>
      </c>
      <c r="I583">
        <v>0</v>
      </c>
      <c r="J583" s="13">
        <v>5045.1499999999996</v>
      </c>
      <c r="K583" t="s">
        <v>11</v>
      </c>
      <c r="L583" t="str" cm="1">
        <f t="array" ref="L583">IF(K583="?",INDEX(K583:K2925,_xlfn.MODE.MULT(MATCH(K583:K2925,K2925,0))),K583)</f>
        <v>tier - 2</v>
      </c>
      <c r="M583" t="s">
        <v>11</v>
      </c>
      <c r="N583" t="str" cm="1">
        <f t="array" ref="N583">IF(M583="?",INDEX(M583:M2925,_xlfn.MODE.MULT(MATCH(M583:M2925,M583:M2925,0))),M583)</f>
        <v>tier - 2</v>
      </c>
      <c r="O583" t="s">
        <v>23</v>
      </c>
      <c r="P583" t="str">
        <f t="shared" si="39"/>
        <v>R1012</v>
      </c>
    </row>
    <row r="584" spans="1:16" x14ac:dyDescent="0.3">
      <c r="A584" t="s">
        <v>615</v>
      </c>
      <c r="B584">
        <v>1980</v>
      </c>
      <c r="C584">
        <f t="shared" si="36"/>
        <v>1980</v>
      </c>
      <c r="D584" t="s">
        <v>20</v>
      </c>
      <c r="E584" t="str">
        <f t="shared" si="37"/>
        <v>Sep</v>
      </c>
      <c r="F584">
        <v>7</v>
      </c>
      <c r="G584" s="16">
        <f t="shared" si="38"/>
        <v>29471</v>
      </c>
      <c r="I584">
        <v>2</v>
      </c>
      <c r="J584" s="13">
        <v>5054.05</v>
      </c>
      <c r="K584" t="s">
        <v>11</v>
      </c>
      <c r="L584" t="str" cm="1">
        <f t="array" ref="L584">IF(K584="?",INDEX(K584:K2926,_xlfn.MODE.MULT(MATCH(K584:K2926,K2926,0))),K584)</f>
        <v>tier - 2</v>
      </c>
      <c r="M584" t="s">
        <v>11</v>
      </c>
      <c r="N584" t="str" cm="1">
        <f t="array" ref="N584">IF(M584="?",INDEX(M584:M2926,_xlfn.MODE.MULT(MATCH(M584:M2926,M584:M2926,0))),M584)</f>
        <v>tier - 2</v>
      </c>
      <c r="O584" t="s">
        <v>13</v>
      </c>
      <c r="P584" t="str">
        <f t="shared" si="39"/>
        <v>R1013</v>
      </c>
    </row>
    <row r="585" spans="1:16" x14ac:dyDescent="0.3">
      <c r="A585" t="s">
        <v>616</v>
      </c>
      <c r="B585">
        <v>1993</v>
      </c>
      <c r="C585">
        <f t="shared" si="36"/>
        <v>1993</v>
      </c>
      <c r="D585" t="s">
        <v>18</v>
      </c>
      <c r="E585" t="str">
        <f t="shared" si="37"/>
        <v>Jun</v>
      </c>
      <c r="F585">
        <v>11</v>
      </c>
      <c r="G585" s="16">
        <f t="shared" si="38"/>
        <v>34131</v>
      </c>
      <c r="I585">
        <v>0</v>
      </c>
      <c r="J585" s="13">
        <v>5059.5600000000004</v>
      </c>
      <c r="K585" t="s">
        <v>11</v>
      </c>
      <c r="L585" t="str" cm="1">
        <f t="array" ref="L585">IF(K585="?",INDEX(K585:K2927,_xlfn.MODE.MULT(MATCH(K585:K2927,K2927,0))),K585)</f>
        <v>tier - 2</v>
      </c>
      <c r="M585" t="s">
        <v>16</v>
      </c>
      <c r="N585" t="str" cm="1">
        <f t="array" ref="N585">IF(M585="?",INDEX(M585:M2927,_xlfn.MODE.MULT(MATCH(M585:M2927,M585:M2927,0))),M585)</f>
        <v>tier - 1</v>
      </c>
      <c r="O585" t="s">
        <v>300</v>
      </c>
      <c r="P585" t="str">
        <f t="shared" si="39"/>
        <v>R1021</v>
      </c>
    </row>
    <row r="586" spans="1:16" x14ac:dyDescent="0.3">
      <c r="A586" t="s">
        <v>617</v>
      </c>
      <c r="B586">
        <v>1978</v>
      </c>
      <c r="C586">
        <f t="shared" si="36"/>
        <v>1978</v>
      </c>
      <c r="D586" t="s">
        <v>15</v>
      </c>
      <c r="E586" t="str">
        <f t="shared" si="37"/>
        <v>Nov</v>
      </c>
      <c r="F586">
        <v>22</v>
      </c>
      <c r="G586" s="16">
        <f t="shared" si="38"/>
        <v>28816</v>
      </c>
      <c r="I586">
        <v>2</v>
      </c>
      <c r="J586" s="13">
        <v>5077.1899999999996</v>
      </c>
      <c r="K586" t="s">
        <v>11</v>
      </c>
      <c r="L586" t="str" cm="1">
        <f t="array" ref="L586">IF(K586="?",INDEX(K586:K2928,_xlfn.MODE.MULT(MATCH(K586:K2928,K2928,0))),K586)</f>
        <v>tier - 2</v>
      </c>
      <c r="M586" t="s">
        <v>12</v>
      </c>
      <c r="N586" t="str" cm="1">
        <f t="array" ref="N586">IF(M586="?",INDEX(M586:M2928,_xlfn.MODE.MULT(MATCH(M586:M2928,M586:M2928,0))),M586)</f>
        <v>tier - 3</v>
      </c>
      <c r="O586" t="s">
        <v>23</v>
      </c>
      <c r="P586" t="str">
        <f t="shared" si="39"/>
        <v>R1012</v>
      </c>
    </row>
    <row r="587" spans="1:16" x14ac:dyDescent="0.3">
      <c r="A587" t="s">
        <v>618</v>
      </c>
      <c r="B587">
        <v>1997</v>
      </c>
      <c r="C587">
        <f t="shared" si="36"/>
        <v>1997</v>
      </c>
      <c r="D587" t="s">
        <v>10</v>
      </c>
      <c r="E587" t="str">
        <f t="shared" si="37"/>
        <v>Jul</v>
      </c>
      <c r="F587">
        <v>14</v>
      </c>
      <c r="G587" s="16">
        <f t="shared" si="38"/>
        <v>35625</v>
      </c>
      <c r="I587">
        <v>5</v>
      </c>
      <c r="J587" s="13">
        <v>5080.1000000000004</v>
      </c>
      <c r="K587" t="s">
        <v>12</v>
      </c>
      <c r="L587" t="str" cm="1">
        <f t="array" ref="L587">IF(K587="?",INDEX(K587:K2929,_xlfn.MODE.MULT(MATCH(K587:K2929,K2929,0))),K587)</f>
        <v>tier - 3</v>
      </c>
      <c r="M587" t="s">
        <v>11</v>
      </c>
      <c r="N587" t="str" cm="1">
        <f t="array" ref="N587">IF(M587="?",INDEX(M587:M2929,_xlfn.MODE.MULT(MATCH(M587:M2929,M587:M2929,0))),M587)</f>
        <v>tier - 2</v>
      </c>
      <c r="O587" t="s">
        <v>42</v>
      </c>
      <c r="P587" t="str">
        <f t="shared" si="39"/>
        <v>R1011</v>
      </c>
    </row>
    <row r="588" spans="1:16" x14ac:dyDescent="0.3">
      <c r="A588" t="s">
        <v>619</v>
      </c>
      <c r="B588">
        <v>1999</v>
      </c>
      <c r="C588">
        <f t="shared" si="36"/>
        <v>1999</v>
      </c>
      <c r="D588" t="s">
        <v>18</v>
      </c>
      <c r="E588" t="str">
        <f t="shared" si="37"/>
        <v>Jun</v>
      </c>
      <c r="F588">
        <v>19</v>
      </c>
      <c r="G588" s="16">
        <f t="shared" si="38"/>
        <v>36330</v>
      </c>
      <c r="I588">
        <v>0</v>
      </c>
      <c r="J588" s="13">
        <v>5087.92</v>
      </c>
      <c r="K588" t="s">
        <v>11</v>
      </c>
      <c r="L588" t="str" cm="1">
        <f t="array" ref="L588">IF(K588="?",INDEX(K588:K2930,_xlfn.MODE.MULT(MATCH(K588:K2930,K2930,0))),K588)</f>
        <v>tier - 2</v>
      </c>
      <c r="M588" t="s">
        <v>11</v>
      </c>
      <c r="N588" t="str" cm="1">
        <f t="array" ref="N588">IF(M588="?",INDEX(M588:M2930,_xlfn.MODE.MULT(MATCH(M588:M2930,M588:M2930,0))),M588)</f>
        <v>tier - 2</v>
      </c>
      <c r="O588" t="s">
        <v>535</v>
      </c>
      <c r="P588" t="str">
        <f t="shared" si="39"/>
        <v>R1026</v>
      </c>
    </row>
    <row r="589" spans="1:16" x14ac:dyDescent="0.3">
      <c r="A589" t="s">
        <v>620</v>
      </c>
      <c r="B589">
        <v>1987</v>
      </c>
      <c r="C589">
        <f t="shared" si="36"/>
        <v>1987</v>
      </c>
      <c r="D589" t="s">
        <v>15</v>
      </c>
      <c r="E589" t="str">
        <f t="shared" si="37"/>
        <v>Nov</v>
      </c>
      <c r="F589">
        <v>18</v>
      </c>
      <c r="G589" s="16">
        <f t="shared" si="38"/>
        <v>32099</v>
      </c>
      <c r="I589">
        <v>1</v>
      </c>
      <c r="J589" s="13">
        <v>5116.5</v>
      </c>
      <c r="K589" t="s">
        <v>11</v>
      </c>
      <c r="L589" t="str" cm="1">
        <f t="array" ref="L589">IF(K589="?",INDEX(K589:K2931,_xlfn.MODE.MULT(MATCH(K589:K2931,K2931,0))),K589)</f>
        <v>tier - 2</v>
      </c>
      <c r="M589" t="s">
        <v>11</v>
      </c>
      <c r="N589" t="str" cm="1">
        <f t="array" ref="N589">IF(M589="?",INDEX(M589:M2931,_xlfn.MODE.MULT(MATCH(M589:M2931,M589:M2931,0))),M589)</f>
        <v>tier - 2</v>
      </c>
      <c r="O589" t="s">
        <v>23</v>
      </c>
      <c r="P589" t="str">
        <f t="shared" si="39"/>
        <v>R1012</v>
      </c>
    </row>
    <row r="590" spans="1:16" x14ac:dyDescent="0.3">
      <c r="A590" t="s">
        <v>621</v>
      </c>
      <c r="B590">
        <v>1988</v>
      </c>
      <c r="C590">
        <f t="shared" si="36"/>
        <v>1988</v>
      </c>
      <c r="D590" t="s">
        <v>15</v>
      </c>
      <c r="E590" t="str">
        <f t="shared" si="37"/>
        <v>Nov</v>
      </c>
      <c r="F590">
        <v>1</v>
      </c>
      <c r="G590" s="16">
        <f t="shared" si="38"/>
        <v>32448</v>
      </c>
      <c r="I590">
        <v>2</v>
      </c>
      <c r="J590" s="13">
        <v>5124.1899999999996</v>
      </c>
      <c r="K590" t="s">
        <v>11</v>
      </c>
      <c r="L590" t="str" cm="1">
        <f t="array" ref="L590">IF(K590="?",INDEX(K590:K2932,_xlfn.MODE.MULT(MATCH(K590:K2932,K2932,0))),K590)</f>
        <v>tier - 2</v>
      </c>
      <c r="M590" t="s">
        <v>12</v>
      </c>
      <c r="N590" t="str" cm="1">
        <f t="array" ref="N590">IF(M590="?",INDEX(M590:M2932,_xlfn.MODE.MULT(MATCH(M590:M2932,M590:M2932,0))),M590)</f>
        <v>tier - 3</v>
      </c>
      <c r="O590" t="s">
        <v>13</v>
      </c>
      <c r="P590" t="str">
        <f t="shared" si="39"/>
        <v>R1013</v>
      </c>
    </row>
    <row r="591" spans="1:16" x14ac:dyDescent="0.3">
      <c r="A591" t="s">
        <v>622</v>
      </c>
      <c r="B591">
        <v>1987</v>
      </c>
      <c r="C591">
        <f t="shared" si="36"/>
        <v>1987</v>
      </c>
      <c r="D591" t="s">
        <v>20</v>
      </c>
      <c r="E591" t="str">
        <f t="shared" si="37"/>
        <v>Sep</v>
      </c>
      <c r="F591">
        <v>13</v>
      </c>
      <c r="G591" s="16">
        <f t="shared" si="38"/>
        <v>32033</v>
      </c>
      <c r="I591">
        <v>1</v>
      </c>
      <c r="J591" s="13">
        <v>5125.22</v>
      </c>
      <c r="K591" t="s">
        <v>16</v>
      </c>
      <c r="L591" t="str" cm="1">
        <f t="array" ref="L591">IF(K591="?",INDEX(K591:K2933,_xlfn.MODE.MULT(MATCH(K591:K2933,K2933,0))),K591)</f>
        <v>tier - 1</v>
      </c>
      <c r="M591" t="s">
        <v>11</v>
      </c>
      <c r="N591" t="str" cm="1">
        <f t="array" ref="N591">IF(M591="?",INDEX(M591:M2933,_xlfn.MODE.MULT(MATCH(M591:M2933,M591:M2933,0))),M591)</f>
        <v>tier - 2</v>
      </c>
      <c r="O591" t="s">
        <v>23</v>
      </c>
      <c r="P591" t="str">
        <f t="shared" si="39"/>
        <v>R1012</v>
      </c>
    </row>
    <row r="592" spans="1:16" x14ac:dyDescent="0.3">
      <c r="A592" t="s">
        <v>623</v>
      </c>
      <c r="B592">
        <v>1988</v>
      </c>
      <c r="C592">
        <f t="shared" si="36"/>
        <v>1988</v>
      </c>
      <c r="D592" t="s">
        <v>20</v>
      </c>
      <c r="E592" t="str">
        <f t="shared" si="37"/>
        <v>Sep</v>
      </c>
      <c r="F592">
        <v>15</v>
      </c>
      <c r="G592" s="16">
        <f t="shared" si="38"/>
        <v>32401</v>
      </c>
      <c r="I592">
        <v>3</v>
      </c>
      <c r="J592" s="13">
        <v>5136.75</v>
      </c>
      <c r="K592" t="s">
        <v>11</v>
      </c>
      <c r="L592" t="str" cm="1">
        <f t="array" ref="L592">IF(K592="?",INDEX(K592:K2934,_xlfn.MODE.MULT(MATCH(K592:K2934,K2934,0))),K592)</f>
        <v>tier - 2</v>
      </c>
      <c r="M592" t="s">
        <v>16</v>
      </c>
      <c r="N592" t="str" cm="1">
        <f t="array" ref="N592">IF(M592="?",INDEX(M592:M2934,_xlfn.MODE.MULT(MATCH(M592:M2934,M592:M2934,0))),M592)</f>
        <v>tier - 1</v>
      </c>
      <c r="O592" t="s">
        <v>13</v>
      </c>
      <c r="P592" t="str">
        <f t="shared" si="39"/>
        <v>R1013</v>
      </c>
    </row>
    <row r="593" spans="1:16" x14ac:dyDescent="0.3">
      <c r="A593" t="s">
        <v>624</v>
      </c>
      <c r="B593">
        <v>1993</v>
      </c>
      <c r="C593">
        <f t="shared" si="36"/>
        <v>1993</v>
      </c>
      <c r="D593" t="s">
        <v>30</v>
      </c>
      <c r="E593" t="str">
        <f t="shared" si="37"/>
        <v>Dec</v>
      </c>
      <c r="F593">
        <v>10</v>
      </c>
      <c r="G593" s="16">
        <f t="shared" si="38"/>
        <v>34313</v>
      </c>
      <c r="I593">
        <v>3</v>
      </c>
      <c r="J593" s="13">
        <v>5138.26</v>
      </c>
      <c r="K593" t="s">
        <v>11</v>
      </c>
      <c r="L593" t="str" cm="1">
        <f t="array" ref="L593">IF(K593="?",INDEX(K593:K2935,_xlfn.MODE.MULT(MATCH(K593:K2935,K2935,0))),K593)</f>
        <v>tier - 2</v>
      </c>
      <c r="M593" t="s">
        <v>11</v>
      </c>
      <c r="N593" t="str" cm="1">
        <f t="array" ref="N593">IF(M593="?",INDEX(M593:M2935,_xlfn.MODE.MULT(MATCH(M593:M2935,M593:M2935,0))),M593)</f>
        <v>tier - 2</v>
      </c>
      <c r="O593" t="s">
        <v>13</v>
      </c>
      <c r="P593" t="str">
        <f t="shared" si="39"/>
        <v>R1013</v>
      </c>
    </row>
    <row r="594" spans="1:16" x14ac:dyDescent="0.3">
      <c r="A594" t="s">
        <v>625</v>
      </c>
      <c r="B594">
        <v>1984</v>
      </c>
      <c r="C594">
        <f t="shared" si="36"/>
        <v>1984</v>
      </c>
      <c r="D594" t="s">
        <v>35</v>
      </c>
      <c r="E594" t="str">
        <f t="shared" si="37"/>
        <v>Aug</v>
      </c>
      <c r="F594">
        <v>22</v>
      </c>
      <c r="G594" s="16">
        <f t="shared" si="38"/>
        <v>30916</v>
      </c>
      <c r="I594">
        <v>3</v>
      </c>
      <c r="J594" s="13">
        <v>5144.18</v>
      </c>
      <c r="K594" t="s">
        <v>11</v>
      </c>
      <c r="L594" t="str" cm="1">
        <f t="array" ref="L594">IF(K594="?",INDEX(K594:K2936,_xlfn.MODE.MULT(MATCH(K594:K2936,K2936,0))),K594)</f>
        <v>tier - 2</v>
      </c>
      <c r="M594" t="s">
        <v>16</v>
      </c>
      <c r="N594" t="str" cm="1">
        <f t="array" ref="N594">IF(M594="?",INDEX(M594:M2936,_xlfn.MODE.MULT(MATCH(M594:M2936,M594:M2936,0))),M594)</f>
        <v>tier - 1</v>
      </c>
      <c r="O594" t="s">
        <v>13</v>
      </c>
      <c r="P594" t="str">
        <f t="shared" si="39"/>
        <v>R1013</v>
      </c>
    </row>
    <row r="595" spans="1:16" x14ac:dyDescent="0.3">
      <c r="A595" t="s">
        <v>626</v>
      </c>
      <c r="B595">
        <v>1990</v>
      </c>
      <c r="C595">
        <f t="shared" si="36"/>
        <v>1990</v>
      </c>
      <c r="D595" t="s">
        <v>35</v>
      </c>
      <c r="E595" t="str">
        <f t="shared" si="37"/>
        <v>Aug</v>
      </c>
      <c r="F595">
        <v>22</v>
      </c>
      <c r="G595" s="16">
        <f t="shared" si="38"/>
        <v>33107</v>
      </c>
      <c r="I595">
        <v>1</v>
      </c>
      <c r="J595" s="13">
        <v>5148.55</v>
      </c>
      <c r="K595" t="s">
        <v>11</v>
      </c>
      <c r="L595" t="str" cm="1">
        <f t="array" ref="L595">IF(K595="?",INDEX(K595:K2937,_xlfn.MODE.MULT(MATCH(K595:K2937,K2937,0))),K595)</f>
        <v>tier - 2</v>
      </c>
      <c r="M595" t="s">
        <v>11</v>
      </c>
      <c r="N595" t="str" cm="1">
        <f t="array" ref="N595">IF(M595="?",INDEX(M595:M2937,_xlfn.MODE.MULT(MATCH(M595:M2937,M595:M2937,0))),M595)</f>
        <v>tier - 2</v>
      </c>
      <c r="O595" t="s">
        <v>247</v>
      </c>
      <c r="P595" t="str">
        <f t="shared" si="39"/>
        <v>R1024</v>
      </c>
    </row>
    <row r="596" spans="1:16" x14ac:dyDescent="0.3">
      <c r="A596" t="s">
        <v>627</v>
      </c>
      <c r="B596">
        <v>1990</v>
      </c>
      <c r="C596">
        <f t="shared" si="36"/>
        <v>1990</v>
      </c>
      <c r="D596" t="s">
        <v>37</v>
      </c>
      <c r="E596" t="str">
        <f t="shared" si="37"/>
        <v>Oct</v>
      </c>
      <c r="F596">
        <v>9</v>
      </c>
      <c r="G596" s="16">
        <f t="shared" si="38"/>
        <v>33155</v>
      </c>
      <c r="I596">
        <v>2</v>
      </c>
      <c r="J596" s="13">
        <v>5152.13</v>
      </c>
      <c r="K596" t="s">
        <v>11</v>
      </c>
      <c r="L596" t="str" cm="1">
        <f t="array" ref="L596">IF(K596="?",INDEX(K596:K2938,_xlfn.MODE.MULT(MATCH(K596:K2938,K2938,0))),K596)</f>
        <v>tier - 2</v>
      </c>
      <c r="M596" t="s">
        <v>11</v>
      </c>
      <c r="N596" t="str" cm="1">
        <f t="array" ref="N596">IF(M596="?",INDEX(M596:M2938,_xlfn.MODE.MULT(MATCH(M596:M2938,M596:M2938,0))),M596)</f>
        <v>tier - 2</v>
      </c>
      <c r="O596" t="s">
        <v>42</v>
      </c>
      <c r="P596" t="str">
        <f t="shared" si="39"/>
        <v>R1011</v>
      </c>
    </row>
    <row r="597" spans="1:16" x14ac:dyDescent="0.3">
      <c r="A597" t="s">
        <v>628</v>
      </c>
      <c r="B597">
        <v>1991</v>
      </c>
      <c r="C597">
        <f t="shared" si="36"/>
        <v>1991</v>
      </c>
      <c r="D597" t="s">
        <v>35</v>
      </c>
      <c r="E597" t="str">
        <f t="shared" si="37"/>
        <v>Aug</v>
      </c>
      <c r="F597">
        <v>29</v>
      </c>
      <c r="G597" s="16">
        <f t="shared" si="38"/>
        <v>33479</v>
      </c>
      <c r="I597">
        <v>3</v>
      </c>
      <c r="J597" s="13">
        <v>5166.96</v>
      </c>
      <c r="K597" t="s">
        <v>11</v>
      </c>
      <c r="L597" t="str" cm="1">
        <f t="array" ref="L597">IF(K597="?",INDEX(K597:K2939,_xlfn.MODE.MULT(MATCH(K597:K2939,K2939,0))),K597)</f>
        <v>tier - 2</v>
      </c>
      <c r="M597" t="s">
        <v>11</v>
      </c>
      <c r="N597" t="str" cm="1">
        <f t="array" ref="N597">IF(M597="?",INDEX(M597:M2939,_xlfn.MODE.MULT(MATCH(M597:M2939,M597:M2939,0))),M597)</f>
        <v>tier - 2</v>
      </c>
      <c r="O597" t="s">
        <v>23</v>
      </c>
      <c r="P597" t="str">
        <f t="shared" si="39"/>
        <v>R1012</v>
      </c>
    </row>
    <row r="598" spans="1:16" x14ac:dyDescent="0.3">
      <c r="A598" t="s">
        <v>629</v>
      </c>
      <c r="B598">
        <v>1984</v>
      </c>
      <c r="C598">
        <f t="shared" si="36"/>
        <v>1984</v>
      </c>
      <c r="D598" t="s">
        <v>37</v>
      </c>
      <c r="E598" t="str">
        <f t="shared" si="37"/>
        <v>Oct</v>
      </c>
      <c r="F598">
        <v>16</v>
      </c>
      <c r="G598" s="16">
        <f t="shared" si="38"/>
        <v>30971</v>
      </c>
      <c r="I598">
        <v>3</v>
      </c>
      <c r="J598" s="13">
        <v>5177.12</v>
      </c>
      <c r="K598" t="s">
        <v>11</v>
      </c>
      <c r="L598" t="str" cm="1">
        <f t="array" ref="L598">IF(K598="?",INDEX(K598:K2940,_xlfn.MODE.MULT(MATCH(K598:K2940,K2940,0))),K598)</f>
        <v>tier - 2</v>
      </c>
      <c r="M598" t="s">
        <v>16</v>
      </c>
      <c r="N598" t="str" cm="1">
        <f t="array" ref="N598">IF(M598="?",INDEX(M598:M2940,_xlfn.MODE.MULT(MATCH(M598:M2940,M598:M2940,0))),M598)</f>
        <v>tier - 1</v>
      </c>
      <c r="O598" t="s">
        <v>13</v>
      </c>
      <c r="P598" t="str">
        <f t="shared" si="39"/>
        <v>R1013</v>
      </c>
    </row>
    <row r="599" spans="1:16" x14ac:dyDescent="0.3">
      <c r="A599" t="s">
        <v>630</v>
      </c>
      <c r="B599">
        <v>1979</v>
      </c>
      <c r="C599">
        <f t="shared" si="36"/>
        <v>1979</v>
      </c>
      <c r="D599" t="s">
        <v>20</v>
      </c>
      <c r="E599" t="str">
        <f t="shared" si="37"/>
        <v>Sep</v>
      </c>
      <c r="F599">
        <v>12</v>
      </c>
      <c r="G599" s="16">
        <f t="shared" si="38"/>
        <v>29110</v>
      </c>
      <c r="I599">
        <v>2</v>
      </c>
      <c r="J599" s="13">
        <v>5195.58</v>
      </c>
      <c r="K599" t="s">
        <v>11</v>
      </c>
      <c r="L599" t="str" cm="1">
        <f t="array" ref="L599">IF(K599="?",INDEX(K599:K2941,_xlfn.MODE.MULT(MATCH(K599:K2941,K2941,0))),K599)</f>
        <v>tier - 2</v>
      </c>
      <c r="M599" t="s">
        <v>11</v>
      </c>
      <c r="N599" t="str" cm="1">
        <f t="array" ref="N599">IF(M599="?",INDEX(M599:M2941,_xlfn.MODE.MULT(MATCH(M599:M2941,M599:M2941,0))),M599)</f>
        <v>tier - 2</v>
      </c>
      <c r="O599" t="s">
        <v>13</v>
      </c>
      <c r="P599" t="str">
        <f t="shared" si="39"/>
        <v>R1013</v>
      </c>
    </row>
    <row r="600" spans="1:16" x14ac:dyDescent="0.3">
      <c r="A600" t="s">
        <v>631</v>
      </c>
      <c r="B600">
        <v>2004</v>
      </c>
      <c r="C600">
        <f t="shared" si="36"/>
        <v>2004</v>
      </c>
      <c r="D600" t="s">
        <v>18</v>
      </c>
      <c r="E600" t="str">
        <f t="shared" si="37"/>
        <v>Jun</v>
      </c>
      <c r="F600">
        <v>6</v>
      </c>
      <c r="G600" s="16">
        <f t="shared" si="38"/>
        <v>38144</v>
      </c>
      <c r="I600">
        <v>0</v>
      </c>
      <c r="J600" s="13">
        <v>5198.6899999999996</v>
      </c>
      <c r="K600" t="s">
        <v>11</v>
      </c>
      <c r="L600" t="str" cm="1">
        <f t="array" ref="L600">IF(K600="?",INDEX(K600:K2942,_xlfn.MODE.MULT(MATCH(K600:K2942,K2942,0))),K600)</f>
        <v>tier - 2</v>
      </c>
      <c r="M600" t="s">
        <v>11</v>
      </c>
      <c r="N600" t="str" cm="1">
        <f t="array" ref="N600">IF(M600="?",INDEX(M600:M2942,_xlfn.MODE.MULT(MATCH(M600:M2942,M600:M2942,0))),M600)</f>
        <v>tier - 2</v>
      </c>
      <c r="O600" t="s">
        <v>632</v>
      </c>
      <c r="P600" t="str">
        <f t="shared" si="39"/>
        <v>R1022</v>
      </c>
    </row>
    <row r="601" spans="1:16" x14ac:dyDescent="0.3">
      <c r="A601" t="s">
        <v>633</v>
      </c>
      <c r="B601">
        <v>1983</v>
      </c>
      <c r="C601">
        <f t="shared" si="36"/>
        <v>1983</v>
      </c>
      <c r="D601" t="s">
        <v>37</v>
      </c>
      <c r="E601" t="str">
        <f t="shared" si="37"/>
        <v>Oct</v>
      </c>
      <c r="F601">
        <v>24</v>
      </c>
      <c r="G601" s="16">
        <f t="shared" si="38"/>
        <v>30613</v>
      </c>
      <c r="I601">
        <v>3</v>
      </c>
      <c r="J601" s="13">
        <v>5207.97</v>
      </c>
      <c r="K601" t="s">
        <v>11</v>
      </c>
      <c r="L601" t="str" cm="1">
        <f t="array" ref="L601">IF(K601="?",INDEX(K601:K2943,_xlfn.MODE.MULT(MATCH(K601:K2943,K2943,0))),K601)</f>
        <v>tier - 2</v>
      </c>
      <c r="M601" t="s">
        <v>11</v>
      </c>
      <c r="N601" t="str" cm="1">
        <f t="array" ref="N601">IF(M601="?",INDEX(M601:M2943,_xlfn.MODE.MULT(MATCH(M601:M2943,M601:M2943,0))),M601)</f>
        <v>tier - 2</v>
      </c>
      <c r="O601" t="s">
        <v>23</v>
      </c>
      <c r="P601" t="str">
        <f t="shared" si="39"/>
        <v>R1012</v>
      </c>
    </row>
    <row r="602" spans="1:16" x14ac:dyDescent="0.3">
      <c r="A602" t="s">
        <v>634</v>
      </c>
      <c r="B602">
        <v>1993</v>
      </c>
      <c r="C602">
        <f t="shared" si="36"/>
        <v>1993</v>
      </c>
      <c r="D602" t="s">
        <v>18</v>
      </c>
      <c r="E602" t="str">
        <f t="shared" si="37"/>
        <v>Jun</v>
      </c>
      <c r="F602">
        <v>17</v>
      </c>
      <c r="G602" s="16">
        <f t="shared" si="38"/>
        <v>34137</v>
      </c>
      <c r="I602">
        <v>3</v>
      </c>
      <c r="J602" s="13">
        <v>5209.58</v>
      </c>
      <c r="K602" t="s">
        <v>12</v>
      </c>
      <c r="L602" t="str" cm="1">
        <f t="array" ref="L602">IF(K602="?",INDEX(K602:K2944,_xlfn.MODE.MULT(MATCH(K602:K2944,K2944,0))),K602)</f>
        <v>tier - 3</v>
      </c>
      <c r="M602" t="s">
        <v>12</v>
      </c>
      <c r="N602" t="str" cm="1">
        <f t="array" ref="N602">IF(M602="?",INDEX(M602:M2944,_xlfn.MODE.MULT(MATCH(M602:M2944,M602:M2944,0))),M602)</f>
        <v>tier - 3</v>
      </c>
      <c r="O602" t="s">
        <v>356</v>
      </c>
      <c r="P602" t="str">
        <f t="shared" si="39"/>
        <v>R1017</v>
      </c>
    </row>
    <row r="603" spans="1:16" x14ac:dyDescent="0.3">
      <c r="A603" t="s">
        <v>635</v>
      </c>
      <c r="B603">
        <v>1999</v>
      </c>
      <c r="C603">
        <f t="shared" si="36"/>
        <v>1999</v>
      </c>
      <c r="D603" t="s">
        <v>30</v>
      </c>
      <c r="E603" t="str">
        <f t="shared" si="37"/>
        <v>Dec</v>
      </c>
      <c r="F603">
        <v>1</v>
      </c>
      <c r="G603" s="16">
        <f t="shared" si="38"/>
        <v>36495</v>
      </c>
      <c r="I603">
        <v>0</v>
      </c>
      <c r="J603" s="13">
        <v>5213.22</v>
      </c>
      <c r="K603" t="s">
        <v>11</v>
      </c>
      <c r="L603" t="str" cm="1">
        <f t="array" ref="L603">IF(K603="?",INDEX(K603:K2945,_xlfn.MODE.MULT(MATCH(K603:K2945,K2945,0))),K603)</f>
        <v>tier - 2</v>
      </c>
      <c r="M603" t="s">
        <v>16</v>
      </c>
      <c r="N603" t="str" cm="1">
        <f t="array" ref="N603">IF(M603="?",INDEX(M603:M2945,_xlfn.MODE.MULT(MATCH(M603:M2945,M603:M2945,0))),M603)</f>
        <v>tier - 1</v>
      </c>
      <c r="O603" t="s">
        <v>23</v>
      </c>
      <c r="P603" t="str">
        <f t="shared" si="39"/>
        <v>R1012</v>
      </c>
    </row>
    <row r="604" spans="1:16" x14ac:dyDescent="0.3">
      <c r="A604" t="s">
        <v>636</v>
      </c>
      <c r="B604">
        <v>1995</v>
      </c>
      <c r="C604">
        <f t="shared" si="36"/>
        <v>1995</v>
      </c>
      <c r="D604" t="s">
        <v>18</v>
      </c>
      <c r="E604" t="str">
        <f t="shared" si="37"/>
        <v>Jun</v>
      </c>
      <c r="F604">
        <v>6</v>
      </c>
      <c r="G604" s="16">
        <f t="shared" si="38"/>
        <v>34856</v>
      </c>
      <c r="I604">
        <v>0</v>
      </c>
      <c r="J604" s="13">
        <v>5216.4799999999996</v>
      </c>
      <c r="K604" t="s">
        <v>11</v>
      </c>
      <c r="L604" t="str" cm="1">
        <f t="array" ref="L604">IF(K604="?",INDEX(K604:K2946,_xlfn.MODE.MULT(MATCH(K604:K2946,K2946,0))),K604)</f>
        <v>tier - 2</v>
      </c>
      <c r="M604" t="s">
        <v>11</v>
      </c>
      <c r="N604" t="str" cm="1">
        <f t="array" ref="N604">IF(M604="?",INDEX(M604:M2946,_xlfn.MODE.MULT(MATCH(M604:M2946,M604:M2946,0))),M604)</f>
        <v>tier - 2</v>
      </c>
      <c r="O604" t="s">
        <v>200</v>
      </c>
      <c r="P604" t="str">
        <f t="shared" si="39"/>
        <v>R1025</v>
      </c>
    </row>
    <row r="605" spans="1:16" x14ac:dyDescent="0.3">
      <c r="A605" t="s">
        <v>637</v>
      </c>
      <c r="B605">
        <v>1987</v>
      </c>
      <c r="C605">
        <f t="shared" si="36"/>
        <v>1987</v>
      </c>
      <c r="D605" t="s">
        <v>18</v>
      </c>
      <c r="E605" t="str">
        <f t="shared" si="37"/>
        <v>Jun</v>
      </c>
      <c r="F605">
        <v>29</v>
      </c>
      <c r="G605" s="16">
        <f t="shared" si="38"/>
        <v>31957</v>
      </c>
      <c r="I605">
        <v>0</v>
      </c>
      <c r="J605" s="13">
        <v>5227.99</v>
      </c>
      <c r="K605" t="s">
        <v>11</v>
      </c>
      <c r="L605" t="str" cm="1">
        <f t="array" ref="L605">IF(K605="?",INDEX(K605:K2947,_xlfn.MODE.MULT(MATCH(K605:K2947,K2947,0))),K605)</f>
        <v>tier - 2</v>
      </c>
      <c r="M605" t="s">
        <v>16</v>
      </c>
      <c r="N605" t="str" cm="1">
        <f t="array" ref="N605">IF(M605="?",INDEX(M605:M2947,_xlfn.MODE.MULT(MATCH(M605:M2947,M605:M2947,0))),M605)</f>
        <v>tier - 1</v>
      </c>
      <c r="O605" t="s">
        <v>247</v>
      </c>
      <c r="P605" t="str">
        <f t="shared" si="39"/>
        <v>R1024</v>
      </c>
    </row>
    <row r="606" spans="1:16" x14ac:dyDescent="0.3">
      <c r="A606" t="s">
        <v>638</v>
      </c>
      <c r="B606">
        <v>1987</v>
      </c>
      <c r="C606">
        <f t="shared" si="36"/>
        <v>1987</v>
      </c>
      <c r="D606" t="s">
        <v>30</v>
      </c>
      <c r="E606" t="str">
        <f t="shared" si="37"/>
        <v>Dec</v>
      </c>
      <c r="F606">
        <v>26</v>
      </c>
      <c r="G606" s="16">
        <f t="shared" si="38"/>
        <v>32137</v>
      </c>
      <c r="I606">
        <v>1</v>
      </c>
      <c r="J606" s="13">
        <v>5240.7700000000004</v>
      </c>
      <c r="K606" t="s">
        <v>11</v>
      </c>
      <c r="L606" t="str" cm="1">
        <f t="array" ref="L606">IF(K606="?",INDEX(K606:K2948,_xlfn.MODE.MULT(MATCH(K606:K2948,K2948,0))),K606)</f>
        <v>tier - 2</v>
      </c>
      <c r="M606" t="s">
        <v>11</v>
      </c>
      <c r="N606" t="str" cm="1">
        <f t="array" ref="N606">IF(M606="?",INDEX(M606:M2948,_xlfn.MODE.MULT(MATCH(M606:M2948,M606:M2948,0))),M606)</f>
        <v>tier - 2</v>
      </c>
      <c r="O606" t="s">
        <v>42</v>
      </c>
      <c r="P606" t="str">
        <f t="shared" si="39"/>
        <v>R1011</v>
      </c>
    </row>
    <row r="607" spans="1:16" x14ac:dyDescent="0.3">
      <c r="A607" t="s">
        <v>639</v>
      </c>
      <c r="B607">
        <v>1987</v>
      </c>
      <c r="C607">
        <f t="shared" si="36"/>
        <v>1987</v>
      </c>
      <c r="D607" t="s">
        <v>10</v>
      </c>
      <c r="E607" t="str">
        <f t="shared" si="37"/>
        <v>Jul</v>
      </c>
      <c r="F607">
        <v>5</v>
      </c>
      <c r="G607" s="16">
        <f t="shared" si="38"/>
        <v>31963</v>
      </c>
      <c r="I607">
        <v>1</v>
      </c>
      <c r="J607" s="13">
        <v>5245.23</v>
      </c>
      <c r="K607" t="s">
        <v>11</v>
      </c>
      <c r="L607" t="str" cm="1">
        <f t="array" ref="L607">IF(K607="?",INDEX(K607:K2949,_xlfn.MODE.MULT(MATCH(K607:K2949,K2949,0))),K607)</f>
        <v>tier - 2</v>
      </c>
      <c r="M607" t="s">
        <v>11</v>
      </c>
      <c r="N607" t="str" cm="1">
        <f t="array" ref="N607">IF(M607="?",INDEX(M607:M2949,_xlfn.MODE.MULT(MATCH(M607:M2949,M607:M2949,0))),M607)</f>
        <v>tier - 2</v>
      </c>
      <c r="O607" t="s">
        <v>13</v>
      </c>
      <c r="P607" t="str">
        <f t="shared" si="39"/>
        <v>R1013</v>
      </c>
    </row>
    <row r="608" spans="1:16" x14ac:dyDescent="0.3">
      <c r="A608" t="s">
        <v>640</v>
      </c>
      <c r="B608">
        <v>1987</v>
      </c>
      <c r="C608">
        <f t="shared" si="36"/>
        <v>1987</v>
      </c>
      <c r="D608" t="s">
        <v>20</v>
      </c>
      <c r="E608" t="str">
        <f t="shared" si="37"/>
        <v>Sep</v>
      </c>
      <c r="F608">
        <v>9</v>
      </c>
      <c r="G608" s="16">
        <f t="shared" si="38"/>
        <v>32029</v>
      </c>
      <c r="I608">
        <v>1</v>
      </c>
      <c r="J608" s="13">
        <v>5246.05</v>
      </c>
      <c r="K608" t="s">
        <v>11</v>
      </c>
      <c r="L608" t="str" cm="1">
        <f t="array" ref="L608">IF(K608="?",INDEX(K608:K2950,_xlfn.MODE.MULT(MATCH(K608:K2950,K2950,0))),K608)</f>
        <v>tier - 2</v>
      </c>
      <c r="M608" t="s">
        <v>12</v>
      </c>
      <c r="N608" t="str" cm="1">
        <f t="array" ref="N608">IF(M608="?",INDEX(M608:M2950,_xlfn.MODE.MULT(MATCH(M608:M2950,M608:M2950,0))),M608)</f>
        <v>tier - 3</v>
      </c>
      <c r="O608" t="s">
        <v>42</v>
      </c>
      <c r="P608" t="str">
        <f t="shared" si="39"/>
        <v>R1011</v>
      </c>
    </row>
    <row r="609" spans="1:16" x14ac:dyDescent="0.3">
      <c r="A609" t="s">
        <v>641</v>
      </c>
      <c r="B609">
        <v>1990</v>
      </c>
      <c r="C609">
        <f t="shared" si="36"/>
        <v>1990</v>
      </c>
      <c r="D609" t="s">
        <v>10</v>
      </c>
      <c r="E609" t="str">
        <f t="shared" si="37"/>
        <v>Jul</v>
      </c>
      <c r="F609">
        <v>6</v>
      </c>
      <c r="G609" s="16">
        <f t="shared" si="38"/>
        <v>33060</v>
      </c>
      <c r="I609">
        <v>3</v>
      </c>
      <c r="J609" s="13">
        <v>5253.52</v>
      </c>
      <c r="K609" t="s">
        <v>12</v>
      </c>
      <c r="L609" t="str" cm="1">
        <f t="array" ref="L609">IF(K609="?",INDEX(K609:K2951,_xlfn.MODE.MULT(MATCH(K609:K2951,K2951,0))),K609)</f>
        <v>tier - 3</v>
      </c>
      <c r="M609" t="s">
        <v>12</v>
      </c>
      <c r="N609" t="str" cm="1">
        <f t="array" ref="N609">IF(M609="?",INDEX(M609:M2951,_xlfn.MODE.MULT(MATCH(M609:M2951,M609:M2951,0))),M609)</f>
        <v>tier - 3</v>
      </c>
      <c r="O609" t="s">
        <v>42</v>
      </c>
      <c r="P609" t="str">
        <f t="shared" si="39"/>
        <v>R1011</v>
      </c>
    </row>
    <row r="610" spans="1:16" x14ac:dyDescent="0.3">
      <c r="A610" t="s">
        <v>642</v>
      </c>
      <c r="B610">
        <v>1989</v>
      </c>
      <c r="C610">
        <f t="shared" si="36"/>
        <v>1989</v>
      </c>
      <c r="D610" t="s">
        <v>15</v>
      </c>
      <c r="E610" t="str">
        <f t="shared" si="37"/>
        <v>Nov</v>
      </c>
      <c r="F610">
        <v>25</v>
      </c>
      <c r="G610" s="16">
        <f t="shared" si="38"/>
        <v>32837</v>
      </c>
      <c r="I610">
        <v>2</v>
      </c>
      <c r="J610" s="13">
        <v>5257.51</v>
      </c>
      <c r="K610" t="s">
        <v>11</v>
      </c>
      <c r="L610" t="str" cm="1">
        <f t="array" ref="L610">IF(K610="?",INDEX(K610:K2952,_xlfn.MODE.MULT(MATCH(K610:K2952,K2952,0))),K610)</f>
        <v>tier - 2</v>
      </c>
      <c r="M610" t="s">
        <v>11</v>
      </c>
      <c r="N610" t="str" cm="1">
        <f t="array" ref="N610">IF(M610="?",INDEX(M610:M2952,_xlfn.MODE.MULT(MATCH(M610:M2952,M610:M2952,0))),M610)</f>
        <v>tier - 2</v>
      </c>
      <c r="O610" t="s">
        <v>23</v>
      </c>
      <c r="P610" t="str">
        <f t="shared" si="39"/>
        <v>R1012</v>
      </c>
    </row>
    <row r="611" spans="1:16" x14ac:dyDescent="0.3">
      <c r="A611" t="s">
        <v>643</v>
      </c>
      <c r="B611">
        <v>1989</v>
      </c>
      <c r="C611">
        <f t="shared" si="36"/>
        <v>1989</v>
      </c>
      <c r="D611" t="s">
        <v>10</v>
      </c>
      <c r="E611" t="str">
        <f t="shared" si="37"/>
        <v>Jul</v>
      </c>
      <c r="F611">
        <v>19</v>
      </c>
      <c r="G611" s="16">
        <f t="shared" si="38"/>
        <v>32708</v>
      </c>
      <c r="I611">
        <v>2</v>
      </c>
      <c r="J611" s="13">
        <v>5261.47</v>
      </c>
      <c r="K611" t="s">
        <v>11</v>
      </c>
      <c r="L611" t="str" cm="1">
        <f t="array" ref="L611">IF(K611="?",INDEX(K611:K2953,_xlfn.MODE.MULT(MATCH(K611:K2953,K2953,0))),K611)</f>
        <v>tier - 2</v>
      </c>
      <c r="M611" t="s">
        <v>11</v>
      </c>
      <c r="N611" t="str" cm="1">
        <f t="array" ref="N611">IF(M611="?",INDEX(M611:M2953,_xlfn.MODE.MULT(MATCH(M611:M2953,M611:M2953,0))),M611)</f>
        <v>tier - 2</v>
      </c>
      <c r="O611" t="s">
        <v>23</v>
      </c>
      <c r="P611" t="str">
        <f t="shared" si="39"/>
        <v>R1012</v>
      </c>
    </row>
    <row r="612" spans="1:16" x14ac:dyDescent="0.3">
      <c r="A612" t="s">
        <v>644</v>
      </c>
      <c r="B612">
        <v>1986</v>
      </c>
      <c r="C612">
        <f t="shared" si="36"/>
        <v>1986</v>
      </c>
      <c r="D612" t="s">
        <v>37</v>
      </c>
      <c r="E612" t="str">
        <f t="shared" si="37"/>
        <v>Oct</v>
      </c>
      <c r="F612">
        <v>25</v>
      </c>
      <c r="G612" s="16">
        <f t="shared" si="38"/>
        <v>31710</v>
      </c>
      <c r="I612">
        <v>0</v>
      </c>
      <c r="J612" s="13">
        <v>5266.37</v>
      </c>
      <c r="K612" t="s">
        <v>11</v>
      </c>
      <c r="L612" t="str" cm="1">
        <f t="array" ref="L612">IF(K612="?",INDEX(K612:K2954,_xlfn.MODE.MULT(MATCH(K612:K2954,K2954,0))),K612)</f>
        <v>tier - 2</v>
      </c>
      <c r="M612" t="s">
        <v>11</v>
      </c>
      <c r="N612" t="str" cm="1">
        <f t="array" ref="N612">IF(M612="?",INDEX(M612:M2954,_xlfn.MODE.MULT(MATCH(M612:M2954,M612:M2954,0))),M612)</f>
        <v>tier - 2</v>
      </c>
      <c r="O612" t="s">
        <v>23</v>
      </c>
      <c r="P612" t="str">
        <f t="shared" si="39"/>
        <v>R1012</v>
      </c>
    </row>
    <row r="613" spans="1:16" x14ac:dyDescent="0.3">
      <c r="A613" t="s">
        <v>645</v>
      </c>
      <c r="B613">
        <v>1986</v>
      </c>
      <c r="C613">
        <f t="shared" si="36"/>
        <v>1986</v>
      </c>
      <c r="D613" t="s">
        <v>20</v>
      </c>
      <c r="E613" t="str">
        <f t="shared" si="37"/>
        <v>Sep</v>
      </c>
      <c r="F613">
        <v>20</v>
      </c>
      <c r="G613" s="16">
        <f t="shared" si="38"/>
        <v>31675</v>
      </c>
      <c r="I613">
        <v>0</v>
      </c>
      <c r="J613" s="13">
        <v>5267.82</v>
      </c>
      <c r="K613" t="s">
        <v>11</v>
      </c>
      <c r="L613" t="str" cm="1">
        <f t="array" ref="L613">IF(K613="?",INDEX(K613:K2955,_xlfn.MODE.MULT(MATCH(K613:K2955,K2955,0))),K613)</f>
        <v>tier - 2</v>
      </c>
      <c r="M613" t="s">
        <v>11</v>
      </c>
      <c r="N613" t="str" cm="1">
        <f t="array" ref="N613">IF(M613="?",INDEX(M613:M2955,_xlfn.MODE.MULT(MATCH(M613:M2955,M613:M2955,0))),M613)</f>
        <v>tier - 2</v>
      </c>
      <c r="O613" t="s">
        <v>23</v>
      </c>
      <c r="P613" t="str">
        <f t="shared" si="39"/>
        <v>R1012</v>
      </c>
    </row>
    <row r="614" spans="1:16" x14ac:dyDescent="0.3">
      <c r="A614" t="s">
        <v>646</v>
      </c>
      <c r="B614">
        <v>1986</v>
      </c>
      <c r="C614">
        <f t="shared" si="36"/>
        <v>1986</v>
      </c>
      <c r="D614" t="s">
        <v>37</v>
      </c>
      <c r="E614" t="str">
        <f t="shared" si="37"/>
        <v>Oct</v>
      </c>
      <c r="F614">
        <v>20</v>
      </c>
      <c r="G614" s="16">
        <f t="shared" si="38"/>
        <v>31705</v>
      </c>
      <c r="I614">
        <v>0</v>
      </c>
      <c r="J614" s="13">
        <v>5272.18</v>
      </c>
      <c r="K614" t="s">
        <v>11</v>
      </c>
      <c r="L614" t="str" cm="1">
        <f t="array" ref="L614">IF(K614="?",INDEX(K614:K2956,_xlfn.MODE.MULT(MATCH(K614:K2956,K2956,0))),K614)</f>
        <v>tier - 2</v>
      </c>
      <c r="M614" t="s">
        <v>12</v>
      </c>
      <c r="N614" t="str" cm="1">
        <f t="array" ref="N614">IF(M614="?",INDEX(M614:M2956,_xlfn.MODE.MULT(MATCH(M614:M2956,M614:M2956,0))),M614)</f>
        <v>tier - 3</v>
      </c>
      <c r="O614" t="s">
        <v>23</v>
      </c>
      <c r="P614" t="str">
        <f t="shared" si="39"/>
        <v>R1012</v>
      </c>
    </row>
    <row r="615" spans="1:16" x14ac:dyDescent="0.3">
      <c r="A615" t="s">
        <v>647</v>
      </c>
      <c r="B615">
        <v>1987</v>
      </c>
      <c r="C615">
        <f t="shared" si="36"/>
        <v>1987</v>
      </c>
      <c r="D615" t="s">
        <v>20</v>
      </c>
      <c r="E615" t="str">
        <f t="shared" si="37"/>
        <v>Sep</v>
      </c>
      <c r="F615">
        <v>1</v>
      </c>
      <c r="G615" s="16">
        <f t="shared" si="38"/>
        <v>32021</v>
      </c>
      <c r="I615">
        <v>3</v>
      </c>
      <c r="J615" s="13">
        <v>5275.86</v>
      </c>
      <c r="K615" t="s">
        <v>11</v>
      </c>
      <c r="L615" t="str" cm="1">
        <f t="array" ref="L615">IF(K615="?",INDEX(K615:K2957,_xlfn.MODE.MULT(MATCH(K615:K2957,K2957,0))),K615)</f>
        <v>tier - 2</v>
      </c>
      <c r="M615" t="s">
        <v>11</v>
      </c>
      <c r="N615" t="str" cm="1">
        <f t="array" ref="N615">IF(M615="?",INDEX(M615:M2957,_xlfn.MODE.MULT(MATCH(M615:M2957,M615:M2957,0))),M615)</f>
        <v>tier - 2</v>
      </c>
      <c r="O615" t="s">
        <v>13</v>
      </c>
      <c r="P615" t="str">
        <f t="shared" si="39"/>
        <v>R1013</v>
      </c>
    </row>
    <row r="616" spans="1:16" x14ac:dyDescent="0.3">
      <c r="A616" t="s">
        <v>648</v>
      </c>
      <c r="B616">
        <v>1974</v>
      </c>
      <c r="C616">
        <f t="shared" si="36"/>
        <v>1974</v>
      </c>
      <c r="D616" t="s">
        <v>15</v>
      </c>
      <c r="E616" t="str">
        <f t="shared" si="37"/>
        <v>Nov</v>
      </c>
      <c r="F616">
        <v>12</v>
      </c>
      <c r="G616" s="16">
        <f t="shared" si="38"/>
        <v>27345</v>
      </c>
      <c r="I616">
        <v>0</v>
      </c>
      <c r="J616" s="13">
        <v>5291.71</v>
      </c>
      <c r="K616" t="s">
        <v>11</v>
      </c>
      <c r="L616" t="str" cm="1">
        <f t="array" ref="L616">IF(K616="?",INDEX(K616:K2958,_xlfn.MODE.MULT(MATCH(K616:K2958,K2958,0))),K616)</f>
        <v>tier - 2</v>
      </c>
      <c r="M616" t="s">
        <v>11</v>
      </c>
      <c r="N616" t="str" cm="1">
        <f t="array" ref="N616">IF(M616="?",INDEX(M616:M2958,_xlfn.MODE.MULT(MATCH(M616:M2958,M616:M2958,0))),M616)</f>
        <v>tier - 2</v>
      </c>
      <c r="O616" t="s">
        <v>23</v>
      </c>
      <c r="P616" t="str">
        <f t="shared" si="39"/>
        <v>R1012</v>
      </c>
    </row>
    <row r="617" spans="1:16" x14ac:dyDescent="0.3">
      <c r="A617" t="s">
        <v>649</v>
      </c>
      <c r="B617">
        <v>2004</v>
      </c>
      <c r="C617">
        <f t="shared" si="36"/>
        <v>2004</v>
      </c>
      <c r="D617" t="s">
        <v>35</v>
      </c>
      <c r="E617" t="str">
        <f t="shared" si="37"/>
        <v>Aug</v>
      </c>
      <c r="F617">
        <v>22</v>
      </c>
      <c r="G617" s="16">
        <f t="shared" si="38"/>
        <v>38221</v>
      </c>
      <c r="I617">
        <v>0</v>
      </c>
      <c r="J617" s="13">
        <v>5293.67</v>
      </c>
      <c r="K617" t="s">
        <v>11</v>
      </c>
      <c r="L617" t="str" cm="1">
        <f t="array" ref="L617">IF(K617="?",INDEX(K617:K2959,_xlfn.MODE.MULT(MATCH(K617:K2959,K2959,0))),K617)</f>
        <v>tier - 2</v>
      </c>
      <c r="M617" t="s">
        <v>11</v>
      </c>
      <c r="N617" t="str" cm="1">
        <f t="array" ref="N617">IF(M617="?",INDEX(M617:M2959,_xlfn.MODE.MULT(MATCH(M617:M2959,M617:M2959,0))),M617)</f>
        <v>tier - 2</v>
      </c>
      <c r="O617" t="s">
        <v>632</v>
      </c>
      <c r="P617" t="str">
        <f t="shared" si="39"/>
        <v>R1022</v>
      </c>
    </row>
    <row r="618" spans="1:16" x14ac:dyDescent="0.3">
      <c r="A618" t="s">
        <v>650</v>
      </c>
      <c r="B618">
        <v>2000</v>
      </c>
      <c r="C618">
        <f t="shared" si="36"/>
        <v>2000</v>
      </c>
      <c r="D618" t="s">
        <v>20</v>
      </c>
      <c r="E618" t="str">
        <f t="shared" si="37"/>
        <v>Sep</v>
      </c>
      <c r="F618">
        <v>9</v>
      </c>
      <c r="G618" s="16">
        <f t="shared" si="38"/>
        <v>36778</v>
      </c>
      <c r="I618">
        <v>0</v>
      </c>
      <c r="J618" s="13">
        <v>5306.7</v>
      </c>
      <c r="K618" t="s">
        <v>11</v>
      </c>
      <c r="L618" t="str" cm="1">
        <f t="array" ref="L618">IF(K618="?",INDEX(K618:K2960,_xlfn.MODE.MULT(MATCH(K618:K2960,K2960,0))),K618)</f>
        <v>tier - 2</v>
      </c>
      <c r="M618" t="s">
        <v>12</v>
      </c>
      <c r="N618" t="str" cm="1">
        <f t="array" ref="N618">IF(M618="?",INDEX(M618:M2960,_xlfn.MODE.MULT(MATCH(M618:M2960,M618:M2960,0))),M618)</f>
        <v>tier - 3</v>
      </c>
      <c r="O618" t="s">
        <v>23</v>
      </c>
      <c r="P618" t="str">
        <f t="shared" si="39"/>
        <v>R1012</v>
      </c>
    </row>
    <row r="619" spans="1:16" x14ac:dyDescent="0.3">
      <c r="A619" t="s">
        <v>651</v>
      </c>
      <c r="B619">
        <v>1994</v>
      </c>
      <c r="C619">
        <f t="shared" si="36"/>
        <v>1994</v>
      </c>
      <c r="D619" t="s">
        <v>15</v>
      </c>
      <c r="E619" t="str">
        <f t="shared" si="37"/>
        <v>Nov</v>
      </c>
      <c r="F619">
        <v>13</v>
      </c>
      <c r="G619" s="16">
        <f t="shared" si="38"/>
        <v>34651</v>
      </c>
      <c r="I619">
        <v>3</v>
      </c>
      <c r="J619" s="13">
        <v>5312.17</v>
      </c>
      <c r="K619" t="s">
        <v>11</v>
      </c>
      <c r="L619" t="str" cm="1">
        <f t="array" ref="L619">IF(K619="?",INDEX(K619:K2961,_xlfn.MODE.MULT(MATCH(K619:K2961,K2961,0))),K619)</f>
        <v>tier - 2</v>
      </c>
      <c r="M619" t="s">
        <v>11</v>
      </c>
      <c r="N619" t="str" cm="1">
        <f t="array" ref="N619">IF(M619="?",INDEX(M619:M2961,_xlfn.MODE.MULT(MATCH(M619:M2961,M619:M2961,0))),M619)</f>
        <v>tier - 2</v>
      </c>
      <c r="O619" t="s">
        <v>23</v>
      </c>
      <c r="P619" t="str">
        <f t="shared" si="39"/>
        <v>R1012</v>
      </c>
    </row>
    <row r="620" spans="1:16" x14ac:dyDescent="0.3">
      <c r="A620" t="s">
        <v>652</v>
      </c>
      <c r="B620">
        <v>1974</v>
      </c>
      <c r="C620">
        <f t="shared" si="36"/>
        <v>1974</v>
      </c>
      <c r="D620" t="s">
        <v>20</v>
      </c>
      <c r="E620" t="str">
        <f t="shared" si="37"/>
        <v>Sep</v>
      </c>
      <c r="F620">
        <v>2</v>
      </c>
      <c r="G620" s="16">
        <f t="shared" si="38"/>
        <v>27274</v>
      </c>
      <c r="I620">
        <v>0</v>
      </c>
      <c r="J620" s="13">
        <v>5322.24</v>
      </c>
      <c r="K620" t="s">
        <v>11</v>
      </c>
      <c r="L620" t="str" cm="1">
        <f t="array" ref="L620">IF(K620="?",INDEX(K620:K2962,_xlfn.MODE.MULT(MATCH(K620:K2962,K2962,0))),K620)</f>
        <v>tier - 2</v>
      </c>
      <c r="M620" t="s">
        <v>16</v>
      </c>
      <c r="N620" t="str" cm="1">
        <f t="array" ref="N620">IF(M620="?",INDEX(M620:M2962,_xlfn.MODE.MULT(MATCH(M620:M2962,M620:M2962,0))),M620)</f>
        <v>tier - 1</v>
      </c>
      <c r="O620" t="s">
        <v>23</v>
      </c>
      <c r="P620" t="str">
        <f t="shared" si="39"/>
        <v>R1012</v>
      </c>
    </row>
    <row r="621" spans="1:16" x14ac:dyDescent="0.3">
      <c r="A621" t="s">
        <v>653</v>
      </c>
      <c r="B621">
        <v>1992</v>
      </c>
      <c r="C621">
        <f t="shared" si="36"/>
        <v>1992</v>
      </c>
      <c r="D621" t="s">
        <v>18</v>
      </c>
      <c r="E621" t="str">
        <f t="shared" si="37"/>
        <v>Jun</v>
      </c>
      <c r="F621">
        <v>18</v>
      </c>
      <c r="G621" s="16">
        <f t="shared" si="38"/>
        <v>33773</v>
      </c>
      <c r="I621">
        <v>3</v>
      </c>
      <c r="J621" s="13">
        <v>5325.65</v>
      </c>
      <c r="K621" t="s">
        <v>11</v>
      </c>
      <c r="L621" t="str" cm="1">
        <f t="array" ref="L621">IF(K621="?",INDEX(K621:K2963,_xlfn.MODE.MULT(MATCH(K621:K2963,K2963,0))),K621)</f>
        <v>tier - 2</v>
      </c>
      <c r="M621" t="s">
        <v>16</v>
      </c>
      <c r="N621" t="str" cm="1">
        <f t="array" ref="N621">IF(M621="?",INDEX(M621:M2963,_xlfn.MODE.MULT(MATCH(M621:M2963,M621:M2963,0))),M621)</f>
        <v>tier - 1</v>
      </c>
      <c r="O621" t="s">
        <v>42</v>
      </c>
      <c r="P621" t="str">
        <f t="shared" si="39"/>
        <v>R1011</v>
      </c>
    </row>
    <row r="622" spans="1:16" x14ac:dyDescent="0.3">
      <c r="A622" t="s">
        <v>654</v>
      </c>
      <c r="B622">
        <v>1991</v>
      </c>
      <c r="C622">
        <f t="shared" si="36"/>
        <v>1991</v>
      </c>
      <c r="D622" t="s">
        <v>35</v>
      </c>
      <c r="E622" t="str">
        <f t="shared" si="37"/>
        <v>Aug</v>
      </c>
      <c r="F622">
        <v>28</v>
      </c>
      <c r="G622" s="16">
        <f t="shared" si="38"/>
        <v>33478</v>
      </c>
      <c r="I622">
        <v>2</v>
      </c>
      <c r="J622" s="13">
        <v>5327.4</v>
      </c>
      <c r="K622" t="s">
        <v>11</v>
      </c>
      <c r="L622" t="str" cm="1">
        <f t="array" ref="L622">IF(K622="?",INDEX(K622:K2964,_xlfn.MODE.MULT(MATCH(K622:K2964,K2964,0))),K622)</f>
        <v>tier - 2</v>
      </c>
      <c r="M622" t="s">
        <v>16</v>
      </c>
      <c r="N622" t="str" cm="1">
        <f t="array" ref="N622">IF(M622="?",INDEX(M622:M2964,_xlfn.MODE.MULT(MATCH(M622:M2964,M622:M2964,0))),M622)</f>
        <v>tier - 1</v>
      </c>
      <c r="O622" t="s">
        <v>23</v>
      </c>
      <c r="P622" t="str">
        <f t="shared" si="39"/>
        <v>R1012</v>
      </c>
    </row>
    <row r="623" spans="1:16" x14ac:dyDescent="0.3">
      <c r="A623" t="s">
        <v>655</v>
      </c>
      <c r="B623">
        <v>1972</v>
      </c>
      <c r="C623">
        <f t="shared" si="36"/>
        <v>1972</v>
      </c>
      <c r="D623" t="s">
        <v>30</v>
      </c>
      <c r="E623" t="str">
        <f t="shared" si="37"/>
        <v>Dec</v>
      </c>
      <c r="F623">
        <v>15</v>
      </c>
      <c r="G623" s="16">
        <f t="shared" si="38"/>
        <v>26648</v>
      </c>
      <c r="I623">
        <v>0</v>
      </c>
      <c r="J623" s="13">
        <v>5344.81</v>
      </c>
      <c r="K623" t="s">
        <v>11</v>
      </c>
      <c r="L623" t="str" cm="1">
        <f t="array" ref="L623">IF(K623="?",INDEX(K623:K2965,_xlfn.MODE.MULT(MATCH(K623:K2965,K2965,0))),K623)</f>
        <v>tier - 2</v>
      </c>
      <c r="M623" t="s">
        <v>12</v>
      </c>
      <c r="N623" t="str" cm="1">
        <f t="array" ref="N623">IF(M623="?",INDEX(M623:M2965,_xlfn.MODE.MULT(MATCH(M623:M2965,M623:M2965,0))),M623)</f>
        <v>tier - 3</v>
      </c>
      <c r="O623" t="s">
        <v>13</v>
      </c>
      <c r="P623" t="str">
        <f t="shared" si="39"/>
        <v>R1013</v>
      </c>
    </row>
    <row r="624" spans="1:16" x14ac:dyDescent="0.3">
      <c r="A624" t="s">
        <v>656</v>
      </c>
      <c r="B624">
        <v>1989</v>
      </c>
      <c r="C624">
        <f t="shared" si="36"/>
        <v>1989</v>
      </c>
      <c r="D624" t="s">
        <v>15</v>
      </c>
      <c r="E624" t="str">
        <f t="shared" si="37"/>
        <v>Nov</v>
      </c>
      <c r="F624">
        <v>7</v>
      </c>
      <c r="G624" s="16">
        <f t="shared" si="38"/>
        <v>32819</v>
      </c>
      <c r="I624">
        <v>1</v>
      </c>
      <c r="J624" s="13">
        <v>5354.07</v>
      </c>
      <c r="K624" t="s">
        <v>11</v>
      </c>
      <c r="L624" t="str" cm="1">
        <f t="array" ref="L624">IF(K624="?",INDEX(K624:K2966,_xlfn.MODE.MULT(MATCH(K624:K2966,K2966,0))),K624)</f>
        <v>tier - 2</v>
      </c>
      <c r="M624" t="s">
        <v>12</v>
      </c>
      <c r="N624" t="str" cm="1">
        <f t="array" ref="N624">IF(M624="?",INDEX(M624:M2966,_xlfn.MODE.MULT(MATCH(M624:M2966,M624:M2966,0))),M624)</f>
        <v>tier - 3</v>
      </c>
      <c r="O624" t="s">
        <v>247</v>
      </c>
      <c r="P624" t="str">
        <f t="shared" si="39"/>
        <v>R1024</v>
      </c>
    </row>
    <row r="625" spans="1:16" x14ac:dyDescent="0.3">
      <c r="A625" t="s">
        <v>657</v>
      </c>
      <c r="B625">
        <v>1994</v>
      </c>
      <c r="C625">
        <f t="shared" si="36"/>
        <v>1994</v>
      </c>
      <c r="D625" t="s">
        <v>30</v>
      </c>
      <c r="E625" t="str">
        <f t="shared" si="37"/>
        <v>Dec</v>
      </c>
      <c r="F625">
        <v>7</v>
      </c>
      <c r="G625" s="16">
        <f t="shared" si="38"/>
        <v>34675</v>
      </c>
      <c r="I625">
        <v>0</v>
      </c>
      <c r="J625" s="13">
        <v>5364.66</v>
      </c>
      <c r="K625" t="s">
        <v>11</v>
      </c>
      <c r="L625" t="str" cm="1">
        <f t="array" ref="L625">IF(K625="?",INDEX(K625:K2967,_xlfn.MODE.MULT(MATCH(K625:K2967,K2967,0))),K625)</f>
        <v>tier - 2</v>
      </c>
      <c r="M625" t="s">
        <v>16</v>
      </c>
      <c r="N625" t="str" cm="1">
        <f t="array" ref="N625">IF(M625="?",INDEX(M625:M2967,_xlfn.MODE.MULT(MATCH(M625:M2967,M625:M2967,0))),M625)</f>
        <v>tier - 1</v>
      </c>
      <c r="O625" t="s">
        <v>42</v>
      </c>
      <c r="P625" t="str">
        <f t="shared" si="39"/>
        <v>R1011</v>
      </c>
    </row>
    <row r="626" spans="1:16" x14ac:dyDescent="0.3">
      <c r="A626" t="s">
        <v>658</v>
      </c>
      <c r="B626">
        <v>1986</v>
      </c>
      <c r="C626">
        <f t="shared" si="36"/>
        <v>1986</v>
      </c>
      <c r="D626" t="s">
        <v>18</v>
      </c>
      <c r="E626" t="str">
        <f t="shared" si="37"/>
        <v>Jun</v>
      </c>
      <c r="F626">
        <v>1</v>
      </c>
      <c r="G626" s="16">
        <f t="shared" si="38"/>
        <v>31564</v>
      </c>
      <c r="I626">
        <v>1</v>
      </c>
      <c r="J626" s="13">
        <v>5373.36</v>
      </c>
      <c r="K626" t="s">
        <v>11</v>
      </c>
      <c r="L626" t="str" cm="1">
        <f t="array" ref="L626">IF(K626="?",INDEX(K626:K2968,_xlfn.MODE.MULT(MATCH(K626:K2968,K2968,0))),K626)</f>
        <v>tier - 2</v>
      </c>
      <c r="M626" t="s">
        <v>11</v>
      </c>
      <c r="N626" t="str" cm="1">
        <f t="array" ref="N626">IF(M626="?",INDEX(M626:M2968,_xlfn.MODE.MULT(MATCH(M626:M2968,M626:M2968,0))),M626)</f>
        <v>tier - 2</v>
      </c>
      <c r="O626" t="s">
        <v>23</v>
      </c>
      <c r="P626" t="str">
        <f t="shared" si="39"/>
        <v>R1012</v>
      </c>
    </row>
    <row r="627" spans="1:16" x14ac:dyDescent="0.3">
      <c r="A627" t="s">
        <v>659</v>
      </c>
      <c r="B627">
        <v>1989</v>
      </c>
      <c r="C627">
        <f t="shared" si="36"/>
        <v>1989</v>
      </c>
      <c r="D627" t="s">
        <v>15</v>
      </c>
      <c r="E627" t="str">
        <f t="shared" si="37"/>
        <v>Nov</v>
      </c>
      <c r="F627">
        <v>18</v>
      </c>
      <c r="G627" s="16">
        <f t="shared" si="38"/>
        <v>32830</v>
      </c>
      <c r="I627">
        <v>2</v>
      </c>
      <c r="J627" s="13">
        <v>5375.04</v>
      </c>
      <c r="K627" t="s">
        <v>11</v>
      </c>
      <c r="L627" t="str" cm="1">
        <f t="array" ref="L627">IF(K627="?",INDEX(K627:K2969,_xlfn.MODE.MULT(MATCH(K627:K2969,K2969,0))),K627)</f>
        <v>tier - 2</v>
      </c>
      <c r="M627" t="s">
        <v>16</v>
      </c>
      <c r="N627" t="str" cm="1">
        <f t="array" ref="N627">IF(M627="?",INDEX(M627:M2969,_xlfn.MODE.MULT(MATCH(M627:M2969,M627:M2969,0))),M627)</f>
        <v>tier - 1</v>
      </c>
      <c r="O627" t="s">
        <v>42</v>
      </c>
      <c r="P627" t="str">
        <f t="shared" si="39"/>
        <v>R1011</v>
      </c>
    </row>
    <row r="628" spans="1:16" x14ac:dyDescent="0.3">
      <c r="A628" t="s">
        <v>660</v>
      </c>
      <c r="B628">
        <v>1986</v>
      </c>
      <c r="C628">
        <f t="shared" si="36"/>
        <v>1986</v>
      </c>
      <c r="D628" t="s">
        <v>10</v>
      </c>
      <c r="E628" t="str">
        <f t="shared" si="37"/>
        <v>Jul</v>
      </c>
      <c r="F628">
        <v>22</v>
      </c>
      <c r="G628" s="16">
        <f t="shared" si="38"/>
        <v>31615</v>
      </c>
      <c r="I628">
        <v>1</v>
      </c>
      <c r="J628" s="13">
        <v>5377.46</v>
      </c>
      <c r="K628" t="s">
        <v>11</v>
      </c>
      <c r="L628" t="str" cm="1">
        <f t="array" ref="L628">IF(K628="?",INDEX(K628:K2970,_xlfn.MODE.MULT(MATCH(K628:K2970,K2970,0))),K628)</f>
        <v>tier - 2</v>
      </c>
      <c r="M628" t="s">
        <v>12</v>
      </c>
      <c r="N628" t="str" cm="1">
        <f t="array" ref="N628">IF(M628="?",INDEX(M628:M2970,_xlfn.MODE.MULT(MATCH(M628:M2970,M628:M2970,0))),M628)</f>
        <v>tier - 3</v>
      </c>
      <c r="O628" t="s">
        <v>23</v>
      </c>
      <c r="P628" t="str">
        <f t="shared" si="39"/>
        <v>R1012</v>
      </c>
    </row>
    <row r="629" spans="1:16" x14ac:dyDescent="0.3">
      <c r="A629" t="s">
        <v>661</v>
      </c>
      <c r="B629">
        <v>1984</v>
      </c>
      <c r="C629">
        <f t="shared" si="36"/>
        <v>1984</v>
      </c>
      <c r="D629" t="s">
        <v>18</v>
      </c>
      <c r="E629" t="str">
        <f t="shared" si="37"/>
        <v>Jun</v>
      </c>
      <c r="F629">
        <v>1</v>
      </c>
      <c r="G629" s="16">
        <f t="shared" si="38"/>
        <v>30834</v>
      </c>
      <c r="I629">
        <v>0</v>
      </c>
      <c r="J629" s="13">
        <v>5383.54</v>
      </c>
      <c r="K629" t="s">
        <v>11</v>
      </c>
      <c r="L629" t="str" cm="1">
        <f t="array" ref="L629">IF(K629="?",INDEX(K629:K2971,_xlfn.MODE.MULT(MATCH(K629:K2971,K2971,0))),K629)</f>
        <v>tier - 2</v>
      </c>
      <c r="M629" t="s">
        <v>12</v>
      </c>
      <c r="N629" t="str" cm="1">
        <f t="array" ref="N629">IF(M629="?",INDEX(M629:M2971,_xlfn.MODE.MULT(MATCH(M629:M2971,M629:M2971,0))),M629)</f>
        <v>tier - 3</v>
      </c>
      <c r="O629" t="s">
        <v>42</v>
      </c>
      <c r="P629" t="str">
        <f t="shared" si="39"/>
        <v>R1011</v>
      </c>
    </row>
    <row r="630" spans="1:16" x14ac:dyDescent="0.3">
      <c r="A630" t="s">
        <v>662</v>
      </c>
      <c r="B630">
        <v>1988</v>
      </c>
      <c r="C630">
        <f t="shared" si="36"/>
        <v>1988</v>
      </c>
      <c r="D630" t="s">
        <v>35</v>
      </c>
      <c r="E630" t="str">
        <f t="shared" si="37"/>
        <v>Aug</v>
      </c>
      <c r="F630">
        <v>8</v>
      </c>
      <c r="G630" s="16">
        <f t="shared" si="38"/>
        <v>32363</v>
      </c>
      <c r="I630">
        <v>1</v>
      </c>
      <c r="J630" s="13">
        <v>5385.34</v>
      </c>
      <c r="K630" t="s">
        <v>11</v>
      </c>
      <c r="L630" t="str" cm="1">
        <f t="array" ref="L630">IF(K630="?",INDEX(K630:K2972,_xlfn.MODE.MULT(MATCH(K630:K2972,K2972,0))),K630)</f>
        <v>tier - 2</v>
      </c>
      <c r="M630" t="s">
        <v>12</v>
      </c>
      <c r="N630" t="str" cm="1">
        <f t="array" ref="N630">IF(M630="?",INDEX(M630:M2972,_xlfn.MODE.MULT(MATCH(M630:M2972,M630:M2972,0))),M630)</f>
        <v>tier - 3</v>
      </c>
      <c r="O630" t="s">
        <v>23</v>
      </c>
      <c r="P630" t="str">
        <f t="shared" si="39"/>
        <v>R1012</v>
      </c>
    </row>
    <row r="631" spans="1:16" x14ac:dyDescent="0.3">
      <c r="A631" t="s">
        <v>663</v>
      </c>
      <c r="B631">
        <v>1989</v>
      </c>
      <c r="C631">
        <f t="shared" si="36"/>
        <v>1989</v>
      </c>
      <c r="D631" t="s">
        <v>15</v>
      </c>
      <c r="E631" t="str">
        <f t="shared" si="37"/>
        <v>Nov</v>
      </c>
      <c r="F631">
        <v>6</v>
      </c>
      <c r="G631" s="16">
        <f t="shared" si="38"/>
        <v>32818</v>
      </c>
      <c r="I631">
        <v>3</v>
      </c>
      <c r="J631" s="13">
        <v>5396.44</v>
      </c>
      <c r="K631" t="s">
        <v>11</v>
      </c>
      <c r="L631" t="str" cm="1">
        <f t="array" ref="L631">IF(K631="?",INDEX(K631:K2973,_xlfn.MODE.MULT(MATCH(K631:K2973,K2973,0))),K631)</f>
        <v>tier - 2</v>
      </c>
      <c r="M631" t="s">
        <v>12</v>
      </c>
      <c r="N631" t="str" cm="1">
        <f t="array" ref="N631">IF(M631="?",INDEX(M631:M2973,_xlfn.MODE.MULT(MATCH(M631:M2973,M631:M2973,0))),M631)</f>
        <v>tier - 3</v>
      </c>
      <c r="O631" t="s">
        <v>13</v>
      </c>
      <c r="P631" t="str">
        <f t="shared" si="39"/>
        <v>R1013</v>
      </c>
    </row>
    <row r="632" spans="1:16" x14ac:dyDescent="0.3">
      <c r="A632" t="s">
        <v>664</v>
      </c>
      <c r="B632">
        <v>1984</v>
      </c>
      <c r="C632">
        <f t="shared" si="36"/>
        <v>1984</v>
      </c>
      <c r="D632" t="s">
        <v>20</v>
      </c>
      <c r="E632" t="str">
        <f t="shared" si="37"/>
        <v>Sep</v>
      </c>
      <c r="F632">
        <v>3</v>
      </c>
      <c r="G632" s="16">
        <f t="shared" si="38"/>
        <v>30928</v>
      </c>
      <c r="I632">
        <v>0</v>
      </c>
      <c r="J632" s="13">
        <v>5397.62</v>
      </c>
      <c r="K632" t="s">
        <v>11</v>
      </c>
      <c r="L632" t="str" cm="1">
        <f t="array" ref="L632">IF(K632="?",INDEX(K632:K2974,_xlfn.MODE.MULT(MATCH(K632:K2974,K2974,0))),K632)</f>
        <v>tier - 2</v>
      </c>
      <c r="M632" t="s">
        <v>11</v>
      </c>
      <c r="N632" t="str" cm="1">
        <f t="array" ref="N632">IF(M632="?",INDEX(M632:M2974,_xlfn.MODE.MULT(MATCH(M632:M2974,M632:M2974,0))),M632)</f>
        <v>tier - 2</v>
      </c>
      <c r="O632" t="s">
        <v>13</v>
      </c>
      <c r="P632" t="str">
        <f t="shared" si="39"/>
        <v>R1013</v>
      </c>
    </row>
    <row r="633" spans="1:16" x14ac:dyDescent="0.3">
      <c r="A633" t="s">
        <v>665</v>
      </c>
      <c r="B633">
        <v>1984</v>
      </c>
      <c r="C633">
        <f t="shared" si="36"/>
        <v>1984</v>
      </c>
      <c r="D633" t="s">
        <v>35</v>
      </c>
      <c r="E633" t="str">
        <f t="shared" si="37"/>
        <v>Aug</v>
      </c>
      <c r="F633">
        <v>1</v>
      </c>
      <c r="G633" s="16">
        <f t="shared" si="38"/>
        <v>30895</v>
      </c>
      <c r="I633">
        <v>0</v>
      </c>
      <c r="J633" s="13">
        <v>5400.98</v>
      </c>
      <c r="K633" t="s">
        <v>11</v>
      </c>
      <c r="L633" t="str" cm="1">
        <f t="array" ref="L633">IF(K633="?",INDEX(K633:K2975,_xlfn.MODE.MULT(MATCH(K633:K2975,K2975,0))),K633)</f>
        <v>tier - 2</v>
      </c>
      <c r="M633" t="s">
        <v>11</v>
      </c>
      <c r="N633" t="str" cm="1">
        <f t="array" ref="N633">IF(M633="?",INDEX(M633:M2975,_xlfn.MODE.MULT(MATCH(M633:M2975,M633:M2975,0))),M633)</f>
        <v>tier - 2</v>
      </c>
      <c r="O633" t="s">
        <v>13</v>
      </c>
      <c r="P633" t="str">
        <f t="shared" si="39"/>
        <v>R1013</v>
      </c>
    </row>
    <row r="634" spans="1:16" x14ac:dyDescent="0.3">
      <c r="A634" t="s">
        <v>666</v>
      </c>
      <c r="B634">
        <v>1985</v>
      </c>
      <c r="C634">
        <f t="shared" si="36"/>
        <v>1985</v>
      </c>
      <c r="D634" t="s">
        <v>30</v>
      </c>
      <c r="E634" t="str">
        <f t="shared" si="37"/>
        <v>Dec</v>
      </c>
      <c r="F634">
        <v>23</v>
      </c>
      <c r="G634" s="16">
        <f t="shared" si="38"/>
        <v>31404</v>
      </c>
      <c r="I634">
        <v>3</v>
      </c>
      <c r="J634" s="13">
        <v>5402.89</v>
      </c>
      <c r="K634" t="s">
        <v>11</v>
      </c>
      <c r="L634" t="str" cm="1">
        <f t="array" ref="L634">IF(K634="?",INDEX(K634:K2976,_xlfn.MODE.MULT(MATCH(K634:K2976,K2976,0))),K634)</f>
        <v>tier - 2</v>
      </c>
      <c r="M634" t="s">
        <v>16</v>
      </c>
      <c r="N634" t="str" cm="1">
        <f t="array" ref="N634">IF(M634="?",INDEX(M634:M2976,_xlfn.MODE.MULT(MATCH(M634:M2976,M634:M2976,0))),M634)</f>
        <v>tier - 1</v>
      </c>
      <c r="O634" t="s">
        <v>13</v>
      </c>
      <c r="P634" t="str">
        <f t="shared" si="39"/>
        <v>R1013</v>
      </c>
    </row>
    <row r="635" spans="1:16" x14ac:dyDescent="0.3">
      <c r="A635" t="s">
        <v>667</v>
      </c>
      <c r="B635">
        <v>1975</v>
      </c>
      <c r="C635">
        <f t="shared" si="36"/>
        <v>1975</v>
      </c>
      <c r="D635" t="s">
        <v>20</v>
      </c>
      <c r="E635" t="str">
        <f t="shared" si="37"/>
        <v>Sep</v>
      </c>
      <c r="F635">
        <v>27</v>
      </c>
      <c r="G635" s="16">
        <f t="shared" si="38"/>
        <v>27664</v>
      </c>
      <c r="I635">
        <v>1</v>
      </c>
      <c r="J635" s="13">
        <v>5411.99</v>
      </c>
      <c r="K635" t="s">
        <v>11</v>
      </c>
      <c r="L635" t="str" cm="1">
        <f t="array" ref="L635">IF(K635="?",INDEX(K635:K2977,_xlfn.MODE.MULT(MATCH(K635:K2977,K2977,0))),K635)</f>
        <v>tier - 2</v>
      </c>
      <c r="M635" t="s">
        <v>12</v>
      </c>
      <c r="N635" t="str" cm="1">
        <f t="array" ref="N635">IF(M635="?",INDEX(M635:M2977,_xlfn.MODE.MULT(MATCH(M635:M2977,M635:M2977,0))),M635)</f>
        <v>tier - 3</v>
      </c>
      <c r="O635" t="s">
        <v>23</v>
      </c>
      <c r="P635" t="str">
        <f t="shared" si="39"/>
        <v>R1012</v>
      </c>
    </row>
    <row r="636" spans="1:16" x14ac:dyDescent="0.3">
      <c r="A636" t="s">
        <v>668</v>
      </c>
      <c r="B636">
        <v>1982</v>
      </c>
      <c r="C636">
        <f t="shared" si="36"/>
        <v>1982</v>
      </c>
      <c r="D636" t="s">
        <v>20</v>
      </c>
      <c r="E636" t="str">
        <f t="shared" si="37"/>
        <v>Sep</v>
      </c>
      <c r="F636">
        <v>27</v>
      </c>
      <c r="G636" s="16">
        <f t="shared" si="38"/>
        <v>30221</v>
      </c>
      <c r="I636">
        <v>0</v>
      </c>
      <c r="J636" s="13">
        <v>5415.66</v>
      </c>
      <c r="K636" t="s">
        <v>11</v>
      </c>
      <c r="L636" t="str" cm="1">
        <f t="array" ref="L636">IF(K636="?",INDEX(K636:K2978,_xlfn.MODE.MULT(MATCH(K636:K2978,K2978,0))),K636)</f>
        <v>tier - 2</v>
      </c>
      <c r="M636" t="s">
        <v>12</v>
      </c>
      <c r="N636" t="str" cm="1">
        <f t="array" ref="N636">IF(M636="?",INDEX(M636:M2978,_xlfn.MODE.MULT(MATCH(M636:M2978,M636:M2978,0))),M636)</f>
        <v>tier - 3</v>
      </c>
      <c r="O636" t="s">
        <v>13</v>
      </c>
      <c r="P636" t="str">
        <f t="shared" si="39"/>
        <v>R1013</v>
      </c>
    </row>
    <row r="637" spans="1:16" x14ac:dyDescent="0.3">
      <c r="A637" t="s">
        <v>669</v>
      </c>
      <c r="B637">
        <v>1991</v>
      </c>
      <c r="C637">
        <f t="shared" si="36"/>
        <v>1991</v>
      </c>
      <c r="D637" t="s">
        <v>10</v>
      </c>
      <c r="E637" t="str">
        <f t="shared" si="37"/>
        <v>Jul</v>
      </c>
      <c r="F637">
        <v>6</v>
      </c>
      <c r="G637" s="16">
        <f t="shared" si="38"/>
        <v>33425</v>
      </c>
      <c r="I637">
        <v>3</v>
      </c>
      <c r="J637" s="13">
        <v>5425.02</v>
      </c>
      <c r="K637" t="s">
        <v>11</v>
      </c>
      <c r="L637" t="str" cm="1">
        <f t="array" ref="L637">IF(K637="?",INDEX(K637:K2979,_xlfn.MODE.MULT(MATCH(K637:K2979,K2979,0))),K637)</f>
        <v>tier - 2</v>
      </c>
      <c r="M637" t="s">
        <v>16</v>
      </c>
      <c r="N637" t="str" cm="1">
        <f t="array" ref="N637">IF(M637="?",INDEX(M637:M2979,_xlfn.MODE.MULT(MATCH(M637:M2979,M637:M2979,0))),M637)</f>
        <v>tier - 1</v>
      </c>
      <c r="O637" t="s">
        <v>23</v>
      </c>
      <c r="P637" t="str">
        <f t="shared" si="39"/>
        <v>R1012</v>
      </c>
    </row>
    <row r="638" spans="1:16" x14ac:dyDescent="0.3">
      <c r="A638" t="s">
        <v>670</v>
      </c>
      <c r="B638">
        <v>1992</v>
      </c>
      <c r="C638">
        <f t="shared" si="36"/>
        <v>1992</v>
      </c>
      <c r="D638" t="s">
        <v>20</v>
      </c>
      <c r="E638" t="str">
        <f t="shared" si="37"/>
        <v>Sep</v>
      </c>
      <c r="F638">
        <v>17</v>
      </c>
      <c r="G638" s="16">
        <f t="shared" si="38"/>
        <v>33864</v>
      </c>
      <c r="I638">
        <v>3</v>
      </c>
      <c r="J638" s="13">
        <v>5428.73</v>
      </c>
      <c r="K638" t="s">
        <v>12</v>
      </c>
      <c r="L638" t="str" cm="1">
        <f t="array" ref="L638">IF(K638="?",INDEX(K638:K2980,_xlfn.MODE.MULT(MATCH(K638:K2980,K2980,0))),K638)</f>
        <v>tier - 3</v>
      </c>
      <c r="M638" t="s">
        <v>16</v>
      </c>
      <c r="N638" t="str" cm="1">
        <f t="array" ref="N638">IF(M638="?",INDEX(M638:M2980,_xlfn.MODE.MULT(MATCH(M638:M2980,M638:M2980,0))),M638)</f>
        <v>tier - 1</v>
      </c>
      <c r="O638" t="s">
        <v>356</v>
      </c>
      <c r="P638" t="str">
        <f t="shared" si="39"/>
        <v>R1017</v>
      </c>
    </row>
    <row r="639" spans="1:16" x14ac:dyDescent="0.3">
      <c r="A639" t="s">
        <v>671</v>
      </c>
      <c r="B639">
        <v>1978</v>
      </c>
      <c r="C639">
        <f t="shared" si="36"/>
        <v>1978</v>
      </c>
      <c r="D639" t="s">
        <v>18</v>
      </c>
      <c r="E639" t="str">
        <f t="shared" si="37"/>
        <v>Jun</v>
      </c>
      <c r="F639">
        <v>8</v>
      </c>
      <c r="G639" s="16">
        <f t="shared" si="38"/>
        <v>28649</v>
      </c>
      <c r="I639">
        <v>2</v>
      </c>
      <c r="J639" s="13">
        <v>5428.98</v>
      </c>
      <c r="K639" t="s">
        <v>11</v>
      </c>
      <c r="L639" t="str" cm="1">
        <f t="array" ref="L639">IF(K639="?",INDEX(K639:K2981,_xlfn.MODE.MULT(MATCH(K639:K2981,K2981,0))),K639)</f>
        <v>tier - 2</v>
      </c>
      <c r="M639" t="s">
        <v>11</v>
      </c>
      <c r="N639" t="str" cm="1">
        <f t="array" ref="N639">IF(M639="?",INDEX(M639:M2981,_xlfn.MODE.MULT(MATCH(M639:M2981,M639:M2981,0))),M639)</f>
        <v>tier - 2</v>
      </c>
      <c r="O639" t="s">
        <v>23</v>
      </c>
      <c r="P639" t="str">
        <f t="shared" si="39"/>
        <v>R1012</v>
      </c>
    </row>
    <row r="640" spans="1:16" x14ac:dyDescent="0.3">
      <c r="A640" t="s">
        <v>672</v>
      </c>
      <c r="B640">
        <v>1982</v>
      </c>
      <c r="C640">
        <f t="shared" si="36"/>
        <v>1982</v>
      </c>
      <c r="D640" t="s">
        <v>35</v>
      </c>
      <c r="E640" t="str">
        <f t="shared" si="37"/>
        <v>Aug</v>
      </c>
      <c r="F640">
        <v>25</v>
      </c>
      <c r="G640" s="16">
        <f t="shared" si="38"/>
        <v>30188</v>
      </c>
      <c r="I640">
        <v>0</v>
      </c>
      <c r="J640" s="13">
        <v>5438.75</v>
      </c>
      <c r="K640" t="s">
        <v>12</v>
      </c>
      <c r="L640" t="str" cm="1">
        <f t="array" ref="L640">IF(K640="?",INDEX(K640:K2982,_xlfn.MODE.MULT(MATCH(K640:K2982,K2982,0))),K640)</f>
        <v>tier - 3</v>
      </c>
      <c r="M640" t="s">
        <v>11</v>
      </c>
      <c r="N640" t="str" cm="1">
        <f t="array" ref="N640">IF(M640="?",INDEX(M640:M2982,_xlfn.MODE.MULT(MATCH(M640:M2982,M640:M2982,0))),M640)</f>
        <v>tier - 2</v>
      </c>
      <c r="O640" t="s">
        <v>13</v>
      </c>
      <c r="P640" t="str">
        <f t="shared" si="39"/>
        <v>R1013</v>
      </c>
    </row>
    <row r="641" spans="1:16" x14ac:dyDescent="0.3">
      <c r="A641" t="s">
        <v>673</v>
      </c>
      <c r="B641">
        <v>1986</v>
      </c>
      <c r="C641">
        <f t="shared" si="36"/>
        <v>1986</v>
      </c>
      <c r="D641" t="s">
        <v>30</v>
      </c>
      <c r="E641" t="str">
        <f t="shared" si="37"/>
        <v>Dec</v>
      </c>
      <c r="F641">
        <v>25</v>
      </c>
      <c r="G641" s="16">
        <f t="shared" si="38"/>
        <v>31771</v>
      </c>
      <c r="I641">
        <v>0</v>
      </c>
      <c r="J641" s="13">
        <v>5458.05</v>
      </c>
      <c r="K641" t="s">
        <v>11</v>
      </c>
      <c r="L641" t="str" cm="1">
        <f t="array" ref="L641">IF(K641="?",INDEX(K641:K2983,_xlfn.MODE.MULT(MATCH(K641:K2983,K2983,0))),K641)</f>
        <v>tier - 2</v>
      </c>
      <c r="M641" t="s">
        <v>11</v>
      </c>
      <c r="N641" t="str" cm="1">
        <f t="array" ref="N641">IF(M641="?",INDEX(M641:M2983,_xlfn.MODE.MULT(MATCH(M641:M2983,M641:M2983,0))),M641)</f>
        <v>tier - 2</v>
      </c>
      <c r="O641" t="s">
        <v>247</v>
      </c>
      <c r="P641" t="str">
        <f t="shared" si="39"/>
        <v>R1024</v>
      </c>
    </row>
    <row r="642" spans="1:16" x14ac:dyDescent="0.3">
      <c r="A642" t="s">
        <v>674</v>
      </c>
      <c r="B642">
        <v>1973</v>
      </c>
      <c r="C642">
        <f t="shared" si="36"/>
        <v>1973</v>
      </c>
      <c r="D642" t="s">
        <v>37</v>
      </c>
      <c r="E642" t="str">
        <f t="shared" si="37"/>
        <v>Oct</v>
      </c>
      <c r="F642">
        <v>24</v>
      </c>
      <c r="G642" s="16">
        <f t="shared" si="38"/>
        <v>26961</v>
      </c>
      <c r="I642">
        <v>0</v>
      </c>
      <c r="J642" s="13">
        <v>5466.88</v>
      </c>
      <c r="K642" t="s">
        <v>11</v>
      </c>
      <c r="L642" t="str" cm="1">
        <f t="array" ref="L642">IF(K642="?",INDEX(K642:K2984,_xlfn.MODE.MULT(MATCH(K642:K2984,K2984,0))),K642)</f>
        <v>tier - 2</v>
      </c>
      <c r="M642" t="s">
        <v>11</v>
      </c>
      <c r="N642" t="str" cm="1">
        <f t="array" ref="N642">IF(M642="?",INDEX(M642:M2984,_xlfn.MODE.MULT(MATCH(M642:M2984,M642:M2984,0))),M642)</f>
        <v>tier - 2</v>
      </c>
      <c r="O642" t="s">
        <v>13</v>
      </c>
      <c r="P642" t="str">
        <f t="shared" si="39"/>
        <v>R1013</v>
      </c>
    </row>
    <row r="643" spans="1:16" x14ac:dyDescent="0.3">
      <c r="A643" t="s">
        <v>675</v>
      </c>
      <c r="B643">
        <v>1986</v>
      </c>
      <c r="C643">
        <f t="shared" ref="C643:C706" si="40">IF(B643="?",ROUND(AVERAGE(B642:B2985),0),B643)</f>
        <v>1986</v>
      </c>
      <c r="D643" t="s">
        <v>30</v>
      </c>
      <c r="E643" t="str">
        <f t="shared" ref="E643:E706" si="41">IF(D643="?","sep",D643)</f>
        <v>Dec</v>
      </c>
      <c r="F643">
        <v>2</v>
      </c>
      <c r="G643" s="16">
        <f t="shared" ref="G643:G706" si="42">VALUE(F643&amp;"-"&amp;E643&amp;"-"&amp;C643)</f>
        <v>31748</v>
      </c>
      <c r="I643">
        <v>0</v>
      </c>
      <c r="J643" s="13">
        <v>5469.01</v>
      </c>
      <c r="K643" t="s">
        <v>11</v>
      </c>
      <c r="L643" t="str" cm="1">
        <f t="array" ref="L643">IF(K643="?",INDEX(K643:K2985,_xlfn.MODE.MULT(MATCH(K643:K2985,K2985,0))),K643)</f>
        <v>tier - 2</v>
      </c>
      <c r="M643" t="s">
        <v>11</v>
      </c>
      <c r="N643" t="str" cm="1">
        <f t="array" ref="N643">IF(M643="?",INDEX(M643:M2985,_xlfn.MODE.MULT(MATCH(M643:M2985,M643:M2985,0))),M643)</f>
        <v>tier - 2</v>
      </c>
      <c r="O643" t="s">
        <v>247</v>
      </c>
      <c r="P643" t="str">
        <f t="shared" ref="P643:P706" si="43">IF(O643="?","unknown",O643)</f>
        <v>R1024</v>
      </c>
    </row>
    <row r="644" spans="1:16" x14ac:dyDescent="0.3">
      <c r="A644" t="s">
        <v>676</v>
      </c>
      <c r="B644">
        <v>1986</v>
      </c>
      <c r="C644">
        <f t="shared" si="40"/>
        <v>1986</v>
      </c>
      <c r="D644" t="s">
        <v>10</v>
      </c>
      <c r="E644" t="str">
        <f t="shared" si="41"/>
        <v>Jul</v>
      </c>
      <c r="F644">
        <v>12</v>
      </c>
      <c r="G644" s="16">
        <f t="shared" si="42"/>
        <v>31605</v>
      </c>
      <c r="I644">
        <v>1</v>
      </c>
      <c r="J644" s="13">
        <v>5472.45</v>
      </c>
      <c r="K644" t="s">
        <v>11</v>
      </c>
      <c r="L644" t="str" cm="1">
        <f t="array" ref="L644">IF(K644="?",INDEX(K644:K2986,_xlfn.MODE.MULT(MATCH(K644:K2986,K2986,0))),K644)</f>
        <v>tier - 2</v>
      </c>
      <c r="M644" t="s">
        <v>12</v>
      </c>
      <c r="N644" t="str" cm="1">
        <f t="array" ref="N644">IF(M644="?",INDEX(M644:M2986,_xlfn.MODE.MULT(MATCH(M644:M2986,M644:M2986,0))),M644)</f>
        <v>tier - 3</v>
      </c>
      <c r="O644" t="s">
        <v>42</v>
      </c>
      <c r="P644" t="str">
        <f t="shared" si="43"/>
        <v>R1011</v>
      </c>
    </row>
    <row r="645" spans="1:16" x14ac:dyDescent="0.3">
      <c r="A645" t="s">
        <v>677</v>
      </c>
      <c r="B645">
        <v>1986</v>
      </c>
      <c r="C645">
        <f t="shared" si="40"/>
        <v>1986</v>
      </c>
      <c r="D645" t="s">
        <v>20</v>
      </c>
      <c r="E645" t="str">
        <f t="shared" si="41"/>
        <v>Sep</v>
      </c>
      <c r="F645">
        <v>30</v>
      </c>
      <c r="G645" s="16">
        <f t="shared" si="42"/>
        <v>31685</v>
      </c>
      <c r="I645">
        <v>1</v>
      </c>
      <c r="J645" s="13">
        <v>5478.04</v>
      </c>
      <c r="K645" t="s">
        <v>11</v>
      </c>
      <c r="L645" t="str" cm="1">
        <f t="array" ref="L645">IF(K645="?",INDEX(K645:K2987,_xlfn.MODE.MULT(MATCH(K645:K2987,K2987,0))),K645)</f>
        <v>tier - 2</v>
      </c>
      <c r="M645" t="s">
        <v>12</v>
      </c>
      <c r="N645" t="str" cm="1">
        <f t="array" ref="N645">IF(M645="?",INDEX(M645:M2987,_xlfn.MODE.MULT(MATCH(M645:M2987,M645:M2987,0))),M645)</f>
        <v>tier - 3</v>
      </c>
      <c r="O645" t="s">
        <v>13</v>
      </c>
      <c r="P645" t="str">
        <f t="shared" si="43"/>
        <v>R1013</v>
      </c>
    </row>
    <row r="646" spans="1:16" x14ac:dyDescent="0.3">
      <c r="A646" t="s">
        <v>678</v>
      </c>
      <c r="B646">
        <v>1984</v>
      </c>
      <c r="C646">
        <f t="shared" si="40"/>
        <v>1984</v>
      </c>
      <c r="D646" t="s">
        <v>35</v>
      </c>
      <c r="E646" t="str">
        <f t="shared" si="41"/>
        <v>Aug</v>
      </c>
      <c r="F646">
        <v>26</v>
      </c>
      <c r="G646" s="16">
        <f t="shared" si="42"/>
        <v>30920</v>
      </c>
      <c r="I646">
        <v>1</v>
      </c>
      <c r="J646" s="13">
        <v>5484.47</v>
      </c>
      <c r="K646" t="s">
        <v>11</v>
      </c>
      <c r="L646" t="str" cm="1">
        <f t="array" ref="L646">IF(K646="?",INDEX(K646:K2988,_xlfn.MODE.MULT(MATCH(K646:K2988,K2988,0))),K646)</f>
        <v>tier - 2</v>
      </c>
      <c r="M646" t="s">
        <v>11</v>
      </c>
      <c r="N646" t="str" cm="1">
        <f t="array" ref="N646">IF(M646="?",INDEX(M646:M2988,_xlfn.MODE.MULT(MATCH(M646:M2988,M646:M2988,0))),M646)</f>
        <v>tier - 2</v>
      </c>
      <c r="O646" t="s">
        <v>13</v>
      </c>
      <c r="P646" t="str">
        <f t="shared" si="43"/>
        <v>R1013</v>
      </c>
    </row>
    <row r="647" spans="1:16" x14ac:dyDescent="0.3">
      <c r="A647" t="s">
        <v>679</v>
      </c>
      <c r="B647">
        <v>1984</v>
      </c>
      <c r="C647">
        <f t="shared" si="40"/>
        <v>1984</v>
      </c>
      <c r="D647" t="s">
        <v>35</v>
      </c>
      <c r="E647" t="str">
        <f t="shared" si="41"/>
        <v>Aug</v>
      </c>
      <c r="F647">
        <v>17</v>
      </c>
      <c r="G647" s="16">
        <f t="shared" si="42"/>
        <v>30911</v>
      </c>
      <c r="I647">
        <v>1</v>
      </c>
      <c r="J647" s="13">
        <v>5488.26</v>
      </c>
      <c r="K647" t="s">
        <v>11</v>
      </c>
      <c r="L647" t="str" cm="1">
        <f t="array" ref="L647">IF(K647="?",INDEX(K647:K2989,_xlfn.MODE.MULT(MATCH(K647:K2989,K2989,0))),K647)</f>
        <v>tier - 2</v>
      </c>
      <c r="M647" t="s">
        <v>12</v>
      </c>
      <c r="N647" t="str" cm="1">
        <f t="array" ref="N647">IF(M647="?",INDEX(M647:M2989,_xlfn.MODE.MULT(MATCH(M647:M2989,M647:M2989,0))),M647)</f>
        <v>tier - 3</v>
      </c>
      <c r="O647" t="s">
        <v>42</v>
      </c>
      <c r="P647" t="str">
        <f t="shared" si="43"/>
        <v>R1011</v>
      </c>
    </row>
    <row r="648" spans="1:16" x14ac:dyDescent="0.3">
      <c r="A648" t="s">
        <v>680</v>
      </c>
      <c r="B648">
        <v>1988</v>
      </c>
      <c r="C648">
        <f t="shared" si="40"/>
        <v>1988</v>
      </c>
      <c r="D648" t="s">
        <v>10</v>
      </c>
      <c r="E648" t="str">
        <f t="shared" si="41"/>
        <v>Jul</v>
      </c>
      <c r="F648">
        <v>29</v>
      </c>
      <c r="G648" s="16">
        <f t="shared" si="42"/>
        <v>32353</v>
      </c>
      <c r="I648">
        <v>3</v>
      </c>
      <c r="J648" s="13">
        <v>5503.36</v>
      </c>
      <c r="K648" t="s">
        <v>11</v>
      </c>
      <c r="L648" t="str" cm="1">
        <f t="array" ref="L648">IF(K648="?",INDEX(K648:K2990,_xlfn.MODE.MULT(MATCH(K648:K2990,K2990,0))),K648)</f>
        <v>tier - 2</v>
      </c>
      <c r="M648" t="s">
        <v>11</v>
      </c>
      <c r="N648" t="str" cm="1">
        <f t="array" ref="N648">IF(M648="?",INDEX(M648:M2990,_xlfn.MODE.MULT(MATCH(M648:M2990,M648:M2990,0))),M648)</f>
        <v>tier - 2</v>
      </c>
      <c r="O648" t="s">
        <v>23</v>
      </c>
      <c r="P648" t="str">
        <f t="shared" si="43"/>
        <v>R1012</v>
      </c>
    </row>
    <row r="649" spans="1:16" x14ac:dyDescent="0.3">
      <c r="A649" t="s">
        <v>681</v>
      </c>
      <c r="B649">
        <v>1981</v>
      </c>
      <c r="C649">
        <f t="shared" si="40"/>
        <v>1981</v>
      </c>
      <c r="D649" t="s">
        <v>15</v>
      </c>
      <c r="E649" t="str">
        <f t="shared" si="41"/>
        <v>Nov</v>
      </c>
      <c r="F649">
        <v>7</v>
      </c>
      <c r="G649" s="16">
        <f t="shared" si="42"/>
        <v>29897</v>
      </c>
      <c r="I649">
        <v>1</v>
      </c>
      <c r="J649" s="13">
        <v>5539.4</v>
      </c>
      <c r="K649" t="s">
        <v>11</v>
      </c>
      <c r="L649" t="str" cm="1">
        <f t="array" ref="L649">IF(K649="?",INDEX(K649:K2991,_xlfn.MODE.MULT(MATCH(K649:K2991,K2991,0))),K649)</f>
        <v>tier - 2</v>
      </c>
      <c r="M649" t="s">
        <v>11</v>
      </c>
      <c r="N649" t="str" cm="1">
        <f t="array" ref="N649">IF(M649="?",INDEX(M649:M2991,_xlfn.MODE.MULT(MATCH(M649:M2991,M649:M2991,0))),M649)</f>
        <v>tier - 2</v>
      </c>
      <c r="O649" t="s">
        <v>13</v>
      </c>
      <c r="P649" t="str">
        <f t="shared" si="43"/>
        <v>R1013</v>
      </c>
    </row>
    <row r="650" spans="1:16" x14ac:dyDescent="0.3">
      <c r="A650" t="s">
        <v>682</v>
      </c>
      <c r="B650">
        <v>1980</v>
      </c>
      <c r="C650">
        <f t="shared" si="40"/>
        <v>1980</v>
      </c>
      <c r="D650" t="s">
        <v>30</v>
      </c>
      <c r="E650" t="str">
        <f t="shared" si="41"/>
        <v>Dec</v>
      </c>
      <c r="F650">
        <v>7</v>
      </c>
      <c r="G650" s="16">
        <f t="shared" si="42"/>
        <v>29562</v>
      </c>
      <c r="I650">
        <v>2</v>
      </c>
      <c r="J650" s="13">
        <v>5540.35</v>
      </c>
      <c r="K650" t="s">
        <v>11</v>
      </c>
      <c r="L650" t="str" cm="1">
        <f t="array" ref="L650">IF(K650="?",INDEX(K650:K2992,_xlfn.MODE.MULT(MATCH(K650:K2992,K2992,0))),K650)</f>
        <v>tier - 2</v>
      </c>
      <c r="M650" t="s">
        <v>11</v>
      </c>
      <c r="N650" t="str" cm="1">
        <f t="array" ref="N650">IF(M650="?",INDEX(M650:M2992,_xlfn.MODE.MULT(MATCH(M650:M2992,M650:M2992,0))),M650)</f>
        <v>tier - 2</v>
      </c>
      <c r="O650" t="s">
        <v>23</v>
      </c>
      <c r="P650" t="str">
        <f t="shared" si="43"/>
        <v>R1012</v>
      </c>
    </row>
    <row r="651" spans="1:16" x14ac:dyDescent="0.3">
      <c r="A651" t="s">
        <v>683</v>
      </c>
      <c r="B651">
        <v>1999</v>
      </c>
      <c r="C651">
        <f t="shared" si="40"/>
        <v>1999</v>
      </c>
      <c r="D651" t="s">
        <v>20</v>
      </c>
      <c r="E651" t="str">
        <f t="shared" si="41"/>
        <v>Sep</v>
      </c>
      <c r="F651">
        <v>22</v>
      </c>
      <c r="G651" s="16">
        <f t="shared" si="42"/>
        <v>36425</v>
      </c>
      <c r="I651">
        <v>0</v>
      </c>
      <c r="J651" s="13">
        <v>5552.61</v>
      </c>
      <c r="K651" t="s">
        <v>11</v>
      </c>
      <c r="L651" t="str" cm="1">
        <f t="array" ref="L651">IF(K651="?",INDEX(K651:K2993,_xlfn.MODE.MULT(MATCH(K651:K2993,K2993,0))),K651)</f>
        <v>tier - 2</v>
      </c>
      <c r="M651" t="s">
        <v>12</v>
      </c>
      <c r="N651" t="str" cm="1">
        <f t="array" ref="N651">IF(M651="?",INDEX(M651:M2993,_xlfn.MODE.MULT(MATCH(M651:M2993,M651:M2993,0))),M651)</f>
        <v>tier - 3</v>
      </c>
      <c r="O651" t="s">
        <v>535</v>
      </c>
      <c r="P651" t="str">
        <f t="shared" si="43"/>
        <v>R1026</v>
      </c>
    </row>
    <row r="652" spans="1:16" x14ac:dyDescent="0.3">
      <c r="A652" t="s">
        <v>684</v>
      </c>
      <c r="B652">
        <v>1974</v>
      </c>
      <c r="C652">
        <f t="shared" si="40"/>
        <v>1974</v>
      </c>
      <c r="D652" t="s">
        <v>20</v>
      </c>
      <c r="E652" t="str">
        <f t="shared" si="41"/>
        <v>Sep</v>
      </c>
      <c r="F652">
        <v>18</v>
      </c>
      <c r="G652" s="16">
        <f t="shared" si="42"/>
        <v>27290</v>
      </c>
      <c r="I652">
        <v>0</v>
      </c>
      <c r="J652" s="13">
        <v>5576.35</v>
      </c>
      <c r="K652" t="s">
        <v>11</v>
      </c>
      <c r="L652" t="str" cm="1">
        <f t="array" ref="L652">IF(K652="?",INDEX(K652:K2994,_xlfn.MODE.MULT(MATCH(K652:K2994,K2994,0))),K652)</f>
        <v>tier - 2</v>
      </c>
      <c r="M652" t="s">
        <v>12</v>
      </c>
      <c r="N652" t="str" cm="1">
        <f t="array" ref="N652">IF(M652="?",INDEX(M652:M2994,_xlfn.MODE.MULT(MATCH(M652:M2994,M652:M2994,0))),M652)</f>
        <v>tier - 3</v>
      </c>
      <c r="O652" t="s">
        <v>13</v>
      </c>
      <c r="P652" t="str">
        <f t="shared" si="43"/>
        <v>R1013</v>
      </c>
    </row>
    <row r="653" spans="1:16" x14ac:dyDescent="0.3">
      <c r="A653" t="s">
        <v>685</v>
      </c>
      <c r="B653">
        <v>1985</v>
      </c>
      <c r="C653">
        <f t="shared" si="40"/>
        <v>1985</v>
      </c>
      <c r="D653" t="s">
        <v>20</v>
      </c>
      <c r="E653" t="str">
        <f t="shared" si="41"/>
        <v>Sep</v>
      </c>
      <c r="F653">
        <v>5</v>
      </c>
      <c r="G653" s="16">
        <f t="shared" si="42"/>
        <v>31295</v>
      </c>
      <c r="I653">
        <v>3</v>
      </c>
      <c r="J653" s="13">
        <v>5582.95</v>
      </c>
      <c r="K653" t="s">
        <v>11</v>
      </c>
      <c r="L653" t="str" cm="1">
        <f t="array" ref="L653">IF(K653="?",INDEX(K653:K2995,_xlfn.MODE.MULT(MATCH(K653:K2995,K2995,0))),K653)</f>
        <v>tier - 2</v>
      </c>
      <c r="M653" t="s">
        <v>16</v>
      </c>
      <c r="N653" t="str" cm="1">
        <f t="array" ref="N653">IF(M653="?",INDEX(M653:M2995,_xlfn.MODE.MULT(MATCH(M653:M2995,M653:M2995,0))),M653)</f>
        <v>tier - 1</v>
      </c>
      <c r="O653" t="s">
        <v>23</v>
      </c>
      <c r="P653" t="str">
        <f t="shared" si="43"/>
        <v>R1012</v>
      </c>
    </row>
    <row r="654" spans="1:16" x14ac:dyDescent="0.3">
      <c r="A654" t="s">
        <v>686</v>
      </c>
      <c r="B654">
        <v>1986</v>
      </c>
      <c r="C654">
        <f t="shared" si="40"/>
        <v>1986</v>
      </c>
      <c r="D654" t="s">
        <v>15</v>
      </c>
      <c r="E654" t="str">
        <f t="shared" si="41"/>
        <v>Nov</v>
      </c>
      <c r="F654">
        <v>21</v>
      </c>
      <c r="G654" s="16">
        <f t="shared" si="42"/>
        <v>31737</v>
      </c>
      <c r="I654">
        <v>2</v>
      </c>
      <c r="J654" s="13">
        <v>5584.31</v>
      </c>
      <c r="K654" t="s">
        <v>12</v>
      </c>
      <c r="L654" t="str" cm="1">
        <f t="array" ref="L654">IF(K654="?",INDEX(K654:K2996,_xlfn.MODE.MULT(MATCH(K654:K2996,K2996,0))),K654)</f>
        <v>tier - 3</v>
      </c>
      <c r="M654" t="s">
        <v>16</v>
      </c>
      <c r="N654" t="str" cm="1">
        <f t="array" ref="N654">IF(M654="?",INDEX(M654:M2996,_xlfn.MODE.MULT(MATCH(M654:M2996,M654:M2996,0))),M654)</f>
        <v>tier - 1</v>
      </c>
      <c r="O654" t="s">
        <v>13</v>
      </c>
      <c r="P654" t="str">
        <f t="shared" si="43"/>
        <v>R1013</v>
      </c>
    </row>
    <row r="655" spans="1:16" x14ac:dyDescent="0.3">
      <c r="A655" t="s">
        <v>687</v>
      </c>
      <c r="B655">
        <v>1983</v>
      </c>
      <c r="C655">
        <f t="shared" si="40"/>
        <v>1983</v>
      </c>
      <c r="D655" t="s">
        <v>37</v>
      </c>
      <c r="E655" t="str">
        <f t="shared" si="41"/>
        <v>Oct</v>
      </c>
      <c r="F655">
        <v>3</v>
      </c>
      <c r="G655" s="16">
        <f t="shared" si="42"/>
        <v>30592</v>
      </c>
      <c r="I655">
        <v>3</v>
      </c>
      <c r="J655" s="13">
        <v>5587.59</v>
      </c>
      <c r="K655" t="s">
        <v>11</v>
      </c>
      <c r="L655" t="str" cm="1">
        <f t="array" ref="L655">IF(K655="?",INDEX(K655:K2997,_xlfn.MODE.MULT(MATCH(K655:K2997,K2997,0))),K655)</f>
        <v>tier - 2</v>
      </c>
      <c r="M655" t="s">
        <v>16</v>
      </c>
      <c r="N655" t="str" cm="1">
        <f t="array" ref="N655">IF(M655="?",INDEX(M655:M2997,_xlfn.MODE.MULT(MATCH(M655:M2997,M655:M2997,0))),M655)</f>
        <v>tier - 1</v>
      </c>
      <c r="O655" t="s">
        <v>13</v>
      </c>
      <c r="P655" t="str">
        <f t="shared" si="43"/>
        <v>R1013</v>
      </c>
    </row>
    <row r="656" spans="1:16" x14ac:dyDescent="0.3">
      <c r="A656" t="s">
        <v>688</v>
      </c>
      <c r="B656">
        <v>1988</v>
      </c>
      <c r="C656">
        <f t="shared" si="40"/>
        <v>1988</v>
      </c>
      <c r="D656" t="s">
        <v>15</v>
      </c>
      <c r="E656" t="str">
        <f t="shared" si="41"/>
        <v>Nov</v>
      </c>
      <c r="F656">
        <v>18</v>
      </c>
      <c r="G656" s="16">
        <f t="shared" si="42"/>
        <v>32465</v>
      </c>
      <c r="I656">
        <v>1</v>
      </c>
      <c r="J656" s="13">
        <v>5594.85</v>
      </c>
      <c r="K656" t="s">
        <v>11</v>
      </c>
      <c r="L656" t="str" cm="1">
        <f t="array" ref="L656">IF(K656="?",INDEX(K656:K2998,_xlfn.MODE.MULT(MATCH(K656:K2998,K2998,0))),K656)</f>
        <v>tier - 2</v>
      </c>
      <c r="M656" t="s">
        <v>12</v>
      </c>
      <c r="N656" t="str" cm="1">
        <f t="array" ref="N656">IF(M656="?",INDEX(M656:M2998,_xlfn.MODE.MULT(MATCH(M656:M2998,M656:M2998,0))),M656)</f>
        <v>tier - 3</v>
      </c>
      <c r="O656" t="s">
        <v>247</v>
      </c>
      <c r="P656" t="str">
        <f t="shared" si="43"/>
        <v>R1024</v>
      </c>
    </row>
    <row r="657" spans="1:16" x14ac:dyDescent="0.3">
      <c r="A657" t="s">
        <v>689</v>
      </c>
      <c r="B657">
        <v>1978</v>
      </c>
      <c r="C657">
        <f t="shared" si="40"/>
        <v>1978</v>
      </c>
      <c r="D657" t="s">
        <v>20</v>
      </c>
      <c r="E657" t="str">
        <f t="shared" si="41"/>
        <v>Sep</v>
      </c>
      <c r="F657">
        <v>11</v>
      </c>
      <c r="G657" s="16">
        <f t="shared" si="42"/>
        <v>28744</v>
      </c>
      <c r="I657">
        <v>2</v>
      </c>
      <c r="J657" s="13">
        <v>5612.83</v>
      </c>
      <c r="K657" t="s">
        <v>11</v>
      </c>
      <c r="L657" t="str" cm="1">
        <f t="array" ref="L657">IF(K657="?",INDEX(K657:K2999,_xlfn.MODE.MULT(MATCH(K657:K2999,K2999,0))),K657)</f>
        <v>tier - 2</v>
      </c>
      <c r="M657" t="s">
        <v>12</v>
      </c>
      <c r="N657" t="str" cm="1">
        <f t="array" ref="N657">IF(M657="?",INDEX(M657:M2999,_xlfn.MODE.MULT(MATCH(M657:M2999,M657:M2999,0))),M657)</f>
        <v>tier - 3</v>
      </c>
      <c r="O657" t="s">
        <v>13</v>
      </c>
      <c r="P657" t="str">
        <f t="shared" si="43"/>
        <v>R1013</v>
      </c>
    </row>
    <row r="658" spans="1:16" x14ac:dyDescent="0.3">
      <c r="A658" t="s">
        <v>690</v>
      </c>
      <c r="B658">
        <v>1994</v>
      </c>
      <c r="C658">
        <f t="shared" si="40"/>
        <v>1994</v>
      </c>
      <c r="D658" t="s">
        <v>15</v>
      </c>
      <c r="E658" t="str">
        <f t="shared" si="41"/>
        <v>Nov</v>
      </c>
      <c r="F658">
        <v>15</v>
      </c>
      <c r="G658" s="16">
        <f t="shared" si="42"/>
        <v>34653</v>
      </c>
      <c r="I658">
        <v>5</v>
      </c>
      <c r="J658" s="13">
        <v>5615.37</v>
      </c>
      <c r="K658" t="s">
        <v>11</v>
      </c>
      <c r="L658" t="str" cm="1">
        <f t="array" ref="L658">IF(K658="?",INDEX(K658:K3000,_xlfn.MODE.MULT(MATCH(K658:K3000,K3000,0))),K658)</f>
        <v>tier - 2</v>
      </c>
      <c r="M658" t="s">
        <v>12</v>
      </c>
      <c r="N658" t="str" cm="1">
        <f t="array" ref="N658">IF(M658="?",INDEX(M658:M3000,_xlfn.MODE.MULT(MATCH(M658:M3000,M658:M3000,0))),M658)</f>
        <v>tier - 3</v>
      </c>
      <c r="O658" t="s">
        <v>42</v>
      </c>
      <c r="P658" t="str">
        <f t="shared" si="43"/>
        <v>R1011</v>
      </c>
    </row>
    <row r="659" spans="1:16" x14ac:dyDescent="0.3">
      <c r="A659" t="s">
        <v>691</v>
      </c>
      <c r="B659">
        <v>1987</v>
      </c>
      <c r="C659">
        <f t="shared" si="40"/>
        <v>1987</v>
      </c>
      <c r="D659" t="s">
        <v>30</v>
      </c>
      <c r="E659" t="str">
        <f t="shared" si="41"/>
        <v>Dec</v>
      </c>
      <c r="F659">
        <v>9</v>
      </c>
      <c r="G659" s="16">
        <f t="shared" si="42"/>
        <v>32120</v>
      </c>
      <c r="I659">
        <v>1</v>
      </c>
      <c r="J659" s="13">
        <v>5630.46</v>
      </c>
      <c r="K659" t="s">
        <v>11</v>
      </c>
      <c r="L659" t="str" cm="1">
        <f t="array" ref="L659">IF(K659="?",INDEX(K659:K3001,_xlfn.MODE.MULT(MATCH(K659:K3001,K3001,0))),K659)</f>
        <v>tier - 2</v>
      </c>
      <c r="M659" t="s">
        <v>12</v>
      </c>
      <c r="N659" t="str" cm="1">
        <f t="array" ref="N659">IF(M659="?",INDEX(M659:M3001,_xlfn.MODE.MULT(MATCH(M659:M3001,M659:M3001,0))),M659)</f>
        <v>tier - 3</v>
      </c>
      <c r="O659" t="s">
        <v>23</v>
      </c>
      <c r="P659" t="str">
        <f t="shared" si="43"/>
        <v>R1012</v>
      </c>
    </row>
    <row r="660" spans="1:16" x14ac:dyDescent="0.3">
      <c r="A660" t="s">
        <v>692</v>
      </c>
      <c r="B660">
        <v>1983</v>
      </c>
      <c r="C660">
        <f t="shared" si="40"/>
        <v>1983</v>
      </c>
      <c r="D660" t="s">
        <v>18</v>
      </c>
      <c r="E660" t="str">
        <f t="shared" si="41"/>
        <v>Jun</v>
      </c>
      <c r="F660">
        <v>8</v>
      </c>
      <c r="G660" s="16">
        <f t="shared" si="42"/>
        <v>30475</v>
      </c>
      <c r="I660">
        <v>0</v>
      </c>
      <c r="J660" s="13">
        <v>5649.72</v>
      </c>
      <c r="K660" t="s">
        <v>11</v>
      </c>
      <c r="L660" t="str" cm="1">
        <f t="array" ref="L660">IF(K660="?",INDEX(K660:K3002,_xlfn.MODE.MULT(MATCH(K660:K3002,K3002,0))),K660)</f>
        <v>tier - 2</v>
      </c>
      <c r="M660" t="s">
        <v>12</v>
      </c>
      <c r="N660" t="str" cm="1">
        <f t="array" ref="N660">IF(M660="?",INDEX(M660:M3002,_xlfn.MODE.MULT(MATCH(M660:M3002,M660:M3002,0))),M660)</f>
        <v>tier - 3</v>
      </c>
      <c r="O660" t="s">
        <v>42</v>
      </c>
      <c r="P660" t="str">
        <f t="shared" si="43"/>
        <v>R1011</v>
      </c>
    </row>
    <row r="661" spans="1:16" x14ac:dyDescent="0.3">
      <c r="A661" t="s">
        <v>693</v>
      </c>
      <c r="B661">
        <v>1978</v>
      </c>
      <c r="C661">
        <f t="shared" si="40"/>
        <v>1978</v>
      </c>
      <c r="D661" t="s">
        <v>20</v>
      </c>
      <c r="E661" t="str">
        <f t="shared" si="41"/>
        <v>Sep</v>
      </c>
      <c r="F661">
        <v>27</v>
      </c>
      <c r="G661" s="16">
        <f t="shared" si="42"/>
        <v>28760</v>
      </c>
      <c r="I661">
        <v>2</v>
      </c>
      <c r="J661" s="13">
        <v>5650.14</v>
      </c>
      <c r="K661" t="s">
        <v>11</v>
      </c>
      <c r="L661" t="str" cm="1">
        <f t="array" ref="L661">IF(K661="?",INDEX(K661:K3003,_xlfn.MODE.MULT(MATCH(K661:K3003,K3003,0))),K661)</f>
        <v>tier - 2</v>
      </c>
      <c r="M661" t="s">
        <v>16</v>
      </c>
      <c r="N661" t="str" cm="1">
        <f t="array" ref="N661">IF(M661="?",INDEX(M661:M3003,_xlfn.MODE.MULT(MATCH(M661:M3003,M661:M3003,0))),M661)</f>
        <v>tier - 1</v>
      </c>
      <c r="O661" t="s">
        <v>13</v>
      </c>
      <c r="P661" t="str">
        <f t="shared" si="43"/>
        <v>R1013</v>
      </c>
    </row>
    <row r="662" spans="1:16" x14ac:dyDescent="0.3">
      <c r="A662" t="s">
        <v>694</v>
      </c>
      <c r="B662">
        <v>1983</v>
      </c>
      <c r="C662">
        <f t="shared" si="40"/>
        <v>1983</v>
      </c>
      <c r="D662" t="s">
        <v>20</v>
      </c>
      <c r="E662" t="str">
        <f t="shared" si="41"/>
        <v>Sep</v>
      </c>
      <c r="F662">
        <v>3</v>
      </c>
      <c r="G662" s="16">
        <f t="shared" si="42"/>
        <v>30562</v>
      </c>
      <c r="I662">
        <v>0</v>
      </c>
      <c r="J662" s="13">
        <v>5662.23</v>
      </c>
      <c r="K662" t="s">
        <v>11</v>
      </c>
      <c r="L662" t="str" cm="1">
        <f t="array" ref="L662">IF(K662="?",INDEX(K662:K3004,_xlfn.MODE.MULT(MATCH(K662:K3004,K3004,0))),K662)</f>
        <v>tier - 2</v>
      </c>
      <c r="M662" t="s">
        <v>16</v>
      </c>
      <c r="N662" t="str" cm="1">
        <f t="array" ref="N662">IF(M662="?",INDEX(M662:M3004,_xlfn.MODE.MULT(MATCH(M662:M3004,M662:M3004,0))),M662)</f>
        <v>tier - 1</v>
      </c>
      <c r="O662" t="s">
        <v>13</v>
      </c>
      <c r="P662" t="str">
        <f t="shared" si="43"/>
        <v>R1013</v>
      </c>
    </row>
    <row r="663" spans="1:16" x14ac:dyDescent="0.3">
      <c r="A663" t="s">
        <v>695</v>
      </c>
      <c r="B663">
        <v>1984</v>
      </c>
      <c r="C663">
        <f t="shared" si="40"/>
        <v>1984</v>
      </c>
      <c r="D663" t="s">
        <v>35</v>
      </c>
      <c r="E663" t="str">
        <f t="shared" si="41"/>
        <v>Aug</v>
      </c>
      <c r="F663">
        <v>12</v>
      </c>
      <c r="G663" s="16">
        <f t="shared" si="42"/>
        <v>30906</v>
      </c>
      <c r="I663">
        <v>3</v>
      </c>
      <c r="J663" s="13">
        <v>5679.13</v>
      </c>
      <c r="K663" t="s">
        <v>11</v>
      </c>
      <c r="L663" t="str" cm="1">
        <f t="array" ref="L663">IF(K663="?",INDEX(K663:K3005,_xlfn.MODE.MULT(MATCH(K663:K3005,K3005,0))),K663)</f>
        <v>tier - 2</v>
      </c>
      <c r="M663" t="s">
        <v>11</v>
      </c>
      <c r="N663" t="str" cm="1">
        <f t="array" ref="N663">IF(M663="?",INDEX(M663:M3005,_xlfn.MODE.MULT(MATCH(M663:M3005,M663:M3005,0))),M663)</f>
        <v>tier - 2</v>
      </c>
      <c r="O663" t="s">
        <v>13</v>
      </c>
      <c r="P663" t="str">
        <f t="shared" si="43"/>
        <v>R1013</v>
      </c>
    </row>
    <row r="664" spans="1:16" x14ac:dyDescent="0.3">
      <c r="A664" t="s">
        <v>696</v>
      </c>
      <c r="B664">
        <v>1972</v>
      </c>
      <c r="C664">
        <f t="shared" si="40"/>
        <v>1972</v>
      </c>
      <c r="D664" t="s">
        <v>37</v>
      </c>
      <c r="E664" t="str">
        <f t="shared" si="41"/>
        <v>Oct</v>
      </c>
      <c r="F664">
        <v>28</v>
      </c>
      <c r="G664" s="16">
        <f t="shared" si="42"/>
        <v>26600</v>
      </c>
      <c r="I664">
        <v>0</v>
      </c>
      <c r="J664" s="13">
        <v>5690.79</v>
      </c>
      <c r="K664" t="s">
        <v>11</v>
      </c>
      <c r="L664" t="str" cm="1">
        <f t="array" ref="L664">IF(K664="?",INDEX(K664:K3006,_xlfn.MODE.MULT(MATCH(K664:K3006,K3006,0))),K664)</f>
        <v>tier - 2</v>
      </c>
      <c r="M664" t="s">
        <v>16</v>
      </c>
      <c r="N664" t="str" cm="1">
        <f t="array" ref="N664">IF(M664="?",INDEX(M664:M3006,_xlfn.MODE.MULT(MATCH(M664:M3006,M664:M3006,0))),M664)</f>
        <v>tier - 1</v>
      </c>
      <c r="O664" t="s">
        <v>13</v>
      </c>
      <c r="P664" t="str">
        <f t="shared" si="43"/>
        <v>R1013</v>
      </c>
    </row>
    <row r="665" spans="1:16" x14ac:dyDescent="0.3">
      <c r="A665" t="s">
        <v>697</v>
      </c>
      <c r="B665">
        <v>1992</v>
      </c>
      <c r="C665">
        <f t="shared" si="40"/>
        <v>1992</v>
      </c>
      <c r="D665" t="s">
        <v>15</v>
      </c>
      <c r="E665" t="str">
        <f t="shared" si="41"/>
        <v>Nov</v>
      </c>
      <c r="F665">
        <v>3</v>
      </c>
      <c r="G665" s="16">
        <f t="shared" si="42"/>
        <v>33911</v>
      </c>
      <c r="I665">
        <v>3</v>
      </c>
      <c r="J665" s="13">
        <v>5693.43</v>
      </c>
      <c r="K665" t="s">
        <v>11</v>
      </c>
      <c r="L665" t="str" cm="1">
        <f t="array" ref="L665">IF(K665="?",INDEX(K665:K3007,_xlfn.MODE.MULT(MATCH(K665:K3007,K3007,0))),K665)</f>
        <v>tier - 2</v>
      </c>
      <c r="M665" t="s">
        <v>12</v>
      </c>
      <c r="N665" t="str" cm="1">
        <f t="array" ref="N665">IF(M665="?",INDEX(M665:M3007,_xlfn.MODE.MULT(MATCH(M665:M3007,M665:M3007,0))),M665)</f>
        <v>tier - 3</v>
      </c>
      <c r="O665" t="s">
        <v>23</v>
      </c>
      <c r="P665" t="str">
        <f t="shared" si="43"/>
        <v>R1012</v>
      </c>
    </row>
    <row r="666" spans="1:16" x14ac:dyDescent="0.3">
      <c r="A666" t="s">
        <v>698</v>
      </c>
      <c r="B666">
        <v>1974</v>
      </c>
      <c r="C666">
        <f t="shared" si="40"/>
        <v>1974</v>
      </c>
      <c r="D666" t="s">
        <v>10</v>
      </c>
      <c r="E666" t="str">
        <f t="shared" si="41"/>
        <v>Jul</v>
      </c>
      <c r="F666">
        <v>6</v>
      </c>
      <c r="G666" s="16">
        <f t="shared" si="42"/>
        <v>27216</v>
      </c>
      <c r="I666">
        <v>0</v>
      </c>
      <c r="J666" s="13">
        <v>5698.74</v>
      </c>
      <c r="K666" t="s">
        <v>11</v>
      </c>
      <c r="L666" t="str" cm="1">
        <f t="array" ref="L666">IF(K666="?",INDEX(K666:K3008,_xlfn.MODE.MULT(MATCH(K666:K3008,K3008,0))),K666)</f>
        <v>tier - 2</v>
      </c>
      <c r="M666" t="s">
        <v>11</v>
      </c>
      <c r="N666" t="str" cm="1">
        <f t="array" ref="N666">IF(M666="?",INDEX(M666:M3008,_xlfn.MODE.MULT(MATCH(M666:M3008,M666:M3008,0))),M666)</f>
        <v>tier - 2</v>
      </c>
      <c r="O666" t="s">
        <v>23</v>
      </c>
      <c r="P666" t="str">
        <f t="shared" si="43"/>
        <v>R1012</v>
      </c>
    </row>
    <row r="667" spans="1:16" x14ac:dyDescent="0.3">
      <c r="A667" t="s">
        <v>699</v>
      </c>
      <c r="B667">
        <v>1981</v>
      </c>
      <c r="C667">
        <f t="shared" si="40"/>
        <v>1981</v>
      </c>
      <c r="D667" t="s">
        <v>18</v>
      </c>
      <c r="E667" t="str">
        <f t="shared" si="41"/>
        <v>Jun</v>
      </c>
      <c r="F667">
        <v>15</v>
      </c>
      <c r="G667" s="16">
        <f t="shared" si="42"/>
        <v>29752</v>
      </c>
      <c r="I667">
        <v>0</v>
      </c>
      <c r="J667" s="13">
        <v>5699.84</v>
      </c>
      <c r="K667" t="s">
        <v>11</v>
      </c>
      <c r="L667" t="str" cm="1">
        <f t="array" ref="L667">IF(K667="?",INDEX(K667:K3009,_xlfn.MODE.MULT(MATCH(K667:K3009,K3009,0))),K667)</f>
        <v>tier - 2</v>
      </c>
      <c r="M667" t="s">
        <v>12</v>
      </c>
      <c r="N667" t="str" cm="1">
        <f t="array" ref="N667">IF(M667="?",INDEX(M667:M3009,_xlfn.MODE.MULT(MATCH(M667:M3009,M667:M3009,0))),M667)</f>
        <v>tier - 3</v>
      </c>
      <c r="O667" t="s">
        <v>13</v>
      </c>
      <c r="P667" t="str">
        <f t="shared" si="43"/>
        <v>R1013</v>
      </c>
    </row>
    <row r="668" spans="1:16" x14ac:dyDescent="0.3">
      <c r="A668" t="s">
        <v>700</v>
      </c>
      <c r="B668">
        <v>1993</v>
      </c>
      <c r="C668">
        <f t="shared" si="40"/>
        <v>1993</v>
      </c>
      <c r="D668" t="s">
        <v>15</v>
      </c>
      <c r="E668" t="str">
        <f t="shared" si="41"/>
        <v>Nov</v>
      </c>
      <c r="F668">
        <v>3</v>
      </c>
      <c r="G668" s="16">
        <f t="shared" si="42"/>
        <v>34276</v>
      </c>
      <c r="I668">
        <v>4</v>
      </c>
      <c r="J668" s="13">
        <v>5708.87</v>
      </c>
      <c r="K668" t="s">
        <v>11</v>
      </c>
      <c r="L668" t="str" cm="1">
        <f t="array" ref="L668">IF(K668="?",INDEX(K668:K3010,_xlfn.MODE.MULT(MATCH(K668:K3010,K3010,0))),K668)</f>
        <v>tier - 2</v>
      </c>
      <c r="M668" t="s">
        <v>16</v>
      </c>
      <c r="N668" t="str" cm="1">
        <f t="array" ref="N668">IF(M668="?",INDEX(M668:M3010,_xlfn.MODE.MULT(MATCH(M668:M3010,M668:M3010,0))),M668)</f>
        <v>tier - 1</v>
      </c>
      <c r="O668" t="s">
        <v>42</v>
      </c>
      <c r="P668" t="str">
        <f t="shared" si="43"/>
        <v>R1011</v>
      </c>
    </row>
    <row r="669" spans="1:16" x14ac:dyDescent="0.3">
      <c r="A669" t="s">
        <v>701</v>
      </c>
      <c r="B669">
        <v>1981</v>
      </c>
      <c r="C669">
        <f t="shared" si="40"/>
        <v>1981</v>
      </c>
      <c r="D669" t="s">
        <v>35</v>
      </c>
      <c r="E669" t="str">
        <f t="shared" si="41"/>
        <v>Aug</v>
      </c>
      <c r="F669">
        <v>30</v>
      </c>
      <c r="G669" s="16">
        <f t="shared" si="42"/>
        <v>29828</v>
      </c>
      <c r="I669">
        <v>0</v>
      </c>
      <c r="J669" s="13">
        <v>5709.16</v>
      </c>
      <c r="K669" t="s">
        <v>12</v>
      </c>
      <c r="L669" t="str" cm="1">
        <f t="array" ref="L669">IF(K669="?",INDEX(K669:K3011,_xlfn.MODE.MULT(MATCH(K669:K3011,K3011,0))),K669)</f>
        <v>tier - 3</v>
      </c>
      <c r="M669" t="s">
        <v>12</v>
      </c>
      <c r="N669" t="str" cm="1">
        <f t="array" ref="N669">IF(M669="?",INDEX(M669:M3011,_xlfn.MODE.MULT(MATCH(M669:M3011,M669:M3011,0))),M669)</f>
        <v>tier - 3</v>
      </c>
      <c r="O669" t="s">
        <v>13</v>
      </c>
      <c r="P669" t="str">
        <f t="shared" si="43"/>
        <v>R1013</v>
      </c>
    </row>
    <row r="670" spans="1:16" x14ac:dyDescent="0.3">
      <c r="A670" t="s">
        <v>702</v>
      </c>
      <c r="B670">
        <v>1971</v>
      </c>
      <c r="C670">
        <f t="shared" si="40"/>
        <v>1971</v>
      </c>
      <c r="D670" t="s">
        <v>30</v>
      </c>
      <c r="E670" t="str">
        <f t="shared" si="41"/>
        <v>Dec</v>
      </c>
      <c r="F670">
        <v>18</v>
      </c>
      <c r="G670" s="16">
        <f t="shared" si="42"/>
        <v>26285</v>
      </c>
      <c r="I670">
        <v>0</v>
      </c>
      <c r="J670" s="13">
        <v>5720.38</v>
      </c>
      <c r="K670" t="s">
        <v>11</v>
      </c>
      <c r="L670" t="str" cm="1">
        <f t="array" ref="L670">IF(K670="?",INDEX(K670:K3012,_xlfn.MODE.MULT(MATCH(K670:K3012,K3012,0))),K670)</f>
        <v>tier - 2</v>
      </c>
      <c r="M670" t="s">
        <v>16</v>
      </c>
      <c r="N670" t="str" cm="1">
        <f t="array" ref="N670">IF(M670="?",INDEX(M670:M3012,_xlfn.MODE.MULT(MATCH(M670:M3012,M670:M3012,0))),M670)</f>
        <v>tier - 1</v>
      </c>
      <c r="O670" t="s">
        <v>13</v>
      </c>
      <c r="P670" t="str">
        <f t="shared" si="43"/>
        <v>R1013</v>
      </c>
    </row>
    <row r="671" spans="1:16" x14ac:dyDescent="0.3">
      <c r="A671" t="s">
        <v>703</v>
      </c>
      <c r="B671">
        <v>1987</v>
      </c>
      <c r="C671">
        <f t="shared" si="40"/>
        <v>1987</v>
      </c>
      <c r="D671" t="s">
        <v>37</v>
      </c>
      <c r="E671" t="str">
        <f t="shared" si="41"/>
        <v>Oct</v>
      </c>
      <c r="F671">
        <v>19</v>
      </c>
      <c r="G671" s="16">
        <f t="shared" si="42"/>
        <v>32069</v>
      </c>
      <c r="I671">
        <v>2</v>
      </c>
      <c r="J671" s="13">
        <v>5729.01</v>
      </c>
      <c r="K671" t="s">
        <v>16</v>
      </c>
      <c r="L671" t="str" cm="1">
        <f t="array" ref="L671">IF(K671="?",INDEX(K671:K3013,_xlfn.MODE.MULT(MATCH(K671:K3013,K3013,0))),K671)</f>
        <v>tier - 1</v>
      </c>
      <c r="M671" t="s">
        <v>11</v>
      </c>
      <c r="N671" t="str" cm="1">
        <f t="array" ref="N671">IF(M671="?",INDEX(M671:M3013,_xlfn.MODE.MULT(MATCH(M671:M3013,M671:M3013,0))),M671)</f>
        <v>tier - 2</v>
      </c>
      <c r="O671" t="s">
        <v>23</v>
      </c>
      <c r="P671" t="str">
        <f t="shared" si="43"/>
        <v>R1012</v>
      </c>
    </row>
    <row r="672" spans="1:16" x14ac:dyDescent="0.3">
      <c r="A672" t="s">
        <v>704</v>
      </c>
      <c r="B672">
        <v>1972</v>
      </c>
      <c r="C672">
        <f t="shared" si="40"/>
        <v>1972</v>
      </c>
      <c r="D672" t="s">
        <v>35</v>
      </c>
      <c r="E672" t="str">
        <f t="shared" si="41"/>
        <v>Aug</v>
      </c>
      <c r="F672">
        <v>21</v>
      </c>
      <c r="G672" s="16">
        <f t="shared" si="42"/>
        <v>26532</v>
      </c>
      <c r="I672">
        <v>0</v>
      </c>
      <c r="J672" s="13">
        <v>5741.67</v>
      </c>
      <c r="K672" t="s">
        <v>11</v>
      </c>
      <c r="L672" t="str" cm="1">
        <f t="array" ref="L672">IF(K672="?",INDEX(K672:K3014,_xlfn.MODE.MULT(MATCH(K672:K3014,K3014,0))),K672)</f>
        <v>tier - 2</v>
      </c>
      <c r="M672" t="s">
        <v>12</v>
      </c>
      <c r="N672" t="str" cm="1">
        <f t="array" ref="N672">IF(M672="?",INDEX(M672:M3014,_xlfn.MODE.MULT(MATCH(M672:M3014,M672:M3014,0))),M672)</f>
        <v>tier - 3</v>
      </c>
      <c r="O672" t="s">
        <v>13</v>
      </c>
      <c r="P672" t="str">
        <f t="shared" si="43"/>
        <v>R1013</v>
      </c>
    </row>
    <row r="673" spans="1:16" x14ac:dyDescent="0.3">
      <c r="A673" t="s">
        <v>705</v>
      </c>
      <c r="B673">
        <v>1993</v>
      </c>
      <c r="C673">
        <f t="shared" si="40"/>
        <v>1993</v>
      </c>
      <c r="D673" t="s">
        <v>18</v>
      </c>
      <c r="E673" t="str">
        <f t="shared" si="41"/>
        <v>Jun</v>
      </c>
      <c r="F673">
        <v>10</v>
      </c>
      <c r="G673" s="16">
        <f t="shared" si="42"/>
        <v>34130</v>
      </c>
      <c r="I673">
        <v>0</v>
      </c>
      <c r="J673" s="13">
        <v>5748.13</v>
      </c>
      <c r="K673" t="s">
        <v>11</v>
      </c>
      <c r="L673" t="str" cm="1">
        <f t="array" ref="L673">IF(K673="?",INDEX(K673:K3015,_xlfn.MODE.MULT(MATCH(K673:K3015,K3015,0))),K673)</f>
        <v>tier - 2</v>
      </c>
      <c r="M673" t="s">
        <v>16</v>
      </c>
      <c r="N673" t="str" cm="1">
        <f t="array" ref="N673">IF(M673="?",INDEX(M673:M3015,_xlfn.MODE.MULT(MATCH(M673:M3015,M673:M3015,0))),M673)</f>
        <v>tier - 1</v>
      </c>
      <c r="O673" t="s">
        <v>300</v>
      </c>
      <c r="P673" t="str">
        <f t="shared" si="43"/>
        <v>R1021</v>
      </c>
    </row>
    <row r="674" spans="1:16" x14ac:dyDescent="0.3">
      <c r="A674" t="s">
        <v>706</v>
      </c>
      <c r="B674">
        <v>1983</v>
      </c>
      <c r="C674">
        <f t="shared" si="40"/>
        <v>1983</v>
      </c>
      <c r="D674" t="s">
        <v>35</v>
      </c>
      <c r="E674" t="str">
        <f t="shared" si="41"/>
        <v>Aug</v>
      </c>
      <c r="F674">
        <v>30</v>
      </c>
      <c r="G674" s="16">
        <f t="shared" si="42"/>
        <v>30558</v>
      </c>
      <c r="I674">
        <v>0</v>
      </c>
      <c r="J674" s="13">
        <v>5757.41</v>
      </c>
      <c r="K674" t="s">
        <v>11</v>
      </c>
      <c r="L674" t="str" cm="1">
        <f t="array" ref="L674">IF(K674="?",INDEX(K674:K3016,_xlfn.MODE.MULT(MATCH(K674:K3016,K3016,0))),K674)</f>
        <v>tier - 2</v>
      </c>
      <c r="M674" t="s">
        <v>12</v>
      </c>
      <c r="N674" t="str" cm="1">
        <f t="array" ref="N674">IF(M674="?",INDEX(M674:M3016,_xlfn.MODE.MULT(MATCH(M674:M3016,M674:M3016,0))),M674)</f>
        <v>tier - 3</v>
      </c>
      <c r="O674" t="s">
        <v>166</v>
      </c>
      <c r="P674" t="str">
        <f t="shared" si="43"/>
        <v>R1019</v>
      </c>
    </row>
    <row r="675" spans="1:16" x14ac:dyDescent="0.3">
      <c r="A675" t="s">
        <v>707</v>
      </c>
      <c r="B675">
        <v>2004</v>
      </c>
      <c r="C675">
        <f t="shared" si="40"/>
        <v>2004</v>
      </c>
      <c r="D675" t="s">
        <v>15</v>
      </c>
      <c r="E675" t="str">
        <f t="shared" si="41"/>
        <v>Nov</v>
      </c>
      <c r="F675">
        <v>1</v>
      </c>
      <c r="G675" s="16">
        <f t="shared" si="42"/>
        <v>38292</v>
      </c>
      <c r="I675">
        <v>0</v>
      </c>
      <c r="J675" s="13">
        <v>5778.71</v>
      </c>
      <c r="K675" t="s">
        <v>11</v>
      </c>
      <c r="L675" t="str" cm="1">
        <f t="array" ref="L675">IF(K675="?",INDEX(K675:K3017,_xlfn.MODE.MULT(MATCH(K675:K3017,K3017,0))),K675)</f>
        <v>tier - 2</v>
      </c>
      <c r="M675" t="s">
        <v>12</v>
      </c>
      <c r="N675" t="str" cm="1">
        <f t="array" ref="N675">IF(M675="?",INDEX(M675:M3017,_xlfn.MODE.MULT(MATCH(M675:M3017,M675:M3017,0))),M675)</f>
        <v>tier - 3</v>
      </c>
      <c r="O675" t="s">
        <v>632</v>
      </c>
      <c r="P675" t="str">
        <f t="shared" si="43"/>
        <v>R1022</v>
      </c>
    </row>
    <row r="676" spans="1:16" x14ac:dyDescent="0.3">
      <c r="A676" t="s">
        <v>708</v>
      </c>
      <c r="B676">
        <v>1980</v>
      </c>
      <c r="C676">
        <f t="shared" si="40"/>
        <v>1980</v>
      </c>
      <c r="D676" t="s">
        <v>20</v>
      </c>
      <c r="E676" t="str">
        <f t="shared" si="41"/>
        <v>Sep</v>
      </c>
      <c r="F676">
        <v>18</v>
      </c>
      <c r="G676" s="16">
        <f t="shared" si="42"/>
        <v>29482</v>
      </c>
      <c r="I676">
        <v>2</v>
      </c>
      <c r="J676" s="13">
        <v>5807.06</v>
      </c>
      <c r="K676" t="s">
        <v>11</v>
      </c>
      <c r="L676" t="str" cm="1">
        <f t="array" ref="L676">IF(K676="?",INDEX(K676:K3018,_xlfn.MODE.MULT(MATCH(K676:K3018,K3018,0))),K676)</f>
        <v>tier - 2</v>
      </c>
      <c r="M676" t="s">
        <v>12</v>
      </c>
      <c r="N676" t="str" cm="1">
        <f t="array" ref="N676">IF(M676="?",INDEX(M676:M3018,_xlfn.MODE.MULT(MATCH(M676:M3018,M676:M3018,0))),M676)</f>
        <v>tier - 3</v>
      </c>
      <c r="O676" t="s">
        <v>13</v>
      </c>
      <c r="P676" t="str">
        <f t="shared" si="43"/>
        <v>R1013</v>
      </c>
    </row>
    <row r="677" spans="1:16" x14ac:dyDescent="0.3">
      <c r="A677" t="s">
        <v>709</v>
      </c>
      <c r="B677">
        <v>1972</v>
      </c>
      <c r="C677">
        <f t="shared" si="40"/>
        <v>1972</v>
      </c>
      <c r="D677" t="s">
        <v>15</v>
      </c>
      <c r="E677" t="str">
        <f t="shared" si="41"/>
        <v>Nov</v>
      </c>
      <c r="F677">
        <v>2</v>
      </c>
      <c r="G677" s="16">
        <f t="shared" si="42"/>
        <v>26605</v>
      </c>
      <c r="I677">
        <v>0</v>
      </c>
      <c r="J677" s="13">
        <v>5812.9</v>
      </c>
      <c r="K677" t="s">
        <v>11</v>
      </c>
      <c r="L677" t="str" cm="1">
        <f t="array" ref="L677">IF(K677="?",INDEX(K677:K3019,_xlfn.MODE.MULT(MATCH(K677:K3019,K3019,0))),K677)</f>
        <v>tier - 2</v>
      </c>
      <c r="M677" t="s">
        <v>11</v>
      </c>
      <c r="N677" t="str" cm="1">
        <f t="array" ref="N677">IF(M677="?",INDEX(M677:M3019,_xlfn.MODE.MULT(MATCH(M677:M3019,M677:M3019,0))),M677)</f>
        <v>tier - 2</v>
      </c>
      <c r="O677" t="s">
        <v>13</v>
      </c>
      <c r="P677" t="str">
        <f t="shared" si="43"/>
        <v>R1013</v>
      </c>
    </row>
    <row r="678" spans="1:16" x14ac:dyDescent="0.3">
      <c r="A678" t="s">
        <v>710</v>
      </c>
      <c r="B678">
        <v>2002</v>
      </c>
      <c r="C678">
        <f t="shared" si="40"/>
        <v>2002</v>
      </c>
      <c r="D678" t="s">
        <v>10</v>
      </c>
      <c r="E678" t="str">
        <f t="shared" si="41"/>
        <v>Jul</v>
      </c>
      <c r="F678">
        <v>22</v>
      </c>
      <c r="G678" s="16">
        <f t="shared" si="42"/>
        <v>37459</v>
      </c>
      <c r="I678">
        <v>0</v>
      </c>
      <c r="J678" s="13">
        <v>5816.58</v>
      </c>
      <c r="K678" t="s">
        <v>11</v>
      </c>
      <c r="L678" t="str" cm="1">
        <f t="array" ref="L678">IF(K678="?",INDEX(K678:K3020,_xlfn.MODE.MULT(MATCH(K678:K3020,K3020,0))),K678)</f>
        <v>tier - 2</v>
      </c>
      <c r="M678" t="s">
        <v>11</v>
      </c>
      <c r="N678" t="str" cm="1">
        <f t="array" ref="N678">IF(M678="?",INDEX(M678:M3020,_xlfn.MODE.MULT(MATCH(M678:M3020,M678:M3020,0))),M678)</f>
        <v>tier - 2</v>
      </c>
      <c r="O678" t="s">
        <v>535</v>
      </c>
      <c r="P678" t="str">
        <f t="shared" si="43"/>
        <v>R1026</v>
      </c>
    </row>
    <row r="679" spans="1:16" x14ac:dyDescent="0.3">
      <c r="A679" t="s">
        <v>711</v>
      </c>
      <c r="B679">
        <v>1971</v>
      </c>
      <c r="C679">
        <f t="shared" si="40"/>
        <v>1971</v>
      </c>
      <c r="D679" t="s">
        <v>20</v>
      </c>
      <c r="E679" t="str">
        <f t="shared" si="41"/>
        <v>Sep</v>
      </c>
      <c r="F679">
        <v>27</v>
      </c>
      <c r="G679" s="16">
        <f t="shared" si="42"/>
        <v>26203</v>
      </c>
      <c r="I679">
        <v>0</v>
      </c>
      <c r="J679" s="13">
        <v>5832.6</v>
      </c>
      <c r="K679" t="s">
        <v>11</v>
      </c>
      <c r="L679" t="str" cm="1">
        <f t="array" ref="L679">IF(K679="?",INDEX(K679:K3021,_xlfn.MODE.MULT(MATCH(K679:K3021,K3021,0))),K679)</f>
        <v>tier - 2</v>
      </c>
      <c r="M679" t="s">
        <v>12</v>
      </c>
      <c r="N679" t="str" cm="1">
        <f t="array" ref="N679">IF(M679="?",INDEX(M679:M3021,_xlfn.MODE.MULT(MATCH(M679:M3021,M679:M3021,0))),M679)</f>
        <v>tier - 3</v>
      </c>
      <c r="O679" t="s">
        <v>23</v>
      </c>
      <c r="P679" t="str">
        <f t="shared" si="43"/>
        <v>R1012</v>
      </c>
    </row>
    <row r="680" spans="1:16" x14ac:dyDescent="0.3">
      <c r="A680" t="s">
        <v>712</v>
      </c>
      <c r="B680">
        <v>1987</v>
      </c>
      <c r="C680">
        <f t="shared" si="40"/>
        <v>1987</v>
      </c>
      <c r="D680" t="s">
        <v>10</v>
      </c>
      <c r="E680" t="str">
        <f t="shared" si="41"/>
        <v>Jul</v>
      </c>
      <c r="F680">
        <v>27</v>
      </c>
      <c r="G680" s="16">
        <f t="shared" si="42"/>
        <v>31985</v>
      </c>
      <c r="I680">
        <v>2</v>
      </c>
      <c r="J680" s="13">
        <v>5836.52</v>
      </c>
      <c r="K680" t="s">
        <v>11</v>
      </c>
      <c r="L680" t="str" cm="1">
        <f t="array" ref="L680">IF(K680="?",INDEX(K680:K3022,_xlfn.MODE.MULT(MATCH(K680:K3022,K3022,0))),K680)</f>
        <v>tier - 2</v>
      </c>
      <c r="M680" t="s">
        <v>12</v>
      </c>
      <c r="N680" t="str" cm="1">
        <f t="array" ref="N680">IF(M680="?",INDEX(M680:M3022,_xlfn.MODE.MULT(MATCH(M680:M3022,M680:M3022,0))),M680)</f>
        <v>tier - 3</v>
      </c>
      <c r="O680" t="s">
        <v>13</v>
      </c>
      <c r="P680" t="str">
        <f t="shared" si="43"/>
        <v>R1013</v>
      </c>
    </row>
    <row r="681" spans="1:16" x14ac:dyDescent="0.3">
      <c r="A681" t="s">
        <v>713</v>
      </c>
      <c r="B681">
        <v>1995</v>
      </c>
      <c r="C681">
        <f t="shared" si="40"/>
        <v>1995</v>
      </c>
      <c r="D681" t="s">
        <v>35</v>
      </c>
      <c r="E681" t="str">
        <f t="shared" si="41"/>
        <v>Aug</v>
      </c>
      <c r="F681">
        <v>20</v>
      </c>
      <c r="G681" s="16">
        <f t="shared" si="42"/>
        <v>34931</v>
      </c>
      <c r="I681">
        <v>0</v>
      </c>
      <c r="J681" s="13">
        <v>5843.99</v>
      </c>
      <c r="K681" t="s">
        <v>11</v>
      </c>
      <c r="L681" t="str" cm="1">
        <f t="array" ref="L681">IF(K681="?",INDEX(K681:K3023,_xlfn.MODE.MULT(MATCH(K681:K3023,K3023,0))),K681)</f>
        <v>tier - 2</v>
      </c>
      <c r="M681" t="s">
        <v>11</v>
      </c>
      <c r="N681" t="str" cm="1">
        <f t="array" ref="N681">IF(M681="?",INDEX(M681:M3023,_xlfn.MODE.MULT(MATCH(M681:M3023,M681:M3023,0))),M681)</f>
        <v>tier - 2</v>
      </c>
      <c r="O681" t="s">
        <v>200</v>
      </c>
      <c r="P681" t="str">
        <f t="shared" si="43"/>
        <v>R1025</v>
      </c>
    </row>
    <row r="682" spans="1:16" x14ac:dyDescent="0.3">
      <c r="A682" t="s">
        <v>714</v>
      </c>
      <c r="B682">
        <v>1987</v>
      </c>
      <c r="C682">
        <f t="shared" si="40"/>
        <v>1987</v>
      </c>
      <c r="D682" t="s">
        <v>20</v>
      </c>
      <c r="E682" t="str">
        <f t="shared" si="41"/>
        <v>Sep</v>
      </c>
      <c r="F682">
        <v>30</v>
      </c>
      <c r="G682" s="16">
        <f t="shared" si="42"/>
        <v>32050</v>
      </c>
      <c r="I682">
        <v>2</v>
      </c>
      <c r="J682" s="13">
        <v>5846.92</v>
      </c>
      <c r="K682" t="s">
        <v>11</v>
      </c>
      <c r="L682" t="str" cm="1">
        <f t="array" ref="L682">IF(K682="?",INDEX(K682:K3024,_xlfn.MODE.MULT(MATCH(K682:K3024,K3024,0))),K682)</f>
        <v>tier - 2</v>
      </c>
      <c r="M682" t="s">
        <v>11</v>
      </c>
      <c r="N682" t="str" cm="1">
        <f t="array" ref="N682">IF(M682="?",INDEX(M682:M3024,_xlfn.MODE.MULT(MATCH(M682:M3024,M682:M3024,0))),M682)</f>
        <v>tier - 2</v>
      </c>
      <c r="O682" t="s">
        <v>13</v>
      </c>
      <c r="P682" t="str">
        <f t="shared" si="43"/>
        <v>R1013</v>
      </c>
    </row>
    <row r="683" spans="1:16" x14ac:dyDescent="0.3">
      <c r="A683" t="s">
        <v>715</v>
      </c>
      <c r="B683">
        <v>1985</v>
      </c>
      <c r="C683">
        <f t="shared" si="40"/>
        <v>1985</v>
      </c>
      <c r="D683" t="s">
        <v>18</v>
      </c>
      <c r="E683" t="str">
        <f t="shared" si="41"/>
        <v>Jun</v>
      </c>
      <c r="F683">
        <v>18</v>
      </c>
      <c r="G683" s="16">
        <f t="shared" si="42"/>
        <v>31216</v>
      </c>
      <c r="I683">
        <v>3</v>
      </c>
      <c r="J683" s="13">
        <v>5847.24</v>
      </c>
      <c r="K683" t="s">
        <v>11</v>
      </c>
      <c r="L683" t="str" cm="1">
        <f t="array" ref="L683">IF(K683="?",INDEX(K683:K3025,_xlfn.MODE.MULT(MATCH(K683:K3025,K3025,0))),K683)</f>
        <v>tier - 2</v>
      </c>
      <c r="M683" t="s">
        <v>16</v>
      </c>
      <c r="N683" t="str" cm="1">
        <f t="array" ref="N683">IF(M683="?",INDEX(M683:M3025,_xlfn.MODE.MULT(MATCH(M683:M3025,M683:M3025,0))),M683)</f>
        <v>tier - 1</v>
      </c>
      <c r="O683" t="s">
        <v>13</v>
      </c>
      <c r="P683" t="str">
        <f t="shared" si="43"/>
        <v>R1013</v>
      </c>
    </row>
    <row r="684" spans="1:16" x14ac:dyDescent="0.3">
      <c r="A684" t="s">
        <v>716</v>
      </c>
      <c r="B684">
        <v>1984</v>
      </c>
      <c r="C684">
        <f t="shared" si="40"/>
        <v>1984</v>
      </c>
      <c r="D684" t="s">
        <v>15</v>
      </c>
      <c r="E684" t="str">
        <f t="shared" si="41"/>
        <v>Nov</v>
      </c>
      <c r="F684">
        <v>22</v>
      </c>
      <c r="G684" s="16">
        <f t="shared" si="42"/>
        <v>31008</v>
      </c>
      <c r="I684">
        <v>1</v>
      </c>
      <c r="J684" s="13">
        <v>5855.9</v>
      </c>
      <c r="K684" t="s">
        <v>11</v>
      </c>
      <c r="L684" t="str" cm="1">
        <f t="array" ref="L684">IF(K684="?",INDEX(K684:K3026,_xlfn.MODE.MULT(MATCH(K684:K3026,K3026,0))),K684)</f>
        <v>tier - 2</v>
      </c>
      <c r="M684" t="s">
        <v>12</v>
      </c>
      <c r="N684" t="str" cm="1">
        <f t="array" ref="N684">IF(M684="?",INDEX(M684:M3026,_xlfn.MODE.MULT(MATCH(M684:M3026,M684:M3026,0))),M684)</f>
        <v>tier - 3</v>
      </c>
      <c r="O684" t="s">
        <v>23</v>
      </c>
      <c r="P684" t="str">
        <f t="shared" si="43"/>
        <v>R1012</v>
      </c>
    </row>
    <row r="685" spans="1:16" x14ac:dyDescent="0.3">
      <c r="A685" t="s">
        <v>717</v>
      </c>
      <c r="B685">
        <v>1993</v>
      </c>
      <c r="C685">
        <f t="shared" si="40"/>
        <v>1993</v>
      </c>
      <c r="D685" t="s">
        <v>37</v>
      </c>
      <c r="E685" t="str">
        <f t="shared" si="41"/>
        <v>Oct</v>
      </c>
      <c r="F685">
        <v>19</v>
      </c>
      <c r="G685" s="16">
        <f t="shared" si="42"/>
        <v>34261</v>
      </c>
      <c r="I685">
        <v>0</v>
      </c>
      <c r="J685" s="13">
        <v>5877.02</v>
      </c>
      <c r="K685" t="s">
        <v>11</v>
      </c>
      <c r="L685" t="str" cm="1">
        <f t="array" ref="L685">IF(K685="?",INDEX(K685:K3027,_xlfn.MODE.MULT(MATCH(K685:K3027,K3027,0))),K685)</f>
        <v>tier - 2</v>
      </c>
      <c r="M685" t="s">
        <v>11</v>
      </c>
      <c r="N685" t="str" cm="1">
        <f t="array" ref="N685">IF(M685="?",INDEX(M685:M3027,_xlfn.MODE.MULT(MATCH(M685:M3027,M685:M3027,0))),M685)</f>
        <v>tier - 2</v>
      </c>
      <c r="O685" t="s">
        <v>300</v>
      </c>
      <c r="P685" t="str">
        <f t="shared" si="43"/>
        <v>R1021</v>
      </c>
    </row>
    <row r="686" spans="1:16" x14ac:dyDescent="0.3">
      <c r="A686" t="s">
        <v>718</v>
      </c>
      <c r="B686">
        <v>1982</v>
      </c>
      <c r="C686">
        <f t="shared" si="40"/>
        <v>1982</v>
      </c>
      <c r="D686" t="s">
        <v>10</v>
      </c>
      <c r="E686" t="str">
        <f t="shared" si="41"/>
        <v>Jul</v>
      </c>
      <c r="F686">
        <v>8</v>
      </c>
      <c r="G686" s="16">
        <f t="shared" si="42"/>
        <v>30140</v>
      </c>
      <c r="I686">
        <v>0</v>
      </c>
      <c r="J686" s="13">
        <v>5910.94</v>
      </c>
      <c r="K686" t="s">
        <v>11</v>
      </c>
      <c r="L686" t="str" cm="1">
        <f t="array" ref="L686">IF(K686="?",INDEX(K686:K3028,_xlfn.MODE.MULT(MATCH(K686:K3028,K3028,0))),K686)</f>
        <v>tier - 2</v>
      </c>
      <c r="M686" t="s">
        <v>16</v>
      </c>
      <c r="N686" t="str" cm="1">
        <f t="array" ref="N686">IF(M686="?",INDEX(M686:M3028,_xlfn.MODE.MULT(MATCH(M686:M3028,M686:M3028,0))),M686)</f>
        <v>tier - 1</v>
      </c>
      <c r="O686" t="s">
        <v>42</v>
      </c>
      <c r="P686" t="str">
        <f t="shared" si="43"/>
        <v>R1011</v>
      </c>
    </row>
    <row r="687" spans="1:16" x14ac:dyDescent="0.3">
      <c r="A687" t="s">
        <v>719</v>
      </c>
      <c r="B687">
        <v>1982</v>
      </c>
      <c r="C687">
        <f t="shared" si="40"/>
        <v>1982</v>
      </c>
      <c r="D687" t="s">
        <v>30</v>
      </c>
      <c r="E687" t="str">
        <f t="shared" si="41"/>
        <v>Dec</v>
      </c>
      <c r="F687">
        <v>21</v>
      </c>
      <c r="G687" s="16">
        <f t="shared" si="42"/>
        <v>30306</v>
      </c>
      <c r="I687">
        <v>0</v>
      </c>
      <c r="J687" s="13">
        <v>5920.1</v>
      </c>
      <c r="K687" t="s">
        <v>11</v>
      </c>
      <c r="L687" t="str" cm="1">
        <f t="array" ref="L687">IF(K687="?",INDEX(K687:K3029,_xlfn.MODE.MULT(MATCH(K687:K3029,K3029,0))),K687)</f>
        <v>tier - 2</v>
      </c>
      <c r="M687" t="s">
        <v>16</v>
      </c>
      <c r="N687" t="str" cm="1">
        <f t="array" ref="N687">IF(M687="?",INDEX(M687:M3029,_xlfn.MODE.MULT(MATCH(M687:M3029,M687:M3029,0))),M687)</f>
        <v>tier - 1</v>
      </c>
      <c r="O687" t="s">
        <v>13</v>
      </c>
      <c r="P687" t="str">
        <f t="shared" si="43"/>
        <v>R1013</v>
      </c>
    </row>
    <row r="688" spans="1:16" x14ac:dyDescent="0.3">
      <c r="A688" t="s">
        <v>720</v>
      </c>
      <c r="B688">
        <v>1987</v>
      </c>
      <c r="C688">
        <f t="shared" si="40"/>
        <v>1987</v>
      </c>
      <c r="D688" t="s">
        <v>10</v>
      </c>
      <c r="E688" t="str">
        <f t="shared" si="41"/>
        <v>Jul</v>
      </c>
      <c r="F688">
        <v>29</v>
      </c>
      <c r="G688" s="16">
        <f t="shared" si="42"/>
        <v>31987</v>
      </c>
      <c r="I688">
        <v>3</v>
      </c>
      <c r="J688" s="13">
        <v>5926.85</v>
      </c>
      <c r="K688" t="s">
        <v>12</v>
      </c>
      <c r="L688" t="str" cm="1">
        <f t="array" ref="L688">IF(K688="?",INDEX(K688:K3030,_xlfn.MODE.MULT(MATCH(K688:K3030,K3030,0))),K688)</f>
        <v>tier - 3</v>
      </c>
      <c r="M688" t="s">
        <v>12</v>
      </c>
      <c r="N688" t="str" cm="1">
        <f t="array" ref="N688">IF(M688="?",INDEX(M688:M3030,_xlfn.MODE.MULT(MATCH(M688:M3030,M688:M3030,0))),M688)</f>
        <v>tier - 3</v>
      </c>
      <c r="O688" t="s">
        <v>42</v>
      </c>
      <c r="P688" t="str">
        <f t="shared" si="43"/>
        <v>R1011</v>
      </c>
    </row>
    <row r="689" spans="1:16" x14ac:dyDescent="0.3">
      <c r="A689" t="s">
        <v>721</v>
      </c>
      <c r="B689">
        <v>1993</v>
      </c>
      <c r="C689">
        <f t="shared" si="40"/>
        <v>1993</v>
      </c>
      <c r="D689" t="s">
        <v>35</v>
      </c>
      <c r="E689" t="str">
        <f t="shared" si="41"/>
        <v>Aug</v>
      </c>
      <c r="F689">
        <v>13</v>
      </c>
      <c r="G689" s="16">
        <f t="shared" si="42"/>
        <v>34194</v>
      </c>
      <c r="I689">
        <v>0</v>
      </c>
      <c r="J689" s="13">
        <v>5926.93</v>
      </c>
      <c r="K689" t="s">
        <v>11</v>
      </c>
      <c r="L689" t="str" cm="1">
        <f t="array" ref="L689">IF(K689="?",INDEX(K689:K3031,_xlfn.MODE.MULT(MATCH(K689:K3031,K3031,0))),K689)</f>
        <v>tier - 2</v>
      </c>
      <c r="M689" t="s">
        <v>11</v>
      </c>
      <c r="N689" t="str" cm="1">
        <f t="array" ref="N689">IF(M689="?",INDEX(M689:M3031,_xlfn.MODE.MULT(MATCH(M689:M3031,M689:M3031,0))),M689)</f>
        <v>tier - 2</v>
      </c>
      <c r="O689" t="s">
        <v>200</v>
      </c>
      <c r="P689" t="str">
        <f t="shared" si="43"/>
        <v>R1025</v>
      </c>
    </row>
    <row r="690" spans="1:16" x14ac:dyDescent="0.3">
      <c r="A690" t="s">
        <v>722</v>
      </c>
      <c r="B690">
        <v>1994</v>
      </c>
      <c r="C690">
        <f t="shared" si="40"/>
        <v>1994</v>
      </c>
      <c r="D690" t="s">
        <v>10</v>
      </c>
      <c r="E690" t="str">
        <f t="shared" si="41"/>
        <v>Jul</v>
      </c>
      <c r="F690">
        <v>30</v>
      </c>
      <c r="G690" s="16">
        <f t="shared" si="42"/>
        <v>34545</v>
      </c>
      <c r="I690">
        <v>0</v>
      </c>
      <c r="J690" s="13">
        <v>5927.65</v>
      </c>
      <c r="K690" t="s">
        <v>11</v>
      </c>
      <c r="L690" t="str" cm="1">
        <f t="array" ref="L690">IF(K690="?",INDEX(K690:K3032,_xlfn.MODE.MULT(MATCH(K690:K3032,K3032,0))),K690)</f>
        <v>tier - 2</v>
      </c>
      <c r="M690" t="s">
        <v>16</v>
      </c>
      <c r="N690" t="str" cm="1">
        <f t="array" ref="N690">IF(M690="?",INDEX(M690:M3032,_xlfn.MODE.MULT(MATCH(M690:M3032,M690:M3032,0))),M690)</f>
        <v>tier - 1</v>
      </c>
      <c r="O690" t="s">
        <v>23</v>
      </c>
      <c r="P690" t="str">
        <f t="shared" si="43"/>
        <v>R1012</v>
      </c>
    </row>
    <row r="691" spans="1:16" x14ac:dyDescent="0.3">
      <c r="A691" t="s">
        <v>723</v>
      </c>
      <c r="B691">
        <v>1987</v>
      </c>
      <c r="C691">
        <f t="shared" si="40"/>
        <v>1987</v>
      </c>
      <c r="D691" t="s">
        <v>10</v>
      </c>
      <c r="E691" t="str">
        <f t="shared" si="41"/>
        <v>Jul</v>
      </c>
      <c r="F691">
        <v>14</v>
      </c>
      <c r="G691" s="16">
        <f t="shared" si="42"/>
        <v>31972</v>
      </c>
      <c r="I691">
        <v>3</v>
      </c>
      <c r="J691" s="13">
        <v>5934.38</v>
      </c>
      <c r="K691" t="s">
        <v>12</v>
      </c>
      <c r="L691" t="str" cm="1">
        <f t="array" ref="L691">IF(K691="?",INDEX(K691:K3033,_xlfn.MODE.MULT(MATCH(K691:K3033,K3033,0))),K691)</f>
        <v>tier - 3</v>
      </c>
      <c r="M691" t="s">
        <v>11</v>
      </c>
      <c r="N691" t="str" cm="1">
        <f t="array" ref="N691">IF(M691="?",INDEX(M691:M3033,_xlfn.MODE.MULT(MATCH(M691:M3033,M691:M3033,0))),M691)</f>
        <v>tier - 2</v>
      </c>
      <c r="O691" t="s">
        <v>13</v>
      </c>
      <c r="P691" t="str">
        <f t="shared" si="43"/>
        <v>R1013</v>
      </c>
    </row>
    <row r="692" spans="1:16" x14ac:dyDescent="0.3">
      <c r="A692" t="s">
        <v>724</v>
      </c>
      <c r="B692">
        <v>2003</v>
      </c>
      <c r="C692">
        <f t="shared" si="40"/>
        <v>2003</v>
      </c>
      <c r="D692" t="s">
        <v>35</v>
      </c>
      <c r="E692" t="str">
        <f t="shared" si="41"/>
        <v>Aug</v>
      </c>
      <c r="F692">
        <v>13</v>
      </c>
      <c r="G692" s="16">
        <f t="shared" si="42"/>
        <v>37846</v>
      </c>
      <c r="I692">
        <v>0</v>
      </c>
      <c r="J692" s="13">
        <v>5957.35</v>
      </c>
      <c r="K692" t="s">
        <v>11</v>
      </c>
      <c r="L692" t="str" cm="1">
        <f t="array" ref="L692">IF(K692="?",INDEX(K692:K3034,_xlfn.MODE.MULT(MATCH(K692:K3034,K3034,0))),K692)</f>
        <v>tier - 2</v>
      </c>
      <c r="M692" t="s">
        <v>11</v>
      </c>
      <c r="N692" t="str" cm="1">
        <f t="array" ref="N692">IF(M692="?",INDEX(M692:M3034,_xlfn.MODE.MULT(MATCH(M692:M3034,M692:M3034,0))),M692)</f>
        <v>tier - 2</v>
      </c>
      <c r="O692" t="s">
        <v>23</v>
      </c>
      <c r="P692" t="str">
        <f t="shared" si="43"/>
        <v>R1012</v>
      </c>
    </row>
    <row r="693" spans="1:16" x14ac:dyDescent="0.3">
      <c r="A693" t="s">
        <v>725</v>
      </c>
      <c r="B693">
        <v>2004</v>
      </c>
      <c r="C693">
        <f t="shared" si="40"/>
        <v>2004</v>
      </c>
      <c r="D693" t="s">
        <v>10</v>
      </c>
      <c r="E693" t="str">
        <f t="shared" si="41"/>
        <v>Jul</v>
      </c>
      <c r="F693">
        <v>15</v>
      </c>
      <c r="G693" s="16">
        <f t="shared" si="42"/>
        <v>38183</v>
      </c>
      <c r="I693">
        <v>0</v>
      </c>
      <c r="J693" s="13">
        <v>5960.91</v>
      </c>
      <c r="K693" t="s">
        <v>11</v>
      </c>
      <c r="L693" t="str" cm="1">
        <f t="array" ref="L693">IF(K693="?",INDEX(K693:K3035,_xlfn.MODE.MULT(MATCH(K693:K3035,K3035,0))),K693)</f>
        <v>tier - 2</v>
      </c>
      <c r="M693" t="s">
        <v>16</v>
      </c>
      <c r="N693" t="str" cm="1">
        <f t="array" ref="N693">IF(M693="?",INDEX(M693:M3035,_xlfn.MODE.MULT(MATCH(M693:M3035,M693:M3035,0))),M693)</f>
        <v>tier - 1</v>
      </c>
      <c r="O693" t="s">
        <v>535</v>
      </c>
      <c r="P693" t="str">
        <f t="shared" si="43"/>
        <v>R1026</v>
      </c>
    </row>
    <row r="694" spans="1:16" x14ac:dyDescent="0.3">
      <c r="A694" t="s">
        <v>726</v>
      </c>
      <c r="B694">
        <v>1980</v>
      </c>
      <c r="C694">
        <f t="shared" si="40"/>
        <v>1980</v>
      </c>
      <c r="D694" t="s">
        <v>35</v>
      </c>
      <c r="E694" t="str">
        <f t="shared" si="41"/>
        <v>Aug</v>
      </c>
      <c r="F694">
        <v>5</v>
      </c>
      <c r="G694" s="16">
        <f t="shared" si="42"/>
        <v>29438</v>
      </c>
      <c r="I694">
        <v>0</v>
      </c>
      <c r="J694" s="13">
        <v>5966.89</v>
      </c>
      <c r="K694" t="s">
        <v>11</v>
      </c>
      <c r="L694" t="str" cm="1">
        <f t="array" ref="L694">IF(K694="?",INDEX(K694:K3036,_xlfn.MODE.MULT(MATCH(K694:K3036,K3036,0))),K694)</f>
        <v>tier - 2</v>
      </c>
      <c r="M694" t="s">
        <v>12</v>
      </c>
      <c r="N694" t="str" cm="1">
        <f t="array" ref="N694">IF(M694="?",INDEX(M694:M3036,_xlfn.MODE.MULT(MATCH(M694:M3036,M694:M3036,0))),M694)</f>
        <v>tier - 3</v>
      </c>
      <c r="O694" t="s">
        <v>13</v>
      </c>
      <c r="P694" t="str">
        <f t="shared" si="43"/>
        <v>R1013</v>
      </c>
    </row>
    <row r="695" spans="1:16" x14ac:dyDescent="0.3">
      <c r="A695" t="s">
        <v>727</v>
      </c>
      <c r="B695">
        <v>1980</v>
      </c>
      <c r="C695">
        <f t="shared" si="40"/>
        <v>1980</v>
      </c>
      <c r="D695" t="s">
        <v>10</v>
      </c>
      <c r="E695" t="str">
        <f t="shared" si="41"/>
        <v>Jul</v>
      </c>
      <c r="F695">
        <v>21</v>
      </c>
      <c r="G695" s="16">
        <f t="shared" si="42"/>
        <v>29423</v>
      </c>
      <c r="I695">
        <v>0</v>
      </c>
      <c r="J695" s="13">
        <v>5969.72</v>
      </c>
      <c r="K695" t="s">
        <v>12</v>
      </c>
      <c r="L695" t="str" cm="1">
        <f t="array" ref="L695">IF(K695="?",INDEX(K695:K3037,_xlfn.MODE.MULT(MATCH(K695:K3037,K3037,0))),K695)</f>
        <v>tier - 3</v>
      </c>
      <c r="M695" t="s">
        <v>12</v>
      </c>
      <c r="N695" t="str" cm="1">
        <f t="array" ref="N695">IF(M695="?",INDEX(M695:M3037,_xlfn.MODE.MULT(MATCH(M695:M3037,M695:M3037,0))),M695)</f>
        <v>tier - 3</v>
      </c>
      <c r="O695" t="s">
        <v>42</v>
      </c>
      <c r="P695" t="str">
        <f t="shared" si="43"/>
        <v>R1011</v>
      </c>
    </row>
    <row r="696" spans="1:16" x14ac:dyDescent="0.3">
      <c r="A696" t="s">
        <v>728</v>
      </c>
      <c r="B696">
        <v>1989</v>
      </c>
      <c r="C696">
        <f t="shared" si="40"/>
        <v>1989</v>
      </c>
      <c r="D696" t="s">
        <v>10</v>
      </c>
      <c r="E696" t="str">
        <f t="shared" si="41"/>
        <v>Jul</v>
      </c>
      <c r="F696">
        <v>22</v>
      </c>
      <c r="G696" s="16">
        <f t="shared" si="42"/>
        <v>32711</v>
      </c>
      <c r="I696">
        <v>3</v>
      </c>
      <c r="J696" s="13">
        <v>5972.38</v>
      </c>
      <c r="K696" t="s">
        <v>11</v>
      </c>
      <c r="L696" t="str" cm="1">
        <f t="array" ref="L696">IF(K696="?",INDEX(K696:K3038,_xlfn.MODE.MULT(MATCH(K696:K3038,K3038,0))),K696)</f>
        <v>tier - 2</v>
      </c>
      <c r="M696" t="s">
        <v>11</v>
      </c>
      <c r="N696" t="str" cm="1">
        <f t="array" ref="N696">IF(M696="?",INDEX(M696:M3038,_xlfn.MODE.MULT(MATCH(M696:M3038,M696:M3038,0))),M696)</f>
        <v>tier - 2</v>
      </c>
      <c r="O696" t="s">
        <v>42</v>
      </c>
      <c r="P696" t="str">
        <f t="shared" si="43"/>
        <v>R1011</v>
      </c>
    </row>
    <row r="697" spans="1:16" x14ac:dyDescent="0.3">
      <c r="A697" t="s">
        <v>729</v>
      </c>
      <c r="B697">
        <v>1984</v>
      </c>
      <c r="C697">
        <f t="shared" si="40"/>
        <v>1984</v>
      </c>
      <c r="D697" t="s">
        <v>20</v>
      </c>
      <c r="E697" t="str">
        <f t="shared" si="41"/>
        <v>Sep</v>
      </c>
      <c r="F697">
        <v>19</v>
      </c>
      <c r="G697" s="16">
        <f t="shared" si="42"/>
        <v>30944</v>
      </c>
      <c r="I697">
        <v>1</v>
      </c>
      <c r="J697" s="13">
        <v>5974.38</v>
      </c>
      <c r="K697" t="s">
        <v>11</v>
      </c>
      <c r="L697" t="str" cm="1">
        <f t="array" ref="L697">IF(K697="?",INDEX(K697:K3039,_xlfn.MODE.MULT(MATCH(K697:K3039,K3039,0))),K697)</f>
        <v>tier - 2</v>
      </c>
      <c r="M697" t="s">
        <v>12</v>
      </c>
      <c r="N697" t="str" cm="1">
        <f t="array" ref="N697">IF(M697="?",INDEX(M697:M3039,_xlfn.MODE.MULT(MATCH(M697:M3039,M697:M3039,0))),M697)</f>
        <v>tier - 3</v>
      </c>
      <c r="O697" t="s">
        <v>13</v>
      </c>
      <c r="P697" t="str">
        <f t="shared" si="43"/>
        <v>R1013</v>
      </c>
    </row>
    <row r="698" spans="1:16" x14ac:dyDescent="0.3">
      <c r="A698" t="s">
        <v>730</v>
      </c>
      <c r="B698">
        <v>1984</v>
      </c>
      <c r="C698">
        <f t="shared" si="40"/>
        <v>1984</v>
      </c>
      <c r="D698" t="s">
        <v>15</v>
      </c>
      <c r="E698" t="str">
        <f t="shared" si="41"/>
        <v>Nov</v>
      </c>
      <c r="F698">
        <v>11</v>
      </c>
      <c r="G698" s="16">
        <f t="shared" si="42"/>
        <v>30997</v>
      </c>
      <c r="I698">
        <v>1</v>
      </c>
      <c r="J698" s="13">
        <v>5976.83</v>
      </c>
      <c r="K698" t="s">
        <v>11</v>
      </c>
      <c r="L698" t="str" cm="1">
        <f t="array" ref="L698">IF(K698="?",INDEX(K698:K3040,_xlfn.MODE.MULT(MATCH(K698:K3040,K3040,0))),K698)</f>
        <v>tier - 2</v>
      </c>
      <c r="M698" t="s">
        <v>11</v>
      </c>
      <c r="N698" t="str" cm="1">
        <f t="array" ref="N698">IF(M698="?",INDEX(M698:M3040,_xlfn.MODE.MULT(MATCH(M698:M3040,M698:M3040,0))),M698)</f>
        <v>tier - 2</v>
      </c>
      <c r="O698" t="s">
        <v>13</v>
      </c>
      <c r="P698" t="str">
        <f t="shared" si="43"/>
        <v>R1013</v>
      </c>
    </row>
    <row r="699" spans="1:16" x14ac:dyDescent="0.3">
      <c r="A699" t="s">
        <v>731</v>
      </c>
      <c r="B699">
        <v>1970</v>
      </c>
      <c r="C699">
        <f t="shared" si="40"/>
        <v>1970</v>
      </c>
      <c r="D699" t="s">
        <v>18</v>
      </c>
      <c r="E699" t="str">
        <f t="shared" si="41"/>
        <v>Jun</v>
      </c>
      <c r="F699">
        <v>25</v>
      </c>
      <c r="G699" s="16">
        <f t="shared" si="42"/>
        <v>25744</v>
      </c>
      <c r="I699">
        <v>0</v>
      </c>
      <c r="J699" s="13">
        <v>5979.66</v>
      </c>
      <c r="K699" t="s">
        <v>11</v>
      </c>
      <c r="L699" t="str" cm="1">
        <f t="array" ref="L699">IF(K699="?",INDEX(K699:K3041,_xlfn.MODE.MULT(MATCH(K699:K3041,K3041,0))),K699)</f>
        <v>tier - 2</v>
      </c>
      <c r="M699" t="s">
        <v>12</v>
      </c>
      <c r="N699" t="str" cm="1">
        <f t="array" ref="N699">IF(M699="?",INDEX(M699:M3041,_xlfn.MODE.MULT(MATCH(M699:M3041,M699:M3041,0))),M699)</f>
        <v>tier - 3</v>
      </c>
      <c r="O699" t="s">
        <v>13</v>
      </c>
      <c r="P699" t="str">
        <f t="shared" si="43"/>
        <v>R1013</v>
      </c>
    </row>
    <row r="700" spans="1:16" x14ac:dyDescent="0.3">
      <c r="A700" t="s">
        <v>732</v>
      </c>
      <c r="B700">
        <v>1980</v>
      </c>
      <c r="C700">
        <f t="shared" si="40"/>
        <v>1980</v>
      </c>
      <c r="D700" t="s">
        <v>37</v>
      </c>
      <c r="E700" t="str">
        <f t="shared" si="41"/>
        <v>Oct</v>
      </c>
      <c r="F700">
        <v>10</v>
      </c>
      <c r="G700" s="16">
        <f t="shared" si="42"/>
        <v>29504</v>
      </c>
      <c r="I700">
        <v>0</v>
      </c>
      <c r="J700" s="13">
        <v>5979.73</v>
      </c>
      <c r="K700" t="s">
        <v>11</v>
      </c>
      <c r="L700" t="str" cm="1">
        <f t="array" ref="L700">IF(K700="?",INDEX(K700:K3042,_xlfn.MODE.MULT(MATCH(K700:K3042,K3042,0))),K700)</f>
        <v>tier - 2</v>
      </c>
      <c r="M700" t="s">
        <v>11</v>
      </c>
      <c r="N700" t="str" cm="1">
        <f t="array" ref="N700">IF(M700="?",INDEX(M700:M3042,_xlfn.MODE.MULT(MATCH(M700:M3042,M700:M3042,0))),M700)</f>
        <v>tier - 2</v>
      </c>
      <c r="O700" t="s">
        <v>42</v>
      </c>
      <c r="P700" t="str">
        <f t="shared" si="43"/>
        <v>R1011</v>
      </c>
    </row>
    <row r="701" spans="1:16" x14ac:dyDescent="0.3">
      <c r="A701" t="s">
        <v>733</v>
      </c>
      <c r="B701">
        <v>1974</v>
      </c>
      <c r="C701">
        <f t="shared" si="40"/>
        <v>1974</v>
      </c>
      <c r="D701" t="s">
        <v>37</v>
      </c>
      <c r="E701" t="str">
        <f t="shared" si="41"/>
        <v>Oct</v>
      </c>
      <c r="F701">
        <v>11</v>
      </c>
      <c r="G701" s="16">
        <f t="shared" si="42"/>
        <v>27313</v>
      </c>
      <c r="I701">
        <v>0</v>
      </c>
      <c r="J701" s="13">
        <v>5979.99</v>
      </c>
      <c r="K701" t="s">
        <v>11</v>
      </c>
      <c r="L701" t="str" cm="1">
        <f t="array" ref="L701">IF(K701="?",INDEX(K701:K3043,_xlfn.MODE.MULT(MATCH(K701:K3043,K3043,0))),K701)</f>
        <v>tier - 2</v>
      </c>
      <c r="M701" t="s">
        <v>12</v>
      </c>
      <c r="N701" t="str" cm="1">
        <f t="array" ref="N701">IF(M701="?",INDEX(M701:M3043,_xlfn.MODE.MULT(MATCH(M701:M3043,M701:M3043,0))),M701)</f>
        <v>tier - 3</v>
      </c>
      <c r="O701" t="s">
        <v>13</v>
      </c>
      <c r="P701" t="str">
        <f t="shared" si="43"/>
        <v>R1013</v>
      </c>
    </row>
    <row r="702" spans="1:16" x14ac:dyDescent="0.3">
      <c r="A702" t="s">
        <v>734</v>
      </c>
      <c r="B702">
        <v>1988</v>
      </c>
      <c r="C702">
        <f t="shared" si="40"/>
        <v>1988</v>
      </c>
      <c r="D702" t="s">
        <v>18</v>
      </c>
      <c r="E702" t="str">
        <f t="shared" si="41"/>
        <v>Jun</v>
      </c>
      <c r="F702">
        <v>10</v>
      </c>
      <c r="G702" s="16">
        <f t="shared" si="42"/>
        <v>32304</v>
      </c>
      <c r="I702">
        <v>2</v>
      </c>
      <c r="J702" s="13">
        <v>5989.52</v>
      </c>
      <c r="K702" t="s">
        <v>11</v>
      </c>
      <c r="L702" t="str" cm="1">
        <f t="array" ref="L702">IF(K702="?",INDEX(K702:K3044,_xlfn.MODE.MULT(MATCH(K702:K3044,K3044,0))),K702)</f>
        <v>tier - 2</v>
      </c>
      <c r="M702" t="s">
        <v>16</v>
      </c>
      <c r="N702" t="str" cm="1">
        <f t="array" ref="N702">IF(M702="?",INDEX(M702:M3044,_xlfn.MODE.MULT(MATCH(M702:M3044,M702:M3044,0))),M702)</f>
        <v>tier - 1</v>
      </c>
      <c r="O702" t="s">
        <v>23</v>
      </c>
      <c r="P702" t="str">
        <f t="shared" si="43"/>
        <v>R1012</v>
      </c>
    </row>
    <row r="703" spans="1:16" x14ac:dyDescent="0.3">
      <c r="A703" t="s">
        <v>735</v>
      </c>
      <c r="B703">
        <v>1974</v>
      </c>
      <c r="C703">
        <f t="shared" si="40"/>
        <v>1974</v>
      </c>
      <c r="D703" t="s">
        <v>35</v>
      </c>
      <c r="E703" t="str">
        <f t="shared" si="41"/>
        <v>Aug</v>
      </c>
      <c r="F703">
        <v>17</v>
      </c>
      <c r="G703" s="16">
        <f t="shared" si="42"/>
        <v>27258</v>
      </c>
      <c r="I703">
        <v>0</v>
      </c>
      <c r="J703" s="13">
        <v>5990.17</v>
      </c>
      <c r="K703" t="s">
        <v>11</v>
      </c>
      <c r="L703" t="str" cm="1">
        <f t="array" ref="L703">IF(K703="?",INDEX(K703:K3045,_xlfn.MODE.MULT(MATCH(K703:K3045,K3045,0))),K703)</f>
        <v>tier - 2</v>
      </c>
      <c r="M703" t="s">
        <v>11</v>
      </c>
      <c r="N703" t="str" cm="1">
        <f t="array" ref="N703">IF(M703="?",INDEX(M703:M3045,_xlfn.MODE.MULT(MATCH(M703:M3045,M703:M3045,0))),M703)</f>
        <v>tier - 2</v>
      </c>
      <c r="O703" t="s">
        <v>13</v>
      </c>
      <c r="P703" t="str">
        <f t="shared" si="43"/>
        <v>R1013</v>
      </c>
    </row>
    <row r="704" spans="1:16" x14ac:dyDescent="0.3">
      <c r="A704" t="s">
        <v>736</v>
      </c>
      <c r="B704">
        <v>1980</v>
      </c>
      <c r="C704">
        <f t="shared" si="40"/>
        <v>1980</v>
      </c>
      <c r="D704" t="s">
        <v>35</v>
      </c>
      <c r="E704" t="str">
        <f t="shared" si="41"/>
        <v>Aug</v>
      </c>
      <c r="F704">
        <v>8</v>
      </c>
      <c r="G704" s="16">
        <f t="shared" si="42"/>
        <v>29441</v>
      </c>
      <c r="I704">
        <v>2</v>
      </c>
      <c r="J704" s="13">
        <v>5993.62</v>
      </c>
      <c r="K704" t="s">
        <v>11</v>
      </c>
      <c r="L704" t="str" cm="1">
        <f t="array" ref="L704">IF(K704="?",INDEX(K704:K3046,_xlfn.MODE.MULT(MATCH(K704:K3046,K3046,0))),K704)</f>
        <v>tier - 2</v>
      </c>
      <c r="M704" t="s">
        <v>12</v>
      </c>
      <c r="N704" t="str" cm="1">
        <f t="array" ref="N704">IF(M704="?",INDEX(M704:M3046,_xlfn.MODE.MULT(MATCH(M704:M3046,M704:M3046,0))),M704)</f>
        <v>tier - 3</v>
      </c>
      <c r="O704" t="s">
        <v>13</v>
      </c>
      <c r="P704" t="str">
        <f t="shared" si="43"/>
        <v>R1013</v>
      </c>
    </row>
    <row r="705" spans="1:16" x14ac:dyDescent="0.3">
      <c r="A705" t="s">
        <v>737</v>
      </c>
      <c r="B705">
        <v>1989</v>
      </c>
      <c r="C705">
        <f t="shared" si="40"/>
        <v>1989</v>
      </c>
      <c r="D705" t="s">
        <v>35</v>
      </c>
      <c r="E705" t="str">
        <f t="shared" si="41"/>
        <v>Aug</v>
      </c>
      <c r="F705">
        <v>16</v>
      </c>
      <c r="G705" s="16">
        <f t="shared" si="42"/>
        <v>32736</v>
      </c>
      <c r="I705">
        <v>4</v>
      </c>
      <c r="J705" s="13">
        <v>6059.17</v>
      </c>
      <c r="K705" t="s">
        <v>11</v>
      </c>
      <c r="L705" t="str" cm="1">
        <f t="array" ref="L705">IF(K705="?",INDEX(K705:K3047,_xlfn.MODE.MULT(MATCH(K705:K3047,K3047,0))),K705)</f>
        <v>tier - 2</v>
      </c>
      <c r="M705" t="s">
        <v>16</v>
      </c>
      <c r="N705" t="str" cm="1">
        <f t="array" ref="N705">IF(M705="?",INDEX(M705:M3047,_xlfn.MODE.MULT(MATCH(M705:M3047,M705:M3047,0))),M705)</f>
        <v>tier - 1</v>
      </c>
      <c r="O705" t="s">
        <v>42</v>
      </c>
      <c r="P705" t="str">
        <f t="shared" si="43"/>
        <v>R1011</v>
      </c>
    </row>
    <row r="706" spans="1:16" x14ac:dyDescent="0.3">
      <c r="A706" t="s">
        <v>738</v>
      </c>
      <c r="B706">
        <v>1996</v>
      </c>
      <c r="C706">
        <f t="shared" si="40"/>
        <v>1996</v>
      </c>
      <c r="D706" t="s">
        <v>10</v>
      </c>
      <c r="E706" t="str">
        <f t="shared" si="41"/>
        <v>Jul</v>
      </c>
      <c r="F706">
        <v>28</v>
      </c>
      <c r="G706" s="16">
        <f t="shared" si="42"/>
        <v>35274</v>
      </c>
      <c r="I706">
        <v>0</v>
      </c>
      <c r="J706" s="13">
        <v>6061.8</v>
      </c>
      <c r="K706" t="s">
        <v>11</v>
      </c>
      <c r="L706" t="str" cm="1">
        <f t="array" ref="L706">IF(K706="?",INDEX(K706:K3048,_xlfn.MODE.MULT(MATCH(K706:K3048,K3048,0))),K706)</f>
        <v>tier - 2</v>
      </c>
      <c r="M706" t="s">
        <v>12</v>
      </c>
      <c r="N706" t="str" cm="1">
        <f t="array" ref="N706">IF(M706="?",INDEX(M706:M3048,_xlfn.MODE.MULT(MATCH(M706:M3048,M706:M3048,0))),M706)</f>
        <v>tier - 3</v>
      </c>
      <c r="O706" t="s">
        <v>23</v>
      </c>
      <c r="P706" t="str">
        <f t="shared" si="43"/>
        <v>R1012</v>
      </c>
    </row>
    <row r="707" spans="1:16" x14ac:dyDescent="0.3">
      <c r="A707" t="s">
        <v>739</v>
      </c>
      <c r="B707">
        <v>1994</v>
      </c>
      <c r="C707">
        <f t="shared" ref="C707:C770" si="44">IF(B707="?",ROUND(AVERAGE(B706:B3049),0),B707)</f>
        <v>1994</v>
      </c>
      <c r="D707" t="s">
        <v>15</v>
      </c>
      <c r="E707" t="str">
        <f t="shared" ref="E707:E770" si="45">IF(D707="?","sep",D707)</f>
        <v>Nov</v>
      </c>
      <c r="F707">
        <v>8</v>
      </c>
      <c r="G707" s="16">
        <f t="shared" ref="G707:G770" si="46">VALUE(F707&amp;"-"&amp;E707&amp;"-"&amp;C707)</f>
        <v>34646</v>
      </c>
      <c r="I707">
        <v>0</v>
      </c>
      <c r="J707" s="13">
        <v>6064.37</v>
      </c>
      <c r="K707" t="s">
        <v>11</v>
      </c>
      <c r="L707" t="str" cm="1">
        <f t="array" ref="L707">IF(K707="?",INDEX(K707:K3049,_xlfn.MODE.MULT(MATCH(K707:K3049,K3049,0))),K707)</f>
        <v>tier - 2</v>
      </c>
      <c r="M707" t="s">
        <v>11</v>
      </c>
      <c r="N707" t="str" cm="1">
        <f t="array" ref="N707">IF(M707="?",INDEX(M707:M3049,_xlfn.MODE.MULT(MATCH(M707:M3049,M707:M3049,0))),M707)</f>
        <v>tier - 2</v>
      </c>
      <c r="O707" t="s">
        <v>42</v>
      </c>
      <c r="P707" t="str">
        <f t="shared" ref="P707:P770" si="47">IF(O707="?","unknown",O707)</f>
        <v>R1011</v>
      </c>
    </row>
    <row r="708" spans="1:16" x14ac:dyDescent="0.3">
      <c r="A708" t="s">
        <v>740</v>
      </c>
      <c r="B708">
        <v>1984</v>
      </c>
      <c r="C708">
        <f t="shared" si="44"/>
        <v>1984</v>
      </c>
      <c r="D708" t="s">
        <v>20</v>
      </c>
      <c r="E708" t="str">
        <f t="shared" si="45"/>
        <v>Sep</v>
      </c>
      <c r="F708">
        <v>21</v>
      </c>
      <c r="G708" s="16">
        <f t="shared" si="46"/>
        <v>30946</v>
      </c>
      <c r="I708">
        <v>1</v>
      </c>
      <c r="J708" s="13">
        <v>6067.13</v>
      </c>
      <c r="K708" t="s">
        <v>12</v>
      </c>
      <c r="L708" t="str" cm="1">
        <f t="array" ref="L708">IF(K708="?",INDEX(K708:K3050,_xlfn.MODE.MULT(MATCH(K708:K3050,K3050,0))),K708)</f>
        <v>tier - 3</v>
      </c>
      <c r="M708" t="s">
        <v>16</v>
      </c>
      <c r="N708" t="str" cm="1">
        <f t="array" ref="N708">IF(M708="?",INDEX(M708:M3050,_xlfn.MODE.MULT(MATCH(M708:M3050,M708:M3050,0))),M708)</f>
        <v>tier - 1</v>
      </c>
      <c r="O708" t="s">
        <v>168</v>
      </c>
      <c r="P708" t="str">
        <f t="shared" si="47"/>
        <v>R1016</v>
      </c>
    </row>
    <row r="709" spans="1:16" x14ac:dyDescent="0.3">
      <c r="A709" t="s">
        <v>741</v>
      </c>
      <c r="B709">
        <v>1979</v>
      </c>
      <c r="C709">
        <f t="shared" si="44"/>
        <v>1979</v>
      </c>
      <c r="D709" t="s">
        <v>35</v>
      </c>
      <c r="E709" t="str">
        <f t="shared" si="45"/>
        <v>Aug</v>
      </c>
      <c r="F709">
        <v>8</v>
      </c>
      <c r="G709" s="16">
        <f t="shared" si="46"/>
        <v>29075</v>
      </c>
      <c r="I709">
        <v>2</v>
      </c>
      <c r="J709" s="13">
        <v>6074.37</v>
      </c>
      <c r="K709" t="s">
        <v>11</v>
      </c>
      <c r="L709" t="str" cm="1">
        <f t="array" ref="L709">IF(K709="?",INDEX(K709:K3051,_xlfn.MODE.MULT(MATCH(K709:K3051,K3051,0))),K709)</f>
        <v>tier - 2</v>
      </c>
      <c r="M709" t="s">
        <v>11</v>
      </c>
      <c r="N709" t="str" cm="1">
        <f t="array" ref="N709">IF(M709="?",INDEX(M709:M3051,_xlfn.MODE.MULT(MATCH(M709:M3051,M709:M3051,0))),M709)</f>
        <v>tier - 2</v>
      </c>
      <c r="O709" t="s">
        <v>23</v>
      </c>
      <c r="P709" t="str">
        <f t="shared" si="47"/>
        <v>R1012</v>
      </c>
    </row>
    <row r="710" spans="1:16" x14ac:dyDescent="0.3">
      <c r="A710" t="s">
        <v>742</v>
      </c>
      <c r="B710">
        <v>1984</v>
      </c>
      <c r="C710">
        <f t="shared" si="44"/>
        <v>1984</v>
      </c>
      <c r="D710" t="s">
        <v>37</v>
      </c>
      <c r="E710" t="str">
        <f t="shared" si="45"/>
        <v>Oct</v>
      </c>
      <c r="F710">
        <v>14</v>
      </c>
      <c r="G710" s="16">
        <f t="shared" si="46"/>
        <v>30969</v>
      </c>
      <c r="I710">
        <v>1</v>
      </c>
      <c r="J710" s="13">
        <v>6079.67</v>
      </c>
      <c r="K710" t="s">
        <v>16</v>
      </c>
      <c r="L710" t="str" cm="1">
        <f t="array" ref="L710">IF(K710="?",INDEX(K710:K3052,_xlfn.MODE.MULT(MATCH(K710:K3052,K3052,0))),K710)</f>
        <v>tier - 1</v>
      </c>
      <c r="M710" t="s">
        <v>16</v>
      </c>
      <c r="N710" t="str" cm="1">
        <f t="array" ref="N710">IF(M710="?",INDEX(M710:M3052,_xlfn.MODE.MULT(MATCH(M710:M3052,M710:M3052,0))),M710)</f>
        <v>tier - 1</v>
      </c>
      <c r="O710" t="s">
        <v>276</v>
      </c>
      <c r="P710" t="str">
        <f t="shared" si="47"/>
        <v>R1014</v>
      </c>
    </row>
    <row r="711" spans="1:16" x14ac:dyDescent="0.3">
      <c r="A711" t="s">
        <v>743</v>
      </c>
      <c r="B711">
        <v>1984</v>
      </c>
      <c r="C711">
        <f t="shared" si="44"/>
        <v>1984</v>
      </c>
      <c r="D711" t="s">
        <v>10</v>
      </c>
      <c r="E711" t="str">
        <f t="shared" si="45"/>
        <v>Jul</v>
      </c>
      <c r="F711">
        <v>25</v>
      </c>
      <c r="G711" s="16">
        <f t="shared" si="46"/>
        <v>30888</v>
      </c>
      <c r="I711">
        <v>2</v>
      </c>
      <c r="J711" s="13">
        <v>6082.41</v>
      </c>
      <c r="K711" t="s">
        <v>16</v>
      </c>
      <c r="L711" t="str" cm="1">
        <f t="array" ref="L711">IF(K711="?",INDEX(K711:K3053,_xlfn.MODE.MULT(MATCH(K711:K3053,K3053,0))),K711)</f>
        <v>tier - 1</v>
      </c>
      <c r="M711" t="s">
        <v>11</v>
      </c>
      <c r="N711" t="str" cm="1">
        <f t="array" ref="N711">IF(M711="?",INDEX(M711:M3053,_xlfn.MODE.MULT(MATCH(M711:M3053,M711:M3053,0))),M711)</f>
        <v>tier - 2</v>
      </c>
      <c r="O711" t="s">
        <v>42</v>
      </c>
      <c r="P711" t="str">
        <f t="shared" si="47"/>
        <v>R1011</v>
      </c>
    </row>
    <row r="712" spans="1:16" x14ac:dyDescent="0.3">
      <c r="A712" t="s">
        <v>744</v>
      </c>
      <c r="B712">
        <v>1970</v>
      </c>
      <c r="C712">
        <f t="shared" si="44"/>
        <v>1970</v>
      </c>
      <c r="D712" t="s">
        <v>18</v>
      </c>
      <c r="E712" t="str">
        <f t="shared" si="45"/>
        <v>Jun</v>
      </c>
      <c r="F712">
        <v>9</v>
      </c>
      <c r="G712" s="16">
        <f t="shared" si="46"/>
        <v>25728</v>
      </c>
      <c r="I712">
        <v>0</v>
      </c>
      <c r="J712" s="13">
        <v>6098.38</v>
      </c>
      <c r="K712" t="s">
        <v>11</v>
      </c>
      <c r="L712" t="str" cm="1">
        <f t="array" ref="L712">IF(K712="?",INDEX(K712:K3054,_xlfn.MODE.MULT(MATCH(K712:K3054,K3054,0))),K712)</f>
        <v>tier - 2</v>
      </c>
      <c r="M712" t="s">
        <v>11</v>
      </c>
      <c r="N712" t="str" cm="1">
        <f t="array" ref="N712">IF(M712="?",INDEX(M712:M3054,_xlfn.MODE.MULT(MATCH(M712:M3054,M712:M3054,0))),M712)</f>
        <v>tier - 2</v>
      </c>
      <c r="O712" t="s">
        <v>13</v>
      </c>
      <c r="P712" t="str">
        <f t="shared" si="47"/>
        <v>R1013</v>
      </c>
    </row>
    <row r="713" spans="1:16" x14ac:dyDescent="0.3">
      <c r="A713" t="s">
        <v>745</v>
      </c>
      <c r="B713">
        <v>1995</v>
      </c>
      <c r="C713">
        <f t="shared" si="44"/>
        <v>1995</v>
      </c>
      <c r="D713" t="s">
        <v>20</v>
      </c>
      <c r="E713" t="str">
        <f t="shared" si="45"/>
        <v>Sep</v>
      </c>
      <c r="F713">
        <v>9</v>
      </c>
      <c r="G713" s="16">
        <f t="shared" si="46"/>
        <v>34951</v>
      </c>
      <c r="I713">
        <v>0</v>
      </c>
      <c r="J713" s="13">
        <v>6111.95</v>
      </c>
      <c r="K713" t="s">
        <v>11</v>
      </c>
      <c r="L713" t="str" cm="1">
        <f t="array" ref="L713">IF(K713="?",INDEX(K713:K3055,_xlfn.MODE.MULT(MATCH(K713:K3055,K3055,0))),K713)</f>
        <v>tier - 2</v>
      </c>
      <c r="M713" t="s">
        <v>12</v>
      </c>
      <c r="N713" t="str" cm="1">
        <f t="array" ref="N713">IF(M713="?",INDEX(M713:M3055,_xlfn.MODE.MULT(MATCH(M713:M3055,M713:M3055,0))),M713)</f>
        <v>tier - 3</v>
      </c>
      <c r="O713" t="s">
        <v>535</v>
      </c>
      <c r="P713" t="str">
        <f t="shared" si="47"/>
        <v>R1026</v>
      </c>
    </row>
    <row r="714" spans="1:16" x14ac:dyDescent="0.3">
      <c r="A714" t="s">
        <v>746</v>
      </c>
      <c r="B714">
        <v>1985</v>
      </c>
      <c r="C714">
        <f t="shared" si="44"/>
        <v>1985</v>
      </c>
      <c r="D714" t="s">
        <v>10</v>
      </c>
      <c r="E714" t="str">
        <f t="shared" si="45"/>
        <v>Jul</v>
      </c>
      <c r="F714">
        <v>21</v>
      </c>
      <c r="G714" s="16">
        <f t="shared" si="46"/>
        <v>31249</v>
      </c>
      <c r="I714">
        <v>1</v>
      </c>
      <c r="J714" s="13">
        <v>6112.35</v>
      </c>
      <c r="K714" t="s">
        <v>11</v>
      </c>
      <c r="L714" t="str" cm="1">
        <f t="array" ref="L714">IF(K714="?",INDEX(K714:K3056,_xlfn.MODE.MULT(MATCH(K714:K3056,K3056,0))),K714)</f>
        <v>tier - 2</v>
      </c>
      <c r="M714" t="s">
        <v>16</v>
      </c>
      <c r="N714" t="str" cm="1">
        <f t="array" ref="N714">IF(M714="?",INDEX(M714:M3056,_xlfn.MODE.MULT(MATCH(M714:M3056,M714:M3056,0))),M714)</f>
        <v>tier - 1</v>
      </c>
      <c r="O714" t="s">
        <v>23</v>
      </c>
      <c r="P714" t="str">
        <f t="shared" si="47"/>
        <v>R1012</v>
      </c>
    </row>
    <row r="715" spans="1:16" x14ac:dyDescent="0.3">
      <c r="A715" t="s">
        <v>747</v>
      </c>
      <c r="B715">
        <v>1991</v>
      </c>
      <c r="C715">
        <f t="shared" si="44"/>
        <v>1991</v>
      </c>
      <c r="D715" t="s">
        <v>10</v>
      </c>
      <c r="E715" t="str">
        <f t="shared" si="45"/>
        <v>Jul</v>
      </c>
      <c r="F715">
        <v>25</v>
      </c>
      <c r="G715" s="16">
        <f t="shared" si="46"/>
        <v>33444</v>
      </c>
      <c r="I715">
        <v>3</v>
      </c>
      <c r="J715" s="13">
        <v>6113.23</v>
      </c>
      <c r="K715" t="s">
        <v>11</v>
      </c>
      <c r="L715" t="str" cm="1">
        <f t="array" ref="L715">IF(K715="?",INDEX(K715:K3057,_xlfn.MODE.MULT(MATCH(K715:K3057,K3057,0))),K715)</f>
        <v>tier - 2</v>
      </c>
      <c r="M715" t="s">
        <v>11</v>
      </c>
      <c r="N715" t="str" cm="1">
        <f t="array" ref="N715">IF(M715="?",INDEX(M715:M3057,_xlfn.MODE.MULT(MATCH(M715:M3057,M715:M3057,0))),M715)</f>
        <v>tier - 2</v>
      </c>
      <c r="O715" t="s">
        <v>247</v>
      </c>
      <c r="P715" t="str">
        <f t="shared" si="47"/>
        <v>R1024</v>
      </c>
    </row>
    <row r="716" spans="1:16" x14ac:dyDescent="0.3">
      <c r="A716" t="s">
        <v>748</v>
      </c>
      <c r="B716">
        <v>1983</v>
      </c>
      <c r="C716">
        <f t="shared" si="44"/>
        <v>1983</v>
      </c>
      <c r="D716" t="s">
        <v>35</v>
      </c>
      <c r="E716" t="str">
        <f t="shared" si="45"/>
        <v>Aug</v>
      </c>
      <c r="F716">
        <v>11</v>
      </c>
      <c r="G716" s="16">
        <f t="shared" si="46"/>
        <v>30539</v>
      </c>
      <c r="I716">
        <v>1</v>
      </c>
      <c r="J716" s="13">
        <v>6117.49</v>
      </c>
      <c r="K716" t="s">
        <v>11</v>
      </c>
      <c r="L716" t="str" cm="1">
        <f t="array" ref="L716">IF(K716="?",INDEX(K716:K3058,_xlfn.MODE.MULT(MATCH(K716:K3058,K3058,0))),K716)</f>
        <v>tier - 2</v>
      </c>
      <c r="M716" t="s">
        <v>12</v>
      </c>
      <c r="N716" t="str" cm="1">
        <f t="array" ref="N716">IF(M716="?",INDEX(M716:M3058,_xlfn.MODE.MULT(MATCH(M716:M3058,M716:M3058,0))),M716)</f>
        <v>tier - 3</v>
      </c>
      <c r="O716" t="s">
        <v>23</v>
      </c>
      <c r="P716" t="str">
        <f t="shared" si="47"/>
        <v>R1012</v>
      </c>
    </row>
    <row r="717" spans="1:16" x14ac:dyDescent="0.3">
      <c r="A717" t="s">
        <v>749</v>
      </c>
      <c r="B717">
        <v>1983</v>
      </c>
      <c r="C717">
        <f t="shared" si="44"/>
        <v>1983</v>
      </c>
      <c r="D717" t="s">
        <v>15</v>
      </c>
      <c r="E717" t="str">
        <f t="shared" si="45"/>
        <v>Nov</v>
      </c>
      <c r="F717">
        <v>16</v>
      </c>
      <c r="G717" s="16">
        <f t="shared" si="46"/>
        <v>30636</v>
      </c>
      <c r="I717">
        <v>1</v>
      </c>
      <c r="J717" s="13">
        <v>6123.57</v>
      </c>
      <c r="K717" t="s">
        <v>12</v>
      </c>
      <c r="L717" t="str" cm="1">
        <f t="array" ref="L717">IF(K717="?",INDEX(K717:K3059,_xlfn.MODE.MULT(MATCH(K717:K3059,K3059,0))),K717)</f>
        <v>tier - 3</v>
      </c>
      <c r="M717" t="s">
        <v>11</v>
      </c>
      <c r="N717" t="str" cm="1">
        <f t="array" ref="N717">IF(M717="?",INDEX(M717:M3059,_xlfn.MODE.MULT(MATCH(M717:M3059,M717:M3059,0))),M717)</f>
        <v>tier - 2</v>
      </c>
      <c r="O717" t="s">
        <v>23</v>
      </c>
      <c r="P717" t="str">
        <f t="shared" si="47"/>
        <v>R1012</v>
      </c>
    </row>
    <row r="718" spans="1:16" x14ac:dyDescent="0.3">
      <c r="A718" t="s">
        <v>750</v>
      </c>
      <c r="B718">
        <v>1990</v>
      </c>
      <c r="C718">
        <f t="shared" si="44"/>
        <v>1990</v>
      </c>
      <c r="D718" t="s">
        <v>35</v>
      </c>
      <c r="E718" t="str">
        <f t="shared" si="45"/>
        <v>Aug</v>
      </c>
      <c r="F718">
        <v>18</v>
      </c>
      <c r="G718" s="16">
        <f t="shared" si="46"/>
        <v>33103</v>
      </c>
      <c r="I718">
        <v>3</v>
      </c>
      <c r="J718" s="13">
        <v>6128.8</v>
      </c>
      <c r="K718" t="s">
        <v>11</v>
      </c>
      <c r="L718" t="str" cm="1">
        <f t="array" ref="L718">IF(K718="?",INDEX(K718:K3060,_xlfn.MODE.MULT(MATCH(K718:K3060,K3060,0))),K718)</f>
        <v>tier - 2</v>
      </c>
      <c r="M718" t="s">
        <v>12</v>
      </c>
      <c r="N718" t="str" cm="1">
        <f t="array" ref="N718">IF(M718="?",INDEX(M718:M3060,_xlfn.MODE.MULT(MATCH(M718:M3060,M718:M3060,0))),M718)</f>
        <v>tier - 3</v>
      </c>
      <c r="O718" t="s">
        <v>23</v>
      </c>
      <c r="P718" t="str">
        <f t="shared" si="47"/>
        <v>R1012</v>
      </c>
    </row>
    <row r="719" spans="1:16" x14ac:dyDescent="0.3">
      <c r="A719" t="s">
        <v>751</v>
      </c>
      <c r="B719">
        <v>1969</v>
      </c>
      <c r="C719">
        <f t="shared" si="44"/>
        <v>1969</v>
      </c>
      <c r="D719" t="s">
        <v>15</v>
      </c>
      <c r="E719" t="str">
        <f t="shared" si="45"/>
        <v>Nov</v>
      </c>
      <c r="F719">
        <v>9</v>
      </c>
      <c r="G719" s="16">
        <f t="shared" si="46"/>
        <v>25516</v>
      </c>
      <c r="I719">
        <v>0</v>
      </c>
      <c r="J719" s="13">
        <v>6138.5</v>
      </c>
      <c r="K719" t="s">
        <v>11</v>
      </c>
      <c r="L719" t="str" cm="1">
        <f t="array" ref="L719">IF(K719="?",INDEX(K719:K3061,_xlfn.MODE.MULT(MATCH(K719:K3061,K3061,0))),K719)</f>
        <v>tier - 2</v>
      </c>
      <c r="M719" t="s">
        <v>11</v>
      </c>
      <c r="N719" t="str" cm="1">
        <f t="array" ref="N719">IF(M719="?",INDEX(M719:M3061,_xlfn.MODE.MULT(MATCH(M719:M3061,M719:M3061,0))),M719)</f>
        <v>tier - 2</v>
      </c>
      <c r="O719" t="s">
        <v>42</v>
      </c>
      <c r="P719" t="str">
        <f t="shared" si="47"/>
        <v>R1011</v>
      </c>
    </row>
    <row r="720" spans="1:16" x14ac:dyDescent="0.3">
      <c r="A720" t="s">
        <v>752</v>
      </c>
      <c r="B720">
        <v>1978</v>
      </c>
      <c r="C720">
        <f t="shared" si="44"/>
        <v>1978</v>
      </c>
      <c r="D720" t="s">
        <v>20</v>
      </c>
      <c r="E720" t="str">
        <f t="shared" si="45"/>
        <v>Sep</v>
      </c>
      <c r="F720">
        <v>5</v>
      </c>
      <c r="G720" s="16">
        <f t="shared" si="46"/>
        <v>28738</v>
      </c>
      <c r="I720">
        <v>2</v>
      </c>
      <c r="J720" s="13">
        <v>6138.58</v>
      </c>
      <c r="K720" t="s">
        <v>11</v>
      </c>
      <c r="L720" t="str" cm="1">
        <f t="array" ref="L720">IF(K720="?",INDEX(K720:K3062,_xlfn.MODE.MULT(MATCH(K720:K3062,K3062,0))),K720)</f>
        <v>tier - 2</v>
      </c>
      <c r="M720" t="s">
        <v>16</v>
      </c>
      <c r="N720" t="str" cm="1">
        <f t="array" ref="N720">IF(M720="?",INDEX(M720:M3062,_xlfn.MODE.MULT(MATCH(M720:M3062,M720:M3062,0))),M720)</f>
        <v>tier - 1</v>
      </c>
      <c r="O720" t="s">
        <v>13</v>
      </c>
      <c r="P720" t="str">
        <f t="shared" si="47"/>
        <v>R1013</v>
      </c>
    </row>
    <row r="721" spans="1:16" x14ac:dyDescent="0.3">
      <c r="A721" t="s">
        <v>753</v>
      </c>
      <c r="B721">
        <v>1976</v>
      </c>
      <c r="C721">
        <f t="shared" si="44"/>
        <v>1976</v>
      </c>
      <c r="D721" t="s">
        <v>30</v>
      </c>
      <c r="E721" t="str">
        <f t="shared" si="45"/>
        <v>Dec</v>
      </c>
      <c r="F721">
        <v>12</v>
      </c>
      <c r="G721" s="16">
        <f t="shared" si="46"/>
        <v>28106</v>
      </c>
      <c r="I721">
        <v>2</v>
      </c>
      <c r="J721" s="13">
        <v>6139.14</v>
      </c>
      <c r="K721" t="s">
        <v>11</v>
      </c>
      <c r="L721" t="str" cm="1">
        <f t="array" ref="L721">IF(K721="?",INDEX(K721:K3063,_xlfn.MODE.MULT(MATCH(K721:K3063,K3063,0))),K721)</f>
        <v>tier - 2</v>
      </c>
      <c r="M721" t="s">
        <v>12</v>
      </c>
      <c r="N721" t="str" cm="1">
        <f t="array" ref="N721">IF(M721="?",INDEX(M721:M3063,_xlfn.MODE.MULT(MATCH(M721:M3063,M721:M3063,0))),M721)</f>
        <v>tier - 3</v>
      </c>
      <c r="O721" t="s">
        <v>13</v>
      </c>
      <c r="P721" t="str">
        <f t="shared" si="47"/>
        <v>R1013</v>
      </c>
    </row>
    <row r="722" spans="1:16" x14ac:dyDescent="0.3">
      <c r="A722" t="s">
        <v>754</v>
      </c>
      <c r="B722">
        <v>1970</v>
      </c>
      <c r="C722">
        <f t="shared" si="44"/>
        <v>1970</v>
      </c>
      <c r="D722" t="s">
        <v>37</v>
      </c>
      <c r="E722" t="str">
        <f t="shared" si="45"/>
        <v>Oct</v>
      </c>
      <c r="F722">
        <v>14</v>
      </c>
      <c r="G722" s="16">
        <f t="shared" si="46"/>
        <v>25855</v>
      </c>
      <c r="I722">
        <v>0</v>
      </c>
      <c r="J722" s="13">
        <v>6147.12</v>
      </c>
      <c r="K722" t="s">
        <v>11</v>
      </c>
      <c r="L722" t="str" cm="1">
        <f t="array" ref="L722">IF(K722="?",INDEX(K722:K3064,_xlfn.MODE.MULT(MATCH(K722:K3064,K3064,0))),K722)</f>
        <v>tier - 2</v>
      </c>
      <c r="M722" t="s">
        <v>12</v>
      </c>
      <c r="N722" t="str" cm="1">
        <f t="array" ref="N722">IF(M722="?",INDEX(M722:M3064,_xlfn.MODE.MULT(MATCH(M722:M3064,M722:M3064,0))),M722)</f>
        <v>tier - 3</v>
      </c>
      <c r="O722" t="s">
        <v>23</v>
      </c>
      <c r="P722" t="str">
        <f t="shared" si="47"/>
        <v>R1012</v>
      </c>
    </row>
    <row r="723" spans="1:16" x14ac:dyDescent="0.3">
      <c r="A723" t="s">
        <v>755</v>
      </c>
      <c r="B723">
        <v>1973</v>
      </c>
      <c r="C723">
        <f t="shared" si="44"/>
        <v>1973</v>
      </c>
      <c r="D723" t="s">
        <v>15</v>
      </c>
      <c r="E723" t="str">
        <f t="shared" si="45"/>
        <v>Nov</v>
      </c>
      <c r="F723">
        <v>6</v>
      </c>
      <c r="G723" s="16">
        <f t="shared" si="46"/>
        <v>26974</v>
      </c>
      <c r="I723">
        <v>0</v>
      </c>
      <c r="J723" s="13">
        <v>6152.05</v>
      </c>
      <c r="K723" t="s">
        <v>11</v>
      </c>
      <c r="L723" t="str" cm="1">
        <f t="array" ref="L723">IF(K723="?",INDEX(K723:K3065,_xlfn.MODE.MULT(MATCH(K723:K3065,K3065,0))),K723)</f>
        <v>tier - 2</v>
      </c>
      <c r="M723" t="s">
        <v>12</v>
      </c>
      <c r="N723" t="str" cm="1">
        <f t="array" ref="N723">IF(M723="?",INDEX(M723:M3065,_xlfn.MODE.MULT(MATCH(M723:M3065,M723:M3065,0))),M723)</f>
        <v>tier - 3</v>
      </c>
      <c r="O723" t="s">
        <v>13</v>
      </c>
      <c r="P723" t="str">
        <f t="shared" si="47"/>
        <v>R1013</v>
      </c>
    </row>
    <row r="724" spans="1:16" x14ac:dyDescent="0.3">
      <c r="A724" t="s">
        <v>756</v>
      </c>
      <c r="B724">
        <v>1985</v>
      </c>
      <c r="C724">
        <f t="shared" si="44"/>
        <v>1985</v>
      </c>
      <c r="D724" t="s">
        <v>37</v>
      </c>
      <c r="E724" t="str">
        <f t="shared" si="45"/>
        <v>Oct</v>
      </c>
      <c r="F724">
        <v>15</v>
      </c>
      <c r="G724" s="16">
        <f t="shared" si="46"/>
        <v>31335</v>
      </c>
      <c r="I724">
        <v>3</v>
      </c>
      <c r="J724" s="13">
        <v>6159.57</v>
      </c>
      <c r="K724" t="s">
        <v>11</v>
      </c>
      <c r="L724" t="str" cm="1">
        <f t="array" ref="L724">IF(K724="?",INDEX(K724:K3066,_xlfn.MODE.MULT(MATCH(K724:K3066,K3066,0))),K724)</f>
        <v>tier - 2</v>
      </c>
      <c r="M724" t="s">
        <v>16</v>
      </c>
      <c r="N724" t="str" cm="1">
        <f t="array" ref="N724">IF(M724="?",INDEX(M724:M3066,_xlfn.MODE.MULT(MATCH(M724:M3066,M724:M3066,0))),M724)</f>
        <v>tier - 1</v>
      </c>
      <c r="O724" t="s">
        <v>23</v>
      </c>
      <c r="P724" t="str">
        <f t="shared" si="47"/>
        <v>R1012</v>
      </c>
    </row>
    <row r="725" spans="1:16" x14ac:dyDescent="0.3">
      <c r="A725" t="s">
        <v>757</v>
      </c>
      <c r="B725">
        <v>1984</v>
      </c>
      <c r="C725">
        <f t="shared" si="44"/>
        <v>1984</v>
      </c>
      <c r="D725" t="s">
        <v>37</v>
      </c>
      <c r="E725" t="str">
        <f t="shared" si="45"/>
        <v>Oct</v>
      </c>
      <c r="F725">
        <v>6</v>
      </c>
      <c r="G725" s="16">
        <f t="shared" si="46"/>
        <v>30961</v>
      </c>
      <c r="I725">
        <v>3</v>
      </c>
      <c r="J725" s="13">
        <v>6170.96</v>
      </c>
      <c r="K725" t="s">
        <v>11</v>
      </c>
      <c r="L725" t="str" cm="1">
        <f t="array" ref="L725">IF(K725="?",INDEX(K725:K3067,_xlfn.MODE.MULT(MATCH(K725:K3067,K3067,0))),K725)</f>
        <v>tier - 2</v>
      </c>
      <c r="M725" t="s">
        <v>16</v>
      </c>
      <c r="N725" t="str" cm="1">
        <f t="array" ref="N725">IF(M725="?",INDEX(M725:M3067,_xlfn.MODE.MULT(MATCH(M725:M3067,M725:M3067,0))),M725)</f>
        <v>tier - 1</v>
      </c>
      <c r="O725" t="s">
        <v>13</v>
      </c>
      <c r="P725" t="str">
        <f t="shared" si="47"/>
        <v>R1013</v>
      </c>
    </row>
    <row r="726" spans="1:16" x14ac:dyDescent="0.3">
      <c r="A726" t="s">
        <v>758</v>
      </c>
      <c r="B726">
        <v>1985</v>
      </c>
      <c r="C726">
        <f t="shared" si="44"/>
        <v>1985</v>
      </c>
      <c r="D726" t="s">
        <v>35</v>
      </c>
      <c r="E726" t="str">
        <f t="shared" si="45"/>
        <v>Aug</v>
      </c>
      <c r="F726">
        <v>9</v>
      </c>
      <c r="G726" s="16">
        <f t="shared" si="46"/>
        <v>31268</v>
      </c>
      <c r="I726">
        <v>3</v>
      </c>
      <c r="J726" s="13">
        <v>6183.32</v>
      </c>
      <c r="K726" t="s">
        <v>11</v>
      </c>
      <c r="L726" t="str" cm="1">
        <f t="array" ref="L726">IF(K726="?",INDEX(K726:K3068,_xlfn.MODE.MULT(MATCH(K726:K3068,K3068,0))),K726)</f>
        <v>tier - 2</v>
      </c>
      <c r="M726" t="s">
        <v>11</v>
      </c>
      <c r="N726" t="str" cm="1">
        <f t="array" ref="N726">IF(M726="?",INDEX(M726:M3068,_xlfn.MODE.MULT(MATCH(M726:M3068,M726:M3068,0))),M726)</f>
        <v>tier - 2</v>
      </c>
      <c r="O726" t="s">
        <v>23</v>
      </c>
      <c r="P726" t="str">
        <f t="shared" si="47"/>
        <v>R1012</v>
      </c>
    </row>
    <row r="727" spans="1:16" x14ac:dyDescent="0.3">
      <c r="A727" t="s">
        <v>759</v>
      </c>
      <c r="B727">
        <v>1970</v>
      </c>
      <c r="C727">
        <f t="shared" si="44"/>
        <v>1970</v>
      </c>
      <c r="D727" t="s">
        <v>37</v>
      </c>
      <c r="E727" t="str">
        <f t="shared" si="45"/>
        <v>Oct</v>
      </c>
      <c r="F727">
        <v>5</v>
      </c>
      <c r="G727" s="16">
        <f t="shared" si="46"/>
        <v>25846</v>
      </c>
      <c r="I727">
        <v>0</v>
      </c>
      <c r="J727" s="13">
        <v>6183.46</v>
      </c>
      <c r="K727" t="s">
        <v>11</v>
      </c>
      <c r="L727" t="str" cm="1">
        <f t="array" ref="L727">IF(K727="?",INDEX(K727:K3069,_xlfn.MODE.MULT(MATCH(K727:K3069,K3069,0))),K727)</f>
        <v>tier - 2</v>
      </c>
      <c r="M727" t="s">
        <v>11</v>
      </c>
      <c r="N727" t="str" cm="1">
        <f t="array" ref="N727">IF(M727="?",INDEX(M727:M3069,_xlfn.MODE.MULT(MATCH(M727:M3069,M727:M3069,0))),M727)</f>
        <v>tier - 2</v>
      </c>
      <c r="O727" t="s">
        <v>23</v>
      </c>
      <c r="P727" t="str">
        <f t="shared" si="47"/>
        <v>R1012</v>
      </c>
    </row>
    <row r="728" spans="1:16" x14ac:dyDescent="0.3">
      <c r="A728" t="s">
        <v>760</v>
      </c>
      <c r="B728">
        <v>1988</v>
      </c>
      <c r="C728">
        <f t="shared" si="44"/>
        <v>1988</v>
      </c>
      <c r="D728" t="s">
        <v>15</v>
      </c>
      <c r="E728" t="str">
        <f t="shared" si="45"/>
        <v>Nov</v>
      </c>
      <c r="F728">
        <v>1</v>
      </c>
      <c r="G728" s="16">
        <f t="shared" si="46"/>
        <v>32448</v>
      </c>
      <c r="I728">
        <v>3</v>
      </c>
      <c r="J728" s="13">
        <v>6184.3</v>
      </c>
      <c r="K728" t="s">
        <v>11</v>
      </c>
      <c r="L728" t="str" cm="1">
        <f t="array" ref="L728">IF(K728="?",INDEX(K728:K3070,_xlfn.MODE.MULT(MATCH(K728:K3070,K3070,0))),K728)</f>
        <v>tier - 2</v>
      </c>
      <c r="M728" t="s">
        <v>12</v>
      </c>
      <c r="N728" t="str" cm="1">
        <f t="array" ref="N728">IF(M728="?",INDEX(M728:M3070,_xlfn.MODE.MULT(MATCH(M728:M3070,M728:M3070,0))),M728)</f>
        <v>tier - 3</v>
      </c>
      <c r="O728" t="s">
        <v>13</v>
      </c>
      <c r="P728" t="str">
        <f t="shared" si="47"/>
        <v>R1013</v>
      </c>
    </row>
    <row r="729" spans="1:16" x14ac:dyDescent="0.3">
      <c r="A729" t="s">
        <v>761</v>
      </c>
      <c r="B729">
        <v>1981</v>
      </c>
      <c r="C729">
        <f t="shared" si="44"/>
        <v>1981</v>
      </c>
      <c r="D729" t="s">
        <v>15</v>
      </c>
      <c r="E729" t="str">
        <f t="shared" si="45"/>
        <v>Nov</v>
      </c>
      <c r="F729">
        <v>22</v>
      </c>
      <c r="G729" s="16">
        <f t="shared" si="46"/>
        <v>29912</v>
      </c>
      <c r="I729">
        <v>0</v>
      </c>
      <c r="J729" s="13">
        <v>6185.32</v>
      </c>
      <c r="K729" t="s">
        <v>11</v>
      </c>
      <c r="L729" t="str" cm="1">
        <f t="array" ref="L729">IF(K729="?",INDEX(K729:K3071,_xlfn.MODE.MULT(MATCH(K729:K3071,K3071,0))),K729)</f>
        <v>tier - 2</v>
      </c>
      <c r="M729" t="s">
        <v>16</v>
      </c>
      <c r="N729" t="str" cm="1">
        <f t="array" ref="N729">IF(M729="?",INDEX(M729:M3071,_xlfn.MODE.MULT(MATCH(M729:M3071,M729:M3071,0))),M729)</f>
        <v>tier - 1</v>
      </c>
      <c r="O729" t="s">
        <v>13</v>
      </c>
      <c r="P729" t="str">
        <f t="shared" si="47"/>
        <v>R1013</v>
      </c>
    </row>
    <row r="730" spans="1:16" x14ac:dyDescent="0.3">
      <c r="A730" t="s">
        <v>762</v>
      </c>
      <c r="B730">
        <v>1981</v>
      </c>
      <c r="C730">
        <f t="shared" si="44"/>
        <v>1981</v>
      </c>
      <c r="D730" t="s">
        <v>37</v>
      </c>
      <c r="E730" t="str">
        <f t="shared" si="45"/>
        <v>Oct</v>
      </c>
      <c r="F730">
        <v>1</v>
      </c>
      <c r="G730" s="16">
        <f t="shared" si="46"/>
        <v>29860</v>
      </c>
      <c r="I730">
        <v>0</v>
      </c>
      <c r="J730" s="13">
        <v>6186.13</v>
      </c>
      <c r="K730" t="s">
        <v>11</v>
      </c>
      <c r="L730" t="str" cm="1">
        <f t="array" ref="L730">IF(K730="?",INDEX(K730:K3072,_xlfn.MODE.MULT(MATCH(K730:K3072,K3072,0))),K730)</f>
        <v>tier - 2</v>
      </c>
      <c r="M730" t="s">
        <v>12</v>
      </c>
      <c r="N730" t="str" cm="1">
        <f t="array" ref="N730">IF(M730="?",INDEX(M730:M3072,_xlfn.MODE.MULT(MATCH(M730:M3072,M730:M3072,0))),M730)</f>
        <v>tier - 3</v>
      </c>
      <c r="O730" t="s">
        <v>42</v>
      </c>
      <c r="P730" t="str">
        <f t="shared" si="47"/>
        <v>R1011</v>
      </c>
    </row>
    <row r="731" spans="1:16" x14ac:dyDescent="0.3">
      <c r="A731" t="s">
        <v>763</v>
      </c>
      <c r="B731">
        <v>1988</v>
      </c>
      <c r="C731">
        <f t="shared" si="44"/>
        <v>1988</v>
      </c>
      <c r="D731" t="s">
        <v>37</v>
      </c>
      <c r="E731" t="str">
        <f t="shared" si="45"/>
        <v>Oct</v>
      </c>
      <c r="F731">
        <v>23</v>
      </c>
      <c r="G731" s="16">
        <f t="shared" si="46"/>
        <v>32439</v>
      </c>
      <c r="I731">
        <v>3</v>
      </c>
      <c r="J731" s="13">
        <v>6196.45</v>
      </c>
      <c r="K731" t="s">
        <v>11</v>
      </c>
      <c r="L731" t="str" cm="1">
        <f t="array" ref="L731">IF(K731="?",INDEX(K731:K3073,_xlfn.MODE.MULT(MATCH(K731:K3073,K3073,0))),K731)</f>
        <v>tier - 2</v>
      </c>
      <c r="M731" t="s">
        <v>16</v>
      </c>
      <c r="N731" t="str" cm="1">
        <f t="array" ref="N731">IF(M731="?",INDEX(M731:M3073,_xlfn.MODE.MULT(MATCH(M731:M3073,M731:M3073,0))),M731)</f>
        <v>tier - 1</v>
      </c>
      <c r="O731" t="s">
        <v>42</v>
      </c>
      <c r="P731" t="str">
        <f t="shared" si="47"/>
        <v>R1011</v>
      </c>
    </row>
    <row r="732" spans="1:16" x14ac:dyDescent="0.3">
      <c r="A732" t="s">
        <v>764</v>
      </c>
      <c r="B732">
        <v>1985</v>
      </c>
      <c r="C732">
        <f t="shared" si="44"/>
        <v>1985</v>
      </c>
      <c r="D732" t="s">
        <v>10</v>
      </c>
      <c r="E732" t="str">
        <f t="shared" si="45"/>
        <v>Jul</v>
      </c>
      <c r="F732">
        <v>22</v>
      </c>
      <c r="G732" s="16">
        <f t="shared" si="46"/>
        <v>31250</v>
      </c>
      <c r="I732">
        <v>2</v>
      </c>
      <c r="J732" s="13">
        <v>6198.75</v>
      </c>
      <c r="K732" t="s">
        <v>11</v>
      </c>
      <c r="L732" t="str" cm="1">
        <f t="array" ref="L732">IF(K732="?",INDEX(K732:K3074,_xlfn.MODE.MULT(MATCH(K732:K3074,K3074,0))),K732)</f>
        <v>tier - 2</v>
      </c>
      <c r="M732" t="s">
        <v>16</v>
      </c>
      <c r="N732" t="str" cm="1">
        <f t="array" ref="N732">IF(M732="?",INDEX(M732:M3074,_xlfn.MODE.MULT(MATCH(M732:M3074,M732:M3074,0))),M732)</f>
        <v>tier - 1</v>
      </c>
      <c r="O732" t="s">
        <v>23</v>
      </c>
      <c r="P732" t="str">
        <f t="shared" si="47"/>
        <v>R1012</v>
      </c>
    </row>
    <row r="733" spans="1:16" x14ac:dyDescent="0.3">
      <c r="A733" t="s">
        <v>31</v>
      </c>
      <c r="B733">
        <v>1985</v>
      </c>
      <c r="C733">
        <f t="shared" si="44"/>
        <v>1985</v>
      </c>
      <c r="D733" t="s">
        <v>30</v>
      </c>
      <c r="E733" t="str">
        <f t="shared" si="45"/>
        <v>Dec</v>
      </c>
      <c r="F733">
        <v>20</v>
      </c>
      <c r="G733" s="16">
        <f t="shared" si="46"/>
        <v>31401</v>
      </c>
      <c r="I733">
        <v>2</v>
      </c>
      <c r="J733" s="13">
        <v>6203.9</v>
      </c>
      <c r="K733" t="s">
        <v>16</v>
      </c>
      <c r="L733" t="str" cm="1">
        <f t="array" ref="L733">IF(K733="?",INDEX(K733:K3075,_xlfn.MODE.MULT(MATCH(K733:K3075,K3075,0))),K733)</f>
        <v>tier - 1</v>
      </c>
      <c r="M733" t="s">
        <v>11</v>
      </c>
      <c r="N733" t="str" cm="1">
        <f t="array" ref="N733">IF(M733="?",INDEX(M733:M3075,_xlfn.MODE.MULT(MATCH(M733:M3075,M733:M3075,0))),M733)</f>
        <v>tier - 2</v>
      </c>
      <c r="O733" t="s">
        <v>23</v>
      </c>
      <c r="P733" t="str">
        <f t="shared" si="47"/>
        <v>R1012</v>
      </c>
    </row>
    <row r="734" spans="1:16" x14ac:dyDescent="0.3">
      <c r="A734" t="s">
        <v>765</v>
      </c>
      <c r="B734">
        <v>1985</v>
      </c>
      <c r="C734">
        <f t="shared" si="44"/>
        <v>1985</v>
      </c>
      <c r="D734" t="s">
        <v>20</v>
      </c>
      <c r="E734" t="str">
        <f t="shared" si="45"/>
        <v>Sep</v>
      </c>
      <c r="F734">
        <v>22</v>
      </c>
      <c r="G734" s="16">
        <f t="shared" si="46"/>
        <v>31312</v>
      </c>
      <c r="I734">
        <v>2</v>
      </c>
      <c r="J734" s="13">
        <v>6203.9</v>
      </c>
      <c r="K734" t="s">
        <v>11</v>
      </c>
      <c r="L734" t="str" cm="1">
        <f t="array" ref="L734">IF(K734="?",INDEX(K734:K3076,_xlfn.MODE.MULT(MATCH(K734:K3076,K3076,0))),K734)</f>
        <v>tier - 2</v>
      </c>
      <c r="M734" t="s">
        <v>11</v>
      </c>
      <c r="N734" t="str" cm="1">
        <f t="array" ref="N734">IF(M734="?",INDEX(M734:M3076,_xlfn.MODE.MULT(MATCH(M734:M3076,M734:M3076,0))),M734)</f>
        <v>tier - 2</v>
      </c>
      <c r="O734" t="s">
        <v>23</v>
      </c>
      <c r="P734" t="str">
        <f t="shared" si="47"/>
        <v>R1012</v>
      </c>
    </row>
    <row r="735" spans="1:16" x14ac:dyDescent="0.3">
      <c r="A735" t="s">
        <v>766</v>
      </c>
      <c r="B735">
        <v>1999</v>
      </c>
      <c r="C735">
        <f t="shared" si="44"/>
        <v>1999</v>
      </c>
      <c r="D735" t="s">
        <v>20</v>
      </c>
      <c r="E735" t="str">
        <f t="shared" si="45"/>
        <v>Sep</v>
      </c>
      <c r="F735">
        <v>10</v>
      </c>
      <c r="G735" s="16">
        <f t="shared" si="46"/>
        <v>36413</v>
      </c>
      <c r="I735">
        <v>0</v>
      </c>
      <c r="J735" s="13">
        <v>6207.26</v>
      </c>
      <c r="K735" t="s">
        <v>11</v>
      </c>
      <c r="L735" t="str" cm="1">
        <f t="array" ref="L735">IF(K735="?",INDEX(K735:K3077,_xlfn.MODE.MULT(MATCH(K735:K3077,K3077,0))),K735)</f>
        <v>tier - 2</v>
      </c>
      <c r="M735" t="s">
        <v>11</v>
      </c>
      <c r="N735" t="str" cm="1">
        <f t="array" ref="N735">IF(M735="?",INDEX(M735:M3077,_xlfn.MODE.MULT(MATCH(M735:M3077,M735:M3077,0))),M735)</f>
        <v>tier - 2</v>
      </c>
      <c r="O735" t="s">
        <v>535</v>
      </c>
      <c r="P735" t="str">
        <f t="shared" si="47"/>
        <v>R1026</v>
      </c>
    </row>
    <row r="736" spans="1:16" x14ac:dyDescent="0.3">
      <c r="A736" t="s">
        <v>767</v>
      </c>
      <c r="B736">
        <v>1992</v>
      </c>
      <c r="C736">
        <f t="shared" si="44"/>
        <v>1992</v>
      </c>
      <c r="D736" t="s">
        <v>35</v>
      </c>
      <c r="E736" t="str">
        <f t="shared" si="45"/>
        <v>Aug</v>
      </c>
      <c r="F736">
        <v>12</v>
      </c>
      <c r="G736" s="16">
        <f t="shared" si="46"/>
        <v>33828</v>
      </c>
      <c r="I736">
        <v>0</v>
      </c>
      <c r="J736" s="13">
        <v>6208.5</v>
      </c>
      <c r="K736" t="s">
        <v>11</v>
      </c>
      <c r="L736" t="str" cm="1">
        <f t="array" ref="L736">IF(K736="?",INDEX(K736:K3078,_xlfn.MODE.MULT(MATCH(K736:K3078,K3078,0))),K736)</f>
        <v>tier - 2</v>
      </c>
      <c r="M736" t="s">
        <v>16</v>
      </c>
      <c r="N736" t="str" cm="1">
        <f t="array" ref="N736">IF(M736="?",INDEX(M736:M3078,_xlfn.MODE.MULT(MATCH(M736:M3078,M736:M3078,0))),M736)</f>
        <v>tier - 1</v>
      </c>
      <c r="O736" t="s">
        <v>300</v>
      </c>
      <c r="P736" t="str">
        <f t="shared" si="47"/>
        <v>R1021</v>
      </c>
    </row>
    <row r="737" spans="1:16" x14ac:dyDescent="0.3">
      <c r="A737" t="s">
        <v>768</v>
      </c>
      <c r="B737">
        <v>1972</v>
      </c>
      <c r="C737">
        <f t="shared" si="44"/>
        <v>1972</v>
      </c>
      <c r="D737" t="s">
        <v>18</v>
      </c>
      <c r="E737" t="str">
        <f t="shared" si="45"/>
        <v>Jun</v>
      </c>
      <c r="F737">
        <v>29</v>
      </c>
      <c r="G737" s="16">
        <f t="shared" si="46"/>
        <v>26479</v>
      </c>
      <c r="I737">
        <v>0</v>
      </c>
      <c r="J737" s="13">
        <v>6219.93</v>
      </c>
      <c r="K737" t="s">
        <v>11</v>
      </c>
      <c r="L737" t="str" cm="1">
        <f t="array" ref="L737">IF(K737="?",INDEX(K737:K3079,_xlfn.MODE.MULT(MATCH(K737:K3079,K3079,0))),K737)</f>
        <v>tier - 2</v>
      </c>
      <c r="M737" t="s">
        <v>11</v>
      </c>
      <c r="N737" t="str" cm="1">
        <f t="array" ref="N737">IF(M737="?",INDEX(M737:M3079,_xlfn.MODE.MULT(MATCH(M737:M3079,M737:M3079,0))),M737)</f>
        <v>tier - 2</v>
      </c>
      <c r="O737" t="s">
        <v>13</v>
      </c>
      <c r="P737" t="str">
        <f t="shared" si="47"/>
        <v>R1013</v>
      </c>
    </row>
    <row r="738" spans="1:16" x14ac:dyDescent="0.3">
      <c r="A738" t="s">
        <v>769</v>
      </c>
      <c r="B738">
        <v>1978</v>
      </c>
      <c r="C738">
        <f t="shared" si="44"/>
        <v>1978</v>
      </c>
      <c r="D738" t="s">
        <v>20</v>
      </c>
      <c r="E738" t="str">
        <f t="shared" si="45"/>
        <v>Sep</v>
      </c>
      <c r="F738">
        <v>19</v>
      </c>
      <c r="G738" s="16">
        <f t="shared" si="46"/>
        <v>28752</v>
      </c>
      <c r="I738">
        <v>2</v>
      </c>
      <c r="J738" s="13">
        <v>6236.95</v>
      </c>
      <c r="K738" t="s">
        <v>11</v>
      </c>
      <c r="L738" t="str" cm="1">
        <f t="array" ref="L738">IF(K738="?",INDEX(K738:K3080,_xlfn.MODE.MULT(MATCH(K738:K3080,K3080,0))),K738)</f>
        <v>tier - 2</v>
      </c>
      <c r="M738" t="s">
        <v>11</v>
      </c>
      <c r="N738" t="str" cm="1">
        <f t="array" ref="N738">IF(M738="?",INDEX(M738:M3080,_xlfn.MODE.MULT(MATCH(M738:M3080,M738:M3080,0))),M738)</f>
        <v>tier - 2</v>
      </c>
      <c r="O738" t="s">
        <v>13</v>
      </c>
      <c r="P738" t="str">
        <f t="shared" si="47"/>
        <v>R1013</v>
      </c>
    </row>
    <row r="739" spans="1:16" x14ac:dyDescent="0.3">
      <c r="A739" t="s">
        <v>770</v>
      </c>
      <c r="B739">
        <v>1983</v>
      </c>
      <c r="C739">
        <f t="shared" si="44"/>
        <v>1983</v>
      </c>
      <c r="D739" t="s">
        <v>35</v>
      </c>
      <c r="E739" t="str">
        <f t="shared" si="45"/>
        <v>Aug</v>
      </c>
      <c r="F739">
        <v>11</v>
      </c>
      <c r="G739" s="16">
        <f t="shared" si="46"/>
        <v>30539</v>
      </c>
      <c r="I739">
        <v>1</v>
      </c>
      <c r="J739" s="13">
        <v>6238.3</v>
      </c>
      <c r="K739" t="s">
        <v>11</v>
      </c>
      <c r="L739" t="str" cm="1">
        <f t="array" ref="L739">IF(K739="?",INDEX(K739:K3081,_xlfn.MODE.MULT(MATCH(K739:K3081,K3081,0))),K739)</f>
        <v>tier - 2</v>
      </c>
      <c r="M739" t="s">
        <v>16</v>
      </c>
      <c r="N739" t="str" cm="1">
        <f t="array" ref="N739">IF(M739="?",INDEX(M739:M3081,_xlfn.MODE.MULT(MATCH(M739:M3081,M739:M3081,0))),M739)</f>
        <v>tier - 1</v>
      </c>
      <c r="O739" t="s">
        <v>42</v>
      </c>
      <c r="P739" t="str">
        <f t="shared" si="47"/>
        <v>R1011</v>
      </c>
    </row>
    <row r="740" spans="1:16" x14ac:dyDescent="0.3">
      <c r="A740" t="s">
        <v>771</v>
      </c>
      <c r="B740">
        <v>1979</v>
      </c>
      <c r="C740">
        <f t="shared" si="44"/>
        <v>1979</v>
      </c>
      <c r="D740" t="s">
        <v>37</v>
      </c>
      <c r="E740" t="str">
        <f t="shared" si="45"/>
        <v>Oct</v>
      </c>
      <c r="F740">
        <v>10</v>
      </c>
      <c r="G740" s="16">
        <f t="shared" si="46"/>
        <v>29138</v>
      </c>
      <c r="I740">
        <v>0</v>
      </c>
      <c r="J740" s="13">
        <v>6250.44</v>
      </c>
      <c r="K740" t="s">
        <v>11</v>
      </c>
      <c r="L740" t="str" cm="1">
        <f t="array" ref="L740">IF(K740="?",INDEX(K740:K3082,_xlfn.MODE.MULT(MATCH(K740:K3082,K3082,0))),K740)</f>
        <v>tier - 2</v>
      </c>
      <c r="M740" t="s">
        <v>16</v>
      </c>
      <c r="N740" t="str" cm="1">
        <f t="array" ref="N740">IF(M740="?",INDEX(M740:M3082,_xlfn.MODE.MULT(MATCH(M740:M3082,M740:M3082,0))),M740)</f>
        <v>tier - 1</v>
      </c>
      <c r="O740" t="s">
        <v>42</v>
      </c>
      <c r="P740" t="str">
        <f t="shared" si="47"/>
        <v>R1011</v>
      </c>
    </row>
    <row r="741" spans="1:16" x14ac:dyDescent="0.3">
      <c r="A741" t="s">
        <v>772</v>
      </c>
      <c r="B741">
        <v>1972</v>
      </c>
      <c r="C741">
        <f t="shared" si="44"/>
        <v>1972</v>
      </c>
      <c r="D741" t="s">
        <v>15</v>
      </c>
      <c r="E741" t="str">
        <f t="shared" si="45"/>
        <v>Nov</v>
      </c>
      <c r="F741">
        <v>11</v>
      </c>
      <c r="G741" s="16">
        <f t="shared" si="46"/>
        <v>26614</v>
      </c>
      <c r="I741">
        <v>0</v>
      </c>
      <c r="J741" s="13">
        <v>6253.85</v>
      </c>
      <c r="K741" t="s">
        <v>11</v>
      </c>
      <c r="L741" t="str" cm="1">
        <f t="array" ref="L741">IF(K741="?",INDEX(K741:K3083,_xlfn.MODE.MULT(MATCH(K741:K3083,K3083,0))),K741)</f>
        <v>tier - 2</v>
      </c>
      <c r="M741" t="s">
        <v>11</v>
      </c>
      <c r="N741" t="str" cm="1">
        <f t="array" ref="N741">IF(M741="?",INDEX(M741:M3083,_xlfn.MODE.MULT(MATCH(M741:M3083,M741:M3083,0))),M741)</f>
        <v>tier - 2</v>
      </c>
      <c r="O741" t="s">
        <v>13</v>
      </c>
      <c r="P741" t="str">
        <f t="shared" si="47"/>
        <v>R1013</v>
      </c>
    </row>
    <row r="742" spans="1:16" x14ac:dyDescent="0.3">
      <c r="A742" t="s">
        <v>773</v>
      </c>
      <c r="B742">
        <v>1972</v>
      </c>
      <c r="C742">
        <f t="shared" si="44"/>
        <v>1972</v>
      </c>
      <c r="D742" t="s">
        <v>20</v>
      </c>
      <c r="E742" t="str">
        <f t="shared" si="45"/>
        <v>Sep</v>
      </c>
      <c r="F742">
        <v>8</v>
      </c>
      <c r="G742" s="16">
        <f t="shared" si="46"/>
        <v>26550</v>
      </c>
      <c r="I742">
        <v>0</v>
      </c>
      <c r="J742" s="13">
        <v>6254.13</v>
      </c>
      <c r="K742" t="s">
        <v>11</v>
      </c>
      <c r="L742" t="str" cm="1">
        <f t="array" ref="L742">IF(K742="?",INDEX(K742:K3084,_xlfn.MODE.MULT(MATCH(K742:K3084,K3084,0))),K742)</f>
        <v>tier - 2</v>
      </c>
      <c r="M742" t="s">
        <v>11</v>
      </c>
      <c r="N742" t="str" cm="1">
        <f t="array" ref="N742">IF(M742="?",INDEX(M742:M3084,_xlfn.MODE.MULT(MATCH(M742:M3084,M742:M3084,0))),M742)</f>
        <v>tier - 2</v>
      </c>
      <c r="O742" t="s">
        <v>23</v>
      </c>
      <c r="P742" t="str">
        <f t="shared" si="47"/>
        <v>R1012</v>
      </c>
    </row>
    <row r="743" spans="1:16" x14ac:dyDescent="0.3">
      <c r="A743" t="s">
        <v>774</v>
      </c>
      <c r="B743">
        <v>1970</v>
      </c>
      <c r="C743">
        <f t="shared" si="44"/>
        <v>1970</v>
      </c>
      <c r="D743" t="s">
        <v>37</v>
      </c>
      <c r="E743" t="str">
        <f t="shared" si="45"/>
        <v>Oct</v>
      </c>
      <c r="F743">
        <v>11</v>
      </c>
      <c r="G743" s="16">
        <f t="shared" si="46"/>
        <v>25852</v>
      </c>
      <c r="I743">
        <v>0</v>
      </c>
      <c r="J743" s="13">
        <v>6255.38</v>
      </c>
      <c r="K743" t="s">
        <v>11</v>
      </c>
      <c r="L743" t="str" cm="1">
        <f t="array" ref="L743">IF(K743="?",INDEX(K743:K3085,_xlfn.MODE.MULT(MATCH(K743:K3085,K3085,0))),K743)</f>
        <v>tier - 2</v>
      </c>
      <c r="M743" t="s">
        <v>11</v>
      </c>
      <c r="N743" t="str" cm="1">
        <f t="array" ref="N743">IF(M743="?",INDEX(M743:M3085,_xlfn.MODE.MULT(MATCH(M743:M3085,M743:M3085,0))),M743)</f>
        <v>tier - 2</v>
      </c>
      <c r="O743" t="s">
        <v>13</v>
      </c>
      <c r="P743" t="str">
        <f t="shared" si="47"/>
        <v>R1013</v>
      </c>
    </row>
    <row r="744" spans="1:16" x14ac:dyDescent="0.3">
      <c r="A744" t="s">
        <v>775</v>
      </c>
      <c r="B744">
        <v>1995</v>
      </c>
      <c r="C744">
        <f t="shared" si="44"/>
        <v>1995</v>
      </c>
      <c r="D744" t="s">
        <v>37</v>
      </c>
      <c r="E744" t="str">
        <f t="shared" si="45"/>
        <v>Oct</v>
      </c>
      <c r="F744">
        <v>17</v>
      </c>
      <c r="G744" s="16">
        <f t="shared" si="46"/>
        <v>34989</v>
      </c>
      <c r="I744">
        <v>0</v>
      </c>
      <c r="J744" s="13">
        <v>6261.2</v>
      </c>
      <c r="K744" t="s">
        <v>11</v>
      </c>
      <c r="L744" t="str" cm="1">
        <f t="array" ref="L744">IF(K744="?",INDEX(K744:K3086,_xlfn.MODE.MULT(MATCH(K744:K3086,K3086,0))),K744)</f>
        <v>tier - 2</v>
      </c>
      <c r="M744" t="s">
        <v>16</v>
      </c>
      <c r="N744" t="str" cm="1">
        <f t="array" ref="N744">IF(M744="?",INDEX(M744:M3086,_xlfn.MODE.MULT(MATCH(M744:M3086,M744:M3086,0))),M744)</f>
        <v>tier - 1</v>
      </c>
      <c r="O744" t="s">
        <v>535</v>
      </c>
      <c r="P744" t="str">
        <f t="shared" si="47"/>
        <v>R1026</v>
      </c>
    </row>
    <row r="745" spans="1:16" x14ac:dyDescent="0.3">
      <c r="A745" t="s">
        <v>776</v>
      </c>
      <c r="B745">
        <v>1984</v>
      </c>
      <c r="C745">
        <f t="shared" si="44"/>
        <v>1984</v>
      </c>
      <c r="D745" t="s">
        <v>20</v>
      </c>
      <c r="E745" t="str">
        <f t="shared" si="45"/>
        <v>Sep</v>
      </c>
      <c r="F745">
        <v>25</v>
      </c>
      <c r="G745" s="16">
        <f t="shared" si="46"/>
        <v>30950</v>
      </c>
      <c r="I745">
        <v>3</v>
      </c>
      <c r="J745" s="13">
        <v>6269.33</v>
      </c>
      <c r="K745" t="s">
        <v>11</v>
      </c>
      <c r="L745" t="str" cm="1">
        <f t="array" ref="L745">IF(K745="?",INDEX(K745:K3087,_xlfn.MODE.MULT(MATCH(K745:K3087,K3087,0))),K745)</f>
        <v>tier - 2</v>
      </c>
      <c r="M745" t="s">
        <v>16</v>
      </c>
      <c r="N745" t="str" cm="1">
        <f t="array" ref="N745">IF(M745="?",INDEX(M745:M3087,_xlfn.MODE.MULT(MATCH(M745:M3087,M745:M3087,0))),M745)</f>
        <v>tier - 1</v>
      </c>
      <c r="O745" t="s">
        <v>13</v>
      </c>
      <c r="P745" t="str">
        <f t="shared" si="47"/>
        <v>R1013</v>
      </c>
    </row>
    <row r="746" spans="1:16" x14ac:dyDescent="0.3">
      <c r="A746" t="s">
        <v>777</v>
      </c>
      <c r="B746">
        <v>1981</v>
      </c>
      <c r="C746">
        <f t="shared" si="44"/>
        <v>1981</v>
      </c>
      <c r="D746" t="s">
        <v>18</v>
      </c>
      <c r="E746" t="str">
        <f t="shared" si="45"/>
        <v>Jun</v>
      </c>
      <c r="F746">
        <v>30</v>
      </c>
      <c r="G746" s="16">
        <f t="shared" si="46"/>
        <v>29767</v>
      </c>
      <c r="I746">
        <v>1</v>
      </c>
      <c r="J746" s="13">
        <v>6272.48</v>
      </c>
      <c r="K746" t="s">
        <v>16</v>
      </c>
      <c r="L746" t="str" cm="1">
        <f t="array" ref="L746">IF(K746="?",INDEX(K746:K3088,_xlfn.MODE.MULT(MATCH(K746:K3088,K3088,0))),K746)</f>
        <v>tier - 1</v>
      </c>
      <c r="M746" t="s">
        <v>12</v>
      </c>
      <c r="N746" t="str" cm="1">
        <f t="array" ref="N746">IF(M746="?",INDEX(M746:M3088,_xlfn.MODE.MULT(MATCH(M746:M3088,M746:M3088,0))),M746)</f>
        <v>tier - 3</v>
      </c>
      <c r="O746" t="s">
        <v>13</v>
      </c>
      <c r="P746" t="str">
        <f t="shared" si="47"/>
        <v>R1013</v>
      </c>
    </row>
    <row r="747" spans="1:16" x14ac:dyDescent="0.3">
      <c r="A747" t="s">
        <v>778</v>
      </c>
      <c r="B747">
        <v>1993</v>
      </c>
      <c r="C747">
        <f t="shared" si="44"/>
        <v>1993</v>
      </c>
      <c r="D747" t="s">
        <v>37</v>
      </c>
      <c r="E747" t="str">
        <f t="shared" si="45"/>
        <v>Oct</v>
      </c>
      <c r="F747">
        <v>16</v>
      </c>
      <c r="G747" s="16">
        <f t="shared" si="46"/>
        <v>34258</v>
      </c>
      <c r="I747">
        <v>0</v>
      </c>
      <c r="J747" s="13">
        <v>6276.3</v>
      </c>
      <c r="K747" t="s">
        <v>11</v>
      </c>
      <c r="L747" t="str" cm="1">
        <f t="array" ref="L747">IF(K747="?",INDEX(K747:K3089,_xlfn.MODE.MULT(MATCH(K747:K3089,K3089,0))),K747)</f>
        <v>tier - 2</v>
      </c>
      <c r="M747" t="s">
        <v>16</v>
      </c>
      <c r="N747" t="str" cm="1">
        <f t="array" ref="N747">IF(M747="?",INDEX(M747:M3089,_xlfn.MODE.MULT(MATCH(M747:M3089,M747:M3089,0))),M747)</f>
        <v>tier - 1</v>
      </c>
      <c r="O747" t="s">
        <v>200</v>
      </c>
      <c r="P747" t="str">
        <f t="shared" si="47"/>
        <v>R1025</v>
      </c>
    </row>
    <row r="748" spans="1:16" x14ac:dyDescent="0.3">
      <c r="A748" t="s">
        <v>779</v>
      </c>
      <c r="B748">
        <v>1981</v>
      </c>
      <c r="C748">
        <f t="shared" si="44"/>
        <v>1981</v>
      </c>
      <c r="D748" t="s">
        <v>15</v>
      </c>
      <c r="E748" t="str">
        <f t="shared" si="45"/>
        <v>Nov</v>
      </c>
      <c r="F748">
        <v>24</v>
      </c>
      <c r="G748" s="16">
        <f t="shared" si="46"/>
        <v>29914</v>
      </c>
      <c r="I748">
        <v>1</v>
      </c>
      <c r="J748" s="13">
        <v>6282.24</v>
      </c>
      <c r="K748" t="s">
        <v>11</v>
      </c>
      <c r="L748" t="str" cm="1">
        <f t="array" ref="L748">IF(K748="?",INDEX(K748:K3090,_xlfn.MODE.MULT(MATCH(K748:K3090,K3090,0))),K748)</f>
        <v>tier - 2</v>
      </c>
      <c r="M748" t="s">
        <v>16</v>
      </c>
      <c r="N748" t="str" cm="1">
        <f t="array" ref="N748">IF(M748="?",INDEX(M748:M3090,_xlfn.MODE.MULT(MATCH(M748:M3090,M748:M3090,0))),M748)</f>
        <v>tier - 1</v>
      </c>
      <c r="O748" t="s">
        <v>42</v>
      </c>
      <c r="P748" t="str">
        <f t="shared" si="47"/>
        <v>R1011</v>
      </c>
    </row>
    <row r="749" spans="1:16" x14ac:dyDescent="0.3">
      <c r="A749" t="s">
        <v>780</v>
      </c>
      <c r="B749">
        <v>1981</v>
      </c>
      <c r="C749">
        <f t="shared" si="44"/>
        <v>1981</v>
      </c>
      <c r="D749" t="s">
        <v>35</v>
      </c>
      <c r="E749" t="str">
        <f t="shared" si="45"/>
        <v>Aug</v>
      </c>
      <c r="F749">
        <v>26</v>
      </c>
      <c r="G749" s="16">
        <f t="shared" si="46"/>
        <v>29824</v>
      </c>
      <c r="I749">
        <v>1</v>
      </c>
      <c r="J749" s="13">
        <v>6289.75</v>
      </c>
      <c r="K749" t="s">
        <v>11</v>
      </c>
      <c r="L749" t="str" cm="1">
        <f t="array" ref="L749">IF(K749="?",INDEX(K749:K3091,_xlfn.MODE.MULT(MATCH(K749:K3091,K3091,0))),K749)</f>
        <v>tier - 2</v>
      </c>
      <c r="M749" t="s">
        <v>12</v>
      </c>
      <c r="N749" t="str" cm="1">
        <f t="array" ref="N749">IF(M749="?",INDEX(M749:M3091,_xlfn.MODE.MULT(MATCH(M749:M3091,M749:M3091,0))),M749)</f>
        <v>tier - 3</v>
      </c>
      <c r="O749" t="s">
        <v>13</v>
      </c>
      <c r="P749" t="str">
        <f t="shared" si="47"/>
        <v>R1013</v>
      </c>
    </row>
    <row r="750" spans="1:16" x14ac:dyDescent="0.3">
      <c r="A750" t="s">
        <v>781</v>
      </c>
      <c r="B750">
        <v>1996</v>
      </c>
      <c r="C750">
        <f t="shared" si="44"/>
        <v>1996</v>
      </c>
      <c r="D750" t="s">
        <v>10</v>
      </c>
      <c r="E750" t="str">
        <f t="shared" si="45"/>
        <v>Jul</v>
      </c>
      <c r="F750">
        <v>4</v>
      </c>
      <c r="G750" s="16">
        <f t="shared" si="46"/>
        <v>35250</v>
      </c>
      <c r="I750">
        <v>0</v>
      </c>
      <c r="J750" s="13">
        <v>6293.63</v>
      </c>
      <c r="K750" t="s">
        <v>11</v>
      </c>
      <c r="L750" t="str" cm="1">
        <f t="array" ref="L750">IF(K750="?",INDEX(K750:K3092,_xlfn.MODE.MULT(MATCH(K750:K3092,K3092,0))),K750)</f>
        <v>tier - 2</v>
      </c>
      <c r="M750" t="s">
        <v>12</v>
      </c>
      <c r="N750" t="str" cm="1">
        <f t="array" ref="N750">IF(M750="?",INDEX(M750:M3092,_xlfn.MODE.MULT(MATCH(M750:M3092,M750:M3092,0))),M750)</f>
        <v>tier - 3</v>
      </c>
      <c r="O750" t="s">
        <v>300</v>
      </c>
      <c r="P750" t="str">
        <f t="shared" si="47"/>
        <v>R1021</v>
      </c>
    </row>
    <row r="751" spans="1:16" x14ac:dyDescent="0.3">
      <c r="A751" t="s">
        <v>782</v>
      </c>
      <c r="B751">
        <v>1974</v>
      </c>
      <c r="C751">
        <f t="shared" si="44"/>
        <v>1974</v>
      </c>
      <c r="D751" t="s">
        <v>20</v>
      </c>
      <c r="E751" t="str">
        <f t="shared" si="45"/>
        <v>Sep</v>
      </c>
      <c r="F751">
        <v>17</v>
      </c>
      <c r="G751" s="16">
        <f t="shared" si="46"/>
        <v>27289</v>
      </c>
      <c r="I751">
        <v>0</v>
      </c>
      <c r="J751" s="13">
        <v>6302.23</v>
      </c>
      <c r="K751" t="s">
        <v>11</v>
      </c>
      <c r="L751" t="str" cm="1">
        <f t="array" ref="L751">IF(K751="?",INDEX(K751:K3093,_xlfn.MODE.MULT(MATCH(K751:K3093,K3093,0))),K751)</f>
        <v>tier - 2</v>
      </c>
      <c r="M751" t="s">
        <v>16</v>
      </c>
      <c r="N751" t="str" cm="1">
        <f t="array" ref="N751">IF(M751="?",INDEX(M751:M3093,_xlfn.MODE.MULT(MATCH(M751:M3093,M751:M3093,0))),M751)</f>
        <v>tier - 1</v>
      </c>
      <c r="O751" t="s">
        <v>13</v>
      </c>
      <c r="P751" t="str">
        <f t="shared" si="47"/>
        <v>R1013</v>
      </c>
    </row>
    <row r="752" spans="1:16" x14ac:dyDescent="0.3">
      <c r="A752" t="s">
        <v>783</v>
      </c>
      <c r="B752">
        <v>1969</v>
      </c>
      <c r="C752">
        <f t="shared" si="44"/>
        <v>1969</v>
      </c>
      <c r="D752" t="s">
        <v>20</v>
      </c>
      <c r="E752" t="str">
        <f t="shared" si="45"/>
        <v>Sep</v>
      </c>
      <c r="F752">
        <v>4</v>
      </c>
      <c r="G752" s="16">
        <f t="shared" si="46"/>
        <v>25450</v>
      </c>
      <c r="I752">
        <v>0</v>
      </c>
      <c r="J752" s="13">
        <v>6305.61</v>
      </c>
      <c r="K752" t="s">
        <v>11</v>
      </c>
      <c r="L752" t="str" cm="1">
        <f t="array" ref="L752">IF(K752="?",INDEX(K752:K3094,_xlfn.MODE.MULT(MATCH(K752:K3094,K3094,0))),K752)</f>
        <v>tier - 2</v>
      </c>
      <c r="M752" t="s">
        <v>11</v>
      </c>
      <c r="N752" t="str" cm="1">
        <f t="array" ref="N752">IF(M752="?",INDEX(M752:M3094,_xlfn.MODE.MULT(MATCH(M752:M3094,M752:M3094,0))),M752)</f>
        <v>tier - 2</v>
      </c>
      <c r="O752" t="s">
        <v>23</v>
      </c>
      <c r="P752" t="str">
        <f t="shared" si="47"/>
        <v>R1012</v>
      </c>
    </row>
    <row r="753" spans="1:16" x14ac:dyDescent="0.3">
      <c r="A753" t="s">
        <v>784</v>
      </c>
      <c r="B753">
        <v>2004</v>
      </c>
      <c r="C753">
        <f t="shared" si="44"/>
        <v>2004</v>
      </c>
      <c r="D753" t="s">
        <v>10</v>
      </c>
      <c r="E753" t="str">
        <f t="shared" si="45"/>
        <v>Jul</v>
      </c>
      <c r="F753">
        <v>27</v>
      </c>
      <c r="G753" s="16">
        <f t="shared" si="46"/>
        <v>38195</v>
      </c>
      <c r="I753">
        <v>0</v>
      </c>
      <c r="J753" s="13">
        <v>6311.11</v>
      </c>
      <c r="K753" t="s">
        <v>11</v>
      </c>
      <c r="L753" t="str" cm="1">
        <f t="array" ref="L753">IF(K753="?",INDEX(K753:K3095,_xlfn.MODE.MULT(MATCH(K753:K3095,K3095,0))),K753)</f>
        <v>tier - 2</v>
      </c>
      <c r="M753" t="s">
        <v>11</v>
      </c>
      <c r="N753" t="str" cm="1">
        <f t="array" ref="N753">IF(M753="?",INDEX(M753:M3095,_xlfn.MODE.MULT(MATCH(M753:M3095,M753:M3095,0))),M753)</f>
        <v>tier - 2</v>
      </c>
      <c r="O753" t="s">
        <v>42</v>
      </c>
      <c r="P753" t="str">
        <f t="shared" si="47"/>
        <v>R1011</v>
      </c>
    </row>
    <row r="754" spans="1:16" x14ac:dyDescent="0.3">
      <c r="A754" t="s">
        <v>785</v>
      </c>
      <c r="B754">
        <v>1985</v>
      </c>
      <c r="C754">
        <f t="shared" si="44"/>
        <v>1985</v>
      </c>
      <c r="D754" t="s">
        <v>15</v>
      </c>
      <c r="E754" t="str">
        <f t="shared" si="45"/>
        <v>Nov</v>
      </c>
      <c r="F754">
        <v>19</v>
      </c>
      <c r="G754" s="16">
        <f t="shared" si="46"/>
        <v>31370</v>
      </c>
      <c r="I754">
        <v>2</v>
      </c>
      <c r="J754" s="13">
        <v>6311.95</v>
      </c>
      <c r="K754" t="s">
        <v>11</v>
      </c>
      <c r="L754" t="str" cm="1">
        <f t="array" ref="L754">IF(K754="?",INDEX(K754:K3096,_xlfn.MODE.MULT(MATCH(K754:K3096,K3096,0))),K754)</f>
        <v>tier - 2</v>
      </c>
      <c r="M754" t="s">
        <v>16</v>
      </c>
      <c r="N754" t="str" cm="1">
        <f t="array" ref="N754">IF(M754="?",INDEX(M754:M3096,_xlfn.MODE.MULT(MATCH(M754:M3096,M754:M3096,0))),M754)</f>
        <v>tier - 1</v>
      </c>
      <c r="O754" t="s">
        <v>42</v>
      </c>
      <c r="P754" t="str">
        <f t="shared" si="47"/>
        <v>R1011</v>
      </c>
    </row>
    <row r="755" spans="1:16" x14ac:dyDescent="0.3">
      <c r="A755" t="s">
        <v>786</v>
      </c>
      <c r="B755">
        <v>1985</v>
      </c>
      <c r="C755">
        <f t="shared" si="44"/>
        <v>1985</v>
      </c>
      <c r="D755" t="s">
        <v>30</v>
      </c>
      <c r="E755" t="str">
        <f t="shared" si="45"/>
        <v>Dec</v>
      </c>
      <c r="F755">
        <v>15</v>
      </c>
      <c r="G755" s="16">
        <f t="shared" si="46"/>
        <v>31396</v>
      </c>
      <c r="I755">
        <v>2</v>
      </c>
      <c r="J755" s="13">
        <v>6313.76</v>
      </c>
      <c r="K755" t="s">
        <v>11</v>
      </c>
      <c r="L755" t="str" cm="1">
        <f t="array" ref="L755">IF(K755="?",INDEX(K755:K3097,_xlfn.MODE.MULT(MATCH(K755:K3097,K3097,0))),K755)</f>
        <v>tier - 2</v>
      </c>
      <c r="M755" t="s">
        <v>16</v>
      </c>
      <c r="N755" t="str" cm="1">
        <f t="array" ref="N755">IF(M755="?",INDEX(M755:M3097,_xlfn.MODE.MULT(MATCH(M755:M3097,M755:M3097,0))),M755)</f>
        <v>tier - 1</v>
      </c>
      <c r="O755" t="s">
        <v>13</v>
      </c>
      <c r="P755" t="str">
        <f t="shared" si="47"/>
        <v>R1013</v>
      </c>
    </row>
    <row r="756" spans="1:16" x14ac:dyDescent="0.3">
      <c r="A756" t="s">
        <v>787</v>
      </c>
      <c r="B756">
        <v>1990</v>
      </c>
      <c r="C756">
        <f t="shared" si="44"/>
        <v>1990</v>
      </c>
      <c r="D756" t="s">
        <v>35</v>
      </c>
      <c r="E756" t="str">
        <f t="shared" si="45"/>
        <v>Aug</v>
      </c>
      <c r="F756">
        <v>13</v>
      </c>
      <c r="G756" s="16">
        <f t="shared" si="46"/>
        <v>33098</v>
      </c>
      <c r="I756">
        <v>3</v>
      </c>
      <c r="J756" s="13">
        <v>6334.34</v>
      </c>
      <c r="K756" t="s">
        <v>11</v>
      </c>
      <c r="L756" t="str" cm="1">
        <f t="array" ref="L756">IF(K756="?",INDEX(K756:K3098,_xlfn.MODE.MULT(MATCH(K756:K3098,K3098,0))),K756)</f>
        <v>tier - 2</v>
      </c>
      <c r="M756" t="s">
        <v>11</v>
      </c>
      <c r="N756" t="str" cm="1">
        <f t="array" ref="N756">IF(M756="?",INDEX(M756:M3098,_xlfn.MODE.MULT(MATCH(M756:M3098,M756:M3098,0))),M756)</f>
        <v>tier - 2</v>
      </c>
      <c r="O756" t="s">
        <v>247</v>
      </c>
      <c r="P756" t="str">
        <f t="shared" si="47"/>
        <v>R1024</v>
      </c>
    </row>
    <row r="757" spans="1:16" x14ac:dyDescent="0.3">
      <c r="A757" t="s">
        <v>788</v>
      </c>
      <c r="B757">
        <v>1986</v>
      </c>
      <c r="C757">
        <f t="shared" si="44"/>
        <v>1986</v>
      </c>
      <c r="D757" t="s">
        <v>20</v>
      </c>
      <c r="E757" t="str">
        <f t="shared" si="45"/>
        <v>Sep</v>
      </c>
      <c r="F757">
        <v>25</v>
      </c>
      <c r="G757" s="16">
        <f t="shared" si="46"/>
        <v>31680</v>
      </c>
      <c r="I757">
        <v>3</v>
      </c>
      <c r="J757" s="13">
        <v>6335.64</v>
      </c>
      <c r="K757" t="s">
        <v>11</v>
      </c>
      <c r="L757" t="str" cm="1">
        <f t="array" ref="L757">IF(K757="?",INDEX(K757:K3099,_xlfn.MODE.MULT(MATCH(K757:K3099,K3099,0))),K757)</f>
        <v>tier - 2</v>
      </c>
      <c r="M757" t="s">
        <v>11</v>
      </c>
      <c r="N757" t="str" cm="1">
        <f t="array" ref="N757">IF(M757="?",INDEX(M757:M3099,_xlfn.MODE.MULT(MATCH(M757:M3099,M757:M3099,0))),M757)</f>
        <v>tier - 2</v>
      </c>
      <c r="O757" t="s">
        <v>13</v>
      </c>
      <c r="P757" t="str">
        <f t="shared" si="47"/>
        <v>R1013</v>
      </c>
    </row>
    <row r="758" spans="1:16" x14ac:dyDescent="0.3">
      <c r="A758" t="s">
        <v>789</v>
      </c>
      <c r="B758">
        <v>1983</v>
      </c>
      <c r="C758">
        <f t="shared" si="44"/>
        <v>1983</v>
      </c>
      <c r="D758" t="s">
        <v>37</v>
      </c>
      <c r="E758" t="str">
        <f t="shared" si="45"/>
        <v>Oct</v>
      </c>
      <c r="F758">
        <v>21</v>
      </c>
      <c r="G758" s="16">
        <f t="shared" si="46"/>
        <v>30610</v>
      </c>
      <c r="I758">
        <v>2</v>
      </c>
      <c r="J758" s="13">
        <v>6338.08</v>
      </c>
      <c r="K758" t="s">
        <v>11</v>
      </c>
      <c r="L758" t="str" cm="1">
        <f t="array" ref="L758">IF(K758="?",INDEX(K758:K3100,_xlfn.MODE.MULT(MATCH(K758:K3100,K3100,0))),K758)</f>
        <v>tier - 2</v>
      </c>
      <c r="M758" t="s">
        <v>16</v>
      </c>
      <c r="N758" t="str" cm="1">
        <f t="array" ref="N758">IF(M758="?",INDEX(M758:M3100,_xlfn.MODE.MULT(MATCH(M758:M3100,M758:M3100,0))),M758)</f>
        <v>tier - 1</v>
      </c>
      <c r="O758" t="s">
        <v>13</v>
      </c>
      <c r="P758" t="str">
        <f t="shared" si="47"/>
        <v>R1013</v>
      </c>
    </row>
    <row r="759" spans="1:16" x14ac:dyDescent="0.3">
      <c r="A759" t="s">
        <v>790</v>
      </c>
      <c r="B759">
        <v>1983</v>
      </c>
      <c r="C759">
        <f t="shared" si="44"/>
        <v>1983</v>
      </c>
      <c r="D759" t="s">
        <v>35</v>
      </c>
      <c r="E759" t="str">
        <f t="shared" si="45"/>
        <v>Aug</v>
      </c>
      <c r="F759">
        <v>19</v>
      </c>
      <c r="G759" s="16">
        <f t="shared" si="46"/>
        <v>30547</v>
      </c>
      <c r="I759">
        <v>2</v>
      </c>
      <c r="J759" s="13">
        <v>6356.27</v>
      </c>
      <c r="K759" t="s">
        <v>12</v>
      </c>
      <c r="L759" t="str" cm="1">
        <f t="array" ref="L759">IF(K759="?",INDEX(K759:K3101,_xlfn.MODE.MULT(MATCH(K759:K3101,K3101,0))),K759)</f>
        <v>tier - 3</v>
      </c>
      <c r="M759" t="s">
        <v>11</v>
      </c>
      <c r="N759" t="str" cm="1">
        <f t="array" ref="N759">IF(M759="?",INDEX(M759:M3101,_xlfn.MODE.MULT(MATCH(M759:M3101,M759:M3101,0))),M759)</f>
        <v>tier - 2</v>
      </c>
      <c r="O759" t="s">
        <v>13</v>
      </c>
      <c r="P759" t="str">
        <f t="shared" si="47"/>
        <v>R1013</v>
      </c>
    </row>
    <row r="760" spans="1:16" x14ac:dyDescent="0.3">
      <c r="A760" t="s">
        <v>791</v>
      </c>
      <c r="B760">
        <v>1980</v>
      </c>
      <c r="C760">
        <f t="shared" si="44"/>
        <v>1980</v>
      </c>
      <c r="D760" t="s">
        <v>37</v>
      </c>
      <c r="E760" t="str">
        <f t="shared" si="45"/>
        <v>Oct</v>
      </c>
      <c r="F760">
        <v>30</v>
      </c>
      <c r="G760" s="16">
        <f t="shared" si="46"/>
        <v>29524</v>
      </c>
      <c r="I760">
        <v>0</v>
      </c>
      <c r="J760" s="13">
        <v>6358.78</v>
      </c>
      <c r="K760" t="s">
        <v>11</v>
      </c>
      <c r="L760" t="str" cm="1">
        <f t="array" ref="L760">IF(K760="?",INDEX(K760:K3102,_xlfn.MODE.MULT(MATCH(K760:K3102,K3102,0))),K760)</f>
        <v>tier - 2</v>
      </c>
      <c r="M760" t="s">
        <v>16</v>
      </c>
      <c r="N760" t="str" cm="1">
        <f t="array" ref="N760">IF(M760="?",INDEX(M760:M3102,_xlfn.MODE.MULT(MATCH(M760:M3102,M760:M3102,0))),M760)</f>
        <v>tier - 1</v>
      </c>
      <c r="O760" t="s">
        <v>23</v>
      </c>
      <c r="P760" t="str">
        <f t="shared" si="47"/>
        <v>R1012</v>
      </c>
    </row>
    <row r="761" spans="1:16" x14ac:dyDescent="0.3">
      <c r="A761" t="s">
        <v>792</v>
      </c>
      <c r="B761">
        <v>1989</v>
      </c>
      <c r="C761">
        <f t="shared" si="44"/>
        <v>1989</v>
      </c>
      <c r="D761" t="s">
        <v>18</v>
      </c>
      <c r="E761" t="str">
        <f t="shared" si="45"/>
        <v>Jun</v>
      </c>
      <c r="F761">
        <v>24</v>
      </c>
      <c r="G761" s="16">
        <f t="shared" si="46"/>
        <v>32683</v>
      </c>
      <c r="I761">
        <v>3</v>
      </c>
      <c r="J761" s="13">
        <v>6360.99</v>
      </c>
      <c r="K761" t="s">
        <v>11</v>
      </c>
      <c r="L761" t="str" cm="1">
        <f t="array" ref="L761">IF(K761="?",INDEX(K761:K3103,_xlfn.MODE.MULT(MATCH(K761:K3103,K3103,0))),K761)</f>
        <v>tier - 2</v>
      </c>
      <c r="M761" t="s">
        <v>11</v>
      </c>
      <c r="N761" t="str" cm="1">
        <f t="array" ref="N761">IF(M761="?",INDEX(M761:M3103,_xlfn.MODE.MULT(MATCH(M761:M3103,M761:M3103,0))),M761)</f>
        <v>tier - 2</v>
      </c>
      <c r="O761" t="s">
        <v>23</v>
      </c>
      <c r="P761" t="str">
        <f t="shared" si="47"/>
        <v>R1012</v>
      </c>
    </row>
    <row r="762" spans="1:16" x14ac:dyDescent="0.3">
      <c r="A762" t="s">
        <v>793</v>
      </c>
      <c r="B762">
        <v>1996</v>
      </c>
      <c r="C762">
        <f t="shared" si="44"/>
        <v>1996</v>
      </c>
      <c r="D762" t="s">
        <v>10</v>
      </c>
      <c r="E762" t="str">
        <f t="shared" si="45"/>
        <v>Jul</v>
      </c>
      <c r="F762">
        <v>7</v>
      </c>
      <c r="G762" s="16">
        <f t="shared" si="46"/>
        <v>35253</v>
      </c>
      <c r="I762">
        <v>0</v>
      </c>
      <c r="J762" s="13">
        <v>6361.47</v>
      </c>
      <c r="K762" t="s">
        <v>11</v>
      </c>
      <c r="L762" t="str" cm="1">
        <f t="array" ref="L762">IF(K762="?",INDEX(K762:K3104,_xlfn.MODE.MULT(MATCH(K762:K3104,K3104,0))),K762)</f>
        <v>tier - 2</v>
      </c>
      <c r="M762" t="s">
        <v>12</v>
      </c>
      <c r="N762" t="str" cm="1">
        <f t="array" ref="N762">IF(M762="?",INDEX(M762:M3104,_xlfn.MODE.MULT(MATCH(M762:M3104,M762:M3104,0))),M762)</f>
        <v>tier - 3</v>
      </c>
      <c r="O762" t="s">
        <v>300</v>
      </c>
      <c r="P762" t="str">
        <f t="shared" si="47"/>
        <v>R1021</v>
      </c>
    </row>
    <row r="763" spans="1:16" x14ac:dyDescent="0.3">
      <c r="A763" t="s">
        <v>794</v>
      </c>
      <c r="B763">
        <v>1970</v>
      </c>
      <c r="C763">
        <f t="shared" si="44"/>
        <v>1970</v>
      </c>
      <c r="D763" t="s">
        <v>15</v>
      </c>
      <c r="E763" t="str">
        <f t="shared" si="45"/>
        <v>Nov</v>
      </c>
      <c r="F763">
        <v>9</v>
      </c>
      <c r="G763" s="16">
        <f t="shared" si="46"/>
        <v>25881</v>
      </c>
      <c r="I763">
        <v>0</v>
      </c>
      <c r="J763" s="13">
        <v>6367.31</v>
      </c>
      <c r="K763" t="s">
        <v>11</v>
      </c>
      <c r="L763" t="str" cm="1">
        <f t="array" ref="L763">IF(K763="?",INDEX(K763:K3105,_xlfn.MODE.MULT(MATCH(K763:K3105,K3105,0))),K763)</f>
        <v>tier - 2</v>
      </c>
      <c r="M763" t="s">
        <v>16</v>
      </c>
      <c r="N763" t="str" cm="1">
        <f t="array" ref="N763">IF(M763="?",INDEX(M763:M3105,_xlfn.MODE.MULT(MATCH(M763:M3105,M763:M3105,0))),M763)</f>
        <v>tier - 1</v>
      </c>
      <c r="O763" t="s">
        <v>13</v>
      </c>
      <c r="P763" t="str">
        <f t="shared" si="47"/>
        <v>R1013</v>
      </c>
    </row>
    <row r="764" spans="1:16" x14ac:dyDescent="0.3">
      <c r="A764" t="s">
        <v>795</v>
      </c>
      <c r="B764">
        <v>1984</v>
      </c>
      <c r="C764">
        <f t="shared" si="44"/>
        <v>1984</v>
      </c>
      <c r="D764" t="s">
        <v>35</v>
      </c>
      <c r="E764" t="str">
        <f t="shared" si="45"/>
        <v>Aug</v>
      </c>
      <c r="F764">
        <v>13</v>
      </c>
      <c r="G764" s="16">
        <f t="shared" si="46"/>
        <v>30907</v>
      </c>
      <c r="I764">
        <v>1</v>
      </c>
      <c r="J764" s="13">
        <v>6373.56</v>
      </c>
      <c r="K764" t="s">
        <v>11</v>
      </c>
      <c r="L764" t="str" cm="1">
        <f t="array" ref="L764">IF(K764="?",INDEX(K764:K3106,_xlfn.MODE.MULT(MATCH(K764:K3106,K3106,0))),K764)</f>
        <v>tier - 2</v>
      </c>
      <c r="M764" t="s">
        <v>16</v>
      </c>
      <c r="N764" t="str" cm="1">
        <f t="array" ref="N764">IF(M764="?",INDEX(M764:M3106,_xlfn.MODE.MULT(MATCH(M764:M3106,M764:M3106,0))),M764)</f>
        <v>tier - 1</v>
      </c>
      <c r="O764" t="s">
        <v>23</v>
      </c>
      <c r="P764" t="str">
        <f t="shared" si="47"/>
        <v>R1012</v>
      </c>
    </row>
    <row r="765" spans="1:16" x14ac:dyDescent="0.3">
      <c r="A765" t="s">
        <v>796</v>
      </c>
      <c r="B765">
        <v>1976</v>
      </c>
      <c r="C765">
        <f t="shared" si="44"/>
        <v>1976</v>
      </c>
      <c r="D765" t="s">
        <v>15</v>
      </c>
      <c r="E765" t="str">
        <f t="shared" si="45"/>
        <v>Nov</v>
      </c>
      <c r="F765">
        <v>18</v>
      </c>
      <c r="G765" s="16">
        <f t="shared" si="46"/>
        <v>28082</v>
      </c>
      <c r="I765">
        <v>2</v>
      </c>
      <c r="J765" s="13">
        <v>6374.16</v>
      </c>
      <c r="K765" t="s">
        <v>11</v>
      </c>
      <c r="L765" t="str" cm="1">
        <f t="array" ref="L765">IF(K765="?",INDEX(K765:K3107,_xlfn.MODE.MULT(MATCH(K765:K3107,K3107,0))),K765)</f>
        <v>tier - 2</v>
      </c>
      <c r="M765" t="s">
        <v>11</v>
      </c>
      <c r="N765" t="str" cm="1">
        <f t="array" ref="N765">IF(M765="?",INDEX(M765:M3107,_xlfn.MODE.MULT(MATCH(M765:M3107,M765:M3107,0))),M765)</f>
        <v>tier - 2</v>
      </c>
      <c r="O765" t="s">
        <v>13</v>
      </c>
      <c r="P765" t="str">
        <f t="shared" si="47"/>
        <v>R1013</v>
      </c>
    </row>
    <row r="766" spans="1:16" x14ac:dyDescent="0.3">
      <c r="A766" t="s">
        <v>797</v>
      </c>
      <c r="B766">
        <v>1982</v>
      </c>
      <c r="C766">
        <f t="shared" si="44"/>
        <v>1982</v>
      </c>
      <c r="D766" t="s">
        <v>35</v>
      </c>
      <c r="E766" t="str">
        <f t="shared" si="45"/>
        <v>Aug</v>
      </c>
      <c r="F766">
        <v>6</v>
      </c>
      <c r="G766" s="16">
        <f t="shared" si="46"/>
        <v>30169</v>
      </c>
      <c r="I766">
        <v>1</v>
      </c>
      <c r="J766" s="13">
        <v>6389.38</v>
      </c>
      <c r="K766" t="s">
        <v>16</v>
      </c>
      <c r="L766" t="str" cm="1">
        <f t="array" ref="L766">IF(K766="?",INDEX(K766:K3108,_xlfn.MODE.MULT(MATCH(K766:K3108,K3108,0))),K766)</f>
        <v>tier - 1</v>
      </c>
      <c r="M766" t="s">
        <v>11</v>
      </c>
      <c r="N766" t="str" cm="1">
        <f t="array" ref="N766">IF(M766="?",INDEX(M766:M3108,_xlfn.MODE.MULT(MATCH(M766:M3108,M766:M3108,0))),M766)</f>
        <v>tier - 2</v>
      </c>
      <c r="O766" t="s">
        <v>23</v>
      </c>
      <c r="P766" t="str">
        <f t="shared" si="47"/>
        <v>R1012</v>
      </c>
    </row>
    <row r="767" spans="1:16" x14ac:dyDescent="0.3">
      <c r="A767" t="s">
        <v>798</v>
      </c>
      <c r="B767">
        <v>1997</v>
      </c>
      <c r="C767">
        <f t="shared" si="44"/>
        <v>1997</v>
      </c>
      <c r="D767" t="s">
        <v>35</v>
      </c>
      <c r="E767" t="str">
        <f t="shared" si="45"/>
        <v>Aug</v>
      </c>
      <c r="F767">
        <v>16</v>
      </c>
      <c r="G767" s="16">
        <f t="shared" si="46"/>
        <v>35658</v>
      </c>
      <c r="I767">
        <v>0</v>
      </c>
      <c r="J767" s="13">
        <v>6389.53</v>
      </c>
      <c r="K767" t="s">
        <v>11</v>
      </c>
      <c r="L767" t="str" cm="1">
        <f t="array" ref="L767">IF(K767="?",INDEX(K767:K3109,_xlfn.MODE.MULT(MATCH(K767:K3109,K3109,0))),K767)</f>
        <v>tier - 2</v>
      </c>
      <c r="M767" t="s">
        <v>11</v>
      </c>
      <c r="N767" t="str" cm="1">
        <f t="array" ref="N767">IF(M767="?",INDEX(M767:M3109,_xlfn.MODE.MULT(MATCH(M767:M3109,M767:M3109,0))),M767)</f>
        <v>tier - 2</v>
      </c>
      <c r="O767" t="s">
        <v>300</v>
      </c>
      <c r="P767" t="str">
        <f t="shared" si="47"/>
        <v>R1021</v>
      </c>
    </row>
    <row r="768" spans="1:16" x14ac:dyDescent="0.3">
      <c r="A768" t="s">
        <v>799</v>
      </c>
      <c r="B768">
        <v>1982</v>
      </c>
      <c r="C768">
        <f t="shared" si="44"/>
        <v>1982</v>
      </c>
      <c r="D768" t="s">
        <v>37</v>
      </c>
      <c r="E768" t="str">
        <f t="shared" si="45"/>
        <v>Oct</v>
      </c>
      <c r="F768">
        <v>28</v>
      </c>
      <c r="G768" s="16">
        <f t="shared" si="46"/>
        <v>30252</v>
      </c>
      <c r="I768">
        <v>1</v>
      </c>
      <c r="J768" s="13">
        <v>6393.6</v>
      </c>
      <c r="K768" t="s">
        <v>11</v>
      </c>
      <c r="L768" t="str" cm="1">
        <f t="array" ref="L768">IF(K768="?",INDEX(K768:K3110,_xlfn.MODE.MULT(MATCH(K768:K3110,K3110,0))),K768)</f>
        <v>tier - 2</v>
      </c>
      <c r="M768" t="s">
        <v>16</v>
      </c>
      <c r="N768" t="str" cm="1">
        <f t="array" ref="N768">IF(M768="?",INDEX(M768:M3110,_xlfn.MODE.MULT(MATCH(M768:M3110,M768:M3110,0))),M768)</f>
        <v>tier - 1</v>
      </c>
      <c r="O768" t="s">
        <v>23</v>
      </c>
      <c r="P768" t="str">
        <f t="shared" si="47"/>
        <v>R1012</v>
      </c>
    </row>
    <row r="769" spans="1:16" x14ac:dyDescent="0.3">
      <c r="A769" t="s">
        <v>800</v>
      </c>
      <c r="B769">
        <v>1987</v>
      </c>
      <c r="C769">
        <f t="shared" si="44"/>
        <v>1987</v>
      </c>
      <c r="D769" t="s">
        <v>20</v>
      </c>
      <c r="E769" t="str">
        <f t="shared" si="45"/>
        <v>Sep</v>
      </c>
      <c r="F769">
        <v>9</v>
      </c>
      <c r="G769" s="16">
        <f t="shared" si="46"/>
        <v>32029</v>
      </c>
      <c r="I769">
        <v>2</v>
      </c>
      <c r="J769" s="13">
        <v>6402.29</v>
      </c>
      <c r="K769" t="s">
        <v>11</v>
      </c>
      <c r="L769" t="str" cm="1">
        <f t="array" ref="L769">IF(K769="?",INDEX(K769:K3111,_xlfn.MODE.MULT(MATCH(K769:K3111,K3111,0))),K769)</f>
        <v>tier - 2</v>
      </c>
      <c r="M769" t="s">
        <v>12</v>
      </c>
      <c r="N769" t="str" cm="1">
        <f t="array" ref="N769">IF(M769="?",INDEX(M769:M3111,_xlfn.MODE.MULT(MATCH(M769:M3111,M769:M3111,0))),M769)</f>
        <v>tier - 3</v>
      </c>
      <c r="O769" t="s">
        <v>247</v>
      </c>
      <c r="P769" t="str">
        <f t="shared" si="47"/>
        <v>R1024</v>
      </c>
    </row>
    <row r="770" spans="1:16" x14ac:dyDescent="0.3">
      <c r="A770" t="s">
        <v>801</v>
      </c>
      <c r="B770">
        <v>1985</v>
      </c>
      <c r="C770">
        <f t="shared" si="44"/>
        <v>1985</v>
      </c>
      <c r="D770" t="s">
        <v>30</v>
      </c>
      <c r="E770" t="str">
        <f t="shared" si="45"/>
        <v>Dec</v>
      </c>
      <c r="F770">
        <v>10</v>
      </c>
      <c r="G770" s="16">
        <f t="shared" si="46"/>
        <v>31391</v>
      </c>
      <c r="I770">
        <v>2</v>
      </c>
      <c r="J770" s="13">
        <v>6406.41</v>
      </c>
      <c r="K770" t="s">
        <v>16</v>
      </c>
      <c r="L770" t="str" cm="1">
        <f t="array" ref="L770">IF(K770="?",INDEX(K770:K3112,_xlfn.MODE.MULT(MATCH(K770:K3112,K3112,0))),K770)</f>
        <v>tier - 1</v>
      </c>
      <c r="M770" t="s">
        <v>12</v>
      </c>
      <c r="N770" t="str" cm="1">
        <f t="array" ref="N770">IF(M770="?",INDEX(M770:M3112,_xlfn.MODE.MULT(MATCH(M770:M3112,M770:M3112,0))),M770)</f>
        <v>tier - 3</v>
      </c>
      <c r="O770" t="s">
        <v>276</v>
      </c>
      <c r="P770" t="str">
        <f t="shared" si="47"/>
        <v>R1014</v>
      </c>
    </row>
    <row r="771" spans="1:16" x14ac:dyDescent="0.3">
      <c r="A771" t="s">
        <v>802</v>
      </c>
      <c r="B771">
        <v>1970</v>
      </c>
      <c r="C771">
        <f t="shared" ref="C771:C834" si="48">IF(B771="?",ROUND(AVERAGE(B770:B3113),0),B771)</f>
        <v>1970</v>
      </c>
      <c r="D771" t="s">
        <v>35</v>
      </c>
      <c r="E771" t="str">
        <f t="shared" ref="E771:E834" si="49">IF(D771="?","sep",D771)</f>
        <v>Aug</v>
      </c>
      <c r="F771">
        <v>20</v>
      </c>
      <c r="G771" s="16">
        <f t="shared" ref="G771:G834" si="50">VALUE(F771&amp;"-"&amp;E771&amp;"-"&amp;C771)</f>
        <v>25800</v>
      </c>
      <c r="I771">
        <v>0</v>
      </c>
      <c r="J771" s="13">
        <v>6407.05</v>
      </c>
      <c r="K771" t="s">
        <v>11</v>
      </c>
      <c r="L771" t="str" cm="1">
        <f t="array" ref="L771">IF(K771="?",INDEX(K771:K3113,_xlfn.MODE.MULT(MATCH(K771:K3113,K3113,0))),K771)</f>
        <v>tier - 2</v>
      </c>
      <c r="M771" t="s">
        <v>16</v>
      </c>
      <c r="N771" t="str" cm="1">
        <f t="array" ref="N771">IF(M771="?",INDEX(M771:M3113,_xlfn.MODE.MULT(MATCH(M771:M3113,M771:M3113,0))),M771)</f>
        <v>tier - 1</v>
      </c>
      <c r="O771" t="s">
        <v>13</v>
      </c>
      <c r="P771" t="str">
        <f t="shared" ref="P771:P834" si="51">IF(O771="?","unknown",O771)</f>
        <v>R1013</v>
      </c>
    </row>
    <row r="772" spans="1:16" x14ac:dyDescent="0.3">
      <c r="A772" t="s">
        <v>803</v>
      </c>
      <c r="B772">
        <v>1971</v>
      </c>
      <c r="C772">
        <f t="shared" si="48"/>
        <v>1971</v>
      </c>
      <c r="D772" t="s">
        <v>35</v>
      </c>
      <c r="E772" t="str">
        <f t="shared" si="49"/>
        <v>Aug</v>
      </c>
      <c r="F772">
        <v>22</v>
      </c>
      <c r="G772" s="16">
        <f t="shared" si="50"/>
        <v>26167</v>
      </c>
      <c r="I772">
        <v>0</v>
      </c>
      <c r="J772" s="13">
        <v>6412.34</v>
      </c>
      <c r="K772" t="s">
        <v>11</v>
      </c>
      <c r="L772" t="str" cm="1">
        <f t="array" ref="L772">IF(K772="?",INDEX(K772:K3114,_xlfn.MODE.MULT(MATCH(K772:K3114,K3114,0))),K772)</f>
        <v>tier - 2</v>
      </c>
      <c r="M772" t="s">
        <v>12</v>
      </c>
      <c r="N772" t="str" cm="1">
        <f t="array" ref="N772">IF(M772="?",INDEX(M772:M3114,_xlfn.MODE.MULT(MATCH(M772:M3114,M772:M3114,0))),M772)</f>
        <v>tier - 3</v>
      </c>
      <c r="O772" t="s">
        <v>13</v>
      </c>
      <c r="P772" t="str">
        <f t="shared" si="51"/>
        <v>R1013</v>
      </c>
    </row>
    <row r="773" spans="1:16" x14ac:dyDescent="0.3">
      <c r="A773" t="s">
        <v>804</v>
      </c>
      <c r="B773">
        <v>1987</v>
      </c>
      <c r="C773">
        <f t="shared" si="48"/>
        <v>1987</v>
      </c>
      <c r="D773" t="s">
        <v>20</v>
      </c>
      <c r="E773" t="str">
        <f t="shared" si="49"/>
        <v>Sep</v>
      </c>
      <c r="F773">
        <v>4</v>
      </c>
      <c r="G773" s="16">
        <f t="shared" si="50"/>
        <v>32024</v>
      </c>
      <c r="I773">
        <v>3</v>
      </c>
      <c r="J773" s="13">
        <v>6414.18</v>
      </c>
      <c r="K773" t="s">
        <v>11</v>
      </c>
      <c r="L773" t="str" cm="1">
        <f t="array" ref="L773">IF(K773="?",INDEX(K773:K3115,_xlfn.MODE.MULT(MATCH(K773:K3115,K3115,0))),K773)</f>
        <v>tier - 2</v>
      </c>
      <c r="M773" t="s">
        <v>11</v>
      </c>
      <c r="N773" t="str" cm="1">
        <f t="array" ref="N773">IF(M773="?",INDEX(M773:M3115,_xlfn.MODE.MULT(MATCH(M773:M3115,M773:M3115,0))),M773)</f>
        <v>tier - 2</v>
      </c>
      <c r="O773" t="s">
        <v>42</v>
      </c>
      <c r="P773" t="str">
        <f t="shared" si="51"/>
        <v>R1011</v>
      </c>
    </row>
    <row r="774" spans="1:16" x14ac:dyDescent="0.3">
      <c r="A774" t="s">
        <v>805</v>
      </c>
      <c r="B774">
        <v>1976</v>
      </c>
      <c r="C774">
        <f t="shared" si="48"/>
        <v>1976</v>
      </c>
      <c r="D774" t="s">
        <v>30</v>
      </c>
      <c r="E774" t="str">
        <f t="shared" si="49"/>
        <v>Dec</v>
      </c>
      <c r="F774">
        <v>30</v>
      </c>
      <c r="G774" s="16">
        <f t="shared" si="50"/>
        <v>28124</v>
      </c>
      <c r="I774">
        <v>2</v>
      </c>
      <c r="J774" s="13">
        <v>6417.28</v>
      </c>
      <c r="K774" t="s">
        <v>11</v>
      </c>
      <c r="L774" t="str" cm="1">
        <f t="array" ref="L774">IF(K774="?",INDEX(K774:K3116,_xlfn.MODE.MULT(MATCH(K774:K3116,K3116,0))),K774)</f>
        <v>tier - 2</v>
      </c>
      <c r="M774" t="s">
        <v>12</v>
      </c>
      <c r="N774" t="str" cm="1">
        <f t="array" ref="N774">IF(M774="?",INDEX(M774:M3116,_xlfn.MODE.MULT(MATCH(M774:M3116,M774:M3116,0))),M774)</f>
        <v>tier - 3</v>
      </c>
      <c r="O774" t="s">
        <v>13</v>
      </c>
      <c r="P774" t="str">
        <f t="shared" si="51"/>
        <v>R1013</v>
      </c>
    </row>
    <row r="775" spans="1:16" x14ac:dyDescent="0.3">
      <c r="A775" t="s">
        <v>806</v>
      </c>
      <c r="B775">
        <v>1975</v>
      </c>
      <c r="C775">
        <f t="shared" si="48"/>
        <v>1975</v>
      </c>
      <c r="D775" t="s">
        <v>35</v>
      </c>
      <c r="E775" t="str">
        <f t="shared" si="49"/>
        <v>Aug</v>
      </c>
      <c r="F775">
        <v>5</v>
      </c>
      <c r="G775" s="16">
        <f t="shared" si="50"/>
        <v>27611</v>
      </c>
      <c r="I775">
        <v>1</v>
      </c>
      <c r="J775" s="13">
        <v>6423.48</v>
      </c>
      <c r="K775" t="s">
        <v>11</v>
      </c>
      <c r="L775" t="str" cm="1">
        <f t="array" ref="L775">IF(K775="?",INDEX(K775:K3117,_xlfn.MODE.MULT(MATCH(K775:K3117,K3117,0))),K775)</f>
        <v>tier - 2</v>
      </c>
      <c r="M775" t="s">
        <v>12</v>
      </c>
      <c r="N775" t="str" cm="1">
        <f t="array" ref="N775">IF(M775="?",INDEX(M775:M3117,_xlfn.MODE.MULT(MATCH(M775:M3117,M775:M3117,0))),M775)</f>
        <v>tier - 3</v>
      </c>
      <c r="O775" t="s">
        <v>13</v>
      </c>
      <c r="P775" t="str">
        <f t="shared" si="51"/>
        <v>R1013</v>
      </c>
    </row>
    <row r="776" spans="1:16" x14ac:dyDescent="0.3">
      <c r="A776" t="s">
        <v>807</v>
      </c>
      <c r="B776">
        <v>1985</v>
      </c>
      <c r="C776">
        <f t="shared" si="48"/>
        <v>1985</v>
      </c>
      <c r="D776" t="s">
        <v>10</v>
      </c>
      <c r="E776" t="str">
        <f t="shared" si="49"/>
        <v>Jul</v>
      </c>
      <c r="F776">
        <v>22</v>
      </c>
      <c r="G776" s="16">
        <f t="shared" si="50"/>
        <v>31250</v>
      </c>
      <c r="I776">
        <v>3</v>
      </c>
      <c r="J776" s="13">
        <v>6435.62</v>
      </c>
      <c r="K776" t="s">
        <v>12</v>
      </c>
      <c r="L776" t="str" cm="1">
        <f t="array" ref="L776">IF(K776="?",INDEX(K776:K3118,_xlfn.MODE.MULT(MATCH(K776:K3118,K3118,0))),K776)</f>
        <v>tier - 3</v>
      </c>
      <c r="M776" t="s">
        <v>11</v>
      </c>
      <c r="N776" t="str" cm="1">
        <f t="array" ref="N776">IF(M776="?",INDEX(M776:M3118,_xlfn.MODE.MULT(MATCH(M776:M3118,M776:M3118,0))),M776)</f>
        <v>tier - 2</v>
      </c>
      <c r="O776" t="s">
        <v>13</v>
      </c>
      <c r="P776" t="str">
        <f t="shared" si="51"/>
        <v>R1013</v>
      </c>
    </row>
    <row r="777" spans="1:16" x14ac:dyDescent="0.3">
      <c r="A777" t="s">
        <v>808</v>
      </c>
      <c r="B777">
        <v>1984</v>
      </c>
      <c r="C777">
        <f t="shared" si="48"/>
        <v>1984</v>
      </c>
      <c r="D777" t="s">
        <v>35</v>
      </c>
      <c r="E777" t="str">
        <f t="shared" si="49"/>
        <v>Aug</v>
      </c>
      <c r="F777">
        <v>26</v>
      </c>
      <c r="G777" s="16">
        <f t="shared" si="50"/>
        <v>30920</v>
      </c>
      <c r="I777">
        <v>2</v>
      </c>
      <c r="J777" s="13">
        <v>6455.86</v>
      </c>
      <c r="K777" t="s">
        <v>12</v>
      </c>
      <c r="L777" t="str" cm="1">
        <f t="array" ref="L777">IF(K777="?",INDEX(K777:K3119,_xlfn.MODE.MULT(MATCH(K777:K3119,K3119,0))),K777)</f>
        <v>tier - 3</v>
      </c>
      <c r="M777" t="s">
        <v>12</v>
      </c>
      <c r="N777" t="str" cm="1">
        <f t="array" ref="N777">IF(M777="?",INDEX(M777:M3119,_xlfn.MODE.MULT(MATCH(M777:M3119,M777:M3119,0))),M777)</f>
        <v>tier - 3</v>
      </c>
      <c r="O777" t="s">
        <v>23</v>
      </c>
      <c r="P777" t="str">
        <f t="shared" si="51"/>
        <v>R1012</v>
      </c>
    </row>
    <row r="778" spans="1:16" x14ac:dyDescent="0.3">
      <c r="A778" t="s">
        <v>809</v>
      </c>
      <c r="B778">
        <v>1984</v>
      </c>
      <c r="C778">
        <f t="shared" si="48"/>
        <v>1984</v>
      </c>
      <c r="D778" t="s">
        <v>15</v>
      </c>
      <c r="E778" t="str">
        <f t="shared" si="49"/>
        <v>Nov</v>
      </c>
      <c r="F778">
        <v>1</v>
      </c>
      <c r="G778" s="16">
        <f t="shared" si="50"/>
        <v>30987</v>
      </c>
      <c r="I778">
        <v>2</v>
      </c>
      <c r="J778" s="13">
        <v>6457.84</v>
      </c>
      <c r="K778" t="s">
        <v>11</v>
      </c>
      <c r="L778" t="str" cm="1">
        <f t="array" ref="L778">IF(K778="?",INDEX(K778:K3120,_xlfn.MODE.MULT(MATCH(K778:K3120,K3120,0))),K778)</f>
        <v>tier - 2</v>
      </c>
      <c r="M778" t="s">
        <v>12</v>
      </c>
      <c r="N778" t="str" cm="1">
        <f t="array" ref="N778">IF(M778="?",INDEX(M778:M3120,_xlfn.MODE.MULT(MATCH(M778:M3120,M778:M3120,0))),M778)</f>
        <v>tier - 3</v>
      </c>
      <c r="O778" t="s">
        <v>23</v>
      </c>
      <c r="P778" t="str">
        <f t="shared" si="51"/>
        <v>R1012</v>
      </c>
    </row>
    <row r="779" spans="1:16" x14ac:dyDescent="0.3">
      <c r="A779" t="s">
        <v>810</v>
      </c>
      <c r="B779">
        <v>1981</v>
      </c>
      <c r="C779">
        <f t="shared" si="48"/>
        <v>1981</v>
      </c>
      <c r="D779" t="s">
        <v>10</v>
      </c>
      <c r="E779" t="str">
        <f t="shared" si="49"/>
        <v>Jul</v>
      </c>
      <c r="F779">
        <v>27</v>
      </c>
      <c r="G779" s="16">
        <f t="shared" si="50"/>
        <v>29794</v>
      </c>
      <c r="I779">
        <v>1</v>
      </c>
      <c r="J779" s="13">
        <v>6473.15</v>
      </c>
      <c r="K779" t="s">
        <v>11</v>
      </c>
      <c r="L779" t="str" cm="1">
        <f t="array" ref="L779">IF(K779="?",INDEX(K779:K3121,_xlfn.MODE.MULT(MATCH(K779:K3121,K3121,0))),K779)</f>
        <v>tier - 2</v>
      </c>
      <c r="M779" t="s">
        <v>11</v>
      </c>
      <c r="N779" t="str" cm="1">
        <f t="array" ref="N779">IF(M779="?",INDEX(M779:M3121,_xlfn.MODE.MULT(MATCH(M779:M3121,M779:M3121,0))),M779)</f>
        <v>tier - 2</v>
      </c>
      <c r="O779" t="s">
        <v>13</v>
      </c>
      <c r="P779" t="str">
        <f t="shared" si="51"/>
        <v>R1013</v>
      </c>
    </row>
    <row r="780" spans="1:16" x14ac:dyDescent="0.3">
      <c r="A780" t="s">
        <v>811</v>
      </c>
      <c r="B780">
        <v>1980</v>
      </c>
      <c r="C780">
        <f t="shared" si="48"/>
        <v>1980</v>
      </c>
      <c r="D780" t="s">
        <v>18</v>
      </c>
      <c r="E780" t="str">
        <f t="shared" si="49"/>
        <v>Jun</v>
      </c>
      <c r="F780">
        <v>8</v>
      </c>
      <c r="G780" s="16">
        <f t="shared" si="50"/>
        <v>29380</v>
      </c>
      <c r="I780">
        <v>0</v>
      </c>
      <c r="J780" s="13">
        <v>6474.01</v>
      </c>
      <c r="K780" t="s">
        <v>11</v>
      </c>
      <c r="L780" t="str" cm="1">
        <f t="array" ref="L780">IF(K780="?",INDEX(K780:K3122,_xlfn.MODE.MULT(MATCH(K780:K3122,K3122,0))),K780)</f>
        <v>tier - 2</v>
      </c>
      <c r="M780" t="s">
        <v>12</v>
      </c>
      <c r="N780" t="str" cm="1">
        <f t="array" ref="N780">IF(M780="?",INDEX(M780:M3122,_xlfn.MODE.MULT(MATCH(M780:M3122,M780:M3122,0))),M780)</f>
        <v>tier - 3</v>
      </c>
      <c r="O780" t="s">
        <v>42</v>
      </c>
      <c r="P780" t="str">
        <f t="shared" si="51"/>
        <v>R1011</v>
      </c>
    </row>
    <row r="781" spans="1:16" x14ac:dyDescent="0.3">
      <c r="A781" t="s">
        <v>812</v>
      </c>
      <c r="B781">
        <v>1970</v>
      </c>
      <c r="C781">
        <f t="shared" si="48"/>
        <v>1970</v>
      </c>
      <c r="D781" t="s">
        <v>30</v>
      </c>
      <c r="E781" t="str">
        <f t="shared" si="49"/>
        <v>Dec</v>
      </c>
      <c r="F781">
        <v>1</v>
      </c>
      <c r="G781" s="16">
        <f t="shared" si="50"/>
        <v>25903</v>
      </c>
      <c r="I781">
        <v>0</v>
      </c>
      <c r="J781" s="13">
        <v>6481.67</v>
      </c>
      <c r="K781" t="s">
        <v>11</v>
      </c>
      <c r="L781" t="str" cm="1">
        <f t="array" ref="L781">IF(K781="?",INDEX(K781:K3123,_xlfn.MODE.MULT(MATCH(K781:K3123,K3123,0))),K781)</f>
        <v>tier - 2</v>
      </c>
      <c r="M781" t="s">
        <v>11</v>
      </c>
      <c r="N781" t="str" cm="1">
        <f t="array" ref="N781">IF(M781="?",INDEX(M781:M3123,_xlfn.MODE.MULT(MATCH(M781:M3123,M781:M3123,0))),M781)</f>
        <v>tier - 2</v>
      </c>
      <c r="O781" t="s">
        <v>13</v>
      </c>
      <c r="P781" t="str">
        <f t="shared" si="51"/>
        <v>R1013</v>
      </c>
    </row>
    <row r="782" spans="1:16" x14ac:dyDescent="0.3">
      <c r="A782" t="s">
        <v>813</v>
      </c>
      <c r="B782">
        <v>1982</v>
      </c>
      <c r="C782">
        <f t="shared" si="48"/>
        <v>1982</v>
      </c>
      <c r="D782" t="s">
        <v>37</v>
      </c>
      <c r="E782" t="str">
        <f t="shared" si="49"/>
        <v>Oct</v>
      </c>
      <c r="F782">
        <v>9</v>
      </c>
      <c r="G782" s="16">
        <f t="shared" si="50"/>
        <v>30233</v>
      </c>
      <c r="I782">
        <v>1</v>
      </c>
      <c r="J782" s="13">
        <v>6496.89</v>
      </c>
      <c r="K782" t="s">
        <v>11</v>
      </c>
      <c r="L782" t="str" cm="1">
        <f t="array" ref="L782">IF(K782="?",INDEX(K782:K3124,_xlfn.MODE.MULT(MATCH(K782:K3124,K3124,0))),K782)</f>
        <v>tier - 2</v>
      </c>
      <c r="M782" t="s">
        <v>12</v>
      </c>
      <c r="N782" t="str" cm="1">
        <f t="array" ref="N782">IF(M782="?",INDEX(M782:M3124,_xlfn.MODE.MULT(MATCH(M782:M3124,M782:M3124,0))),M782)</f>
        <v>tier - 3</v>
      </c>
      <c r="O782" t="s">
        <v>42</v>
      </c>
      <c r="P782" t="str">
        <f t="shared" si="51"/>
        <v>R1011</v>
      </c>
    </row>
    <row r="783" spans="1:16" x14ac:dyDescent="0.3">
      <c r="A783" t="s">
        <v>814</v>
      </c>
      <c r="B783">
        <v>1982</v>
      </c>
      <c r="C783">
        <f t="shared" si="48"/>
        <v>1982</v>
      </c>
      <c r="D783" t="s">
        <v>35</v>
      </c>
      <c r="E783" t="str">
        <f t="shared" si="49"/>
        <v>Aug</v>
      </c>
      <c r="F783">
        <v>28</v>
      </c>
      <c r="G783" s="16">
        <f t="shared" si="50"/>
        <v>30191</v>
      </c>
      <c r="I783">
        <v>1</v>
      </c>
      <c r="J783" s="13">
        <v>6500.24</v>
      </c>
      <c r="K783" t="s">
        <v>11</v>
      </c>
      <c r="L783" t="str" cm="1">
        <f t="array" ref="L783">IF(K783="?",INDEX(K783:K3125,_xlfn.MODE.MULT(MATCH(K783:K3125,K3125,0))),K783)</f>
        <v>tier - 2</v>
      </c>
      <c r="M783" t="s">
        <v>11</v>
      </c>
      <c r="N783" t="str" cm="1">
        <f t="array" ref="N783">IF(M783="?",INDEX(M783:M3125,_xlfn.MODE.MULT(MATCH(M783:M3125,M783:M3125,0))),M783)</f>
        <v>tier - 2</v>
      </c>
      <c r="O783" t="s">
        <v>13</v>
      </c>
      <c r="P783" t="str">
        <f t="shared" si="51"/>
        <v>R1013</v>
      </c>
    </row>
    <row r="784" spans="1:16" x14ac:dyDescent="0.3">
      <c r="A784" t="s">
        <v>815</v>
      </c>
      <c r="B784">
        <v>1994</v>
      </c>
      <c r="C784">
        <f t="shared" si="48"/>
        <v>1994</v>
      </c>
      <c r="D784" t="s">
        <v>10</v>
      </c>
      <c r="E784" t="str">
        <f t="shared" si="49"/>
        <v>Jul</v>
      </c>
      <c r="F784">
        <v>7</v>
      </c>
      <c r="G784" s="16">
        <f t="shared" si="50"/>
        <v>34522</v>
      </c>
      <c r="I784">
        <v>0</v>
      </c>
      <c r="J784" s="13">
        <v>6512.24</v>
      </c>
      <c r="K784" t="s">
        <v>11</v>
      </c>
      <c r="L784" t="str" cm="1">
        <f t="array" ref="L784">IF(K784="?",INDEX(K784:K3126,_xlfn.MODE.MULT(MATCH(K784:K3126,K3126,0))),K784)</f>
        <v>tier - 2</v>
      </c>
      <c r="M784" t="s">
        <v>16</v>
      </c>
      <c r="N784" t="str" cm="1">
        <f t="array" ref="N784">IF(M784="?",INDEX(M784:M3126,_xlfn.MODE.MULT(MATCH(M784:M3126,M784:M3126,0))),M784)</f>
        <v>tier - 1</v>
      </c>
      <c r="O784" t="s">
        <v>300</v>
      </c>
      <c r="P784" t="str">
        <f t="shared" si="51"/>
        <v>R1021</v>
      </c>
    </row>
    <row r="785" spans="1:16" x14ac:dyDescent="0.3">
      <c r="A785" t="s">
        <v>816</v>
      </c>
      <c r="B785">
        <v>1976</v>
      </c>
      <c r="C785">
        <f t="shared" si="48"/>
        <v>1976</v>
      </c>
      <c r="D785" t="s">
        <v>37</v>
      </c>
      <c r="E785" t="str">
        <f t="shared" si="49"/>
        <v>Oct</v>
      </c>
      <c r="F785">
        <v>23</v>
      </c>
      <c r="G785" s="16">
        <f t="shared" si="50"/>
        <v>28056</v>
      </c>
      <c r="I785">
        <v>2</v>
      </c>
      <c r="J785" s="13">
        <v>6529.21</v>
      </c>
      <c r="K785" t="s">
        <v>11</v>
      </c>
      <c r="L785" t="str" cm="1">
        <f t="array" ref="L785">IF(K785="?",INDEX(K785:K3127,_xlfn.MODE.MULT(MATCH(K785:K3127,K3127,0))),K785)</f>
        <v>tier - 2</v>
      </c>
      <c r="M785" t="s">
        <v>16</v>
      </c>
      <c r="N785" t="str" cm="1">
        <f t="array" ref="N785">IF(M785="?",INDEX(M785:M3127,_xlfn.MODE.MULT(MATCH(M785:M3127,M785:M3127,0))),M785)</f>
        <v>tier - 1</v>
      </c>
      <c r="O785" t="s">
        <v>13</v>
      </c>
      <c r="P785" t="str">
        <f t="shared" si="51"/>
        <v>R1013</v>
      </c>
    </row>
    <row r="786" spans="1:16" x14ac:dyDescent="0.3">
      <c r="A786" t="s">
        <v>817</v>
      </c>
      <c r="B786">
        <v>1982</v>
      </c>
      <c r="C786">
        <f t="shared" si="48"/>
        <v>1982</v>
      </c>
      <c r="D786" t="s">
        <v>35</v>
      </c>
      <c r="E786" t="str">
        <f t="shared" si="49"/>
        <v>Aug</v>
      </c>
      <c r="F786">
        <v>12</v>
      </c>
      <c r="G786" s="16">
        <f t="shared" si="50"/>
        <v>30175</v>
      </c>
      <c r="I786">
        <v>3</v>
      </c>
      <c r="J786" s="13">
        <v>6532.04</v>
      </c>
      <c r="K786" t="s">
        <v>11</v>
      </c>
      <c r="L786" t="str" cm="1">
        <f t="array" ref="L786">IF(K786="?",INDEX(K786:K3128,_xlfn.MODE.MULT(MATCH(K786:K3128,K3128,0))),K786)</f>
        <v>tier - 2</v>
      </c>
      <c r="M786" t="s">
        <v>16</v>
      </c>
      <c r="N786" t="str" cm="1">
        <f t="array" ref="N786">IF(M786="?",INDEX(M786:M3128,_xlfn.MODE.MULT(MATCH(M786:M3128,M786:M3128,0))),M786)</f>
        <v>tier - 1</v>
      </c>
      <c r="O786" t="s">
        <v>13</v>
      </c>
      <c r="P786" t="str">
        <f t="shared" si="51"/>
        <v>R1013</v>
      </c>
    </row>
    <row r="787" spans="1:16" x14ac:dyDescent="0.3">
      <c r="A787" t="s">
        <v>818</v>
      </c>
      <c r="B787">
        <v>1982</v>
      </c>
      <c r="C787">
        <f t="shared" si="48"/>
        <v>1982</v>
      </c>
      <c r="D787" t="s">
        <v>37</v>
      </c>
      <c r="E787" t="str">
        <f t="shared" si="49"/>
        <v>Oct</v>
      </c>
      <c r="F787">
        <v>2</v>
      </c>
      <c r="G787" s="16">
        <f t="shared" si="50"/>
        <v>30226</v>
      </c>
      <c r="I787">
        <v>3</v>
      </c>
      <c r="J787" s="13">
        <v>6536.68</v>
      </c>
      <c r="K787" t="s">
        <v>11</v>
      </c>
      <c r="L787" t="str" cm="1">
        <f t="array" ref="L787">IF(K787="?",INDEX(K787:K3129,_xlfn.MODE.MULT(MATCH(K787:K3129,K3129,0))),K787)</f>
        <v>tier - 2</v>
      </c>
      <c r="M787" t="s">
        <v>11</v>
      </c>
      <c r="N787" t="str" cm="1">
        <f t="array" ref="N787">IF(M787="?",INDEX(M787:M3129,_xlfn.MODE.MULT(MATCH(M787:M3129,M787:M3129,0))),M787)</f>
        <v>tier - 2</v>
      </c>
      <c r="O787" t="s">
        <v>23</v>
      </c>
      <c r="P787" t="str">
        <f t="shared" si="51"/>
        <v>R1012</v>
      </c>
    </row>
    <row r="788" spans="1:16" x14ac:dyDescent="0.3">
      <c r="A788" t="s">
        <v>819</v>
      </c>
      <c r="B788">
        <v>1969</v>
      </c>
      <c r="C788">
        <f t="shared" si="48"/>
        <v>1969</v>
      </c>
      <c r="D788" t="s">
        <v>30</v>
      </c>
      <c r="E788" t="str">
        <f t="shared" si="49"/>
        <v>Dec</v>
      </c>
      <c r="F788">
        <v>3</v>
      </c>
      <c r="G788" s="16">
        <f t="shared" si="50"/>
        <v>25540</v>
      </c>
      <c r="I788">
        <v>0</v>
      </c>
      <c r="J788" s="13">
        <v>6546.16</v>
      </c>
      <c r="K788" t="s">
        <v>11</v>
      </c>
      <c r="L788" t="str" cm="1">
        <f t="array" ref="L788">IF(K788="?",INDEX(K788:K3130,_xlfn.MODE.MULT(MATCH(K788:K3130,K3130,0))),K788)</f>
        <v>tier - 2</v>
      </c>
      <c r="M788" t="s">
        <v>12</v>
      </c>
      <c r="N788" t="str" cm="1">
        <f t="array" ref="N788">IF(M788="?",INDEX(M788:M3130,_xlfn.MODE.MULT(MATCH(M788:M3130,M788:M3130,0))),M788)</f>
        <v>tier - 3</v>
      </c>
      <c r="O788" t="s">
        <v>13</v>
      </c>
      <c r="P788" t="str">
        <f t="shared" si="51"/>
        <v>R1013</v>
      </c>
    </row>
    <row r="789" spans="1:16" x14ac:dyDescent="0.3">
      <c r="A789" t="s">
        <v>820</v>
      </c>
      <c r="B789">
        <v>1986</v>
      </c>
      <c r="C789">
        <f t="shared" si="48"/>
        <v>1986</v>
      </c>
      <c r="D789" t="s">
        <v>30</v>
      </c>
      <c r="E789" t="str">
        <f t="shared" si="49"/>
        <v>Dec</v>
      </c>
      <c r="F789">
        <v>18</v>
      </c>
      <c r="G789" s="16">
        <f t="shared" si="50"/>
        <v>31764</v>
      </c>
      <c r="I789">
        <v>3</v>
      </c>
      <c r="J789" s="13">
        <v>6548.2</v>
      </c>
      <c r="K789" t="s">
        <v>11</v>
      </c>
      <c r="L789" t="str" cm="1">
        <f t="array" ref="L789">IF(K789="?",INDEX(K789:K3131,_xlfn.MODE.MULT(MATCH(K789:K3131,K3131,0))),K789)</f>
        <v>tier - 2</v>
      </c>
      <c r="M789" t="s">
        <v>12</v>
      </c>
      <c r="N789" t="str" cm="1">
        <f t="array" ref="N789">IF(M789="?",INDEX(M789:M3131,_xlfn.MODE.MULT(MATCH(M789:M3131,M789:M3131,0))),M789)</f>
        <v>tier - 3</v>
      </c>
      <c r="O789" t="s">
        <v>23</v>
      </c>
      <c r="P789" t="str">
        <f t="shared" si="51"/>
        <v>R1012</v>
      </c>
    </row>
    <row r="790" spans="1:16" x14ac:dyDescent="0.3">
      <c r="A790" t="s">
        <v>821</v>
      </c>
      <c r="B790">
        <v>1989</v>
      </c>
      <c r="C790">
        <f t="shared" si="48"/>
        <v>1989</v>
      </c>
      <c r="D790" t="s">
        <v>35</v>
      </c>
      <c r="E790" t="str">
        <f t="shared" si="49"/>
        <v>Aug</v>
      </c>
      <c r="F790">
        <v>6</v>
      </c>
      <c r="G790" s="16">
        <f t="shared" si="50"/>
        <v>32726</v>
      </c>
      <c r="I790">
        <v>3</v>
      </c>
      <c r="J790" s="13">
        <v>6551.75</v>
      </c>
      <c r="K790" t="s">
        <v>11</v>
      </c>
      <c r="L790" t="str" cm="1">
        <f t="array" ref="L790">IF(K790="?",INDEX(K790:K3132,_xlfn.MODE.MULT(MATCH(K790:K3132,K3132,0))),K790)</f>
        <v>tier - 2</v>
      </c>
      <c r="M790" t="s">
        <v>11</v>
      </c>
      <c r="N790" t="str" cm="1">
        <f t="array" ref="N790">IF(M790="?",INDEX(M790:M3132,_xlfn.MODE.MULT(MATCH(M790:M3132,M790:M3132,0))),M790)</f>
        <v>tier - 2</v>
      </c>
      <c r="O790" t="s">
        <v>247</v>
      </c>
      <c r="P790" t="str">
        <f t="shared" si="51"/>
        <v>R1024</v>
      </c>
    </row>
    <row r="791" spans="1:16" x14ac:dyDescent="0.3">
      <c r="A791" t="s">
        <v>822</v>
      </c>
      <c r="B791">
        <v>1968</v>
      </c>
      <c r="C791">
        <f t="shared" si="48"/>
        <v>1968</v>
      </c>
      <c r="D791" t="s">
        <v>30</v>
      </c>
      <c r="E791" t="str">
        <f t="shared" si="49"/>
        <v>Dec</v>
      </c>
      <c r="F791">
        <v>11</v>
      </c>
      <c r="G791" s="16">
        <f t="shared" si="50"/>
        <v>25183</v>
      </c>
      <c r="I791">
        <v>0</v>
      </c>
      <c r="J791" s="13">
        <v>6552.01</v>
      </c>
      <c r="K791" t="s">
        <v>12</v>
      </c>
      <c r="L791" t="str" cm="1">
        <f t="array" ref="L791">IF(K791="?",INDEX(K791:K3133,_xlfn.MODE.MULT(MATCH(K791:K3133,K3133,0))),K791)</f>
        <v>tier - 3</v>
      </c>
      <c r="M791" t="s">
        <v>11</v>
      </c>
      <c r="N791" t="str" cm="1">
        <f t="array" ref="N791">IF(M791="?",INDEX(M791:M3133,_xlfn.MODE.MULT(MATCH(M791:M3133,M791:M3133,0))),M791)</f>
        <v>tier - 2</v>
      </c>
      <c r="O791" t="s">
        <v>13</v>
      </c>
      <c r="P791" t="str">
        <f t="shared" si="51"/>
        <v>R1013</v>
      </c>
    </row>
    <row r="792" spans="1:16" x14ac:dyDescent="0.3">
      <c r="A792" t="s">
        <v>823</v>
      </c>
      <c r="B792">
        <v>1984</v>
      </c>
      <c r="C792">
        <f t="shared" si="48"/>
        <v>1984</v>
      </c>
      <c r="D792" t="s">
        <v>20</v>
      </c>
      <c r="E792" t="str">
        <f t="shared" si="49"/>
        <v>Sep</v>
      </c>
      <c r="F792">
        <v>20</v>
      </c>
      <c r="G792" s="16">
        <f t="shared" si="50"/>
        <v>30945</v>
      </c>
      <c r="I792">
        <v>1</v>
      </c>
      <c r="J792" s="13">
        <v>6555.07</v>
      </c>
      <c r="K792" t="s">
        <v>11</v>
      </c>
      <c r="L792" t="str" cm="1">
        <f t="array" ref="L792">IF(K792="?",INDEX(K792:K3134,_xlfn.MODE.MULT(MATCH(K792:K3134,K3134,0))),K792)</f>
        <v>tier - 2</v>
      </c>
      <c r="M792" t="s">
        <v>11</v>
      </c>
      <c r="N792" t="str" cm="1">
        <f t="array" ref="N792">IF(M792="?",INDEX(M792:M3134,_xlfn.MODE.MULT(MATCH(M792:M3134,M792:M3134,0))),M792)</f>
        <v>tier - 2</v>
      </c>
      <c r="O792" t="s">
        <v>247</v>
      </c>
      <c r="P792" t="str">
        <f t="shared" si="51"/>
        <v>R1024</v>
      </c>
    </row>
    <row r="793" spans="1:16" x14ac:dyDescent="0.3">
      <c r="A793" t="s">
        <v>824</v>
      </c>
      <c r="B793">
        <v>1981</v>
      </c>
      <c r="C793">
        <f t="shared" si="48"/>
        <v>1981</v>
      </c>
      <c r="D793" t="s">
        <v>10</v>
      </c>
      <c r="E793" t="str">
        <f t="shared" si="49"/>
        <v>Jul</v>
      </c>
      <c r="F793">
        <v>20</v>
      </c>
      <c r="G793" s="16">
        <f t="shared" si="50"/>
        <v>29787</v>
      </c>
      <c r="I793">
        <v>0</v>
      </c>
      <c r="J793" s="13">
        <v>6571.02</v>
      </c>
      <c r="K793" t="s">
        <v>11</v>
      </c>
      <c r="L793" t="str" cm="1">
        <f t="array" ref="L793">IF(K793="?",INDEX(K793:K3135,_xlfn.MODE.MULT(MATCH(K793:K3135,K3135,0))),K793)</f>
        <v>tier - 2</v>
      </c>
      <c r="M793" t="s">
        <v>16</v>
      </c>
      <c r="N793" t="str" cm="1">
        <f t="array" ref="N793">IF(M793="?",INDEX(M793:M3135,_xlfn.MODE.MULT(MATCH(M793:M3135,M793:M3135,0))),M793)</f>
        <v>tier - 1</v>
      </c>
      <c r="O793" t="s">
        <v>23</v>
      </c>
      <c r="P793" t="str">
        <f t="shared" si="51"/>
        <v>R1012</v>
      </c>
    </row>
    <row r="794" spans="1:16" x14ac:dyDescent="0.3">
      <c r="A794" t="s">
        <v>825</v>
      </c>
      <c r="B794">
        <v>1984</v>
      </c>
      <c r="C794">
        <f t="shared" si="48"/>
        <v>1984</v>
      </c>
      <c r="D794" t="s">
        <v>37</v>
      </c>
      <c r="E794" t="str">
        <f t="shared" si="49"/>
        <v>Oct</v>
      </c>
      <c r="F794">
        <v>5</v>
      </c>
      <c r="G794" s="16">
        <f t="shared" si="50"/>
        <v>30960</v>
      </c>
      <c r="I794">
        <v>2</v>
      </c>
      <c r="J794" s="13">
        <v>6571.54</v>
      </c>
      <c r="K794" t="s">
        <v>11</v>
      </c>
      <c r="L794" t="str" cm="1">
        <f t="array" ref="L794">IF(K794="?",INDEX(K794:K3136,_xlfn.MODE.MULT(MATCH(K794:K3136,K3136,0))),K794)</f>
        <v>tier - 2</v>
      </c>
      <c r="M794" t="s">
        <v>12</v>
      </c>
      <c r="N794" t="str" cm="1">
        <f t="array" ref="N794">IF(M794="?",INDEX(M794:M3136,_xlfn.MODE.MULT(MATCH(M794:M3136,M794:M3136,0))),M794)</f>
        <v>tier - 3</v>
      </c>
      <c r="O794" t="s">
        <v>42</v>
      </c>
      <c r="P794" t="str">
        <f t="shared" si="51"/>
        <v>R1011</v>
      </c>
    </row>
    <row r="795" spans="1:16" x14ac:dyDescent="0.3">
      <c r="A795" t="s">
        <v>826</v>
      </c>
      <c r="B795">
        <v>1982</v>
      </c>
      <c r="C795">
        <f t="shared" si="48"/>
        <v>1982</v>
      </c>
      <c r="D795" t="s">
        <v>15</v>
      </c>
      <c r="E795" t="str">
        <f t="shared" si="49"/>
        <v>Nov</v>
      </c>
      <c r="F795">
        <v>22</v>
      </c>
      <c r="G795" s="16">
        <f t="shared" si="50"/>
        <v>30277</v>
      </c>
      <c r="I795">
        <v>2</v>
      </c>
      <c r="J795" s="13">
        <v>6593.51</v>
      </c>
      <c r="K795" t="s">
        <v>11</v>
      </c>
      <c r="L795" t="str" cm="1">
        <f t="array" ref="L795">IF(K795="?",INDEX(K795:K3137,_xlfn.MODE.MULT(MATCH(K795:K3137,K3137,0))),K795)</f>
        <v>tier - 2</v>
      </c>
      <c r="M795" t="s">
        <v>16</v>
      </c>
      <c r="N795" t="str" cm="1">
        <f t="array" ref="N795">IF(M795="?",INDEX(M795:M3137,_xlfn.MODE.MULT(MATCH(M795:M3137,M795:M3137,0))),M795)</f>
        <v>tier - 1</v>
      </c>
      <c r="O795" t="s">
        <v>13</v>
      </c>
      <c r="P795" t="str">
        <f t="shared" si="51"/>
        <v>R1013</v>
      </c>
    </row>
    <row r="796" spans="1:16" x14ac:dyDescent="0.3">
      <c r="A796" t="s">
        <v>827</v>
      </c>
      <c r="B796">
        <v>1982</v>
      </c>
      <c r="C796">
        <f t="shared" si="48"/>
        <v>1982</v>
      </c>
      <c r="D796" t="s">
        <v>30</v>
      </c>
      <c r="E796" t="str">
        <f t="shared" si="49"/>
        <v>Dec</v>
      </c>
      <c r="F796">
        <v>29</v>
      </c>
      <c r="G796" s="16">
        <f t="shared" si="50"/>
        <v>30314</v>
      </c>
      <c r="I796">
        <v>1</v>
      </c>
      <c r="J796" s="13">
        <v>6600.21</v>
      </c>
      <c r="K796" t="s">
        <v>12</v>
      </c>
      <c r="L796" t="str" cm="1">
        <f t="array" ref="L796">IF(K796="?",INDEX(K796:K3138,_xlfn.MODE.MULT(MATCH(K796:K3138,K3138,0))),K796)</f>
        <v>tier - 3</v>
      </c>
      <c r="M796" t="s">
        <v>11</v>
      </c>
      <c r="N796" t="str" cm="1">
        <f t="array" ref="N796">IF(M796="?",INDEX(M796:M3138,_xlfn.MODE.MULT(MATCH(M796:M3138,M796:M3138,0))),M796)</f>
        <v>tier - 2</v>
      </c>
      <c r="O796" t="s">
        <v>168</v>
      </c>
      <c r="P796" t="str">
        <f t="shared" si="51"/>
        <v>R1016</v>
      </c>
    </row>
    <row r="797" spans="1:16" x14ac:dyDescent="0.3">
      <c r="A797" t="s">
        <v>828</v>
      </c>
      <c r="B797">
        <v>1982</v>
      </c>
      <c r="C797">
        <f t="shared" si="48"/>
        <v>1982</v>
      </c>
      <c r="D797" t="s">
        <v>15</v>
      </c>
      <c r="E797" t="str">
        <f t="shared" si="49"/>
        <v>Nov</v>
      </c>
      <c r="F797">
        <v>7</v>
      </c>
      <c r="G797" s="16">
        <f t="shared" si="50"/>
        <v>30262</v>
      </c>
      <c r="I797">
        <v>2</v>
      </c>
      <c r="J797" s="13">
        <v>6600.36</v>
      </c>
      <c r="K797" t="s">
        <v>11</v>
      </c>
      <c r="L797" t="str" cm="1">
        <f t="array" ref="L797">IF(K797="?",INDEX(K797:K3139,_xlfn.MODE.MULT(MATCH(K797:K3139,K3139,0))),K797)</f>
        <v>tier - 2</v>
      </c>
      <c r="M797" t="s">
        <v>12</v>
      </c>
      <c r="N797" t="str" cm="1">
        <f t="array" ref="N797">IF(M797="?",INDEX(M797:M3139,_xlfn.MODE.MULT(MATCH(M797:M3139,M797:M3139,0))),M797)</f>
        <v>tier - 3</v>
      </c>
      <c r="O797" t="s">
        <v>42</v>
      </c>
      <c r="P797" t="str">
        <f t="shared" si="51"/>
        <v>R1011</v>
      </c>
    </row>
    <row r="798" spans="1:16" x14ac:dyDescent="0.3">
      <c r="A798" t="s">
        <v>829</v>
      </c>
      <c r="B798">
        <v>1982</v>
      </c>
      <c r="C798">
        <f t="shared" si="48"/>
        <v>1982</v>
      </c>
      <c r="D798" t="s">
        <v>35</v>
      </c>
      <c r="E798" t="str">
        <f t="shared" si="49"/>
        <v>Aug</v>
      </c>
      <c r="F798">
        <v>28</v>
      </c>
      <c r="G798" s="16">
        <f t="shared" si="50"/>
        <v>30191</v>
      </c>
      <c r="I798">
        <v>1</v>
      </c>
      <c r="J798" s="13">
        <v>6610.11</v>
      </c>
      <c r="K798" t="s">
        <v>12</v>
      </c>
      <c r="L798" t="str" cm="1">
        <f t="array" ref="L798">IF(K798="?",INDEX(K798:K3140,_xlfn.MODE.MULT(MATCH(K798:K3140,K3140,0))),K798)</f>
        <v>tier - 3</v>
      </c>
      <c r="M798" t="s">
        <v>11</v>
      </c>
      <c r="N798" t="str" cm="1">
        <f t="array" ref="N798">IF(M798="?",INDEX(M798:M3140,_xlfn.MODE.MULT(MATCH(M798:M3140,M798:M3140,0))),M798)</f>
        <v>tier - 2</v>
      </c>
      <c r="O798" t="s">
        <v>164</v>
      </c>
      <c r="P798" t="str">
        <f t="shared" si="51"/>
        <v>R1015</v>
      </c>
    </row>
    <row r="799" spans="1:16" x14ac:dyDescent="0.3">
      <c r="A799" t="s">
        <v>830</v>
      </c>
      <c r="B799">
        <v>1973</v>
      </c>
      <c r="C799">
        <f t="shared" si="48"/>
        <v>1973</v>
      </c>
      <c r="D799" t="s">
        <v>35</v>
      </c>
      <c r="E799" t="str">
        <f t="shared" si="49"/>
        <v>Aug</v>
      </c>
      <c r="F799">
        <v>29</v>
      </c>
      <c r="G799" s="16">
        <f t="shared" si="50"/>
        <v>26905</v>
      </c>
      <c r="I799">
        <v>0</v>
      </c>
      <c r="J799" s="13">
        <v>6630.31</v>
      </c>
      <c r="K799" t="s">
        <v>11</v>
      </c>
      <c r="L799" t="str" cm="1">
        <f t="array" ref="L799">IF(K799="?",INDEX(K799:K3141,_xlfn.MODE.MULT(MATCH(K799:K3141,K3141,0))),K799)</f>
        <v>tier - 2</v>
      </c>
      <c r="M799" t="s">
        <v>16</v>
      </c>
      <c r="N799" t="str" cm="1">
        <f t="array" ref="N799">IF(M799="?",INDEX(M799:M3141,_xlfn.MODE.MULT(MATCH(M799:M3141,M799:M3141,0))),M799)</f>
        <v>tier - 1</v>
      </c>
      <c r="O799" t="s">
        <v>13</v>
      </c>
      <c r="P799" t="str">
        <f t="shared" si="51"/>
        <v>R1013</v>
      </c>
    </row>
    <row r="800" spans="1:16" x14ac:dyDescent="0.3">
      <c r="A800" t="s">
        <v>831</v>
      </c>
      <c r="B800">
        <v>2003</v>
      </c>
      <c r="C800">
        <f t="shared" si="48"/>
        <v>2003</v>
      </c>
      <c r="D800" t="s">
        <v>20</v>
      </c>
      <c r="E800" t="str">
        <f t="shared" si="49"/>
        <v>Sep</v>
      </c>
      <c r="F800">
        <v>4</v>
      </c>
      <c r="G800" s="16">
        <f t="shared" si="50"/>
        <v>37868</v>
      </c>
      <c r="I800">
        <v>0</v>
      </c>
      <c r="J800" s="13">
        <v>6638.16</v>
      </c>
      <c r="K800" t="s">
        <v>11</v>
      </c>
      <c r="L800" t="str" cm="1">
        <f t="array" ref="L800">IF(K800="?",INDEX(K800:K3142,_xlfn.MODE.MULT(MATCH(K800:K3142,K3142,0))),K800)</f>
        <v>tier - 2</v>
      </c>
      <c r="M800" t="s">
        <v>16</v>
      </c>
      <c r="N800" t="str" cm="1">
        <f t="array" ref="N800">IF(M800="?",INDEX(M800:M3142,_xlfn.MODE.MULT(MATCH(M800:M3142,M800:M3142,0))),M800)</f>
        <v>tier - 1</v>
      </c>
      <c r="O800" t="s">
        <v>23</v>
      </c>
      <c r="P800" t="str">
        <f t="shared" si="51"/>
        <v>R1012</v>
      </c>
    </row>
    <row r="801" spans="1:16" x14ac:dyDescent="0.3">
      <c r="A801" t="s">
        <v>832</v>
      </c>
      <c r="B801">
        <v>1990</v>
      </c>
      <c r="C801">
        <f t="shared" si="48"/>
        <v>1990</v>
      </c>
      <c r="D801" t="s">
        <v>18</v>
      </c>
      <c r="E801" t="str">
        <f t="shared" si="49"/>
        <v>Jun</v>
      </c>
      <c r="F801">
        <v>6</v>
      </c>
      <c r="G801" s="16">
        <f t="shared" si="50"/>
        <v>33030</v>
      </c>
      <c r="I801">
        <v>3</v>
      </c>
      <c r="J801" s="13">
        <v>6639.3</v>
      </c>
      <c r="K801" t="s">
        <v>11</v>
      </c>
      <c r="L801" t="str" cm="1">
        <f t="array" ref="L801">IF(K801="?",INDEX(K801:K3143,_xlfn.MODE.MULT(MATCH(K801:K3143,K3143,0))),K801)</f>
        <v>tier - 2</v>
      </c>
      <c r="M801" t="s">
        <v>11</v>
      </c>
      <c r="N801" t="str" cm="1">
        <f t="array" ref="N801">IF(M801="?",INDEX(M801:M3143,_xlfn.MODE.MULT(MATCH(M801:M3143,M801:M3143,0))),M801)</f>
        <v>tier - 2</v>
      </c>
      <c r="O801" t="s">
        <v>300</v>
      </c>
      <c r="P801" t="str">
        <f t="shared" si="51"/>
        <v>R1021</v>
      </c>
    </row>
    <row r="802" spans="1:16" x14ac:dyDescent="0.3">
      <c r="A802" t="s">
        <v>833</v>
      </c>
      <c r="B802">
        <v>1984</v>
      </c>
      <c r="C802">
        <f t="shared" si="48"/>
        <v>1984</v>
      </c>
      <c r="D802" t="s">
        <v>30</v>
      </c>
      <c r="E802" t="str">
        <f t="shared" si="49"/>
        <v>Dec</v>
      </c>
      <c r="F802">
        <v>8</v>
      </c>
      <c r="G802" s="16">
        <f t="shared" si="50"/>
        <v>31024</v>
      </c>
      <c r="I802">
        <v>2</v>
      </c>
      <c r="J802" s="13">
        <v>6640.54</v>
      </c>
      <c r="K802" t="s">
        <v>11</v>
      </c>
      <c r="L802" t="str" cm="1">
        <f t="array" ref="L802">IF(K802="?",INDEX(K802:K3144,_xlfn.MODE.MULT(MATCH(K802:K3144,K3144,0))),K802)</f>
        <v>tier - 2</v>
      </c>
      <c r="M802" t="s">
        <v>12</v>
      </c>
      <c r="N802" t="str" cm="1">
        <f t="array" ref="N802">IF(M802="?",INDEX(M802:M3144,_xlfn.MODE.MULT(MATCH(M802:M3144,M802:M3144,0))),M802)</f>
        <v>tier - 3</v>
      </c>
      <c r="O802" t="s">
        <v>166</v>
      </c>
      <c r="P802" t="str">
        <f t="shared" si="51"/>
        <v>R1019</v>
      </c>
    </row>
    <row r="803" spans="1:16" x14ac:dyDescent="0.3">
      <c r="A803" t="s">
        <v>834</v>
      </c>
      <c r="B803">
        <v>1970</v>
      </c>
      <c r="C803">
        <f t="shared" si="48"/>
        <v>1970</v>
      </c>
      <c r="D803" t="s">
        <v>15</v>
      </c>
      <c r="E803" t="str">
        <f t="shared" si="49"/>
        <v>Nov</v>
      </c>
      <c r="F803">
        <v>8</v>
      </c>
      <c r="G803" s="16">
        <f t="shared" si="50"/>
        <v>25880</v>
      </c>
      <c r="I803">
        <v>0</v>
      </c>
      <c r="J803" s="13">
        <v>6651.26</v>
      </c>
      <c r="K803" t="s">
        <v>11</v>
      </c>
      <c r="L803" t="str" cm="1">
        <f t="array" ref="L803">IF(K803="?",INDEX(K803:K3145,_xlfn.MODE.MULT(MATCH(K803:K3145,K3145,0))),K803)</f>
        <v>tier - 2</v>
      </c>
      <c r="M803" t="s">
        <v>12</v>
      </c>
      <c r="N803" t="str" cm="1">
        <f t="array" ref="N803">IF(M803="?",INDEX(M803:M3145,_xlfn.MODE.MULT(MATCH(M803:M3145,M803:M3145,0))),M803)</f>
        <v>tier - 3</v>
      </c>
      <c r="O803" t="s">
        <v>13</v>
      </c>
      <c r="P803" t="str">
        <f t="shared" si="51"/>
        <v>R1013</v>
      </c>
    </row>
    <row r="804" spans="1:16" x14ac:dyDescent="0.3">
      <c r="A804" t="s">
        <v>835</v>
      </c>
      <c r="B804">
        <v>1984</v>
      </c>
      <c r="C804">
        <f t="shared" si="48"/>
        <v>1984</v>
      </c>
      <c r="D804" t="s">
        <v>10</v>
      </c>
      <c r="E804" t="str">
        <f t="shared" si="49"/>
        <v>Jul</v>
      </c>
      <c r="F804">
        <v>1</v>
      </c>
      <c r="G804" s="16">
        <f t="shared" si="50"/>
        <v>30864</v>
      </c>
      <c r="I804">
        <v>3</v>
      </c>
      <c r="J804" s="13">
        <v>6652.53</v>
      </c>
      <c r="K804" t="s">
        <v>12</v>
      </c>
      <c r="L804" t="str" cm="1">
        <f t="array" ref="L804">IF(K804="?",INDEX(K804:K3146,_xlfn.MODE.MULT(MATCH(K804:K3146,K3146,0))),K804)</f>
        <v>tier - 3</v>
      </c>
      <c r="M804" t="s">
        <v>11</v>
      </c>
      <c r="N804" t="str" cm="1">
        <f t="array" ref="N804">IF(M804="?",INDEX(M804:M3146,_xlfn.MODE.MULT(MATCH(M804:M3146,M804:M3146,0))),M804)</f>
        <v>tier - 2</v>
      </c>
      <c r="O804" t="s">
        <v>13</v>
      </c>
      <c r="P804" t="str">
        <f t="shared" si="51"/>
        <v>R1013</v>
      </c>
    </row>
    <row r="805" spans="1:16" x14ac:dyDescent="0.3">
      <c r="A805" t="s">
        <v>836</v>
      </c>
      <c r="B805">
        <v>1989</v>
      </c>
      <c r="C805">
        <f t="shared" si="48"/>
        <v>1989</v>
      </c>
      <c r="D805" t="s">
        <v>15</v>
      </c>
      <c r="E805" t="str">
        <f t="shared" si="49"/>
        <v>Nov</v>
      </c>
      <c r="F805">
        <v>19</v>
      </c>
      <c r="G805" s="16">
        <f t="shared" si="50"/>
        <v>32831</v>
      </c>
      <c r="I805">
        <v>5</v>
      </c>
      <c r="J805" s="13">
        <v>6653.79</v>
      </c>
      <c r="K805" t="s">
        <v>11</v>
      </c>
      <c r="L805" t="str" cm="1">
        <f t="array" ref="L805">IF(K805="?",INDEX(K805:K3147,_xlfn.MODE.MULT(MATCH(K805:K3147,K3147,0))),K805)</f>
        <v>tier - 2</v>
      </c>
      <c r="M805" t="s">
        <v>16</v>
      </c>
      <c r="N805" t="str" cm="1">
        <f t="array" ref="N805">IF(M805="?",INDEX(M805:M3147,_xlfn.MODE.MULT(MATCH(M805:M3147,M805:M3147,0))),M805)</f>
        <v>tier - 1</v>
      </c>
      <c r="O805" t="s">
        <v>13</v>
      </c>
      <c r="P805" t="str">
        <f t="shared" si="51"/>
        <v>R1013</v>
      </c>
    </row>
    <row r="806" spans="1:16" x14ac:dyDescent="0.3">
      <c r="A806" t="s">
        <v>837</v>
      </c>
      <c r="B806">
        <v>1982</v>
      </c>
      <c r="C806">
        <f t="shared" si="48"/>
        <v>1982</v>
      </c>
      <c r="D806" t="s">
        <v>20</v>
      </c>
      <c r="E806" t="str">
        <f t="shared" si="49"/>
        <v>Sep</v>
      </c>
      <c r="F806">
        <v>27</v>
      </c>
      <c r="G806" s="16">
        <f t="shared" si="50"/>
        <v>30221</v>
      </c>
      <c r="I806">
        <v>3</v>
      </c>
      <c r="J806" s="13">
        <v>6664.32</v>
      </c>
      <c r="K806" t="s">
        <v>11</v>
      </c>
      <c r="L806" t="str" cm="1">
        <f t="array" ref="L806">IF(K806="?",INDEX(K806:K3148,_xlfn.MODE.MULT(MATCH(K806:K3148,K3148,0))),K806)</f>
        <v>tier - 2</v>
      </c>
      <c r="M806" t="s">
        <v>11</v>
      </c>
      <c r="N806" t="str" cm="1">
        <f t="array" ref="N806">IF(M806="?",INDEX(M806:M3148,_xlfn.MODE.MULT(MATCH(M806:M3148,M806:M3148,0))),M806)</f>
        <v>tier - 2</v>
      </c>
      <c r="O806" t="s">
        <v>13</v>
      </c>
      <c r="P806" t="str">
        <f t="shared" si="51"/>
        <v>R1013</v>
      </c>
    </row>
    <row r="807" spans="1:16" x14ac:dyDescent="0.3">
      <c r="A807" t="s">
        <v>838</v>
      </c>
      <c r="B807">
        <v>1981</v>
      </c>
      <c r="C807">
        <f t="shared" si="48"/>
        <v>1981</v>
      </c>
      <c r="D807" t="s">
        <v>20</v>
      </c>
      <c r="E807" t="str">
        <f t="shared" si="49"/>
        <v>Sep</v>
      </c>
      <c r="F807">
        <v>17</v>
      </c>
      <c r="G807" s="16">
        <f t="shared" si="50"/>
        <v>29846</v>
      </c>
      <c r="I807">
        <v>1</v>
      </c>
      <c r="J807" s="13">
        <v>6664.69</v>
      </c>
      <c r="K807" t="s">
        <v>12</v>
      </c>
      <c r="L807" t="str" cm="1">
        <f t="array" ref="L807">IF(K807="?",INDEX(K807:K3149,_xlfn.MODE.MULT(MATCH(K807:K3149,K3149,0))),K807)</f>
        <v>tier - 3</v>
      </c>
      <c r="M807" t="s">
        <v>16</v>
      </c>
      <c r="N807" t="str" cm="1">
        <f t="array" ref="N807">IF(M807="?",INDEX(M807:M3149,_xlfn.MODE.MULT(MATCH(M807:M3149,M807:M3149,0))),M807)</f>
        <v>tier - 1</v>
      </c>
      <c r="O807" t="s">
        <v>23</v>
      </c>
      <c r="P807" t="str">
        <f t="shared" si="51"/>
        <v>R1012</v>
      </c>
    </row>
    <row r="808" spans="1:16" x14ac:dyDescent="0.3">
      <c r="A808" t="s">
        <v>839</v>
      </c>
      <c r="B808">
        <v>1989</v>
      </c>
      <c r="C808">
        <f t="shared" si="48"/>
        <v>1989</v>
      </c>
      <c r="D808" t="s">
        <v>37</v>
      </c>
      <c r="E808" t="str">
        <f t="shared" si="49"/>
        <v>Oct</v>
      </c>
      <c r="F808">
        <v>20</v>
      </c>
      <c r="G808" s="16">
        <f t="shared" si="50"/>
        <v>32801</v>
      </c>
      <c r="I808">
        <v>5</v>
      </c>
      <c r="J808" s="13">
        <v>6666.24</v>
      </c>
      <c r="K808" t="s">
        <v>12</v>
      </c>
      <c r="L808" t="str" cm="1">
        <f t="array" ref="L808">IF(K808="?",INDEX(K808:K3150,_xlfn.MODE.MULT(MATCH(K808:K3150,K3150,0))),K808)</f>
        <v>tier - 3</v>
      </c>
      <c r="M808" t="s">
        <v>16</v>
      </c>
      <c r="N808" t="str" cm="1">
        <f t="array" ref="N808">IF(M808="?",INDEX(M808:M3150,_xlfn.MODE.MULT(MATCH(M808:M3150,M808:M3150,0))),M808)</f>
        <v>tier - 1</v>
      </c>
      <c r="O808" t="s">
        <v>42</v>
      </c>
      <c r="P808" t="str">
        <f t="shared" si="51"/>
        <v>R1011</v>
      </c>
    </row>
    <row r="809" spans="1:16" x14ac:dyDescent="0.3">
      <c r="A809" t="s">
        <v>840</v>
      </c>
      <c r="B809">
        <v>1985</v>
      </c>
      <c r="C809">
        <f t="shared" si="48"/>
        <v>1985</v>
      </c>
      <c r="D809" t="s">
        <v>10</v>
      </c>
      <c r="E809" t="str">
        <f t="shared" si="49"/>
        <v>Jul</v>
      </c>
      <c r="F809">
        <v>9</v>
      </c>
      <c r="G809" s="16">
        <f t="shared" si="50"/>
        <v>31237</v>
      </c>
      <c r="I809">
        <v>2</v>
      </c>
      <c r="J809" s="13">
        <v>6686.43</v>
      </c>
      <c r="K809" t="s">
        <v>11</v>
      </c>
      <c r="L809" t="str" cm="1">
        <f t="array" ref="L809">IF(K809="?",INDEX(K809:K3151,_xlfn.MODE.MULT(MATCH(K809:K3151,K3151,0))),K809)</f>
        <v>tier - 2</v>
      </c>
      <c r="M809" t="s">
        <v>12</v>
      </c>
      <c r="N809" t="str" cm="1">
        <f t="array" ref="N809">IF(M809="?",INDEX(M809:M3151,_xlfn.MODE.MULT(MATCH(M809:M3151,M809:M3151,0))),M809)</f>
        <v>tier - 3</v>
      </c>
      <c r="O809" t="s">
        <v>23</v>
      </c>
      <c r="P809" t="str">
        <f t="shared" si="51"/>
        <v>R1012</v>
      </c>
    </row>
    <row r="810" spans="1:16" x14ac:dyDescent="0.3">
      <c r="A810" t="s">
        <v>841</v>
      </c>
      <c r="B810">
        <v>1968</v>
      </c>
      <c r="C810">
        <f t="shared" si="48"/>
        <v>1968</v>
      </c>
      <c r="D810" t="s">
        <v>10</v>
      </c>
      <c r="E810" t="str">
        <f t="shared" si="49"/>
        <v>Jul</v>
      </c>
      <c r="F810">
        <v>13</v>
      </c>
      <c r="G810" s="16">
        <f t="shared" si="50"/>
        <v>25032</v>
      </c>
      <c r="I810">
        <v>0</v>
      </c>
      <c r="J810" s="13">
        <v>6700.56</v>
      </c>
      <c r="K810" t="s">
        <v>12</v>
      </c>
      <c r="L810" t="str" cm="1">
        <f t="array" ref="L810">IF(K810="?",INDEX(K810:K3152,_xlfn.MODE.MULT(MATCH(K810:K3152,K3152,0))),K810)</f>
        <v>tier - 3</v>
      </c>
      <c r="M810" t="s">
        <v>16</v>
      </c>
      <c r="N810" t="str" cm="1">
        <f t="array" ref="N810">IF(M810="?",INDEX(M810:M3152,_xlfn.MODE.MULT(MATCH(M810:M3152,M810:M3152,0))),M810)</f>
        <v>tier - 1</v>
      </c>
      <c r="O810" t="s">
        <v>23</v>
      </c>
      <c r="P810" t="str">
        <f t="shared" si="51"/>
        <v>R1012</v>
      </c>
    </row>
    <row r="811" spans="1:16" x14ac:dyDescent="0.3">
      <c r="A811" t="s">
        <v>842</v>
      </c>
      <c r="B811">
        <v>1971</v>
      </c>
      <c r="C811">
        <f t="shared" si="48"/>
        <v>1971</v>
      </c>
      <c r="D811" t="s">
        <v>30</v>
      </c>
      <c r="E811" t="str">
        <f t="shared" si="49"/>
        <v>Dec</v>
      </c>
      <c r="F811">
        <v>12</v>
      </c>
      <c r="G811" s="16">
        <f t="shared" si="50"/>
        <v>26279</v>
      </c>
      <c r="I811">
        <v>0</v>
      </c>
      <c r="J811" s="13">
        <v>6706.47</v>
      </c>
      <c r="K811" t="s">
        <v>11</v>
      </c>
      <c r="L811" t="str" cm="1">
        <f t="array" ref="L811">IF(K811="?",INDEX(K811:K3153,_xlfn.MODE.MULT(MATCH(K811:K3153,K3153,0))),K811)</f>
        <v>tier - 2</v>
      </c>
      <c r="M811" t="s">
        <v>16</v>
      </c>
      <c r="N811" t="str" cm="1">
        <f t="array" ref="N811">IF(M811="?",INDEX(M811:M3153,_xlfn.MODE.MULT(MATCH(M811:M3153,M811:M3153,0))),M811)</f>
        <v>tier - 1</v>
      </c>
      <c r="O811" t="s">
        <v>13</v>
      </c>
      <c r="P811" t="str">
        <f t="shared" si="51"/>
        <v>R1013</v>
      </c>
    </row>
    <row r="812" spans="1:16" x14ac:dyDescent="0.3">
      <c r="A812" t="s">
        <v>843</v>
      </c>
      <c r="B812">
        <v>1983</v>
      </c>
      <c r="C812">
        <f t="shared" si="48"/>
        <v>1983</v>
      </c>
      <c r="D812" t="s">
        <v>18</v>
      </c>
      <c r="E812" t="str">
        <f t="shared" si="49"/>
        <v>Jun</v>
      </c>
      <c r="F812">
        <v>12</v>
      </c>
      <c r="G812" s="16">
        <f t="shared" si="50"/>
        <v>30479</v>
      </c>
      <c r="I812">
        <v>2</v>
      </c>
      <c r="J812" s="13">
        <v>6710.19</v>
      </c>
      <c r="K812" t="s">
        <v>12</v>
      </c>
      <c r="L812" t="str" cm="1">
        <f t="array" ref="L812">IF(K812="?",INDEX(K812:K3154,_xlfn.MODE.MULT(MATCH(K812:K3154,K3154,0))),K812)</f>
        <v>tier - 3</v>
      </c>
      <c r="M812" t="s">
        <v>12</v>
      </c>
      <c r="N812" t="str" cm="1">
        <f t="array" ref="N812">IF(M812="?",INDEX(M812:M3154,_xlfn.MODE.MULT(MATCH(M812:M3154,M812:M3154,0))),M812)</f>
        <v>tier - 3</v>
      </c>
      <c r="O812" t="s">
        <v>23</v>
      </c>
      <c r="P812" t="str">
        <f t="shared" si="51"/>
        <v>R1012</v>
      </c>
    </row>
    <row r="813" spans="1:16" x14ac:dyDescent="0.3">
      <c r="A813" t="s">
        <v>844</v>
      </c>
      <c r="B813">
        <v>1994</v>
      </c>
      <c r="C813">
        <f t="shared" si="48"/>
        <v>1994</v>
      </c>
      <c r="D813" t="s">
        <v>18</v>
      </c>
      <c r="E813" t="str">
        <f t="shared" si="49"/>
        <v>Jun</v>
      </c>
      <c r="F813">
        <v>13</v>
      </c>
      <c r="G813" s="16">
        <f t="shared" si="50"/>
        <v>34498</v>
      </c>
      <c r="I813">
        <v>0</v>
      </c>
      <c r="J813" s="13">
        <v>6721.37</v>
      </c>
      <c r="K813" t="s">
        <v>11</v>
      </c>
      <c r="L813" t="str" cm="1">
        <f t="array" ref="L813">IF(K813="?",INDEX(K813:K3155,_xlfn.MODE.MULT(MATCH(K813:K3155,K3155,0))),K813)</f>
        <v>tier - 2</v>
      </c>
      <c r="M813" t="s">
        <v>16</v>
      </c>
      <c r="N813" t="str" cm="1">
        <f t="array" ref="N813">IF(M813="?",INDEX(M813:M3155,_xlfn.MODE.MULT(MATCH(M813:M3155,M813:M3155,0))),M813)</f>
        <v>tier - 1</v>
      </c>
      <c r="O813" t="s">
        <v>23</v>
      </c>
      <c r="P813" t="str">
        <f t="shared" si="51"/>
        <v>R1012</v>
      </c>
    </row>
    <row r="814" spans="1:16" x14ac:dyDescent="0.3">
      <c r="A814" t="s">
        <v>845</v>
      </c>
      <c r="B814">
        <v>1978</v>
      </c>
      <c r="C814">
        <f t="shared" si="48"/>
        <v>1978</v>
      </c>
      <c r="D814" t="s">
        <v>37</v>
      </c>
      <c r="E814" t="str">
        <f t="shared" si="49"/>
        <v>Oct</v>
      </c>
      <c r="F814">
        <v>21</v>
      </c>
      <c r="G814" s="16">
        <f t="shared" si="50"/>
        <v>28784</v>
      </c>
      <c r="I814">
        <v>2</v>
      </c>
      <c r="J814" s="13">
        <v>6737.98</v>
      </c>
      <c r="K814" t="s">
        <v>11</v>
      </c>
      <c r="L814" t="str" cm="1">
        <f t="array" ref="L814">IF(K814="?",INDEX(K814:K3156,_xlfn.MODE.MULT(MATCH(K814:K3156,K3156,0))),K814)</f>
        <v>tier - 2</v>
      </c>
      <c r="M814" t="s">
        <v>12</v>
      </c>
      <c r="N814" t="str" cm="1">
        <f t="array" ref="N814">IF(M814="?",INDEX(M814:M3156,_xlfn.MODE.MULT(MATCH(M814:M3156,M814:M3156,0))),M814)</f>
        <v>tier - 3</v>
      </c>
      <c r="O814" t="s">
        <v>13</v>
      </c>
      <c r="P814" t="str">
        <f t="shared" si="51"/>
        <v>R1013</v>
      </c>
    </row>
    <row r="815" spans="1:16" x14ac:dyDescent="0.3">
      <c r="A815" t="s">
        <v>846</v>
      </c>
      <c r="B815">
        <v>1968</v>
      </c>
      <c r="C815">
        <f t="shared" si="48"/>
        <v>1968</v>
      </c>
      <c r="D815" t="s">
        <v>10</v>
      </c>
      <c r="E815" t="str">
        <f t="shared" si="49"/>
        <v>Jul</v>
      </c>
      <c r="F815">
        <v>18</v>
      </c>
      <c r="G815" s="16">
        <f t="shared" si="50"/>
        <v>25037</v>
      </c>
      <c r="I815">
        <v>0</v>
      </c>
      <c r="J815" s="13">
        <v>6738.84</v>
      </c>
      <c r="K815" t="s">
        <v>12</v>
      </c>
      <c r="L815" t="str" cm="1">
        <f t="array" ref="L815">IF(K815="?",INDEX(K815:K3157,_xlfn.MODE.MULT(MATCH(K815:K3157,K3157,0))),K815)</f>
        <v>tier - 3</v>
      </c>
      <c r="M815" t="s">
        <v>16</v>
      </c>
      <c r="N815" t="str" cm="1">
        <f t="array" ref="N815">IF(M815="?",INDEX(M815:M3157,_xlfn.MODE.MULT(MATCH(M815:M3157,M815:M3157,0))),M815)</f>
        <v>tier - 1</v>
      </c>
      <c r="O815" t="s">
        <v>23</v>
      </c>
      <c r="P815" t="str">
        <f t="shared" si="51"/>
        <v>R1012</v>
      </c>
    </row>
    <row r="816" spans="1:16" x14ac:dyDescent="0.3">
      <c r="A816" t="s">
        <v>847</v>
      </c>
      <c r="B816">
        <v>1986</v>
      </c>
      <c r="C816">
        <f t="shared" si="48"/>
        <v>1986</v>
      </c>
      <c r="D816" t="s">
        <v>35</v>
      </c>
      <c r="E816" t="str">
        <f t="shared" si="49"/>
        <v>Aug</v>
      </c>
      <c r="F816">
        <v>7</v>
      </c>
      <c r="G816" s="16">
        <f t="shared" si="50"/>
        <v>31631</v>
      </c>
      <c r="I816">
        <v>3</v>
      </c>
      <c r="J816" s="13">
        <v>6746.74</v>
      </c>
      <c r="K816" t="s">
        <v>12</v>
      </c>
      <c r="L816" t="str" cm="1">
        <f t="array" ref="L816">IF(K816="?",INDEX(K816:K3158,_xlfn.MODE.MULT(MATCH(K816:K3158,K3158,0))),K816)</f>
        <v>tier - 3</v>
      </c>
      <c r="M816" t="s">
        <v>11</v>
      </c>
      <c r="N816" t="str" cm="1">
        <f t="array" ref="N816">IF(M816="?",INDEX(M816:M3158,_xlfn.MODE.MULT(MATCH(M816:M3158,M816:M3158,0))),M816)</f>
        <v>tier - 2</v>
      </c>
      <c r="O816" t="s">
        <v>168</v>
      </c>
      <c r="P816" t="str">
        <f t="shared" si="51"/>
        <v>R1016</v>
      </c>
    </row>
    <row r="817" spans="1:16" x14ac:dyDescent="0.3">
      <c r="A817" t="s">
        <v>848</v>
      </c>
      <c r="B817">
        <v>1986</v>
      </c>
      <c r="C817">
        <f t="shared" si="48"/>
        <v>1986</v>
      </c>
      <c r="D817" t="s">
        <v>18</v>
      </c>
      <c r="E817" t="str">
        <f t="shared" si="49"/>
        <v>Jun</v>
      </c>
      <c r="F817">
        <v>5</v>
      </c>
      <c r="G817" s="16">
        <f t="shared" si="50"/>
        <v>31568</v>
      </c>
      <c r="I817">
        <v>3</v>
      </c>
      <c r="J817" s="13">
        <v>6748.59</v>
      </c>
      <c r="K817" t="s">
        <v>12</v>
      </c>
      <c r="L817" t="str" cm="1">
        <f t="array" ref="L817">IF(K817="?",INDEX(K817:K3159,_xlfn.MODE.MULT(MATCH(K817:K3159,K3159,0))),K817)</f>
        <v>tier - 3</v>
      </c>
      <c r="M817" t="s">
        <v>16</v>
      </c>
      <c r="N817" t="str" cm="1">
        <f t="array" ref="N817">IF(M817="?",INDEX(M817:M3159,_xlfn.MODE.MULT(MATCH(M817:M3159,M817:M3159,0))),M817)</f>
        <v>tier - 1</v>
      </c>
      <c r="O817" t="s">
        <v>168</v>
      </c>
      <c r="P817" t="str">
        <f t="shared" si="51"/>
        <v>R1016</v>
      </c>
    </row>
    <row r="818" spans="1:16" x14ac:dyDescent="0.3">
      <c r="A818" t="s">
        <v>849</v>
      </c>
      <c r="B818">
        <v>1970</v>
      </c>
      <c r="C818">
        <f t="shared" si="48"/>
        <v>1970</v>
      </c>
      <c r="D818" t="s">
        <v>18</v>
      </c>
      <c r="E818" t="str">
        <f t="shared" si="49"/>
        <v>Jun</v>
      </c>
      <c r="F818">
        <v>17</v>
      </c>
      <c r="G818" s="16">
        <f t="shared" si="50"/>
        <v>25736</v>
      </c>
      <c r="I818">
        <v>0</v>
      </c>
      <c r="J818" s="13">
        <v>6749.63</v>
      </c>
      <c r="K818" t="s">
        <v>11</v>
      </c>
      <c r="L818" t="str" cm="1">
        <f t="array" ref="L818">IF(K818="?",INDEX(K818:K3160,_xlfn.MODE.MULT(MATCH(K818:K3160,K3160,0))),K818)</f>
        <v>tier - 2</v>
      </c>
      <c r="M818" t="s">
        <v>16</v>
      </c>
      <c r="N818" t="str" cm="1">
        <f t="array" ref="N818">IF(M818="?",INDEX(M818:M3160,_xlfn.MODE.MULT(MATCH(M818:M3160,M818:M3160,0))),M818)</f>
        <v>tier - 1</v>
      </c>
      <c r="O818" t="s">
        <v>13</v>
      </c>
      <c r="P818" t="str">
        <f t="shared" si="51"/>
        <v>R1013</v>
      </c>
    </row>
    <row r="819" spans="1:16" x14ac:dyDescent="0.3">
      <c r="A819" t="s">
        <v>850</v>
      </c>
      <c r="B819">
        <v>1966</v>
      </c>
      <c r="C819">
        <f t="shared" si="48"/>
        <v>1966</v>
      </c>
      <c r="D819" t="s">
        <v>30</v>
      </c>
      <c r="E819" t="str">
        <f t="shared" si="49"/>
        <v>Dec</v>
      </c>
      <c r="F819">
        <v>9</v>
      </c>
      <c r="G819" s="16">
        <f t="shared" si="50"/>
        <v>24450</v>
      </c>
      <c r="I819">
        <v>0</v>
      </c>
      <c r="J819" s="13">
        <v>6750.27</v>
      </c>
      <c r="K819" t="s">
        <v>12</v>
      </c>
      <c r="L819" t="str" cm="1">
        <f t="array" ref="L819">IF(K819="?",INDEX(K819:K3161,_xlfn.MODE.MULT(MATCH(K819:K3161,K3161,0))),K819)</f>
        <v>tier - 3</v>
      </c>
      <c r="M819" t="s">
        <v>11</v>
      </c>
      <c r="N819" t="str" cm="1">
        <f t="array" ref="N819">IF(M819="?",INDEX(M819:M3161,_xlfn.MODE.MULT(MATCH(M819:M3161,M819:M3161,0))),M819)</f>
        <v>tier - 2</v>
      </c>
      <c r="O819" t="s">
        <v>13</v>
      </c>
      <c r="P819" t="str">
        <f t="shared" si="51"/>
        <v>R1013</v>
      </c>
    </row>
    <row r="820" spans="1:16" x14ac:dyDescent="0.3">
      <c r="A820" t="s">
        <v>851</v>
      </c>
      <c r="B820">
        <v>1988</v>
      </c>
      <c r="C820">
        <f t="shared" si="48"/>
        <v>1988</v>
      </c>
      <c r="D820" t="s">
        <v>37</v>
      </c>
      <c r="E820" t="str">
        <f t="shared" si="49"/>
        <v>Oct</v>
      </c>
      <c r="F820">
        <v>10</v>
      </c>
      <c r="G820" s="16">
        <f t="shared" si="50"/>
        <v>32426</v>
      </c>
      <c r="I820">
        <v>3</v>
      </c>
      <c r="J820" s="13">
        <v>6753.04</v>
      </c>
      <c r="K820" t="s">
        <v>11</v>
      </c>
      <c r="L820" t="str" cm="1">
        <f t="array" ref="L820">IF(K820="?",INDEX(K820:K3162,_xlfn.MODE.MULT(MATCH(K820:K3162,K3162,0))),K820)</f>
        <v>tier - 2</v>
      </c>
      <c r="M820" t="s">
        <v>11</v>
      </c>
      <c r="N820" t="str" cm="1">
        <f t="array" ref="N820">IF(M820="?",INDEX(M820:M3162,_xlfn.MODE.MULT(MATCH(M820:M3162,M820:M3162,0))),M820)</f>
        <v>tier - 2</v>
      </c>
      <c r="O820" t="s">
        <v>247</v>
      </c>
      <c r="P820" t="str">
        <f t="shared" si="51"/>
        <v>R1024</v>
      </c>
    </row>
    <row r="821" spans="1:16" x14ac:dyDescent="0.3">
      <c r="A821" t="s">
        <v>852</v>
      </c>
      <c r="B821">
        <v>1981</v>
      </c>
      <c r="C821">
        <f t="shared" si="48"/>
        <v>1981</v>
      </c>
      <c r="D821" t="s">
        <v>20</v>
      </c>
      <c r="E821" t="str">
        <f t="shared" si="49"/>
        <v>Sep</v>
      </c>
      <c r="F821">
        <v>21</v>
      </c>
      <c r="G821" s="16">
        <f t="shared" si="50"/>
        <v>29850</v>
      </c>
      <c r="I821">
        <v>1</v>
      </c>
      <c r="J821" s="13">
        <v>6770.19</v>
      </c>
      <c r="K821" t="s">
        <v>11</v>
      </c>
      <c r="L821" t="str" cm="1">
        <f t="array" ref="L821">IF(K821="?",INDEX(K821:K3163,_xlfn.MODE.MULT(MATCH(K821:K3163,K3163,0))),K821)</f>
        <v>tier - 2</v>
      </c>
      <c r="M821" t="s">
        <v>12</v>
      </c>
      <c r="N821" t="str" cm="1">
        <f t="array" ref="N821">IF(M821="?",INDEX(M821:M3163,_xlfn.MODE.MULT(MATCH(M821:M3163,M821:M3163,0))),M821)</f>
        <v>tier - 3</v>
      </c>
      <c r="O821" t="s">
        <v>13</v>
      </c>
      <c r="P821" t="str">
        <f t="shared" si="51"/>
        <v>R1013</v>
      </c>
    </row>
    <row r="822" spans="1:16" x14ac:dyDescent="0.3">
      <c r="A822" t="s">
        <v>853</v>
      </c>
      <c r="B822">
        <v>1981</v>
      </c>
      <c r="C822">
        <f t="shared" si="48"/>
        <v>1981</v>
      </c>
      <c r="D822" t="s">
        <v>20</v>
      </c>
      <c r="E822" t="str">
        <f t="shared" si="49"/>
        <v>Sep</v>
      </c>
      <c r="F822">
        <v>3</v>
      </c>
      <c r="G822" s="16">
        <f t="shared" si="50"/>
        <v>29832</v>
      </c>
      <c r="I822">
        <v>1</v>
      </c>
      <c r="J822" s="13">
        <v>6775.96</v>
      </c>
      <c r="K822" t="s">
        <v>11</v>
      </c>
      <c r="L822" t="str" cm="1">
        <f t="array" ref="L822">IF(K822="?",INDEX(K822:K3164,_xlfn.MODE.MULT(MATCH(K822:K3164,K3164,0))),K822)</f>
        <v>tier - 2</v>
      </c>
      <c r="M822" t="s">
        <v>12</v>
      </c>
      <c r="N822" t="str" cm="1">
        <f t="array" ref="N822">IF(M822="?",INDEX(M822:M3164,_xlfn.MODE.MULT(MATCH(M822:M3164,M822:M3164,0))),M822)</f>
        <v>tier - 3</v>
      </c>
      <c r="O822" t="s">
        <v>42</v>
      </c>
      <c r="P822" t="str">
        <f t="shared" si="51"/>
        <v>R1011</v>
      </c>
    </row>
    <row r="823" spans="1:16" x14ac:dyDescent="0.3">
      <c r="A823" t="s">
        <v>854</v>
      </c>
      <c r="B823">
        <v>1981</v>
      </c>
      <c r="C823">
        <f t="shared" si="48"/>
        <v>1981</v>
      </c>
      <c r="D823" t="s">
        <v>37</v>
      </c>
      <c r="E823" t="str">
        <f t="shared" si="49"/>
        <v>Oct</v>
      </c>
      <c r="F823">
        <v>8</v>
      </c>
      <c r="G823" s="16">
        <f t="shared" si="50"/>
        <v>29867</v>
      </c>
      <c r="I823">
        <v>1</v>
      </c>
      <c r="J823" s="13">
        <v>6781.35</v>
      </c>
      <c r="K823" t="s">
        <v>11</v>
      </c>
      <c r="L823" t="str" cm="1">
        <f t="array" ref="L823">IF(K823="?",INDEX(K823:K3165,_xlfn.MODE.MULT(MATCH(K823:K3165,K3165,0))),K823)</f>
        <v>tier - 2</v>
      </c>
      <c r="M823" t="s">
        <v>16</v>
      </c>
      <c r="N823" t="str" cm="1">
        <f t="array" ref="N823">IF(M823="?",INDEX(M823:M3165,_xlfn.MODE.MULT(MATCH(M823:M3165,M823:M3165,0))),M823)</f>
        <v>tier - 1</v>
      </c>
      <c r="O823" t="s">
        <v>13</v>
      </c>
      <c r="P823" t="str">
        <f t="shared" si="51"/>
        <v>R1013</v>
      </c>
    </row>
    <row r="824" spans="1:16" x14ac:dyDescent="0.3">
      <c r="A824" t="s">
        <v>855</v>
      </c>
      <c r="B824">
        <v>1980</v>
      </c>
      <c r="C824">
        <f t="shared" si="48"/>
        <v>1980</v>
      </c>
      <c r="D824" t="s">
        <v>15</v>
      </c>
      <c r="E824" t="str">
        <f t="shared" si="49"/>
        <v>Nov</v>
      </c>
      <c r="F824">
        <v>23</v>
      </c>
      <c r="G824" s="16">
        <f t="shared" si="50"/>
        <v>29548</v>
      </c>
      <c r="I824">
        <v>2</v>
      </c>
      <c r="J824" s="13">
        <v>6781.52</v>
      </c>
      <c r="K824" t="s">
        <v>11</v>
      </c>
      <c r="L824" t="str" cm="1">
        <f t="array" ref="L824">IF(K824="?",INDEX(K824:K3166,_xlfn.MODE.MULT(MATCH(K824:K3166,K3166,0))),K824)</f>
        <v>tier - 2</v>
      </c>
      <c r="M824" t="s">
        <v>11</v>
      </c>
      <c r="N824" t="str" cm="1">
        <f t="array" ref="N824">IF(M824="?",INDEX(M824:M3166,_xlfn.MODE.MULT(MATCH(M824:M3166,M824:M3166,0))),M824)</f>
        <v>tier - 2</v>
      </c>
      <c r="O824" t="s">
        <v>13</v>
      </c>
      <c r="P824" t="str">
        <f t="shared" si="51"/>
        <v>R1013</v>
      </c>
    </row>
    <row r="825" spans="1:16" x14ac:dyDescent="0.3">
      <c r="A825" t="s">
        <v>856</v>
      </c>
      <c r="B825">
        <v>1985</v>
      </c>
      <c r="C825">
        <f t="shared" si="48"/>
        <v>1985</v>
      </c>
      <c r="D825" t="s">
        <v>30</v>
      </c>
      <c r="E825" t="str">
        <f t="shared" si="49"/>
        <v>Dec</v>
      </c>
      <c r="F825">
        <v>24</v>
      </c>
      <c r="G825" s="16">
        <f t="shared" si="50"/>
        <v>31405</v>
      </c>
      <c r="I825">
        <v>3</v>
      </c>
      <c r="J825" s="13">
        <v>6796.86</v>
      </c>
      <c r="K825" t="s">
        <v>12</v>
      </c>
      <c r="L825" t="str" cm="1">
        <f t="array" ref="L825">IF(K825="?",INDEX(K825:K3167,_xlfn.MODE.MULT(MATCH(K825:K3167,K3167,0))),K825)</f>
        <v>tier - 3</v>
      </c>
      <c r="M825" t="s">
        <v>12</v>
      </c>
      <c r="N825" t="str" cm="1">
        <f t="array" ref="N825">IF(M825="?",INDEX(M825:M3167,_xlfn.MODE.MULT(MATCH(M825:M3167,M825:M3167,0))),M825)</f>
        <v>tier - 3</v>
      </c>
      <c r="O825" t="s">
        <v>23</v>
      </c>
      <c r="P825" t="str">
        <f t="shared" si="51"/>
        <v>R1012</v>
      </c>
    </row>
    <row r="826" spans="1:16" x14ac:dyDescent="0.3">
      <c r="A826" t="s">
        <v>857</v>
      </c>
      <c r="B826">
        <v>1991</v>
      </c>
      <c r="C826">
        <f t="shared" si="48"/>
        <v>1991</v>
      </c>
      <c r="D826" t="s">
        <v>18</v>
      </c>
      <c r="E826" t="str">
        <f t="shared" si="49"/>
        <v>Jun</v>
      </c>
      <c r="F826">
        <v>29</v>
      </c>
      <c r="G826" s="16">
        <f t="shared" si="50"/>
        <v>33418</v>
      </c>
      <c r="I826">
        <v>5</v>
      </c>
      <c r="J826" s="13">
        <v>6799.46</v>
      </c>
      <c r="K826" t="s">
        <v>16</v>
      </c>
      <c r="L826" t="str" cm="1">
        <f t="array" ref="L826">IF(K826="?",INDEX(K826:K3168,_xlfn.MODE.MULT(MATCH(K826:K3168,K3168,0))),K826)</f>
        <v>tier - 1</v>
      </c>
      <c r="M826" t="s">
        <v>11</v>
      </c>
      <c r="N826" t="str" cm="1">
        <f t="array" ref="N826">IF(M826="?",INDEX(M826:M3168,_xlfn.MODE.MULT(MATCH(M826:M3168,M826:M3168,0))),M826)</f>
        <v>tier - 2</v>
      </c>
      <c r="O826" t="s">
        <v>276</v>
      </c>
      <c r="P826" t="str">
        <f t="shared" si="51"/>
        <v>R1014</v>
      </c>
    </row>
    <row r="827" spans="1:16" x14ac:dyDescent="0.3">
      <c r="A827" t="s">
        <v>858</v>
      </c>
      <c r="B827">
        <v>1975</v>
      </c>
      <c r="C827">
        <f t="shared" si="48"/>
        <v>1975</v>
      </c>
      <c r="D827" t="s">
        <v>35</v>
      </c>
      <c r="E827" t="str">
        <f t="shared" si="49"/>
        <v>Aug</v>
      </c>
      <c r="F827">
        <v>17</v>
      </c>
      <c r="G827" s="16">
        <f t="shared" si="50"/>
        <v>27623</v>
      </c>
      <c r="I827">
        <v>1</v>
      </c>
      <c r="J827" s="13">
        <v>6809.46</v>
      </c>
      <c r="K827" t="s">
        <v>11</v>
      </c>
      <c r="L827" t="str" cm="1">
        <f t="array" ref="L827">IF(K827="?",INDEX(K827:K3169,_xlfn.MODE.MULT(MATCH(K827:K3169,K3169,0))),K827)</f>
        <v>tier - 2</v>
      </c>
      <c r="M827" t="s">
        <v>16</v>
      </c>
      <c r="N827" t="str" cm="1">
        <f t="array" ref="N827">IF(M827="?",INDEX(M827:M3169,_xlfn.MODE.MULT(MATCH(M827:M3169,M827:M3169,0))),M827)</f>
        <v>tier - 1</v>
      </c>
      <c r="O827" t="s">
        <v>23</v>
      </c>
      <c r="P827" t="str">
        <f t="shared" si="51"/>
        <v>R1012</v>
      </c>
    </row>
    <row r="828" spans="1:16" x14ac:dyDescent="0.3">
      <c r="A828" t="s">
        <v>859</v>
      </c>
      <c r="B828">
        <v>1994</v>
      </c>
      <c r="C828">
        <f t="shared" si="48"/>
        <v>1994</v>
      </c>
      <c r="D828" t="s">
        <v>10</v>
      </c>
      <c r="E828" t="str">
        <f t="shared" si="49"/>
        <v>Jul</v>
      </c>
      <c r="F828">
        <v>8</v>
      </c>
      <c r="G828" s="16">
        <f t="shared" si="50"/>
        <v>34523</v>
      </c>
      <c r="I828">
        <v>0</v>
      </c>
      <c r="J828" s="13">
        <v>6827.69</v>
      </c>
      <c r="K828" t="s">
        <v>11</v>
      </c>
      <c r="L828" t="str" cm="1">
        <f t="array" ref="L828">IF(K828="?",INDEX(K828:K3170,_xlfn.MODE.MULT(MATCH(K828:K3170,K3170,0))),K828)</f>
        <v>tier - 2</v>
      </c>
      <c r="M828" t="s">
        <v>11</v>
      </c>
      <c r="N828" t="str" cm="1">
        <f t="array" ref="N828">IF(M828="?",INDEX(M828:M3170,_xlfn.MODE.MULT(MATCH(M828:M3170,M828:M3170,0))),M828)</f>
        <v>tier - 2</v>
      </c>
      <c r="O828" t="s">
        <v>300</v>
      </c>
      <c r="P828" t="str">
        <f t="shared" si="51"/>
        <v>R1021</v>
      </c>
    </row>
    <row r="829" spans="1:16" x14ac:dyDescent="0.3">
      <c r="A829" t="s">
        <v>860</v>
      </c>
      <c r="B829">
        <v>1979</v>
      </c>
      <c r="C829">
        <f t="shared" si="48"/>
        <v>1979</v>
      </c>
      <c r="D829" t="s">
        <v>10</v>
      </c>
      <c r="E829" t="str">
        <f t="shared" si="49"/>
        <v>Jul</v>
      </c>
      <c r="F829">
        <v>15</v>
      </c>
      <c r="G829" s="16">
        <f t="shared" si="50"/>
        <v>29051</v>
      </c>
      <c r="I829">
        <v>0</v>
      </c>
      <c r="J829" s="13">
        <v>6837.37</v>
      </c>
      <c r="K829" t="s">
        <v>12</v>
      </c>
      <c r="L829" t="str" cm="1">
        <f t="array" ref="L829">IF(K829="?",INDEX(K829:K3171,_xlfn.MODE.MULT(MATCH(K829:K3171,K3171,0))),K829)</f>
        <v>tier - 3</v>
      </c>
      <c r="M829" t="s">
        <v>16</v>
      </c>
      <c r="N829" t="str" cm="1">
        <f t="array" ref="N829">IF(M829="?",INDEX(M829:M3171,_xlfn.MODE.MULT(MATCH(M829:M3171,M829:M3171,0))),M829)</f>
        <v>tier - 1</v>
      </c>
      <c r="O829" t="s">
        <v>168</v>
      </c>
      <c r="P829" t="str">
        <f t="shared" si="51"/>
        <v>R1016</v>
      </c>
    </row>
    <row r="830" spans="1:16" x14ac:dyDescent="0.3">
      <c r="A830" t="s">
        <v>861</v>
      </c>
      <c r="B830">
        <v>2000</v>
      </c>
      <c r="C830">
        <f t="shared" si="48"/>
        <v>2000</v>
      </c>
      <c r="D830" t="s">
        <v>15</v>
      </c>
      <c r="E830" t="str">
        <f t="shared" si="49"/>
        <v>Nov</v>
      </c>
      <c r="F830">
        <v>30</v>
      </c>
      <c r="G830" s="16">
        <f t="shared" si="50"/>
        <v>36860</v>
      </c>
      <c r="I830">
        <v>0</v>
      </c>
      <c r="J830" s="13">
        <v>6842.28</v>
      </c>
      <c r="K830" t="s">
        <v>11</v>
      </c>
      <c r="L830" t="str" cm="1">
        <f t="array" ref="L830">IF(K830="?",INDEX(K830:K3172,_xlfn.MODE.MULT(MATCH(K830:K3172,K3172,0))),K830)</f>
        <v>tier - 2</v>
      </c>
      <c r="M830" t="s">
        <v>16</v>
      </c>
      <c r="N830" t="str" cm="1">
        <f t="array" ref="N830">IF(M830="?",INDEX(M830:M3172,_xlfn.MODE.MULT(MATCH(M830:M3172,M830:M3172,0))),M830)</f>
        <v>tier - 1</v>
      </c>
      <c r="O830" t="s">
        <v>23</v>
      </c>
      <c r="P830" t="str">
        <f t="shared" si="51"/>
        <v>R1012</v>
      </c>
    </row>
    <row r="831" spans="1:16" x14ac:dyDescent="0.3">
      <c r="A831" t="s">
        <v>862</v>
      </c>
      <c r="B831">
        <v>1977</v>
      </c>
      <c r="C831">
        <f t="shared" si="48"/>
        <v>1977</v>
      </c>
      <c r="D831" t="s">
        <v>18</v>
      </c>
      <c r="E831" t="str">
        <f t="shared" si="49"/>
        <v>Jun</v>
      </c>
      <c r="F831">
        <v>15</v>
      </c>
      <c r="G831" s="16">
        <f t="shared" si="50"/>
        <v>28291</v>
      </c>
      <c r="I831">
        <v>2</v>
      </c>
      <c r="J831" s="13">
        <v>6843.17</v>
      </c>
      <c r="K831" t="s">
        <v>11</v>
      </c>
      <c r="L831" t="str" cm="1">
        <f t="array" ref="L831">IF(K831="?",INDEX(K831:K3173,_xlfn.MODE.MULT(MATCH(K831:K3173,K3173,0))),K831)</f>
        <v>tier - 2</v>
      </c>
      <c r="M831" t="s">
        <v>16</v>
      </c>
      <c r="N831" t="str" cm="1">
        <f t="array" ref="N831">IF(M831="?",INDEX(M831:M3173,_xlfn.MODE.MULT(MATCH(M831:M3173,M831:M3173,0))),M831)</f>
        <v>tier - 1</v>
      </c>
      <c r="O831" t="s">
        <v>13</v>
      </c>
      <c r="P831" t="str">
        <f t="shared" si="51"/>
        <v>R1013</v>
      </c>
    </row>
    <row r="832" spans="1:16" x14ac:dyDescent="0.3">
      <c r="A832" t="s">
        <v>863</v>
      </c>
      <c r="B832">
        <v>1979</v>
      </c>
      <c r="C832">
        <f t="shared" si="48"/>
        <v>1979</v>
      </c>
      <c r="D832" t="s">
        <v>15</v>
      </c>
      <c r="E832" t="str">
        <f t="shared" si="49"/>
        <v>Nov</v>
      </c>
      <c r="F832">
        <v>4</v>
      </c>
      <c r="G832" s="16">
        <f t="shared" si="50"/>
        <v>29163</v>
      </c>
      <c r="I832">
        <v>1</v>
      </c>
      <c r="J832" s="13">
        <v>6849.03</v>
      </c>
      <c r="K832" t="s">
        <v>11</v>
      </c>
      <c r="L832" t="str" cm="1">
        <f t="array" ref="L832">IF(K832="?",INDEX(K832:K3174,_xlfn.MODE.MULT(MATCH(K832:K3174,K3174,0))),K832)</f>
        <v>tier - 2</v>
      </c>
      <c r="M832" t="s">
        <v>11</v>
      </c>
      <c r="N832" t="str" cm="1">
        <f t="array" ref="N832">IF(M832="?",INDEX(M832:M3174,_xlfn.MODE.MULT(MATCH(M832:M3174,M832:M3174,0))),M832)</f>
        <v>tier - 2</v>
      </c>
      <c r="O832" t="s">
        <v>42</v>
      </c>
      <c r="P832" t="str">
        <f t="shared" si="51"/>
        <v>R1011</v>
      </c>
    </row>
    <row r="833" spans="1:16" x14ac:dyDescent="0.3">
      <c r="A833" t="s">
        <v>864</v>
      </c>
      <c r="B833">
        <v>1981</v>
      </c>
      <c r="C833">
        <f t="shared" si="48"/>
        <v>1981</v>
      </c>
      <c r="D833" t="s">
        <v>18</v>
      </c>
      <c r="E833" t="str">
        <f t="shared" si="49"/>
        <v>Jun</v>
      </c>
      <c r="F833">
        <v>19</v>
      </c>
      <c r="G833" s="16">
        <f t="shared" si="50"/>
        <v>29756</v>
      </c>
      <c r="I833">
        <v>1</v>
      </c>
      <c r="J833" s="13">
        <v>6858.48</v>
      </c>
      <c r="K833" t="s">
        <v>11</v>
      </c>
      <c r="L833" t="str" cm="1">
        <f t="array" ref="L833">IF(K833="?",INDEX(K833:K3175,_xlfn.MODE.MULT(MATCH(K833:K3175,K3175,0))),K833)</f>
        <v>tier - 2</v>
      </c>
      <c r="M833" t="s">
        <v>11</v>
      </c>
      <c r="N833" t="str" cm="1">
        <f t="array" ref="N833">IF(M833="?",INDEX(M833:M3175,_xlfn.MODE.MULT(MATCH(M833:M3175,M833:M3175,0))),M833)</f>
        <v>tier - 2</v>
      </c>
      <c r="O833" t="s">
        <v>166</v>
      </c>
      <c r="P833" t="str">
        <f t="shared" si="51"/>
        <v>R1019</v>
      </c>
    </row>
    <row r="834" spans="1:16" x14ac:dyDescent="0.3">
      <c r="A834" t="s">
        <v>865</v>
      </c>
      <c r="B834">
        <v>1978</v>
      </c>
      <c r="C834">
        <f t="shared" si="48"/>
        <v>1978</v>
      </c>
      <c r="D834" t="s">
        <v>35</v>
      </c>
      <c r="E834" t="str">
        <f t="shared" si="49"/>
        <v>Aug</v>
      </c>
      <c r="F834">
        <v>5</v>
      </c>
      <c r="G834" s="16">
        <f t="shared" si="50"/>
        <v>28707</v>
      </c>
      <c r="I834">
        <v>2</v>
      </c>
      <c r="J834" s="13">
        <v>6863.49</v>
      </c>
      <c r="K834" t="s">
        <v>11</v>
      </c>
      <c r="L834" t="str" cm="1">
        <f t="array" ref="L834">IF(K834="?",INDEX(K834:K3176,_xlfn.MODE.MULT(MATCH(K834:K3176,K3176,0))),K834)</f>
        <v>tier - 2</v>
      </c>
      <c r="M834" t="s">
        <v>16</v>
      </c>
      <c r="N834" t="str" cm="1">
        <f t="array" ref="N834">IF(M834="?",INDEX(M834:M3176,_xlfn.MODE.MULT(MATCH(M834:M3176,M834:M3176,0))),M834)</f>
        <v>tier - 1</v>
      </c>
      <c r="O834" t="s">
        <v>13</v>
      </c>
      <c r="P834" t="str">
        <f t="shared" si="51"/>
        <v>R1013</v>
      </c>
    </row>
    <row r="835" spans="1:16" x14ac:dyDescent="0.3">
      <c r="A835" t="s">
        <v>866</v>
      </c>
      <c r="B835">
        <v>1969</v>
      </c>
      <c r="C835">
        <f t="shared" ref="C835:C898" si="52">IF(B835="?",ROUND(AVERAGE(B834:B3177),0),B835)</f>
        <v>1969</v>
      </c>
      <c r="D835" t="s">
        <v>37</v>
      </c>
      <c r="E835" t="str">
        <f t="shared" ref="E835:E898" si="53">IF(D835="?","sep",D835)</f>
        <v>Oct</v>
      </c>
      <c r="F835">
        <v>23</v>
      </c>
      <c r="G835" s="16">
        <f t="shared" ref="G835:G898" si="54">VALUE(F835&amp;"-"&amp;E835&amp;"-"&amp;C835)</f>
        <v>25499</v>
      </c>
      <c r="I835">
        <v>0</v>
      </c>
      <c r="J835" s="13">
        <v>6868.39</v>
      </c>
      <c r="K835" t="s">
        <v>11</v>
      </c>
      <c r="L835" t="str" cm="1">
        <f t="array" ref="L835">IF(K835="?",INDEX(K835:K3177,_xlfn.MODE.MULT(MATCH(K835:K3177,K3177,0))),K835)</f>
        <v>tier - 2</v>
      </c>
      <c r="M835" t="s">
        <v>11</v>
      </c>
      <c r="N835" t="str" cm="1">
        <f t="array" ref="N835">IF(M835="?",INDEX(M835:M3177,_xlfn.MODE.MULT(MATCH(M835:M3177,M835:M3177,0))),M835)</f>
        <v>tier - 2</v>
      </c>
      <c r="O835" t="s">
        <v>13</v>
      </c>
      <c r="P835" t="str">
        <f t="shared" ref="P835:P898" si="55">IF(O835="?","unknown",O835)</f>
        <v>R1013</v>
      </c>
    </row>
    <row r="836" spans="1:16" x14ac:dyDescent="0.3">
      <c r="A836" t="s">
        <v>867</v>
      </c>
      <c r="B836">
        <v>1981</v>
      </c>
      <c r="C836">
        <f t="shared" si="52"/>
        <v>1981</v>
      </c>
      <c r="D836" t="s">
        <v>18</v>
      </c>
      <c r="E836" t="str">
        <f t="shared" si="53"/>
        <v>Jun</v>
      </c>
      <c r="F836">
        <v>23</v>
      </c>
      <c r="G836" s="16">
        <f t="shared" si="54"/>
        <v>29760</v>
      </c>
      <c r="I836">
        <v>2</v>
      </c>
      <c r="J836" s="13">
        <v>6875.96</v>
      </c>
      <c r="K836" t="s">
        <v>11</v>
      </c>
      <c r="L836" t="str" cm="1">
        <f t="array" ref="L836">IF(K836="?",INDEX(K836:K3178,_xlfn.MODE.MULT(MATCH(K836:K3178,K3178,0))),K836)</f>
        <v>tier - 2</v>
      </c>
      <c r="M836" t="s">
        <v>11</v>
      </c>
      <c r="N836" t="str" cm="1">
        <f t="array" ref="N836">IF(M836="?",INDEX(M836:M3178,_xlfn.MODE.MULT(MATCH(M836:M3178,M836:M3178,0))),M836)</f>
        <v>tier - 2</v>
      </c>
      <c r="O836" t="s">
        <v>42</v>
      </c>
      <c r="P836" t="str">
        <f t="shared" si="55"/>
        <v>R1011</v>
      </c>
    </row>
    <row r="837" spans="1:16" x14ac:dyDescent="0.3">
      <c r="A837" t="s">
        <v>868</v>
      </c>
      <c r="B837">
        <v>2004</v>
      </c>
      <c r="C837">
        <f t="shared" si="52"/>
        <v>2004</v>
      </c>
      <c r="D837" t="s">
        <v>30</v>
      </c>
      <c r="E837" t="str">
        <f t="shared" si="53"/>
        <v>Dec</v>
      </c>
      <c r="F837">
        <v>24</v>
      </c>
      <c r="G837" s="16">
        <f t="shared" si="54"/>
        <v>38345</v>
      </c>
      <c r="I837">
        <v>0</v>
      </c>
      <c r="J837" s="13">
        <v>6876.53</v>
      </c>
      <c r="K837" t="s">
        <v>11</v>
      </c>
      <c r="L837" t="str" cm="1">
        <f t="array" ref="L837">IF(K837="?",INDEX(K837:K3179,_xlfn.MODE.MULT(MATCH(K837:K3179,K3179,0))),K837)</f>
        <v>tier - 2</v>
      </c>
      <c r="M837" t="s">
        <v>16</v>
      </c>
      <c r="N837" t="str" cm="1">
        <f t="array" ref="N837">IF(M837="?",INDEX(M837:M3179,_xlfn.MODE.MULT(MATCH(M837:M3179,M837:M3179,0))),M837)</f>
        <v>tier - 1</v>
      </c>
      <c r="O837" t="s">
        <v>23</v>
      </c>
      <c r="P837" t="str">
        <f t="shared" si="55"/>
        <v>R1012</v>
      </c>
    </row>
    <row r="838" spans="1:16" x14ac:dyDescent="0.3">
      <c r="A838" t="s">
        <v>869</v>
      </c>
      <c r="B838">
        <v>1985</v>
      </c>
      <c r="C838">
        <f t="shared" si="52"/>
        <v>1985</v>
      </c>
      <c r="D838" t="s">
        <v>20</v>
      </c>
      <c r="E838" t="str">
        <f t="shared" si="53"/>
        <v>Sep</v>
      </c>
      <c r="F838">
        <v>10</v>
      </c>
      <c r="G838" s="16">
        <f t="shared" si="54"/>
        <v>31300</v>
      </c>
      <c r="I838">
        <v>2</v>
      </c>
      <c r="J838" s="13">
        <v>6877.98</v>
      </c>
      <c r="K838" t="s">
        <v>11</v>
      </c>
      <c r="L838" t="str" cm="1">
        <f t="array" ref="L838">IF(K838="?",INDEX(K838:K3180,_xlfn.MODE.MULT(MATCH(K838:K3180,K3180,0))),K838)</f>
        <v>tier - 2</v>
      </c>
      <c r="M838" t="s">
        <v>16</v>
      </c>
      <c r="N838" t="str" cm="1">
        <f t="array" ref="N838">IF(M838="?",INDEX(M838:M3180,_xlfn.MODE.MULT(MATCH(M838:M3180,M838:M3180,0))),M838)</f>
        <v>tier - 1</v>
      </c>
      <c r="O838" t="s">
        <v>247</v>
      </c>
      <c r="P838" t="str">
        <f t="shared" si="55"/>
        <v>R1024</v>
      </c>
    </row>
    <row r="839" spans="1:16" x14ac:dyDescent="0.3">
      <c r="A839" t="s">
        <v>870</v>
      </c>
      <c r="B839">
        <v>1989</v>
      </c>
      <c r="C839">
        <f t="shared" si="52"/>
        <v>1989</v>
      </c>
      <c r="D839" t="s">
        <v>30</v>
      </c>
      <c r="E839" t="str">
        <f t="shared" si="53"/>
        <v>Dec</v>
      </c>
      <c r="F839">
        <v>21</v>
      </c>
      <c r="G839" s="16">
        <f t="shared" si="54"/>
        <v>32863</v>
      </c>
      <c r="I839">
        <v>3</v>
      </c>
      <c r="J839" s="13">
        <v>6895.19</v>
      </c>
      <c r="K839" t="s">
        <v>11</v>
      </c>
      <c r="L839" t="str" cm="1">
        <f t="array" ref="L839">IF(K839="?",INDEX(K839:K3181,_xlfn.MODE.MULT(MATCH(K839:K3181,K3181,0))),K839)</f>
        <v>tier - 2</v>
      </c>
      <c r="M839" t="s">
        <v>12</v>
      </c>
      <c r="N839" t="str" cm="1">
        <f t="array" ref="N839">IF(M839="?",INDEX(M839:M3181,_xlfn.MODE.MULT(MATCH(M839:M3181,M839:M3181,0))),M839)</f>
        <v>tier - 3</v>
      </c>
      <c r="O839" t="s">
        <v>247</v>
      </c>
      <c r="P839" t="str">
        <f t="shared" si="55"/>
        <v>R1024</v>
      </c>
    </row>
    <row r="840" spans="1:16" x14ac:dyDescent="0.3">
      <c r="A840" t="s">
        <v>871</v>
      </c>
      <c r="B840">
        <v>1984</v>
      </c>
      <c r="C840">
        <f t="shared" si="52"/>
        <v>1984</v>
      </c>
      <c r="D840" t="s">
        <v>20</v>
      </c>
      <c r="E840" t="str">
        <f t="shared" si="53"/>
        <v>Sep</v>
      </c>
      <c r="F840">
        <v>5</v>
      </c>
      <c r="G840" s="16">
        <f t="shared" si="54"/>
        <v>30930</v>
      </c>
      <c r="I840">
        <v>2</v>
      </c>
      <c r="J840" s="13">
        <v>6933.24</v>
      </c>
      <c r="K840" t="s">
        <v>11</v>
      </c>
      <c r="L840" t="str" cm="1">
        <f t="array" ref="L840">IF(K840="?",INDEX(K840:K3182,_xlfn.MODE.MULT(MATCH(K840:K3182,K3182,0))),K840)</f>
        <v>tier - 2</v>
      </c>
      <c r="M840" t="s">
        <v>12</v>
      </c>
      <c r="N840" t="str" cm="1">
        <f t="array" ref="N840">IF(M840="?",INDEX(M840:M3182,_xlfn.MODE.MULT(MATCH(M840:M3182,M840:M3182,0))),M840)</f>
        <v>tier - 3</v>
      </c>
      <c r="O840" t="s">
        <v>23</v>
      </c>
      <c r="P840" t="str">
        <f t="shared" si="55"/>
        <v>R1012</v>
      </c>
    </row>
    <row r="841" spans="1:16" x14ac:dyDescent="0.3">
      <c r="A841" t="s">
        <v>872</v>
      </c>
      <c r="B841">
        <v>1978</v>
      </c>
      <c r="C841">
        <f t="shared" si="52"/>
        <v>1978</v>
      </c>
      <c r="D841" t="s">
        <v>15</v>
      </c>
      <c r="E841" t="str">
        <f t="shared" si="53"/>
        <v>Nov</v>
      </c>
      <c r="F841">
        <v>29</v>
      </c>
      <c r="G841" s="16">
        <f t="shared" si="54"/>
        <v>28823</v>
      </c>
      <c r="I841">
        <v>2</v>
      </c>
      <c r="J841" s="13">
        <v>6938.11</v>
      </c>
      <c r="K841" t="s">
        <v>11</v>
      </c>
      <c r="L841" t="str" cm="1">
        <f t="array" ref="L841">IF(K841="?",INDEX(K841:K3183,_xlfn.MODE.MULT(MATCH(K841:K3183,K3183,0))),K841)</f>
        <v>tier - 2</v>
      </c>
      <c r="M841" t="s">
        <v>11</v>
      </c>
      <c r="N841" t="str" cm="1">
        <f t="array" ref="N841">IF(M841="?",INDEX(M841:M3183,_xlfn.MODE.MULT(MATCH(M841:M3183,M841:M3183,0))),M841)</f>
        <v>tier - 2</v>
      </c>
      <c r="O841" t="s">
        <v>13</v>
      </c>
      <c r="P841" t="str">
        <f t="shared" si="55"/>
        <v>R1013</v>
      </c>
    </row>
    <row r="842" spans="1:16" x14ac:dyDescent="0.3">
      <c r="A842" t="s">
        <v>873</v>
      </c>
      <c r="B842">
        <v>1980</v>
      </c>
      <c r="C842">
        <f t="shared" si="52"/>
        <v>1980</v>
      </c>
      <c r="D842" t="s">
        <v>35</v>
      </c>
      <c r="E842" t="str">
        <f t="shared" si="53"/>
        <v>Aug</v>
      </c>
      <c r="F842">
        <v>30</v>
      </c>
      <c r="G842" s="16">
        <f t="shared" si="54"/>
        <v>29463</v>
      </c>
      <c r="I842">
        <v>1</v>
      </c>
      <c r="J842" s="13">
        <v>6940.91</v>
      </c>
      <c r="K842" t="s">
        <v>11</v>
      </c>
      <c r="L842" t="str" cm="1">
        <f t="array" ref="L842">IF(K842="?",INDEX(K842:K3184,_xlfn.MODE.MULT(MATCH(K842:K3184,K3184,0))),K842)</f>
        <v>tier - 2</v>
      </c>
      <c r="M842" t="s">
        <v>11</v>
      </c>
      <c r="N842" t="str" cm="1">
        <f t="array" ref="N842">IF(M842="?",INDEX(M842:M3184,_xlfn.MODE.MULT(MATCH(M842:M3184,M842:M3184,0))),M842)</f>
        <v>tier - 2</v>
      </c>
      <c r="O842" t="s">
        <v>23</v>
      </c>
      <c r="P842" t="str">
        <f t="shared" si="55"/>
        <v>R1012</v>
      </c>
    </row>
    <row r="843" spans="1:16" x14ac:dyDescent="0.3">
      <c r="A843" t="s">
        <v>874</v>
      </c>
      <c r="B843">
        <v>1980</v>
      </c>
      <c r="C843">
        <f t="shared" si="52"/>
        <v>1980</v>
      </c>
      <c r="D843" t="s">
        <v>37</v>
      </c>
      <c r="E843" t="str">
        <f t="shared" si="53"/>
        <v>Oct</v>
      </c>
      <c r="F843">
        <v>5</v>
      </c>
      <c r="G843" s="16">
        <f t="shared" si="54"/>
        <v>29499</v>
      </c>
      <c r="I843">
        <v>2</v>
      </c>
      <c r="J843" s="13">
        <v>6940.94</v>
      </c>
      <c r="K843" t="s">
        <v>11</v>
      </c>
      <c r="L843" t="str" cm="1">
        <f t="array" ref="L843">IF(K843="?",INDEX(K843:K3185,_xlfn.MODE.MULT(MATCH(K843:K3185,K3185,0))),K843)</f>
        <v>tier - 2</v>
      </c>
      <c r="M843" t="s">
        <v>12</v>
      </c>
      <c r="N843" t="str" cm="1">
        <f t="array" ref="N843">IF(M843="?",INDEX(M843:M3185,_xlfn.MODE.MULT(MATCH(M843:M3185,M843:M3185,0))),M843)</f>
        <v>tier - 3</v>
      </c>
      <c r="O843" t="s">
        <v>13</v>
      </c>
      <c r="P843" t="str">
        <f t="shared" si="55"/>
        <v>R1013</v>
      </c>
    </row>
    <row r="844" spans="1:16" x14ac:dyDescent="0.3">
      <c r="A844" t="s">
        <v>875</v>
      </c>
      <c r="B844">
        <v>1978</v>
      </c>
      <c r="C844">
        <f t="shared" si="52"/>
        <v>1978</v>
      </c>
      <c r="D844" t="s">
        <v>30</v>
      </c>
      <c r="E844" t="str">
        <f t="shared" si="53"/>
        <v>Dec</v>
      </c>
      <c r="F844">
        <v>15</v>
      </c>
      <c r="G844" s="16">
        <f t="shared" si="54"/>
        <v>28839</v>
      </c>
      <c r="I844">
        <v>0</v>
      </c>
      <c r="J844" s="13">
        <v>6948.7</v>
      </c>
      <c r="K844" t="s">
        <v>16</v>
      </c>
      <c r="L844" t="str" cm="1">
        <f t="array" ref="L844">IF(K844="?",INDEX(K844:K3186,_xlfn.MODE.MULT(MATCH(K844:K3186,K3186,0))),K844)</f>
        <v>tier - 1</v>
      </c>
      <c r="M844" t="s">
        <v>11</v>
      </c>
      <c r="N844" t="str" cm="1">
        <f t="array" ref="N844">IF(M844="?",INDEX(M844:M3186,_xlfn.MODE.MULT(MATCH(M844:M3186,M844:M3186,0))),M844)</f>
        <v>tier - 2</v>
      </c>
      <c r="O844" t="s">
        <v>23</v>
      </c>
      <c r="P844" t="str">
        <f t="shared" si="55"/>
        <v>R1012</v>
      </c>
    </row>
    <row r="845" spans="1:16" x14ac:dyDescent="0.3">
      <c r="A845" t="s">
        <v>876</v>
      </c>
      <c r="B845">
        <v>1980</v>
      </c>
      <c r="C845">
        <f t="shared" si="52"/>
        <v>1980</v>
      </c>
      <c r="D845" t="s">
        <v>35</v>
      </c>
      <c r="E845" t="str">
        <f t="shared" si="53"/>
        <v>Aug</v>
      </c>
      <c r="F845">
        <v>18</v>
      </c>
      <c r="G845" s="16">
        <f t="shared" si="54"/>
        <v>29451</v>
      </c>
      <c r="I845">
        <v>2</v>
      </c>
      <c r="J845" s="13">
        <v>6951.12</v>
      </c>
      <c r="K845" t="s">
        <v>11</v>
      </c>
      <c r="L845" t="str" cm="1">
        <f t="array" ref="L845">IF(K845="?",INDEX(K845:K3187,_xlfn.MODE.MULT(MATCH(K845:K3187,K3187,0))),K845)</f>
        <v>tier - 2</v>
      </c>
      <c r="M845" t="s">
        <v>11</v>
      </c>
      <c r="N845" t="str" cm="1">
        <f t="array" ref="N845">IF(M845="?",INDEX(M845:M3187,_xlfn.MODE.MULT(MATCH(M845:M3187,M845:M3187,0))),M845)</f>
        <v>tier - 2</v>
      </c>
      <c r="O845" t="s">
        <v>13</v>
      </c>
      <c r="P845" t="str">
        <f t="shared" si="55"/>
        <v>R1013</v>
      </c>
    </row>
    <row r="846" spans="1:16" x14ac:dyDescent="0.3">
      <c r="A846" t="s">
        <v>877</v>
      </c>
      <c r="B846">
        <v>1975</v>
      </c>
      <c r="C846">
        <f t="shared" si="52"/>
        <v>1975</v>
      </c>
      <c r="D846" t="s">
        <v>18</v>
      </c>
      <c r="E846" t="str">
        <f t="shared" si="53"/>
        <v>Jun</v>
      </c>
      <c r="F846">
        <v>3</v>
      </c>
      <c r="G846" s="16">
        <f t="shared" si="54"/>
        <v>27548</v>
      </c>
      <c r="I846">
        <v>1</v>
      </c>
      <c r="J846" s="13">
        <v>6965.21</v>
      </c>
      <c r="K846" t="s">
        <v>11</v>
      </c>
      <c r="L846" t="str" cm="1">
        <f t="array" ref="L846">IF(K846="?",INDEX(K846:K3188,_xlfn.MODE.MULT(MATCH(K846:K3188,K3188,0))),K846)</f>
        <v>tier - 2</v>
      </c>
      <c r="M846" t="s">
        <v>12</v>
      </c>
      <c r="N846" t="str" cm="1">
        <f t="array" ref="N846">IF(M846="?",INDEX(M846:M3188,_xlfn.MODE.MULT(MATCH(M846:M3188,M846:M3188,0))),M846)</f>
        <v>tier - 3</v>
      </c>
      <c r="O846" t="s">
        <v>13</v>
      </c>
      <c r="P846" t="str">
        <f t="shared" si="55"/>
        <v>R1013</v>
      </c>
    </row>
    <row r="847" spans="1:16" x14ac:dyDescent="0.3">
      <c r="A847" t="s">
        <v>878</v>
      </c>
      <c r="B847">
        <v>1985</v>
      </c>
      <c r="C847">
        <f t="shared" si="52"/>
        <v>1985</v>
      </c>
      <c r="D847" t="s">
        <v>30</v>
      </c>
      <c r="E847" t="str">
        <f t="shared" si="53"/>
        <v>Dec</v>
      </c>
      <c r="F847">
        <v>10</v>
      </c>
      <c r="G847" s="16">
        <f t="shared" si="54"/>
        <v>31391</v>
      </c>
      <c r="I847">
        <v>3</v>
      </c>
      <c r="J847" s="13">
        <v>6985.51</v>
      </c>
      <c r="K847" t="s">
        <v>11</v>
      </c>
      <c r="L847" t="str" cm="1">
        <f t="array" ref="L847">IF(K847="?",INDEX(K847:K3189,_xlfn.MODE.MULT(MATCH(K847:K3189,K3189,0))),K847)</f>
        <v>tier - 2</v>
      </c>
      <c r="M847" t="s">
        <v>11</v>
      </c>
      <c r="N847" t="str" cm="1">
        <f t="array" ref="N847">IF(M847="?",INDEX(M847:M3189,_xlfn.MODE.MULT(MATCH(M847:M3189,M847:M3189,0))),M847)</f>
        <v>tier - 2</v>
      </c>
      <c r="O847" t="s">
        <v>166</v>
      </c>
      <c r="P847" t="str">
        <f t="shared" si="55"/>
        <v>R1019</v>
      </c>
    </row>
    <row r="848" spans="1:16" x14ac:dyDescent="0.3">
      <c r="A848" t="s">
        <v>879</v>
      </c>
      <c r="B848">
        <v>1982</v>
      </c>
      <c r="C848">
        <f t="shared" si="52"/>
        <v>1982</v>
      </c>
      <c r="D848" t="s">
        <v>37</v>
      </c>
      <c r="E848" t="str">
        <f t="shared" si="53"/>
        <v>Oct</v>
      </c>
      <c r="F848">
        <v>18</v>
      </c>
      <c r="G848" s="16">
        <f t="shared" si="54"/>
        <v>30242</v>
      </c>
      <c r="I848">
        <v>2</v>
      </c>
      <c r="J848" s="13">
        <v>6986.7</v>
      </c>
      <c r="K848" t="s">
        <v>12</v>
      </c>
      <c r="L848" t="str" cm="1">
        <f t="array" ref="L848">IF(K848="?",INDEX(K848:K3190,_xlfn.MODE.MULT(MATCH(K848:K3190,K3190,0))),K848)</f>
        <v>tier - 3</v>
      </c>
      <c r="M848" t="s">
        <v>16</v>
      </c>
      <c r="N848" t="str" cm="1">
        <f t="array" ref="N848">IF(M848="?",INDEX(M848:M3190,_xlfn.MODE.MULT(MATCH(M848:M3190,M848:M3190,0))),M848)</f>
        <v>tier - 1</v>
      </c>
      <c r="O848" t="s">
        <v>23</v>
      </c>
      <c r="P848" t="str">
        <f t="shared" si="55"/>
        <v>R1012</v>
      </c>
    </row>
    <row r="849" spans="1:16" x14ac:dyDescent="0.3">
      <c r="A849" t="s">
        <v>880</v>
      </c>
      <c r="B849">
        <v>1982</v>
      </c>
      <c r="C849">
        <f t="shared" si="52"/>
        <v>1982</v>
      </c>
      <c r="D849" t="s">
        <v>20</v>
      </c>
      <c r="E849" t="str">
        <f t="shared" si="53"/>
        <v>Sep</v>
      </c>
      <c r="F849">
        <v>1</v>
      </c>
      <c r="G849" s="16">
        <f t="shared" si="54"/>
        <v>30195</v>
      </c>
      <c r="I849">
        <v>3</v>
      </c>
      <c r="J849" s="13">
        <v>6989.95</v>
      </c>
      <c r="K849" t="s">
        <v>11</v>
      </c>
      <c r="L849" t="str" cm="1">
        <f t="array" ref="L849">IF(K849="?",INDEX(K849:K3191,_xlfn.MODE.MULT(MATCH(K849:K3191,K3191,0))),K849)</f>
        <v>tier - 2</v>
      </c>
      <c r="M849" t="s">
        <v>16</v>
      </c>
      <c r="N849" t="str" cm="1">
        <f t="array" ref="N849">IF(M849="?",INDEX(M849:M3191,_xlfn.MODE.MULT(MATCH(M849:M3191,M849:M3191,0))),M849)</f>
        <v>tier - 1</v>
      </c>
      <c r="O849" t="s">
        <v>13</v>
      </c>
      <c r="P849" t="str">
        <f t="shared" si="55"/>
        <v>R1013</v>
      </c>
    </row>
    <row r="850" spans="1:16" x14ac:dyDescent="0.3">
      <c r="A850" t="s">
        <v>881</v>
      </c>
      <c r="B850">
        <v>1969</v>
      </c>
      <c r="C850">
        <f t="shared" si="52"/>
        <v>1969</v>
      </c>
      <c r="D850" t="s">
        <v>10</v>
      </c>
      <c r="E850" t="str">
        <f t="shared" si="53"/>
        <v>Jul</v>
      </c>
      <c r="F850">
        <v>6</v>
      </c>
      <c r="G850" s="16">
        <f t="shared" si="54"/>
        <v>25390</v>
      </c>
      <c r="I850">
        <v>0</v>
      </c>
      <c r="J850" s="13">
        <v>7003.1</v>
      </c>
      <c r="K850" t="s">
        <v>11</v>
      </c>
      <c r="L850" t="str" cm="1">
        <f t="array" ref="L850">IF(K850="?",INDEX(K850:K3192,_xlfn.MODE.MULT(MATCH(K850:K3192,K3192,0))),K850)</f>
        <v>tier - 2</v>
      </c>
      <c r="M850" t="s">
        <v>12</v>
      </c>
      <c r="N850" t="str" cm="1">
        <f t="array" ref="N850">IF(M850="?",INDEX(M850:M3192,_xlfn.MODE.MULT(MATCH(M850:M3192,M850:M3192,0))),M850)</f>
        <v>tier - 3</v>
      </c>
      <c r="O850" t="s">
        <v>13</v>
      </c>
      <c r="P850" t="str">
        <f t="shared" si="55"/>
        <v>R1013</v>
      </c>
    </row>
    <row r="851" spans="1:16" x14ac:dyDescent="0.3">
      <c r="A851" t="s">
        <v>882</v>
      </c>
      <c r="B851">
        <v>1978</v>
      </c>
      <c r="C851">
        <f t="shared" si="52"/>
        <v>1978</v>
      </c>
      <c r="D851" t="s">
        <v>18</v>
      </c>
      <c r="E851" t="str">
        <f t="shared" si="53"/>
        <v>Jun</v>
      </c>
      <c r="F851">
        <v>2</v>
      </c>
      <c r="G851" s="16">
        <f t="shared" si="54"/>
        <v>28643</v>
      </c>
      <c r="I851">
        <v>2</v>
      </c>
      <c r="J851" s="13">
        <v>7033.08</v>
      </c>
      <c r="K851" t="s">
        <v>11</v>
      </c>
      <c r="L851" t="str" cm="1">
        <f t="array" ref="L851">IF(K851="?",INDEX(K851:K3193,_xlfn.MODE.MULT(MATCH(K851:K3193,K3193,0))),K851)</f>
        <v>tier - 2</v>
      </c>
      <c r="M851" t="s">
        <v>11</v>
      </c>
      <c r="N851" t="str" cm="1">
        <f t="array" ref="N851">IF(M851="?",INDEX(M851:M3193,_xlfn.MODE.MULT(MATCH(M851:M3193,M851:M3193,0))),M851)</f>
        <v>tier - 2</v>
      </c>
      <c r="O851" t="s">
        <v>13</v>
      </c>
      <c r="P851" t="str">
        <f t="shared" si="55"/>
        <v>R1013</v>
      </c>
    </row>
    <row r="852" spans="1:16" x14ac:dyDescent="0.3">
      <c r="A852" t="s">
        <v>883</v>
      </c>
      <c r="B852">
        <v>1995</v>
      </c>
      <c r="C852">
        <f t="shared" si="52"/>
        <v>1995</v>
      </c>
      <c r="D852" t="s">
        <v>37</v>
      </c>
      <c r="E852" t="str">
        <f t="shared" si="53"/>
        <v>Oct</v>
      </c>
      <c r="F852">
        <v>29</v>
      </c>
      <c r="G852" s="16">
        <f t="shared" si="54"/>
        <v>35001</v>
      </c>
      <c r="I852">
        <v>0</v>
      </c>
      <c r="J852" s="13">
        <v>7042.11</v>
      </c>
      <c r="K852" t="s">
        <v>11</v>
      </c>
      <c r="L852" t="str" cm="1">
        <f t="array" ref="L852">IF(K852="?",INDEX(K852:K3194,_xlfn.MODE.MULT(MATCH(K852:K3194,K3194,0))),K852)</f>
        <v>tier - 2</v>
      </c>
      <c r="M852" t="s">
        <v>12</v>
      </c>
      <c r="N852" t="str" cm="1">
        <f t="array" ref="N852">IF(M852="?",INDEX(M852:M3194,_xlfn.MODE.MULT(MATCH(M852:M3194,M852:M3194,0))),M852)</f>
        <v>tier - 3</v>
      </c>
      <c r="O852" t="s">
        <v>23</v>
      </c>
      <c r="P852" t="str">
        <f t="shared" si="55"/>
        <v>R1012</v>
      </c>
    </row>
    <row r="853" spans="1:16" x14ac:dyDescent="0.3">
      <c r="A853" t="s">
        <v>884</v>
      </c>
      <c r="B853">
        <v>1980</v>
      </c>
      <c r="C853">
        <f t="shared" si="52"/>
        <v>1980</v>
      </c>
      <c r="D853" t="s">
        <v>10</v>
      </c>
      <c r="E853" t="str">
        <f t="shared" si="53"/>
        <v>Jul</v>
      </c>
      <c r="F853">
        <v>26</v>
      </c>
      <c r="G853" s="16">
        <f t="shared" si="54"/>
        <v>29428</v>
      </c>
      <c r="I853">
        <v>1</v>
      </c>
      <c r="J853" s="13">
        <v>7045.5</v>
      </c>
      <c r="K853" t="s">
        <v>11</v>
      </c>
      <c r="L853" t="str" cm="1">
        <f t="array" ref="L853">IF(K853="?",INDEX(K853:K3195,_xlfn.MODE.MULT(MATCH(K853:K3195,K3195,0))),K853)</f>
        <v>tier - 2</v>
      </c>
      <c r="M853" t="s">
        <v>16</v>
      </c>
      <c r="N853" t="str" cm="1">
        <f t="array" ref="N853">IF(M853="?",INDEX(M853:M3195,_xlfn.MODE.MULT(MATCH(M853:M3195,M853:M3195,0))),M853)</f>
        <v>tier - 1</v>
      </c>
      <c r="O853" t="s">
        <v>42</v>
      </c>
      <c r="P853" t="str">
        <f t="shared" si="55"/>
        <v>R1011</v>
      </c>
    </row>
    <row r="854" spans="1:16" x14ac:dyDescent="0.3">
      <c r="A854" t="s">
        <v>885</v>
      </c>
      <c r="B854">
        <v>1980</v>
      </c>
      <c r="C854">
        <f t="shared" si="52"/>
        <v>1980</v>
      </c>
      <c r="D854" t="s">
        <v>37</v>
      </c>
      <c r="E854" t="str">
        <f t="shared" si="53"/>
        <v>Oct</v>
      </c>
      <c r="F854">
        <v>22</v>
      </c>
      <c r="G854" s="16">
        <f t="shared" si="54"/>
        <v>29516</v>
      </c>
      <c r="I854">
        <v>1</v>
      </c>
      <c r="J854" s="13">
        <v>7046.72</v>
      </c>
      <c r="K854" t="s">
        <v>11</v>
      </c>
      <c r="L854" t="str" cm="1">
        <f t="array" ref="L854">IF(K854="?",INDEX(K854:K3196,_xlfn.MODE.MULT(MATCH(K854:K3196,K3196,0))),K854)</f>
        <v>tier - 2</v>
      </c>
      <c r="M854" t="s">
        <v>12</v>
      </c>
      <c r="N854" t="str" cm="1">
        <f t="array" ref="N854">IF(M854="?",INDEX(M854:M3196,_xlfn.MODE.MULT(MATCH(M854:M3196,M854:M3196,0))),M854)</f>
        <v>tier - 3</v>
      </c>
      <c r="O854" t="s">
        <v>13</v>
      </c>
      <c r="P854" t="str">
        <f t="shared" si="55"/>
        <v>R1013</v>
      </c>
    </row>
    <row r="855" spans="1:16" x14ac:dyDescent="0.3">
      <c r="A855" t="s">
        <v>886</v>
      </c>
      <c r="B855">
        <v>1980</v>
      </c>
      <c r="C855">
        <f t="shared" si="52"/>
        <v>1980</v>
      </c>
      <c r="D855" t="s">
        <v>10</v>
      </c>
      <c r="E855" t="str">
        <f t="shared" si="53"/>
        <v>Jul</v>
      </c>
      <c r="F855">
        <v>21</v>
      </c>
      <c r="G855" s="16">
        <f t="shared" si="54"/>
        <v>29423</v>
      </c>
      <c r="I855">
        <v>0</v>
      </c>
      <c r="J855" s="13">
        <v>7050.02</v>
      </c>
      <c r="K855" t="s">
        <v>11</v>
      </c>
      <c r="L855" t="str" cm="1">
        <f t="array" ref="L855">IF(K855="?",INDEX(K855:K3197,_xlfn.MODE.MULT(MATCH(K855:K3197,K3197,0))),K855)</f>
        <v>tier - 2</v>
      </c>
      <c r="M855" t="s">
        <v>16</v>
      </c>
      <c r="N855" t="str" cm="1">
        <f t="array" ref="N855">IF(M855="?",INDEX(M855:M3197,_xlfn.MODE.MULT(MATCH(M855:M3197,M855:M3197,0))),M855)</f>
        <v>tier - 1</v>
      </c>
      <c r="O855" t="s">
        <v>247</v>
      </c>
      <c r="P855" t="str">
        <f t="shared" si="55"/>
        <v>R1024</v>
      </c>
    </row>
    <row r="856" spans="1:16" x14ac:dyDescent="0.3">
      <c r="A856" t="s">
        <v>887</v>
      </c>
      <c r="B856">
        <v>1980</v>
      </c>
      <c r="C856">
        <f t="shared" si="52"/>
        <v>1980</v>
      </c>
      <c r="D856" t="s">
        <v>18</v>
      </c>
      <c r="E856" t="str">
        <f t="shared" si="53"/>
        <v>Jun</v>
      </c>
      <c r="F856">
        <v>28</v>
      </c>
      <c r="G856" s="16">
        <f t="shared" si="54"/>
        <v>29400</v>
      </c>
      <c r="I856">
        <v>1</v>
      </c>
      <c r="J856" s="13">
        <v>7050.64</v>
      </c>
      <c r="K856" t="s">
        <v>11</v>
      </c>
      <c r="L856" t="str" cm="1">
        <f t="array" ref="L856">IF(K856="?",INDEX(K856:K3198,_xlfn.MODE.MULT(MATCH(K856:K3198,K3198,0))),K856)</f>
        <v>tier - 2</v>
      </c>
      <c r="M856" t="s">
        <v>12</v>
      </c>
      <c r="N856" t="str" cm="1">
        <f t="array" ref="N856">IF(M856="?",INDEX(M856:M3198,_xlfn.MODE.MULT(MATCH(M856:M3198,M856:M3198,0))),M856)</f>
        <v>tier - 3</v>
      </c>
      <c r="O856" t="s">
        <v>42</v>
      </c>
      <c r="P856" t="str">
        <f t="shared" si="55"/>
        <v>R1011</v>
      </c>
    </row>
    <row r="857" spans="1:16" x14ac:dyDescent="0.3">
      <c r="A857" t="s">
        <v>888</v>
      </c>
      <c r="B857">
        <v>1978</v>
      </c>
      <c r="C857">
        <f t="shared" si="52"/>
        <v>1978</v>
      </c>
      <c r="D857" t="s">
        <v>18</v>
      </c>
      <c r="E857" t="str">
        <f t="shared" si="53"/>
        <v>Jun</v>
      </c>
      <c r="F857">
        <v>24</v>
      </c>
      <c r="G857" s="16">
        <f t="shared" si="54"/>
        <v>28665</v>
      </c>
      <c r="I857">
        <v>2</v>
      </c>
      <c r="J857" s="13">
        <v>7054.41</v>
      </c>
      <c r="K857" t="s">
        <v>11</v>
      </c>
      <c r="L857" t="str" cm="1">
        <f t="array" ref="L857">IF(K857="?",INDEX(K857:K3199,_xlfn.MODE.MULT(MATCH(K857:K3199,K3199,0))),K857)</f>
        <v>tier - 2</v>
      </c>
      <c r="M857" t="s">
        <v>11</v>
      </c>
      <c r="N857" t="str" cm="1">
        <f t="array" ref="N857">IF(M857="?",INDEX(M857:M3199,_xlfn.MODE.MULT(MATCH(M857:M3199,M857:M3199,0))),M857)</f>
        <v>tier - 2</v>
      </c>
      <c r="O857" t="s">
        <v>13</v>
      </c>
      <c r="P857" t="str">
        <f t="shared" si="55"/>
        <v>R1013</v>
      </c>
    </row>
    <row r="858" spans="1:16" x14ac:dyDescent="0.3">
      <c r="A858" t="s">
        <v>889</v>
      </c>
      <c r="B858">
        <v>1982</v>
      </c>
      <c r="C858">
        <f t="shared" si="52"/>
        <v>1982</v>
      </c>
      <c r="D858" t="s">
        <v>37</v>
      </c>
      <c r="E858" t="str">
        <f t="shared" si="53"/>
        <v>Oct</v>
      </c>
      <c r="F858">
        <v>6</v>
      </c>
      <c r="G858" s="16">
        <f t="shared" si="54"/>
        <v>30230</v>
      </c>
      <c r="I858">
        <v>1</v>
      </c>
      <c r="J858" s="13">
        <v>7077.19</v>
      </c>
      <c r="K858" t="s">
        <v>11</v>
      </c>
      <c r="L858" t="str" cm="1">
        <f t="array" ref="L858">IF(K858="?",INDEX(K858:K3200,_xlfn.MODE.MULT(MATCH(K858:K3200,K3200,0))),K858)</f>
        <v>tier - 2</v>
      </c>
      <c r="M858" t="s">
        <v>12</v>
      </c>
      <c r="N858" t="str" cm="1">
        <f t="array" ref="N858">IF(M858="?",INDEX(M858:M3200,_xlfn.MODE.MULT(MATCH(M858:M3200,M858:M3200,0))),M858)</f>
        <v>tier - 3</v>
      </c>
      <c r="O858" t="s">
        <v>247</v>
      </c>
      <c r="P858" t="str">
        <f t="shared" si="55"/>
        <v>R1024</v>
      </c>
    </row>
    <row r="859" spans="1:16" x14ac:dyDescent="0.3">
      <c r="A859" t="s">
        <v>890</v>
      </c>
      <c r="B859">
        <v>1992</v>
      </c>
      <c r="C859">
        <f t="shared" si="52"/>
        <v>1992</v>
      </c>
      <c r="D859" t="s">
        <v>18</v>
      </c>
      <c r="E859" t="str">
        <f t="shared" si="53"/>
        <v>Jun</v>
      </c>
      <c r="F859">
        <v>18</v>
      </c>
      <c r="G859" s="16">
        <f t="shared" si="54"/>
        <v>33773</v>
      </c>
      <c r="I859">
        <v>0</v>
      </c>
      <c r="J859" s="13">
        <v>7096.98</v>
      </c>
      <c r="K859" t="s">
        <v>11</v>
      </c>
      <c r="L859" t="str" cm="1">
        <f t="array" ref="L859">IF(K859="?",INDEX(K859:K3201,_xlfn.MODE.MULT(MATCH(K859:K3201,K3201,0))),K859)</f>
        <v>tier - 2</v>
      </c>
      <c r="M859" t="s">
        <v>11</v>
      </c>
      <c r="N859" t="str" cm="1">
        <f t="array" ref="N859">IF(M859="?",INDEX(M859:M3201,_xlfn.MODE.MULT(MATCH(M859:M3201,M859:M3201,0))),M859)</f>
        <v>tier - 2</v>
      </c>
      <c r="O859" t="s">
        <v>23</v>
      </c>
      <c r="P859" t="str">
        <f t="shared" si="55"/>
        <v>R1012</v>
      </c>
    </row>
    <row r="860" spans="1:16" x14ac:dyDescent="0.3">
      <c r="A860" t="s">
        <v>891</v>
      </c>
      <c r="B860">
        <v>1987</v>
      </c>
      <c r="C860">
        <f t="shared" si="52"/>
        <v>1987</v>
      </c>
      <c r="D860" t="s">
        <v>35</v>
      </c>
      <c r="E860" t="str">
        <f t="shared" si="53"/>
        <v>Aug</v>
      </c>
      <c r="F860">
        <v>11</v>
      </c>
      <c r="G860" s="16">
        <f t="shared" si="54"/>
        <v>32000</v>
      </c>
      <c r="I860">
        <v>3</v>
      </c>
      <c r="J860" s="13">
        <v>7106.81</v>
      </c>
      <c r="K860" t="s">
        <v>11</v>
      </c>
      <c r="L860" t="str" cm="1">
        <f t="array" ref="L860">IF(K860="?",INDEX(K860:K3202,_xlfn.MODE.MULT(MATCH(K860:K3202,K3202,0))),K860)</f>
        <v>tier - 2</v>
      </c>
      <c r="M860" t="s">
        <v>16</v>
      </c>
      <c r="N860" t="str" cm="1">
        <f t="array" ref="N860">IF(M860="?",INDEX(M860:M3202,_xlfn.MODE.MULT(MATCH(M860:M3202,M860:M3202,0))),M860)</f>
        <v>tier - 1</v>
      </c>
      <c r="O860" t="s">
        <v>23</v>
      </c>
      <c r="P860" t="str">
        <f t="shared" si="55"/>
        <v>R1012</v>
      </c>
    </row>
    <row r="861" spans="1:16" x14ac:dyDescent="0.3">
      <c r="A861" t="s">
        <v>892</v>
      </c>
      <c r="B861">
        <v>1968</v>
      </c>
      <c r="C861">
        <f t="shared" si="52"/>
        <v>1968</v>
      </c>
      <c r="D861" t="s">
        <v>18</v>
      </c>
      <c r="E861" t="str">
        <f t="shared" si="53"/>
        <v>Jun</v>
      </c>
      <c r="F861">
        <v>29</v>
      </c>
      <c r="G861" s="16">
        <f t="shared" si="54"/>
        <v>25018</v>
      </c>
      <c r="I861">
        <v>0</v>
      </c>
      <c r="J861" s="13">
        <v>7125.25</v>
      </c>
      <c r="K861" t="s">
        <v>12</v>
      </c>
      <c r="L861" t="str" cm="1">
        <f t="array" ref="L861">IF(K861="?",INDEX(K861:K3203,_xlfn.MODE.MULT(MATCH(K861:K3203,K3203,0))),K861)</f>
        <v>tier - 3</v>
      </c>
      <c r="M861" t="s">
        <v>11</v>
      </c>
      <c r="N861" t="str" cm="1">
        <f t="array" ref="N861">IF(M861="?",INDEX(M861:M3203,_xlfn.MODE.MULT(MATCH(M861:M3203,M861:M3203,0))),M861)</f>
        <v>tier - 2</v>
      </c>
      <c r="O861" t="s">
        <v>13</v>
      </c>
      <c r="P861" t="str">
        <f t="shared" si="55"/>
        <v>R1013</v>
      </c>
    </row>
    <row r="862" spans="1:16" x14ac:dyDescent="0.3">
      <c r="A862" t="s">
        <v>893</v>
      </c>
      <c r="B862">
        <v>1993</v>
      </c>
      <c r="C862">
        <f t="shared" si="52"/>
        <v>1993</v>
      </c>
      <c r="D862" t="s">
        <v>35</v>
      </c>
      <c r="E862" t="str">
        <f t="shared" si="53"/>
        <v>Aug</v>
      </c>
      <c r="F862">
        <v>1</v>
      </c>
      <c r="G862" s="16">
        <f t="shared" si="54"/>
        <v>34182</v>
      </c>
      <c r="I862">
        <v>0</v>
      </c>
      <c r="J862" s="13">
        <v>7128.64</v>
      </c>
      <c r="K862" t="s">
        <v>11</v>
      </c>
      <c r="L862" t="str" cm="1">
        <f t="array" ref="L862">IF(K862="?",INDEX(K862:K3204,_xlfn.MODE.MULT(MATCH(K862:K3204,K3204,0))),K862)</f>
        <v>tier - 2</v>
      </c>
      <c r="M862" t="s">
        <v>11</v>
      </c>
      <c r="N862" t="str" cm="1">
        <f t="array" ref="N862">IF(M862="?",INDEX(M862:M3204,_xlfn.MODE.MULT(MATCH(M862:M3204,M862:M3204,0))),M862)</f>
        <v>tier - 2</v>
      </c>
      <c r="O862" t="s">
        <v>300</v>
      </c>
      <c r="P862" t="str">
        <f t="shared" si="55"/>
        <v>R1021</v>
      </c>
    </row>
    <row r="863" spans="1:16" x14ac:dyDescent="0.3">
      <c r="A863" t="s">
        <v>894</v>
      </c>
      <c r="B863">
        <v>1984</v>
      </c>
      <c r="C863">
        <f t="shared" si="52"/>
        <v>1984</v>
      </c>
      <c r="D863" t="s">
        <v>10</v>
      </c>
      <c r="E863" t="str">
        <f t="shared" si="53"/>
        <v>Jul</v>
      </c>
      <c r="F863">
        <v>7</v>
      </c>
      <c r="G863" s="16">
        <f t="shared" si="54"/>
        <v>30870</v>
      </c>
      <c r="I863">
        <v>2</v>
      </c>
      <c r="J863" s="13">
        <v>7133.9</v>
      </c>
      <c r="K863" t="s">
        <v>11</v>
      </c>
      <c r="L863" t="str" cm="1">
        <f t="array" ref="L863">IF(K863="?",INDEX(K863:K3205,_xlfn.MODE.MULT(MATCH(K863:K3205,K3205,0))),K863)</f>
        <v>tier - 2</v>
      </c>
      <c r="M863" t="s">
        <v>16</v>
      </c>
      <c r="N863" t="str" cm="1">
        <f t="array" ref="N863">IF(M863="?",INDEX(M863:M3205,_xlfn.MODE.MULT(MATCH(M863:M3205,M863:M3205,0))),M863)</f>
        <v>tier - 1</v>
      </c>
      <c r="O863" t="s">
        <v>247</v>
      </c>
      <c r="P863" t="str">
        <f t="shared" si="55"/>
        <v>R1024</v>
      </c>
    </row>
    <row r="864" spans="1:16" x14ac:dyDescent="0.3">
      <c r="A864" t="s">
        <v>895</v>
      </c>
      <c r="B864">
        <v>1999</v>
      </c>
      <c r="C864">
        <f t="shared" si="52"/>
        <v>1999</v>
      </c>
      <c r="D864" t="s">
        <v>35</v>
      </c>
      <c r="E864" t="str">
        <f t="shared" si="53"/>
        <v>Aug</v>
      </c>
      <c r="F864">
        <v>8</v>
      </c>
      <c r="G864" s="16">
        <f t="shared" si="54"/>
        <v>36380</v>
      </c>
      <c r="I864">
        <v>0</v>
      </c>
      <c r="J864" s="13">
        <v>7144.4</v>
      </c>
      <c r="K864" t="s">
        <v>11</v>
      </c>
      <c r="L864" t="str" cm="1">
        <f t="array" ref="L864">IF(K864="?",INDEX(K864:K3206,_xlfn.MODE.MULT(MATCH(K864:K3206,K3206,0))),K864)</f>
        <v>tier - 2</v>
      </c>
      <c r="M864" t="s">
        <v>16</v>
      </c>
      <c r="N864" t="str" cm="1">
        <f t="array" ref="N864">IF(M864="?",INDEX(M864:M3206,_xlfn.MODE.MULT(MATCH(M864:M3206,M864:M3206,0))),M864)</f>
        <v>tier - 1</v>
      </c>
      <c r="O864" t="s">
        <v>632</v>
      </c>
      <c r="P864" t="str">
        <f t="shared" si="55"/>
        <v>R1022</v>
      </c>
    </row>
    <row r="865" spans="1:16" x14ac:dyDescent="0.3">
      <c r="A865" t="s">
        <v>896</v>
      </c>
      <c r="B865">
        <v>1984</v>
      </c>
      <c r="C865">
        <f t="shared" si="52"/>
        <v>1984</v>
      </c>
      <c r="D865" t="s">
        <v>15</v>
      </c>
      <c r="E865" t="str">
        <f t="shared" si="53"/>
        <v>Nov</v>
      </c>
      <c r="F865">
        <v>21</v>
      </c>
      <c r="G865" s="16">
        <f t="shared" si="54"/>
        <v>31007</v>
      </c>
      <c r="I865">
        <v>2</v>
      </c>
      <c r="J865" s="13">
        <v>7144.86</v>
      </c>
      <c r="K865" t="s">
        <v>11</v>
      </c>
      <c r="L865" t="str" cm="1">
        <f t="array" ref="L865">IF(K865="?",INDEX(K865:K3207,_xlfn.MODE.MULT(MATCH(K865:K3207,K3207,0))),K865)</f>
        <v>tier - 2</v>
      </c>
      <c r="M865" t="s">
        <v>11</v>
      </c>
      <c r="N865" t="str" cm="1">
        <f t="array" ref="N865">IF(M865="?",INDEX(M865:M3207,_xlfn.MODE.MULT(MATCH(M865:M3207,M865:M3207,0))),M865)</f>
        <v>tier - 2</v>
      </c>
      <c r="O865" t="s">
        <v>247</v>
      </c>
      <c r="P865" t="str">
        <f t="shared" si="55"/>
        <v>R1024</v>
      </c>
    </row>
    <row r="866" spans="1:16" x14ac:dyDescent="0.3">
      <c r="A866" t="s">
        <v>897</v>
      </c>
      <c r="B866">
        <v>1976</v>
      </c>
      <c r="C866">
        <f t="shared" si="52"/>
        <v>1976</v>
      </c>
      <c r="D866" t="s">
        <v>18</v>
      </c>
      <c r="E866" t="str">
        <f t="shared" si="53"/>
        <v>Jun</v>
      </c>
      <c r="F866">
        <v>24</v>
      </c>
      <c r="G866" s="16">
        <f t="shared" si="54"/>
        <v>27935</v>
      </c>
      <c r="I866">
        <v>0</v>
      </c>
      <c r="J866" s="13">
        <v>7147.11</v>
      </c>
      <c r="K866" t="s">
        <v>12</v>
      </c>
      <c r="L866" t="str" cm="1">
        <f t="array" ref="L866">IF(K866="?",INDEX(K866:K3208,_xlfn.MODE.MULT(MATCH(K866:K3208,K3208,0))),K866)</f>
        <v>tier - 3</v>
      </c>
      <c r="M866" t="s">
        <v>11</v>
      </c>
      <c r="N866" t="str" cm="1">
        <f t="array" ref="N866">IF(M866="?",INDEX(M866:M3208,_xlfn.MODE.MULT(MATCH(M866:M3208,M866:M3208,0))),M866)</f>
        <v>tier - 2</v>
      </c>
      <c r="O866" t="s">
        <v>42</v>
      </c>
      <c r="P866" t="str">
        <f t="shared" si="55"/>
        <v>R1011</v>
      </c>
    </row>
    <row r="867" spans="1:16" x14ac:dyDescent="0.3">
      <c r="A867" t="s">
        <v>898</v>
      </c>
      <c r="B867">
        <v>1978</v>
      </c>
      <c r="C867">
        <f t="shared" si="52"/>
        <v>1978</v>
      </c>
      <c r="D867" t="s">
        <v>10</v>
      </c>
      <c r="E867" t="str">
        <f t="shared" si="53"/>
        <v>Jul</v>
      </c>
      <c r="F867">
        <v>30</v>
      </c>
      <c r="G867" s="16">
        <f t="shared" si="54"/>
        <v>28701</v>
      </c>
      <c r="I867">
        <v>1</v>
      </c>
      <c r="J867" s="13">
        <v>7147.47</v>
      </c>
      <c r="K867" t="s">
        <v>11</v>
      </c>
      <c r="L867" t="str" cm="1">
        <f t="array" ref="L867">IF(K867="?",INDEX(K867:K3209,_xlfn.MODE.MULT(MATCH(K867:K3209,K3209,0))),K867)</f>
        <v>tier - 2</v>
      </c>
      <c r="M867" t="s">
        <v>12</v>
      </c>
      <c r="N867" t="str" cm="1">
        <f t="array" ref="N867">IF(M867="?",INDEX(M867:M3209,_xlfn.MODE.MULT(MATCH(M867:M3209,M867:M3209,0))),M867)</f>
        <v>tier - 3</v>
      </c>
      <c r="O867" t="s">
        <v>13</v>
      </c>
      <c r="P867" t="str">
        <f t="shared" si="55"/>
        <v>R1013</v>
      </c>
    </row>
    <row r="868" spans="1:16" x14ac:dyDescent="0.3">
      <c r="A868" t="s">
        <v>899</v>
      </c>
      <c r="B868">
        <v>1984</v>
      </c>
      <c r="C868">
        <f t="shared" si="52"/>
        <v>1984</v>
      </c>
      <c r="D868" t="s">
        <v>18</v>
      </c>
      <c r="E868" t="str">
        <f t="shared" si="53"/>
        <v>Jun</v>
      </c>
      <c r="F868">
        <v>29</v>
      </c>
      <c r="G868" s="16">
        <f t="shared" si="54"/>
        <v>30862</v>
      </c>
      <c r="I868">
        <v>3</v>
      </c>
      <c r="J868" s="13">
        <v>7151.09</v>
      </c>
      <c r="K868" t="s">
        <v>11</v>
      </c>
      <c r="L868" t="str" cm="1">
        <f t="array" ref="L868">IF(K868="?",INDEX(K868:K3210,_xlfn.MODE.MULT(MATCH(K868:K3210,K3210,0))),K868)</f>
        <v>tier - 2</v>
      </c>
      <c r="M868" t="s">
        <v>11</v>
      </c>
      <c r="N868" t="str" cm="1">
        <f t="array" ref="N868">IF(M868="?",INDEX(M868:M3210,_xlfn.MODE.MULT(MATCH(M868:M3210,M868:M3210,0))),M868)</f>
        <v>tier - 2</v>
      </c>
      <c r="O868" t="s">
        <v>42</v>
      </c>
      <c r="P868" t="str">
        <f t="shared" si="55"/>
        <v>R1011</v>
      </c>
    </row>
    <row r="869" spans="1:16" x14ac:dyDescent="0.3">
      <c r="A869" t="s">
        <v>900</v>
      </c>
      <c r="B869">
        <v>1978</v>
      </c>
      <c r="C869">
        <f t="shared" si="52"/>
        <v>1978</v>
      </c>
      <c r="D869" t="s">
        <v>20</v>
      </c>
      <c r="E869" t="str">
        <f t="shared" si="53"/>
        <v>Sep</v>
      </c>
      <c r="F869">
        <v>6</v>
      </c>
      <c r="G869" s="16">
        <f t="shared" si="54"/>
        <v>28739</v>
      </c>
      <c r="I869">
        <v>1</v>
      </c>
      <c r="J869" s="13">
        <v>7152.67</v>
      </c>
      <c r="K869" t="s">
        <v>12</v>
      </c>
      <c r="L869" t="str" cm="1">
        <f t="array" ref="L869">IF(K869="?",INDEX(K869:K3211,_xlfn.MODE.MULT(MATCH(K869:K3211,K3211,0))),K869)</f>
        <v>tier - 3</v>
      </c>
      <c r="M869" t="s">
        <v>11</v>
      </c>
      <c r="N869" t="str" cm="1">
        <f t="array" ref="N869">IF(M869="?",INDEX(M869:M3211,_xlfn.MODE.MULT(MATCH(M869:M3211,M869:M3211,0))),M869)</f>
        <v>tier - 2</v>
      </c>
      <c r="O869" t="s">
        <v>13</v>
      </c>
      <c r="P869" t="str">
        <f t="shared" si="55"/>
        <v>R1013</v>
      </c>
    </row>
    <row r="870" spans="1:16" x14ac:dyDescent="0.3">
      <c r="A870" t="s">
        <v>901</v>
      </c>
      <c r="B870">
        <v>1981</v>
      </c>
      <c r="C870">
        <f t="shared" si="52"/>
        <v>1981</v>
      </c>
      <c r="D870" t="s">
        <v>10</v>
      </c>
      <c r="E870" t="str">
        <f t="shared" si="53"/>
        <v>Jul</v>
      </c>
      <c r="F870">
        <v>17</v>
      </c>
      <c r="G870" s="16">
        <f t="shared" si="54"/>
        <v>29784</v>
      </c>
      <c r="I870">
        <v>1</v>
      </c>
      <c r="J870" s="13">
        <v>7153.55</v>
      </c>
      <c r="K870" t="s">
        <v>11</v>
      </c>
      <c r="L870" t="str" cm="1">
        <f t="array" ref="L870">IF(K870="?",INDEX(K870:K3212,_xlfn.MODE.MULT(MATCH(K870:K3212,K3212,0))),K870)</f>
        <v>tier - 2</v>
      </c>
      <c r="M870" t="s">
        <v>16</v>
      </c>
      <c r="N870" t="str" cm="1">
        <f t="array" ref="N870">IF(M870="?",INDEX(M870:M3212,_xlfn.MODE.MULT(MATCH(M870:M3212,M870:M3212,0))),M870)</f>
        <v>tier - 1</v>
      </c>
      <c r="O870" t="s">
        <v>23</v>
      </c>
      <c r="P870" t="str">
        <f t="shared" si="55"/>
        <v>R1012</v>
      </c>
    </row>
    <row r="871" spans="1:16" x14ac:dyDescent="0.3">
      <c r="A871" t="s">
        <v>902</v>
      </c>
      <c r="B871">
        <v>1980</v>
      </c>
      <c r="C871">
        <f t="shared" si="52"/>
        <v>1980</v>
      </c>
      <c r="D871" t="s">
        <v>18</v>
      </c>
      <c r="E871" t="str">
        <f t="shared" si="53"/>
        <v>Jun</v>
      </c>
      <c r="F871">
        <v>22</v>
      </c>
      <c r="G871" s="16">
        <f t="shared" si="54"/>
        <v>29394</v>
      </c>
      <c r="I871">
        <v>2</v>
      </c>
      <c r="J871" s="13">
        <v>7160.09</v>
      </c>
      <c r="K871" t="s">
        <v>11</v>
      </c>
      <c r="L871" t="str" cm="1">
        <f t="array" ref="L871">IF(K871="?",INDEX(K871:K3213,_xlfn.MODE.MULT(MATCH(K871:K3213,K3213,0))),K871)</f>
        <v>tier - 2</v>
      </c>
      <c r="M871" t="s">
        <v>11</v>
      </c>
      <c r="N871" t="str" cm="1">
        <f t="array" ref="N871">IF(M871="?",INDEX(M871:M3213,_xlfn.MODE.MULT(MATCH(M871:M3213,M871:M3213,0))),M871)</f>
        <v>tier - 2</v>
      </c>
      <c r="O871" t="s">
        <v>42</v>
      </c>
      <c r="P871" t="str">
        <f t="shared" si="55"/>
        <v>R1011</v>
      </c>
    </row>
    <row r="872" spans="1:16" x14ac:dyDescent="0.3">
      <c r="A872" t="s">
        <v>903</v>
      </c>
      <c r="B872">
        <v>1980</v>
      </c>
      <c r="C872">
        <f t="shared" si="52"/>
        <v>1980</v>
      </c>
      <c r="D872" t="s">
        <v>37</v>
      </c>
      <c r="E872" t="str">
        <f t="shared" si="53"/>
        <v>Oct</v>
      </c>
      <c r="F872">
        <v>7</v>
      </c>
      <c r="G872" s="16">
        <f t="shared" si="54"/>
        <v>29501</v>
      </c>
      <c r="I872">
        <v>2</v>
      </c>
      <c r="J872" s="13">
        <v>7160.33</v>
      </c>
      <c r="K872" t="s">
        <v>11</v>
      </c>
      <c r="L872" t="str" cm="1">
        <f t="array" ref="L872">IF(K872="?",INDEX(K872:K3214,_xlfn.MODE.MULT(MATCH(K872:K3214,K3214,0))),K872)</f>
        <v>tier - 2</v>
      </c>
      <c r="M872" t="s">
        <v>16</v>
      </c>
      <c r="N872" t="str" cm="1">
        <f t="array" ref="N872">IF(M872="?",INDEX(M872:M3214,_xlfn.MODE.MULT(MATCH(M872:M3214,M872:M3214,0))),M872)</f>
        <v>tier - 1</v>
      </c>
      <c r="O872" t="s">
        <v>13</v>
      </c>
      <c r="P872" t="str">
        <f t="shared" si="55"/>
        <v>R1013</v>
      </c>
    </row>
    <row r="873" spans="1:16" x14ac:dyDescent="0.3">
      <c r="A873" t="s">
        <v>904</v>
      </c>
      <c r="B873">
        <v>1980</v>
      </c>
      <c r="C873">
        <f t="shared" si="52"/>
        <v>1980</v>
      </c>
      <c r="D873" t="s">
        <v>20</v>
      </c>
      <c r="E873" t="str">
        <f t="shared" si="53"/>
        <v>Sep</v>
      </c>
      <c r="F873">
        <v>30</v>
      </c>
      <c r="G873" s="16">
        <f t="shared" si="54"/>
        <v>29494</v>
      </c>
      <c r="I873">
        <v>2</v>
      </c>
      <c r="J873" s="13">
        <v>7162.01</v>
      </c>
      <c r="K873" t="s">
        <v>11</v>
      </c>
      <c r="L873" t="str" cm="1">
        <f t="array" ref="L873">IF(K873="?",INDEX(K873:K3215,_xlfn.MODE.MULT(MATCH(K873:K3215,K3215,0))),K873)</f>
        <v>tier - 2</v>
      </c>
      <c r="M873" t="s">
        <v>12</v>
      </c>
      <c r="N873" t="str" cm="1">
        <f t="array" ref="N873">IF(M873="?",INDEX(M873:M3215,_xlfn.MODE.MULT(MATCH(M873:M3215,M873:M3215,0))),M873)</f>
        <v>tier - 3</v>
      </c>
      <c r="O873" t="s">
        <v>13</v>
      </c>
      <c r="P873" t="str">
        <f t="shared" si="55"/>
        <v>R1013</v>
      </c>
    </row>
    <row r="874" spans="1:16" x14ac:dyDescent="0.3">
      <c r="A874" t="s">
        <v>905</v>
      </c>
      <c r="B874">
        <v>1982</v>
      </c>
      <c r="C874">
        <f t="shared" si="52"/>
        <v>1982</v>
      </c>
      <c r="D874" t="s">
        <v>35</v>
      </c>
      <c r="E874" t="str">
        <f t="shared" si="53"/>
        <v>Aug</v>
      </c>
      <c r="F874">
        <v>16</v>
      </c>
      <c r="G874" s="16">
        <f t="shared" si="54"/>
        <v>30179</v>
      </c>
      <c r="I874">
        <v>2</v>
      </c>
      <c r="J874" s="13">
        <v>7173.36</v>
      </c>
      <c r="K874" t="s">
        <v>12</v>
      </c>
      <c r="L874" t="str" cm="1">
        <f t="array" ref="L874">IF(K874="?",INDEX(K874:K3216,_xlfn.MODE.MULT(MATCH(K874:K3216,K3216,0))),K874)</f>
        <v>tier - 3</v>
      </c>
      <c r="M874" t="s">
        <v>11</v>
      </c>
      <c r="N874" t="str" cm="1">
        <f t="array" ref="N874">IF(M874="?",INDEX(M874:M3216,_xlfn.MODE.MULT(MATCH(M874:M3216,M874:M3216,0))),M874)</f>
        <v>tier - 2</v>
      </c>
      <c r="O874" t="s">
        <v>168</v>
      </c>
      <c r="P874" t="str">
        <f t="shared" si="55"/>
        <v>R1016</v>
      </c>
    </row>
    <row r="875" spans="1:16" x14ac:dyDescent="0.3">
      <c r="A875" t="s">
        <v>906</v>
      </c>
      <c r="B875">
        <v>1975</v>
      </c>
      <c r="C875">
        <f t="shared" si="52"/>
        <v>1975</v>
      </c>
      <c r="D875" t="s">
        <v>10</v>
      </c>
      <c r="E875" t="str">
        <f t="shared" si="53"/>
        <v>Jul</v>
      </c>
      <c r="F875">
        <v>19</v>
      </c>
      <c r="G875" s="16">
        <f t="shared" si="54"/>
        <v>27594</v>
      </c>
      <c r="I875">
        <v>1</v>
      </c>
      <c r="J875" s="13">
        <v>7175.51</v>
      </c>
      <c r="K875" t="s">
        <v>11</v>
      </c>
      <c r="L875" t="str" cm="1">
        <f t="array" ref="L875">IF(K875="?",INDEX(K875:K3217,_xlfn.MODE.MULT(MATCH(K875:K3217,K3217,0))),K875)</f>
        <v>tier - 2</v>
      </c>
      <c r="M875" t="s">
        <v>12</v>
      </c>
      <c r="N875" t="str" cm="1">
        <f t="array" ref="N875">IF(M875="?",INDEX(M875:M3217,_xlfn.MODE.MULT(MATCH(M875:M3217,M875:M3217,0))),M875)</f>
        <v>tier - 3</v>
      </c>
      <c r="O875" t="s">
        <v>13</v>
      </c>
      <c r="P875" t="str">
        <f t="shared" si="55"/>
        <v>R1013</v>
      </c>
    </row>
    <row r="876" spans="1:16" x14ac:dyDescent="0.3">
      <c r="A876" t="s">
        <v>907</v>
      </c>
      <c r="B876">
        <v>1968</v>
      </c>
      <c r="C876">
        <f t="shared" si="52"/>
        <v>1968</v>
      </c>
      <c r="D876" t="s">
        <v>35</v>
      </c>
      <c r="E876" t="str">
        <f t="shared" si="53"/>
        <v>Aug</v>
      </c>
      <c r="F876">
        <v>26</v>
      </c>
      <c r="G876" s="16">
        <f t="shared" si="54"/>
        <v>25076</v>
      </c>
      <c r="I876">
        <v>0</v>
      </c>
      <c r="J876" s="13">
        <v>7179.52</v>
      </c>
      <c r="K876" t="s">
        <v>12</v>
      </c>
      <c r="L876" t="str" cm="1">
        <f t="array" ref="L876">IF(K876="?",INDEX(K876:K3218,_xlfn.MODE.MULT(MATCH(K876:K3218,K3218,0))),K876)</f>
        <v>tier - 3</v>
      </c>
      <c r="M876" t="s">
        <v>12</v>
      </c>
      <c r="N876" t="str" cm="1">
        <f t="array" ref="N876">IF(M876="?",INDEX(M876:M3218,_xlfn.MODE.MULT(MATCH(M876:M3218,M876:M3218,0))),M876)</f>
        <v>tier - 3</v>
      </c>
      <c r="O876" t="s">
        <v>13</v>
      </c>
      <c r="P876" t="str">
        <f t="shared" si="55"/>
        <v>R1013</v>
      </c>
    </row>
    <row r="877" spans="1:16" x14ac:dyDescent="0.3">
      <c r="A877" t="s">
        <v>908</v>
      </c>
      <c r="B877">
        <v>1982</v>
      </c>
      <c r="C877">
        <f t="shared" si="52"/>
        <v>1982</v>
      </c>
      <c r="D877" t="s">
        <v>20</v>
      </c>
      <c r="E877" t="str">
        <f t="shared" si="53"/>
        <v>Sep</v>
      </c>
      <c r="F877">
        <v>14</v>
      </c>
      <c r="G877" s="16">
        <f t="shared" si="54"/>
        <v>30208</v>
      </c>
      <c r="I877">
        <v>3</v>
      </c>
      <c r="J877" s="13">
        <v>7196.87</v>
      </c>
      <c r="K877" t="s">
        <v>12</v>
      </c>
      <c r="L877" t="str" cm="1">
        <f t="array" ref="L877">IF(K877="?",INDEX(K877:K3219,_xlfn.MODE.MULT(MATCH(K877:K3219,K3219,0))),K877)</f>
        <v>tier - 3</v>
      </c>
      <c r="M877" t="s">
        <v>11</v>
      </c>
      <c r="N877" t="str" cm="1">
        <f t="array" ref="N877">IF(M877="?",INDEX(M877:M3219,_xlfn.MODE.MULT(MATCH(M877:M3219,M877:M3219,0))),M877)</f>
        <v>tier - 2</v>
      </c>
      <c r="O877" t="s">
        <v>42</v>
      </c>
      <c r="P877" t="str">
        <f t="shared" si="55"/>
        <v>R1011</v>
      </c>
    </row>
    <row r="878" spans="1:16" x14ac:dyDescent="0.3">
      <c r="A878" t="s">
        <v>909</v>
      </c>
      <c r="B878">
        <v>1983</v>
      </c>
      <c r="C878">
        <f t="shared" si="52"/>
        <v>1983</v>
      </c>
      <c r="D878" t="s">
        <v>35</v>
      </c>
      <c r="E878" t="str">
        <f t="shared" si="53"/>
        <v>Aug</v>
      </c>
      <c r="F878">
        <v>11</v>
      </c>
      <c r="G878" s="16">
        <f t="shared" si="54"/>
        <v>30539</v>
      </c>
      <c r="I878">
        <v>2</v>
      </c>
      <c r="J878" s="13">
        <v>7201.7</v>
      </c>
      <c r="K878" t="s">
        <v>11</v>
      </c>
      <c r="L878" t="str" cm="1">
        <f t="array" ref="L878">IF(K878="?",INDEX(K878:K3220,_xlfn.MODE.MULT(MATCH(K878:K3220,K3220,0))),K878)</f>
        <v>tier - 2</v>
      </c>
      <c r="M878" t="s">
        <v>12</v>
      </c>
      <c r="N878" t="str" cm="1">
        <f t="array" ref="N878">IF(M878="?",INDEX(M878:M3220,_xlfn.MODE.MULT(MATCH(M878:M3220,M878:M3220,0))),M878)</f>
        <v>tier - 3</v>
      </c>
      <c r="O878" t="s">
        <v>23</v>
      </c>
      <c r="P878" t="str">
        <f t="shared" si="55"/>
        <v>R1012</v>
      </c>
    </row>
    <row r="879" spans="1:16" x14ac:dyDescent="0.3">
      <c r="A879" t="s">
        <v>910</v>
      </c>
      <c r="B879">
        <v>1983</v>
      </c>
      <c r="C879">
        <f t="shared" si="52"/>
        <v>1983</v>
      </c>
      <c r="D879" t="s">
        <v>15</v>
      </c>
      <c r="E879" t="str">
        <f t="shared" si="53"/>
        <v>Nov</v>
      </c>
      <c r="F879">
        <v>21</v>
      </c>
      <c r="G879" s="16">
        <f t="shared" si="54"/>
        <v>30641</v>
      </c>
      <c r="I879">
        <v>2</v>
      </c>
      <c r="J879" s="13">
        <v>7209.49</v>
      </c>
      <c r="K879" t="s">
        <v>11</v>
      </c>
      <c r="L879" t="str" cm="1">
        <f t="array" ref="L879">IF(K879="?",INDEX(K879:K3221,_xlfn.MODE.MULT(MATCH(K879:K3221,K3221,0))),K879)</f>
        <v>tier - 2</v>
      </c>
      <c r="M879" t="s">
        <v>12</v>
      </c>
      <c r="N879" t="str" cm="1">
        <f t="array" ref="N879">IF(M879="?",INDEX(M879:M3221,_xlfn.MODE.MULT(MATCH(M879:M3221,M879:M3221,0))),M879)</f>
        <v>tier - 3</v>
      </c>
      <c r="O879" t="s">
        <v>23</v>
      </c>
      <c r="P879" t="str">
        <f t="shared" si="55"/>
        <v>R1012</v>
      </c>
    </row>
    <row r="880" spans="1:16" x14ac:dyDescent="0.3">
      <c r="A880" t="s">
        <v>911</v>
      </c>
      <c r="B880">
        <v>1991</v>
      </c>
      <c r="C880">
        <f t="shared" si="52"/>
        <v>1991</v>
      </c>
      <c r="D880" t="s">
        <v>18</v>
      </c>
      <c r="E880" t="str">
        <f t="shared" si="53"/>
        <v>Jun</v>
      </c>
      <c r="F880">
        <v>28</v>
      </c>
      <c r="G880" s="16">
        <f t="shared" si="54"/>
        <v>33417</v>
      </c>
      <c r="I880">
        <v>3</v>
      </c>
      <c r="J880" s="13">
        <v>7220.25</v>
      </c>
      <c r="K880" t="s">
        <v>11</v>
      </c>
      <c r="L880" t="str" cm="1">
        <f t="array" ref="L880">IF(K880="?",INDEX(K880:K3222,_xlfn.MODE.MULT(MATCH(K880:K3222,K3222,0))),K880)</f>
        <v>tier - 2</v>
      </c>
      <c r="M880" t="s">
        <v>11</v>
      </c>
      <c r="N880" t="str" cm="1">
        <f t="array" ref="N880">IF(M880="?",INDEX(M880:M3222,_xlfn.MODE.MULT(MATCH(M880:M3222,M880:M3222,0))),M880)</f>
        <v>tier - 2</v>
      </c>
      <c r="O880" t="s">
        <v>300</v>
      </c>
      <c r="P880" t="str">
        <f t="shared" si="55"/>
        <v>R1021</v>
      </c>
    </row>
    <row r="881" spans="1:16" x14ac:dyDescent="0.3">
      <c r="A881" t="s">
        <v>912</v>
      </c>
      <c r="B881">
        <v>1977</v>
      </c>
      <c r="C881">
        <f t="shared" si="52"/>
        <v>1977</v>
      </c>
      <c r="D881" t="s">
        <v>20</v>
      </c>
      <c r="E881" t="str">
        <f t="shared" si="53"/>
        <v>Sep</v>
      </c>
      <c r="F881">
        <v>15</v>
      </c>
      <c r="G881" s="16">
        <f t="shared" si="54"/>
        <v>28383</v>
      </c>
      <c r="I881">
        <v>0</v>
      </c>
      <c r="J881" s="13">
        <v>7222.79</v>
      </c>
      <c r="K881" t="s">
        <v>12</v>
      </c>
      <c r="L881" t="str" cm="1">
        <f t="array" ref="L881">IF(K881="?",INDEX(K881:K3223,_xlfn.MODE.MULT(MATCH(K881:K3223,K3223,0))),K881)</f>
        <v>tier - 3</v>
      </c>
      <c r="M881" t="s">
        <v>12</v>
      </c>
      <c r="N881" t="str" cm="1">
        <f t="array" ref="N881">IF(M881="?",INDEX(M881:M3223,_xlfn.MODE.MULT(MATCH(M881:M3223,M881:M3223,0))),M881)</f>
        <v>tier - 3</v>
      </c>
      <c r="O881" t="s">
        <v>23</v>
      </c>
      <c r="P881" t="str">
        <f t="shared" si="55"/>
        <v>R1012</v>
      </c>
    </row>
    <row r="882" spans="1:16" x14ac:dyDescent="0.3">
      <c r="A882" t="s">
        <v>913</v>
      </c>
      <c r="B882">
        <v>1986</v>
      </c>
      <c r="C882">
        <f t="shared" si="52"/>
        <v>1986</v>
      </c>
      <c r="D882" t="s">
        <v>10</v>
      </c>
      <c r="E882" t="str">
        <f t="shared" si="53"/>
        <v>Jul</v>
      </c>
      <c r="F882">
        <v>13</v>
      </c>
      <c r="G882" s="16">
        <f t="shared" si="54"/>
        <v>31606</v>
      </c>
      <c r="I882">
        <v>3</v>
      </c>
      <c r="J882" s="13">
        <v>7228.22</v>
      </c>
      <c r="K882" t="s">
        <v>11</v>
      </c>
      <c r="L882" t="str" cm="1">
        <f t="array" ref="L882">IF(K882="?",INDEX(K882:K3224,_xlfn.MODE.MULT(MATCH(K882:K3224,K3224,0))),K882)</f>
        <v>tier - 2</v>
      </c>
      <c r="M882" t="s">
        <v>16</v>
      </c>
      <c r="N882" t="str" cm="1">
        <f t="array" ref="N882">IF(M882="?",INDEX(M882:M3224,_xlfn.MODE.MULT(MATCH(M882:M3224,M882:M3224,0))),M882)</f>
        <v>tier - 1</v>
      </c>
      <c r="O882" t="s">
        <v>247</v>
      </c>
      <c r="P882" t="str">
        <f t="shared" si="55"/>
        <v>R1024</v>
      </c>
    </row>
    <row r="883" spans="1:16" x14ac:dyDescent="0.3">
      <c r="A883" t="s">
        <v>914</v>
      </c>
      <c r="B883">
        <v>1986</v>
      </c>
      <c r="C883">
        <f t="shared" si="52"/>
        <v>1986</v>
      </c>
      <c r="D883" t="s">
        <v>20</v>
      </c>
      <c r="E883" t="str">
        <f t="shared" si="53"/>
        <v>Sep</v>
      </c>
      <c r="F883">
        <v>2</v>
      </c>
      <c r="G883" s="16">
        <f t="shared" si="54"/>
        <v>31657</v>
      </c>
      <c r="I883">
        <v>4</v>
      </c>
      <c r="J883" s="13">
        <v>7243.81</v>
      </c>
      <c r="K883" t="s">
        <v>11</v>
      </c>
      <c r="L883" t="str" cm="1">
        <f t="array" ref="L883">IF(K883="?",INDEX(K883:K3225,_xlfn.MODE.MULT(MATCH(K883:K3225,K3225,0))),K883)</f>
        <v>tier - 2</v>
      </c>
      <c r="M883" t="s">
        <v>12</v>
      </c>
      <c r="N883" t="str" cm="1">
        <f t="array" ref="N883">IF(M883="?",INDEX(M883:M3225,_xlfn.MODE.MULT(MATCH(M883:M3225,M883:M3225,0))),M883)</f>
        <v>tier - 3</v>
      </c>
      <c r="O883" t="s">
        <v>13</v>
      </c>
      <c r="P883" t="str">
        <f t="shared" si="55"/>
        <v>R1013</v>
      </c>
    </row>
    <row r="884" spans="1:16" x14ac:dyDescent="0.3">
      <c r="A884" t="s">
        <v>915</v>
      </c>
      <c r="B884">
        <v>1982</v>
      </c>
      <c r="C884">
        <f t="shared" si="52"/>
        <v>1982</v>
      </c>
      <c r="D884" t="s">
        <v>10</v>
      </c>
      <c r="E884" t="str">
        <f t="shared" si="53"/>
        <v>Jul</v>
      </c>
      <c r="F884">
        <v>24</v>
      </c>
      <c r="G884" s="16">
        <f t="shared" si="54"/>
        <v>30156</v>
      </c>
      <c r="I884">
        <v>3</v>
      </c>
      <c r="J884" s="13">
        <v>7248.71</v>
      </c>
      <c r="K884" t="s">
        <v>11</v>
      </c>
      <c r="L884" t="str" cm="1">
        <f t="array" ref="L884">IF(K884="?",INDEX(K884:K3226,_xlfn.MODE.MULT(MATCH(K884:K3226,K3226,0))),K884)</f>
        <v>tier - 2</v>
      </c>
      <c r="M884" t="s">
        <v>16</v>
      </c>
      <c r="N884" t="str" cm="1">
        <f t="array" ref="N884">IF(M884="?",INDEX(M884:M3226,_xlfn.MODE.MULT(MATCH(M884:M3226,M884:M3226,0))),M884)</f>
        <v>tier - 1</v>
      </c>
      <c r="O884" t="s">
        <v>13</v>
      </c>
      <c r="P884" t="str">
        <f t="shared" si="55"/>
        <v>R1013</v>
      </c>
    </row>
    <row r="885" spans="1:16" x14ac:dyDescent="0.3">
      <c r="A885" t="s">
        <v>916</v>
      </c>
      <c r="B885">
        <v>1981</v>
      </c>
      <c r="C885">
        <f t="shared" si="52"/>
        <v>1981</v>
      </c>
      <c r="D885" t="s">
        <v>35</v>
      </c>
      <c r="E885" t="str">
        <f t="shared" si="53"/>
        <v>Aug</v>
      </c>
      <c r="F885">
        <v>14</v>
      </c>
      <c r="G885" s="16">
        <f t="shared" si="54"/>
        <v>29812</v>
      </c>
      <c r="I885">
        <v>2</v>
      </c>
      <c r="J885" s="13">
        <v>7256.72</v>
      </c>
      <c r="K885" t="s">
        <v>12</v>
      </c>
      <c r="L885" t="str" cm="1">
        <f t="array" ref="L885">IF(K885="?",INDEX(K885:K3227,_xlfn.MODE.MULT(MATCH(K885:K3227,K3227,0))),K885)</f>
        <v>tier - 3</v>
      </c>
      <c r="M885" t="s">
        <v>11</v>
      </c>
      <c r="N885" t="str" cm="1">
        <f t="array" ref="N885">IF(M885="?",INDEX(M885:M3227,_xlfn.MODE.MULT(MATCH(M885:M3227,M885:M3227,0))),M885)</f>
        <v>tier - 2</v>
      </c>
      <c r="O885" t="s">
        <v>23</v>
      </c>
      <c r="P885" t="str">
        <f t="shared" si="55"/>
        <v>R1012</v>
      </c>
    </row>
    <row r="886" spans="1:16" x14ac:dyDescent="0.3">
      <c r="A886" t="s">
        <v>917</v>
      </c>
      <c r="B886">
        <v>1981</v>
      </c>
      <c r="C886">
        <f t="shared" si="52"/>
        <v>1981</v>
      </c>
      <c r="D886" t="s">
        <v>18</v>
      </c>
      <c r="E886" t="str">
        <f t="shared" si="53"/>
        <v>Jun</v>
      </c>
      <c r="F886">
        <v>13</v>
      </c>
      <c r="G886" s="16">
        <f t="shared" si="54"/>
        <v>29750</v>
      </c>
      <c r="I886">
        <v>2</v>
      </c>
      <c r="J886" s="13">
        <v>7261.74</v>
      </c>
      <c r="K886" t="s">
        <v>12</v>
      </c>
      <c r="L886" t="str" cm="1">
        <f t="array" ref="L886">IF(K886="?",INDEX(K886:K3228,_xlfn.MODE.MULT(MATCH(K886:K3228,K3228,0))),K886)</f>
        <v>tier - 3</v>
      </c>
      <c r="M886" t="s">
        <v>12</v>
      </c>
      <c r="N886" t="str" cm="1">
        <f t="array" ref="N886">IF(M886="?",INDEX(M886:M3228,_xlfn.MODE.MULT(MATCH(M886:M3228,M886:M3228,0))),M886)</f>
        <v>tier - 3</v>
      </c>
      <c r="O886" t="s">
        <v>23</v>
      </c>
      <c r="P886" t="str">
        <f t="shared" si="55"/>
        <v>R1012</v>
      </c>
    </row>
    <row r="887" spans="1:16" x14ac:dyDescent="0.3">
      <c r="A887" t="s">
        <v>918</v>
      </c>
      <c r="B887">
        <v>1973</v>
      </c>
      <c r="C887">
        <f t="shared" si="52"/>
        <v>1973</v>
      </c>
      <c r="D887" t="s">
        <v>37</v>
      </c>
      <c r="E887" t="str">
        <f t="shared" si="53"/>
        <v>Oct</v>
      </c>
      <c r="F887">
        <v>25</v>
      </c>
      <c r="G887" s="16">
        <f t="shared" si="54"/>
        <v>26962</v>
      </c>
      <c r="I887">
        <v>0</v>
      </c>
      <c r="J887" s="13">
        <v>7265.58</v>
      </c>
      <c r="K887" t="s">
        <v>11</v>
      </c>
      <c r="L887" t="str" cm="1">
        <f t="array" ref="L887">IF(K887="?",INDEX(K887:K3229,_xlfn.MODE.MULT(MATCH(K887:K3229,K3229,0))),K887)</f>
        <v>tier - 2</v>
      </c>
      <c r="M887" t="s">
        <v>11</v>
      </c>
      <c r="N887" t="str" cm="1">
        <f t="array" ref="N887">IF(M887="?",INDEX(M887:M3229,_xlfn.MODE.MULT(MATCH(M887:M3229,M887:M3229,0))),M887)</f>
        <v>tier - 2</v>
      </c>
      <c r="O887" t="s">
        <v>13</v>
      </c>
      <c r="P887" t="str">
        <f t="shared" si="55"/>
        <v>R1013</v>
      </c>
    </row>
    <row r="888" spans="1:16" x14ac:dyDescent="0.3">
      <c r="A888" t="s">
        <v>919</v>
      </c>
      <c r="B888">
        <v>1981</v>
      </c>
      <c r="C888">
        <f t="shared" si="52"/>
        <v>1981</v>
      </c>
      <c r="D888" t="s">
        <v>35</v>
      </c>
      <c r="E888" t="str">
        <f t="shared" si="53"/>
        <v>Aug</v>
      </c>
      <c r="F888">
        <v>4</v>
      </c>
      <c r="G888" s="16">
        <f t="shared" si="54"/>
        <v>29802</v>
      </c>
      <c r="I888">
        <v>2</v>
      </c>
      <c r="J888" s="13">
        <v>7265.7</v>
      </c>
      <c r="K888" t="s">
        <v>12</v>
      </c>
      <c r="L888" t="str" cm="1">
        <f t="array" ref="L888">IF(K888="?",INDEX(K888:K3230,_xlfn.MODE.MULT(MATCH(K888:K3230,K3230,0))),K888)</f>
        <v>tier - 3</v>
      </c>
      <c r="M888" t="s">
        <v>12</v>
      </c>
      <c r="N888" t="str" cm="1">
        <f t="array" ref="N888">IF(M888="?",INDEX(M888:M3230,_xlfn.MODE.MULT(MATCH(M888:M3230,M888:M3230,0))),M888)</f>
        <v>tier - 3</v>
      </c>
      <c r="O888" t="s">
        <v>23</v>
      </c>
      <c r="P888" t="str">
        <f t="shared" si="55"/>
        <v>R1012</v>
      </c>
    </row>
    <row r="889" spans="1:16" x14ac:dyDescent="0.3">
      <c r="A889" t="s">
        <v>920</v>
      </c>
      <c r="B889">
        <v>1976</v>
      </c>
      <c r="C889">
        <f t="shared" si="52"/>
        <v>1976</v>
      </c>
      <c r="D889" t="s">
        <v>30</v>
      </c>
      <c r="E889" t="str">
        <f t="shared" si="53"/>
        <v>Dec</v>
      </c>
      <c r="F889">
        <v>18</v>
      </c>
      <c r="G889" s="16">
        <f t="shared" si="54"/>
        <v>28112</v>
      </c>
      <c r="I889">
        <v>2</v>
      </c>
      <c r="J889" s="13">
        <v>7273.02</v>
      </c>
      <c r="K889" t="s">
        <v>11</v>
      </c>
      <c r="L889" t="str" cm="1">
        <f t="array" ref="L889">IF(K889="?",INDEX(K889:K3231,_xlfn.MODE.MULT(MATCH(K889:K3231,K3231,0))),K889)</f>
        <v>tier - 2</v>
      </c>
      <c r="M889" t="s">
        <v>16</v>
      </c>
      <c r="N889" t="str" cm="1">
        <f t="array" ref="N889">IF(M889="?",INDEX(M889:M3231,_xlfn.MODE.MULT(MATCH(M889:M3231,M889:M3231,0))),M889)</f>
        <v>tier - 1</v>
      </c>
      <c r="O889" t="s">
        <v>13</v>
      </c>
      <c r="P889" t="str">
        <f t="shared" si="55"/>
        <v>R1013</v>
      </c>
    </row>
    <row r="890" spans="1:16" x14ac:dyDescent="0.3">
      <c r="A890" t="s">
        <v>921</v>
      </c>
      <c r="B890">
        <v>1985</v>
      </c>
      <c r="C890">
        <f t="shared" si="52"/>
        <v>1985</v>
      </c>
      <c r="D890" t="s">
        <v>15</v>
      </c>
      <c r="E890" t="str">
        <f t="shared" si="53"/>
        <v>Nov</v>
      </c>
      <c r="F890">
        <v>2</v>
      </c>
      <c r="G890" s="16">
        <f t="shared" si="54"/>
        <v>31353</v>
      </c>
      <c r="I890">
        <v>3</v>
      </c>
      <c r="J890" s="13">
        <v>7281.51</v>
      </c>
      <c r="K890" t="s">
        <v>11</v>
      </c>
      <c r="L890" t="str" cm="1">
        <f t="array" ref="L890">IF(K890="?",INDEX(K890:K3232,_xlfn.MODE.MULT(MATCH(K890:K3232,K3232,0))),K890)</f>
        <v>tier - 2</v>
      </c>
      <c r="M890" t="s">
        <v>16</v>
      </c>
      <c r="N890" t="str" cm="1">
        <f t="array" ref="N890">IF(M890="?",INDEX(M890:M3232,_xlfn.MODE.MULT(MATCH(M890:M3232,M890:M3232,0))),M890)</f>
        <v>tier - 1</v>
      </c>
      <c r="O890" t="s">
        <v>23</v>
      </c>
      <c r="P890" t="str">
        <f t="shared" si="55"/>
        <v>R1012</v>
      </c>
    </row>
    <row r="891" spans="1:16" x14ac:dyDescent="0.3">
      <c r="A891" t="s">
        <v>922</v>
      </c>
      <c r="B891">
        <v>1966</v>
      </c>
      <c r="C891">
        <f t="shared" si="52"/>
        <v>1966</v>
      </c>
      <c r="D891" t="s">
        <v>30</v>
      </c>
      <c r="E891" t="str">
        <f t="shared" si="53"/>
        <v>Dec</v>
      </c>
      <c r="F891">
        <v>26</v>
      </c>
      <c r="G891" s="16">
        <f t="shared" si="54"/>
        <v>24467</v>
      </c>
      <c r="I891">
        <v>0</v>
      </c>
      <c r="J891" s="13">
        <v>7302.46</v>
      </c>
      <c r="K891" t="s">
        <v>12</v>
      </c>
      <c r="L891" t="str" cm="1">
        <f t="array" ref="L891">IF(K891="?",INDEX(K891:K3233,_xlfn.MODE.MULT(MATCH(K891:K3233,K3233,0))),K891)</f>
        <v>tier - 3</v>
      </c>
      <c r="M891" t="s">
        <v>16</v>
      </c>
      <c r="N891" t="str" cm="1">
        <f t="array" ref="N891">IF(M891="?",INDEX(M891:M3233,_xlfn.MODE.MULT(MATCH(M891:M3233,M891:M3233,0))),M891)</f>
        <v>tier - 1</v>
      </c>
      <c r="O891" t="s">
        <v>23</v>
      </c>
      <c r="P891" t="str">
        <f t="shared" si="55"/>
        <v>R1012</v>
      </c>
    </row>
    <row r="892" spans="1:16" x14ac:dyDescent="0.3">
      <c r="A892" t="s">
        <v>923</v>
      </c>
      <c r="B892">
        <v>1965</v>
      </c>
      <c r="C892">
        <f t="shared" si="52"/>
        <v>1965</v>
      </c>
      <c r="D892" t="s">
        <v>18</v>
      </c>
      <c r="E892" t="str">
        <f t="shared" si="53"/>
        <v>Jun</v>
      </c>
      <c r="F892">
        <v>6</v>
      </c>
      <c r="G892" s="16">
        <f t="shared" si="54"/>
        <v>23899</v>
      </c>
      <c r="I892">
        <v>0</v>
      </c>
      <c r="J892" s="13">
        <v>7304.65</v>
      </c>
      <c r="K892" t="s">
        <v>12</v>
      </c>
      <c r="L892" t="str" cm="1">
        <f t="array" ref="L892">IF(K892="?",INDEX(K892:K3234,_xlfn.MODE.MULT(MATCH(K892:K3234,K3234,0))),K892)</f>
        <v>tier - 3</v>
      </c>
      <c r="M892" t="s">
        <v>12</v>
      </c>
      <c r="N892" t="str" cm="1">
        <f t="array" ref="N892">IF(M892="?",INDEX(M892:M3234,_xlfn.MODE.MULT(MATCH(M892:M3234,M892:M3234,0))),M892)</f>
        <v>tier - 3</v>
      </c>
      <c r="O892" t="s">
        <v>13</v>
      </c>
      <c r="P892" t="str">
        <f t="shared" si="55"/>
        <v>R1013</v>
      </c>
    </row>
    <row r="893" spans="1:16" x14ac:dyDescent="0.3">
      <c r="A893" t="s">
        <v>924</v>
      </c>
      <c r="B893">
        <v>1965</v>
      </c>
      <c r="C893">
        <f t="shared" si="52"/>
        <v>1965</v>
      </c>
      <c r="D893" t="s">
        <v>18</v>
      </c>
      <c r="E893" t="str">
        <f t="shared" si="53"/>
        <v>Jun</v>
      </c>
      <c r="F893">
        <v>25</v>
      </c>
      <c r="G893" s="16">
        <f t="shared" si="54"/>
        <v>23918</v>
      </c>
      <c r="I893">
        <v>0</v>
      </c>
      <c r="J893" s="13">
        <v>7318.21</v>
      </c>
      <c r="K893" t="s">
        <v>12</v>
      </c>
      <c r="L893" t="str" cm="1">
        <f t="array" ref="L893">IF(K893="?",INDEX(K893:K3235,_xlfn.MODE.MULT(MATCH(K893:K3235,K3235,0))),K893)</f>
        <v>tier - 3</v>
      </c>
      <c r="M893" t="s">
        <v>16</v>
      </c>
      <c r="N893" t="str" cm="1">
        <f t="array" ref="N893">IF(M893="?",INDEX(M893:M3235,_xlfn.MODE.MULT(MATCH(M893:M3235,M893:M3235,0))),M893)</f>
        <v>tier - 1</v>
      </c>
      <c r="O893" t="s">
        <v>13</v>
      </c>
      <c r="P893" t="str">
        <f t="shared" si="55"/>
        <v>R1013</v>
      </c>
    </row>
    <row r="894" spans="1:16" x14ac:dyDescent="0.3">
      <c r="A894" t="s">
        <v>925</v>
      </c>
      <c r="B894">
        <v>1972</v>
      </c>
      <c r="C894">
        <f t="shared" si="52"/>
        <v>1972</v>
      </c>
      <c r="D894" t="s">
        <v>35</v>
      </c>
      <c r="E894" t="str">
        <f t="shared" si="53"/>
        <v>Aug</v>
      </c>
      <c r="F894">
        <v>11</v>
      </c>
      <c r="G894" s="16">
        <f t="shared" si="54"/>
        <v>26522</v>
      </c>
      <c r="I894">
        <v>0</v>
      </c>
      <c r="J894" s="13">
        <v>7318.22</v>
      </c>
      <c r="K894" t="s">
        <v>11</v>
      </c>
      <c r="L894" t="str" cm="1">
        <f t="array" ref="L894">IF(K894="?",INDEX(K894:K3236,_xlfn.MODE.MULT(MATCH(K894:K3236,K3236,0))),K894)</f>
        <v>tier - 2</v>
      </c>
      <c r="M894" t="s">
        <v>12</v>
      </c>
      <c r="N894" t="str" cm="1">
        <f t="array" ref="N894">IF(M894="?",INDEX(M894:M3236,_xlfn.MODE.MULT(MATCH(M894:M3236,M894:M3236,0))),M894)</f>
        <v>tier - 3</v>
      </c>
      <c r="O894" t="s">
        <v>23</v>
      </c>
      <c r="P894" t="str">
        <f t="shared" si="55"/>
        <v>R1012</v>
      </c>
    </row>
    <row r="895" spans="1:16" x14ac:dyDescent="0.3">
      <c r="A895" t="s">
        <v>926</v>
      </c>
      <c r="B895">
        <v>1965</v>
      </c>
      <c r="C895">
        <f t="shared" si="52"/>
        <v>1965</v>
      </c>
      <c r="D895" t="s">
        <v>10</v>
      </c>
      <c r="E895" t="str">
        <f t="shared" si="53"/>
        <v>Jul</v>
      </c>
      <c r="F895">
        <v>11</v>
      </c>
      <c r="G895" s="16">
        <f t="shared" si="54"/>
        <v>23934</v>
      </c>
      <c r="I895">
        <v>0</v>
      </c>
      <c r="J895" s="13">
        <v>7322.86</v>
      </c>
      <c r="K895" t="s">
        <v>12</v>
      </c>
      <c r="L895" t="str" cm="1">
        <f t="array" ref="L895">IF(K895="?",INDEX(K895:K3237,_xlfn.MODE.MULT(MATCH(K895:K3237,K3237,0))),K895)</f>
        <v>tier - 3</v>
      </c>
      <c r="M895" t="s">
        <v>12</v>
      </c>
      <c r="N895" t="str" cm="1">
        <f t="array" ref="N895">IF(M895="?",INDEX(M895:M3237,_xlfn.MODE.MULT(MATCH(M895:M3237,M895:M3237,0))),M895)</f>
        <v>tier - 3</v>
      </c>
      <c r="O895" t="s">
        <v>23</v>
      </c>
      <c r="P895" t="str">
        <f t="shared" si="55"/>
        <v>R1012</v>
      </c>
    </row>
    <row r="896" spans="1:16" x14ac:dyDescent="0.3">
      <c r="A896" t="s">
        <v>927</v>
      </c>
      <c r="B896">
        <v>2004</v>
      </c>
      <c r="C896">
        <f t="shared" si="52"/>
        <v>2004</v>
      </c>
      <c r="D896" t="s">
        <v>15</v>
      </c>
      <c r="E896" t="str">
        <f t="shared" si="53"/>
        <v>Nov</v>
      </c>
      <c r="F896">
        <v>15</v>
      </c>
      <c r="G896" s="16">
        <f t="shared" si="54"/>
        <v>38306</v>
      </c>
      <c r="I896">
        <v>0</v>
      </c>
      <c r="J896" s="13">
        <v>7323.73</v>
      </c>
      <c r="K896" t="s">
        <v>11</v>
      </c>
      <c r="L896" t="str" cm="1">
        <f t="array" ref="L896">IF(K896="?",INDEX(K896:K3238,_xlfn.MODE.MULT(MATCH(K896:K3238,K3238,0))),K896)</f>
        <v>tier - 2</v>
      </c>
      <c r="M896" t="s">
        <v>11</v>
      </c>
      <c r="N896" t="str" cm="1">
        <f t="array" ref="N896">IF(M896="?",INDEX(M896:M3238,_xlfn.MODE.MULT(MATCH(M896:M3238,M896:M3238,0))),M896)</f>
        <v>tier - 2</v>
      </c>
      <c r="O896" t="s">
        <v>247</v>
      </c>
      <c r="P896" t="str">
        <f t="shared" si="55"/>
        <v>R1024</v>
      </c>
    </row>
    <row r="897" spans="1:16" x14ac:dyDescent="0.3">
      <c r="A897" t="s">
        <v>928</v>
      </c>
      <c r="B897">
        <v>1979</v>
      </c>
      <c r="C897">
        <f t="shared" si="52"/>
        <v>1979</v>
      </c>
      <c r="D897" t="s">
        <v>18</v>
      </c>
      <c r="E897" t="str">
        <f t="shared" si="53"/>
        <v>Jun</v>
      </c>
      <c r="F897">
        <v>19</v>
      </c>
      <c r="G897" s="16">
        <f t="shared" si="54"/>
        <v>29025</v>
      </c>
      <c r="I897">
        <v>0</v>
      </c>
      <c r="J897" s="13">
        <v>7325.05</v>
      </c>
      <c r="K897" t="s">
        <v>11</v>
      </c>
      <c r="L897" t="str" cm="1">
        <f t="array" ref="L897">IF(K897="?",INDEX(K897:K3239,_xlfn.MODE.MULT(MATCH(K897:K3239,K3239,0))),K897)</f>
        <v>tier - 2</v>
      </c>
      <c r="M897" t="s">
        <v>12</v>
      </c>
      <c r="N897" t="str" cm="1">
        <f t="array" ref="N897">IF(M897="?",INDEX(M897:M3239,_xlfn.MODE.MULT(MATCH(M897:M3239,M897:M3239,0))),M897)</f>
        <v>tier - 3</v>
      </c>
      <c r="O897" t="s">
        <v>247</v>
      </c>
      <c r="P897" t="str">
        <f t="shared" si="55"/>
        <v>R1024</v>
      </c>
    </row>
    <row r="898" spans="1:16" x14ac:dyDescent="0.3">
      <c r="A898" t="s">
        <v>929</v>
      </c>
      <c r="B898">
        <v>1984</v>
      </c>
      <c r="C898">
        <f t="shared" si="52"/>
        <v>1984</v>
      </c>
      <c r="D898" t="s">
        <v>10</v>
      </c>
      <c r="E898" t="str">
        <f t="shared" si="53"/>
        <v>Jul</v>
      </c>
      <c r="F898">
        <v>25</v>
      </c>
      <c r="G898" s="16">
        <f t="shared" si="54"/>
        <v>30888</v>
      </c>
      <c r="I898">
        <v>3</v>
      </c>
      <c r="J898" s="13">
        <v>7325.47</v>
      </c>
      <c r="K898" t="s">
        <v>11</v>
      </c>
      <c r="L898" t="str" cm="1">
        <f t="array" ref="L898">IF(K898="?",INDEX(K898:K3240,_xlfn.MODE.MULT(MATCH(K898:K3240,K3240,0))),K898)</f>
        <v>tier - 2</v>
      </c>
      <c r="M898" t="s">
        <v>16</v>
      </c>
      <c r="N898" t="str" cm="1">
        <f t="array" ref="N898">IF(M898="?",INDEX(M898:M3240,_xlfn.MODE.MULT(MATCH(M898:M3240,M898:M3240,0))),M898)</f>
        <v>tier - 1</v>
      </c>
      <c r="O898" t="s">
        <v>23</v>
      </c>
      <c r="P898" t="str">
        <f t="shared" si="55"/>
        <v>R1012</v>
      </c>
    </row>
    <row r="899" spans="1:16" x14ac:dyDescent="0.3">
      <c r="A899" t="s">
        <v>930</v>
      </c>
      <c r="B899">
        <v>1979</v>
      </c>
      <c r="C899">
        <f t="shared" ref="C899:C962" si="56">IF(B899="?",ROUND(AVERAGE(B898:B3241),0),B899)</f>
        <v>1979</v>
      </c>
      <c r="D899" t="s">
        <v>20</v>
      </c>
      <c r="E899" t="str">
        <f t="shared" ref="E899:E962" si="57">IF(D899="?","sep",D899)</f>
        <v>Sep</v>
      </c>
      <c r="F899">
        <v>19</v>
      </c>
      <c r="G899" s="16">
        <f t="shared" ref="G899:G962" si="58">VALUE(F899&amp;"-"&amp;E899&amp;"-"&amp;C899)</f>
        <v>29117</v>
      </c>
      <c r="I899">
        <v>1</v>
      </c>
      <c r="J899" s="13">
        <v>7337.75</v>
      </c>
      <c r="K899" t="s">
        <v>11</v>
      </c>
      <c r="L899" t="str" cm="1">
        <f t="array" ref="L899">IF(K899="?",INDEX(K899:K3241,_xlfn.MODE.MULT(MATCH(K899:K3241,K3241,0))),K899)</f>
        <v>tier - 2</v>
      </c>
      <c r="M899" t="s">
        <v>12</v>
      </c>
      <c r="N899" t="str" cm="1">
        <f t="array" ref="N899">IF(M899="?",INDEX(M899:M3241,_xlfn.MODE.MULT(MATCH(M899:M3241,M899:M3241,0))),M899)</f>
        <v>tier - 3</v>
      </c>
      <c r="O899" t="s">
        <v>42</v>
      </c>
      <c r="P899" t="str">
        <f t="shared" ref="P899:P962" si="59">IF(O899="?","unknown",O899)</f>
        <v>R1011</v>
      </c>
    </row>
    <row r="900" spans="1:16" x14ac:dyDescent="0.3">
      <c r="A900" t="s">
        <v>931</v>
      </c>
      <c r="B900">
        <v>1986</v>
      </c>
      <c r="C900">
        <f t="shared" si="56"/>
        <v>1986</v>
      </c>
      <c r="D900" t="s">
        <v>18</v>
      </c>
      <c r="E900" t="str">
        <f t="shared" si="57"/>
        <v>Jun</v>
      </c>
      <c r="F900">
        <v>15</v>
      </c>
      <c r="G900" s="16">
        <f t="shared" si="58"/>
        <v>31578</v>
      </c>
      <c r="I900">
        <v>3</v>
      </c>
      <c r="J900" s="13">
        <v>7339.93</v>
      </c>
      <c r="K900" t="s">
        <v>11</v>
      </c>
      <c r="L900" t="str" cm="1">
        <f t="array" ref="L900">IF(K900="?",INDEX(K900:K3242,_xlfn.MODE.MULT(MATCH(K900:K3242,K3242,0))),K900)</f>
        <v>tier - 2</v>
      </c>
      <c r="M900" t="s">
        <v>11</v>
      </c>
      <c r="N900" t="str" cm="1">
        <f t="array" ref="N900">IF(M900="?",INDEX(M900:M3242,_xlfn.MODE.MULT(MATCH(M900:M3242,M900:M3242,0))),M900)</f>
        <v>tier - 2</v>
      </c>
      <c r="O900" t="s">
        <v>23</v>
      </c>
      <c r="P900" t="str">
        <f t="shared" si="59"/>
        <v>R1012</v>
      </c>
    </row>
    <row r="901" spans="1:16" x14ac:dyDescent="0.3">
      <c r="A901" t="s">
        <v>932</v>
      </c>
      <c r="B901">
        <v>1977</v>
      </c>
      <c r="C901">
        <f t="shared" si="56"/>
        <v>1977</v>
      </c>
      <c r="D901" t="s">
        <v>30</v>
      </c>
      <c r="E901" t="str">
        <f t="shared" si="57"/>
        <v>Dec</v>
      </c>
      <c r="F901">
        <v>18</v>
      </c>
      <c r="G901" s="16">
        <f t="shared" si="58"/>
        <v>28477</v>
      </c>
      <c r="I901">
        <v>0</v>
      </c>
      <c r="J901" s="13">
        <v>7345.08</v>
      </c>
      <c r="K901" t="s">
        <v>11</v>
      </c>
      <c r="L901" t="str" cm="1">
        <f t="array" ref="L901">IF(K901="?",INDEX(K901:K3243,_xlfn.MODE.MULT(MATCH(K901:K3243,K3243,0))),K901)</f>
        <v>tier - 2</v>
      </c>
      <c r="M901" t="s">
        <v>16</v>
      </c>
      <c r="N901" t="str" cm="1">
        <f t="array" ref="N901">IF(M901="?",INDEX(M901:M3243,_xlfn.MODE.MULT(MATCH(M901:M3243,M901:M3243,0))),M901)</f>
        <v>tier - 1</v>
      </c>
      <c r="O901" t="s">
        <v>42</v>
      </c>
      <c r="P901" t="str">
        <f t="shared" si="59"/>
        <v>R1011</v>
      </c>
    </row>
    <row r="902" spans="1:16" x14ac:dyDescent="0.3">
      <c r="A902" t="s">
        <v>933</v>
      </c>
      <c r="B902">
        <v>1979</v>
      </c>
      <c r="C902">
        <f t="shared" si="56"/>
        <v>1979</v>
      </c>
      <c r="D902" t="s">
        <v>18</v>
      </c>
      <c r="E902" t="str">
        <f t="shared" si="57"/>
        <v>Jun</v>
      </c>
      <c r="F902">
        <v>26</v>
      </c>
      <c r="G902" s="16">
        <f t="shared" si="58"/>
        <v>29032</v>
      </c>
      <c r="I902">
        <v>1</v>
      </c>
      <c r="J902" s="13">
        <v>7345.73</v>
      </c>
      <c r="K902" t="s">
        <v>11</v>
      </c>
      <c r="L902" t="str" cm="1">
        <f t="array" ref="L902">IF(K902="?",INDEX(K902:K3244,_xlfn.MODE.MULT(MATCH(K902:K3244,K3244,0))),K902)</f>
        <v>tier - 2</v>
      </c>
      <c r="M902" t="s">
        <v>16</v>
      </c>
      <c r="N902" t="str" cm="1">
        <f t="array" ref="N902">IF(M902="?",INDEX(M902:M3244,_xlfn.MODE.MULT(MATCH(M902:M3244,M902:M3244,0))),M902)</f>
        <v>tier - 1</v>
      </c>
      <c r="O902" t="s">
        <v>13</v>
      </c>
      <c r="P902" t="str">
        <f t="shared" si="59"/>
        <v>R1013</v>
      </c>
    </row>
    <row r="903" spans="1:16" x14ac:dyDescent="0.3">
      <c r="A903" t="s">
        <v>934</v>
      </c>
      <c r="B903">
        <v>1977</v>
      </c>
      <c r="C903">
        <f t="shared" si="56"/>
        <v>1977</v>
      </c>
      <c r="D903" t="s">
        <v>30</v>
      </c>
      <c r="E903" t="str">
        <f t="shared" si="57"/>
        <v>Dec</v>
      </c>
      <c r="F903">
        <v>1</v>
      </c>
      <c r="G903" s="16">
        <f t="shared" si="58"/>
        <v>28460</v>
      </c>
      <c r="I903">
        <v>0</v>
      </c>
      <c r="J903" s="13">
        <v>7348.14</v>
      </c>
      <c r="K903" t="s">
        <v>11</v>
      </c>
      <c r="L903" t="str" cm="1">
        <f t="array" ref="L903">IF(K903="?",INDEX(K903:K3245,_xlfn.MODE.MULT(MATCH(K903:K3245,K3245,0))),K903)</f>
        <v>tier - 2</v>
      </c>
      <c r="M903" t="s">
        <v>16</v>
      </c>
      <c r="N903" t="str" cm="1">
        <f t="array" ref="N903">IF(M903="?",INDEX(M903:M3245,_xlfn.MODE.MULT(MATCH(M903:M3245,M903:M3245,0))),M903)</f>
        <v>tier - 1</v>
      </c>
      <c r="O903" t="s">
        <v>42</v>
      </c>
      <c r="P903" t="str">
        <f t="shared" si="59"/>
        <v>R1011</v>
      </c>
    </row>
    <row r="904" spans="1:16" x14ac:dyDescent="0.3">
      <c r="A904" t="s">
        <v>935</v>
      </c>
      <c r="B904">
        <v>1993</v>
      </c>
      <c r="C904">
        <f t="shared" si="56"/>
        <v>1993</v>
      </c>
      <c r="D904" t="s">
        <v>37</v>
      </c>
      <c r="E904" t="str">
        <f t="shared" si="57"/>
        <v>Oct</v>
      </c>
      <c r="F904">
        <v>5</v>
      </c>
      <c r="G904" s="16">
        <f t="shared" si="58"/>
        <v>34247</v>
      </c>
      <c r="I904">
        <v>0</v>
      </c>
      <c r="J904" s="13">
        <v>7349.12</v>
      </c>
      <c r="K904" t="s">
        <v>11</v>
      </c>
      <c r="L904" t="str" cm="1">
        <f t="array" ref="L904">IF(K904="?",INDEX(K904:K3246,_xlfn.MODE.MULT(MATCH(K904:K3246,K3246,0))),K904)</f>
        <v>tier - 2</v>
      </c>
      <c r="M904" t="s">
        <v>11</v>
      </c>
      <c r="N904" t="str" cm="1">
        <f t="array" ref="N904">IF(M904="?",INDEX(M904:M3246,_xlfn.MODE.MULT(MATCH(M904:M3246,M904:M3246,0))),M904)</f>
        <v>tier - 2</v>
      </c>
      <c r="O904" t="s">
        <v>300</v>
      </c>
      <c r="P904" t="str">
        <f t="shared" si="59"/>
        <v>R1021</v>
      </c>
    </row>
    <row r="905" spans="1:16" x14ac:dyDescent="0.3">
      <c r="A905" t="s">
        <v>936</v>
      </c>
      <c r="B905">
        <v>1983</v>
      </c>
      <c r="C905">
        <f t="shared" si="56"/>
        <v>1983</v>
      </c>
      <c r="D905" t="s">
        <v>18</v>
      </c>
      <c r="E905" t="str">
        <f t="shared" si="57"/>
        <v>Jun</v>
      </c>
      <c r="F905">
        <v>21</v>
      </c>
      <c r="G905" s="16">
        <f t="shared" si="58"/>
        <v>30488</v>
      </c>
      <c r="I905">
        <v>3</v>
      </c>
      <c r="J905" s="13">
        <v>7357.49</v>
      </c>
      <c r="K905" t="s">
        <v>11</v>
      </c>
      <c r="L905" t="str" cm="1">
        <f t="array" ref="L905">IF(K905="?",INDEX(K905:K3247,_xlfn.MODE.MULT(MATCH(K905:K3247,K3247,0))),K905)</f>
        <v>tier - 2</v>
      </c>
      <c r="M905" t="s">
        <v>11</v>
      </c>
      <c r="N905" t="str" cm="1">
        <f t="array" ref="N905">IF(M905="?",INDEX(M905:M3247,_xlfn.MODE.MULT(MATCH(M905:M3247,M905:M3247,0))),M905)</f>
        <v>tier - 2</v>
      </c>
      <c r="O905" t="s">
        <v>23</v>
      </c>
      <c r="P905" t="str">
        <f t="shared" si="59"/>
        <v>R1012</v>
      </c>
    </row>
    <row r="906" spans="1:16" x14ac:dyDescent="0.3">
      <c r="A906" t="s">
        <v>937</v>
      </c>
      <c r="B906">
        <v>1981</v>
      </c>
      <c r="C906">
        <f t="shared" si="56"/>
        <v>1981</v>
      </c>
      <c r="D906" t="s">
        <v>10</v>
      </c>
      <c r="E906" t="str">
        <f t="shared" si="57"/>
        <v>Jul</v>
      </c>
      <c r="F906">
        <v>16</v>
      </c>
      <c r="G906" s="16">
        <f t="shared" si="58"/>
        <v>29783</v>
      </c>
      <c r="I906">
        <v>1</v>
      </c>
      <c r="J906" s="13">
        <v>7358.18</v>
      </c>
      <c r="K906" t="s">
        <v>11</v>
      </c>
      <c r="L906" t="str" cm="1">
        <f t="array" ref="L906">IF(K906="?",INDEX(K906:K3248,_xlfn.MODE.MULT(MATCH(K906:K3248,K3248,0))),K906)</f>
        <v>tier - 2</v>
      </c>
      <c r="M906" t="s">
        <v>12</v>
      </c>
      <c r="N906" t="str" cm="1">
        <f t="array" ref="N906">IF(M906="?",INDEX(M906:M3248,_xlfn.MODE.MULT(MATCH(M906:M3248,M906:M3248,0))),M906)</f>
        <v>tier - 3</v>
      </c>
      <c r="O906" t="s">
        <v>247</v>
      </c>
      <c r="P906" t="str">
        <f t="shared" si="59"/>
        <v>R1024</v>
      </c>
    </row>
    <row r="907" spans="1:16" x14ac:dyDescent="0.3">
      <c r="A907" t="s">
        <v>938</v>
      </c>
      <c r="B907">
        <v>1965</v>
      </c>
      <c r="C907">
        <f t="shared" si="56"/>
        <v>1965</v>
      </c>
      <c r="D907" t="s">
        <v>30</v>
      </c>
      <c r="E907" t="str">
        <f t="shared" si="57"/>
        <v>Dec</v>
      </c>
      <c r="F907">
        <v>9</v>
      </c>
      <c r="G907" s="16">
        <f t="shared" si="58"/>
        <v>24085</v>
      </c>
      <c r="I907">
        <v>0</v>
      </c>
      <c r="J907" s="13">
        <v>7362.31</v>
      </c>
      <c r="K907" t="s">
        <v>12</v>
      </c>
      <c r="L907" t="str" cm="1">
        <f t="array" ref="L907">IF(K907="?",INDEX(K907:K3249,_xlfn.MODE.MULT(MATCH(K907:K3249,K3249,0))),K907)</f>
        <v>tier - 3</v>
      </c>
      <c r="M907" t="s">
        <v>12</v>
      </c>
      <c r="N907" t="str" cm="1">
        <f t="array" ref="N907">IF(M907="?",INDEX(M907:M3249,_xlfn.MODE.MULT(MATCH(M907:M3249,M907:M3249,0))),M907)</f>
        <v>tier - 3</v>
      </c>
      <c r="O907" t="s">
        <v>13</v>
      </c>
      <c r="P907" t="str">
        <f t="shared" si="59"/>
        <v>R1013</v>
      </c>
    </row>
    <row r="908" spans="1:16" x14ac:dyDescent="0.3">
      <c r="A908" t="s">
        <v>939</v>
      </c>
      <c r="B908">
        <v>1981</v>
      </c>
      <c r="C908">
        <f t="shared" si="56"/>
        <v>1981</v>
      </c>
      <c r="D908" t="s">
        <v>15</v>
      </c>
      <c r="E908" t="str">
        <f t="shared" si="57"/>
        <v>Nov</v>
      </c>
      <c r="F908">
        <v>24</v>
      </c>
      <c r="G908" s="16">
        <f t="shared" si="58"/>
        <v>29914</v>
      </c>
      <c r="I908">
        <v>2</v>
      </c>
      <c r="J908" s="13">
        <v>7371.77</v>
      </c>
      <c r="K908" t="s">
        <v>11</v>
      </c>
      <c r="L908" t="str" cm="1">
        <f t="array" ref="L908">IF(K908="?",INDEX(K908:K3250,_xlfn.MODE.MULT(MATCH(K908:K3250,K3250,0))),K908)</f>
        <v>tier - 2</v>
      </c>
      <c r="M908" t="s">
        <v>16</v>
      </c>
      <c r="N908" t="str" cm="1">
        <f t="array" ref="N908">IF(M908="?",INDEX(M908:M3250,_xlfn.MODE.MULT(MATCH(M908:M3250,M908:M3250,0))),M908)</f>
        <v>tier - 1</v>
      </c>
      <c r="O908" t="s">
        <v>42</v>
      </c>
      <c r="P908" t="str">
        <f t="shared" si="59"/>
        <v>R1011</v>
      </c>
    </row>
    <row r="909" spans="1:16" x14ac:dyDescent="0.3">
      <c r="A909" t="s">
        <v>940</v>
      </c>
      <c r="B909">
        <v>1993</v>
      </c>
      <c r="C909">
        <f t="shared" si="56"/>
        <v>1993</v>
      </c>
      <c r="D909" t="s">
        <v>10</v>
      </c>
      <c r="E909" t="str">
        <f t="shared" si="57"/>
        <v>Jul</v>
      </c>
      <c r="F909">
        <v>22</v>
      </c>
      <c r="G909" s="16">
        <f t="shared" si="58"/>
        <v>34172</v>
      </c>
      <c r="I909">
        <v>0</v>
      </c>
      <c r="J909" s="13">
        <v>7388.85</v>
      </c>
      <c r="K909" t="s">
        <v>11</v>
      </c>
      <c r="L909" t="str" cm="1">
        <f t="array" ref="L909">IF(K909="?",INDEX(K909:K3251,_xlfn.MODE.MULT(MATCH(K909:K3251,K3251,0))),K909)</f>
        <v>tier - 2</v>
      </c>
      <c r="M909" t="s">
        <v>11</v>
      </c>
      <c r="N909" t="str" cm="1">
        <f t="array" ref="N909">IF(M909="?",INDEX(M909:M3251,_xlfn.MODE.MULT(MATCH(M909:M3251,M909:M3251,0))),M909)</f>
        <v>tier - 2</v>
      </c>
      <c r="O909" t="s">
        <v>535</v>
      </c>
      <c r="P909" t="str">
        <f t="shared" si="59"/>
        <v>R1026</v>
      </c>
    </row>
    <row r="910" spans="1:16" x14ac:dyDescent="0.3">
      <c r="A910" t="s">
        <v>941</v>
      </c>
      <c r="B910">
        <v>1965</v>
      </c>
      <c r="C910">
        <f t="shared" si="56"/>
        <v>1965</v>
      </c>
      <c r="D910" t="s">
        <v>30</v>
      </c>
      <c r="E910" t="str">
        <f t="shared" si="57"/>
        <v>Dec</v>
      </c>
      <c r="F910">
        <v>5</v>
      </c>
      <c r="G910" s="16">
        <f t="shared" si="58"/>
        <v>24081</v>
      </c>
      <c r="I910">
        <v>0</v>
      </c>
      <c r="J910" s="13">
        <v>7403.98</v>
      </c>
      <c r="K910" t="s">
        <v>12</v>
      </c>
      <c r="L910" t="str" cm="1">
        <f t="array" ref="L910">IF(K910="?",INDEX(K910:K3252,_xlfn.MODE.MULT(MATCH(K910:K3252,K3252,0))),K910)</f>
        <v>tier - 3</v>
      </c>
      <c r="M910" t="s">
        <v>11</v>
      </c>
      <c r="N910" t="str" cm="1">
        <f t="array" ref="N910">IF(M910="?",INDEX(M910:M3252,_xlfn.MODE.MULT(MATCH(M910:M3252,M910:M3252,0))),M910)</f>
        <v>tier - 2</v>
      </c>
      <c r="O910" t="s">
        <v>13</v>
      </c>
      <c r="P910" t="str">
        <f t="shared" si="59"/>
        <v>R1013</v>
      </c>
    </row>
    <row r="911" spans="1:16" x14ac:dyDescent="0.3">
      <c r="A911" t="s">
        <v>942</v>
      </c>
      <c r="B911">
        <v>1983</v>
      </c>
      <c r="C911">
        <f t="shared" si="56"/>
        <v>1983</v>
      </c>
      <c r="D911" t="s">
        <v>20</v>
      </c>
      <c r="E911" t="str">
        <f t="shared" si="57"/>
        <v>Sep</v>
      </c>
      <c r="F911">
        <v>19</v>
      </c>
      <c r="G911" s="16">
        <f t="shared" si="58"/>
        <v>30578</v>
      </c>
      <c r="I911">
        <v>3</v>
      </c>
      <c r="J911" s="13">
        <v>7418.52</v>
      </c>
      <c r="K911" t="s">
        <v>11</v>
      </c>
      <c r="L911" t="str" cm="1">
        <f t="array" ref="L911">IF(K911="?",INDEX(K911:K3253,_xlfn.MODE.MULT(MATCH(K911:K3253,K3253,0))),K911)</f>
        <v>tier - 2</v>
      </c>
      <c r="M911" t="s">
        <v>11</v>
      </c>
      <c r="N911" t="str" cm="1">
        <f t="array" ref="N911">IF(M911="?",INDEX(M911:M3253,_xlfn.MODE.MULT(MATCH(M911:M3253,M911:M3253,0))),M911)</f>
        <v>tier - 2</v>
      </c>
      <c r="O911" t="s">
        <v>42</v>
      </c>
      <c r="P911" t="str">
        <f t="shared" si="59"/>
        <v>R1011</v>
      </c>
    </row>
    <row r="912" spans="1:16" x14ac:dyDescent="0.3">
      <c r="A912" t="s">
        <v>943</v>
      </c>
      <c r="B912">
        <v>1978</v>
      </c>
      <c r="C912">
        <f t="shared" si="56"/>
        <v>1978</v>
      </c>
      <c r="D912" t="s">
        <v>15</v>
      </c>
      <c r="E912" t="str">
        <f t="shared" si="57"/>
        <v>Nov</v>
      </c>
      <c r="F912">
        <v>12</v>
      </c>
      <c r="G912" s="16">
        <f t="shared" si="58"/>
        <v>28806</v>
      </c>
      <c r="I912">
        <v>0</v>
      </c>
      <c r="J912" s="13">
        <v>7419.48</v>
      </c>
      <c r="K912" t="s">
        <v>11</v>
      </c>
      <c r="L912" t="str" cm="1">
        <f t="array" ref="L912">IF(K912="?",INDEX(K912:K3254,_xlfn.MODE.MULT(MATCH(K912:K3254,K3254,0))),K912)</f>
        <v>tier - 2</v>
      </c>
      <c r="M912" t="s">
        <v>11</v>
      </c>
      <c r="N912" t="str" cm="1">
        <f t="array" ref="N912">IF(M912="?",INDEX(M912:M3254,_xlfn.MODE.MULT(MATCH(M912:M3254,M912:M3254,0))),M912)</f>
        <v>tier - 2</v>
      </c>
      <c r="O912" t="s">
        <v>23</v>
      </c>
      <c r="P912" t="str">
        <f t="shared" si="59"/>
        <v>R1012</v>
      </c>
    </row>
    <row r="913" spans="1:16" x14ac:dyDescent="0.3">
      <c r="A913" t="s">
        <v>944</v>
      </c>
      <c r="B913">
        <v>1978</v>
      </c>
      <c r="C913">
        <f t="shared" si="56"/>
        <v>1978</v>
      </c>
      <c r="D913" t="s">
        <v>30</v>
      </c>
      <c r="E913" t="str">
        <f t="shared" si="57"/>
        <v>Dec</v>
      </c>
      <c r="F913">
        <v>2</v>
      </c>
      <c r="G913" s="16">
        <f t="shared" si="58"/>
        <v>28826</v>
      </c>
      <c r="I913">
        <v>0</v>
      </c>
      <c r="J913" s="13">
        <v>7421.19</v>
      </c>
      <c r="K913" t="s">
        <v>11</v>
      </c>
      <c r="L913" t="str" cm="1">
        <f t="array" ref="L913">IF(K913="?",INDEX(K913:K3255,_xlfn.MODE.MULT(MATCH(K913:K3255,K3255,0))),K913)</f>
        <v>tier - 2</v>
      </c>
      <c r="M913" t="s">
        <v>12</v>
      </c>
      <c r="N913" t="str" cm="1">
        <f t="array" ref="N913">IF(M913="?",INDEX(M913:M3255,_xlfn.MODE.MULT(MATCH(M913:M3255,M913:M3255,0))),M913)</f>
        <v>tier - 3</v>
      </c>
      <c r="O913" t="s">
        <v>23</v>
      </c>
      <c r="P913" t="str">
        <f t="shared" si="59"/>
        <v>R1012</v>
      </c>
    </row>
    <row r="914" spans="1:16" x14ac:dyDescent="0.3">
      <c r="A914" t="s">
        <v>945</v>
      </c>
      <c r="B914">
        <v>1977</v>
      </c>
      <c r="C914">
        <f t="shared" si="56"/>
        <v>1977</v>
      </c>
      <c r="D914" t="s">
        <v>35</v>
      </c>
      <c r="E914" t="str">
        <f t="shared" si="57"/>
        <v>Aug</v>
      </c>
      <c r="F914">
        <v>25</v>
      </c>
      <c r="G914" s="16">
        <f t="shared" si="58"/>
        <v>28362</v>
      </c>
      <c r="I914">
        <v>1</v>
      </c>
      <c r="J914" s="13">
        <v>7441.05</v>
      </c>
      <c r="K914" t="s">
        <v>12</v>
      </c>
      <c r="L914" t="str" cm="1">
        <f t="array" ref="L914">IF(K914="?",INDEX(K914:K3256,_xlfn.MODE.MULT(MATCH(K914:K3256,K3256,0))),K914)</f>
        <v>tier - 3</v>
      </c>
      <c r="M914" t="s">
        <v>11</v>
      </c>
      <c r="N914" t="str" cm="1">
        <f t="array" ref="N914">IF(M914="?",INDEX(M914:M3256,_xlfn.MODE.MULT(MATCH(M914:M3256,M914:M3256,0))),M914)</f>
        <v>tier - 2</v>
      </c>
      <c r="O914" t="s">
        <v>42</v>
      </c>
      <c r="P914" t="str">
        <f t="shared" si="59"/>
        <v>R1011</v>
      </c>
    </row>
    <row r="915" spans="1:16" x14ac:dyDescent="0.3">
      <c r="A915" t="s">
        <v>946</v>
      </c>
      <c r="B915">
        <v>1979</v>
      </c>
      <c r="C915">
        <f t="shared" si="56"/>
        <v>1979</v>
      </c>
      <c r="D915" t="s">
        <v>20</v>
      </c>
      <c r="E915" t="str">
        <f t="shared" si="57"/>
        <v>Sep</v>
      </c>
      <c r="F915">
        <v>1</v>
      </c>
      <c r="G915" s="16">
        <f t="shared" si="58"/>
        <v>29099</v>
      </c>
      <c r="I915">
        <v>2</v>
      </c>
      <c r="J915" s="13">
        <v>7441.5</v>
      </c>
      <c r="K915" t="s">
        <v>12</v>
      </c>
      <c r="L915" t="str" cm="1">
        <f t="array" ref="L915">IF(K915="?",INDEX(K915:K3257,_xlfn.MODE.MULT(MATCH(K915:K3257,K3257,0))),K915)</f>
        <v>tier - 3</v>
      </c>
      <c r="M915" t="s">
        <v>11</v>
      </c>
      <c r="N915" t="str" cm="1">
        <f t="array" ref="N915">IF(M915="?",INDEX(M915:M3257,_xlfn.MODE.MULT(MATCH(M915:M3257,M915:M3257,0))),M915)</f>
        <v>tier - 2</v>
      </c>
      <c r="O915" t="s">
        <v>42</v>
      </c>
      <c r="P915" t="str">
        <f t="shared" si="59"/>
        <v>R1011</v>
      </c>
    </row>
    <row r="916" spans="1:16" x14ac:dyDescent="0.3">
      <c r="A916" t="s">
        <v>947</v>
      </c>
      <c r="B916">
        <v>1980</v>
      </c>
      <c r="C916">
        <f t="shared" si="56"/>
        <v>1980</v>
      </c>
      <c r="D916" t="s">
        <v>10</v>
      </c>
      <c r="E916" t="str">
        <f t="shared" si="57"/>
        <v>Jul</v>
      </c>
      <c r="F916">
        <v>7</v>
      </c>
      <c r="G916" s="16">
        <f t="shared" si="58"/>
        <v>29409</v>
      </c>
      <c r="I916">
        <v>1</v>
      </c>
      <c r="J916" s="13">
        <v>7443.64</v>
      </c>
      <c r="K916" t="s">
        <v>11</v>
      </c>
      <c r="L916" t="str" cm="1">
        <f t="array" ref="L916">IF(K916="?",INDEX(K916:K3258,_xlfn.MODE.MULT(MATCH(K916:K3258,K3258,0))),K916)</f>
        <v>tier - 2</v>
      </c>
      <c r="M916" t="s">
        <v>12</v>
      </c>
      <c r="N916" t="str" cm="1">
        <f t="array" ref="N916">IF(M916="?",INDEX(M916:M3258,_xlfn.MODE.MULT(MATCH(M916:M3258,M916:M3258,0))),M916)</f>
        <v>tier - 3</v>
      </c>
      <c r="O916" t="s">
        <v>23</v>
      </c>
      <c r="P916" t="str">
        <f t="shared" si="59"/>
        <v>R1012</v>
      </c>
    </row>
    <row r="917" spans="1:16" x14ac:dyDescent="0.3">
      <c r="A917" t="s">
        <v>948</v>
      </c>
      <c r="B917">
        <v>1977</v>
      </c>
      <c r="C917">
        <f t="shared" si="56"/>
        <v>1977</v>
      </c>
      <c r="D917" t="s">
        <v>20</v>
      </c>
      <c r="E917" t="str">
        <f t="shared" si="57"/>
        <v>Sep</v>
      </c>
      <c r="F917">
        <v>25</v>
      </c>
      <c r="G917" s="16">
        <f t="shared" si="58"/>
        <v>28393</v>
      </c>
      <c r="I917">
        <v>1</v>
      </c>
      <c r="J917" s="13">
        <v>7445.92</v>
      </c>
      <c r="K917" t="s">
        <v>12</v>
      </c>
      <c r="L917" t="str" cm="1">
        <f t="array" ref="L917">IF(K917="?",INDEX(K917:K3259,_xlfn.MODE.MULT(MATCH(K917:K3259,K3259,0))),K917)</f>
        <v>tier - 3</v>
      </c>
      <c r="M917" t="s">
        <v>16</v>
      </c>
      <c r="N917" t="str" cm="1">
        <f t="array" ref="N917">IF(M917="?",INDEX(M917:M3259,_xlfn.MODE.MULT(MATCH(M917:M3259,M917:M3259,0))),M917)</f>
        <v>tier - 1</v>
      </c>
      <c r="O917" t="s">
        <v>42</v>
      </c>
      <c r="P917" t="str">
        <f t="shared" si="59"/>
        <v>R1011</v>
      </c>
    </row>
    <row r="918" spans="1:16" x14ac:dyDescent="0.3">
      <c r="A918" t="s">
        <v>949</v>
      </c>
      <c r="B918">
        <v>1977</v>
      </c>
      <c r="C918">
        <f t="shared" si="56"/>
        <v>1977</v>
      </c>
      <c r="D918" t="s">
        <v>20</v>
      </c>
      <c r="E918" t="str">
        <f t="shared" si="57"/>
        <v>Sep</v>
      </c>
      <c r="F918">
        <v>30</v>
      </c>
      <c r="G918" s="16">
        <f t="shared" si="58"/>
        <v>28398</v>
      </c>
      <c r="I918">
        <v>0</v>
      </c>
      <c r="J918" s="13">
        <v>7448.4</v>
      </c>
      <c r="K918" t="s">
        <v>12</v>
      </c>
      <c r="L918" t="str" cm="1">
        <f t="array" ref="L918">IF(K918="?",INDEX(K918:K3260,_xlfn.MODE.MULT(MATCH(K918:K3260,K3260,0))),K918)</f>
        <v>tier - 3</v>
      </c>
      <c r="M918" t="s">
        <v>12</v>
      </c>
      <c r="N918" t="str" cm="1">
        <f t="array" ref="N918">IF(M918="?",INDEX(M918:M3260,_xlfn.MODE.MULT(MATCH(M918:M3260,M918:M3260,0))),M918)</f>
        <v>tier - 3</v>
      </c>
      <c r="O918" t="s">
        <v>356</v>
      </c>
      <c r="P918" t="str">
        <f t="shared" si="59"/>
        <v>R1017</v>
      </c>
    </row>
    <row r="919" spans="1:16" x14ac:dyDescent="0.3">
      <c r="A919" t="s">
        <v>950</v>
      </c>
      <c r="B919">
        <v>2001</v>
      </c>
      <c r="C919">
        <f t="shared" si="56"/>
        <v>2001</v>
      </c>
      <c r="D919" t="s">
        <v>18</v>
      </c>
      <c r="E919" t="str">
        <f t="shared" si="57"/>
        <v>Jun</v>
      </c>
      <c r="F919">
        <v>1</v>
      </c>
      <c r="G919" s="16">
        <f t="shared" si="58"/>
        <v>37043</v>
      </c>
      <c r="I919">
        <v>0</v>
      </c>
      <c r="J919" s="13">
        <v>7450.36</v>
      </c>
      <c r="K919" t="s">
        <v>11</v>
      </c>
      <c r="L919" t="str" cm="1">
        <f t="array" ref="L919">IF(K919="?",INDEX(K919:K3261,_xlfn.MODE.MULT(MATCH(K919:K3261,K3261,0))),K919)</f>
        <v>tier - 2</v>
      </c>
      <c r="M919" t="s">
        <v>11</v>
      </c>
      <c r="N919" t="str" cm="1">
        <f t="array" ref="N919">IF(M919="?",INDEX(M919:M3261,_xlfn.MODE.MULT(MATCH(M919:M3261,M919:M3261,0))),M919)</f>
        <v>tier - 2</v>
      </c>
      <c r="O919" t="s">
        <v>23</v>
      </c>
      <c r="P919" t="str">
        <f t="shared" si="59"/>
        <v>R1012</v>
      </c>
    </row>
    <row r="920" spans="1:16" x14ac:dyDescent="0.3">
      <c r="A920" t="s">
        <v>951</v>
      </c>
      <c r="B920">
        <v>1967</v>
      </c>
      <c r="C920">
        <f t="shared" si="56"/>
        <v>1967</v>
      </c>
      <c r="D920" t="s">
        <v>35</v>
      </c>
      <c r="E920" t="str">
        <f t="shared" si="57"/>
        <v>Aug</v>
      </c>
      <c r="F920">
        <v>4</v>
      </c>
      <c r="G920" s="16">
        <f t="shared" si="58"/>
        <v>24688</v>
      </c>
      <c r="I920">
        <v>0</v>
      </c>
      <c r="J920" s="13">
        <v>7463.51</v>
      </c>
      <c r="K920" t="s">
        <v>12</v>
      </c>
      <c r="L920" t="str" cm="1">
        <f t="array" ref="L920">IF(K920="?",INDEX(K920:K3262,_xlfn.MODE.MULT(MATCH(K920:K3262,K3262,0))),K920)</f>
        <v>tier - 3</v>
      </c>
      <c r="M920" t="s">
        <v>12</v>
      </c>
      <c r="N920" t="str" cm="1">
        <f t="array" ref="N920">IF(M920="?",INDEX(M920:M3262,_xlfn.MODE.MULT(MATCH(M920:M3262,M920:M3262,0))),M920)</f>
        <v>tier - 3</v>
      </c>
      <c r="O920" t="s">
        <v>13</v>
      </c>
      <c r="P920" t="str">
        <f t="shared" si="59"/>
        <v>R1013</v>
      </c>
    </row>
    <row r="921" spans="1:16" x14ac:dyDescent="0.3">
      <c r="A921" t="s">
        <v>952</v>
      </c>
      <c r="B921">
        <v>1996</v>
      </c>
      <c r="C921">
        <f t="shared" si="56"/>
        <v>1996</v>
      </c>
      <c r="D921" t="s">
        <v>18</v>
      </c>
      <c r="E921" t="str">
        <f t="shared" si="57"/>
        <v>Jun</v>
      </c>
      <c r="F921">
        <v>14</v>
      </c>
      <c r="G921" s="16">
        <f t="shared" si="58"/>
        <v>35230</v>
      </c>
      <c r="I921">
        <v>0</v>
      </c>
      <c r="J921" s="13">
        <v>7487.38</v>
      </c>
      <c r="K921" t="s">
        <v>11</v>
      </c>
      <c r="L921" t="str" cm="1">
        <f t="array" ref="L921">IF(K921="?",INDEX(K921:K3263,_xlfn.MODE.MULT(MATCH(K921:K3263,K3263,0))),K921)</f>
        <v>tier - 2</v>
      </c>
      <c r="M921" t="s">
        <v>12</v>
      </c>
      <c r="N921" t="str" cm="1">
        <f t="array" ref="N921">IF(M921="?",INDEX(M921:M3263,_xlfn.MODE.MULT(MATCH(M921:M3263,M921:M3263,0))),M921)</f>
        <v>tier - 3</v>
      </c>
      <c r="O921" t="s">
        <v>23</v>
      </c>
      <c r="P921" t="str">
        <f t="shared" si="59"/>
        <v>R1012</v>
      </c>
    </row>
    <row r="922" spans="1:16" x14ac:dyDescent="0.3">
      <c r="A922" t="s">
        <v>953</v>
      </c>
      <c r="B922">
        <v>1988</v>
      </c>
      <c r="C922">
        <f t="shared" si="56"/>
        <v>1988</v>
      </c>
      <c r="D922" t="s">
        <v>30</v>
      </c>
      <c r="E922" t="str">
        <f t="shared" si="57"/>
        <v>Dec</v>
      </c>
      <c r="F922">
        <v>15</v>
      </c>
      <c r="G922" s="16">
        <f t="shared" si="58"/>
        <v>32492</v>
      </c>
      <c r="I922">
        <v>3</v>
      </c>
      <c r="J922" s="13">
        <v>7494.63</v>
      </c>
      <c r="K922" t="s">
        <v>11</v>
      </c>
      <c r="L922" t="str" cm="1">
        <f t="array" ref="L922">IF(K922="?",INDEX(K922:K3264,_xlfn.MODE.MULT(MATCH(K922:K3264,K3264,0))),K922)</f>
        <v>tier - 2</v>
      </c>
      <c r="M922" t="s">
        <v>12</v>
      </c>
      <c r="N922" t="str" cm="1">
        <f t="array" ref="N922">IF(M922="?",INDEX(M922:M3264,_xlfn.MODE.MULT(MATCH(M922:M3264,M922:M3264,0))),M922)</f>
        <v>tier - 3</v>
      </c>
      <c r="O922" t="s">
        <v>200</v>
      </c>
      <c r="P922" t="str">
        <f t="shared" si="59"/>
        <v>R1025</v>
      </c>
    </row>
    <row r="923" spans="1:16" x14ac:dyDescent="0.3">
      <c r="A923" t="s">
        <v>954</v>
      </c>
      <c r="B923">
        <v>1997</v>
      </c>
      <c r="C923">
        <f t="shared" si="56"/>
        <v>1997</v>
      </c>
      <c r="D923" t="s">
        <v>37</v>
      </c>
      <c r="E923" t="str">
        <f t="shared" si="57"/>
        <v>Oct</v>
      </c>
      <c r="F923">
        <v>28</v>
      </c>
      <c r="G923" s="16">
        <f t="shared" si="58"/>
        <v>35731</v>
      </c>
      <c r="I923">
        <v>0</v>
      </c>
      <c r="J923" s="13">
        <v>7504.3</v>
      </c>
      <c r="K923" t="s">
        <v>11</v>
      </c>
      <c r="L923" t="str" cm="1">
        <f t="array" ref="L923">IF(K923="?",INDEX(K923:K3265,_xlfn.MODE.MULT(MATCH(K923:K3265,K3265,0))),K923)</f>
        <v>tier - 2</v>
      </c>
      <c r="M923" t="s">
        <v>16</v>
      </c>
      <c r="N923" t="str" cm="1">
        <f t="array" ref="N923">IF(M923="?",INDEX(M923:M3265,_xlfn.MODE.MULT(MATCH(M923:M3265,M923:M3265,0))),M923)</f>
        <v>tier - 1</v>
      </c>
      <c r="O923" t="s">
        <v>23</v>
      </c>
      <c r="P923" t="str">
        <f t="shared" si="59"/>
        <v>R1012</v>
      </c>
    </row>
    <row r="924" spans="1:16" x14ac:dyDescent="0.3">
      <c r="A924" t="s">
        <v>955</v>
      </c>
      <c r="B924">
        <v>1983</v>
      </c>
      <c r="C924">
        <f t="shared" si="56"/>
        <v>1983</v>
      </c>
      <c r="D924" t="s">
        <v>10</v>
      </c>
      <c r="E924" t="str">
        <f t="shared" si="57"/>
        <v>Jul</v>
      </c>
      <c r="F924">
        <v>10</v>
      </c>
      <c r="G924" s="16">
        <f t="shared" si="58"/>
        <v>30507</v>
      </c>
      <c r="I924">
        <v>4</v>
      </c>
      <c r="J924" s="13">
        <v>7512.27</v>
      </c>
      <c r="K924" t="s">
        <v>12</v>
      </c>
      <c r="L924" t="str" cm="1">
        <f t="array" ref="L924">IF(K924="?",INDEX(K924:K3266,_xlfn.MODE.MULT(MATCH(K924:K3266,K3266,0))),K924)</f>
        <v>tier - 3</v>
      </c>
      <c r="M924" t="s">
        <v>11</v>
      </c>
      <c r="N924" t="str" cm="1">
        <f t="array" ref="N924">IF(M924="?",INDEX(M924:M3266,_xlfn.MODE.MULT(MATCH(M924:M3266,M924:M3266,0))),M924)</f>
        <v>tier - 2</v>
      </c>
      <c r="O924" t="s">
        <v>42</v>
      </c>
      <c r="P924" t="str">
        <f t="shared" si="59"/>
        <v>R1011</v>
      </c>
    </row>
    <row r="925" spans="1:16" x14ac:dyDescent="0.3">
      <c r="A925" t="s">
        <v>956</v>
      </c>
      <c r="B925">
        <v>1978</v>
      </c>
      <c r="C925">
        <f t="shared" si="56"/>
        <v>1978</v>
      </c>
      <c r="D925" t="s">
        <v>37</v>
      </c>
      <c r="E925" t="str">
        <f t="shared" si="57"/>
        <v>Oct</v>
      </c>
      <c r="F925">
        <v>18</v>
      </c>
      <c r="G925" s="16">
        <f t="shared" si="58"/>
        <v>28781</v>
      </c>
      <c r="I925">
        <v>1</v>
      </c>
      <c r="J925" s="13">
        <v>7518.03</v>
      </c>
      <c r="K925" t="s">
        <v>11</v>
      </c>
      <c r="L925" t="str" cm="1">
        <f t="array" ref="L925">IF(K925="?",INDEX(K925:K3267,_xlfn.MODE.MULT(MATCH(K925:K3267,K3267,0))),K925)</f>
        <v>tier - 2</v>
      </c>
      <c r="M925" t="s">
        <v>12</v>
      </c>
      <c r="N925" t="str" cm="1">
        <f t="array" ref="N925">IF(M925="?",INDEX(M925:M3267,_xlfn.MODE.MULT(MATCH(M925:M3267,M925:M3267,0))),M925)</f>
        <v>tier - 3</v>
      </c>
      <c r="O925" t="s">
        <v>23</v>
      </c>
      <c r="P925" t="str">
        <f t="shared" si="59"/>
        <v>R1012</v>
      </c>
    </row>
    <row r="926" spans="1:16" x14ac:dyDescent="0.3">
      <c r="A926" t="s">
        <v>957</v>
      </c>
      <c r="B926">
        <v>1976</v>
      </c>
      <c r="C926">
        <f t="shared" si="56"/>
        <v>1976</v>
      </c>
      <c r="D926" t="s">
        <v>37</v>
      </c>
      <c r="E926" t="str">
        <f t="shared" si="57"/>
        <v>Oct</v>
      </c>
      <c r="F926">
        <v>10</v>
      </c>
      <c r="G926" s="16">
        <f t="shared" si="58"/>
        <v>28043</v>
      </c>
      <c r="I926">
        <v>0</v>
      </c>
      <c r="J926" s="13">
        <v>7526.71</v>
      </c>
      <c r="K926" t="s">
        <v>12</v>
      </c>
      <c r="L926" t="str" cm="1">
        <f t="array" ref="L926">IF(K926="?",INDEX(K926:K3268,_xlfn.MODE.MULT(MATCH(K926:K3268,K3268,0))),K926)</f>
        <v>tier - 3</v>
      </c>
      <c r="M926" t="s">
        <v>16</v>
      </c>
      <c r="N926" t="str" cm="1">
        <f t="array" ref="N926">IF(M926="?",INDEX(M926:M3268,_xlfn.MODE.MULT(MATCH(M926:M3268,M926:M3268,0))),M926)</f>
        <v>tier - 1</v>
      </c>
      <c r="O926" t="s">
        <v>23</v>
      </c>
      <c r="P926" t="str">
        <f t="shared" si="59"/>
        <v>R1012</v>
      </c>
    </row>
    <row r="927" spans="1:16" x14ac:dyDescent="0.3">
      <c r="A927" t="s">
        <v>958</v>
      </c>
      <c r="B927">
        <v>1978</v>
      </c>
      <c r="C927">
        <f t="shared" si="56"/>
        <v>1978</v>
      </c>
      <c r="D927" t="s">
        <v>30</v>
      </c>
      <c r="E927" t="str">
        <f t="shared" si="57"/>
        <v>Dec</v>
      </c>
      <c r="F927">
        <v>14</v>
      </c>
      <c r="G927" s="16">
        <f t="shared" si="58"/>
        <v>28838</v>
      </c>
      <c r="I927">
        <v>2</v>
      </c>
      <c r="J927" s="13">
        <v>7531.7</v>
      </c>
      <c r="K927" t="s">
        <v>11</v>
      </c>
      <c r="L927" t="str" cm="1">
        <f t="array" ref="L927">IF(K927="?",INDEX(K927:K3269,_xlfn.MODE.MULT(MATCH(K927:K3269,K3269,0))),K927)</f>
        <v>tier - 2</v>
      </c>
      <c r="M927" t="s">
        <v>16</v>
      </c>
      <c r="N927" t="str" cm="1">
        <f t="array" ref="N927">IF(M927="?",INDEX(M927:M3269,_xlfn.MODE.MULT(MATCH(M927:M3269,M927:M3269,0))),M927)</f>
        <v>tier - 1</v>
      </c>
      <c r="O927" t="s">
        <v>13</v>
      </c>
      <c r="P927" t="str">
        <f t="shared" si="59"/>
        <v>R1013</v>
      </c>
    </row>
    <row r="928" spans="1:16" x14ac:dyDescent="0.3">
      <c r="A928" t="s">
        <v>959</v>
      </c>
      <c r="B928">
        <v>1984</v>
      </c>
      <c r="C928">
        <f t="shared" si="56"/>
        <v>1984</v>
      </c>
      <c r="D928" t="s">
        <v>35</v>
      </c>
      <c r="E928" t="str">
        <f t="shared" si="57"/>
        <v>Aug</v>
      </c>
      <c r="F928">
        <v>22</v>
      </c>
      <c r="G928" s="16">
        <f t="shared" si="58"/>
        <v>30916</v>
      </c>
      <c r="I928">
        <v>3</v>
      </c>
      <c r="J928" s="13">
        <v>7537.16</v>
      </c>
      <c r="K928" t="s">
        <v>11</v>
      </c>
      <c r="L928" t="str" cm="1">
        <f t="array" ref="L928">IF(K928="?",INDEX(K928:K3270,_xlfn.MODE.MULT(MATCH(K928:K3270,K3270,0))),K928)</f>
        <v>tier - 2</v>
      </c>
      <c r="M928" t="s">
        <v>11</v>
      </c>
      <c r="N928" t="str" cm="1">
        <f t="array" ref="N928">IF(M928="?",INDEX(M928:M3270,_xlfn.MODE.MULT(MATCH(M928:M3270,M928:M3270,0))),M928)</f>
        <v>tier - 2</v>
      </c>
      <c r="O928" t="s">
        <v>23</v>
      </c>
      <c r="P928" t="str">
        <f t="shared" si="59"/>
        <v>R1012</v>
      </c>
    </row>
    <row r="929" spans="1:16" x14ac:dyDescent="0.3">
      <c r="A929" t="s">
        <v>960</v>
      </c>
      <c r="B929">
        <v>1988</v>
      </c>
      <c r="C929">
        <f t="shared" si="56"/>
        <v>1988</v>
      </c>
      <c r="D929" t="s">
        <v>30</v>
      </c>
      <c r="E929" t="str">
        <f t="shared" si="57"/>
        <v>Dec</v>
      </c>
      <c r="F929">
        <v>15</v>
      </c>
      <c r="G929" s="16">
        <f t="shared" si="58"/>
        <v>32492</v>
      </c>
      <c r="I929">
        <v>3</v>
      </c>
      <c r="J929" s="13">
        <v>7538.52</v>
      </c>
      <c r="K929" t="s">
        <v>11</v>
      </c>
      <c r="L929" t="str" cm="1">
        <f t="array" ref="L929">IF(K929="?",INDEX(K929:K3271,_xlfn.MODE.MULT(MATCH(K929:K3271,K3271,0))),K929)</f>
        <v>tier - 2</v>
      </c>
      <c r="M929" t="s">
        <v>11</v>
      </c>
      <c r="N929" t="str" cm="1">
        <f t="array" ref="N929">IF(M929="?",INDEX(M929:M3271,_xlfn.MODE.MULT(MATCH(M929:M3271,M929:M3271,0))),M929)</f>
        <v>tier - 2</v>
      </c>
      <c r="O929" t="s">
        <v>23</v>
      </c>
      <c r="P929" t="str">
        <f t="shared" si="59"/>
        <v>R1012</v>
      </c>
    </row>
    <row r="930" spans="1:16" x14ac:dyDescent="0.3">
      <c r="A930" t="s">
        <v>961</v>
      </c>
      <c r="B930">
        <v>1994</v>
      </c>
      <c r="C930">
        <f t="shared" si="56"/>
        <v>1994</v>
      </c>
      <c r="D930" t="s">
        <v>35</v>
      </c>
      <c r="E930" t="str">
        <f t="shared" si="57"/>
        <v>Aug</v>
      </c>
      <c r="F930">
        <v>14</v>
      </c>
      <c r="G930" s="16">
        <f t="shared" si="58"/>
        <v>34560</v>
      </c>
      <c r="I930">
        <v>0</v>
      </c>
      <c r="J930" s="13">
        <v>7567.13</v>
      </c>
      <c r="K930" t="s">
        <v>11</v>
      </c>
      <c r="L930" t="str" cm="1">
        <f t="array" ref="L930">IF(K930="?",INDEX(K930:K3272,_xlfn.MODE.MULT(MATCH(K930:K3272,K3272,0))),K930)</f>
        <v>tier - 2</v>
      </c>
      <c r="M930" t="s">
        <v>11</v>
      </c>
      <c r="N930" t="str" cm="1">
        <f t="array" ref="N930">IF(M930="?",INDEX(M930:M3272,_xlfn.MODE.MULT(MATCH(M930:M3272,M930:M3272,0))),M930)</f>
        <v>tier - 2</v>
      </c>
      <c r="O930" t="s">
        <v>300</v>
      </c>
      <c r="P930" t="str">
        <f t="shared" si="59"/>
        <v>R1021</v>
      </c>
    </row>
    <row r="931" spans="1:16" x14ac:dyDescent="0.3">
      <c r="A931" t="s">
        <v>962</v>
      </c>
      <c r="B931">
        <v>1967</v>
      </c>
      <c r="C931">
        <f t="shared" si="56"/>
        <v>1967</v>
      </c>
      <c r="D931" t="s">
        <v>10</v>
      </c>
      <c r="E931" t="str">
        <f t="shared" si="57"/>
        <v>Jul</v>
      </c>
      <c r="F931">
        <v>17</v>
      </c>
      <c r="G931" s="16">
        <f t="shared" si="58"/>
        <v>24670</v>
      </c>
      <c r="I931">
        <v>0</v>
      </c>
      <c r="J931" s="13">
        <v>7585.62</v>
      </c>
      <c r="K931" t="s">
        <v>12</v>
      </c>
      <c r="L931" t="str" cm="1">
        <f t="array" ref="L931">IF(K931="?",INDEX(K931:K3273,_xlfn.MODE.MULT(MATCH(K931:K3273,K3273,0))),K931)</f>
        <v>tier - 3</v>
      </c>
      <c r="M931" t="s">
        <v>11</v>
      </c>
      <c r="N931" t="str" cm="1">
        <f t="array" ref="N931">IF(M931="?",INDEX(M931:M3273,_xlfn.MODE.MULT(MATCH(M931:M3273,M931:M3273,0))),M931)</f>
        <v>tier - 2</v>
      </c>
      <c r="O931" t="s">
        <v>13</v>
      </c>
      <c r="P931" t="str">
        <f t="shared" si="59"/>
        <v>R1013</v>
      </c>
    </row>
    <row r="932" spans="1:16" x14ac:dyDescent="0.3">
      <c r="A932" t="s">
        <v>963</v>
      </c>
      <c r="B932">
        <v>1997</v>
      </c>
      <c r="C932">
        <f t="shared" si="56"/>
        <v>1997</v>
      </c>
      <c r="D932" t="s">
        <v>20</v>
      </c>
      <c r="E932" t="str">
        <f t="shared" si="57"/>
        <v>Sep</v>
      </c>
      <c r="F932">
        <v>30</v>
      </c>
      <c r="G932" s="16">
        <f t="shared" si="58"/>
        <v>35703</v>
      </c>
      <c r="I932">
        <v>0</v>
      </c>
      <c r="J932" s="13">
        <v>7607.03</v>
      </c>
      <c r="K932" t="s">
        <v>11</v>
      </c>
      <c r="L932" t="str" cm="1">
        <f t="array" ref="L932">IF(K932="?",INDEX(K932:K3274,_xlfn.MODE.MULT(MATCH(K932:K3274,K3274,0))),K932)</f>
        <v>tier - 2</v>
      </c>
      <c r="M932" t="s">
        <v>11</v>
      </c>
      <c r="N932" t="str" cm="1">
        <f t="array" ref="N932">IF(M932="?",INDEX(M932:M3274,_xlfn.MODE.MULT(MATCH(M932:M3274,M932:M3274,0))),M932)</f>
        <v>tier - 2</v>
      </c>
      <c r="O932" t="s">
        <v>23</v>
      </c>
      <c r="P932" t="str">
        <f t="shared" si="59"/>
        <v>R1012</v>
      </c>
    </row>
    <row r="933" spans="1:16" x14ac:dyDescent="0.3">
      <c r="A933" t="s">
        <v>964</v>
      </c>
      <c r="B933">
        <v>1968</v>
      </c>
      <c r="C933">
        <f t="shared" si="56"/>
        <v>1968</v>
      </c>
      <c r="D933" t="s">
        <v>10</v>
      </c>
      <c r="E933" t="str">
        <f t="shared" si="57"/>
        <v>Jul</v>
      </c>
      <c r="F933">
        <v>3</v>
      </c>
      <c r="G933" s="16">
        <f t="shared" si="58"/>
        <v>25022</v>
      </c>
      <c r="I933">
        <v>0</v>
      </c>
      <c r="J933" s="13">
        <v>7609.6</v>
      </c>
      <c r="K933" t="s">
        <v>12</v>
      </c>
      <c r="L933" t="str" cm="1">
        <f t="array" ref="L933">IF(K933="?",INDEX(K933:K3275,_xlfn.MODE.MULT(MATCH(K933:K3275,K3275,0))),K933)</f>
        <v>tier - 3</v>
      </c>
      <c r="M933" t="s">
        <v>11</v>
      </c>
      <c r="N933" t="str" cm="1">
        <f t="array" ref="N933">IF(M933="?",INDEX(M933:M3275,_xlfn.MODE.MULT(MATCH(M933:M3275,M933:M3275,0))),M933)</f>
        <v>tier - 2</v>
      </c>
      <c r="O933" t="s">
        <v>23</v>
      </c>
      <c r="P933" t="str">
        <f t="shared" si="59"/>
        <v>R1012</v>
      </c>
    </row>
    <row r="934" spans="1:16" x14ac:dyDescent="0.3">
      <c r="A934" t="s">
        <v>965</v>
      </c>
      <c r="B934">
        <v>1996</v>
      </c>
      <c r="C934">
        <f t="shared" si="56"/>
        <v>1996</v>
      </c>
      <c r="D934" t="s">
        <v>20</v>
      </c>
      <c r="E934" t="str">
        <f t="shared" si="57"/>
        <v>Sep</v>
      </c>
      <c r="F934">
        <v>17</v>
      </c>
      <c r="G934" s="16">
        <f t="shared" si="58"/>
        <v>35325</v>
      </c>
      <c r="I934">
        <v>0</v>
      </c>
      <c r="J934" s="13">
        <v>7623.13</v>
      </c>
      <c r="K934" t="s">
        <v>11</v>
      </c>
      <c r="L934" t="str" cm="1">
        <f t="array" ref="L934">IF(K934="?",INDEX(K934:K3276,_xlfn.MODE.MULT(MATCH(K934:K3276,K3276,0))),K934)</f>
        <v>tier - 2</v>
      </c>
      <c r="M934" t="s">
        <v>12</v>
      </c>
      <c r="N934" t="str" cm="1">
        <f t="array" ref="N934">IF(M934="?",INDEX(M934:M3276,_xlfn.MODE.MULT(MATCH(M934:M3276,M934:M3276,0))),M934)</f>
        <v>tier - 3</v>
      </c>
      <c r="O934" t="s">
        <v>42</v>
      </c>
      <c r="P934" t="str">
        <f t="shared" si="59"/>
        <v>R1011</v>
      </c>
    </row>
    <row r="935" spans="1:16" x14ac:dyDescent="0.3">
      <c r="A935" t="s">
        <v>966</v>
      </c>
      <c r="B935">
        <v>1978</v>
      </c>
      <c r="C935">
        <f t="shared" si="56"/>
        <v>1978</v>
      </c>
      <c r="D935" t="s">
        <v>15</v>
      </c>
      <c r="E935" t="str">
        <f t="shared" si="57"/>
        <v>Nov</v>
      </c>
      <c r="F935">
        <v>28</v>
      </c>
      <c r="G935" s="16">
        <f t="shared" si="58"/>
        <v>28822</v>
      </c>
      <c r="I935">
        <v>1</v>
      </c>
      <c r="J935" s="13">
        <v>7623.52</v>
      </c>
      <c r="K935" t="s">
        <v>11</v>
      </c>
      <c r="L935" t="str" cm="1">
        <f t="array" ref="L935">IF(K935="?",INDEX(K935:K3277,_xlfn.MODE.MULT(MATCH(K935:K3277,K3277,0))),K935)</f>
        <v>tier - 2</v>
      </c>
      <c r="M935" t="s">
        <v>16</v>
      </c>
      <c r="N935" t="str" cm="1">
        <f t="array" ref="N935">IF(M935="?",INDEX(M935:M3277,_xlfn.MODE.MULT(MATCH(M935:M3277,M935:M3277,0))),M935)</f>
        <v>tier - 1</v>
      </c>
      <c r="O935" t="s">
        <v>42</v>
      </c>
      <c r="P935" t="str">
        <f t="shared" si="59"/>
        <v>R1011</v>
      </c>
    </row>
    <row r="936" spans="1:16" x14ac:dyDescent="0.3">
      <c r="A936" t="s">
        <v>967</v>
      </c>
      <c r="B936">
        <v>1978</v>
      </c>
      <c r="C936">
        <f t="shared" si="56"/>
        <v>1978</v>
      </c>
      <c r="D936" t="s">
        <v>15</v>
      </c>
      <c r="E936" t="str">
        <f t="shared" si="57"/>
        <v>Nov</v>
      </c>
      <c r="F936">
        <v>6</v>
      </c>
      <c r="G936" s="16">
        <f t="shared" si="58"/>
        <v>28800</v>
      </c>
      <c r="I936">
        <v>1</v>
      </c>
      <c r="J936" s="13">
        <v>7624.63</v>
      </c>
      <c r="K936" t="s">
        <v>11</v>
      </c>
      <c r="L936" t="str" cm="1">
        <f t="array" ref="L936">IF(K936="?",INDEX(K936:K3278,_xlfn.MODE.MULT(MATCH(K936:K3278,K3278,0))),K936)</f>
        <v>tier - 2</v>
      </c>
      <c r="M936" t="s">
        <v>16</v>
      </c>
      <c r="N936" t="str" cm="1">
        <f t="array" ref="N936">IF(M936="?",INDEX(M936:M3278,_xlfn.MODE.MULT(MATCH(M936:M3278,M936:M3278,0))),M936)</f>
        <v>tier - 1</v>
      </c>
      <c r="O936" t="s">
        <v>42</v>
      </c>
      <c r="P936" t="str">
        <f t="shared" si="59"/>
        <v>R1011</v>
      </c>
    </row>
    <row r="937" spans="1:16" x14ac:dyDescent="0.3">
      <c r="A937" t="s">
        <v>968</v>
      </c>
      <c r="B937">
        <v>1978</v>
      </c>
      <c r="C937">
        <f t="shared" si="56"/>
        <v>1978</v>
      </c>
      <c r="D937" t="s">
        <v>15</v>
      </c>
      <c r="E937" t="str">
        <f t="shared" si="57"/>
        <v>Nov</v>
      </c>
      <c r="F937">
        <v>29</v>
      </c>
      <c r="G937" s="16">
        <f t="shared" si="58"/>
        <v>28823</v>
      </c>
      <c r="I937">
        <v>1</v>
      </c>
      <c r="J937" s="13">
        <v>7626.99</v>
      </c>
      <c r="K937" t="s">
        <v>11</v>
      </c>
      <c r="L937" t="str" cm="1">
        <f t="array" ref="L937">IF(K937="?",INDEX(K937:K3279,_xlfn.MODE.MULT(MATCH(K937:K3279,K3279,0))),K937)</f>
        <v>tier - 2</v>
      </c>
      <c r="M937" t="s">
        <v>11</v>
      </c>
      <c r="N937" t="str" cm="1">
        <f t="array" ref="N937">IF(M937="?",INDEX(M937:M3279,_xlfn.MODE.MULT(MATCH(M937:M3279,M937:M3279,0))),M937)</f>
        <v>tier - 2</v>
      </c>
      <c r="O937" t="s">
        <v>42</v>
      </c>
      <c r="P937" t="str">
        <f t="shared" si="59"/>
        <v>R1011</v>
      </c>
    </row>
    <row r="938" spans="1:16" x14ac:dyDescent="0.3">
      <c r="A938" t="s">
        <v>969</v>
      </c>
      <c r="B938">
        <v>1978</v>
      </c>
      <c r="C938">
        <f t="shared" si="56"/>
        <v>1978</v>
      </c>
      <c r="D938" t="s">
        <v>35</v>
      </c>
      <c r="E938" t="str">
        <f t="shared" si="57"/>
        <v>Aug</v>
      </c>
      <c r="F938">
        <v>24</v>
      </c>
      <c r="G938" s="16">
        <f t="shared" si="58"/>
        <v>28726</v>
      </c>
      <c r="I938">
        <v>1</v>
      </c>
      <c r="J938" s="13">
        <v>7633.72</v>
      </c>
      <c r="K938" t="s">
        <v>11</v>
      </c>
      <c r="L938" t="str" cm="1">
        <f t="array" ref="L938">IF(K938="?",INDEX(K938:K3280,_xlfn.MODE.MULT(MATCH(K938:K3280,K3280,0))),K938)</f>
        <v>tier - 2</v>
      </c>
      <c r="M938" t="s">
        <v>16</v>
      </c>
      <c r="N938" t="str" cm="1">
        <f t="array" ref="N938">IF(M938="?",INDEX(M938:M3280,_xlfn.MODE.MULT(MATCH(M938:M3280,M938:M3280,0))),M938)</f>
        <v>tier - 1</v>
      </c>
      <c r="O938" t="s">
        <v>13</v>
      </c>
      <c r="P938" t="str">
        <f t="shared" si="59"/>
        <v>R1013</v>
      </c>
    </row>
    <row r="939" spans="1:16" x14ac:dyDescent="0.3">
      <c r="A939" t="s">
        <v>970</v>
      </c>
      <c r="B939">
        <v>2001</v>
      </c>
      <c r="C939">
        <f t="shared" si="56"/>
        <v>2001</v>
      </c>
      <c r="D939" t="s">
        <v>30</v>
      </c>
      <c r="E939" t="str">
        <f t="shared" si="57"/>
        <v>Dec</v>
      </c>
      <c r="F939">
        <v>13</v>
      </c>
      <c r="G939" s="16">
        <f t="shared" si="58"/>
        <v>37238</v>
      </c>
      <c r="I939">
        <v>0</v>
      </c>
      <c r="J939" s="13">
        <v>7636.92</v>
      </c>
      <c r="K939" t="s">
        <v>11</v>
      </c>
      <c r="L939" t="str" cm="1">
        <f t="array" ref="L939">IF(K939="?",INDEX(K939:K3281,_xlfn.MODE.MULT(MATCH(K939:K3281,K3281,0))),K939)</f>
        <v>tier - 2</v>
      </c>
      <c r="M939" t="s">
        <v>12</v>
      </c>
      <c r="N939" t="str" cm="1">
        <f t="array" ref="N939">IF(M939="?",INDEX(M939:M3281,_xlfn.MODE.MULT(MATCH(M939:M3281,M939:M3281,0))),M939)</f>
        <v>tier - 3</v>
      </c>
      <c r="O939" t="s">
        <v>23</v>
      </c>
      <c r="P939" t="str">
        <f t="shared" si="59"/>
        <v>R1012</v>
      </c>
    </row>
    <row r="940" spans="1:16" x14ac:dyDescent="0.3">
      <c r="A940" t="s">
        <v>971</v>
      </c>
      <c r="B940">
        <v>1980</v>
      </c>
      <c r="C940">
        <f t="shared" si="56"/>
        <v>1980</v>
      </c>
      <c r="D940" t="s">
        <v>18</v>
      </c>
      <c r="E940" t="str">
        <f t="shared" si="57"/>
        <v>Jun</v>
      </c>
      <c r="F940">
        <v>20</v>
      </c>
      <c r="G940" s="16">
        <f t="shared" si="58"/>
        <v>29392</v>
      </c>
      <c r="I940">
        <v>1</v>
      </c>
      <c r="J940" s="13">
        <v>7639.42</v>
      </c>
      <c r="K940" t="s">
        <v>11</v>
      </c>
      <c r="L940" t="str" cm="1">
        <f t="array" ref="L940">IF(K940="?",INDEX(K940:K3282,_xlfn.MODE.MULT(MATCH(K940:K3282,K3282,0))),K940)</f>
        <v>tier - 2</v>
      </c>
      <c r="M940" t="s">
        <v>11</v>
      </c>
      <c r="N940" t="str" cm="1">
        <f t="array" ref="N940">IF(M940="?",INDEX(M940:M3282,_xlfn.MODE.MULT(MATCH(M940:M3282,M940:M3282,0))),M940)</f>
        <v>tier - 2</v>
      </c>
      <c r="O940" t="s">
        <v>247</v>
      </c>
      <c r="P940" t="str">
        <f t="shared" si="59"/>
        <v>R1024</v>
      </c>
    </row>
    <row r="941" spans="1:16" x14ac:dyDescent="0.3">
      <c r="A941" t="s">
        <v>972</v>
      </c>
      <c r="B941">
        <v>1980</v>
      </c>
      <c r="C941">
        <f t="shared" si="56"/>
        <v>1980</v>
      </c>
      <c r="D941" t="s">
        <v>10</v>
      </c>
      <c r="E941" t="str">
        <f t="shared" si="57"/>
        <v>Jul</v>
      </c>
      <c r="F941">
        <v>24</v>
      </c>
      <c r="G941" s="16">
        <f t="shared" si="58"/>
        <v>29426</v>
      </c>
      <c r="I941">
        <v>2</v>
      </c>
      <c r="J941" s="13">
        <v>7640.31</v>
      </c>
      <c r="K941" t="s">
        <v>11</v>
      </c>
      <c r="L941" t="str" cm="1">
        <f t="array" ref="L941">IF(K941="?",INDEX(K941:K3283,_xlfn.MODE.MULT(MATCH(K941:K3283,K3283,0))),K941)</f>
        <v>tier - 2</v>
      </c>
      <c r="M941" t="s">
        <v>16</v>
      </c>
      <c r="N941" t="str" cm="1">
        <f t="array" ref="N941">IF(M941="?",INDEX(M941:M3283,_xlfn.MODE.MULT(MATCH(M941:M3283,M941:M3283,0))),M941)</f>
        <v>tier - 1</v>
      </c>
      <c r="O941" t="s">
        <v>13</v>
      </c>
      <c r="P941" t="str">
        <f t="shared" si="59"/>
        <v>R1013</v>
      </c>
    </row>
    <row r="942" spans="1:16" x14ac:dyDescent="0.3">
      <c r="A942" t="s">
        <v>973</v>
      </c>
      <c r="B942">
        <v>1999</v>
      </c>
      <c r="C942">
        <f t="shared" si="56"/>
        <v>1999</v>
      </c>
      <c r="D942" t="s">
        <v>18</v>
      </c>
      <c r="E942" t="str">
        <f t="shared" si="57"/>
        <v>Jun</v>
      </c>
      <c r="F942">
        <v>15</v>
      </c>
      <c r="G942" s="16">
        <f t="shared" si="58"/>
        <v>36326</v>
      </c>
      <c r="I942">
        <v>0</v>
      </c>
      <c r="J942" s="13">
        <v>7642.05</v>
      </c>
      <c r="K942" t="s">
        <v>11</v>
      </c>
      <c r="L942" t="str" cm="1">
        <f t="array" ref="L942">IF(K942="?",INDEX(K942:K3284,_xlfn.MODE.MULT(MATCH(K942:K3284,K3284,0))),K942)</f>
        <v>tier - 2</v>
      </c>
      <c r="M942" t="s">
        <v>11</v>
      </c>
      <c r="N942" t="str" cm="1">
        <f t="array" ref="N942">IF(M942="?",INDEX(M942:M3284,_xlfn.MODE.MULT(MATCH(M942:M3284,M942:M3284,0))),M942)</f>
        <v>tier - 2</v>
      </c>
      <c r="O942" t="s">
        <v>535</v>
      </c>
      <c r="P942" t="str">
        <f t="shared" si="59"/>
        <v>R1026</v>
      </c>
    </row>
    <row r="943" spans="1:16" x14ac:dyDescent="0.3">
      <c r="A943" t="s">
        <v>974</v>
      </c>
      <c r="B943">
        <v>1980</v>
      </c>
      <c r="C943">
        <f t="shared" si="56"/>
        <v>1980</v>
      </c>
      <c r="D943" t="s">
        <v>37</v>
      </c>
      <c r="E943" t="str">
        <f t="shared" si="57"/>
        <v>Oct</v>
      </c>
      <c r="F943">
        <v>16</v>
      </c>
      <c r="G943" s="16">
        <f t="shared" si="58"/>
        <v>29510</v>
      </c>
      <c r="I943">
        <v>1</v>
      </c>
      <c r="J943" s="13">
        <v>7650.77</v>
      </c>
      <c r="K943" t="s">
        <v>11</v>
      </c>
      <c r="L943" t="str" cm="1">
        <f t="array" ref="L943">IF(K943="?",INDEX(K943:K3285,_xlfn.MODE.MULT(MATCH(K943:K3285,K3285,0))),K943)</f>
        <v>tier - 2</v>
      </c>
      <c r="M943" t="s">
        <v>11</v>
      </c>
      <c r="N943" t="str" cm="1">
        <f t="array" ref="N943">IF(M943="?",INDEX(M943:M3285,_xlfn.MODE.MULT(MATCH(M943:M3285,M943:M3285,0))),M943)</f>
        <v>tier - 2</v>
      </c>
      <c r="O943" t="s">
        <v>247</v>
      </c>
      <c r="P943" t="str">
        <f t="shared" si="59"/>
        <v>R1024</v>
      </c>
    </row>
    <row r="944" spans="1:16" x14ac:dyDescent="0.3">
      <c r="A944" t="s">
        <v>975</v>
      </c>
      <c r="B944">
        <v>1993</v>
      </c>
      <c r="C944">
        <f t="shared" si="56"/>
        <v>1993</v>
      </c>
      <c r="D944" t="s">
        <v>35</v>
      </c>
      <c r="E944" t="str">
        <f t="shared" si="57"/>
        <v>Aug</v>
      </c>
      <c r="F944">
        <v>10</v>
      </c>
      <c r="G944" s="16">
        <f t="shared" si="58"/>
        <v>34191</v>
      </c>
      <c r="I944">
        <v>0</v>
      </c>
      <c r="J944" s="13">
        <v>7650.8</v>
      </c>
      <c r="K944" t="s">
        <v>11</v>
      </c>
      <c r="L944" t="str" cm="1">
        <f t="array" ref="L944">IF(K944="?",INDEX(K944:K3286,_xlfn.MODE.MULT(MATCH(K944:K3286,K3286,0))),K944)</f>
        <v>tier - 2</v>
      </c>
      <c r="M944" t="s">
        <v>11</v>
      </c>
      <c r="N944" t="str" cm="1">
        <f t="array" ref="N944">IF(M944="?",INDEX(M944:M3286,_xlfn.MODE.MULT(MATCH(M944:M3286,M944:M3286,0))),M944)</f>
        <v>tier - 2</v>
      </c>
      <c r="O944" t="s">
        <v>23</v>
      </c>
      <c r="P944" t="str">
        <f t="shared" si="59"/>
        <v>R1012</v>
      </c>
    </row>
    <row r="945" spans="1:16" x14ac:dyDescent="0.3">
      <c r="A945" t="s">
        <v>976</v>
      </c>
      <c r="B945">
        <v>1998</v>
      </c>
      <c r="C945">
        <f t="shared" si="56"/>
        <v>1998</v>
      </c>
      <c r="D945" t="s">
        <v>20</v>
      </c>
      <c r="E945" t="str">
        <f t="shared" si="57"/>
        <v>Sep</v>
      </c>
      <c r="F945">
        <v>30</v>
      </c>
      <c r="G945" s="16">
        <f t="shared" si="58"/>
        <v>36068</v>
      </c>
      <c r="I945">
        <v>0</v>
      </c>
      <c r="J945" s="13">
        <v>7652.26</v>
      </c>
      <c r="K945" t="s">
        <v>11</v>
      </c>
      <c r="L945" t="str" cm="1">
        <f t="array" ref="L945">IF(K945="?",INDEX(K945:K3287,_xlfn.MODE.MULT(MATCH(K945:K3287,K3287,0))),K945)</f>
        <v>tier - 2</v>
      </c>
      <c r="M945" t="s">
        <v>12</v>
      </c>
      <c r="N945" t="str" cm="1">
        <f t="array" ref="N945">IF(M945="?",INDEX(M945:M3287,_xlfn.MODE.MULT(MATCH(M945:M3287,M945:M3287,0))),M945)</f>
        <v>tier - 3</v>
      </c>
      <c r="O945" t="s">
        <v>249</v>
      </c>
      <c r="P945" t="str">
        <f t="shared" si="59"/>
        <v>R1023</v>
      </c>
    </row>
    <row r="946" spans="1:16" x14ac:dyDescent="0.3">
      <c r="A946" t="s">
        <v>977</v>
      </c>
      <c r="B946">
        <v>1965</v>
      </c>
      <c r="C946">
        <f t="shared" si="56"/>
        <v>1965</v>
      </c>
      <c r="D946" t="s">
        <v>30</v>
      </c>
      <c r="E946" t="str">
        <f t="shared" si="57"/>
        <v>Dec</v>
      </c>
      <c r="F946">
        <v>27</v>
      </c>
      <c r="G946" s="16">
        <f t="shared" si="58"/>
        <v>24103</v>
      </c>
      <c r="I946">
        <v>0</v>
      </c>
      <c r="J946" s="13">
        <v>7657.69</v>
      </c>
      <c r="K946" t="s">
        <v>12</v>
      </c>
      <c r="L946" t="str" cm="1">
        <f t="array" ref="L946">IF(K946="?",INDEX(K946:K3288,_xlfn.MODE.MULT(MATCH(K946:K3288,K3288,0))),K946)</f>
        <v>tier - 3</v>
      </c>
      <c r="M946" t="s">
        <v>12</v>
      </c>
      <c r="N946" t="str" cm="1">
        <f t="array" ref="N946">IF(M946="?",INDEX(M946:M3288,_xlfn.MODE.MULT(MATCH(M946:M3288,M946:M3288,0))),M946)</f>
        <v>tier - 3</v>
      </c>
      <c r="O946" t="s">
        <v>23</v>
      </c>
      <c r="P946" t="str">
        <f t="shared" si="59"/>
        <v>R1012</v>
      </c>
    </row>
    <row r="947" spans="1:16" x14ac:dyDescent="0.3">
      <c r="A947" t="s">
        <v>978</v>
      </c>
      <c r="B947">
        <v>1976</v>
      </c>
      <c r="C947">
        <f t="shared" si="56"/>
        <v>1976</v>
      </c>
      <c r="D947" t="s">
        <v>37</v>
      </c>
      <c r="E947" t="str">
        <f t="shared" si="57"/>
        <v>Oct</v>
      </c>
      <c r="F947">
        <v>9</v>
      </c>
      <c r="G947" s="16">
        <f t="shared" si="58"/>
        <v>28042</v>
      </c>
      <c r="I947">
        <v>2</v>
      </c>
      <c r="J947" s="13">
        <v>7662.47</v>
      </c>
      <c r="K947" t="s">
        <v>11</v>
      </c>
      <c r="L947" t="str" cm="1">
        <f t="array" ref="L947">IF(K947="?",INDEX(K947:K3289,_xlfn.MODE.MULT(MATCH(K947:K3289,K3289,0))),K947)</f>
        <v>tier - 2</v>
      </c>
      <c r="M947" t="s">
        <v>16</v>
      </c>
      <c r="N947" t="str" cm="1">
        <f t="array" ref="N947">IF(M947="?",INDEX(M947:M3289,_xlfn.MODE.MULT(MATCH(M947:M3289,M947:M3289,0))),M947)</f>
        <v>tier - 1</v>
      </c>
      <c r="O947" t="s">
        <v>42</v>
      </c>
      <c r="P947" t="str">
        <f t="shared" si="59"/>
        <v>R1011</v>
      </c>
    </row>
    <row r="948" spans="1:16" x14ac:dyDescent="0.3">
      <c r="A948" t="s">
        <v>979</v>
      </c>
      <c r="B948">
        <v>1996</v>
      </c>
      <c r="C948">
        <f t="shared" si="56"/>
        <v>1996</v>
      </c>
      <c r="D948" t="s">
        <v>15</v>
      </c>
      <c r="E948" t="str">
        <f t="shared" si="57"/>
        <v>Nov</v>
      </c>
      <c r="F948">
        <v>24</v>
      </c>
      <c r="G948" s="16">
        <f t="shared" si="58"/>
        <v>35393</v>
      </c>
      <c r="I948">
        <v>0</v>
      </c>
      <c r="J948" s="13">
        <v>7670.75</v>
      </c>
      <c r="K948" t="s">
        <v>11</v>
      </c>
      <c r="L948" t="str" cm="1">
        <f t="array" ref="L948">IF(K948="?",INDEX(K948:K3290,_xlfn.MODE.MULT(MATCH(K948:K3290,K3290,0))),K948)</f>
        <v>tier - 2</v>
      </c>
      <c r="M948" t="s">
        <v>11</v>
      </c>
      <c r="N948" t="str" cm="1">
        <f t="array" ref="N948">IF(M948="?",INDEX(M948:M3290,_xlfn.MODE.MULT(MATCH(M948:M3290,M948:M3290,0))),M948)</f>
        <v>tier - 2</v>
      </c>
      <c r="O948" t="s">
        <v>632</v>
      </c>
      <c r="P948" t="str">
        <f t="shared" si="59"/>
        <v>R1022</v>
      </c>
    </row>
    <row r="949" spans="1:16" x14ac:dyDescent="0.3">
      <c r="A949" t="s">
        <v>980</v>
      </c>
      <c r="B949">
        <v>1995</v>
      </c>
      <c r="C949">
        <f t="shared" si="56"/>
        <v>1995</v>
      </c>
      <c r="D949" t="s">
        <v>20</v>
      </c>
      <c r="E949" t="str">
        <f t="shared" si="57"/>
        <v>Sep</v>
      </c>
      <c r="F949">
        <v>13</v>
      </c>
      <c r="G949" s="16">
        <f t="shared" si="58"/>
        <v>34955</v>
      </c>
      <c r="I949">
        <v>0</v>
      </c>
      <c r="J949" s="13">
        <v>7676.4</v>
      </c>
      <c r="K949" t="s">
        <v>11</v>
      </c>
      <c r="L949" t="str" cm="1">
        <f t="array" ref="L949">IF(K949="?",INDEX(K949:K3291,_xlfn.MODE.MULT(MATCH(K949:K3291,K3291,0))),K949)</f>
        <v>tier - 2</v>
      </c>
      <c r="M949" t="s">
        <v>16</v>
      </c>
      <c r="N949" t="str" cm="1">
        <f t="array" ref="N949">IF(M949="?",INDEX(M949:M3291,_xlfn.MODE.MULT(MATCH(M949:M3291,M949:M3291,0))),M949)</f>
        <v>tier - 1</v>
      </c>
      <c r="O949" t="s">
        <v>23</v>
      </c>
      <c r="P949" t="str">
        <f t="shared" si="59"/>
        <v>R1012</v>
      </c>
    </row>
    <row r="950" spans="1:16" x14ac:dyDescent="0.3">
      <c r="A950" t="s">
        <v>981</v>
      </c>
      <c r="B950">
        <v>1971</v>
      </c>
      <c r="C950">
        <f t="shared" si="56"/>
        <v>1971</v>
      </c>
      <c r="D950" t="s">
        <v>37</v>
      </c>
      <c r="E950" t="str">
        <f t="shared" si="57"/>
        <v>Oct</v>
      </c>
      <c r="F950">
        <v>11</v>
      </c>
      <c r="G950" s="16">
        <f t="shared" si="58"/>
        <v>26217</v>
      </c>
      <c r="I950">
        <v>0</v>
      </c>
      <c r="J950" s="13">
        <v>7680.92</v>
      </c>
      <c r="K950" t="s">
        <v>11</v>
      </c>
      <c r="L950" t="str" cm="1">
        <f t="array" ref="L950">IF(K950="?",INDEX(K950:K3292,_xlfn.MODE.MULT(MATCH(K950:K3292,K3292,0))),K950)</f>
        <v>tier - 2</v>
      </c>
      <c r="M950" t="s">
        <v>16</v>
      </c>
      <c r="N950" t="str" cm="1">
        <f t="array" ref="N950">IF(M950="?",INDEX(M950:M3292,_xlfn.MODE.MULT(MATCH(M950:M3292,M950:M3292,0))),M950)</f>
        <v>tier - 1</v>
      </c>
      <c r="O950" t="s">
        <v>13</v>
      </c>
      <c r="P950" t="str">
        <f t="shared" si="59"/>
        <v>R1013</v>
      </c>
    </row>
    <row r="951" spans="1:16" x14ac:dyDescent="0.3">
      <c r="A951" t="s">
        <v>982</v>
      </c>
      <c r="B951">
        <v>1981</v>
      </c>
      <c r="C951">
        <f t="shared" si="56"/>
        <v>1981</v>
      </c>
      <c r="D951" t="s">
        <v>30</v>
      </c>
      <c r="E951" t="str">
        <f t="shared" si="57"/>
        <v>Dec</v>
      </c>
      <c r="F951">
        <v>19</v>
      </c>
      <c r="G951" s="16">
        <f t="shared" si="58"/>
        <v>29939</v>
      </c>
      <c r="I951">
        <v>1</v>
      </c>
      <c r="J951" s="13">
        <v>7681.17</v>
      </c>
      <c r="K951" t="s">
        <v>11</v>
      </c>
      <c r="L951" t="str" cm="1">
        <f t="array" ref="L951">IF(K951="?",INDEX(K951:K3293,_xlfn.MODE.MULT(MATCH(K951:K3293,K3293,0))),K951)</f>
        <v>tier - 2</v>
      </c>
      <c r="M951" t="s">
        <v>11</v>
      </c>
      <c r="N951" t="str" cm="1">
        <f t="array" ref="N951">IF(M951="?",INDEX(M951:M3293,_xlfn.MODE.MULT(MATCH(M951:M3293,M951:M3293,0))),M951)</f>
        <v>tier - 2</v>
      </c>
      <c r="O951" t="s">
        <v>516</v>
      </c>
      <c r="P951" t="str">
        <f t="shared" si="59"/>
        <v>R1020</v>
      </c>
    </row>
    <row r="952" spans="1:16" x14ac:dyDescent="0.3">
      <c r="A952" t="s">
        <v>983</v>
      </c>
      <c r="B952">
        <v>1982</v>
      </c>
      <c r="C952">
        <f t="shared" si="56"/>
        <v>1982</v>
      </c>
      <c r="D952" t="s">
        <v>30</v>
      </c>
      <c r="E952" t="str">
        <f t="shared" si="57"/>
        <v>Dec</v>
      </c>
      <c r="F952">
        <v>18</v>
      </c>
      <c r="G952" s="16">
        <f t="shared" si="58"/>
        <v>30303</v>
      </c>
      <c r="I952">
        <v>3</v>
      </c>
      <c r="J952" s="13">
        <v>7682.67</v>
      </c>
      <c r="K952" t="s">
        <v>11</v>
      </c>
      <c r="L952" t="str" cm="1">
        <f t="array" ref="L952">IF(K952="?",INDEX(K952:K3294,_xlfn.MODE.MULT(MATCH(K952:K3294,K3294,0))),K952)</f>
        <v>tier - 2</v>
      </c>
      <c r="M952" t="s">
        <v>16</v>
      </c>
      <c r="N952" t="str" cm="1">
        <f t="array" ref="N952">IF(M952="?",INDEX(M952:M3294,_xlfn.MODE.MULT(MATCH(M952:M3294,M952:M3294,0))),M952)</f>
        <v>tier - 1</v>
      </c>
      <c r="O952" t="s">
        <v>13</v>
      </c>
      <c r="P952" t="str">
        <f t="shared" si="59"/>
        <v>R1013</v>
      </c>
    </row>
    <row r="953" spans="1:16" x14ac:dyDescent="0.3">
      <c r="A953" t="s">
        <v>984</v>
      </c>
      <c r="B953">
        <v>1987</v>
      </c>
      <c r="C953">
        <f t="shared" si="56"/>
        <v>1987</v>
      </c>
      <c r="D953" t="s">
        <v>10</v>
      </c>
      <c r="E953" t="str">
        <f t="shared" si="57"/>
        <v>Jul</v>
      </c>
      <c r="F953">
        <v>12</v>
      </c>
      <c r="G953" s="16">
        <f t="shared" si="58"/>
        <v>31970</v>
      </c>
      <c r="I953">
        <v>3</v>
      </c>
      <c r="J953" s="13">
        <v>7684.62</v>
      </c>
      <c r="K953" t="s">
        <v>11</v>
      </c>
      <c r="L953" t="str" cm="1">
        <f t="array" ref="L953">IF(K953="?",INDEX(K953:K3295,_xlfn.MODE.MULT(MATCH(K953:K3295,K3295,0))),K953)</f>
        <v>tier - 2</v>
      </c>
      <c r="M953" t="s">
        <v>12</v>
      </c>
      <c r="N953" t="str" cm="1">
        <f t="array" ref="N953">IF(M953="?",INDEX(M953:M3295,_xlfn.MODE.MULT(MATCH(M953:M3295,M953:M3295,0))),M953)</f>
        <v>tier - 3</v>
      </c>
      <c r="O953" t="s">
        <v>300</v>
      </c>
      <c r="P953" t="str">
        <f t="shared" si="59"/>
        <v>R1021</v>
      </c>
    </row>
    <row r="954" spans="1:16" x14ac:dyDescent="0.3">
      <c r="A954" t="s">
        <v>985</v>
      </c>
      <c r="B954">
        <v>1978</v>
      </c>
      <c r="C954">
        <f t="shared" si="56"/>
        <v>1978</v>
      </c>
      <c r="D954" t="s">
        <v>30</v>
      </c>
      <c r="E954" t="str">
        <f t="shared" si="57"/>
        <v>Dec</v>
      </c>
      <c r="F954">
        <v>29</v>
      </c>
      <c r="G954" s="16">
        <f t="shared" si="58"/>
        <v>28853</v>
      </c>
      <c r="I954">
        <v>2</v>
      </c>
      <c r="J954" s="13">
        <v>7726.85</v>
      </c>
      <c r="K954" t="s">
        <v>16</v>
      </c>
      <c r="L954" t="str" cm="1">
        <f t="array" ref="L954">IF(K954="?",INDEX(K954:K3296,_xlfn.MODE.MULT(MATCH(K954:K3296,K3296,0))),K954)</f>
        <v>tier - 1</v>
      </c>
      <c r="M954" t="s">
        <v>11</v>
      </c>
      <c r="N954" t="str" cm="1">
        <f t="array" ref="N954">IF(M954="?",INDEX(M954:M3296,_xlfn.MODE.MULT(MATCH(M954:M3296,M954:M3296,0))),M954)</f>
        <v>tier - 2</v>
      </c>
      <c r="O954" t="s">
        <v>42</v>
      </c>
      <c r="P954" t="str">
        <f t="shared" si="59"/>
        <v>R1011</v>
      </c>
    </row>
    <row r="955" spans="1:16" x14ac:dyDescent="0.3">
      <c r="A955" t="s">
        <v>986</v>
      </c>
      <c r="B955">
        <v>1979</v>
      </c>
      <c r="C955">
        <f t="shared" si="56"/>
        <v>1979</v>
      </c>
      <c r="D955" t="s">
        <v>18</v>
      </c>
      <c r="E955" t="str">
        <f t="shared" si="57"/>
        <v>Jun</v>
      </c>
      <c r="F955">
        <v>2</v>
      </c>
      <c r="G955" s="16">
        <f t="shared" si="58"/>
        <v>29008</v>
      </c>
      <c r="I955">
        <v>1</v>
      </c>
      <c r="J955" s="13">
        <v>7727.25</v>
      </c>
      <c r="K955" t="s">
        <v>11</v>
      </c>
      <c r="L955" t="str" cm="1">
        <f t="array" ref="L955">IF(K955="?",INDEX(K955:K3297,_xlfn.MODE.MULT(MATCH(K955:K3297,K3297,0))),K955)</f>
        <v>tier - 2</v>
      </c>
      <c r="M955" t="s">
        <v>12</v>
      </c>
      <c r="N955" t="str" cm="1">
        <f t="array" ref="N955">IF(M955="?",INDEX(M955:M3297,_xlfn.MODE.MULT(MATCH(M955:M3297,M955:M3297,0))),M955)</f>
        <v>tier - 3</v>
      </c>
      <c r="O955" t="s">
        <v>23</v>
      </c>
      <c r="P955" t="str">
        <f t="shared" si="59"/>
        <v>R1012</v>
      </c>
    </row>
    <row r="956" spans="1:16" x14ac:dyDescent="0.3">
      <c r="A956" t="s">
        <v>987</v>
      </c>
      <c r="B956">
        <v>1980</v>
      </c>
      <c r="C956">
        <f t="shared" si="56"/>
        <v>1980</v>
      </c>
      <c r="D956" t="s">
        <v>20</v>
      </c>
      <c r="E956" t="str">
        <f t="shared" si="57"/>
        <v>Sep</v>
      </c>
      <c r="F956">
        <v>10</v>
      </c>
      <c r="G956" s="16">
        <f t="shared" si="58"/>
        <v>29474</v>
      </c>
      <c r="I956">
        <v>2</v>
      </c>
      <c r="J956" s="13">
        <v>7729.65</v>
      </c>
      <c r="K956" t="s">
        <v>12</v>
      </c>
      <c r="L956" t="str" cm="1">
        <f t="array" ref="L956">IF(K956="?",INDEX(K956:K3298,_xlfn.MODE.MULT(MATCH(K956:K3298,K3298,0))),K956)</f>
        <v>tier - 3</v>
      </c>
      <c r="M956" t="s">
        <v>16</v>
      </c>
      <c r="N956" t="str" cm="1">
        <f t="array" ref="N956">IF(M956="?",INDEX(M956:M3298,_xlfn.MODE.MULT(MATCH(M956:M3298,M956:M3298,0))),M956)</f>
        <v>tier - 1</v>
      </c>
      <c r="O956" t="s">
        <v>168</v>
      </c>
      <c r="P956" t="str">
        <f t="shared" si="59"/>
        <v>R1016</v>
      </c>
    </row>
    <row r="957" spans="1:16" x14ac:dyDescent="0.3">
      <c r="A957" t="s">
        <v>988</v>
      </c>
      <c r="B957">
        <v>1978</v>
      </c>
      <c r="C957">
        <f t="shared" si="56"/>
        <v>1978</v>
      </c>
      <c r="D957" t="s">
        <v>30</v>
      </c>
      <c r="E957" t="str">
        <f t="shared" si="57"/>
        <v>Dec</v>
      </c>
      <c r="F957">
        <v>4</v>
      </c>
      <c r="G957" s="16">
        <f t="shared" si="58"/>
        <v>28828</v>
      </c>
      <c r="I957">
        <v>2</v>
      </c>
      <c r="J957" s="13">
        <v>7731.43</v>
      </c>
      <c r="K957" t="s">
        <v>12</v>
      </c>
      <c r="L957" t="str" cm="1">
        <f t="array" ref="L957">IF(K957="?",INDEX(K957:K3299,_xlfn.MODE.MULT(MATCH(K957:K3299,K3299,0))),K957)</f>
        <v>tier - 3</v>
      </c>
      <c r="M957" t="s">
        <v>11</v>
      </c>
      <c r="N957" t="str" cm="1">
        <f t="array" ref="N957">IF(M957="?",INDEX(M957:M3299,_xlfn.MODE.MULT(MATCH(M957:M3299,M957:M3299,0))),M957)</f>
        <v>tier - 2</v>
      </c>
      <c r="O957" t="s">
        <v>13</v>
      </c>
      <c r="P957" t="str">
        <f t="shared" si="59"/>
        <v>R1013</v>
      </c>
    </row>
    <row r="958" spans="1:16" x14ac:dyDescent="0.3">
      <c r="A958" t="s">
        <v>989</v>
      </c>
      <c r="B958">
        <v>1977</v>
      </c>
      <c r="C958">
        <f t="shared" si="56"/>
        <v>1977</v>
      </c>
      <c r="D958" t="s">
        <v>35</v>
      </c>
      <c r="E958" t="str">
        <f t="shared" si="57"/>
        <v>Aug</v>
      </c>
      <c r="F958">
        <v>29</v>
      </c>
      <c r="G958" s="16">
        <f t="shared" si="58"/>
        <v>28366</v>
      </c>
      <c r="I958">
        <v>0</v>
      </c>
      <c r="J958" s="13">
        <v>7731.86</v>
      </c>
      <c r="K958" t="s">
        <v>11</v>
      </c>
      <c r="L958" t="str" cm="1">
        <f t="array" ref="L958">IF(K958="?",INDEX(K958:K3300,_xlfn.MODE.MULT(MATCH(K958:K3300,K3300,0))),K958)</f>
        <v>tier - 2</v>
      </c>
      <c r="M958" t="s">
        <v>12</v>
      </c>
      <c r="N958" t="str" cm="1">
        <f t="array" ref="N958">IF(M958="?",INDEX(M958:M3300,_xlfn.MODE.MULT(MATCH(M958:M3300,M958:M3300,0))),M958)</f>
        <v>tier - 3</v>
      </c>
      <c r="O958" t="s">
        <v>23</v>
      </c>
      <c r="P958" t="str">
        <f t="shared" si="59"/>
        <v>R1012</v>
      </c>
    </row>
    <row r="959" spans="1:16" x14ac:dyDescent="0.3">
      <c r="A959" t="s">
        <v>990</v>
      </c>
      <c r="B959">
        <v>1965</v>
      </c>
      <c r="C959">
        <f t="shared" si="56"/>
        <v>1965</v>
      </c>
      <c r="D959" t="s">
        <v>10</v>
      </c>
      <c r="E959" t="str">
        <f t="shared" si="57"/>
        <v>Jul</v>
      </c>
      <c r="F959">
        <v>18</v>
      </c>
      <c r="G959" s="16">
        <f t="shared" si="58"/>
        <v>23941</v>
      </c>
      <c r="I959">
        <v>0</v>
      </c>
      <c r="J959" s="13">
        <v>7736.39</v>
      </c>
      <c r="K959" t="s">
        <v>12</v>
      </c>
      <c r="L959" t="str" cm="1">
        <f t="array" ref="L959">IF(K959="?",INDEX(K959:K3301,_xlfn.MODE.MULT(MATCH(K959:K3301,K3301,0))),K959)</f>
        <v>tier - 3</v>
      </c>
      <c r="M959" t="s">
        <v>11</v>
      </c>
      <c r="N959" t="str" cm="1">
        <f t="array" ref="N959">IF(M959="?",INDEX(M959:M3301,_xlfn.MODE.MULT(MATCH(M959:M3301,M959:M3301,0))),M959)</f>
        <v>tier - 2</v>
      </c>
      <c r="O959" t="s">
        <v>13</v>
      </c>
      <c r="P959" t="str">
        <f t="shared" si="59"/>
        <v>R1013</v>
      </c>
    </row>
    <row r="960" spans="1:16" x14ac:dyDescent="0.3">
      <c r="A960" t="s">
        <v>991</v>
      </c>
      <c r="B960">
        <v>1978</v>
      </c>
      <c r="C960">
        <f t="shared" si="56"/>
        <v>1978</v>
      </c>
      <c r="D960" t="s">
        <v>20</v>
      </c>
      <c r="E960" t="str">
        <f t="shared" si="57"/>
        <v>Sep</v>
      </c>
      <c r="F960">
        <v>4</v>
      </c>
      <c r="G960" s="16">
        <f t="shared" si="58"/>
        <v>28737</v>
      </c>
      <c r="I960">
        <v>2</v>
      </c>
      <c r="J960" s="13">
        <v>7740.34</v>
      </c>
      <c r="K960" t="s">
        <v>16</v>
      </c>
      <c r="L960" t="str" cm="1">
        <f t="array" ref="L960">IF(K960="?",INDEX(K960:K3302,_xlfn.MODE.MULT(MATCH(K960:K3302,K3302,0))),K960)</f>
        <v>tier - 1</v>
      </c>
      <c r="M960" t="s">
        <v>16</v>
      </c>
      <c r="N960" t="str" cm="1">
        <f t="array" ref="N960">IF(M960="?",INDEX(M960:M3302,_xlfn.MODE.MULT(MATCH(M960:M3302,M960:M3302,0))),M960)</f>
        <v>tier - 1</v>
      </c>
      <c r="O960" t="s">
        <v>42</v>
      </c>
      <c r="P960" t="str">
        <f t="shared" si="59"/>
        <v>R1011</v>
      </c>
    </row>
    <row r="961" spans="1:16" x14ac:dyDescent="0.3">
      <c r="A961" t="s">
        <v>992</v>
      </c>
      <c r="B961">
        <v>1976</v>
      </c>
      <c r="C961">
        <f t="shared" si="56"/>
        <v>1976</v>
      </c>
      <c r="D961" t="s">
        <v>30</v>
      </c>
      <c r="E961" t="str">
        <f t="shared" si="57"/>
        <v>Dec</v>
      </c>
      <c r="F961">
        <v>12</v>
      </c>
      <c r="G961" s="16">
        <f t="shared" si="58"/>
        <v>28106</v>
      </c>
      <c r="I961">
        <v>1</v>
      </c>
      <c r="J961" s="13">
        <v>7742.11</v>
      </c>
      <c r="K961" t="s">
        <v>12</v>
      </c>
      <c r="L961" t="str" cm="1">
        <f t="array" ref="L961">IF(K961="?",INDEX(K961:K3303,_xlfn.MODE.MULT(MATCH(K961:K3303,K3303,0))),K961)</f>
        <v>tier - 3</v>
      </c>
      <c r="M961" t="s">
        <v>11</v>
      </c>
      <c r="N961" t="str" cm="1">
        <f t="array" ref="N961">IF(M961="?",INDEX(M961:M3303,_xlfn.MODE.MULT(MATCH(M961:M3303,M961:M3303,0))),M961)</f>
        <v>tier - 2</v>
      </c>
      <c r="O961" t="s">
        <v>13</v>
      </c>
      <c r="P961" t="str">
        <f t="shared" si="59"/>
        <v>R1013</v>
      </c>
    </row>
    <row r="962" spans="1:16" x14ac:dyDescent="0.3">
      <c r="A962" t="s">
        <v>993</v>
      </c>
      <c r="B962">
        <v>1981</v>
      </c>
      <c r="C962">
        <f t="shared" si="56"/>
        <v>1981</v>
      </c>
      <c r="D962" t="s">
        <v>18</v>
      </c>
      <c r="E962" t="str">
        <f t="shared" si="57"/>
        <v>Jun</v>
      </c>
      <c r="F962">
        <v>30</v>
      </c>
      <c r="G962" s="16">
        <f t="shared" si="58"/>
        <v>29767</v>
      </c>
      <c r="I962">
        <v>2</v>
      </c>
      <c r="J962" s="13">
        <v>7749.16</v>
      </c>
      <c r="K962" t="s">
        <v>11</v>
      </c>
      <c r="L962" t="str" cm="1">
        <f t="array" ref="L962">IF(K962="?",INDEX(K962:K3304,_xlfn.MODE.MULT(MATCH(K962:K3304,K3304,0))),K962)</f>
        <v>tier - 2</v>
      </c>
      <c r="M962" t="s">
        <v>16</v>
      </c>
      <c r="N962" t="str" cm="1">
        <f t="array" ref="N962">IF(M962="?",INDEX(M962:M3304,_xlfn.MODE.MULT(MATCH(M962:M3304,M962:M3304,0))),M962)</f>
        <v>tier - 1</v>
      </c>
      <c r="O962" t="s">
        <v>23</v>
      </c>
      <c r="P962" t="str">
        <f t="shared" si="59"/>
        <v>R1012</v>
      </c>
    </row>
    <row r="963" spans="1:16" x14ac:dyDescent="0.3">
      <c r="A963" t="s">
        <v>994</v>
      </c>
      <c r="B963">
        <v>1997</v>
      </c>
      <c r="C963">
        <f t="shared" ref="C963:C1026" si="60">IF(B963="?",ROUND(AVERAGE(B962:B3305),0),B963)</f>
        <v>1997</v>
      </c>
      <c r="D963" t="s">
        <v>30</v>
      </c>
      <c r="E963" t="str">
        <f t="shared" ref="E963:E1026" si="61">IF(D963="?","sep",D963)</f>
        <v>Dec</v>
      </c>
      <c r="F963">
        <v>21</v>
      </c>
      <c r="G963" s="16">
        <f t="shared" ref="G963:G1026" si="62">VALUE(F963&amp;"-"&amp;E963&amp;"-"&amp;C963)</f>
        <v>35785</v>
      </c>
      <c r="I963">
        <v>0</v>
      </c>
      <c r="J963" s="13">
        <v>7763.06</v>
      </c>
      <c r="K963" t="s">
        <v>11</v>
      </c>
      <c r="L963" t="str" cm="1">
        <f t="array" ref="L963">IF(K963="?",INDEX(K963:K3305,_xlfn.MODE.MULT(MATCH(K963:K3305,K3305,0))),K963)</f>
        <v>tier - 2</v>
      </c>
      <c r="M963" t="s">
        <v>16</v>
      </c>
      <c r="N963" t="str" cm="1">
        <f t="array" ref="N963">IF(M963="?",INDEX(M963:M3305,_xlfn.MODE.MULT(MATCH(M963:M3305,M963:M3305,0))),M963)</f>
        <v>tier - 1</v>
      </c>
      <c r="O963" t="s">
        <v>23</v>
      </c>
      <c r="P963" t="str">
        <f t="shared" ref="P963:P1026" si="63">IF(O963="?","unknown",O963)</f>
        <v>R1012</v>
      </c>
    </row>
    <row r="964" spans="1:16" x14ac:dyDescent="0.3">
      <c r="A964" t="s">
        <v>995</v>
      </c>
      <c r="B964">
        <v>1974</v>
      </c>
      <c r="C964">
        <f t="shared" si="60"/>
        <v>1974</v>
      </c>
      <c r="D964" t="s">
        <v>30</v>
      </c>
      <c r="E964" t="str">
        <f t="shared" si="61"/>
        <v>Dec</v>
      </c>
      <c r="F964">
        <v>6</v>
      </c>
      <c r="G964" s="16">
        <f t="shared" si="62"/>
        <v>27369</v>
      </c>
      <c r="I964">
        <v>0</v>
      </c>
      <c r="J964" s="13">
        <v>7789.64</v>
      </c>
      <c r="K964" t="s">
        <v>16</v>
      </c>
      <c r="L964" t="str" cm="1">
        <f t="array" ref="L964">IF(K964="?",INDEX(K964:K3306,_xlfn.MODE.MULT(MATCH(K964:K3306,K3306,0))),K964)</f>
        <v>tier - 1</v>
      </c>
      <c r="M964" t="s">
        <v>12</v>
      </c>
      <c r="N964" t="str" cm="1">
        <f t="array" ref="N964">IF(M964="?",INDEX(M964:M3306,_xlfn.MODE.MULT(MATCH(M964:M3306,M964:M3306,0))),M964)</f>
        <v>tier - 3</v>
      </c>
      <c r="O964" t="s">
        <v>13</v>
      </c>
      <c r="P964" t="str">
        <f t="shared" si="63"/>
        <v>R1013</v>
      </c>
    </row>
    <row r="965" spans="1:16" x14ac:dyDescent="0.3">
      <c r="A965" t="s">
        <v>996</v>
      </c>
      <c r="B965">
        <v>1999</v>
      </c>
      <c r="C965">
        <f t="shared" si="60"/>
        <v>1999</v>
      </c>
      <c r="D965" t="s">
        <v>30</v>
      </c>
      <c r="E965" t="str">
        <f t="shared" si="61"/>
        <v>Dec</v>
      </c>
      <c r="F965">
        <v>25</v>
      </c>
      <c r="G965" s="16">
        <f t="shared" si="62"/>
        <v>36519</v>
      </c>
      <c r="I965">
        <v>0</v>
      </c>
      <c r="J965" s="13">
        <v>7794.68</v>
      </c>
      <c r="K965" t="s">
        <v>11</v>
      </c>
      <c r="L965" t="str" cm="1">
        <f t="array" ref="L965">IF(K965="?",INDEX(K965:K3307,_xlfn.MODE.MULT(MATCH(K965:K3307,K3307,0))),K965)</f>
        <v>tier - 2</v>
      </c>
      <c r="M965" t="s">
        <v>11</v>
      </c>
      <c r="N965" t="str" cm="1">
        <f t="array" ref="N965">IF(M965="?",INDEX(M965:M3307,_xlfn.MODE.MULT(MATCH(M965:M3307,M965:M3307,0))),M965)</f>
        <v>tier - 2</v>
      </c>
      <c r="O965" t="s">
        <v>535</v>
      </c>
      <c r="P965" t="str">
        <f t="shared" si="63"/>
        <v>R1026</v>
      </c>
    </row>
    <row r="966" spans="1:16" x14ac:dyDescent="0.3">
      <c r="A966" t="s">
        <v>997</v>
      </c>
      <c r="B966">
        <v>1997</v>
      </c>
      <c r="C966">
        <f t="shared" si="60"/>
        <v>1997</v>
      </c>
      <c r="D966" t="s">
        <v>30</v>
      </c>
      <c r="E966" t="str">
        <f t="shared" si="61"/>
        <v>Dec</v>
      </c>
      <c r="F966">
        <v>2</v>
      </c>
      <c r="G966" s="16">
        <f t="shared" si="62"/>
        <v>35766</v>
      </c>
      <c r="I966">
        <v>0</v>
      </c>
      <c r="J966" s="13">
        <v>7803.77</v>
      </c>
      <c r="K966" t="s">
        <v>11</v>
      </c>
      <c r="L966" t="str" cm="1">
        <f t="array" ref="L966">IF(K966="?",INDEX(K966:K3308,_xlfn.MODE.MULT(MATCH(K966:K3308,K3308,0))),K966)</f>
        <v>tier - 2</v>
      </c>
      <c r="M966" t="s">
        <v>12</v>
      </c>
      <c r="N966" t="str" cm="1">
        <f t="array" ref="N966">IF(M966="?",INDEX(M966:M3308,_xlfn.MODE.MULT(MATCH(M966:M3308,M966:M3308,0))),M966)</f>
        <v>tier - 3</v>
      </c>
      <c r="O966" t="s">
        <v>23</v>
      </c>
      <c r="P966" t="str">
        <f t="shared" si="63"/>
        <v>R1012</v>
      </c>
    </row>
    <row r="967" spans="1:16" x14ac:dyDescent="0.3">
      <c r="A967" t="s">
        <v>998</v>
      </c>
      <c r="B967">
        <v>1974</v>
      </c>
      <c r="C967">
        <f t="shared" si="60"/>
        <v>1974</v>
      </c>
      <c r="D967" t="s">
        <v>15</v>
      </c>
      <c r="E967" t="str">
        <f t="shared" si="61"/>
        <v>Nov</v>
      </c>
      <c r="F967">
        <v>9</v>
      </c>
      <c r="G967" s="16">
        <f t="shared" si="62"/>
        <v>27342</v>
      </c>
      <c r="I967">
        <v>0</v>
      </c>
      <c r="J967" s="13">
        <v>7804.16</v>
      </c>
      <c r="K967" t="s">
        <v>11</v>
      </c>
      <c r="L967" t="str" cm="1">
        <f t="array" ref="L967">IF(K967="?",INDEX(K967:K3309,_xlfn.MODE.MULT(MATCH(K967:K3309,K3309,0))),K967)</f>
        <v>tier - 2</v>
      </c>
      <c r="M967" t="s">
        <v>12</v>
      </c>
      <c r="N967" t="str" cm="1">
        <f t="array" ref="N967">IF(M967="?",INDEX(M967:M3309,_xlfn.MODE.MULT(MATCH(M967:M3309,M967:M3309,0))),M967)</f>
        <v>tier - 3</v>
      </c>
      <c r="O967" t="s">
        <v>13</v>
      </c>
      <c r="P967" t="str">
        <f t="shared" si="63"/>
        <v>R1013</v>
      </c>
    </row>
    <row r="968" spans="1:16" x14ac:dyDescent="0.3">
      <c r="A968" t="s">
        <v>999</v>
      </c>
      <c r="B968">
        <v>1991</v>
      </c>
      <c r="C968">
        <f t="shared" si="60"/>
        <v>1991</v>
      </c>
      <c r="D968" t="s">
        <v>30</v>
      </c>
      <c r="E968" t="str">
        <f t="shared" si="61"/>
        <v>Dec</v>
      </c>
      <c r="F968">
        <v>21</v>
      </c>
      <c r="G968" s="16">
        <f t="shared" si="62"/>
        <v>33593</v>
      </c>
      <c r="I968">
        <v>3</v>
      </c>
      <c r="J968" s="13">
        <v>7812.67</v>
      </c>
      <c r="K968" t="s">
        <v>11</v>
      </c>
      <c r="L968" t="str" cm="1">
        <f t="array" ref="L968">IF(K968="?",INDEX(K968:K3310,_xlfn.MODE.MULT(MATCH(K968:K3310,K3310,0))),K968)</f>
        <v>tier - 2</v>
      </c>
      <c r="M968" t="s">
        <v>16</v>
      </c>
      <c r="N968" t="str" cm="1">
        <f t="array" ref="N968">IF(M968="?",INDEX(M968:M3310,_xlfn.MODE.MULT(MATCH(M968:M3310,M968:M3310,0))),M968)</f>
        <v>tier - 1</v>
      </c>
      <c r="O968" t="s">
        <v>23</v>
      </c>
      <c r="P968" t="str">
        <f t="shared" si="63"/>
        <v>R1012</v>
      </c>
    </row>
    <row r="969" spans="1:16" x14ac:dyDescent="0.3">
      <c r="A969" t="s">
        <v>1000</v>
      </c>
      <c r="B969">
        <v>1989</v>
      </c>
      <c r="C969">
        <f t="shared" si="60"/>
        <v>1989</v>
      </c>
      <c r="D969" t="s">
        <v>37</v>
      </c>
      <c r="E969" t="str">
        <f t="shared" si="61"/>
        <v>Oct</v>
      </c>
      <c r="F969">
        <v>12</v>
      </c>
      <c r="G969" s="16">
        <f t="shared" si="62"/>
        <v>32793</v>
      </c>
      <c r="I969">
        <v>3</v>
      </c>
      <c r="J969" s="13">
        <v>7824.37</v>
      </c>
      <c r="K969" t="s">
        <v>11</v>
      </c>
      <c r="L969" t="str" cm="1">
        <f t="array" ref="L969">IF(K969="?",INDEX(K969:K3311,_xlfn.MODE.MULT(MATCH(K969:K3311,K3311,0))),K969)</f>
        <v>tier - 2</v>
      </c>
      <c r="M969" t="s">
        <v>11</v>
      </c>
      <c r="N969" t="str" cm="1">
        <f t="array" ref="N969">IF(M969="?",INDEX(M969:M3311,_xlfn.MODE.MULT(MATCH(M969:M3311,M969:M3311,0))),M969)</f>
        <v>tier - 2</v>
      </c>
      <c r="O969" t="s">
        <v>23</v>
      </c>
      <c r="P969" t="str">
        <f t="shared" si="63"/>
        <v>R1012</v>
      </c>
    </row>
    <row r="970" spans="1:16" x14ac:dyDescent="0.3">
      <c r="A970" t="s">
        <v>1001</v>
      </c>
      <c r="B970">
        <v>2001</v>
      </c>
      <c r="C970">
        <f t="shared" si="60"/>
        <v>2001</v>
      </c>
      <c r="D970" t="s">
        <v>37</v>
      </c>
      <c r="E970" t="str">
        <f t="shared" si="61"/>
        <v>Oct</v>
      </c>
      <c r="F970">
        <v>5</v>
      </c>
      <c r="G970" s="16">
        <f t="shared" si="62"/>
        <v>37169</v>
      </c>
      <c r="I970">
        <v>0</v>
      </c>
      <c r="J970" s="13">
        <v>7844.8</v>
      </c>
      <c r="K970" t="s">
        <v>11</v>
      </c>
      <c r="L970" t="str" cm="1">
        <f t="array" ref="L970">IF(K970="?",INDEX(K970:K3312,_xlfn.MODE.MULT(MATCH(K970:K3312,K3312,0))),K970)</f>
        <v>tier - 2</v>
      </c>
      <c r="M970" t="s">
        <v>11</v>
      </c>
      <c r="N970" t="str" cm="1">
        <f t="array" ref="N970">IF(M970="?",INDEX(M970:M3312,_xlfn.MODE.MULT(MATCH(M970:M3312,M970:M3312,0))),M970)</f>
        <v>tier - 2</v>
      </c>
      <c r="O970" t="s">
        <v>23</v>
      </c>
      <c r="P970" t="str">
        <f t="shared" si="63"/>
        <v>R1012</v>
      </c>
    </row>
    <row r="971" spans="1:16" x14ac:dyDescent="0.3">
      <c r="A971" t="s">
        <v>1002</v>
      </c>
      <c r="B971">
        <v>1994</v>
      </c>
      <c r="C971">
        <f t="shared" si="60"/>
        <v>1994</v>
      </c>
      <c r="D971" t="s">
        <v>15</v>
      </c>
      <c r="E971" t="str">
        <f t="shared" si="61"/>
        <v>Nov</v>
      </c>
      <c r="F971">
        <v>17</v>
      </c>
      <c r="G971" s="16">
        <f t="shared" si="62"/>
        <v>34655</v>
      </c>
      <c r="I971">
        <v>0</v>
      </c>
      <c r="J971" s="13">
        <v>7851.85</v>
      </c>
      <c r="K971" t="s">
        <v>11</v>
      </c>
      <c r="L971" t="str" cm="1">
        <f t="array" ref="L971">IF(K971="?",INDEX(K971:K3313,_xlfn.MODE.MULT(MATCH(K971:K3313,K3313,0))),K971)</f>
        <v>tier - 2</v>
      </c>
      <c r="M971" t="s">
        <v>12</v>
      </c>
      <c r="N971" t="str" cm="1">
        <f t="array" ref="N971">IF(M971="?",INDEX(M971:M3313,_xlfn.MODE.MULT(MATCH(M971:M3313,M971:M3313,0))),M971)</f>
        <v>tier - 3</v>
      </c>
      <c r="O971" t="s">
        <v>23</v>
      </c>
      <c r="P971" t="str">
        <f t="shared" si="63"/>
        <v>R1012</v>
      </c>
    </row>
    <row r="972" spans="1:16" x14ac:dyDescent="0.3">
      <c r="A972" t="s">
        <v>1003</v>
      </c>
      <c r="B972">
        <v>1962</v>
      </c>
      <c r="C972">
        <f t="shared" si="60"/>
        <v>1962</v>
      </c>
      <c r="D972" t="s">
        <v>37</v>
      </c>
      <c r="E972" t="str">
        <f t="shared" si="61"/>
        <v>Oct</v>
      </c>
      <c r="F972">
        <v>10</v>
      </c>
      <c r="G972" s="16">
        <f t="shared" si="62"/>
        <v>22929</v>
      </c>
      <c r="I972">
        <v>0</v>
      </c>
      <c r="J972" s="13">
        <v>7896.41</v>
      </c>
      <c r="K972" t="s">
        <v>12</v>
      </c>
      <c r="L972" t="str" cm="1">
        <f t="array" ref="L972">IF(K972="?",INDEX(K972:K3314,_xlfn.MODE.MULT(MATCH(K972:K3314,K3314,0))),K972)</f>
        <v>tier - 3</v>
      </c>
      <c r="M972" t="s">
        <v>11</v>
      </c>
      <c r="N972" t="str" cm="1">
        <f t="array" ref="N972">IF(M972="?",INDEX(M972:M3314,_xlfn.MODE.MULT(MATCH(M972:M3314,M972:M3314,0))),M972)</f>
        <v>tier - 2</v>
      </c>
      <c r="O972" t="s">
        <v>13</v>
      </c>
      <c r="P972" t="str">
        <f t="shared" si="63"/>
        <v>R1013</v>
      </c>
    </row>
    <row r="973" spans="1:16" x14ac:dyDescent="0.3">
      <c r="A973" t="s">
        <v>1004</v>
      </c>
      <c r="B973">
        <v>1977</v>
      </c>
      <c r="C973">
        <f t="shared" si="60"/>
        <v>1977</v>
      </c>
      <c r="D973" t="s">
        <v>10</v>
      </c>
      <c r="E973" t="str">
        <f t="shared" si="61"/>
        <v>Jul</v>
      </c>
      <c r="F973">
        <v>20</v>
      </c>
      <c r="G973" s="16">
        <f t="shared" si="62"/>
        <v>28326</v>
      </c>
      <c r="I973">
        <v>0</v>
      </c>
      <c r="J973" s="13">
        <v>7935.29</v>
      </c>
      <c r="K973" t="s">
        <v>11</v>
      </c>
      <c r="L973" t="str" cm="1">
        <f t="array" ref="L973">IF(K973="?",INDEX(K973:K3315,_xlfn.MODE.MULT(MATCH(K973:K3315,K3315,0))),K973)</f>
        <v>tier - 2</v>
      </c>
      <c r="M973" t="s">
        <v>16</v>
      </c>
      <c r="N973" t="str" cm="1">
        <f t="array" ref="N973">IF(M973="?",INDEX(M973:M3315,_xlfn.MODE.MULT(MATCH(M973:M3315,M973:M3315,0))),M973)</f>
        <v>tier - 1</v>
      </c>
      <c r="O973" t="s">
        <v>247</v>
      </c>
      <c r="P973" t="str">
        <f t="shared" si="63"/>
        <v>R1024</v>
      </c>
    </row>
    <row r="974" spans="1:16" x14ac:dyDescent="0.3">
      <c r="A974" t="s">
        <v>1005</v>
      </c>
      <c r="B974">
        <v>1987</v>
      </c>
      <c r="C974">
        <f t="shared" si="60"/>
        <v>1987</v>
      </c>
      <c r="D974" t="s">
        <v>37</v>
      </c>
      <c r="E974" t="str">
        <f t="shared" si="61"/>
        <v>Oct</v>
      </c>
      <c r="F974">
        <v>29</v>
      </c>
      <c r="G974" s="16">
        <f t="shared" si="62"/>
        <v>32079</v>
      </c>
      <c r="I974">
        <v>3</v>
      </c>
      <c r="J974" s="13">
        <v>7948.22</v>
      </c>
      <c r="K974" t="s">
        <v>11</v>
      </c>
      <c r="L974" t="str" cm="1">
        <f t="array" ref="L974">IF(K974="?",INDEX(K974:K3316,_xlfn.MODE.MULT(MATCH(K974:K3316,K3316,0))),K974)</f>
        <v>tier - 2</v>
      </c>
      <c r="M974" t="s">
        <v>12</v>
      </c>
      <c r="N974" t="str" cm="1">
        <f t="array" ref="N974">IF(M974="?",INDEX(M974:M3316,_xlfn.MODE.MULT(MATCH(M974:M3316,M974:M3316,0))),M974)</f>
        <v>tier - 3</v>
      </c>
      <c r="O974" t="s">
        <v>200</v>
      </c>
      <c r="P974" t="str">
        <f t="shared" si="63"/>
        <v>R1025</v>
      </c>
    </row>
    <row r="975" spans="1:16" x14ac:dyDescent="0.3">
      <c r="A975" t="s">
        <v>1006</v>
      </c>
      <c r="B975">
        <v>1966</v>
      </c>
      <c r="C975">
        <f t="shared" si="60"/>
        <v>1966</v>
      </c>
      <c r="D975" t="s">
        <v>10</v>
      </c>
      <c r="E975" t="str">
        <f t="shared" si="61"/>
        <v>Jul</v>
      </c>
      <c r="F975">
        <v>9</v>
      </c>
      <c r="G975" s="16">
        <f t="shared" si="62"/>
        <v>24297</v>
      </c>
      <c r="I975">
        <v>0</v>
      </c>
      <c r="J975" s="13">
        <v>7953.72</v>
      </c>
      <c r="K975" t="s">
        <v>12</v>
      </c>
      <c r="L975" t="str" cm="1">
        <f t="array" ref="L975">IF(K975="?",INDEX(K975:K3317,_xlfn.MODE.MULT(MATCH(K975:K3317,K3317,0))),K975)</f>
        <v>tier - 3</v>
      </c>
      <c r="M975" t="s">
        <v>12</v>
      </c>
      <c r="N975" t="str" cm="1">
        <f t="array" ref="N975">IF(M975="?",INDEX(M975:M3317,_xlfn.MODE.MULT(MATCH(M975:M3317,M975:M3317,0))),M975)</f>
        <v>tier - 3</v>
      </c>
      <c r="O975" t="s">
        <v>23</v>
      </c>
      <c r="P975" t="str">
        <f t="shared" si="63"/>
        <v>R1012</v>
      </c>
    </row>
    <row r="976" spans="1:16" x14ac:dyDescent="0.3">
      <c r="A976" t="s">
        <v>1007</v>
      </c>
      <c r="B976">
        <v>1981</v>
      </c>
      <c r="C976">
        <f t="shared" si="60"/>
        <v>1981</v>
      </c>
      <c r="D976" t="s">
        <v>30</v>
      </c>
      <c r="E976" t="str">
        <f t="shared" si="61"/>
        <v>Dec</v>
      </c>
      <c r="F976">
        <v>28</v>
      </c>
      <c r="G976" s="16">
        <f t="shared" si="62"/>
        <v>29948</v>
      </c>
      <c r="I976">
        <v>3</v>
      </c>
      <c r="J976" s="13">
        <v>7954.52</v>
      </c>
      <c r="K976" t="s">
        <v>11</v>
      </c>
      <c r="L976" t="str" cm="1">
        <f t="array" ref="L976">IF(K976="?",INDEX(K976:K3318,_xlfn.MODE.MULT(MATCH(K976:K3318,K3318,0))),K976)</f>
        <v>tier - 2</v>
      </c>
      <c r="M976" t="s">
        <v>11</v>
      </c>
      <c r="N976" t="str" cm="1">
        <f t="array" ref="N976">IF(M976="?",INDEX(M976:M3318,_xlfn.MODE.MULT(MATCH(M976:M3318,M976:M3318,0))),M976)</f>
        <v>tier - 2</v>
      </c>
      <c r="O976" t="s">
        <v>42</v>
      </c>
      <c r="P976" t="str">
        <f t="shared" si="63"/>
        <v>R1011</v>
      </c>
    </row>
    <row r="977" spans="1:16" x14ac:dyDescent="0.3">
      <c r="A977" t="s">
        <v>1008</v>
      </c>
      <c r="B977">
        <v>1970</v>
      </c>
      <c r="C977">
        <f t="shared" si="60"/>
        <v>1970</v>
      </c>
      <c r="D977" t="s">
        <v>18</v>
      </c>
      <c r="E977" t="str">
        <f t="shared" si="61"/>
        <v>Jun</v>
      </c>
      <c r="F977">
        <v>19</v>
      </c>
      <c r="G977" s="16">
        <f t="shared" si="62"/>
        <v>25738</v>
      </c>
      <c r="I977">
        <v>0</v>
      </c>
      <c r="J977" s="13">
        <v>7958.13</v>
      </c>
      <c r="K977" t="s">
        <v>11</v>
      </c>
      <c r="L977" t="str" cm="1">
        <f t="array" ref="L977">IF(K977="?",INDEX(K977:K3319,_xlfn.MODE.MULT(MATCH(K977:K3319,K3319,0))),K977)</f>
        <v>tier - 2</v>
      </c>
      <c r="M977" t="s">
        <v>11</v>
      </c>
      <c r="N977" t="str" cm="1">
        <f t="array" ref="N977">IF(M977="?",INDEX(M977:M3319,_xlfn.MODE.MULT(MATCH(M977:M3319,M977:M3319,0))),M977)</f>
        <v>tier - 2</v>
      </c>
      <c r="O977" t="s">
        <v>13</v>
      </c>
      <c r="P977" t="str">
        <f t="shared" si="63"/>
        <v>R1013</v>
      </c>
    </row>
    <row r="978" spans="1:16" x14ac:dyDescent="0.3">
      <c r="A978" t="s">
        <v>1009</v>
      </c>
      <c r="B978">
        <v>1975</v>
      </c>
      <c r="C978">
        <f t="shared" si="60"/>
        <v>1975</v>
      </c>
      <c r="D978" t="s">
        <v>35</v>
      </c>
      <c r="E978" t="str">
        <f t="shared" si="61"/>
        <v>Aug</v>
      </c>
      <c r="F978">
        <v>10</v>
      </c>
      <c r="G978" s="16">
        <f t="shared" si="62"/>
        <v>27616</v>
      </c>
      <c r="I978">
        <v>1</v>
      </c>
      <c r="J978" s="13">
        <v>7966.81</v>
      </c>
      <c r="K978" t="s">
        <v>11</v>
      </c>
      <c r="L978" t="str" cm="1">
        <f t="array" ref="L978">IF(K978="?",INDEX(K978:K3320,_xlfn.MODE.MULT(MATCH(K978:K3320,K3320,0))),K978)</f>
        <v>tier - 2</v>
      </c>
      <c r="M978" t="s">
        <v>11</v>
      </c>
      <c r="N978" t="str" cm="1">
        <f t="array" ref="N978">IF(M978="?",INDEX(M978:M3320,_xlfn.MODE.MULT(MATCH(M978:M3320,M978:M3320,0))),M978)</f>
        <v>tier - 2</v>
      </c>
      <c r="O978" t="s">
        <v>13</v>
      </c>
      <c r="P978" t="str">
        <f t="shared" si="63"/>
        <v>R1013</v>
      </c>
    </row>
    <row r="979" spans="1:16" x14ac:dyDescent="0.3">
      <c r="A979" t="s">
        <v>1010</v>
      </c>
      <c r="B979">
        <v>1972</v>
      </c>
      <c r="C979">
        <f t="shared" si="60"/>
        <v>1972</v>
      </c>
      <c r="D979" t="s">
        <v>15</v>
      </c>
      <c r="E979" t="str">
        <f t="shared" si="61"/>
        <v>Nov</v>
      </c>
      <c r="F979">
        <v>23</v>
      </c>
      <c r="G979" s="16">
        <f t="shared" si="62"/>
        <v>26626</v>
      </c>
      <c r="I979">
        <v>0</v>
      </c>
      <c r="J979" s="13">
        <v>7980.34</v>
      </c>
      <c r="K979" t="s">
        <v>11</v>
      </c>
      <c r="L979" t="str" cm="1">
        <f t="array" ref="L979">IF(K979="?",INDEX(K979:K3321,_xlfn.MODE.MULT(MATCH(K979:K3321,K3321,0))),K979)</f>
        <v>tier - 2</v>
      </c>
      <c r="M979" t="s">
        <v>11</v>
      </c>
      <c r="N979" t="str" cm="1">
        <f t="array" ref="N979">IF(M979="?",INDEX(M979:M3321,_xlfn.MODE.MULT(MATCH(M979:M3321,M979:M3321,0))),M979)</f>
        <v>tier - 2</v>
      </c>
      <c r="O979" t="s">
        <v>13</v>
      </c>
      <c r="P979" t="str">
        <f t="shared" si="63"/>
        <v>R1013</v>
      </c>
    </row>
    <row r="980" spans="1:16" x14ac:dyDescent="0.3">
      <c r="A980" t="s">
        <v>1011</v>
      </c>
      <c r="B980">
        <v>1983</v>
      </c>
      <c r="C980">
        <f t="shared" si="60"/>
        <v>1983</v>
      </c>
      <c r="D980" t="s">
        <v>35</v>
      </c>
      <c r="E980" t="str">
        <f t="shared" si="61"/>
        <v>Aug</v>
      </c>
      <c r="F980">
        <v>28</v>
      </c>
      <c r="G980" s="16">
        <f t="shared" si="62"/>
        <v>30556</v>
      </c>
      <c r="I980">
        <v>3</v>
      </c>
      <c r="J980" s="13">
        <v>7985.82</v>
      </c>
      <c r="K980" t="s">
        <v>11</v>
      </c>
      <c r="L980" t="str" cm="1">
        <f t="array" ref="L980">IF(K980="?",INDEX(K980:K3322,_xlfn.MODE.MULT(MATCH(K980:K3322,K3322,0))),K980)</f>
        <v>tier - 2</v>
      </c>
      <c r="M980" t="s">
        <v>16</v>
      </c>
      <c r="N980" t="str" cm="1">
        <f t="array" ref="N980">IF(M980="?",INDEX(M980:M3322,_xlfn.MODE.MULT(MATCH(M980:M3322,M980:M3322,0))),M980)</f>
        <v>tier - 1</v>
      </c>
      <c r="O980" t="s">
        <v>247</v>
      </c>
      <c r="P980" t="str">
        <f t="shared" si="63"/>
        <v>R1024</v>
      </c>
    </row>
    <row r="981" spans="1:16" x14ac:dyDescent="0.3">
      <c r="A981" t="s">
        <v>1012</v>
      </c>
      <c r="B981">
        <v>1983</v>
      </c>
      <c r="C981">
        <f t="shared" si="60"/>
        <v>1983</v>
      </c>
      <c r="D981" t="s">
        <v>35</v>
      </c>
      <c r="E981" t="str">
        <f t="shared" si="61"/>
        <v>Aug</v>
      </c>
      <c r="F981">
        <v>20</v>
      </c>
      <c r="G981" s="16">
        <f t="shared" si="62"/>
        <v>30548</v>
      </c>
      <c r="I981">
        <v>3</v>
      </c>
      <c r="J981" s="13">
        <v>7986.48</v>
      </c>
      <c r="K981" t="s">
        <v>11</v>
      </c>
      <c r="L981" t="str" cm="1">
        <f t="array" ref="L981">IF(K981="?",INDEX(K981:K3323,_xlfn.MODE.MULT(MATCH(K981:K3323,K3323,0))),K981)</f>
        <v>tier - 2</v>
      </c>
      <c r="M981" t="s">
        <v>12</v>
      </c>
      <c r="N981" t="str" cm="1">
        <f t="array" ref="N981">IF(M981="?",INDEX(M981:M3323,_xlfn.MODE.MULT(MATCH(M981:M3323,M981:M3323,0))),M981)</f>
        <v>tier - 3</v>
      </c>
      <c r="O981" t="s">
        <v>247</v>
      </c>
      <c r="P981" t="str">
        <f t="shared" si="63"/>
        <v>R1024</v>
      </c>
    </row>
    <row r="982" spans="1:16" x14ac:dyDescent="0.3">
      <c r="A982" t="s">
        <v>1013</v>
      </c>
      <c r="B982">
        <v>1962</v>
      </c>
      <c r="C982">
        <f t="shared" si="60"/>
        <v>1962</v>
      </c>
      <c r="D982" t="s">
        <v>35</v>
      </c>
      <c r="E982" t="str">
        <f t="shared" si="61"/>
        <v>Aug</v>
      </c>
      <c r="F982">
        <v>22</v>
      </c>
      <c r="G982" s="16">
        <f t="shared" si="62"/>
        <v>22880</v>
      </c>
      <c r="I982">
        <v>0</v>
      </c>
      <c r="J982" s="13">
        <v>8004.96</v>
      </c>
      <c r="K982" t="s">
        <v>12</v>
      </c>
      <c r="L982" t="str" cm="1">
        <f t="array" ref="L982">IF(K982="?",INDEX(K982:K3324,_xlfn.MODE.MULT(MATCH(K982:K3324,K3324,0))),K982)</f>
        <v>tier - 3</v>
      </c>
      <c r="M982" t="s">
        <v>16</v>
      </c>
      <c r="N982" t="str" cm="1">
        <f t="array" ref="N982">IF(M982="?",INDEX(M982:M3324,_xlfn.MODE.MULT(MATCH(M982:M3324,M982:M3324,0))),M982)</f>
        <v>tier - 1</v>
      </c>
      <c r="O982" t="s">
        <v>13</v>
      </c>
      <c r="P982" t="str">
        <f t="shared" si="63"/>
        <v>R1013</v>
      </c>
    </row>
    <row r="983" spans="1:16" x14ac:dyDescent="0.3">
      <c r="A983" t="s">
        <v>1014</v>
      </c>
      <c r="B983">
        <v>1995</v>
      </c>
      <c r="C983">
        <f t="shared" si="60"/>
        <v>1995</v>
      </c>
      <c r="D983" t="s">
        <v>20</v>
      </c>
      <c r="E983" t="str">
        <f t="shared" si="61"/>
        <v>Sep</v>
      </c>
      <c r="F983">
        <v>18</v>
      </c>
      <c r="G983" s="16">
        <f t="shared" si="62"/>
        <v>34960</v>
      </c>
      <c r="I983">
        <v>0</v>
      </c>
      <c r="J983" s="13">
        <v>8014.62</v>
      </c>
      <c r="K983" t="s">
        <v>11</v>
      </c>
      <c r="L983" t="str" cm="1">
        <f t="array" ref="L983">IF(K983="?",INDEX(K983:K3325,_xlfn.MODE.MULT(MATCH(K983:K3325,K3325,0))),K983)</f>
        <v>tier - 2</v>
      </c>
      <c r="M983" t="s">
        <v>12</v>
      </c>
      <c r="N983" t="str" cm="1">
        <f t="array" ref="N983">IF(M983="?",INDEX(M983:M3325,_xlfn.MODE.MULT(MATCH(M983:M3325,M983:M3325,0))),M983)</f>
        <v>tier - 3</v>
      </c>
      <c r="O983" t="s">
        <v>23</v>
      </c>
      <c r="P983" t="str">
        <f t="shared" si="63"/>
        <v>R1012</v>
      </c>
    </row>
    <row r="984" spans="1:16" x14ac:dyDescent="0.3">
      <c r="A984" t="s">
        <v>1015</v>
      </c>
      <c r="B984">
        <v>1980</v>
      </c>
      <c r="C984">
        <f t="shared" si="60"/>
        <v>1980</v>
      </c>
      <c r="D984" t="s">
        <v>15</v>
      </c>
      <c r="E984" t="str">
        <f t="shared" si="61"/>
        <v>Nov</v>
      </c>
      <c r="F984">
        <v>8</v>
      </c>
      <c r="G984" s="16">
        <f t="shared" si="62"/>
        <v>29533</v>
      </c>
      <c r="I984">
        <v>2</v>
      </c>
      <c r="J984" s="13">
        <v>8017.06</v>
      </c>
      <c r="K984" t="s">
        <v>11</v>
      </c>
      <c r="L984" t="str" cm="1">
        <f t="array" ref="L984">IF(K984="?",INDEX(K984:K3326,_xlfn.MODE.MULT(MATCH(K984:K3326,K3326,0))),K984)</f>
        <v>tier - 2</v>
      </c>
      <c r="M984" t="s">
        <v>11</v>
      </c>
      <c r="N984" t="str" cm="1">
        <f t="array" ref="N984">IF(M984="?",INDEX(M984:M3326,_xlfn.MODE.MULT(MATCH(M984:M3326,M984:M3326,0))),M984)</f>
        <v>tier - 2</v>
      </c>
      <c r="O984" t="s">
        <v>23</v>
      </c>
      <c r="P984" t="str">
        <f t="shared" si="63"/>
        <v>R1012</v>
      </c>
    </row>
    <row r="985" spans="1:16" x14ac:dyDescent="0.3">
      <c r="A985" t="s">
        <v>1016</v>
      </c>
      <c r="B985">
        <v>1989</v>
      </c>
      <c r="C985">
        <f t="shared" si="60"/>
        <v>1989</v>
      </c>
      <c r="D985" t="s">
        <v>15</v>
      </c>
      <c r="E985" t="str">
        <f t="shared" si="61"/>
        <v>Nov</v>
      </c>
      <c r="F985">
        <v>3</v>
      </c>
      <c r="G985" s="16">
        <f t="shared" si="62"/>
        <v>32815</v>
      </c>
      <c r="I985">
        <v>3</v>
      </c>
      <c r="J985" s="13">
        <v>8021.11</v>
      </c>
      <c r="K985" t="s">
        <v>11</v>
      </c>
      <c r="L985" t="str" cm="1">
        <f t="array" ref="L985">IF(K985="?",INDEX(K985:K3327,_xlfn.MODE.MULT(MATCH(K985:K3327,K3327,0))),K985)</f>
        <v>tier - 2</v>
      </c>
      <c r="M985" t="s">
        <v>16</v>
      </c>
      <c r="N985" t="str" cm="1">
        <f t="array" ref="N985">IF(M985="?",INDEX(M985:M3327,_xlfn.MODE.MULT(MATCH(M985:M3327,M985:M3327,0))),M985)</f>
        <v>tier - 1</v>
      </c>
      <c r="O985" t="s">
        <v>23</v>
      </c>
      <c r="P985" t="str">
        <f t="shared" si="63"/>
        <v>R1012</v>
      </c>
    </row>
    <row r="986" spans="1:16" x14ac:dyDescent="0.3">
      <c r="A986" t="s">
        <v>1017</v>
      </c>
      <c r="B986">
        <v>1978</v>
      </c>
      <c r="C986">
        <f t="shared" si="60"/>
        <v>1978</v>
      </c>
      <c r="D986" t="s">
        <v>10</v>
      </c>
      <c r="E986" t="str">
        <f t="shared" si="61"/>
        <v>Jul</v>
      </c>
      <c r="F986">
        <v>17</v>
      </c>
      <c r="G986" s="16">
        <f t="shared" si="62"/>
        <v>28688</v>
      </c>
      <c r="I986">
        <v>1</v>
      </c>
      <c r="J986" s="13">
        <v>8023.14</v>
      </c>
      <c r="K986" t="s">
        <v>11</v>
      </c>
      <c r="L986" t="str" cm="1">
        <f t="array" ref="L986">IF(K986="?",INDEX(K986:K3328,_xlfn.MODE.MULT(MATCH(K986:K3328,K3328,0))),K986)</f>
        <v>tier - 2</v>
      </c>
      <c r="M986" t="s">
        <v>12</v>
      </c>
      <c r="N986" t="str" cm="1">
        <f t="array" ref="N986">IF(M986="?",INDEX(M986:M3328,_xlfn.MODE.MULT(MATCH(M986:M3328,M986:M3328,0))),M986)</f>
        <v>tier - 3</v>
      </c>
      <c r="O986" t="s">
        <v>23</v>
      </c>
      <c r="P986" t="str">
        <f t="shared" si="63"/>
        <v>R1012</v>
      </c>
    </row>
    <row r="987" spans="1:16" x14ac:dyDescent="0.3">
      <c r="A987" t="s">
        <v>1018</v>
      </c>
      <c r="B987">
        <v>1976</v>
      </c>
      <c r="C987">
        <f t="shared" si="60"/>
        <v>1976</v>
      </c>
      <c r="D987" t="s">
        <v>30</v>
      </c>
      <c r="E987" t="str">
        <f t="shared" si="61"/>
        <v>Dec</v>
      </c>
      <c r="F987">
        <v>20</v>
      </c>
      <c r="G987" s="16">
        <f t="shared" si="62"/>
        <v>28114</v>
      </c>
      <c r="I987">
        <v>0</v>
      </c>
      <c r="J987" s="13">
        <v>8026.67</v>
      </c>
      <c r="K987" t="s">
        <v>11</v>
      </c>
      <c r="L987" t="str" cm="1">
        <f t="array" ref="L987">IF(K987="?",INDEX(K987:K3329,_xlfn.MODE.MULT(MATCH(K987:K3329,K3329,0))),K987)</f>
        <v>tier - 2</v>
      </c>
      <c r="M987" t="s">
        <v>11</v>
      </c>
      <c r="N987" t="str" cm="1">
        <f t="array" ref="N987">IF(M987="?",INDEX(M987:M3329,_xlfn.MODE.MULT(MATCH(M987:M3329,M987:M3329,0))),M987)</f>
        <v>tier - 2</v>
      </c>
      <c r="O987" t="s">
        <v>23</v>
      </c>
      <c r="P987" t="str">
        <f t="shared" si="63"/>
        <v>R1012</v>
      </c>
    </row>
    <row r="988" spans="1:16" x14ac:dyDescent="0.3">
      <c r="A988" t="s">
        <v>1019</v>
      </c>
      <c r="B988">
        <v>1977</v>
      </c>
      <c r="C988">
        <f t="shared" si="60"/>
        <v>1977</v>
      </c>
      <c r="D988" t="s">
        <v>15</v>
      </c>
      <c r="E988" t="str">
        <f t="shared" si="61"/>
        <v>Nov</v>
      </c>
      <c r="F988">
        <v>6</v>
      </c>
      <c r="G988" s="16">
        <f t="shared" si="62"/>
        <v>28435</v>
      </c>
      <c r="I988">
        <v>2</v>
      </c>
      <c r="J988" s="13">
        <v>8027.97</v>
      </c>
      <c r="K988" t="s">
        <v>12</v>
      </c>
      <c r="L988" t="str" cm="1">
        <f t="array" ref="L988">IF(K988="?",INDEX(K988:K3330,_xlfn.MODE.MULT(MATCH(K988:K3330,K3330,0))),K988)</f>
        <v>tier - 3</v>
      </c>
      <c r="M988" t="s">
        <v>11</v>
      </c>
      <c r="N988" t="str" cm="1">
        <f t="array" ref="N988">IF(M988="?",INDEX(M988:M3330,_xlfn.MODE.MULT(MATCH(M988:M3330,M988:M3330,0))),M988)</f>
        <v>tier - 2</v>
      </c>
      <c r="O988" t="s">
        <v>42</v>
      </c>
      <c r="P988" t="str">
        <f t="shared" si="63"/>
        <v>R1011</v>
      </c>
    </row>
    <row r="989" spans="1:16" x14ac:dyDescent="0.3">
      <c r="A989" t="s">
        <v>1020</v>
      </c>
      <c r="B989">
        <v>2003</v>
      </c>
      <c r="C989">
        <f t="shared" si="60"/>
        <v>2003</v>
      </c>
      <c r="D989" t="s">
        <v>30</v>
      </c>
      <c r="E989" t="str">
        <f t="shared" si="61"/>
        <v>Dec</v>
      </c>
      <c r="F989">
        <v>12</v>
      </c>
      <c r="G989" s="16">
        <f t="shared" si="62"/>
        <v>37967</v>
      </c>
      <c r="I989">
        <v>0</v>
      </c>
      <c r="J989" s="13">
        <v>8035.64</v>
      </c>
      <c r="K989" t="s">
        <v>11</v>
      </c>
      <c r="L989" t="str" cm="1">
        <f t="array" ref="L989">IF(K989="?",INDEX(K989:K3331,_xlfn.MODE.MULT(MATCH(K989:K3331,K3331,0))),K989)</f>
        <v>tier - 2</v>
      </c>
      <c r="M989" t="s">
        <v>11</v>
      </c>
      <c r="N989" t="str" cm="1">
        <f t="array" ref="N989">IF(M989="?",INDEX(M989:M3331,_xlfn.MODE.MULT(MATCH(M989:M3331,M989:M3331,0))),M989)</f>
        <v>tier - 2</v>
      </c>
      <c r="O989" t="s">
        <v>23</v>
      </c>
      <c r="P989" t="str">
        <f t="shared" si="63"/>
        <v>R1012</v>
      </c>
    </row>
    <row r="990" spans="1:16" x14ac:dyDescent="0.3">
      <c r="A990" t="s">
        <v>1021</v>
      </c>
      <c r="B990">
        <v>1985</v>
      </c>
      <c r="C990">
        <f t="shared" si="60"/>
        <v>1985</v>
      </c>
      <c r="D990" t="s">
        <v>15</v>
      </c>
      <c r="E990" t="str">
        <f t="shared" si="61"/>
        <v>Nov</v>
      </c>
      <c r="F990">
        <v>28</v>
      </c>
      <c r="G990" s="16">
        <f t="shared" si="62"/>
        <v>31379</v>
      </c>
      <c r="I990">
        <v>3</v>
      </c>
      <c r="J990" s="13">
        <v>8059.06</v>
      </c>
      <c r="K990" t="s">
        <v>11</v>
      </c>
      <c r="L990" t="str" cm="1">
        <f t="array" ref="L990">IF(K990="?",INDEX(K990:K3332,_xlfn.MODE.MULT(MATCH(K990:K3332,K3332,0))),K990)</f>
        <v>tier - 2</v>
      </c>
      <c r="M990" t="s">
        <v>12</v>
      </c>
      <c r="N990" t="str" cm="1">
        <f t="array" ref="N990">IF(M990="?",INDEX(M990:M3332,_xlfn.MODE.MULT(MATCH(M990:M3332,M990:M3332,0))),M990)</f>
        <v>tier - 3</v>
      </c>
      <c r="O990" t="s">
        <v>23</v>
      </c>
      <c r="P990" t="str">
        <f t="shared" si="63"/>
        <v>R1012</v>
      </c>
    </row>
    <row r="991" spans="1:16" x14ac:dyDescent="0.3">
      <c r="A991" t="s">
        <v>1022</v>
      </c>
      <c r="B991">
        <v>1982</v>
      </c>
      <c r="C991">
        <f t="shared" si="60"/>
        <v>1982</v>
      </c>
      <c r="D991" t="s">
        <v>30</v>
      </c>
      <c r="E991" t="str">
        <f t="shared" si="61"/>
        <v>Dec</v>
      </c>
      <c r="F991">
        <v>27</v>
      </c>
      <c r="G991" s="16">
        <f t="shared" si="62"/>
        <v>30312</v>
      </c>
      <c r="I991">
        <v>3</v>
      </c>
      <c r="J991" s="13">
        <v>8059.68</v>
      </c>
      <c r="K991" t="s">
        <v>11</v>
      </c>
      <c r="L991" t="str" cm="1">
        <f t="array" ref="L991">IF(K991="?",INDEX(K991:K3333,_xlfn.MODE.MULT(MATCH(K991:K3333,K3333,0))),K991)</f>
        <v>tier - 2</v>
      </c>
      <c r="M991" t="s">
        <v>12</v>
      </c>
      <c r="N991" t="str" cm="1">
        <f t="array" ref="N991">IF(M991="?",INDEX(M991:M3333,_xlfn.MODE.MULT(MATCH(M991:M3333,M991:M3333,0))),M991)</f>
        <v>tier - 3</v>
      </c>
      <c r="O991" t="s">
        <v>23</v>
      </c>
      <c r="P991" t="str">
        <f t="shared" si="63"/>
        <v>R1012</v>
      </c>
    </row>
    <row r="992" spans="1:16" x14ac:dyDescent="0.3">
      <c r="A992" t="s">
        <v>1023</v>
      </c>
      <c r="B992">
        <v>1970</v>
      </c>
      <c r="C992">
        <f t="shared" si="60"/>
        <v>1970</v>
      </c>
      <c r="D992" t="s">
        <v>30</v>
      </c>
      <c r="E992" t="str">
        <f t="shared" si="61"/>
        <v>Dec</v>
      </c>
      <c r="F992">
        <v>12</v>
      </c>
      <c r="G992" s="16">
        <f t="shared" si="62"/>
        <v>25914</v>
      </c>
      <c r="I992">
        <v>0</v>
      </c>
      <c r="J992" s="13">
        <v>8062.31</v>
      </c>
      <c r="K992" t="s">
        <v>11</v>
      </c>
      <c r="L992" t="str" cm="1">
        <f t="array" ref="L992">IF(K992="?",INDEX(K992:K3334,_xlfn.MODE.MULT(MATCH(K992:K3334,K3334,0))),K992)</f>
        <v>tier - 2</v>
      </c>
      <c r="M992" t="s">
        <v>16</v>
      </c>
      <c r="N992" t="str" cm="1">
        <f t="array" ref="N992">IF(M992="?",INDEX(M992:M3334,_xlfn.MODE.MULT(MATCH(M992:M3334,M992:M3334,0))),M992)</f>
        <v>tier - 1</v>
      </c>
      <c r="O992" t="s">
        <v>13</v>
      </c>
      <c r="P992" t="str">
        <f t="shared" si="63"/>
        <v>R1013</v>
      </c>
    </row>
    <row r="993" spans="1:16" x14ac:dyDescent="0.3">
      <c r="A993" t="s">
        <v>1024</v>
      </c>
      <c r="B993">
        <v>1975</v>
      </c>
      <c r="C993">
        <f t="shared" si="60"/>
        <v>1975</v>
      </c>
      <c r="D993" t="s">
        <v>18</v>
      </c>
      <c r="E993" t="str">
        <f t="shared" si="61"/>
        <v>Jun</v>
      </c>
      <c r="F993">
        <v>28</v>
      </c>
      <c r="G993" s="16">
        <f t="shared" si="62"/>
        <v>27573</v>
      </c>
      <c r="I993">
        <v>1</v>
      </c>
      <c r="J993" s="13">
        <v>8062.76</v>
      </c>
      <c r="K993" t="s">
        <v>12</v>
      </c>
      <c r="L993" t="str" cm="1">
        <f t="array" ref="L993">IF(K993="?",INDEX(K993:K3335,_xlfn.MODE.MULT(MATCH(K993:K3335,K3335,0))),K993)</f>
        <v>tier - 3</v>
      </c>
      <c r="M993" t="s">
        <v>12</v>
      </c>
      <c r="N993" t="str" cm="1">
        <f t="array" ref="N993">IF(M993="?",INDEX(M993:M3335,_xlfn.MODE.MULT(MATCH(M993:M3335,M993:M3335,0))),M993)</f>
        <v>tier - 3</v>
      </c>
      <c r="O993" t="s">
        <v>42</v>
      </c>
      <c r="P993" t="str">
        <f t="shared" si="63"/>
        <v>R1011</v>
      </c>
    </row>
    <row r="994" spans="1:16" x14ac:dyDescent="0.3">
      <c r="A994" t="s">
        <v>1025</v>
      </c>
      <c r="B994">
        <v>1965</v>
      </c>
      <c r="C994">
        <f t="shared" si="60"/>
        <v>1965</v>
      </c>
      <c r="D994" t="s">
        <v>35</v>
      </c>
      <c r="E994" t="str">
        <f t="shared" si="61"/>
        <v>Aug</v>
      </c>
      <c r="F994">
        <v>11</v>
      </c>
      <c r="G994" s="16">
        <f t="shared" si="62"/>
        <v>23965</v>
      </c>
      <c r="I994">
        <v>0</v>
      </c>
      <c r="J994" s="13">
        <v>8067.83</v>
      </c>
      <c r="K994" t="s">
        <v>12</v>
      </c>
      <c r="L994" t="str" cm="1">
        <f t="array" ref="L994">IF(K994="?",INDEX(K994:K3336,_xlfn.MODE.MULT(MATCH(K994:K3336,K3336,0))),K994)</f>
        <v>tier - 3</v>
      </c>
      <c r="M994" t="s">
        <v>16</v>
      </c>
      <c r="N994" t="str" cm="1">
        <f t="array" ref="N994">IF(M994="?",INDEX(M994:M3336,_xlfn.MODE.MULT(MATCH(M994:M3336,M994:M3336,0))),M994)</f>
        <v>tier - 1</v>
      </c>
      <c r="O994" t="s">
        <v>13</v>
      </c>
      <c r="P994" t="str">
        <f t="shared" si="63"/>
        <v>R1013</v>
      </c>
    </row>
    <row r="995" spans="1:16" x14ac:dyDescent="0.3">
      <c r="A995" t="s">
        <v>1026</v>
      </c>
      <c r="B995">
        <v>1975</v>
      </c>
      <c r="C995">
        <f t="shared" si="60"/>
        <v>1975</v>
      </c>
      <c r="D995" t="s">
        <v>30</v>
      </c>
      <c r="E995" t="str">
        <f t="shared" si="61"/>
        <v>Dec</v>
      </c>
      <c r="F995">
        <v>15</v>
      </c>
      <c r="G995" s="16">
        <f t="shared" si="62"/>
        <v>27743</v>
      </c>
      <c r="I995">
        <v>1</v>
      </c>
      <c r="J995" s="13">
        <v>8068.19</v>
      </c>
      <c r="K995" t="s">
        <v>12</v>
      </c>
      <c r="L995" t="str" cm="1">
        <f t="array" ref="L995">IF(K995="?",INDEX(K995:K3337,_xlfn.MODE.MULT(MATCH(K995:K3337,K3337,0))),K995)</f>
        <v>tier - 3</v>
      </c>
      <c r="M995" t="s">
        <v>11</v>
      </c>
      <c r="N995" t="str" cm="1">
        <f t="array" ref="N995">IF(M995="?",INDEX(M995:M3337,_xlfn.MODE.MULT(MATCH(M995:M3337,M995:M3337,0))),M995)</f>
        <v>tier - 2</v>
      </c>
      <c r="O995" t="s">
        <v>42</v>
      </c>
      <c r="P995" t="str">
        <f t="shared" si="63"/>
        <v>R1011</v>
      </c>
    </row>
    <row r="996" spans="1:16" x14ac:dyDescent="0.3">
      <c r="A996" t="s">
        <v>1027</v>
      </c>
      <c r="B996">
        <v>1965</v>
      </c>
      <c r="C996">
        <f t="shared" si="60"/>
        <v>1965</v>
      </c>
      <c r="D996" t="s">
        <v>37</v>
      </c>
      <c r="E996" t="str">
        <f t="shared" si="61"/>
        <v>Oct</v>
      </c>
      <c r="F996">
        <v>21</v>
      </c>
      <c r="G996" s="16">
        <f t="shared" si="62"/>
        <v>24036</v>
      </c>
      <c r="I996">
        <v>0</v>
      </c>
      <c r="J996" s="13">
        <v>8071.57</v>
      </c>
      <c r="K996" t="s">
        <v>12</v>
      </c>
      <c r="L996" t="str" cm="1">
        <f t="array" ref="L996">IF(K996="?",INDEX(K996:K3338,_xlfn.MODE.MULT(MATCH(K996:K3338,K3338,0))),K996)</f>
        <v>tier - 3</v>
      </c>
      <c r="M996" t="s">
        <v>16</v>
      </c>
      <c r="N996" t="str" cm="1">
        <f t="array" ref="N996">IF(M996="?",INDEX(M996:M3338,_xlfn.MODE.MULT(MATCH(M996:M3338,M996:M3338,0))),M996)</f>
        <v>tier - 1</v>
      </c>
      <c r="O996" t="s">
        <v>42</v>
      </c>
      <c r="P996" t="str">
        <f t="shared" si="63"/>
        <v>R1011</v>
      </c>
    </row>
    <row r="997" spans="1:16" x14ac:dyDescent="0.3">
      <c r="A997" t="s">
        <v>1028</v>
      </c>
      <c r="B997">
        <v>1993</v>
      </c>
      <c r="C997">
        <f t="shared" si="60"/>
        <v>1993</v>
      </c>
      <c r="D997" t="s">
        <v>15</v>
      </c>
      <c r="E997" t="str">
        <f t="shared" si="61"/>
        <v>Nov</v>
      </c>
      <c r="F997">
        <v>7</v>
      </c>
      <c r="G997" s="16">
        <f t="shared" si="62"/>
        <v>34280</v>
      </c>
      <c r="I997">
        <v>0</v>
      </c>
      <c r="J997" s="13">
        <v>8077.41</v>
      </c>
      <c r="K997" t="s">
        <v>11</v>
      </c>
      <c r="L997" t="str" cm="1">
        <f t="array" ref="L997">IF(K997="?",INDEX(K997:K3339,_xlfn.MODE.MULT(MATCH(K997:K3339,K3339,0))),K997)</f>
        <v>tier - 2</v>
      </c>
      <c r="M997" t="s">
        <v>16</v>
      </c>
      <c r="N997" t="str" cm="1">
        <f t="array" ref="N997">IF(M997="?",INDEX(M997:M3339,_xlfn.MODE.MULT(MATCH(M997:M3339,M997:M3339,0))),M997)</f>
        <v>tier - 1</v>
      </c>
      <c r="O997" t="s">
        <v>535</v>
      </c>
      <c r="P997" t="str">
        <f t="shared" si="63"/>
        <v>R1026</v>
      </c>
    </row>
    <row r="998" spans="1:16" x14ac:dyDescent="0.3">
      <c r="A998" t="s">
        <v>1029</v>
      </c>
      <c r="B998">
        <v>2001</v>
      </c>
      <c r="C998">
        <f t="shared" si="60"/>
        <v>2001</v>
      </c>
      <c r="D998" t="s">
        <v>35</v>
      </c>
      <c r="E998" t="str">
        <f t="shared" si="61"/>
        <v>Aug</v>
      </c>
      <c r="F998">
        <v>28</v>
      </c>
      <c r="G998" s="16">
        <f t="shared" si="62"/>
        <v>37131</v>
      </c>
      <c r="I998">
        <v>0</v>
      </c>
      <c r="J998" s="13">
        <v>8081.26</v>
      </c>
      <c r="K998" t="s">
        <v>11</v>
      </c>
      <c r="L998" t="str" cm="1">
        <f t="array" ref="L998">IF(K998="?",INDEX(K998:K3340,_xlfn.MODE.MULT(MATCH(K998:K3340,K3340,0))),K998)</f>
        <v>tier - 2</v>
      </c>
      <c r="M998" t="s">
        <v>11</v>
      </c>
      <c r="N998" t="str" cm="1">
        <f t="array" ref="N998">IF(M998="?",INDEX(M998:M3340,_xlfn.MODE.MULT(MATCH(M998:M3340,M998:M3340,0))),M998)</f>
        <v>tier - 2</v>
      </c>
      <c r="O998" t="s">
        <v>23</v>
      </c>
      <c r="P998" t="str">
        <f t="shared" si="63"/>
        <v>R1012</v>
      </c>
    </row>
    <row r="999" spans="1:16" x14ac:dyDescent="0.3">
      <c r="A999" t="s">
        <v>1030</v>
      </c>
      <c r="B999">
        <v>1994</v>
      </c>
      <c r="C999">
        <f t="shared" si="60"/>
        <v>1994</v>
      </c>
      <c r="D999" t="s">
        <v>37</v>
      </c>
      <c r="E999" t="str">
        <f t="shared" si="61"/>
        <v>Oct</v>
      </c>
      <c r="F999">
        <v>12</v>
      </c>
      <c r="G999" s="16">
        <f t="shared" si="62"/>
        <v>34619</v>
      </c>
      <c r="I999">
        <v>0</v>
      </c>
      <c r="J999" s="13">
        <v>8081.74</v>
      </c>
      <c r="K999" t="s">
        <v>11</v>
      </c>
      <c r="L999" t="str" cm="1">
        <f t="array" ref="L999">IF(K999="?",INDEX(K999:K3341,_xlfn.MODE.MULT(MATCH(K999:K3341,K3341,0))),K999)</f>
        <v>tier - 2</v>
      </c>
      <c r="M999" t="s">
        <v>11</v>
      </c>
      <c r="N999" t="str" cm="1">
        <f t="array" ref="N999">IF(M999="?",INDEX(M999:M3341,_xlfn.MODE.MULT(MATCH(M999:M3341,M999:M3341,0))),M999)</f>
        <v>tier - 2</v>
      </c>
      <c r="O999" t="s">
        <v>535</v>
      </c>
      <c r="P999" t="str">
        <f t="shared" si="63"/>
        <v>R1026</v>
      </c>
    </row>
    <row r="1000" spans="1:16" x14ac:dyDescent="0.3">
      <c r="A1000" t="s">
        <v>1031</v>
      </c>
      <c r="B1000">
        <v>1975</v>
      </c>
      <c r="C1000">
        <f t="shared" si="60"/>
        <v>1975</v>
      </c>
      <c r="D1000" t="s">
        <v>30</v>
      </c>
      <c r="E1000" t="str">
        <f t="shared" si="61"/>
        <v>Dec</v>
      </c>
      <c r="F1000">
        <v>21</v>
      </c>
      <c r="G1000" s="16">
        <f t="shared" si="62"/>
        <v>27749</v>
      </c>
      <c r="I1000">
        <v>1</v>
      </c>
      <c r="J1000" s="13">
        <v>8083.92</v>
      </c>
      <c r="K1000" t="s">
        <v>12</v>
      </c>
      <c r="L1000" t="str" cm="1">
        <f t="array" ref="L1000">IF(K1000="?",INDEX(K1000:K3342,_xlfn.MODE.MULT(MATCH(K1000:K3342,K3342,0))),K1000)</f>
        <v>tier - 3</v>
      </c>
      <c r="M1000" t="s">
        <v>12</v>
      </c>
      <c r="N1000" t="str" cm="1">
        <f t="array" ref="N1000">IF(M1000="?",INDEX(M1000:M3342,_xlfn.MODE.MULT(MATCH(M1000:M3342,M1000:M3342,0))),M1000)</f>
        <v>tier - 3</v>
      </c>
      <c r="O1000" t="s">
        <v>13</v>
      </c>
      <c r="P1000" t="str">
        <f t="shared" si="63"/>
        <v>R1013</v>
      </c>
    </row>
    <row r="1001" spans="1:16" x14ac:dyDescent="0.3">
      <c r="A1001" t="s">
        <v>1032</v>
      </c>
      <c r="B1001">
        <v>1967</v>
      </c>
      <c r="C1001">
        <f t="shared" si="60"/>
        <v>1967</v>
      </c>
      <c r="D1001" t="s">
        <v>18</v>
      </c>
      <c r="E1001" t="str">
        <f t="shared" si="61"/>
        <v>Jun</v>
      </c>
      <c r="F1001">
        <v>10</v>
      </c>
      <c r="G1001" s="16">
        <f t="shared" si="62"/>
        <v>24633</v>
      </c>
      <c r="I1001">
        <v>0</v>
      </c>
      <c r="J1001" s="13">
        <v>8091.3</v>
      </c>
      <c r="K1001" t="s">
        <v>12</v>
      </c>
      <c r="L1001" t="str" cm="1">
        <f t="array" ref="L1001">IF(K1001="?",INDEX(K1001:K3343,_xlfn.MODE.MULT(MATCH(K1001:K3343,K3343,0))),K1001)</f>
        <v>tier - 3</v>
      </c>
      <c r="M1001" t="s">
        <v>16</v>
      </c>
      <c r="N1001" t="str" cm="1">
        <f t="array" ref="N1001">IF(M1001="?",INDEX(M1001:M3343,_xlfn.MODE.MULT(MATCH(M1001:M3343,M1001:M3343,0))),M1001)</f>
        <v>tier - 1</v>
      </c>
      <c r="O1001" t="s">
        <v>23</v>
      </c>
      <c r="P1001" t="str">
        <f t="shared" si="63"/>
        <v>R1012</v>
      </c>
    </row>
    <row r="1002" spans="1:16" x14ac:dyDescent="0.3">
      <c r="A1002" t="s">
        <v>1033</v>
      </c>
      <c r="B1002">
        <v>1973</v>
      </c>
      <c r="C1002">
        <f t="shared" si="60"/>
        <v>1973</v>
      </c>
      <c r="D1002" t="s">
        <v>37</v>
      </c>
      <c r="E1002" t="str">
        <f t="shared" si="61"/>
        <v>Oct</v>
      </c>
      <c r="F1002">
        <v>11</v>
      </c>
      <c r="G1002" s="16">
        <f t="shared" si="62"/>
        <v>26948</v>
      </c>
      <c r="I1002">
        <v>0</v>
      </c>
      <c r="J1002" s="13">
        <v>8112.59</v>
      </c>
      <c r="K1002" t="s">
        <v>11</v>
      </c>
      <c r="L1002" t="str" cm="1">
        <f t="array" ref="L1002">IF(K1002="?",INDEX(K1002:K3344,_xlfn.MODE.MULT(MATCH(K1002:K3344,K3344,0))),K1002)</f>
        <v>tier - 2</v>
      </c>
      <c r="M1002" t="s">
        <v>11</v>
      </c>
      <c r="N1002" t="str" cm="1">
        <f t="array" ref="N1002">IF(M1002="?",INDEX(M1002:M3344,_xlfn.MODE.MULT(MATCH(M1002:M3344,M1002:M3344,0))),M1002)</f>
        <v>tier - 2</v>
      </c>
      <c r="O1002" t="s">
        <v>13</v>
      </c>
      <c r="P1002" t="str">
        <f t="shared" si="63"/>
        <v>R1013</v>
      </c>
    </row>
    <row r="1003" spans="1:16" x14ac:dyDescent="0.3">
      <c r="A1003" t="s">
        <v>1034</v>
      </c>
      <c r="B1003">
        <v>1978</v>
      </c>
      <c r="C1003">
        <f t="shared" si="60"/>
        <v>1978</v>
      </c>
      <c r="D1003" t="s">
        <v>20</v>
      </c>
      <c r="E1003" t="str">
        <f t="shared" si="61"/>
        <v>Sep</v>
      </c>
      <c r="F1003">
        <v>1</v>
      </c>
      <c r="G1003" s="16">
        <f t="shared" si="62"/>
        <v>28734</v>
      </c>
      <c r="I1003">
        <v>2</v>
      </c>
      <c r="J1003" s="13">
        <v>8116.27</v>
      </c>
      <c r="K1003" t="s">
        <v>12</v>
      </c>
      <c r="L1003" t="str" cm="1">
        <f t="array" ref="L1003">IF(K1003="?",INDEX(K1003:K3345,_xlfn.MODE.MULT(MATCH(K1003:K3345,K3345,0))),K1003)</f>
        <v>tier - 3</v>
      </c>
      <c r="M1003" t="s">
        <v>16</v>
      </c>
      <c r="N1003" t="str" cm="1">
        <f t="array" ref="N1003">IF(M1003="?",INDEX(M1003:M3345,_xlfn.MODE.MULT(MATCH(M1003:M3345,M1003:M3345,0))),M1003)</f>
        <v>tier - 1</v>
      </c>
      <c r="O1003" t="s">
        <v>23</v>
      </c>
      <c r="P1003" t="str">
        <f t="shared" si="63"/>
        <v>R1012</v>
      </c>
    </row>
    <row r="1004" spans="1:16" x14ac:dyDescent="0.3">
      <c r="A1004" t="s">
        <v>1035</v>
      </c>
      <c r="B1004">
        <v>1973</v>
      </c>
      <c r="C1004">
        <f t="shared" si="60"/>
        <v>1973</v>
      </c>
      <c r="D1004" t="s">
        <v>30</v>
      </c>
      <c r="E1004" t="str">
        <f t="shared" si="61"/>
        <v>Dec</v>
      </c>
      <c r="F1004">
        <v>16</v>
      </c>
      <c r="G1004" s="16">
        <f t="shared" si="62"/>
        <v>27014</v>
      </c>
      <c r="I1004">
        <v>0</v>
      </c>
      <c r="J1004" s="13">
        <v>8116.68</v>
      </c>
      <c r="K1004" t="s">
        <v>12</v>
      </c>
      <c r="L1004" t="str" cm="1">
        <f t="array" ref="L1004">IF(K1004="?",INDEX(K1004:K3346,_xlfn.MODE.MULT(MATCH(K1004:K3346,K3346,0))),K1004)</f>
        <v>tier - 3</v>
      </c>
      <c r="M1004" t="s">
        <v>16</v>
      </c>
      <c r="N1004" t="str" cm="1">
        <f t="array" ref="N1004">IF(M1004="?",INDEX(M1004:M3346,_xlfn.MODE.MULT(MATCH(M1004:M3346,M1004:M3346,0))),M1004)</f>
        <v>tier - 1</v>
      </c>
      <c r="O1004" t="s">
        <v>42</v>
      </c>
      <c r="P1004" t="str">
        <f t="shared" si="63"/>
        <v>R1011</v>
      </c>
    </row>
    <row r="1005" spans="1:16" x14ac:dyDescent="0.3">
      <c r="A1005" t="s">
        <v>1036</v>
      </c>
      <c r="B1005">
        <v>1973</v>
      </c>
      <c r="C1005">
        <f t="shared" si="60"/>
        <v>1973</v>
      </c>
      <c r="D1005" t="s">
        <v>35</v>
      </c>
      <c r="E1005" t="str">
        <f t="shared" si="61"/>
        <v>Aug</v>
      </c>
      <c r="F1005">
        <v>30</v>
      </c>
      <c r="G1005" s="16">
        <f t="shared" si="62"/>
        <v>26906</v>
      </c>
      <c r="I1005">
        <v>0</v>
      </c>
      <c r="J1005" s="13">
        <v>8124.41</v>
      </c>
      <c r="K1005" t="s">
        <v>12</v>
      </c>
      <c r="L1005" t="str" cm="1">
        <f t="array" ref="L1005">IF(K1005="?",INDEX(K1005:K3347,_xlfn.MODE.MULT(MATCH(K1005:K3347,K3347,0))),K1005)</f>
        <v>tier - 3</v>
      </c>
      <c r="M1005" t="s">
        <v>16</v>
      </c>
      <c r="N1005" t="str" cm="1">
        <f t="array" ref="N1005">IF(M1005="?",INDEX(M1005:M3347,_xlfn.MODE.MULT(MATCH(M1005:M3347,M1005:M3347,0))),M1005)</f>
        <v>tier - 1</v>
      </c>
      <c r="O1005" t="s">
        <v>13</v>
      </c>
      <c r="P1005" t="str">
        <f t="shared" si="63"/>
        <v>R1013</v>
      </c>
    </row>
    <row r="1006" spans="1:16" x14ac:dyDescent="0.3">
      <c r="A1006" t="s">
        <v>1037</v>
      </c>
      <c r="B1006">
        <v>1973</v>
      </c>
      <c r="C1006">
        <f t="shared" si="60"/>
        <v>1973</v>
      </c>
      <c r="D1006" t="s">
        <v>20</v>
      </c>
      <c r="E1006" t="str">
        <f t="shared" si="61"/>
        <v>Sep</v>
      </c>
      <c r="F1006">
        <v>3</v>
      </c>
      <c r="G1006" s="16">
        <f t="shared" si="62"/>
        <v>26910</v>
      </c>
      <c r="I1006">
        <v>0</v>
      </c>
      <c r="J1006" s="13">
        <v>8125.78</v>
      </c>
      <c r="K1006" t="s">
        <v>11</v>
      </c>
      <c r="L1006" t="str" cm="1">
        <f t="array" ref="L1006">IF(K1006="?",INDEX(K1006:K3348,_xlfn.MODE.MULT(MATCH(K1006:K3348,K3348,0))),K1006)</f>
        <v>tier - 2</v>
      </c>
      <c r="M1006" t="s">
        <v>11</v>
      </c>
      <c r="N1006" t="str" cm="1">
        <f t="array" ref="N1006">IF(M1006="?",INDEX(M1006:M3348,_xlfn.MODE.MULT(MATCH(M1006:M3348,M1006:M3348,0))),M1006)</f>
        <v>tier - 2</v>
      </c>
      <c r="O1006" t="s">
        <v>13</v>
      </c>
      <c r="P1006" t="str">
        <f t="shared" si="63"/>
        <v>R1013</v>
      </c>
    </row>
    <row r="1007" spans="1:16" x14ac:dyDescent="0.3">
      <c r="A1007" t="s">
        <v>1038</v>
      </c>
      <c r="B1007">
        <v>1990</v>
      </c>
      <c r="C1007">
        <f t="shared" si="60"/>
        <v>1990</v>
      </c>
      <c r="D1007" t="s">
        <v>18</v>
      </c>
      <c r="E1007" t="str">
        <f t="shared" si="61"/>
        <v>Jun</v>
      </c>
      <c r="F1007">
        <v>21</v>
      </c>
      <c r="G1007" s="16">
        <f t="shared" si="62"/>
        <v>33045</v>
      </c>
      <c r="I1007">
        <v>3</v>
      </c>
      <c r="J1007" s="13">
        <v>8157.92</v>
      </c>
      <c r="K1007" t="s">
        <v>11</v>
      </c>
      <c r="L1007" t="str" cm="1">
        <f t="array" ref="L1007">IF(K1007="?",INDEX(K1007:K3349,_xlfn.MODE.MULT(MATCH(K1007:K3349,K3349,0))),K1007)</f>
        <v>tier - 2</v>
      </c>
      <c r="M1007" t="s">
        <v>12</v>
      </c>
      <c r="N1007" t="str" cm="1">
        <f t="array" ref="N1007">IF(M1007="?",INDEX(M1007:M3349,_xlfn.MODE.MULT(MATCH(M1007:M3349,M1007:M3349,0))),M1007)</f>
        <v>tier - 3</v>
      </c>
      <c r="O1007" t="s">
        <v>200</v>
      </c>
      <c r="P1007" t="str">
        <f t="shared" si="63"/>
        <v>R1025</v>
      </c>
    </row>
    <row r="1008" spans="1:16" x14ac:dyDescent="0.3">
      <c r="A1008" t="s">
        <v>1039</v>
      </c>
      <c r="B1008">
        <v>1982</v>
      </c>
      <c r="C1008">
        <f t="shared" si="60"/>
        <v>1982</v>
      </c>
      <c r="D1008" t="s">
        <v>18</v>
      </c>
      <c r="E1008" t="str">
        <f t="shared" si="61"/>
        <v>Jun</v>
      </c>
      <c r="F1008">
        <v>28</v>
      </c>
      <c r="G1008" s="16">
        <f t="shared" si="62"/>
        <v>30130</v>
      </c>
      <c r="I1008">
        <v>4</v>
      </c>
      <c r="J1008" s="13">
        <v>8162.72</v>
      </c>
      <c r="K1008" t="s">
        <v>12</v>
      </c>
      <c r="L1008" t="str" cm="1">
        <f t="array" ref="L1008">IF(K1008="?",INDEX(K1008:K3350,_xlfn.MODE.MULT(MATCH(K1008:K3350,K3350,0))),K1008)</f>
        <v>tier - 3</v>
      </c>
      <c r="M1008" t="s">
        <v>12</v>
      </c>
      <c r="N1008" t="str" cm="1">
        <f t="array" ref="N1008">IF(M1008="?",INDEX(M1008:M3350,_xlfn.MODE.MULT(MATCH(M1008:M3350,M1008:M3350,0))),M1008)</f>
        <v>tier - 3</v>
      </c>
      <c r="O1008" t="s">
        <v>23</v>
      </c>
      <c r="P1008" t="str">
        <f t="shared" si="63"/>
        <v>R1012</v>
      </c>
    </row>
    <row r="1009" spans="1:16" x14ac:dyDescent="0.3">
      <c r="A1009" t="s">
        <v>1040</v>
      </c>
      <c r="B1009">
        <v>1963</v>
      </c>
      <c r="C1009">
        <f t="shared" si="60"/>
        <v>1963</v>
      </c>
      <c r="D1009" t="s">
        <v>15</v>
      </c>
      <c r="E1009" t="str">
        <f t="shared" si="61"/>
        <v>Nov</v>
      </c>
      <c r="F1009">
        <v>5</v>
      </c>
      <c r="G1009" s="16">
        <f t="shared" si="62"/>
        <v>23320</v>
      </c>
      <c r="I1009">
        <v>0</v>
      </c>
      <c r="J1009" s="13">
        <v>8177.9</v>
      </c>
      <c r="K1009" t="s">
        <v>12</v>
      </c>
      <c r="L1009" t="str" cm="1">
        <f t="array" ref="L1009">IF(K1009="?",INDEX(K1009:K3351,_xlfn.MODE.MULT(MATCH(K1009:K3351,K3351,0))),K1009)</f>
        <v>tier - 3</v>
      </c>
      <c r="M1009" t="s">
        <v>16</v>
      </c>
      <c r="N1009" t="str" cm="1">
        <f t="array" ref="N1009">IF(M1009="?",INDEX(M1009:M3351,_xlfn.MODE.MULT(MATCH(M1009:M3351,M1009:M3351,0))),M1009)</f>
        <v>tier - 1</v>
      </c>
      <c r="O1009" t="s">
        <v>13</v>
      </c>
      <c r="P1009" t="str">
        <f t="shared" si="63"/>
        <v>R1013</v>
      </c>
    </row>
    <row r="1010" spans="1:16" x14ac:dyDescent="0.3">
      <c r="A1010" t="s">
        <v>1041</v>
      </c>
      <c r="B1010">
        <v>1983</v>
      </c>
      <c r="C1010">
        <f t="shared" si="60"/>
        <v>1983</v>
      </c>
      <c r="D1010" t="s">
        <v>18</v>
      </c>
      <c r="E1010" t="str">
        <f t="shared" si="61"/>
        <v>Jun</v>
      </c>
      <c r="F1010">
        <v>8</v>
      </c>
      <c r="G1010" s="16">
        <f t="shared" si="62"/>
        <v>30475</v>
      </c>
      <c r="I1010">
        <v>3</v>
      </c>
      <c r="J1010" s="13">
        <v>8179.51</v>
      </c>
      <c r="K1010" t="s">
        <v>11</v>
      </c>
      <c r="L1010" t="str" cm="1">
        <f t="array" ref="L1010">IF(K1010="?",INDEX(K1010:K3352,_xlfn.MODE.MULT(MATCH(K1010:K3352,K3352,0))),K1010)</f>
        <v>tier - 2</v>
      </c>
      <c r="M1010" t="s">
        <v>11</v>
      </c>
      <c r="N1010" t="str" cm="1">
        <f t="array" ref="N1010">IF(M1010="?",INDEX(M1010:M3352,_xlfn.MODE.MULT(MATCH(M1010:M3352,M1010:M3352,0))),M1010)</f>
        <v>tier - 2</v>
      </c>
      <c r="O1010" t="s">
        <v>516</v>
      </c>
      <c r="P1010" t="str">
        <f t="shared" si="63"/>
        <v>R1020</v>
      </c>
    </row>
    <row r="1011" spans="1:16" x14ac:dyDescent="0.3">
      <c r="A1011" t="s">
        <v>1042</v>
      </c>
      <c r="B1011">
        <v>1997</v>
      </c>
      <c r="C1011">
        <f t="shared" si="60"/>
        <v>1997</v>
      </c>
      <c r="D1011" t="s">
        <v>37</v>
      </c>
      <c r="E1011" t="str">
        <f t="shared" si="61"/>
        <v>Oct</v>
      </c>
      <c r="F1011">
        <v>21</v>
      </c>
      <c r="G1011" s="16">
        <f t="shared" si="62"/>
        <v>35724</v>
      </c>
      <c r="I1011">
        <v>0</v>
      </c>
      <c r="J1011" s="13">
        <v>8182.89</v>
      </c>
      <c r="K1011" t="s">
        <v>11</v>
      </c>
      <c r="L1011" t="str" cm="1">
        <f t="array" ref="L1011">IF(K1011="?",INDEX(K1011:K3353,_xlfn.MODE.MULT(MATCH(K1011:K3353,K3353,0))),K1011)</f>
        <v>tier - 2</v>
      </c>
      <c r="M1011" t="s">
        <v>16</v>
      </c>
      <c r="N1011" t="str" cm="1">
        <f t="array" ref="N1011">IF(M1011="?",INDEX(M1011:M3353,_xlfn.MODE.MULT(MATCH(M1011:M3353,M1011:M3353,0))),M1011)</f>
        <v>tier - 1</v>
      </c>
      <c r="O1011" t="s">
        <v>535</v>
      </c>
      <c r="P1011" t="str">
        <f t="shared" si="63"/>
        <v>R1026</v>
      </c>
    </row>
    <row r="1012" spans="1:16" x14ac:dyDescent="0.3">
      <c r="A1012" t="s">
        <v>1043</v>
      </c>
      <c r="B1012">
        <v>1962</v>
      </c>
      <c r="C1012">
        <f t="shared" si="60"/>
        <v>1962</v>
      </c>
      <c r="D1012" t="s">
        <v>15</v>
      </c>
      <c r="E1012" t="str">
        <f t="shared" si="61"/>
        <v>Nov</v>
      </c>
      <c r="F1012">
        <v>23</v>
      </c>
      <c r="G1012" s="16">
        <f t="shared" si="62"/>
        <v>22973</v>
      </c>
      <c r="I1012">
        <v>0</v>
      </c>
      <c r="J1012" s="13">
        <v>8188.12</v>
      </c>
      <c r="K1012" t="s">
        <v>12</v>
      </c>
      <c r="L1012" t="str" cm="1">
        <f t="array" ref="L1012">IF(K1012="?",INDEX(K1012:K3354,_xlfn.MODE.MULT(MATCH(K1012:K3354,K3354,0))),K1012)</f>
        <v>tier - 3</v>
      </c>
      <c r="M1012" t="s">
        <v>12</v>
      </c>
      <c r="N1012" t="str" cm="1">
        <f t="array" ref="N1012">IF(M1012="?",INDEX(M1012:M3354,_xlfn.MODE.MULT(MATCH(M1012:M3354,M1012:M3354,0))),M1012)</f>
        <v>tier - 3</v>
      </c>
      <c r="O1012" t="s">
        <v>13</v>
      </c>
      <c r="P1012" t="str">
        <f t="shared" si="63"/>
        <v>R1013</v>
      </c>
    </row>
    <row r="1013" spans="1:16" x14ac:dyDescent="0.3">
      <c r="A1013" t="s">
        <v>1044</v>
      </c>
      <c r="B1013">
        <v>1978</v>
      </c>
      <c r="C1013">
        <f t="shared" si="60"/>
        <v>1978</v>
      </c>
      <c r="D1013" t="s">
        <v>37</v>
      </c>
      <c r="E1013" t="str">
        <f t="shared" si="61"/>
        <v>Oct</v>
      </c>
      <c r="F1013">
        <v>24</v>
      </c>
      <c r="G1013" s="16">
        <f t="shared" si="62"/>
        <v>28787</v>
      </c>
      <c r="I1013">
        <v>2</v>
      </c>
      <c r="J1013" s="13">
        <v>8211.1</v>
      </c>
      <c r="K1013" t="s">
        <v>11</v>
      </c>
      <c r="L1013" t="str" cm="1">
        <f t="array" ref="L1013">IF(K1013="?",INDEX(K1013:K3355,_xlfn.MODE.MULT(MATCH(K1013:K3355,K3355,0))),K1013)</f>
        <v>tier - 2</v>
      </c>
      <c r="M1013" t="s">
        <v>12</v>
      </c>
      <c r="N1013" t="str" cm="1">
        <f t="array" ref="N1013">IF(M1013="?",INDEX(M1013:M3355,_xlfn.MODE.MULT(MATCH(M1013:M3355,M1013:M3355,0))),M1013)</f>
        <v>tier - 3</v>
      </c>
      <c r="O1013" t="s">
        <v>13</v>
      </c>
      <c r="P1013" t="str">
        <f t="shared" si="63"/>
        <v>R1013</v>
      </c>
    </row>
    <row r="1014" spans="1:16" x14ac:dyDescent="0.3">
      <c r="A1014" t="s">
        <v>1045</v>
      </c>
      <c r="B1014">
        <v>1978</v>
      </c>
      <c r="C1014">
        <f t="shared" si="60"/>
        <v>1978</v>
      </c>
      <c r="D1014" t="s">
        <v>18</v>
      </c>
      <c r="E1014" t="str">
        <f t="shared" si="61"/>
        <v>Jun</v>
      </c>
      <c r="F1014">
        <v>30</v>
      </c>
      <c r="G1014" s="16">
        <f t="shared" si="62"/>
        <v>28671</v>
      </c>
      <c r="I1014">
        <v>2</v>
      </c>
      <c r="J1014" s="13">
        <v>8219.2000000000007</v>
      </c>
      <c r="K1014" t="s">
        <v>11</v>
      </c>
      <c r="L1014" t="str" cm="1">
        <f t="array" ref="L1014">IF(K1014="?",INDEX(K1014:K3356,_xlfn.MODE.MULT(MATCH(K1014:K3356,K3356,0))),K1014)</f>
        <v>tier - 2</v>
      </c>
      <c r="M1014" t="s">
        <v>11</v>
      </c>
      <c r="N1014" t="str" cm="1">
        <f t="array" ref="N1014">IF(M1014="?",INDEX(M1014:M3356,_xlfn.MODE.MULT(MATCH(M1014:M3356,M1014:M3356,0))),M1014)</f>
        <v>tier - 2</v>
      </c>
      <c r="O1014" t="s">
        <v>13</v>
      </c>
      <c r="P1014" t="str">
        <f t="shared" si="63"/>
        <v>R1013</v>
      </c>
    </row>
    <row r="1015" spans="1:16" x14ac:dyDescent="0.3">
      <c r="A1015" t="s">
        <v>1046</v>
      </c>
      <c r="B1015">
        <v>1976</v>
      </c>
      <c r="C1015">
        <f t="shared" si="60"/>
        <v>1976</v>
      </c>
      <c r="D1015" t="s">
        <v>20</v>
      </c>
      <c r="E1015" t="str">
        <f t="shared" si="61"/>
        <v>Sep</v>
      </c>
      <c r="F1015">
        <v>3</v>
      </c>
      <c r="G1015" s="16">
        <f t="shared" si="62"/>
        <v>28006</v>
      </c>
      <c r="I1015">
        <v>1</v>
      </c>
      <c r="J1015" s="13">
        <v>8232.64</v>
      </c>
      <c r="K1015" t="s">
        <v>11</v>
      </c>
      <c r="L1015" t="str" cm="1">
        <f t="array" ref="L1015">IF(K1015="?",INDEX(K1015:K3357,_xlfn.MODE.MULT(MATCH(K1015:K3357,K3357,0))),K1015)</f>
        <v>tier - 2</v>
      </c>
      <c r="M1015" t="s">
        <v>12</v>
      </c>
      <c r="N1015" t="str" cm="1">
        <f t="array" ref="N1015">IF(M1015="?",INDEX(M1015:M3357,_xlfn.MODE.MULT(MATCH(M1015:M3357,M1015:M3357,0))),M1015)</f>
        <v>tier - 3</v>
      </c>
      <c r="O1015" t="s">
        <v>13</v>
      </c>
      <c r="P1015" t="str">
        <f t="shared" si="63"/>
        <v>R1013</v>
      </c>
    </row>
    <row r="1016" spans="1:16" x14ac:dyDescent="0.3">
      <c r="A1016" t="s">
        <v>1047</v>
      </c>
      <c r="B1016">
        <v>1976</v>
      </c>
      <c r="C1016">
        <f t="shared" si="60"/>
        <v>1976</v>
      </c>
      <c r="D1016" t="s">
        <v>18</v>
      </c>
      <c r="E1016" t="str">
        <f t="shared" si="61"/>
        <v>Jun</v>
      </c>
      <c r="F1016">
        <v>30</v>
      </c>
      <c r="G1016" s="16">
        <f t="shared" si="62"/>
        <v>27941</v>
      </c>
      <c r="I1016">
        <v>1</v>
      </c>
      <c r="J1016" s="13">
        <v>8233.1</v>
      </c>
      <c r="K1016" t="s">
        <v>11</v>
      </c>
      <c r="L1016" t="str" cm="1">
        <f t="array" ref="L1016">IF(K1016="?",INDEX(K1016:K3358,_xlfn.MODE.MULT(MATCH(K1016:K3358,K3358,0))),K1016)</f>
        <v>tier - 2</v>
      </c>
      <c r="M1016" t="s">
        <v>11</v>
      </c>
      <c r="N1016" t="str" cm="1">
        <f t="array" ref="N1016">IF(M1016="?",INDEX(M1016:M3358,_xlfn.MODE.MULT(MATCH(M1016:M3358,M1016:M3358,0))),M1016)</f>
        <v>tier - 2</v>
      </c>
      <c r="O1016" t="s">
        <v>13</v>
      </c>
      <c r="P1016" t="str">
        <f t="shared" si="63"/>
        <v>R1013</v>
      </c>
    </row>
    <row r="1017" spans="1:16" x14ac:dyDescent="0.3">
      <c r="A1017" t="s">
        <v>1048</v>
      </c>
      <c r="B1017">
        <v>1976</v>
      </c>
      <c r="C1017">
        <f t="shared" si="60"/>
        <v>1976</v>
      </c>
      <c r="D1017" t="s">
        <v>20</v>
      </c>
      <c r="E1017" t="str">
        <f t="shared" si="61"/>
        <v>Sep</v>
      </c>
      <c r="F1017">
        <v>2</v>
      </c>
      <c r="G1017" s="16">
        <f t="shared" si="62"/>
        <v>28005</v>
      </c>
      <c r="I1017">
        <v>1</v>
      </c>
      <c r="J1017" s="13">
        <v>8240.59</v>
      </c>
      <c r="K1017" t="s">
        <v>11</v>
      </c>
      <c r="L1017" t="str" cm="1">
        <f t="array" ref="L1017">IF(K1017="?",INDEX(K1017:K3359,_xlfn.MODE.MULT(MATCH(K1017:K3359,K3359,0))),K1017)</f>
        <v>tier - 2</v>
      </c>
      <c r="M1017" t="s">
        <v>11</v>
      </c>
      <c r="N1017" t="str" cm="1">
        <f t="array" ref="N1017">IF(M1017="?",INDEX(M1017:M3359,_xlfn.MODE.MULT(MATCH(M1017:M3359,M1017:M3359,0))),M1017)</f>
        <v>tier - 2</v>
      </c>
      <c r="O1017" t="s">
        <v>13</v>
      </c>
      <c r="P1017" t="str">
        <f t="shared" si="63"/>
        <v>R1013</v>
      </c>
    </row>
    <row r="1018" spans="1:16" x14ac:dyDescent="0.3">
      <c r="A1018" t="s">
        <v>1049</v>
      </c>
      <c r="B1018">
        <v>1982</v>
      </c>
      <c r="C1018">
        <f t="shared" si="60"/>
        <v>1982</v>
      </c>
      <c r="D1018" t="s">
        <v>20</v>
      </c>
      <c r="E1018" t="str">
        <f t="shared" si="61"/>
        <v>Sep</v>
      </c>
      <c r="F1018">
        <v>27</v>
      </c>
      <c r="G1018" s="16">
        <f t="shared" si="62"/>
        <v>30221</v>
      </c>
      <c r="I1018">
        <v>3</v>
      </c>
      <c r="J1018" s="13">
        <v>8252.2800000000007</v>
      </c>
      <c r="K1018" t="s">
        <v>11</v>
      </c>
      <c r="L1018" t="str" cm="1">
        <f t="array" ref="L1018">IF(K1018="?",INDEX(K1018:K3360,_xlfn.MODE.MULT(MATCH(K1018:K3360,K3360,0))),K1018)</f>
        <v>tier - 2</v>
      </c>
      <c r="M1018" t="s">
        <v>11</v>
      </c>
      <c r="N1018" t="str" cm="1">
        <f t="array" ref="N1018">IF(M1018="?",INDEX(M1018:M3360,_xlfn.MODE.MULT(MATCH(M1018:M3360,M1018:M3360,0))),M1018)</f>
        <v>tier - 2</v>
      </c>
      <c r="O1018" t="s">
        <v>247</v>
      </c>
      <c r="P1018" t="str">
        <f t="shared" si="63"/>
        <v>R1024</v>
      </c>
    </row>
    <row r="1019" spans="1:16" x14ac:dyDescent="0.3">
      <c r="A1019" t="s">
        <v>1050</v>
      </c>
      <c r="B1019">
        <v>1964</v>
      </c>
      <c r="C1019">
        <f t="shared" si="60"/>
        <v>1964</v>
      </c>
      <c r="D1019" t="s">
        <v>20</v>
      </c>
      <c r="E1019" t="str">
        <f t="shared" si="61"/>
        <v>Sep</v>
      </c>
      <c r="F1019">
        <v>5</v>
      </c>
      <c r="G1019" s="16">
        <f t="shared" si="62"/>
        <v>23625</v>
      </c>
      <c r="I1019">
        <v>0</v>
      </c>
      <c r="J1019" s="13">
        <v>8268</v>
      </c>
      <c r="K1019" t="s">
        <v>12</v>
      </c>
      <c r="L1019" t="str" cm="1">
        <f t="array" ref="L1019">IF(K1019="?",INDEX(K1019:K3361,_xlfn.MODE.MULT(MATCH(K1019:K3361,K3361,0))),K1019)</f>
        <v>tier - 3</v>
      </c>
      <c r="M1019" t="s">
        <v>12</v>
      </c>
      <c r="N1019" t="str" cm="1">
        <f t="array" ref="N1019">IF(M1019="?",INDEX(M1019:M3361,_xlfn.MODE.MULT(MATCH(M1019:M3361,M1019:M3361,0))),M1019)</f>
        <v>tier - 3</v>
      </c>
      <c r="O1019" t="s">
        <v>13</v>
      </c>
      <c r="P1019" t="str">
        <f t="shared" si="63"/>
        <v>R1013</v>
      </c>
    </row>
    <row r="1020" spans="1:16" x14ac:dyDescent="0.3">
      <c r="A1020" t="s">
        <v>1051</v>
      </c>
      <c r="B1020">
        <v>1974</v>
      </c>
      <c r="C1020">
        <f t="shared" si="60"/>
        <v>1974</v>
      </c>
      <c r="D1020" t="s">
        <v>35</v>
      </c>
      <c r="E1020" t="str">
        <f t="shared" si="61"/>
        <v>Aug</v>
      </c>
      <c r="F1020">
        <v>5</v>
      </c>
      <c r="G1020" s="16">
        <f t="shared" si="62"/>
        <v>27246</v>
      </c>
      <c r="I1020">
        <v>0</v>
      </c>
      <c r="J1020" s="13">
        <v>8269.0400000000009</v>
      </c>
      <c r="K1020" t="s">
        <v>11</v>
      </c>
      <c r="L1020" t="str" cm="1">
        <f t="array" ref="L1020">IF(K1020="?",INDEX(K1020:K3362,_xlfn.MODE.MULT(MATCH(K1020:K3362,K3362,0))),K1020)</f>
        <v>tier - 2</v>
      </c>
      <c r="M1020" t="s">
        <v>16</v>
      </c>
      <c r="N1020" t="str" cm="1">
        <f t="array" ref="N1020">IF(M1020="?",INDEX(M1020:M3362,_xlfn.MODE.MULT(MATCH(M1020:M3362,M1020:M3362,0))),M1020)</f>
        <v>tier - 1</v>
      </c>
      <c r="O1020" t="s">
        <v>42</v>
      </c>
      <c r="P1020" t="str">
        <f t="shared" si="63"/>
        <v>R1011</v>
      </c>
    </row>
    <row r="1021" spans="1:16" x14ac:dyDescent="0.3">
      <c r="A1021" t="s">
        <v>1052</v>
      </c>
      <c r="B1021">
        <v>2000</v>
      </c>
      <c r="C1021">
        <f t="shared" si="60"/>
        <v>2000</v>
      </c>
      <c r="D1021" t="s">
        <v>15</v>
      </c>
      <c r="E1021" t="str">
        <f t="shared" si="61"/>
        <v>Nov</v>
      </c>
      <c r="F1021">
        <v>28</v>
      </c>
      <c r="G1021" s="16">
        <f t="shared" si="62"/>
        <v>36858</v>
      </c>
      <c r="I1021">
        <v>0</v>
      </c>
      <c r="J1021" s="13">
        <v>8271.4599999999991</v>
      </c>
      <c r="K1021" t="s">
        <v>11</v>
      </c>
      <c r="L1021" t="str" cm="1">
        <f t="array" ref="L1021">IF(K1021="?",INDEX(K1021:K3363,_xlfn.MODE.MULT(MATCH(K1021:K3363,K3363,0))),K1021)</f>
        <v>tier - 2</v>
      </c>
      <c r="M1021" t="s">
        <v>16</v>
      </c>
      <c r="N1021" t="str" cm="1">
        <f t="array" ref="N1021">IF(M1021="?",INDEX(M1021:M3363,_xlfn.MODE.MULT(MATCH(M1021:M3363,M1021:M3363,0))),M1021)</f>
        <v>tier - 1</v>
      </c>
      <c r="O1021" t="s">
        <v>249</v>
      </c>
      <c r="P1021" t="str">
        <f t="shared" si="63"/>
        <v>R1023</v>
      </c>
    </row>
    <row r="1022" spans="1:16" x14ac:dyDescent="0.3">
      <c r="A1022" t="s">
        <v>1053</v>
      </c>
      <c r="B1022">
        <v>1974</v>
      </c>
      <c r="C1022">
        <f t="shared" si="60"/>
        <v>1974</v>
      </c>
      <c r="D1022" t="s">
        <v>20</v>
      </c>
      <c r="E1022" t="str">
        <f t="shared" si="61"/>
        <v>Sep</v>
      </c>
      <c r="F1022">
        <v>26</v>
      </c>
      <c r="G1022" s="16">
        <f t="shared" si="62"/>
        <v>27298</v>
      </c>
      <c r="I1022">
        <v>0</v>
      </c>
      <c r="J1022" s="13">
        <v>8277.52</v>
      </c>
      <c r="K1022" t="s">
        <v>11</v>
      </c>
      <c r="L1022" t="str" cm="1">
        <f t="array" ref="L1022">IF(K1022="?",INDEX(K1022:K3364,_xlfn.MODE.MULT(MATCH(K1022:K3364,K3364,0))),K1022)</f>
        <v>tier - 2</v>
      </c>
      <c r="M1022" t="s">
        <v>11</v>
      </c>
      <c r="N1022" t="str" cm="1">
        <f t="array" ref="N1022">IF(M1022="?",INDEX(M1022:M3364,_xlfn.MODE.MULT(MATCH(M1022:M3364,M1022:M3364,0))),M1022)</f>
        <v>tier - 2</v>
      </c>
      <c r="O1022" t="s">
        <v>42</v>
      </c>
      <c r="P1022" t="str">
        <f t="shared" si="63"/>
        <v>R1011</v>
      </c>
    </row>
    <row r="1023" spans="1:16" x14ac:dyDescent="0.3">
      <c r="A1023" t="s">
        <v>1054</v>
      </c>
      <c r="B1023">
        <v>1974</v>
      </c>
      <c r="C1023">
        <f t="shared" si="60"/>
        <v>1974</v>
      </c>
      <c r="D1023" t="s">
        <v>30</v>
      </c>
      <c r="E1023" t="str">
        <f t="shared" si="61"/>
        <v>Dec</v>
      </c>
      <c r="F1023">
        <v>22</v>
      </c>
      <c r="G1023" s="16">
        <f t="shared" si="62"/>
        <v>27385</v>
      </c>
      <c r="I1023">
        <v>0</v>
      </c>
      <c r="J1023" s="13">
        <v>8280.6200000000008</v>
      </c>
      <c r="K1023" t="s">
        <v>11</v>
      </c>
      <c r="L1023" t="str" cm="1">
        <f t="array" ref="L1023">IF(K1023="?",INDEX(K1023:K3365,_xlfn.MODE.MULT(MATCH(K1023:K3365,K3365,0))),K1023)</f>
        <v>tier - 2</v>
      </c>
      <c r="M1023" t="s">
        <v>11</v>
      </c>
      <c r="N1023" t="str" cm="1">
        <f t="array" ref="N1023">IF(M1023="?",INDEX(M1023:M3365,_xlfn.MODE.MULT(MATCH(M1023:M3365,M1023:M3365,0))),M1023)</f>
        <v>tier - 2</v>
      </c>
      <c r="O1023" t="s">
        <v>13</v>
      </c>
      <c r="P1023" t="str">
        <f t="shared" si="63"/>
        <v>R1013</v>
      </c>
    </row>
    <row r="1024" spans="1:16" x14ac:dyDescent="0.3">
      <c r="A1024" t="s">
        <v>1055</v>
      </c>
      <c r="B1024">
        <v>1974</v>
      </c>
      <c r="C1024">
        <f t="shared" si="60"/>
        <v>1974</v>
      </c>
      <c r="D1024" t="s">
        <v>18</v>
      </c>
      <c r="E1024" t="str">
        <f t="shared" si="61"/>
        <v>Jun</v>
      </c>
      <c r="F1024">
        <v>6</v>
      </c>
      <c r="G1024" s="16">
        <f t="shared" si="62"/>
        <v>27186</v>
      </c>
      <c r="I1024">
        <v>0</v>
      </c>
      <c r="J1024" s="13">
        <v>8283.68</v>
      </c>
      <c r="K1024" t="s">
        <v>11</v>
      </c>
      <c r="L1024" t="str" cm="1">
        <f t="array" ref="L1024">IF(K1024="?",INDEX(K1024:K3366,_xlfn.MODE.MULT(MATCH(K1024:K3366,K3366,0))),K1024)</f>
        <v>tier - 2</v>
      </c>
      <c r="M1024" t="s">
        <v>12</v>
      </c>
      <c r="N1024" t="str" cm="1">
        <f t="array" ref="N1024">IF(M1024="?",INDEX(M1024:M3366,_xlfn.MODE.MULT(MATCH(M1024:M3366,M1024:M3366,0))),M1024)</f>
        <v>tier - 3</v>
      </c>
      <c r="O1024" t="s">
        <v>13</v>
      </c>
      <c r="P1024" t="str">
        <f t="shared" si="63"/>
        <v>R1013</v>
      </c>
    </row>
    <row r="1025" spans="1:16" x14ac:dyDescent="0.3">
      <c r="A1025" t="s">
        <v>1056</v>
      </c>
      <c r="B1025">
        <v>1978</v>
      </c>
      <c r="C1025">
        <f t="shared" si="60"/>
        <v>1978</v>
      </c>
      <c r="D1025" t="s">
        <v>18</v>
      </c>
      <c r="E1025" t="str">
        <f t="shared" si="61"/>
        <v>Jun</v>
      </c>
      <c r="F1025">
        <v>26</v>
      </c>
      <c r="G1025" s="16">
        <f t="shared" si="62"/>
        <v>28667</v>
      </c>
      <c r="I1025">
        <v>2</v>
      </c>
      <c r="J1025" s="13">
        <v>8302.5400000000009</v>
      </c>
      <c r="K1025" t="s">
        <v>12</v>
      </c>
      <c r="L1025" t="str" cm="1">
        <f t="array" ref="L1025">IF(K1025="?",INDEX(K1025:K3367,_xlfn.MODE.MULT(MATCH(K1025:K3367,K3367,0))),K1025)</f>
        <v>tier - 3</v>
      </c>
      <c r="M1025" t="s">
        <v>12</v>
      </c>
      <c r="N1025" t="str" cm="1">
        <f t="array" ref="N1025">IF(M1025="?",INDEX(M1025:M3367,_xlfn.MODE.MULT(MATCH(M1025:M3367,M1025:M3367,0))),M1025)</f>
        <v>tier - 3</v>
      </c>
      <c r="O1025" t="s">
        <v>168</v>
      </c>
      <c r="P1025" t="str">
        <f t="shared" si="63"/>
        <v>R1016</v>
      </c>
    </row>
    <row r="1026" spans="1:16" x14ac:dyDescent="0.3">
      <c r="A1026" t="s">
        <v>1057</v>
      </c>
      <c r="B1026">
        <v>1979</v>
      </c>
      <c r="C1026">
        <f t="shared" si="60"/>
        <v>1979</v>
      </c>
      <c r="D1026" t="s">
        <v>35</v>
      </c>
      <c r="E1026" t="str">
        <f t="shared" si="61"/>
        <v>Aug</v>
      </c>
      <c r="F1026">
        <v>7</v>
      </c>
      <c r="G1026" s="16">
        <f t="shared" si="62"/>
        <v>29074</v>
      </c>
      <c r="I1026">
        <v>2</v>
      </c>
      <c r="J1026" s="13">
        <v>8310.84</v>
      </c>
      <c r="K1026" t="s">
        <v>11</v>
      </c>
      <c r="L1026" t="str" cm="1">
        <f t="array" ref="L1026">IF(K1026="?",INDEX(K1026:K3368,_xlfn.MODE.MULT(MATCH(K1026:K3368,K3368,0))),K1026)</f>
        <v>tier - 2</v>
      </c>
      <c r="M1026" t="s">
        <v>11</v>
      </c>
      <c r="N1026" t="str" cm="1">
        <f t="array" ref="N1026">IF(M1026="?",INDEX(M1026:M3368,_xlfn.MODE.MULT(MATCH(M1026:M3368,M1026:M3368,0))),M1026)</f>
        <v>tier - 2</v>
      </c>
      <c r="O1026" t="s">
        <v>23</v>
      </c>
      <c r="P1026" t="str">
        <f t="shared" si="63"/>
        <v>R1012</v>
      </c>
    </row>
    <row r="1027" spans="1:16" x14ac:dyDescent="0.3">
      <c r="A1027" t="s">
        <v>1058</v>
      </c>
      <c r="B1027">
        <v>1993</v>
      </c>
      <c r="C1027">
        <f t="shared" ref="C1027:C1090" si="64">IF(B1027="?",ROUND(AVERAGE(B1026:B3369),0),B1027)</f>
        <v>1993</v>
      </c>
      <c r="D1027" t="s">
        <v>18</v>
      </c>
      <c r="E1027" t="str">
        <f t="shared" ref="E1027:E1090" si="65">IF(D1027="?","sep",D1027)</f>
        <v>Jun</v>
      </c>
      <c r="F1027">
        <v>22</v>
      </c>
      <c r="G1027" s="16">
        <f t="shared" ref="G1027:G1090" si="66">VALUE(F1027&amp;"-"&amp;E1027&amp;"-"&amp;C1027)</f>
        <v>34142</v>
      </c>
      <c r="I1027">
        <v>0</v>
      </c>
      <c r="J1027" s="13">
        <v>8314.65</v>
      </c>
      <c r="K1027" t="s">
        <v>11</v>
      </c>
      <c r="L1027" t="str" cm="1">
        <f t="array" ref="L1027">IF(K1027="?",INDEX(K1027:K3369,_xlfn.MODE.MULT(MATCH(K1027:K3369,K3369,0))),K1027)</f>
        <v>tier - 2</v>
      </c>
      <c r="M1027" t="s">
        <v>16</v>
      </c>
      <c r="N1027" t="str" cm="1">
        <f t="array" ref="N1027">IF(M1027="?",INDEX(M1027:M3369,_xlfn.MODE.MULT(MATCH(M1027:M3369,M1027:M3369,0))),M1027)</f>
        <v>tier - 1</v>
      </c>
      <c r="O1027" t="s">
        <v>23</v>
      </c>
      <c r="P1027" t="str">
        <f t="shared" ref="P1027:P1090" si="67">IF(O1027="?","unknown",O1027)</f>
        <v>R1012</v>
      </c>
    </row>
    <row r="1028" spans="1:16" x14ac:dyDescent="0.3">
      <c r="A1028" t="s">
        <v>1059</v>
      </c>
      <c r="B1028">
        <v>1976</v>
      </c>
      <c r="C1028">
        <f t="shared" si="64"/>
        <v>1976</v>
      </c>
      <c r="D1028" t="s">
        <v>10</v>
      </c>
      <c r="E1028" t="str">
        <f t="shared" si="65"/>
        <v>Jul</v>
      </c>
      <c r="F1028">
        <v>12</v>
      </c>
      <c r="G1028" s="16">
        <f t="shared" si="66"/>
        <v>27953</v>
      </c>
      <c r="I1028">
        <v>1</v>
      </c>
      <c r="J1028" s="13">
        <v>8334.4599999999991</v>
      </c>
      <c r="K1028" t="s">
        <v>12</v>
      </c>
      <c r="L1028" t="str" cm="1">
        <f t="array" ref="L1028">IF(K1028="?",INDEX(K1028:K3370,_xlfn.MODE.MULT(MATCH(K1028:K3370,K3370,0))),K1028)</f>
        <v>tier - 3</v>
      </c>
      <c r="M1028" t="s">
        <v>11</v>
      </c>
      <c r="N1028" t="str" cm="1">
        <f t="array" ref="N1028">IF(M1028="?",INDEX(M1028:M3370,_xlfn.MODE.MULT(MATCH(M1028:M3370,M1028:M3370,0))),M1028)</f>
        <v>tier - 2</v>
      </c>
      <c r="O1028" t="s">
        <v>168</v>
      </c>
      <c r="P1028" t="str">
        <f t="shared" si="67"/>
        <v>R1016</v>
      </c>
    </row>
    <row r="1029" spans="1:16" x14ac:dyDescent="0.3">
      <c r="A1029" t="s">
        <v>1060</v>
      </c>
      <c r="B1029">
        <v>1976</v>
      </c>
      <c r="C1029">
        <f t="shared" si="64"/>
        <v>1976</v>
      </c>
      <c r="D1029" t="s">
        <v>10</v>
      </c>
      <c r="E1029" t="str">
        <f t="shared" si="65"/>
        <v>Jul</v>
      </c>
      <c r="F1029">
        <v>20</v>
      </c>
      <c r="G1029" s="16">
        <f t="shared" si="66"/>
        <v>27961</v>
      </c>
      <c r="I1029">
        <v>1</v>
      </c>
      <c r="J1029" s="13">
        <v>8334.59</v>
      </c>
      <c r="K1029" t="s">
        <v>12</v>
      </c>
      <c r="L1029" t="str" cm="1">
        <f t="array" ref="L1029">IF(K1029="?",INDEX(K1029:K3371,_xlfn.MODE.MULT(MATCH(K1029:K3371,K3371,0))),K1029)</f>
        <v>tier - 3</v>
      </c>
      <c r="M1029" t="s">
        <v>11</v>
      </c>
      <c r="N1029" t="str" cm="1">
        <f t="array" ref="N1029">IF(M1029="?",INDEX(M1029:M3371,_xlfn.MODE.MULT(MATCH(M1029:M3371,M1029:M3371,0))),M1029)</f>
        <v>tier - 2</v>
      </c>
      <c r="O1029" t="s">
        <v>168</v>
      </c>
      <c r="P1029" t="str">
        <f t="shared" si="67"/>
        <v>R1016</v>
      </c>
    </row>
    <row r="1030" spans="1:16" x14ac:dyDescent="0.3">
      <c r="A1030" t="s">
        <v>1061</v>
      </c>
      <c r="B1030">
        <v>1976</v>
      </c>
      <c r="C1030">
        <f t="shared" si="64"/>
        <v>1976</v>
      </c>
      <c r="D1030" t="s">
        <v>10</v>
      </c>
      <c r="E1030" t="str">
        <f t="shared" si="65"/>
        <v>Jul</v>
      </c>
      <c r="F1030">
        <v>7</v>
      </c>
      <c r="G1030" s="16">
        <f t="shared" si="66"/>
        <v>27948</v>
      </c>
      <c r="I1030">
        <v>1</v>
      </c>
      <c r="J1030" s="13">
        <v>8342.91</v>
      </c>
      <c r="K1030" t="s">
        <v>12</v>
      </c>
      <c r="L1030" t="str" cm="1">
        <f t="array" ref="L1030">IF(K1030="?",INDEX(K1030:K3372,_xlfn.MODE.MULT(MATCH(K1030:K3372,K3372,0))),K1030)</f>
        <v>tier - 3</v>
      </c>
      <c r="M1030" t="s">
        <v>16</v>
      </c>
      <c r="N1030" t="str" cm="1">
        <f t="array" ref="N1030">IF(M1030="?",INDEX(M1030:M3372,_xlfn.MODE.MULT(MATCH(M1030:M3372,M1030:M3372,0))),M1030)</f>
        <v>tier - 1</v>
      </c>
      <c r="O1030" t="s">
        <v>168</v>
      </c>
      <c r="P1030" t="str">
        <f t="shared" si="67"/>
        <v>R1016</v>
      </c>
    </row>
    <row r="1031" spans="1:16" x14ac:dyDescent="0.3">
      <c r="A1031" t="s">
        <v>1062</v>
      </c>
      <c r="B1031">
        <v>1976</v>
      </c>
      <c r="C1031">
        <f t="shared" si="64"/>
        <v>1976</v>
      </c>
      <c r="D1031" t="s">
        <v>18</v>
      </c>
      <c r="E1031" t="str">
        <f t="shared" si="65"/>
        <v>Jun</v>
      </c>
      <c r="F1031">
        <v>12</v>
      </c>
      <c r="G1031" s="16">
        <f t="shared" si="66"/>
        <v>27923</v>
      </c>
      <c r="I1031">
        <v>2</v>
      </c>
      <c r="J1031" s="13">
        <v>8347.16</v>
      </c>
      <c r="K1031" t="s">
        <v>11</v>
      </c>
      <c r="L1031" t="str" cm="1">
        <f t="array" ref="L1031">IF(K1031="?",INDEX(K1031:K3373,_xlfn.MODE.MULT(MATCH(K1031:K3373,K3373,0))),K1031)</f>
        <v>tier - 2</v>
      </c>
      <c r="M1031" t="s">
        <v>16</v>
      </c>
      <c r="N1031" t="str" cm="1">
        <f t="array" ref="N1031">IF(M1031="?",INDEX(M1031:M3373,_xlfn.MODE.MULT(MATCH(M1031:M3373,M1031:M3373,0))),M1031)</f>
        <v>tier - 1</v>
      </c>
      <c r="O1031" t="s">
        <v>13</v>
      </c>
      <c r="P1031" t="str">
        <f t="shared" si="67"/>
        <v>R1013</v>
      </c>
    </row>
    <row r="1032" spans="1:16" x14ac:dyDescent="0.3">
      <c r="A1032" t="s">
        <v>1063</v>
      </c>
      <c r="B1032">
        <v>1963</v>
      </c>
      <c r="C1032">
        <f t="shared" si="64"/>
        <v>1963</v>
      </c>
      <c r="D1032" t="s">
        <v>20</v>
      </c>
      <c r="E1032" t="str">
        <f t="shared" si="65"/>
        <v>Sep</v>
      </c>
      <c r="F1032">
        <v>21</v>
      </c>
      <c r="G1032" s="16">
        <f t="shared" si="66"/>
        <v>23275</v>
      </c>
      <c r="I1032">
        <v>0</v>
      </c>
      <c r="J1032" s="13">
        <v>8355.5400000000009</v>
      </c>
      <c r="K1032" t="s">
        <v>12</v>
      </c>
      <c r="L1032" t="str" cm="1">
        <f t="array" ref="L1032">IF(K1032="?",INDEX(K1032:K3374,_xlfn.MODE.MULT(MATCH(K1032:K3374,K3374,0))),K1032)</f>
        <v>tier - 3</v>
      </c>
      <c r="M1032" t="s">
        <v>12</v>
      </c>
      <c r="N1032" t="str" cm="1">
        <f t="array" ref="N1032">IF(M1032="?",INDEX(M1032:M3374,_xlfn.MODE.MULT(MATCH(M1032:M3374,M1032:M3374,0))),M1032)</f>
        <v>tier - 3</v>
      </c>
      <c r="O1032" t="s">
        <v>23</v>
      </c>
      <c r="P1032" t="str">
        <f t="shared" si="67"/>
        <v>R1012</v>
      </c>
    </row>
    <row r="1033" spans="1:16" x14ac:dyDescent="0.3">
      <c r="A1033" t="s">
        <v>1064</v>
      </c>
      <c r="B1033">
        <v>1971</v>
      </c>
      <c r="C1033">
        <f t="shared" si="64"/>
        <v>1971</v>
      </c>
      <c r="D1033" t="s">
        <v>20</v>
      </c>
      <c r="E1033" t="str">
        <f t="shared" si="65"/>
        <v>Sep</v>
      </c>
      <c r="F1033">
        <v>4</v>
      </c>
      <c r="G1033" s="16">
        <f t="shared" si="66"/>
        <v>26180</v>
      </c>
      <c r="I1033">
        <v>0</v>
      </c>
      <c r="J1033" s="13">
        <v>8396.6200000000008</v>
      </c>
      <c r="K1033" t="s">
        <v>11</v>
      </c>
      <c r="L1033" t="str" cm="1">
        <f t="array" ref="L1033">IF(K1033="?",INDEX(K1033:K3375,_xlfn.MODE.MULT(MATCH(K1033:K3375,K3375,0))),K1033)</f>
        <v>tier - 2</v>
      </c>
      <c r="M1033" t="s">
        <v>12</v>
      </c>
      <c r="N1033" t="str" cm="1">
        <f t="array" ref="N1033">IF(M1033="?",INDEX(M1033:M3375,_xlfn.MODE.MULT(MATCH(M1033:M3375,M1033:M3375,0))),M1033)</f>
        <v>tier - 3</v>
      </c>
      <c r="O1033" t="s">
        <v>13</v>
      </c>
      <c r="P1033" t="str">
        <f t="shared" si="67"/>
        <v>R1013</v>
      </c>
    </row>
    <row r="1034" spans="1:16" x14ac:dyDescent="0.3">
      <c r="A1034" t="s">
        <v>1065</v>
      </c>
      <c r="B1034">
        <v>1971</v>
      </c>
      <c r="C1034">
        <f t="shared" si="64"/>
        <v>1971</v>
      </c>
      <c r="D1034" t="s">
        <v>20</v>
      </c>
      <c r="E1034" t="str">
        <f t="shared" si="65"/>
        <v>Sep</v>
      </c>
      <c r="F1034">
        <v>18</v>
      </c>
      <c r="G1034" s="16">
        <f t="shared" si="66"/>
        <v>26194</v>
      </c>
      <c r="I1034">
        <v>0</v>
      </c>
      <c r="J1034" s="13">
        <v>8400.01</v>
      </c>
      <c r="K1034" t="s">
        <v>11</v>
      </c>
      <c r="L1034" t="str" cm="1">
        <f t="array" ref="L1034">IF(K1034="?",INDEX(K1034:K3376,_xlfn.MODE.MULT(MATCH(K1034:K3376,K3376,0))),K1034)</f>
        <v>tier - 2</v>
      </c>
      <c r="M1034" t="s">
        <v>12</v>
      </c>
      <c r="N1034" t="str" cm="1">
        <f t="array" ref="N1034">IF(M1034="?",INDEX(M1034:M3376,_xlfn.MODE.MULT(MATCH(M1034:M3376,M1034:M3376,0))),M1034)</f>
        <v>tier - 3</v>
      </c>
      <c r="O1034" t="s">
        <v>13</v>
      </c>
      <c r="P1034" t="str">
        <f t="shared" si="67"/>
        <v>R1013</v>
      </c>
    </row>
    <row r="1035" spans="1:16" x14ac:dyDescent="0.3">
      <c r="A1035" t="s">
        <v>1066</v>
      </c>
      <c r="B1035">
        <v>1979</v>
      </c>
      <c r="C1035">
        <f t="shared" si="64"/>
        <v>1979</v>
      </c>
      <c r="D1035" t="s">
        <v>18</v>
      </c>
      <c r="E1035" t="str">
        <f t="shared" si="65"/>
        <v>Jun</v>
      </c>
      <c r="F1035">
        <v>11</v>
      </c>
      <c r="G1035" s="16">
        <f t="shared" si="66"/>
        <v>29017</v>
      </c>
      <c r="I1035">
        <v>3</v>
      </c>
      <c r="J1035" s="13">
        <v>8410.0499999999993</v>
      </c>
      <c r="K1035" t="s">
        <v>11</v>
      </c>
      <c r="L1035" t="str" cm="1">
        <f t="array" ref="L1035">IF(K1035="?",INDEX(K1035:K3377,_xlfn.MODE.MULT(MATCH(K1035:K3377,K3377,0))),K1035)</f>
        <v>tier - 2</v>
      </c>
      <c r="M1035" t="s">
        <v>11</v>
      </c>
      <c r="N1035" t="str" cm="1">
        <f t="array" ref="N1035">IF(M1035="?",INDEX(M1035:M3377,_xlfn.MODE.MULT(MATCH(M1035:M3377,M1035:M3377,0))),M1035)</f>
        <v>tier - 2</v>
      </c>
      <c r="O1035" t="s">
        <v>23</v>
      </c>
      <c r="P1035" t="str">
        <f t="shared" si="67"/>
        <v>R1012</v>
      </c>
    </row>
    <row r="1036" spans="1:16" x14ac:dyDescent="0.3">
      <c r="A1036" t="s">
        <v>1067</v>
      </c>
      <c r="B1036">
        <v>1977</v>
      </c>
      <c r="C1036">
        <f t="shared" si="64"/>
        <v>1977</v>
      </c>
      <c r="D1036" t="s">
        <v>20</v>
      </c>
      <c r="E1036" t="str">
        <f t="shared" si="65"/>
        <v>Sep</v>
      </c>
      <c r="F1036">
        <v>4</v>
      </c>
      <c r="G1036" s="16">
        <f t="shared" si="66"/>
        <v>28372</v>
      </c>
      <c r="I1036">
        <v>2</v>
      </c>
      <c r="J1036" s="13">
        <v>8413.4599999999991</v>
      </c>
      <c r="K1036" t="s">
        <v>12</v>
      </c>
      <c r="L1036" t="str" cm="1">
        <f t="array" ref="L1036">IF(K1036="?",INDEX(K1036:K3378,_xlfn.MODE.MULT(MATCH(K1036:K3378,K3378,0))),K1036)</f>
        <v>tier - 3</v>
      </c>
      <c r="M1036" t="s">
        <v>16</v>
      </c>
      <c r="N1036" t="str" cm="1">
        <f t="array" ref="N1036">IF(M1036="?",INDEX(M1036:M3378,_xlfn.MODE.MULT(MATCH(M1036:M3378,M1036:M3378,0))),M1036)</f>
        <v>tier - 1</v>
      </c>
      <c r="O1036" t="s">
        <v>23</v>
      </c>
      <c r="P1036" t="str">
        <f t="shared" si="67"/>
        <v>R1012</v>
      </c>
    </row>
    <row r="1037" spans="1:16" x14ac:dyDescent="0.3">
      <c r="A1037" t="s">
        <v>1068</v>
      </c>
      <c r="B1037">
        <v>1975</v>
      </c>
      <c r="C1037">
        <f t="shared" si="64"/>
        <v>1975</v>
      </c>
      <c r="D1037" t="s">
        <v>20</v>
      </c>
      <c r="E1037" t="str">
        <f t="shared" si="65"/>
        <v>Sep</v>
      </c>
      <c r="F1037">
        <v>28</v>
      </c>
      <c r="G1037" s="16">
        <f t="shared" si="66"/>
        <v>27665</v>
      </c>
      <c r="I1037">
        <v>1</v>
      </c>
      <c r="J1037" s="13">
        <v>8428.07</v>
      </c>
      <c r="K1037" t="s">
        <v>12</v>
      </c>
      <c r="L1037" t="str" cm="1">
        <f t="array" ref="L1037">IF(K1037="?",INDEX(K1037:K3379,_xlfn.MODE.MULT(MATCH(K1037:K3379,K3379,0))),K1037)</f>
        <v>tier - 3</v>
      </c>
      <c r="M1037" t="s">
        <v>11</v>
      </c>
      <c r="N1037" t="str" cm="1">
        <f t="array" ref="N1037">IF(M1037="?",INDEX(M1037:M3379,_xlfn.MODE.MULT(MATCH(M1037:M3379,M1037:M3379,0))),M1037)</f>
        <v>tier - 2</v>
      </c>
      <c r="O1037" t="s">
        <v>23</v>
      </c>
      <c r="P1037" t="str">
        <f t="shared" si="67"/>
        <v>R1012</v>
      </c>
    </row>
    <row r="1038" spans="1:16" x14ac:dyDescent="0.3">
      <c r="A1038" t="s">
        <v>1069</v>
      </c>
      <c r="B1038">
        <v>1963</v>
      </c>
      <c r="C1038">
        <f t="shared" si="64"/>
        <v>1963</v>
      </c>
      <c r="D1038" t="s">
        <v>20</v>
      </c>
      <c r="E1038" t="str">
        <f t="shared" si="65"/>
        <v>Sep</v>
      </c>
      <c r="F1038">
        <v>24</v>
      </c>
      <c r="G1038" s="16">
        <f t="shared" si="66"/>
        <v>23278</v>
      </c>
      <c r="I1038">
        <v>0</v>
      </c>
      <c r="J1038" s="13">
        <v>8440.0499999999993</v>
      </c>
      <c r="K1038" t="s">
        <v>12</v>
      </c>
      <c r="L1038" t="str" cm="1">
        <f t="array" ref="L1038">IF(K1038="?",INDEX(K1038:K3380,_xlfn.MODE.MULT(MATCH(K1038:K3380,K3380,0))),K1038)</f>
        <v>tier - 3</v>
      </c>
      <c r="M1038" t="s">
        <v>11</v>
      </c>
      <c r="N1038" t="str" cm="1">
        <f t="array" ref="N1038">IF(M1038="?",INDEX(M1038:M3380,_xlfn.MODE.MULT(MATCH(M1038:M3380,M1038:M3380,0))),M1038)</f>
        <v>tier - 2</v>
      </c>
      <c r="O1038" t="s">
        <v>13</v>
      </c>
      <c r="P1038" t="str">
        <f t="shared" si="67"/>
        <v>R1013</v>
      </c>
    </row>
    <row r="1039" spans="1:16" x14ac:dyDescent="0.3">
      <c r="A1039" t="s">
        <v>1070</v>
      </c>
      <c r="B1039">
        <v>1972</v>
      </c>
      <c r="C1039">
        <f t="shared" si="64"/>
        <v>1972</v>
      </c>
      <c r="D1039" t="s">
        <v>20</v>
      </c>
      <c r="E1039" t="str">
        <f t="shared" si="65"/>
        <v>Sep</v>
      </c>
      <c r="F1039">
        <v>9</v>
      </c>
      <c r="G1039" s="16">
        <f t="shared" si="66"/>
        <v>26551</v>
      </c>
      <c r="I1039">
        <v>0</v>
      </c>
      <c r="J1039" s="13">
        <v>8442.67</v>
      </c>
      <c r="K1039" t="s">
        <v>11</v>
      </c>
      <c r="L1039" t="str" cm="1">
        <f t="array" ref="L1039">IF(K1039="?",INDEX(K1039:K3381,_xlfn.MODE.MULT(MATCH(K1039:K3381,K3381,0))),K1039)</f>
        <v>tier - 2</v>
      </c>
      <c r="M1039" t="s">
        <v>12</v>
      </c>
      <c r="N1039" t="str" cm="1">
        <f t="array" ref="N1039">IF(M1039="?",INDEX(M1039:M3381,_xlfn.MODE.MULT(MATCH(M1039:M3381,M1039:M3381,0))),M1039)</f>
        <v>tier - 3</v>
      </c>
      <c r="O1039" t="s">
        <v>13</v>
      </c>
      <c r="P1039" t="str">
        <f t="shared" si="67"/>
        <v>R1013</v>
      </c>
    </row>
    <row r="1040" spans="1:16" x14ac:dyDescent="0.3">
      <c r="A1040" t="s">
        <v>1071</v>
      </c>
      <c r="B1040">
        <v>1972</v>
      </c>
      <c r="C1040">
        <f t="shared" si="64"/>
        <v>1972</v>
      </c>
      <c r="D1040" t="s">
        <v>20</v>
      </c>
      <c r="E1040" t="str">
        <f t="shared" si="65"/>
        <v>Sep</v>
      </c>
      <c r="F1040">
        <v>4</v>
      </c>
      <c r="G1040" s="16">
        <f t="shared" si="66"/>
        <v>26546</v>
      </c>
      <c r="I1040">
        <v>0</v>
      </c>
      <c r="J1040" s="13">
        <v>8444.4699999999993</v>
      </c>
      <c r="K1040" t="s">
        <v>12</v>
      </c>
      <c r="L1040" t="str" cm="1">
        <f t="array" ref="L1040">IF(K1040="?",INDEX(K1040:K3382,_xlfn.MODE.MULT(MATCH(K1040:K3382,K3382,0))),K1040)</f>
        <v>tier - 3</v>
      </c>
      <c r="M1040" t="s">
        <v>16</v>
      </c>
      <c r="N1040" t="str" cm="1">
        <f t="array" ref="N1040">IF(M1040="?",INDEX(M1040:M3382,_xlfn.MODE.MULT(MATCH(M1040:M3382,M1040:M3382,0))),M1040)</f>
        <v>tier - 1</v>
      </c>
      <c r="O1040" t="s">
        <v>42</v>
      </c>
      <c r="P1040" t="str">
        <f t="shared" si="67"/>
        <v>R1011</v>
      </c>
    </row>
    <row r="1041" spans="1:16" x14ac:dyDescent="0.3">
      <c r="A1041" t="s">
        <v>1072</v>
      </c>
      <c r="B1041">
        <v>1966</v>
      </c>
      <c r="C1041">
        <f t="shared" si="64"/>
        <v>1966</v>
      </c>
      <c r="D1041" t="s">
        <v>18</v>
      </c>
      <c r="E1041" t="str">
        <f t="shared" si="65"/>
        <v>Jun</v>
      </c>
      <c r="F1041">
        <v>12</v>
      </c>
      <c r="G1041" s="16">
        <f t="shared" si="66"/>
        <v>24270</v>
      </c>
      <c r="I1041">
        <v>0</v>
      </c>
      <c r="J1041" s="13">
        <v>8448.66</v>
      </c>
      <c r="K1041" t="s">
        <v>12</v>
      </c>
      <c r="L1041" t="str" cm="1">
        <f t="array" ref="L1041">IF(K1041="?",INDEX(K1041:K3383,_xlfn.MODE.MULT(MATCH(K1041:K3383,K3383,0))),K1041)</f>
        <v>tier - 3</v>
      </c>
      <c r="M1041" t="s">
        <v>16</v>
      </c>
      <c r="N1041" t="str" cm="1">
        <f t="array" ref="N1041">IF(M1041="?",INDEX(M1041:M3383,_xlfn.MODE.MULT(MATCH(M1041:M3383,M1041:M3383,0))),M1041)</f>
        <v>tier - 1</v>
      </c>
      <c r="O1041" t="s">
        <v>13</v>
      </c>
      <c r="P1041" t="str">
        <f t="shared" si="67"/>
        <v>R1013</v>
      </c>
    </row>
    <row r="1042" spans="1:16" x14ac:dyDescent="0.3">
      <c r="A1042" t="s">
        <v>1073</v>
      </c>
      <c r="B1042">
        <v>1984</v>
      </c>
      <c r="C1042">
        <f t="shared" si="64"/>
        <v>1984</v>
      </c>
      <c r="D1042" t="s">
        <v>18</v>
      </c>
      <c r="E1042" t="str">
        <f t="shared" si="65"/>
        <v>Jun</v>
      </c>
      <c r="F1042">
        <v>19</v>
      </c>
      <c r="G1042" s="16">
        <f t="shared" si="66"/>
        <v>30852</v>
      </c>
      <c r="I1042">
        <v>3</v>
      </c>
      <c r="J1042" s="13">
        <v>8450.82</v>
      </c>
      <c r="K1042" t="s">
        <v>11</v>
      </c>
      <c r="L1042" t="str" cm="1">
        <f t="array" ref="L1042">IF(K1042="?",INDEX(K1042:K3384,_xlfn.MODE.MULT(MATCH(K1042:K3384,K3384,0))),K1042)</f>
        <v>tier - 2</v>
      </c>
      <c r="M1042" t="s">
        <v>11</v>
      </c>
      <c r="N1042" t="str" cm="1">
        <f t="array" ref="N1042">IF(M1042="?",INDEX(M1042:M3384,_xlfn.MODE.MULT(MATCH(M1042:M3384,M1042:M3384,0))),M1042)</f>
        <v>tier - 2</v>
      </c>
      <c r="O1042" t="s">
        <v>200</v>
      </c>
      <c r="P1042" t="str">
        <f t="shared" si="67"/>
        <v>R1025</v>
      </c>
    </row>
    <row r="1043" spans="1:16" x14ac:dyDescent="0.3">
      <c r="A1043" t="s">
        <v>1074</v>
      </c>
      <c r="B1043">
        <v>1972</v>
      </c>
      <c r="C1043">
        <f t="shared" si="64"/>
        <v>1972</v>
      </c>
      <c r="D1043" t="s">
        <v>30</v>
      </c>
      <c r="E1043" t="str">
        <f t="shared" si="65"/>
        <v>Dec</v>
      </c>
      <c r="F1043">
        <v>26</v>
      </c>
      <c r="G1043" s="16">
        <f t="shared" si="66"/>
        <v>26659</v>
      </c>
      <c r="I1043">
        <v>0</v>
      </c>
      <c r="J1043" s="13">
        <v>8457.82</v>
      </c>
      <c r="K1043" t="s">
        <v>11</v>
      </c>
      <c r="L1043" t="str" cm="1">
        <f t="array" ref="L1043">IF(K1043="?",INDEX(K1043:K3385,_xlfn.MODE.MULT(MATCH(K1043:K3385,K3385,0))),K1043)</f>
        <v>tier - 2</v>
      </c>
      <c r="M1043" t="s">
        <v>12</v>
      </c>
      <c r="N1043" t="str" cm="1">
        <f t="array" ref="N1043">IF(M1043="?",INDEX(M1043:M3385,_xlfn.MODE.MULT(MATCH(M1043:M3385,M1043:M3385,0))),M1043)</f>
        <v>tier - 3</v>
      </c>
      <c r="O1043" t="s">
        <v>42</v>
      </c>
      <c r="P1043" t="str">
        <f t="shared" si="67"/>
        <v>R1011</v>
      </c>
    </row>
    <row r="1044" spans="1:16" x14ac:dyDescent="0.3">
      <c r="A1044" t="s">
        <v>1075</v>
      </c>
      <c r="B1044">
        <v>1992</v>
      </c>
      <c r="C1044">
        <f t="shared" si="64"/>
        <v>1992</v>
      </c>
      <c r="D1044" t="s">
        <v>20</v>
      </c>
      <c r="E1044" t="str">
        <f t="shared" si="65"/>
        <v>Sep</v>
      </c>
      <c r="F1044">
        <v>9</v>
      </c>
      <c r="G1044" s="16">
        <f t="shared" si="66"/>
        <v>33856</v>
      </c>
      <c r="I1044">
        <v>0</v>
      </c>
      <c r="J1044" s="13">
        <v>8466.35</v>
      </c>
      <c r="K1044" t="s">
        <v>11</v>
      </c>
      <c r="L1044" t="str" cm="1">
        <f t="array" ref="L1044">IF(K1044="?",INDEX(K1044:K3386,_xlfn.MODE.MULT(MATCH(K1044:K3386,K3386,0))),K1044)</f>
        <v>tier - 2</v>
      </c>
      <c r="M1044" t="s">
        <v>11</v>
      </c>
      <c r="N1044" t="str" cm="1">
        <f t="array" ref="N1044">IF(M1044="?",INDEX(M1044:M3386,_xlfn.MODE.MULT(MATCH(M1044:M3386,M1044:M3386,0))),M1044)</f>
        <v>tier - 2</v>
      </c>
      <c r="O1044" t="s">
        <v>23</v>
      </c>
      <c r="P1044" t="str">
        <f t="shared" si="67"/>
        <v>R1012</v>
      </c>
    </row>
    <row r="1045" spans="1:16" x14ac:dyDescent="0.3">
      <c r="A1045" t="s">
        <v>1076</v>
      </c>
      <c r="B1045">
        <v>1993</v>
      </c>
      <c r="C1045">
        <f t="shared" si="64"/>
        <v>1993</v>
      </c>
      <c r="D1045" t="s">
        <v>15</v>
      </c>
      <c r="E1045" t="str">
        <f t="shared" si="65"/>
        <v>Nov</v>
      </c>
      <c r="F1045">
        <v>10</v>
      </c>
      <c r="G1045" s="16">
        <f t="shared" si="66"/>
        <v>34283</v>
      </c>
      <c r="I1045">
        <v>0</v>
      </c>
      <c r="J1045" s="13">
        <v>8471.65</v>
      </c>
      <c r="K1045" t="s">
        <v>11</v>
      </c>
      <c r="L1045" t="str" cm="1">
        <f t="array" ref="L1045">IF(K1045="?",INDEX(K1045:K3387,_xlfn.MODE.MULT(MATCH(K1045:K3387,K3387,0))),K1045)</f>
        <v>tier - 2</v>
      </c>
      <c r="M1045" t="s">
        <v>16</v>
      </c>
      <c r="N1045" t="str" cm="1">
        <f t="array" ref="N1045">IF(M1045="?",INDEX(M1045:M3387,_xlfn.MODE.MULT(MATCH(M1045:M3387,M1045:M3387,0))),M1045)</f>
        <v>tier - 1</v>
      </c>
      <c r="O1045" t="s">
        <v>23</v>
      </c>
      <c r="P1045" t="str">
        <f t="shared" si="67"/>
        <v>R1012</v>
      </c>
    </row>
    <row r="1046" spans="1:16" x14ac:dyDescent="0.3">
      <c r="A1046" t="s">
        <v>1077</v>
      </c>
      <c r="B1046">
        <v>1977</v>
      </c>
      <c r="C1046">
        <f t="shared" si="64"/>
        <v>1977</v>
      </c>
      <c r="D1046" t="s">
        <v>30</v>
      </c>
      <c r="E1046" t="str">
        <f t="shared" si="65"/>
        <v>Dec</v>
      </c>
      <c r="F1046">
        <v>26</v>
      </c>
      <c r="G1046" s="16">
        <f t="shared" si="66"/>
        <v>28485</v>
      </c>
      <c r="I1046">
        <v>2</v>
      </c>
      <c r="J1046" s="13">
        <v>8515.76</v>
      </c>
      <c r="K1046" t="s">
        <v>11</v>
      </c>
      <c r="L1046" t="str" cm="1">
        <f t="array" ref="L1046">IF(K1046="?",INDEX(K1046:K3388,_xlfn.MODE.MULT(MATCH(K1046:K3388,K3388,0))),K1046)</f>
        <v>tier - 2</v>
      </c>
      <c r="M1046" t="s">
        <v>11</v>
      </c>
      <c r="N1046" t="str" cm="1">
        <f t="array" ref="N1046">IF(M1046="?",INDEX(M1046:M3388,_xlfn.MODE.MULT(MATCH(M1046:M3388,M1046:M3388,0))),M1046)</f>
        <v>tier - 2</v>
      </c>
      <c r="O1046" t="s">
        <v>13</v>
      </c>
      <c r="P1046" t="str">
        <f t="shared" si="67"/>
        <v>R1013</v>
      </c>
    </row>
    <row r="1047" spans="1:16" x14ac:dyDescent="0.3">
      <c r="A1047" t="s">
        <v>1078</v>
      </c>
      <c r="B1047">
        <v>1977</v>
      </c>
      <c r="C1047">
        <f t="shared" si="64"/>
        <v>1977</v>
      </c>
      <c r="D1047" t="s">
        <v>18</v>
      </c>
      <c r="E1047" t="str">
        <f t="shared" si="65"/>
        <v>Jun</v>
      </c>
      <c r="F1047">
        <v>21</v>
      </c>
      <c r="G1047" s="16">
        <f t="shared" si="66"/>
        <v>28297</v>
      </c>
      <c r="I1047">
        <v>2</v>
      </c>
      <c r="J1047" s="13">
        <v>8516.83</v>
      </c>
      <c r="K1047" t="s">
        <v>11</v>
      </c>
      <c r="L1047" t="str" cm="1">
        <f t="array" ref="L1047">IF(K1047="?",INDEX(K1047:K3389,_xlfn.MODE.MULT(MATCH(K1047:K3389,K3389,0))),K1047)</f>
        <v>tier - 2</v>
      </c>
      <c r="M1047" t="s">
        <v>16</v>
      </c>
      <c r="N1047" t="str" cm="1">
        <f t="array" ref="N1047">IF(M1047="?",INDEX(M1047:M3389,_xlfn.MODE.MULT(MATCH(M1047:M3389,M1047:M3389,0))),M1047)</f>
        <v>tier - 1</v>
      </c>
      <c r="O1047" t="s">
        <v>13</v>
      </c>
      <c r="P1047" t="str">
        <f t="shared" si="67"/>
        <v>R1013</v>
      </c>
    </row>
    <row r="1048" spans="1:16" x14ac:dyDescent="0.3">
      <c r="A1048" t="s">
        <v>1079</v>
      </c>
      <c r="B1048">
        <v>1977</v>
      </c>
      <c r="C1048">
        <f t="shared" si="64"/>
        <v>1977</v>
      </c>
      <c r="D1048" t="s">
        <v>30</v>
      </c>
      <c r="E1048" t="str">
        <f t="shared" si="65"/>
        <v>Dec</v>
      </c>
      <c r="F1048">
        <v>29</v>
      </c>
      <c r="G1048" s="16">
        <f t="shared" si="66"/>
        <v>28488</v>
      </c>
      <c r="I1048">
        <v>2</v>
      </c>
      <c r="J1048" s="13">
        <v>8520.0300000000007</v>
      </c>
      <c r="K1048" t="s">
        <v>11</v>
      </c>
      <c r="L1048" t="str" cm="1">
        <f t="array" ref="L1048">IF(K1048="?",INDEX(K1048:K3390,_xlfn.MODE.MULT(MATCH(K1048:K3390,K3390,0))),K1048)</f>
        <v>tier - 2</v>
      </c>
      <c r="M1048" t="s">
        <v>12</v>
      </c>
      <c r="N1048" t="str" cm="1">
        <f t="array" ref="N1048">IF(M1048="?",INDEX(M1048:M3390,_xlfn.MODE.MULT(MATCH(M1048:M3390,M1048:M3390,0))),M1048)</f>
        <v>tier - 3</v>
      </c>
      <c r="O1048" t="s">
        <v>42</v>
      </c>
      <c r="P1048" t="str">
        <f t="shared" si="67"/>
        <v>R1011</v>
      </c>
    </row>
    <row r="1049" spans="1:16" x14ac:dyDescent="0.3">
      <c r="A1049" t="s">
        <v>1080</v>
      </c>
      <c r="B1049">
        <v>1979</v>
      </c>
      <c r="C1049">
        <f t="shared" si="64"/>
        <v>1979</v>
      </c>
      <c r="D1049" t="s">
        <v>35</v>
      </c>
      <c r="E1049" t="str">
        <f t="shared" si="65"/>
        <v>Aug</v>
      </c>
      <c r="F1049">
        <v>13</v>
      </c>
      <c r="G1049" s="16">
        <f t="shared" si="66"/>
        <v>29080</v>
      </c>
      <c r="I1049">
        <v>3</v>
      </c>
      <c r="J1049" s="13">
        <v>8522</v>
      </c>
      <c r="K1049" t="s">
        <v>11</v>
      </c>
      <c r="L1049" t="str" cm="1">
        <f t="array" ref="L1049">IF(K1049="?",INDEX(K1049:K3391,_xlfn.MODE.MULT(MATCH(K1049:K3391,K3391,0))),K1049)</f>
        <v>tier - 2</v>
      </c>
      <c r="M1049" t="s">
        <v>11</v>
      </c>
      <c r="N1049" t="str" cm="1">
        <f t="array" ref="N1049">IF(M1049="?",INDEX(M1049:M3391,_xlfn.MODE.MULT(MATCH(M1049:M3391,M1049:M3391,0))),M1049)</f>
        <v>tier - 2</v>
      </c>
      <c r="O1049" t="s">
        <v>42</v>
      </c>
      <c r="P1049" t="str">
        <f t="shared" si="67"/>
        <v>R1011</v>
      </c>
    </row>
    <row r="1050" spans="1:16" x14ac:dyDescent="0.3">
      <c r="A1050" t="s">
        <v>1081</v>
      </c>
      <c r="B1050">
        <v>1977</v>
      </c>
      <c r="C1050">
        <f t="shared" si="64"/>
        <v>1977</v>
      </c>
      <c r="D1050" t="s">
        <v>10</v>
      </c>
      <c r="E1050" t="str">
        <f t="shared" si="65"/>
        <v>Jul</v>
      </c>
      <c r="F1050">
        <v>26</v>
      </c>
      <c r="G1050" s="16">
        <f t="shared" si="66"/>
        <v>28332</v>
      </c>
      <c r="I1050">
        <v>2</v>
      </c>
      <c r="J1050" s="13">
        <v>8527.5300000000007</v>
      </c>
      <c r="K1050" t="s">
        <v>11</v>
      </c>
      <c r="L1050" t="str" cm="1">
        <f t="array" ref="L1050">IF(K1050="?",INDEX(K1050:K3392,_xlfn.MODE.MULT(MATCH(K1050:K3392,K3392,0))),K1050)</f>
        <v>tier - 2</v>
      </c>
      <c r="M1050" t="s">
        <v>11</v>
      </c>
      <c r="N1050" t="str" cm="1">
        <f t="array" ref="N1050">IF(M1050="?",INDEX(M1050:M3392,_xlfn.MODE.MULT(MATCH(M1050:M3392,M1050:M3392,0))),M1050)</f>
        <v>tier - 2</v>
      </c>
      <c r="O1050" t="s">
        <v>13</v>
      </c>
      <c r="P1050" t="str">
        <f t="shared" si="67"/>
        <v>R1013</v>
      </c>
    </row>
    <row r="1051" spans="1:16" x14ac:dyDescent="0.3">
      <c r="A1051" t="s">
        <v>1082</v>
      </c>
      <c r="B1051" t="s">
        <v>31</v>
      </c>
      <c r="C1051">
        <f t="shared" si="64"/>
        <v>1977</v>
      </c>
      <c r="D1051" t="s">
        <v>10</v>
      </c>
      <c r="E1051" t="str">
        <f t="shared" si="65"/>
        <v>Jul</v>
      </c>
      <c r="F1051">
        <v>24</v>
      </c>
      <c r="G1051" s="16">
        <f t="shared" si="66"/>
        <v>28330</v>
      </c>
      <c r="I1051">
        <v>0</v>
      </c>
      <c r="J1051" s="13">
        <v>8534.67</v>
      </c>
      <c r="K1051" t="s">
        <v>11</v>
      </c>
      <c r="L1051" t="str" cm="1">
        <f t="array" ref="L1051">IF(K1051="?",INDEX(K1051:K3393,_xlfn.MODE.MULT(MATCH(K1051:K3393,K3393,0))),K1051)</f>
        <v>tier - 2</v>
      </c>
      <c r="M1051" t="s">
        <v>12</v>
      </c>
      <c r="N1051" t="str" cm="1">
        <f t="array" ref="N1051">IF(M1051="?",INDEX(M1051:M3393,_xlfn.MODE.MULT(MATCH(M1051:M3393,M1051:M3393,0))),M1051)</f>
        <v>tier - 3</v>
      </c>
      <c r="O1051" t="s">
        <v>247</v>
      </c>
      <c r="P1051" t="str">
        <f t="shared" si="67"/>
        <v>R1024</v>
      </c>
    </row>
    <row r="1052" spans="1:16" x14ac:dyDescent="0.3">
      <c r="A1052" t="s">
        <v>1083</v>
      </c>
      <c r="B1052">
        <v>1981</v>
      </c>
      <c r="C1052">
        <f t="shared" si="64"/>
        <v>1981</v>
      </c>
      <c r="D1052" t="s">
        <v>30</v>
      </c>
      <c r="E1052" t="str">
        <f t="shared" si="65"/>
        <v>Dec</v>
      </c>
      <c r="F1052">
        <v>27</v>
      </c>
      <c r="G1052" s="16">
        <f t="shared" si="66"/>
        <v>29947</v>
      </c>
      <c r="I1052">
        <v>3</v>
      </c>
      <c r="J1052" s="13">
        <v>8538.2900000000009</v>
      </c>
      <c r="K1052" t="s">
        <v>11</v>
      </c>
      <c r="L1052" t="str" cm="1">
        <f t="array" ref="L1052">IF(K1052="?",INDEX(K1052:K3394,_xlfn.MODE.MULT(MATCH(K1052:K3394,K3394,0))),K1052)</f>
        <v>tier - 2</v>
      </c>
      <c r="M1052" t="s">
        <v>12</v>
      </c>
      <c r="N1052" t="str" cm="1">
        <f t="array" ref="N1052">IF(M1052="?",INDEX(M1052:M3394,_xlfn.MODE.MULT(MATCH(M1052:M3394,M1052:M3394,0))),M1052)</f>
        <v>tier - 3</v>
      </c>
      <c r="O1052" t="s">
        <v>247</v>
      </c>
      <c r="P1052" t="str">
        <f t="shared" si="67"/>
        <v>R1024</v>
      </c>
    </row>
    <row r="1053" spans="1:16" x14ac:dyDescent="0.3">
      <c r="A1053" t="s">
        <v>1084</v>
      </c>
      <c r="B1053">
        <v>1975</v>
      </c>
      <c r="C1053">
        <f t="shared" si="64"/>
        <v>1975</v>
      </c>
      <c r="D1053" t="s">
        <v>15</v>
      </c>
      <c r="E1053" t="str">
        <f t="shared" si="65"/>
        <v>Nov</v>
      </c>
      <c r="F1053">
        <v>6</v>
      </c>
      <c r="G1053" s="16">
        <f t="shared" si="66"/>
        <v>27704</v>
      </c>
      <c r="I1053">
        <v>1</v>
      </c>
      <c r="J1053" s="13">
        <v>8539.67</v>
      </c>
      <c r="K1053" t="s">
        <v>11</v>
      </c>
      <c r="L1053" t="str" cm="1">
        <f t="array" ref="L1053">IF(K1053="?",INDEX(K1053:K3395,_xlfn.MODE.MULT(MATCH(K1053:K3395,K3395,0))),K1053)</f>
        <v>tier - 2</v>
      </c>
      <c r="M1053" t="s">
        <v>12</v>
      </c>
      <c r="N1053" t="str" cm="1">
        <f t="array" ref="N1053">IF(M1053="?",INDEX(M1053:M3395,_xlfn.MODE.MULT(MATCH(M1053:M3395,M1053:M3395,0))),M1053)</f>
        <v>tier - 3</v>
      </c>
      <c r="O1053" t="s">
        <v>42</v>
      </c>
      <c r="P1053" t="str">
        <f t="shared" si="67"/>
        <v>R1011</v>
      </c>
    </row>
    <row r="1054" spans="1:16" x14ac:dyDescent="0.3">
      <c r="A1054" t="s">
        <v>1085</v>
      </c>
      <c r="B1054" t="s">
        <v>31</v>
      </c>
      <c r="C1054">
        <f t="shared" si="64"/>
        <v>1977</v>
      </c>
      <c r="D1054" t="s">
        <v>30</v>
      </c>
      <c r="E1054" t="str">
        <f t="shared" si="65"/>
        <v>Dec</v>
      </c>
      <c r="F1054">
        <v>12</v>
      </c>
      <c r="G1054" s="16">
        <f t="shared" si="66"/>
        <v>28471</v>
      </c>
      <c r="I1054">
        <v>1</v>
      </c>
      <c r="J1054" s="13">
        <v>8547.69</v>
      </c>
      <c r="K1054" t="s">
        <v>11</v>
      </c>
      <c r="L1054" t="str" cm="1">
        <f t="array" ref="L1054">IF(K1054="?",INDEX(K1054:K3396,_xlfn.MODE.MULT(MATCH(K1054:K3396,K3396,0))),K1054)</f>
        <v>tier - 2</v>
      </c>
      <c r="M1054" t="s">
        <v>16</v>
      </c>
      <c r="N1054" t="str" cm="1">
        <f t="array" ref="N1054">IF(M1054="?",INDEX(M1054:M3396,_xlfn.MODE.MULT(MATCH(M1054:M3396,M1054:M3396,0))),M1054)</f>
        <v>tier - 1</v>
      </c>
      <c r="O1054" t="s">
        <v>13</v>
      </c>
      <c r="P1054" t="str">
        <f t="shared" si="67"/>
        <v>R1013</v>
      </c>
    </row>
    <row r="1055" spans="1:16" x14ac:dyDescent="0.3">
      <c r="A1055" t="s">
        <v>1086</v>
      </c>
      <c r="B1055">
        <v>1975</v>
      </c>
      <c r="C1055">
        <f t="shared" si="64"/>
        <v>1975</v>
      </c>
      <c r="D1055" t="s">
        <v>35</v>
      </c>
      <c r="E1055" t="str">
        <f t="shared" si="65"/>
        <v>Aug</v>
      </c>
      <c r="F1055">
        <v>6</v>
      </c>
      <c r="G1055" s="16">
        <f t="shared" si="66"/>
        <v>27612</v>
      </c>
      <c r="I1055">
        <v>1</v>
      </c>
      <c r="J1055" s="13">
        <v>8551.35</v>
      </c>
      <c r="K1055" t="s">
        <v>11</v>
      </c>
      <c r="L1055" t="str" cm="1">
        <f t="array" ref="L1055">IF(K1055="?",INDEX(K1055:K3397,_xlfn.MODE.MULT(MATCH(K1055:K3397,K3397,0))),K1055)</f>
        <v>tier - 2</v>
      </c>
      <c r="M1055" t="s">
        <v>11</v>
      </c>
      <c r="N1055" t="str" cm="1">
        <f t="array" ref="N1055">IF(M1055="?",INDEX(M1055:M3397,_xlfn.MODE.MULT(MATCH(M1055:M3397,M1055:M3397,0))),M1055)</f>
        <v>tier - 2</v>
      </c>
      <c r="O1055" t="s">
        <v>42</v>
      </c>
      <c r="P1055" t="str">
        <f t="shared" si="67"/>
        <v>R1011</v>
      </c>
    </row>
    <row r="1056" spans="1:16" x14ac:dyDescent="0.3">
      <c r="A1056" t="s">
        <v>1087</v>
      </c>
      <c r="B1056">
        <v>1975</v>
      </c>
      <c r="C1056">
        <f t="shared" si="64"/>
        <v>1975</v>
      </c>
      <c r="D1056" t="s">
        <v>35</v>
      </c>
      <c r="E1056" t="str">
        <f t="shared" si="65"/>
        <v>Aug</v>
      </c>
      <c r="F1056">
        <v>21</v>
      </c>
      <c r="G1056" s="16">
        <f t="shared" si="66"/>
        <v>27627</v>
      </c>
      <c r="I1056">
        <v>1</v>
      </c>
      <c r="J1056" s="13">
        <v>8556.91</v>
      </c>
      <c r="K1056" t="s">
        <v>11</v>
      </c>
      <c r="L1056" t="str" cm="1">
        <f t="array" ref="L1056">IF(K1056="?",INDEX(K1056:K3398,_xlfn.MODE.MULT(MATCH(K1056:K3398,K3398,0))),K1056)</f>
        <v>tier - 2</v>
      </c>
      <c r="M1056" t="s">
        <v>16</v>
      </c>
      <c r="N1056" t="str" cm="1">
        <f t="array" ref="N1056">IF(M1056="?",INDEX(M1056:M3398,_xlfn.MODE.MULT(MATCH(M1056:M3398,M1056:M3398,0))),M1056)</f>
        <v>tier - 1</v>
      </c>
      <c r="O1056" t="s">
        <v>42</v>
      </c>
      <c r="P1056" t="str">
        <f t="shared" si="67"/>
        <v>R1011</v>
      </c>
    </row>
    <row r="1057" spans="1:16" x14ac:dyDescent="0.3">
      <c r="A1057" t="s">
        <v>1088</v>
      </c>
      <c r="B1057">
        <v>1988</v>
      </c>
      <c r="C1057">
        <f t="shared" si="64"/>
        <v>1988</v>
      </c>
      <c r="D1057" t="s">
        <v>20</v>
      </c>
      <c r="E1057" t="str">
        <f t="shared" si="65"/>
        <v>Sep</v>
      </c>
      <c r="F1057">
        <v>21</v>
      </c>
      <c r="G1057" s="16">
        <f t="shared" si="66"/>
        <v>32407</v>
      </c>
      <c r="I1057">
        <v>3</v>
      </c>
      <c r="J1057" s="13">
        <v>8567.25</v>
      </c>
      <c r="K1057" t="s">
        <v>11</v>
      </c>
      <c r="L1057" t="str" cm="1">
        <f t="array" ref="L1057">IF(K1057="?",INDEX(K1057:K3399,_xlfn.MODE.MULT(MATCH(K1057:K3399,K3399,0))),K1057)</f>
        <v>tier - 2</v>
      </c>
      <c r="M1057" t="s">
        <v>16</v>
      </c>
      <c r="N1057" t="str" cm="1">
        <f t="array" ref="N1057">IF(M1057="?",INDEX(M1057:M3399,_xlfn.MODE.MULT(MATCH(M1057:M3399,M1057:M3399,0))),M1057)</f>
        <v>tier - 1</v>
      </c>
      <c r="O1057" t="s">
        <v>23</v>
      </c>
      <c r="P1057" t="str">
        <f t="shared" si="67"/>
        <v>R1012</v>
      </c>
    </row>
    <row r="1058" spans="1:16" x14ac:dyDescent="0.3">
      <c r="A1058" t="s">
        <v>1089</v>
      </c>
      <c r="B1058">
        <v>1975</v>
      </c>
      <c r="C1058">
        <f t="shared" si="64"/>
        <v>1975</v>
      </c>
      <c r="D1058" t="s">
        <v>20</v>
      </c>
      <c r="E1058" t="str">
        <f t="shared" si="65"/>
        <v>Sep</v>
      </c>
      <c r="F1058">
        <v>26</v>
      </c>
      <c r="G1058" s="16">
        <f t="shared" si="66"/>
        <v>27663</v>
      </c>
      <c r="I1058">
        <v>1</v>
      </c>
      <c r="J1058" s="13">
        <v>8569.86</v>
      </c>
      <c r="K1058" t="s">
        <v>11</v>
      </c>
      <c r="L1058" t="str" cm="1">
        <f t="array" ref="L1058">IF(K1058="?",INDEX(K1058:K3400,_xlfn.MODE.MULT(MATCH(K1058:K3400,K3400,0))),K1058)</f>
        <v>tier - 2</v>
      </c>
      <c r="M1058" t="s">
        <v>12</v>
      </c>
      <c r="N1058" t="str" cm="1">
        <f t="array" ref="N1058">IF(M1058="?",INDEX(M1058:M3400,_xlfn.MODE.MULT(MATCH(M1058:M3400,M1058:M3400,0))),M1058)</f>
        <v>tier - 3</v>
      </c>
      <c r="O1058" t="s">
        <v>13</v>
      </c>
      <c r="P1058" t="str">
        <f t="shared" si="67"/>
        <v>R1013</v>
      </c>
    </row>
    <row r="1059" spans="1:16" x14ac:dyDescent="0.3">
      <c r="A1059" t="s">
        <v>1090</v>
      </c>
      <c r="B1059">
        <v>1982</v>
      </c>
      <c r="C1059">
        <f t="shared" si="64"/>
        <v>1982</v>
      </c>
      <c r="D1059" t="s">
        <v>30</v>
      </c>
      <c r="E1059" t="str">
        <f t="shared" si="65"/>
        <v>Dec</v>
      </c>
      <c r="F1059">
        <v>6</v>
      </c>
      <c r="G1059" s="16">
        <f t="shared" si="66"/>
        <v>30291</v>
      </c>
      <c r="I1059">
        <v>3</v>
      </c>
      <c r="J1059" s="13">
        <v>8572.0400000000009</v>
      </c>
      <c r="K1059" t="s">
        <v>11</v>
      </c>
      <c r="L1059" t="str" cm="1">
        <f t="array" ref="L1059">IF(K1059="?",INDEX(K1059:K3401,_xlfn.MODE.MULT(MATCH(K1059:K3401,K3401,0))),K1059)</f>
        <v>tier - 2</v>
      </c>
      <c r="M1059" t="s">
        <v>11</v>
      </c>
      <c r="N1059" t="str" cm="1">
        <f t="array" ref="N1059">IF(M1059="?",INDEX(M1059:M3401,_xlfn.MODE.MULT(MATCH(M1059:M3401,M1059:M3401,0))),M1059)</f>
        <v>tier - 2</v>
      </c>
      <c r="O1059" t="s">
        <v>300</v>
      </c>
      <c r="P1059" t="str">
        <f t="shared" si="67"/>
        <v>R1021</v>
      </c>
    </row>
    <row r="1060" spans="1:16" x14ac:dyDescent="0.3">
      <c r="A1060" t="s">
        <v>1091</v>
      </c>
      <c r="B1060">
        <v>1987</v>
      </c>
      <c r="C1060">
        <f t="shared" si="64"/>
        <v>1987</v>
      </c>
      <c r="D1060" t="s">
        <v>15</v>
      </c>
      <c r="E1060" t="str">
        <f t="shared" si="65"/>
        <v>Nov</v>
      </c>
      <c r="F1060">
        <v>11</v>
      </c>
      <c r="G1060" s="16">
        <f t="shared" si="66"/>
        <v>32092</v>
      </c>
      <c r="I1060">
        <v>3</v>
      </c>
      <c r="J1060" s="13">
        <v>8573.2999999999993</v>
      </c>
      <c r="K1060" t="s">
        <v>11</v>
      </c>
      <c r="L1060" t="str" cm="1">
        <f t="array" ref="L1060">IF(K1060="?",INDEX(K1060:K3402,_xlfn.MODE.MULT(MATCH(K1060:K3402,K3402,0))),K1060)</f>
        <v>tier - 2</v>
      </c>
      <c r="M1060" t="s">
        <v>11</v>
      </c>
      <c r="N1060" t="str" cm="1">
        <f t="array" ref="N1060">IF(M1060="?",INDEX(M1060:M3402,_xlfn.MODE.MULT(MATCH(M1060:M3402,M1060:M3402,0))),M1060)</f>
        <v>tier - 2</v>
      </c>
      <c r="O1060" t="s">
        <v>300</v>
      </c>
      <c r="P1060" t="str">
        <f t="shared" si="67"/>
        <v>R1021</v>
      </c>
    </row>
    <row r="1061" spans="1:16" x14ac:dyDescent="0.3">
      <c r="A1061" t="s">
        <v>1092</v>
      </c>
      <c r="B1061">
        <v>1983</v>
      </c>
      <c r="C1061">
        <f t="shared" si="64"/>
        <v>1983</v>
      </c>
      <c r="D1061" t="s">
        <v>30</v>
      </c>
      <c r="E1061" t="str">
        <f t="shared" si="65"/>
        <v>Dec</v>
      </c>
      <c r="F1061">
        <v>30</v>
      </c>
      <c r="G1061" s="16">
        <f t="shared" si="66"/>
        <v>30680</v>
      </c>
      <c r="I1061">
        <v>5</v>
      </c>
      <c r="J1061" s="13">
        <v>8582.2999999999993</v>
      </c>
      <c r="K1061" t="s">
        <v>11</v>
      </c>
      <c r="L1061" t="str" cm="1">
        <f t="array" ref="L1061">IF(K1061="?",INDEX(K1061:K3403,_xlfn.MODE.MULT(MATCH(K1061:K3403,K3403,0))),K1061)</f>
        <v>tier - 2</v>
      </c>
      <c r="M1061" t="s">
        <v>16</v>
      </c>
      <c r="N1061" t="str" cm="1">
        <f t="array" ref="N1061">IF(M1061="?",INDEX(M1061:M3403,_xlfn.MODE.MULT(MATCH(M1061:M3403,M1061:M3403,0))),M1061)</f>
        <v>tier - 1</v>
      </c>
      <c r="O1061" t="s">
        <v>13</v>
      </c>
      <c r="P1061" t="str">
        <f t="shared" si="67"/>
        <v>R1013</v>
      </c>
    </row>
    <row r="1062" spans="1:16" x14ac:dyDescent="0.3">
      <c r="A1062" t="s">
        <v>1093</v>
      </c>
      <c r="B1062">
        <v>1983</v>
      </c>
      <c r="C1062">
        <f t="shared" si="64"/>
        <v>1983</v>
      </c>
      <c r="D1062" t="s">
        <v>10</v>
      </c>
      <c r="E1062" t="str">
        <f t="shared" si="65"/>
        <v>Jul</v>
      </c>
      <c r="F1062">
        <v>25</v>
      </c>
      <c r="G1062" s="16">
        <f t="shared" si="66"/>
        <v>30522</v>
      </c>
      <c r="I1062">
        <v>5</v>
      </c>
      <c r="J1062" s="13">
        <v>8596.83</v>
      </c>
      <c r="K1062" t="s">
        <v>11</v>
      </c>
      <c r="L1062" t="str" cm="1">
        <f t="array" ref="L1062">IF(K1062="?",INDEX(K1062:K3404,_xlfn.MODE.MULT(MATCH(K1062:K3404,K3404,0))),K1062)</f>
        <v>tier - 2</v>
      </c>
      <c r="M1062" t="s">
        <v>12</v>
      </c>
      <c r="N1062" t="str" cm="1">
        <f t="array" ref="N1062">IF(M1062="?",INDEX(M1062:M3404,_xlfn.MODE.MULT(MATCH(M1062:M3404,M1062:M3404,0))),M1062)</f>
        <v>tier - 3</v>
      </c>
      <c r="O1062" t="s">
        <v>13</v>
      </c>
      <c r="P1062" t="str">
        <f t="shared" si="67"/>
        <v>R1013</v>
      </c>
    </row>
    <row r="1063" spans="1:16" x14ac:dyDescent="0.3">
      <c r="A1063" t="s">
        <v>1094</v>
      </c>
      <c r="B1063">
        <v>1973</v>
      </c>
      <c r="C1063">
        <f t="shared" si="64"/>
        <v>1973</v>
      </c>
      <c r="D1063" t="s">
        <v>10</v>
      </c>
      <c r="E1063" t="str">
        <f t="shared" si="65"/>
        <v>Jul</v>
      </c>
      <c r="F1063">
        <v>11</v>
      </c>
      <c r="G1063" s="16">
        <f t="shared" si="66"/>
        <v>26856</v>
      </c>
      <c r="I1063">
        <v>0</v>
      </c>
      <c r="J1063" s="13">
        <v>8601.33</v>
      </c>
      <c r="K1063" t="s">
        <v>11</v>
      </c>
      <c r="L1063" t="str" cm="1">
        <f t="array" ref="L1063">IF(K1063="?",INDEX(K1063:K3405,_xlfn.MODE.MULT(MATCH(K1063:K3405,K3405,0))),K1063)</f>
        <v>tier - 2</v>
      </c>
      <c r="M1063" t="s">
        <v>16</v>
      </c>
      <c r="N1063" t="str" cm="1">
        <f t="array" ref="N1063">IF(M1063="?",INDEX(M1063:M3405,_xlfn.MODE.MULT(MATCH(M1063:M3405,M1063:M3405,0))),M1063)</f>
        <v>tier - 1</v>
      </c>
      <c r="O1063" t="s">
        <v>13</v>
      </c>
      <c r="P1063" t="str">
        <f t="shared" si="67"/>
        <v>R1013</v>
      </c>
    </row>
    <row r="1064" spans="1:16" x14ac:dyDescent="0.3">
      <c r="A1064" t="s">
        <v>1095</v>
      </c>
      <c r="B1064">
        <v>1977</v>
      </c>
      <c r="C1064">
        <f t="shared" si="64"/>
        <v>1977</v>
      </c>
      <c r="D1064" t="s">
        <v>20</v>
      </c>
      <c r="E1064" t="str">
        <f t="shared" si="65"/>
        <v>Sep</v>
      </c>
      <c r="F1064">
        <v>24</v>
      </c>
      <c r="G1064" s="16">
        <f t="shared" si="66"/>
        <v>28392</v>
      </c>
      <c r="I1064">
        <v>2</v>
      </c>
      <c r="J1064" s="13">
        <v>8603.82</v>
      </c>
      <c r="K1064" t="s">
        <v>11</v>
      </c>
      <c r="L1064" t="str" cm="1">
        <f t="array" ref="L1064">IF(K1064="?",INDEX(K1064:K3406,_xlfn.MODE.MULT(MATCH(K1064:K3406,K3406,0))),K1064)</f>
        <v>tier - 2</v>
      </c>
      <c r="M1064" t="s">
        <v>16</v>
      </c>
      <c r="N1064" t="str" cm="1">
        <f t="array" ref="N1064">IF(M1064="?",INDEX(M1064:M3406,_xlfn.MODE.MULT(MATCH(M1064:M3406,M1064:M3406,0))),M1064)</f>
        <v>tier - 1</v>
      </c>
      <c r="O1064" t="s">
        <v>166</v>
      </c>
      <c r="P1064" t="str">
        <f t="shared" si="67"/>
        <v>R1019</v>
      </c>
    </row>
    <row r="1065" spans="1:16" x14ac:dyDescent="0.3">
      <c r="A1065" t="s">
        <v>1096</v>
      </c>
      <c r="B1065">
        <v>1977</v>
      </c>
      <c r="C1065">
        <f t="shared" si="64"/>
        <v>1977</v>
      </c>
      <c r="D1065" t="s">
        <v>15</v>
      </c>
      <c r="E1065" t="str">
        <f t="shared" si="65"/>
        <v>Nov</v>
      </c>
      <c r="F1065">
        <v>12</v>
      </c>
      <c r="G1065" s="16">
        <f t="shared" si="66"/>
        <v>28441</v>
      </c>
      <c r="I1065">
        <v>2</v>
      </c>
      <c r="J1065" s="13">
        <v>8604.48</v>
      </c>
      <c r="K1065" t="s">
        <v>12</v>
      </c>
      <c r="L1065" t="str" cm="1">
        <f t="array" ref="L1065">IF(K1065="?",INDEX(K1065:K3407,_xlfn.MODE.MULT(MATCH(K1065:K3407,K3407,0))),K1065)</f>
        <v>tier - 3</v>
      </c>
      <c r="M1065" t="s">
        <v>11</v>
      </c>
      <c r="N1065" t="str" cm="1">
        <f t="array" ref="N1065">IF(M1065="?",INDEX(M1065:M3407,_xlfn.MODE.MULT(MATCH(M1065:M3407,M1065:M3407,0))),M1065)</f>
        <v>tier - 2</v>
      </c>
      <c r="O1065" t="s">
        <v>168</v>
      </c>
      <c r="P1065" t="str">
        <f t="shared" si="67"/>
        <v>R1016</v>
      </c>
    </row>
    <row r="1066" spans="1:16" x14ac:dyDescent="0.3">
      <c r="A1066" t="s">
        <v>1097</v>
      </c>
      <c r="B1066">
        <v>1977</v>
      </c>
      <c r="C1066">
        <f t="shared" si="64"/>
        <v>1977</v>
      </c>
      <c r="D1066" t="s">
        <v>37</v>
      </c>
      <c r="E1066" t="str">
        <f t="shared" si="65"/>
        <v>Oct</v>
      </c>
      <c r="F1066">
        <v>15</v>
      </c>
      <c r="G1066" s="16">
        <f t="shared" si="66"/>
        <v>28413</v>
      </c>
      <c r="I1066">
        <v>3</v>
      </c>
      <c r="J1066" s="13">
        <v>8605.36</v>
      </c>
      <c r="K1066" t="s">
        <v>11</v>
      </c>
      <c r="L1066" t="str" cm="1">
        <f t="array" ref="L1066">IF(K1066="?",INDEX(K1066:K3408,_xlfn.MODE.MULT(MATCH(K1066:K3408,K3408,0))),K1066)</f>
        <v>tier - 2</v>
      </c>
      <c r="M1066" t="s">
        <v>11</v>
      </c>
      <c r="N1066" t="str" cm="1">
        <f t="array" ref="N1066">IF(M1066="?",INDEX(M1066:M3408,_xlfn.MODE.MULT(MATCH(M1066:M3408,M1066:M3408,0))),M1066)</f>
        <v>tier - 2</v>
      </c>
      <c r="O1066" t="s">
        <v>13</v>
      </c>
      <c r="P1066" t="str">
        <f t="shared" si="67"/>
        <v>R1013</v>
      </c>
    </row>
    <row r="1067" spans="1:16" x14ac:dyDescent="0.3">
      <c r="A1067" t="s">
        <v>1098</v>
      </c>
      <c r="B1067">
        <v>1979</v>
      </c>
      <c r="C1067">
        <f t="shared" si="64"/>
        <v>1979</v>
      </c>
      <c r="D1067" t="s">
        <v>10</v>
      </c>
      <c r="E1067" t="str">
        <f t="shared" si="65"/>
        <v>Jul</v>
      </c>
      <c r="F1067">
        <v>17</v>
      </c>
      <c r="G1067" s="16">
        <f t="shared" si="66"/>
        <v>29053</v>
      </c>
      <c r="I1067">
        <v>3</v>
      </c>
      <c r="J1067" s="13">
        <v>8606.2199999999993</v>
      </c>
      <c r="K1067" t="s">
        <v>16</v>
      </c>
      <c r="L1067" t="str" cm="1">
        <f t="array" ref="L1067">IF(K1067="?",INDEX(K1067:K3409,_xlfn.MODE.MULT(MATCH(K1067:K3409,K3409,0))),K1067)</f>
        <v>tier - 1</v>
      </c>
      <c r="M1067" t="s">
        <v>11</v>
      </c>
      <c r="N1067" t="str" cm="1">
        <f t="array" ref="N1067">IF(M1067="?",INDEX(M1067:M3409,_xlfn.MODE.MULT(MATCH(M1067:M3409,M1067:M3409,0))),M1067)</f>
        <v>tier - 2</v>
      </c>
      <c r="O1067" t="s">
        <v>276</v>
      </c>
      <c r="P1067" t="str">
        <f t="shared" si="67"/>
        <v>R1014</v>
      </c>
    </row>
    <row r="1068" spans="1:16" x14ac:dyDescent="0.3">
      <c r="A1068" t="s">
        <v>1099</v>
      </c>
      <c r="B1068">
        <v>1977</v>
      </c>
      <c r="C1068">
        <f t="shared" si="64"/>
        <v>1977</v>
      </c>
      <c r="D1068" t="s">
        <v>20</v>
      </c>
      <c r="E1068" t="str">
        <f t="shared" si="65"/>
        <v>Sep</v>
      </c>
      <c r="F1068">
        <v>2</v>
      </c>
      <c r="G1068" s="16">
        <f t="shared" si="66"/>
        <v>28370</v>
      </c>
      <c r="I1068">
        <v>3</v>
      </c>
      <c r="J1068" s="13">
        <v>8615.2999999999993</v>
      </c>
      <c r="K1068" t="s">
        <v>11</v>
      </c>
      <c r="L1068" t="str" cm="1">
        <f t="array" ref="L1068">IF(K1068="?",INDEX(K1068:K3410,_xlfn.MODE.MULT(MATCH(K1068:K3410,K3410,0))),K1068)</f>
        <v>tier - 2</v>
      </c>
      <c r="M1068" t="s">
        <v>12</v>
      </c>
      <c r="N1068" t="str" cm="1">
        <f t="array" ref="N1068">IF(M1068="?",INDEX(M1068:M3410,_xlfn.MODE.MULT(MATCH(M1068:M3410,M1068:M3410,0))),M1068)</f>
        <v>tier - 3</v>
      </c>
      <c r="O1068" t="s">
        <v>42</v>
      </c>
      <c r="P1068" t="str">
        <f t="shared" si="67"/>
        <v>R1011</v>
      </c>
    </row>
    <row r="1069" spans="1:16" x14ac:dyDescent="0.3">
      <c r="A1069" t="s">
        <v>1100</v>
      </c>
      <c r="B1069">
        <v>1975</v>
      </c>
      <c r="C1069">
        <f t="shared" si="64"/>
        <v>1975</v>
      </c>
      <c r="D1069" t="s">
        <v>35</v>
      </c>
      <c r="E1069" t="str">
        <f t="shared" si="65"/>
        <v>Aug</v>
      </c>
      <c r="F1069">
        <v>3</v>
      </c>
      <c r="G1069" s="16">
        <f t="shared" si="66"/>
        <v>27609</v>
      </c>
      <c r="I1069">
        <v>1</v>
      </c>
      <c r="J1069" s="13">
        <v>8627.5400000000009</v>
      </c>
      <c r="K1069" t="s">
        <v>11</v>
      </c>
      <c r="L1069" t="str" cm="1">
        <f t="array" ref="L1069">IF(K1069="?",INDEX(K1069:K3411,_xlfn.MODE.MULT(MATCH(K1069:K3411,K3411,0))),K1069)</f>
        <v>tier - 2</v>
      </c>
      <c r="M1069" t="s">
        <v>11</v>
      </c>
      <c r="N1069" t="str" cm="1">
        <f t="array" ref="N1069">IF(M1069="?",INDEX(M1069:M3411,_xlfn.MODE.MULT(MATCH(M1069:M3411,M1069:M3411,0))),M1069)</f>
        <v>tier - 2</v>
      </c>
      <c r="O1069" t="s">
        <v>356</v>
      </c>
      <c r="P1069" t="str">
        <f t="shared" si="67"/>
        <v>R1017</v>
      </c>
    </row>
    <row r="1070" spans="1:16" x14ac:dyDescent="0.3">
      <c r="A1070" t="s">
        <v>1101</v>
      </c>
      <c r="B1070">
        <v>1965</v>
      </c>
      <c r="C1070">
        <f t="shared" si="64"/>
        <v>1965</v>
      </c>
      <c r="D1070" t="s">
        <v>37</v>
      </c>
      <c r="E1070" t="str">
        <f t="shared" si="65"/>
        <v>Oct</v>
      </c>
      <c r="F1070">
        <v>21</v>
      </c>
      <c r="G1070" s="16">
        <f t="shared" si="66"/>
        <v>24036</v>
      </c>
      <c r="I1070">
        <v>0</v>
      </c>
      <c r="J1070" s="13">
        <v>8665.09</v>
      </c>
      <c r="K1070" t="s">
        <v>12</v>
      </c>
      <c r="L1070" t="str" cm="1">
        <f t="array" ref="L1070">IF(K1070="?",INDEX(K1070:K3412,_xlfn.MODE.MULT(MATCH(K1070:K3412,K3412,0))),K1070)</f>
        <v>tier - 3</v>
      </c>
      <c r="M1070" t="s">
        <v>11</v>
      </c>
      <c r="N1070" t="str" cm="1">
        <f t="array" ref="N1070">IF(M1070="?",INDEX(M1070:M3412,_xlfn.MODE.MULT(MATCH(M1070:M3412,M1070:M3412,0))),M1070)</f>
        <v>tier - 2</v>
      </c>
      <c r="O1070" t="s">
        <v>23</v>
      </c>
      <c r="P1070" t="str">
        <f t="shared" si="67"/>
        <v>R1012</v>
      </c>
    </row>
    <row r="1071" spans="1:16" x14ac:dyDescent="0.3">
      <c r="A1071" t="s">
        <v>1102</v>
      </c>
      <c r="B1071">
        <v>1969</v>
      </c>
      <c r="C1071">
        <f t="shared" si="64"/>
        <v>1969</v>
      </c>
      <c r="D1071" t="s">
        <v>35</v>
      </c>
      <c r="E1071" t="str">
        <f t="shared" si="65"/>
        <v>Aug</v>
      </c>
      <c r="F1071">
        <v>10</v>
      </c>
      <c r="G1071" s="16">
        <f t="shared" si="66"/>
        <v>25425</v>
      </c>
      <c r="I1071">
        <v>0</v>
      </c>
      <c r="J1071" s="13">
        <v>8665.14</v>
      </c>
      <c r="K1071" t="s">
        <v>11</v>
      </c>
      <c r="L1071" t="str" cm="1">
        <f t="array" ref="L1071">IF(K1071="?",INDEX(K1071:K3413,_xlfn.MODE.MULT(MATCH(K1071:K3413,K3413,0))),K1071)</f>
        <v>tier - 2</v>
      </c>
      <c r="M1071" t="s">
        <v>12</v>
      </c>
      <c r="N1071" t="str" cm="1">
        <f t="array" ref="N1071">IF(M1071="?",INDEX(M1071:M3413,_xlfn.MODE.MULT(MATCH(M1071:M3413,M1071:M3413,0))),M1071)</f>
        <v>tier - 3</v>
      </c>
      <c r="O1071" t="s">
        <v>13</v>
      </c>
      <c r="P1071" t="str">
        <f t="shared" si="67"/>
        <v>R1013</v>
      </c>
    </row>
    <row r="1072" spans="1:16" x14ac:dyDescent="0.3">
      <c r="A1072" t="s">
        <v>1103</v>
      </c>
      <c r="B1072">
        <v>1974</v>
      </c>
      <c r="C1072">
        <f t="shared" si="64"/>
        <v>1974</v>
      </c>
      <c r="D1072" t="s">
        <v>35</v>
      </c>
      <c r="E1072" t="str">
        <f t="shared" si="65"/>
        <v>Aug</v>
      </c>
      <c r="F1072">
        <v>16</v>
      </c>
      <c r="G1072" s="16">
        <f t="shared" si="66"/>
        <v>27257</v>
      </c>
      <c r="I1072">
        <v>0</v>
      </c>
      <c r="J1072" s="13">
        <v>8671.19</v>
      </c>
      <c r="K1072" t="s">
        <v>11</v>
      </c>
      <c r="L1072" t="str" cm="1">
        <f t="array" ref="L1072">IF(K1072="?",INDEX(K1072:K3414,_xlfn.MODE.MULT(MATCH(K1072:K3414,K3414,0))),K1072)</f>
        <v>tier - 2</v>
      </c>
      <c r="M1072" t="s">
        <v>16</v>
      </c>
      <c r="N1072" t="str" cm="1">
        <f t="array" ref="N1072">IF(M1072="?",INDEX(M1072:M3414,_xlfn.MODE.MULT(MATCH(M1072:M3414,M1072:M3414,0))),M1072)</f>
        <v>tier - 1</v>
      </c>
      <c r="O1072" t="s">
        <v>23</v>
      </c>
      <c r="P1072" t="str">
        <f t="shared" si="67"/>
        <v>R1012</v>
      </c>
    </row>
    <row r="1073" spans="1:16" x14ac:dyDescent="0.3">
      <c r="A1073" t="s">
        <v>1104</v>
      </c>
      <c r="B1073">
        <v>1973</v>
      </c>
      <c r="C1073">
        <f t="shared" si="64"/>
        <v>1973</v>
      </c>
      <c r="D1073" t="s">
        <v>37</v>
      </c>
      <c r="E1073" t="str">
        <f t="shared" si="65"/>
        <v>Oct</v>
      </c>
      <c r="F1073">
        <v>11</v>
      </c>
      <c r="G1073" s="16">
        <f t="shared" si="66"/>
        <v>26948</v>
      </c>
      <c r="I1073">
        <v>0</v>
      </c>
      <c r="J1073" s="13">
        <v>8688.86</v>
      </c>
      <c r="K1073" t="s">
        <v>11</v>
      </c>
      <c r="L1073" t="str" cm="1">
        <f t="array" ref="L1073">IF(K1073="?",INDEX(K1073:K3415,_xlfn.MODE.MULT(MATCH(K1073:K3415,K3415,0))),K1073)</f>
        <v>tier - 2</v>
      </c>
      <c r="M1073" t="s">
        <v>16</v>
      </c>
      <c r="N1073" t="str" cm="1">
        <f t="array" ref="N1073">IF(M1073="?",INDEX(M1073:M3415,_xlfn.MODE.MULT(MATCH(M1073:M3415,M1073:M3415,0))),M1073)</f>
        <v>tier - 1</v>
      </c>
      <c r="O1073" t="s">
        <v>356</v>
      </c>
      <c r="P1073" t="str">
        <f t="shared" si="67"/>
        <v>R1017</v>
      </c>
    </row>
    <row r="1074" spans="1:16" x14ac:dyDescent="0.3">
      <c r="A1074" t="s">
        <v>1105</v>
      </c>
      <c r="B1074">
        <v>1980</v>
      </c>
      <c r="C1074">
        <f t="shared" si="64"/>
        <v>1980</v>
      </c>
      <c r="D1074" t="s">
        <v>37</v>
      </c>
      <c r="E1074" t="str">
        <f t="shared" si="65"/>
        <v>Oct</v>
      </c>
      <c r="F1074">
        <v>28</v>
      </c>
      <c r="G1074" s="16">
        <f t="shared" si="66"/>
        <v>29522</v>
      </c>
      <c r="I1074">
        <v>2</v>
      </c>
      <c r="J1074" s="13">
        <v>8701.84</v>
      </c>
      <c r="K1074" t="s">
        <v>11</v>
      </c>
      <c r="L1074" t="str" cm="1">
        <f t="array" ref="L1074">IF(K1074="?",INDEX(K1074:K3416,_xlfn.MODE.MULT(MATCH(K1074:K3416,K3416,0))),K1074)</f>
        <v>tier - 2</v>
      </c>
      <c r="M1074" t="s">
        <v>12</v>
      </c>
      <c r="N1074" t="str" cm="1">
        <f t="array" ref="N1074">IF(M1074="?",INDEX(M1074:M3416,_xlfn.MODE.MULT(MATCH(M1074:M3416,M1074:M3416,0))),M1074)</f>
        <v>tier - 3</v>
      </c>
      <c r="O1074" t="s">
        <v>300</v>
      </c>
      <c r="P1074" t="str">
        <f t="shared" si="67"/>
        <v>R1021</v>
      </c>
    </row>
    <row r="1075" spans="1:16" x14ac:dyDescent="0.3">
      <c r="A1075" t="s">
        <v>1106</v>
      </c>
      <c r="B1075">
        <v>1973</v>
      </c>
      <c r="C1075">
        <f t="shared" si="64"/>
        <v>1973</v>
      </c>
      <c r="D1075" t="s">
        <v>18</v>
      </c>
      <c r="E1075" t="str">
        <f t="shared" si="65"/>
        <v>Jun</v>
      </c>
      <c r="F1075">
        <v>25</v>
      </c>
      <c r="G1075" s="16">
        <f t="shared" si="66"/>
        <v>26840</v>
      </c>
      <c r="I1075">
        <v>1</v>
      </c>
      <c r="J1075" s="13">
        <v>8703.4599999999991</v>
      </c>
      <c r="K1075" t="s">
        <v>12</v>
      </c>
      <c r="L1075" t="str" cm="1">
        <f t="array" ref="L1075">IF(K1075="?",INDEX(K1075:K3417,_xlfn.MODE.MULT(MATCH(K1075:K3417,K3417,0))),K1075)</f>
        <v>tier - 3</v>
      </c>
      <c r="M1075" t="s">
        <v>12</v>
      </c>
      <c r="N1075" t="str" cm="1">
        <f t="array" ref="N1075">IF(M1075="?",INDEX(M1075:M3417,_xlfn.MODE.MULT(MATCH(M1075:M3417,M1075:M3417,0))),M1075)</f>
        <v>tier - 3</v>
      </c>
      <c r="O1075" t="s">
        <v>42</v>
      </c>
      <c r="P1075" t="str">
        <f t="shared" si="67"/>
        <v>R1011</v>
      </c>
    </row>
    <row r="1076" spans="1:16" x14ac:dyDescent="0.3">
      <c r="A1076" t="s">
        <v>1107</v>
      </c>
      <c r="B1076">
        <v>1976</v>
      </c>
      <c r="C1076">
        <f t="shared" si="64"/>
        <v>1976</v>
      </c>
      <c r="D1076" t="s">
        <v>18</v>
      </c>
      <c r="E1076" t="str">
        <f t="shared" si="65"/>
        <v>Jun</v>
      </c>
      <c r="F1076">
        <v>17</v>
      </c>
      <c r="G1076" s="16">
        <f t="shared" si="66"/>
        <v>27928</v>
      </c>
      <c r="I1076">
        <v>2</v>
      </c>
      <c r="J1076" s="13">
        <v>8733.23</v>
      </c>
      <c r="K1076" t="s">
        <v>11</v>
      </c>
      <c r="L1076" t="str" cm="1">
        <f t="array" ref="L1076">IF(K1076="?",INDEX(K1076:K3418,_xlfn.MODE.MULT(MATCH(K1076:K3418,K3418,0))),K1076)</f>
        <v>tier - 2</v>
      </c>
      <c r="M1076" t="s">
        <v>12</v>
      </c>
      <c r="N1076" t="str" cm="1">
        <f t="array" ref="N1076">IF(M1076="?",INDEX(M1076:M3418,_xlfn.MODE.MULT(MATCH(M1076:M3418,M1076:M3418,0))),M1076)</f>
        <v>tier - 3</v>
      </c>
      <c r="O1076" t="s">
        <v>23</v>
      </c>
      <c r="P1076" t="str">
        <f t="shared" si="67"/>
        <v>R1012</v>
      </c>
    </row>
    <row r="1077" spans="1:16" x14ac:dyDescent="0.3">
      <c r="A1077" t="s">
        <v>1108</v>
      </c>
      <c r="B1077">
        <v>1999</v>
      </c>
      <c r="C1077">
        <f t="shared" si="64"/>
        <v>1999</v>
      </c>
      <c r="D1077" t="s">
        <v>35</v>
      </c>
      <c r="E1077" t="str">
        <f t="shared" si="65"/>
        <v>Aug</v>
      </c>
      <c r="F1077">
        <v>23</v>
      </c>
      <c r="G1077" s="16">
        <f t="shared" si="66"/>
        <v>36395</v>
      </c>
      <c r="I1077">
        <v>0</v>
      </c>
      <c r="J1077" s="13">
        <v>8747.68</v>
      </c>
      <c r="K1077" t="s">
        <v>11</v>
      </c>
      <c r="L1077" t="str" cm="1">
        <f t="array" ref="L1077">IF(K1077="?",INDEX(K1077:K3419,_xlfn.MODE.MULT(MATCH(K1077:K3419,K3419,0))),K1077)</f>
        <v>tier - 2</v>
      </c>
      <c r="M1077" t="s">
        <v>12</v>
      </c>
      <c r="N1077" t="str" cm="1">
        <f t="array" ref="N1077">IF(M1077="?",INDEX(M1077:M3419,_xlfn.MODE.MULT(MATCH(M1077:M3419,M1077:M3419,0))),M1077)</f>
        <v>tier - 3</v>
      </c>
      <c r="O1077" t="s">
        <v>42</v>
      </c>
      <c r="P1077" t="str">
        <f t="shared" si="67"/>
        <v>R1011</v>
      </c>
    </row>
    <row r="1078" spans="1:16" x14ac:dyDescent="0.3">
      <c r="A1078" t="s">
        <v>1109</v>
      </c>
      <c r="B1078">
        <v>1969</v>
      </c>
      <c r="C1078">
        <f t="shared" si="64"/>
        <v>1969</v>
      </c>
      <c r="D1078" t="s">
        <v>20</v>
      </c>
      <c r="E1078" t="str">
        <f t="shared" si="65"/>
        <v>Sep</v>
      </c>
      <c r="F1078">
        <v>9</v>
      </c>
      <c r="G1078" s="16">
        <f t="shared" si="66"/>
        <v>25455</v>
      </c>
      <c r="I1078">
        <v>0</v>
      </c>
      <c r="J1078" s="13">
        <v>8760.1200000000008</v>
      </c>
      <c r="K1078" t="s">
        <v>11</v>
      </c>
      <c r="L1078" t="str" cm="1">
        <f t="array" ref="L1078">IF(K1078="?",INDEX(K1078:K3420,_xlfn.MODE.MULT(MATCH(K1078:K3420,K3420,0))),K1078)</f>
        <v>tier - 2</v>
      </c>
      <c r="M1078" t="s">
        <v>16</v>
      </c>
      <c r="N1078" t="str" cm="1">
        <f t="array" ref="N1078">IF(M1078="?",INDEX(M1078:M3420,_xlfn.MODE.MULT(MATCH(M1078:M3420,M1078:M3420,0))),M1078)</f>
        <v>tier - 1</v>
      </c>
      <c r="O1078" t="s">
        <v>13</v>
      </c>
      <c r="P1078" t="str">
        <f t="shared" si="67"/>
        <v>R1013</v>
      </c>
    </row>
    <row r="1079" spans="1:16" x14ac:dyDescent="0.3">
      <c r="A1079" t="s">
        <v>1110</v>
      </c>
      <c r="B1079">
        <v>1974</v>
      </c>
      <c r="C1079">
        <f t="shared" si="64"/>
        <v>1974</v>
      </c>
      <c r="D1079" t="s">
        <v>20</v>
      </c>
      <c r="E1079" t="str">
        <f t="shared" si="65"/>
        <v>Sep</v>
      </c>
      <c r="F1079">
        <v>6</v>
      </c>
      <c r="G1079" s="16">
        <f t="shared" si="66"/>
        <v>27278</v>
      </c>
      <c r="I1079">
        <v>1</v>
      </c>
      <c r="J1079" s="13">
        <v>8765.25</v>
      </c>
      <c r="K1079" t="s">
        <v>11</v>
      </c>
      <c r="L1079" t="str" cm="1">
        <f t="array" ref="L1079">IF(K1079="?",INDEX(K1079:K3421,_xlfn.MODE.MULT(MATCH(K1079:K3421,K3421,0))),K1079)</f>
        <v>tier - 2</v>
      </c>
      <c r="M1079" t="s">
        <v>12</v>
      </c>
      <c r="N1079" t="str" cm="1">
        <f t="array" ref="N1079">IF(M1079="?",INDEX(M1079:M3421,_xlfn.MODE.MULT(MATCH(M1079:M3421,M1079:M3421,0))),M1079)</f>
        <v>tier - 3</v>
      </c>
      <c r="O1079" t="s">
        <v>23</v>
      </c>
      <c r="P1079" t="str">
        <f t="shared" si="67"/>
        <v>R1012</v>
      </c>
    </row>
    <row r="1080" spans="1:16" x14ac:dyDescent="0.3">
      <c r="A1080" t="s">
        <v>1111</v>
      </c>
      <c r="B1080">
        <v>1971</v>
      </c>
      <c r="C1080">
        <f t="shared" si="64"/>
        <v>1971</v>
      </c>
      <c r="D1080" t="s">
        <v>35</v>
      </c>
      <c r="E1080" t="str">
        <f t="shared" si="65"/>
        <v>Aug</v>
      </c>
      <c r="F1080">
        <v>23</v>
      </c>
      <c r="G1080" s="16">
        <f t="shared" si="66"/>
        <v>26168</v>
      </c>
      <c r="I1080">
        <v>0</v>
      </c>
      <c r="J1080" s="13">
        <v>8782.4699999999993</v>
      </c>
      <c r="K1080" t="s">
        <v>11</v>
      </c>
      <c r="L1080" t="str" cm="1">
        <f t="array" ref="L1080">IF(K1080="?",INDEX(K1080:K3422,_xlfn.MODE.MULT(MATCH(K1080:K3422,K3422,0))),K1080)</f>
        <v>tier - 2</v>
      </c>
      <c r="M1080" t="s">
        <v>12</v>
      </c>
      <c r="N1080" t="str" cm="1">
        <f t="array" ref="N1080">IF(M1080="?",INDEX(M1080:M3422,_xlfn.MODE.MULT(MATCH(M1080:M3422,M1080:M3422,0))),M1080)</f>
        <v>tier - 3</v>
      </c>
      <c r="O1080" t="s">
        <v>42</v>
      </c>
      <c r="P1080" t="str">
        <f t="shared" si="67"/>
        <v>R1011</v>
      </c>
    </row>
    <row r="1081" spans="1:16" x14ac:dyDescent="0.3">
      <c r="A1081" t="s">
        <v>1112</v>
      </c>
      <c r="B1081">
        <v>1971</v>
      </c>
      <c r="C1081">
        <f t="shared" si="64"/>
        <v>1971</v>
      </c>
      <c r="D1081" t="s">
        <v>18</v>
      </c>
      <c r="E1081" t="str">
        <f t="shared" si="65"/>
        <v>Jun</v>
      </c>
      <c r="F1081">
        <v>18</v>
      </c>
      <c r="G1081" s="16">
        <f t="shared" si="66"/>
        <v>26102</v>
      </c>
      <c r="I1081">
        <v>0</v>
      </c>
      <c r="J1081" s="13">
        <v>8798.59</v>
      </c>
      <c r="K1081" t="s">
        <v>11</v>
      </c>
      <c r="L1081" t="str" cm="1">
        <f t="array" ref="L1081">IF(K1081="?",INDEX(K1081:K3423,_xlfn.MODE.MULT(MATCH(K1081:K3423,K3423,0))),K1081)</f>
        <v>tier - 2</v>
      </c>
      <c r="M1081" t="s">
        <v>16</v>
      </c>
      <c r="N1081" t="str" cm="1">
        <f t="array" ref="N1081">IF(M1081="?",INDEX(M1081:M3423,_xlfn.MODE.MULT(MATCH(M1081:M3423,M1081:M3423,0))),M1081)</f>
        <v>tier - 1</v>
      </c>
      <c r="O1081" t="s">
        <v>42</v>
      </c>
      <c r="P1081" t="str">
        <f t="shared" si="67"/>
        <v>R1011</v>
      </c>
    </row>
    <row r="1082" spans="1:16" x14ac:dyDescent="0.3">
      <c r="A1082" t="s">
        <v>1113</v>
      </c>
      <c r="B1082">
        <v>1965</v>
      </c>
      <c r="C1082">
        <f t="shared" si="64"/>
        <v>1965</v>
      </c>
      <c r="D1082" t="s">
        <v>35</v>
      </c>
      <c r="E1082" t="str">
        <f t="shared" si="65"/>
        <v>Aug</v>
      </c>
      <c r="F1082">
        <v>29</v>
      </c>
      <c r="G1082" s="16">
        <f t="shared" si="66"/>
        <v>23983</v>
      </c>
      <c r="I1082">
        <v>0</v>
      </c>
      <c r="J1082" s="13">
        <v>8800.49</v>
      </c>
      <c r="K1082" t="s">
        <v>12</v>
      </c>
      <c r="L1082" t="str" cm="1">
        <f t="array" ref="L1082">IF(K1082="?",INDEX(K1082:K3424,_xlfn.MODE.MULT(MATCH(K1082:K3424,K3424,0))),K1082)</f>
        <v>tier - 3</v>
      </c>
      <c r="M1082" t="s">
        <v>11</v>
      </c>
      <c r="N1082" t="str" cm="1">
        <f t="array" ref="N1082">IF(M1082="?",INDEX(M1082:M3424,_xlfn.MODE.MULT(MATCH(M1082:M3424,M1082:M3424,0))),M1082)</f>
        <v>tier - 2</v>
      </c>
      <c r="O1082" t="s">
        <v>13</v>
      </c>
      <c r="P1082" t="str">
        <f t="shared" si="67"/>
        <v>R1013</v>
      </c>
    </row>
    <row r="1083" spans="1:16" x14ac:dyDescent="0.3">
      <c r="A1083" t="s">
        <v>1114</v>
      </c>
      <c r="B1083">
        <v>2001</v>
      </c>
      <c r="C1083">
        <f t="shared" si="64"/>
        <v>2001</v>
      </c>
      <c r="D1083" t="s">
        <v>15</v>
      </c>
      <c r="E1083" t="str">
        <f t="shared" si="65"/>
        <v>Nov</v>
      </c>
      <c r="F1083">
        <v>7</v>
      </c>
      <c r="G1083" s="16">
        <f t="shared" si="66"/>
        <v>37202</v>
      </c>
      <c r="I1083">
        <v>0</v>
      </c>
      <c r="J1083" s="13">
        <v>8821.8799999999992</v>
      </c>
      <c r="K1083" t="s">
        <v>11</v>
      </c>
      <c r="L1083" t="str" cm="1">
        <f t="array" ref="L1083">IF(K1083="?",INDEX(K1083:K3425,_xlfn.MODE.MULT(MATCH(K1083:K3425,K3425,0))),K1083)</f>
        <v>tier - 2</v>
      </c>
      <c r="M1083" t="s">
        <v>12</v>
      </c>
      <c r="N1083" t="str" cm="1">
        <f t="array" ref="N1083">IF(M1083="?",INDEX(M1083:M3425,_xlfn.MODE.MULT(MATCH(M1083:M3425,M1083:M3425,0))),M1083)</f>
        <v>tier - 3</v>
      </c>
      <c r="O1083" t="s">
        <v>249</v>
      </c>
      <c r="P1083" t="str">
        <f t="shared" si="67"/>
        <v>R1023</v>
      </c>
    </row>
    <row r="1084" spans="1:16" x14ac:dyDescent="0.3">
      <c r="A1084" t="s">
        <v>1115</v>
      </c>
      <c r="B1084">
        <v>1976</v>
      </c>
      <c r="C1084">
        <f t="shared" si="64"/>
        <v>1976</v>
      </c>
      <c r="D1084" t="s">
        <v>18</v>
      </c>
      <c r="E1084" t="str">
        <f t="shared" si="65"/>
        <v>Jun</v>
      </c>
      <c r="F1084">
        <v>14</v>
      </c>
      <c r="G1084" s="16">
        <f t="shared" si="66"/>
        <v>27925</v>
      </c>
      <c r="I1084">
        <v>2</v>
      </c>
      <c r="J1084" s="13">
        <v>8823.2800000000007</v>
      </c>
      <c r="K1084" t="s">
        <v>11</v>
      </c>
      <c r="L1084" t="str" cm="1">
        <f t="array" ref="L1084">IF(K1084="?",INDEX(K1084:K3426,_xlfn.MODE.MULT(MATCH(K1084:K3426,K3426,0))),K1084)</f>
        <v>tier - 2</v>
      </c>
      <c r="M1084" t="s">
        <v>16</v>
      </c>
      <c r="N1084" t="str" cm="1">
        <f t="array" ref="N1084">IF(M1084="?",INDEX(M1084:M3426,_xlfn.MODE.MULT(MATCH(M1084:M3426,M1084:M3426,0))),M1084)</f>
        <v>tier - 1</v>
      </c>
      <c r="O1084" t="s">
        <v>42</v>
      </c>
      <c r="P1084" t="str">
        <f t="shared" si="67"/>
        <v>R1011</v>
      </c>
    </row>
    <row r="1085" spans="1:16" x14ac:dyDescent="0.3">
      <c r="A1085" t="s">
        <v>1116</v>
      </c>
      <c r="B1085">
        <v>1976</v>
      </c>
      <c r="C1085">
        <f t="shared" si="64"/>
        <v>1976</v>
      </c>
      <c r="D1085" t="s">
        <v>37</v>
      </c>
      <c r="E1085" t="str">
        <f t="shared" si="65"/>
        <v>Oct</v>
      </c>
      <c r="F1085">
        <v>19</v>
      </c>
      <c r="G1085" s="16">
        <f t="shared" si="66"/>
        <v>28052</v>
      </c>
      <c r="I1085">
        <v>1</v>
      </c>
      <c r="J1085" s="13">
        <v>8823.99</v>
      </c>
      <c r="K1085" t="s">
        <v>11</v>
      </c>
      <c r="L1085" t="str" cm="1">
        <f t="array" ref="L1085">IF(K1085="?",INDEX(K1085:K3427,_xlfn.MODE.MULT(MATCH(K1085:K3427,K3427,0))),K1085)</f>
        <v>tier - 2</v>
      </c>
      <c r="M1085" t="s">
        <v>12</v>
      </c>
      <c r="N1085" t="str" cm="1">
        <f t="array" ref="N1085">IF(M1085="?",INDEX(M1085:M3427,_xlfn.MODE.MULT(MATCH(M1085:M3427,M1085:M3427,0))),M1085)</f>
        <v>tier - 3</v>
      </c>
      <c r="O1085" t="s">
        <v>247</v>
      </c>
      <c r="P1085" t="str">
        <f t="shared" si="67"/>
        <v>R1024</v>
      </c>
    </row>
    <row r="1086" spans="1:16" x14ac:dyDescent="0.3">
      <c r="A1086" t="s">
        <v>1117</v>
      </c>
      <c r="B1086">
        <v>1988</v>
      </c>
      <c r="C1086">
        <f t="shared" si="64"/>
        <v>1988</v>
      </c>
      <c r="D1086" t="s">
        <v>35</v>
      </c>
      <c r="E1086" t="str">
        <f t="shared" si="65"/>
        <v>Aug</v>
      </c>
      <c r="F1086">
        <v>22</v>
      </c>
      <c r="G1086" s="16">
        <f t="shared" si="66"/>
        <v>32377</v>
      </c>
      <c r="I1086">
        <v>3</v>
      </c>
      <c r="J1086" s="13">
        <v>8824.27</v>
      </c>
      <c r="K1086" t="s">
        <v>11</v>
      </c>
      <c r="L1086" t="str" cm="1">
        <f t="array" ref="L1086">IF(K1086="?",INDEX(K1086:K3428,_xlfn.MODE.MULT(MATCH(K1086:K3428,K3428,0))),K1086)</f>
        <v>tier - 2</v>
      </c>
      <c r="M1086" t="s">
        <v>16</v>
      </c>
      <c r="N1086" t="str" cm="1">
        <f t="array" ref="N1086">IF(M1086="?",INDEX(M1086:M3428,_xlfn.MODE.MULT(MATCH(M1086:M3428,M1086:M3428,0))),M1086)</f>
        <v>tier - 1</v>
      </c>
      <c r="O1086" t="s">
        <v>200</v>
      </c>
      <c r="P1086" t="str">
        <f t="shared" si="67"/>
        <v>R1025</v>
      </c>
    </row>
    <row r="1087" spans="1:16" x14ac:dyDescent="0.3">
      <c r="A1087" t="s">
        <v>1118</v>
      </c>
      <c r="B1087">
        <v>1976</v>
      </c>
      <c r="C1087">
        <f t="shared" si="64"/>
        <v>1976</v>
      </c>
      <c r="D1087" t="s">
        <v>10</v>
      </c>
      <c r="E1087" t="str">
        <f t="shared" si="65"/>
        <v>Jul</v>
      </c>
      <c r="F1087">
        <v>14</v>
      </c>
      <c r="G1087" s="16">
        <f t="shared" si="66"/>
        <v>27955</v>
      </c>
      <c r="I1087">
        <v>2</v>
      </c>
      <c r="J1087" s="13">
        <v>8825.09</v>
      </c>
      <c r="K1087" t="s">
        <v>11</v>
      </c>
      <c r="L1087" t="str" cm="1">
        <f t="array" ref="L1087">IF(K1087="?",INDEX(K1087:K3429,_xlfn.MODE.MULT(MATCH(K1087:K3429,K3429,0))),K1087)</f>
        <v>tier - 2</v>
      </c>
      <c r="M1087" t="s">
        <v>12</v>
      </c>
      <c r="N1087" t="str" cm="1">
        <f t="array" ref="N1087">IF(M1087="?",INDEX(M1087:M3429,_xlfn.MODE.MULT(MATCH(M1087:M3429,M1087:M3429,0))),M1087)</f>
        <v>tier - 3</v>
      </c>
      <c r="O1087" t="s">
        <v>42</v>
      </c>
      <c r="P1087" t="str">
        <f t="shared" si="67"/>
        <v>R1011</v>
      </c>
    </row>
    <row r="1088" spans="1:16" x14ac:dyDescent="0.3">
      <c r="A1088" t="s">
        <v>1119</v>
      </c>
      <c r="B1088">
        <v>1972</v>
      </c>
      <c r="C1088">
        <f t="shared" si="64"/>
        <v>1972</v>
      </c>
      <c r="D1088" t="s">
        <v>15</v>
      </c>
      <c r="E1088" t="str">
        <f t="shared" si="65"/>
        <v>Nov</v>
      </c>
      <c r="F1088">
        <v>14</v>
      </c>
      <c r="G1088" s="16">
        <f t="shared" si="66"/>
        <v>26617</v>
      </c>
      <c r="I1088">
        <v>0</v>
      </c>
      <c r="J1088" s="13">
        <v>8827.2099999999991</v>
      </c>
      <c r="K1088" t="s">
        <v>12</v>
      </c>
      <c r="L1088" t="str" cm="1">
        <f t="array" ref="L1088">IF(K1088="?",INDEX(K1088:K3430,_xlfn.MODE.MULT(MATCH(K1088:K3430,K3430,0))),K1088)</f>
        <v>tier - 3</v>
      </c>
      <c r="M1088" t="s">
        <v>16</v>
      </c>
      <c r="N1088" t="str" cm="1">
        <f t="array" ref="N1088">IF(M1088="?",INDEX(M1088:M3430,_xlfn.MODE.MULT(MATCH(M1088:M3430,M1088:M3430,0))),M1088)</f>
        <v>tier - 1</v>
      </c>
      <c r="O1088" t="s">
        <v>23</v>
      </c>
      <c r="P1088" t="str">
        <f t="shared" si="67"/>
        <v>R1012</v>
      </c>
    </row>
    <row r="1089" spans="1:16" x14ac:dyDescent="0.3">
      <c r="A1089" t="s">
        <v>1120</v>
      </c>
      <c r="B1089">
        <v>1972</v>
      </c>
      <c r="C1089">
        <f t="shared" si="64"/>
        <v>1972</v>
      </c>
      <c r="D1089" t="s">
        <v>15</v>
      </c>
      <c r="E1089" t="str">
        <f t="shared" si="65"/>
        <v>Nov</v>
      </c>
      <c r="F1089">
        <v>22</v>
      </c>
      <c r="G1089" s="16">
        <f t="shared" si="66"/>
        <v>26625</v>
      </c>
      <c r="I1089">
        <v>0</v>
      </c>
      <c r="J1089" s="13">
        <v>8835.26</v>
      </c>
      <c r="K1089" t="s">
        <v>12</v>
      </c>
      <c r="L1089" t="str" cm="1">
        <f t="array" ref="L1089">IF(K1089="?",INDEX(K1089:K3431,_xlfn.MODE.MULT(MATCH(K1089:K3431,K3431,0))),K1089)</f>
        <v>tier - 3</v>
      </c>
      <c r="M1089" t="s">
        <v>11</v>
      </c>
      <c r="N1089" t="str" cm="1">
        <f t="array" ref="N1089">IF(M1089="?",INDEX(M1089:M3431,_xlfn.MODE.MULT(MATCH(M1089:M3431,M1089:M3431,0))),M1089)</f>
        <v>tier - 2</v>
      </c>
      <c r="O1089" t="s">
        <v>23</v>
      </c>
      <c r="P1089" t="str">
        <f t="shared" si="67"/>
        <v>R1012</v>
      </c>
    </row>
    <row r="1090" spans="1:16" x14ac:dyDescent="0.3">
      <c r="A1090" t="s">
        <v>1121</v>
      </c>
      <c r="B1090">
        <v>1974</v>
      </c>
      <c r="C1090">
        <f t="shared" si="64"/>
        <v>1974</v>
      </c>
      <c r="D1090" t="s">
        <v>18</v>
      </c>
      <c r="E1090" t="str">
        <f t="shared" si="65"/>
        <v>Jun</v>
      </c>
      <c r="F1090">
        <v>18</v>
      </c>
      <c r="G1090" s="16">
        <f t="shared" si="66"/>
        <v>27198</v>
      </c>
      <c r="I1090">
        <v>1</v>
      </c>
      <c r="J1090" s="13">
        <v>8871.15</v>
      </c>
      <c r="K1090" t="s">
        <v>11</v>
      </c>
      <c r="L1090" t="str" cm="1">
        <f t="array" ref="L1090">IF(K1090="?",INDEX(K1090:K3432,_xlfn.MODE.MULT(MATCH(K1090:K3432,K3432,0))),K1090)</f>
        <v>tier - 2</v>
      </c>
      <c r="M1090" t="s">
        <v>12</v>
      </c>
      <c r="N1090" t="str" cm="1">
        <f t="array" ref="N1090">IF(M1090="?",INDEX(M1090:M3432,_xlfn.MODE.MULT(MATCH(M1090:M3432,M1090:M3432,0))),M1090)</f>
        <v>tier - 3</v>
      </c>
      <c r="O1090" t="s">
        <v>13</v>
      </c>
      <c r="P1090" t="str">
        <f t="shared" si="67"/>
        <v>R1013</v>
      </c>
    </row>
    <row r="1091" spans="1:16" x14ac:dyDescent="0.3">
      <c r="A1091" t="s">
        <v>1122</v>
      </c>
      <c r="B1091">
        <v>1973</v>
      </c>
      <c r="C1091">
        <f t="shared" ref="C1091:C1154" si="68">IF(B1091="?",ROUND(AVERAGE(B1090:B3433),0),B1091)</f>
        <v>1973</v>
      </c>
      <c r="D1091" t="s">
        <v>20</v>
      </c>
      <c r="E1091" t="str">
        <f t="shared" ref="E1091:E1154" si="69">IF(D1091="?","sep",D1091)</f>
        <v>Sep</v>
      </c>
      <c r="F1091">
        <v>9</v>
      </c>
      <c r="G1091" s="16">
        <f t="shared" ref="G1091:G1154" si="70">VALUE(F1091&amp;"-"&amp;E1091&amp;"-"&amp;C1091)</f>
        <v>26916</v>
      </c>
      <c r="I1091">
        <v>0</v>
      </c>
      <c r="J1091" s="13">
        <v>8890.59</v>
      </c>
      <c r="K1091" t="s">
        <v>11</v>
      </c>
      <c r="L1091" t="str" cm="1">
        <f t="array" ref="L1091">IF(K1091="?",INDEX(K1091:K3433,_xlfn.MODE.MULT(MATCH(K1091:K3433,K3433,0))),K1091)</f>
        <v>tier - 2</v>
      </c>
      <c r="M1091" t="s">
        <v>12</v>
      </c>
      <c r="N1091" t="str" cm="1">
        <f t="array" ref="N1091">IF(M1091="?",INDEX(M1091:M3433,_xlfn.MODE.MULT(MATCH(M1091:M3433,M1091:M3433,0))),M1091)</f>
        <v>tier - 3</v>
      </c>
      <c r="O1091" t="s">
        <v>23</v>
      </c>
      <c r="P1091" t="str">
        <f t="shared" ref="P1091:P1154" si="71">IF(O1091="?","unknown",O1091)</f>
        <v>R1012</v>
      </c>
    </row>
    <row r="1092" spans="1:16" x14ac:dyDescent="0.3">
      <c r="A1092" t="s">
        <v>1123</v>
      </c>
      <c r="B1092">
        <v>1978</v>
      </c>
      <c r="C1092">
        <f t="shared" si="68"/>
        <v>1978</v>
      </c>
      <c r="D1092" t="s">
        <v>30</v>
      </c>
      <c r="E1092" t="str">
        <f t="shared" si="69"/>
        <v>Dec</v>
      </c>
      <c r="F1092">
        <v>16</v>
      </c>
      <c r="G1092" s="16">
        <f t="shared" si="70"/>
        <v>28840</v>
      </c>
      <c r="I1092">
        <v>3</v>
      </c>
      <c r="J1092" s="13">
        <v>8891.14</v>
      </c>
      <c r="K1092" t="s">
        <v>11</v>
      </c>
      <c r="L1092" t="str" cm="1">
        <f t="array" ref="L1092">IF(K1092="?",INDEX(K1092:K3434,_xlfn.MODE.MULT(MATCH(K1092:K3434,K3434,0))),K1092)</f>
        <v>tier - 2</v>
      </c>
      <c r="M1092" t="s">
        <v>12</v>
      </c>
      <c r="N1092" t="str" cm="1">
        <f t="array" ref="N1092">IF(M1092="?",INDEX(M1092:M3434,_xlfn.MODE.MULT(MATCH(M1092:M3434,M1092:M3434,0))),M1092)</f>
        <v>tier - 3</v>
      </c>
      <c r="O1092" t="s">
        <v>356</v>
      </c>
      <c r="P1092" t="str">
        <f t="shared" si="71"/>
        <v>R1017</v>
      </c>
    </row>
    <row r="1093" spans="1:16" x14ac:dyDescent="0.3">
      <c r="A1093" t="s">
        <v>1124</v>
      </c>
      <c r="B1093">
        <v>1997</v>
      </c>
      <c r="C1093">
        <f t="shared" si="68"/>
        <v>1997</v>
      </c>
      <c r="D1093" t="s">
        <v>15</v>
      </c>
      <c r="E1093" t="str">
        <f t="shared" si="69"/>
        <v>Nov</v>
      </c>
      <c r="F1093">
        <v>28</v>
      </c>
      <c r="G1093" s="16">
        <f t="shared" si="70"/>
        <v>35762</v>
      </c>
      <c r="I1093">
        <v>0</v>
      </c>
      <c r="J1093" s="13">
        <v>8906.14</v>
      </c>
      <c r="K1093" t="s">
        <v>11</v>
      </c>
      <c r="L1093" t="str" cm="1">
        <f t="array" ref="L1093">IF(K1093="?",INDEX(K1093:K3435,_xlfn.MODE.MULT(MATCH(K1093:K3435,K3435,0))),K1093)</f>
        <v>tier - 2</v>
      </c>
      <c r="M1093" t="s">
        <v>11</v>
      </c>
      <c r="N1093" t="str" cm="1">
        <f t="array" ref="N1093">IF(M1093="?",INDEX(M1093:M3435,_xlfn.MODE.MULT(MATCH(M1093:M3435,M1093:M3435,0))),M1093)</f>
        <v>tier - 2</v>
      </c>
      <c r="O1093" t="s">
        <v>23</v>
      </c>
      <c r="P1093" t="str">
        <f t="shared" si="71"/>
        <v>R1012</v>
      </c>
    </row>
    <row r="1094" spans="1:16" x14ac:dyDescent="0.3">
      <c r="A1094" t="s">
        <v>1125</v>
      </c>
      <c r="B1094">
        <v>1967</v>
      </c>
      <c r="C1094">
        <f t="shared" si="68"/>
        <v>1967</v>
      </c>
      <c r="D1094" t="s">
        <v>20</v>
      </c>
      <c r="E1094" t="str">
        <f t="shared" si="69"/>
        <v>Sep</v>
      </c>
      <c r="F1094">
        <v>6</v>
      </c>
      <c r="G1094" s="16">
        <f t="shared" si="70"/>
        <v>24721</v>
      </c>
      <c r="I1094">
        <v>0</v>
      </c>
      <c r="J1094" s="13">
        <v>8908.4699999999993</v>
      </c>
      <c r="K1094" t="s">
        <v>12</v>
      </c>
      <c r="L1094" t="str" cm="1">
        <f t="array" ref="L1094">IF(K1094="?",INDEX(K1094:K3436,_xlfn.MODE.MULT(MATCH(K1094:K3436,K3436,0))),K1094)</f>
        <v>tier - 3</v>
      </c>
      <c r="M1094" t="s">
        <v>11</v>
      </c>
      <c r="N1094" t="str" cm="1">
        <f t="array" ref="N1094">IF(M1094="?",INDEX(M1094:M3436,_xlfn.MODE.MULT(MATCH(M1094:M3436,M1094:M3436,0))),M1094)</f>
        <v>tier - 2</v>
      </c>
      <c r="O1094" t="s">
        <v>13</v>
      </c>
      <c r="P1094" t="str">
        <f t="shared" si="71"/>
        <v>R1013</v>
      </c>
    </row>
    <row r="1095" spans="1:16" x14ac:dyDescent="0.3">
      <c r="A1095" t="s">
        <v>1126</v>
      </c>
      <c r="B1095">
        <v>1975</v>
      </c>
      <c r="C1095">
        <f t="shared" si="68"/>
        <v>1975</v>
      </c>
      <c r="D1095" t="s">
        <v>10</v>
      </c>
      <c r="E1095" t="str">
        <f t="shared" si="69"/>
        <v>Jul</v>
      </c>
      <c r="F1095">
        <v>7</v>
      </c>
      <c r="G1095" s="16">
        <f t="shared" si="70"/>
        <v>27582</v>
      </c>
      <c r="I1095">
        <v>1</v>
      </c>
      <c r="J1095" s="13">
        <v>8930.93</v>
      </c>
      <c r="K1095" t="s">
        <v>11</v>
      </c>
      <c r="L1095" t="str" cm="1">
        <f t="array" ref="L1095">IF(K1095="?",INDEX(K1095:K3437,_xlfn.MODE.MULT(MATCH(K1095:K3437,K3437,0))),K1095)</f>
        <v>tier - 2</v>
      </c>
      <c r="M1095" t="s">
        <v>11</v>
      </c>
      <c r="N1095" t="str" cm="1">
        <f t="array" ref="N1095">IF(M1095="?",INDEX(M1095:M3437,_xlfn.MODE.MULT(MATCH(M1095:M3437,M1095:M3437,0))),M1095)</f>
        <v>tier - 2</v>
      </c>
      <c r="O1095" t="s">
        <v>23</v>
      </c>
      <c r="P1095" t="str">
        <f t="shared" si="71"/>
        <v>R1012</v>
      </c>
    </row>
    <row r="1096" spans="1:16" x14ac:dyDescent="0.3">
      <c r="A1096" t="s">
        <v>1127</v>
      </c>
      <c r="B1096">
        <v>1972</v>
      </c>
      <c r="C1096">
        <f t="shared" si="68"/>
        <v>1972</v>
      </c>
      <c r="D1096" t="s">
        <v>18</v>
      </c>
      <c r="E1096" t="str">
        <f t="shared" si="69"/>
        <v>Jun</v>
      </c>
      <c r="F1096">
        <v>6</v>
      </c>
      <c r="G1096" s="16">
        <f t="shared" si="70"/>
        <v>26456</v>
      </c>
      <c r="I1096">
        <v>0</v>
      </c>
      <c r="J1096" s="13">
        <v>8932.08</v>
      </c>
      <c r="K1096" t="s">
        <v>11</v>
      </c>
      <c r="L1096" t="str" cm="1">
        <f t="array" ref="L1096">IF(K1096="?",INDEX(K1096:K3438,_xlfn.MODE.MULT(MATCH(K1096:K3438,K3438,0))),K1096)</f>
        <v>tier - 2</v>
      </c>
      <c r="M1096" t="s">
        <v>16</v>
      </c>
      <c r="N1096" t="str" cm="1">
        <f t="array" ref="N1096">IF(M1096="?",INDEX(M1096:M3438,_xlfn.MODE.MULT(MATCH(M1096:M3438,M1096:M3438,0))),M1096)</f>
        <v>tier - 1</v>
      </c>
      <c r="O1096" t="s">
        <v>42</v>
      </c>
      <c r="P1096" t="str">
        <f t="shared" si="71"/>
        <v>R1011</v>
      </c>
    </row>
    <row r="1097" spans="1:16" x14ac:dyDescent="0.3">
      <c r="A1097" t="s">
        <v>1128</v>
      </c>
      <c r="B1097">
        <v>1976</v>
      </c>
      <c r="C1097">
        <f t="shared" si="68"/>
        <v>1976</v>
      </c>
      <c r="D1097" t="s">
        <v>30</v>
      </c>
      <c r="E1097" t="str">
        <f t="shared" si="69"/>
        <v>Dec</v>
      </c>
      <c r="F1097">
        <v>25</v>
      </c>
      <c r="G1097" s="16">
        <f t="shared" si="70"/>
        <v>28119</v>
      </c>
      <c r="I1097">
        <v>3</v>
      </c>
      <c r="J1097" s="13">
        <v>8944.1200000000008</v>
      </c>
      <c r="K1097" t="s">
        <v>12</v>
      </c>
      <c r="L1097" t="str" cm="1">
        <f t="array" ref="L1097">IF(K1097="?",INDEX(K1097:K3439,_xlfn.MODE.MULT(MATCH(K1097:K3439,K3439,0))),K1097)</f>
        <v>tier - 3</v>
      </c>
      <c r="M1097" t="s">
        <v>11</v>
      </c>
      <c r="N1097" t="str" cm="1">
        <f t="array" ref="N1097">IF(M1097="?",INDEX(M1097:M3439,_xlfn.MODE.MULT(MATCH(M1097:M3439,M1097:M3439,0))),M1097)</f>
        <v>tier - 2</v>
      </c>
      <c r="O1097" t="s">
        <v>13</v>
      </c>
      <c r="P1097" t="str">
        <f t="shared" si="71"/>
        <v>R1013</v>
      </c>
    </row>
    <row r="1098" spans="1:16" x14ac:dyDescent="0.3">
      <c r="A1098" t="s">
        <v>1129</v>
      </c>
      <c r="B1098">
        <v>1992</v>
      </c>
      <c r="C1098">
        <f t="shared" si="68"/>
        <v>1992</v>
      </c>
      <c r="D1098" t="s">
        <v>20</v>
      </c>
      <c r="E1098" t="str">
        <f t="shared" si="69"/>
        <v>Sep</v>
      </c>
      <c r="F1098">
        <v>27</v>
      </c>
      <c r="G1098" s="16">
        <f t="shared" si="70"/>
        <v>33874</v>
      </c>
      <c r="I1098">
        <v>0</v>
      </c>
      <c r="J1098" s="13">
        <v>8954.99</v>
      </c>
      <c r="K1098" t="s">
        <v>11</v>
      </c>
      <c r="L1098" t="str" cm="1">
        <f t="array" ref="L1098">IF(K1098="?",INDEX(K1098:K3440,_xlfn.MODE.MULT(MATCH(K1098:K3440,K3440,0))),K1098)</f>
        <v>tier - 2</v>
      </c>
      <c r="M1098" t="s">
        <v>12</v>
      </c>
      <c r="N1098" t="str" cm="1">
        <f t="array" ref="N1098">IF(M1098="?",INDEX(M1098:M3440,_xlfn.MODE.MULT(MATCH(M1098:M3440,M1098:M3440,0))),M1098)</f>
        <v>tier - 3</v>
      </c>
      <c r="O1098" t="s">
        <v>535</v>
      </c>
      <c r="P1098" t="str">
        <f t="shared" si="71"/>
        <v>R1026</v>
      </c>
    </row>
    <row r="1099" spans="1:16" x14ac:dyDescent="0.3">
      <c r="A1099" t="s">
        <v>1130</v>
      </c>
      <c r="B1099">
        <v>1974</v>
      </c>
      <c r="C1099">
        <f t="shared" si="68"/>
        <v>1974</v>
      </c>
      <c r="D1099" t="s">
        <v>35</v>
      </c>
      <c r="E1099" t="str">
        <f t="shared" si="69"/>
        <v>Aug</v>
      </c>
      <c r="F1099">
        <v>17</v>
      </c>
      <c r="G1099" s="16">
        <f t="shared" si="70"/>
        <v>27258</v>
      </c>
      <c r="I1099">
        <v>1</v>
      </c>
      <c r="J1099" s="13">
        <v>8964.06</v>
      </c>
      <c r="K1099" t="s">
        <v>12</v>
      </c>
      <c r="L1099" t="str" cm="1">
        <f t="array" ref="L1099">IF(K1099="?",INDEX(K1099:K3441,_xlfn.MODE.MULT(MATCH(K1099:K3441,K3441,0))),K1099)</f>
        <v>tier - 3</v>
      </c>
      <c r="M1099" t="s">
        <v>11</v>
      </c>
      <c r="N1099" t="str" cm="1">
        <f t="array" ref="N1099">IF(M1099="?",INDEX(M1099:M3441,_xlfn.MODE.MULT(MATCH(M1099:M3441,M1099:M3441,0))),M1099)</f>
        <v>tier - 2</v>
      </c>
      <c r="O1099" t="s">
        <v>168</v>
      </c>
      <c r="P1099" t="str">
        <f t="shared" si="71"/>
        <v>R1016</v>
      </c>
    </row>
    <row r="1100" spans="1:16" x14ac:dyDescent="0.3">
      <c r="A1100" t="s">
        <v>1131</v>
      </c>
      <c r="B1100">
        <v>1983</v>
      </c>
      <c r="C1100">
        <f t="shared" si="68"/>
        <v>1983</v>
      </c>
      <c r="D1100" t="s">
        <v>10</v>
      </c>
      <c r="E1100" t="str">
        <f t="shared" si="69"/>
        <v>Jul</v>
      </c>
      <c r="F1100">
        <v>15</v>
      </c>
      <c r="G1100" s="16">
        <f t="shared" si="70"/>
        <v>30512</v>
      </c>
      <c r="I1100">
        <v>5</v>
      </c>
      <c r="J1100" s="13">
        <v>8965.7999999999993</v>
      </c>
      <c r="K1100" t="s">
        <v>11</v>
      </c>
      <c r="L1100" t="str" cm="1">
        <f t="array" ref="L1100">IF(K1100="?",INDEX(K1100:K3442,_xlfn.MODE.MULT(MATCH(K1100:K3442,K3442,0))),K1100)</f>
        <v>tier - 2</v>
      </c>
      <c r="M1100" t="s">
        <v>12</v>
      </c>
      <c r="N1100" t="str" cm="1">
        <f t="array" ref="N1100">IF(M1100="?",INDEX(M1100:M3442,_xlfn.MODE.MULT(MATCH(M1100:M3442,M1100:M3442,0))),M1100)</f>
        <v>tier - 3</v>
      </c>
      <c r="O1100" t="s">
        <v>23</v>
      </c>
      <c r="P1100" t="str">
        <f t="shared" si="71"/>
        <v>R1012</v>
      </c>
    </row>
    <row r="1101" spans="1:16" x14ac:dyDescent="0.3">
      <c r="A1101" t="s">
        <v>1132</v>
      </c>
      <c r="B1101">
        <v>1974</v>
      </c>
      <c r="C1101">
        <f t="shared" si="68"/>
        <v>1974</v>
      </c>
      <c r="D1101" t="s">
        <v>20</v>
      </c>
      <c r="E1101" t="str">
        <f t="shared" si="69"/>
        <v>Sep</v>
      </c>
      <c r="F1101">
        <v>8</v>
      </c>
      <c r="G1101" s="16">
        <f t="shared" si="70"/>
        <v>27280</v>
      </c>
      <c r="I1101">
        <v>2</v>
      </c>
      <c r="J1101" s="13">
        <v>8968.33</v>
      </c>
      <c r="K1101" t="s">
        <v>12</v>
      </c>
      <c r="L1101" t="str" cm="1">
        <f t="array" ref="L1101">IF(K1101="?",INDEX(K1101:K3443,_xlfn.MODE.MULT(MATCH(K1101:K3443,K3443,0))),K1101)</f>
        <v>tier - 3</v>
      </c>
      <c r="M1101" t="s">
        <v>11</v>
      </c>
      <c r="N1101" t="str" cm="1">
        <f t="array" ref="N1101">IF(M1101="?",INDEX(M1101:M3443,_xlfn.MODE.MULT(MATCH(M1101:M3443,M1101:M3443,0))),M1101)</f>
        <v>tier - 2</v>
      </c>
      <c r="O1101" t="s">
        <v>42</v>
      </c>
      <c r="P1101" t="str">
        <f t="shared" si="71"/>
        <v>R1011</v>
      </c>
    </row>
    <row r="1102" spans="1:16" x14ac:dyDescent="0.3">
      <c r="A1102" t="s">
        <v>1133</v>
      </c>
      <c r="B1102">
        <v>1974</v>
      </c>
      <c r="C1102">
        <f t="shared" si="68"/>
        <v>1974</v>
      </c>
      <c r="D1102" t="s">
        <v>10</v>
      </c>
      <c r="E1102" t="str">
        <f t="shared" si="69"/>
        <v>Jul</v>
      </c>
      <c r="F1102">
        <v>21</v>
      </c>
      <c r="G1102" s="16">
        <f t="shared" si="70"/>
        <v>27231</v>
      </c>
      <c r="I1102">
        <v>2</v>
      </c>
      <c r="J1102" s="13">
        <v>8978.19</v>
      </c>
      <c r="K1102" t="s">
        <v>11</v>
      </c>
      <c r="L1102" t="str" cm="1">
        <f t="array" ref="L1102">IF(K1102="?",INDEX(K1102:K3444,_xlfn.MODE.MULT(MATCH(K1102:K3444,K3444,0))),K1102)</f>
        <v>tier - 2</v>
      </c>
      <c r="M1102" t="s">
        <v>11</v>
      </c>
      <c r="N1102" t="str" cm="1">
        <f t="array" ref="N1102">IF(M1102="?",INDEX(M1102:M3444,_xlfn.MODE.MULT(MATCH(M1102:M3444,M1102:M3444,0))),M1102)</f>
        <v>tier - 2</v>
      </c>
      <c r="O1102" t="s">
        <v>13</v>
      </c>
      <c r="P1102" t="str">
        <f t="shared" si="71"/>
        <v>R1013</v>
      </c>
    </row>
    <row r="1103" spans="1:16" x14ac:dyDescent="0.3">
      <c r="A1103" t="s">
        <v>1134</v>
      </c>
      <c r="B1103">
        <v>1973</v>
      </c>
      <c r="C1103">
        <f t="shared" si="68"/>
        <v>1973</v>
      </c>
      <c r="D1103" t="s">
        <v>37</v>
      </c>
      <c r="E1103" t="str">
        <f t="shared" si="69"/>
        <v>Oct</v>
      </c>
      <c r="F1103">
        <v>11</v>
      </c>
      <c r="G1103" s="16">
        <f t="shared" si="70"/>
        <v>26948</v>
      </c>
      <c r="I1103">
        <v>0</v>
      </c>
      <c r="J1103" s="13">
        <v>8988.16</v>
      </c>
      <c r="K1103" t="s">
        <v>11</v>
      </c>
      <c r="L1103" t="str" cm="1">
        <f t="array" ref="L1103">IF(K1103="?",INDEX(K1103:K3445,_xlfn.MODE.MULT(MATCH(K1103:K3445,K3445,0))),K1103)</f>
        <v>tier - 2</v>
      </c>
      <c r="M1103" t="s">
        <v>16</v>
      </c>
      <c r="N1103" t="str" cm="1">
        <f t="array" ref="N1103">IF(M1103="?",INDEX(M1103:M3445,_xlfn.MODE.MULT(MATCH(M1103:M3445,M1103:M3445,0))),M1103)</f>
        <v>tier - 1</v>
      </c>
      <c r="O1103" t="s">
        <v>23</v>
      </c>
      <c r="P1103" t="str">
        <f t="shared" si="71"/>
        <v>R1012</v>
      </c>
    </row>
    <row r="1104" spans="1:16" x14ac:dyDescent="0.3">
      <c r="A1104" t="s">
        <v>1135</v>
      </c>
      <c r="B1104">
        <v>1979</v>
      </c>
      <c r="C1104">
        <f t="shared" si="68"/>
        <v>1979</v>
      </c>
      <c r="D1104" t="s">
        <v>30</v>
      </c>
      <c r="E1104" t="str">
        <f t="shared" si="69"/>
        <v>Dec</v>
      </c>
      <c r="F1104">
        <v>16</v>
      </c>
      <c r="G1104" s="16">
        <f t="shared" si="70"/>
        <v>29205</v>
      </c>
      <c r="I1104">
        <v>2</v>
      </c>
      <c r="J1104" s="13">
        <v>8998.43</v>
      </c>
      <c r="K1104" t="s">
        <v>11</v>
      </c>
      <c r="L1104" t="str" cm="1">
        <f t="array" ref="L1104">IF(K1104="?",INDEX(K1104:K3446,_xlfn.MODE.MULT(MATCH(K1104:K3446,K3446,0))),K1104)</f>
        <v>tier - 2</v>
      </c>
      <c r="M1104" t="s">
        <v>16</v>
      </c>
      <c r="N1104" t="str" cm="1">
        <f t="array" ref="N1104">IF(M1104="?",INDEX(M1104:M3446,_xlfn.MODE.MULT(MATCH(M1104:M3446,M1104:M3446,0))),M1104)</f>
        <v>tier - 1</v>
      </c>
      <c r="O1104" t="s">
        <v>200</v>
      </c>
      <c r="P1104" t="str">
        <f t="shared" si="71"/>
        <v>R1025</v>
      </c>
    </row>
    <row r="1105" spans="1:16" x14ac:dyDescent="0.3">
      <c r="A1105" t="s">
        <v>1136</v>
      </c>
      <c r="B1105">
        <v>1993</v>
      </c>
      <c r="C1105">
        <f t="shared" si="68"/>
        <v>1993</v>
      </c>
      <c r="D1105" t="s">
        <v>30</v>
      </c>
      <c r="E1105" t="str">
        <f t="shared" si="69"/>
        <v>Dec</v>
      </c>
      <c r="F1105">
        <v>1</v>
      </c>
      <c r="G1105" s="16">
        <f t="shared" si="70"/>
        <v>34304</v>
      </c>
      <c r="I1105">
        <v>0</v>
      </c>
      <c r="J1105" s="13">
        <v>9010.2000000000007</v>
      </c>
      <c r="K1105" t="s">
        <v>11</v>
      </c>
      <c r="L1105" t="str" cm="1">
        <f t="array" ref="L1105">IF(K1105="?",INDEX(K1105:K3447,_xlfn.MODE.MULT(MATCH(K1105:K3447,K3447,0))),K1105)</f>
        <v>tier - 2</v>
      </c>
      <c r="M1105" t="s">
        <v>12</v>
      </c>
      <c r="N1105" t="str" cm="1">
        <f t="array" ref="N1105">IF(M1105="?",INDEX(M1105:M3447,_xlfn.MODE.MULT(MATCH(M1105:M3447,M1105:M3447,0))),M1105)</f>
        <v>tier - 3</v>
      </c>
      <c r="O1105" t="s">
        <v>535</v>
      </c>
      <c r="P1105" t="str">
        <f t="shared" si="71"/>
        <v>R1026</v>
      </c>
    </row>
    <row r="1106" spans="1:16" x14ac:dyDescent="0.3">
      <c r="A1106" t="s">
        <v>1137</v>
      </c>
      <c r="B1106">
        <v>1972</v>
      </c>
      <c r="C1106">
        <f t="shared" si="68"/>
        <v>1972</v>
      </c>
      <c r="D1106" t="s">
        <v>30</v>
      </c>
      <c r="E1106" t="str">
        <f t="shared" si="69"/>
        <v>Dec</v>
      </c>
      <c r="F1106">
        <v>7</v>
      </c>
      <c r="G1106" s="16">
        <f t="shared" si="70"/>
        <v>26640</v>
      </c>
      <c r="I1106">
        <v>1</v>
      </c>
      <c r="J1106" s="13">
        <v>9048.0300000000007</v>
      </c>
      <c r="K1106" t="s">
        <v>11</v>
      </c>
      <c r="L1106" t="str" cm="1">
        <f t="array" ref="L1106">IF(K1106="?",INDEX(K1106:K3448,_xlfn.MODE.MULT(MATCH(K1106:K3448,K3448,0))),K1106)</f>
        <v>tier - 2</v>
      </c>
      <c r="M1106" t="s">
        <v>11</v>
      </c>
      <c r="N1106" t="str" cm="1">
        <f t="array" ref="N1106">IF(M1106="?",INDEX(M1106:M3448,_xlfn.MODE.MULT(MATCH(M1106:M3448,M1106:M3448,0))),M1106)</f>
        <v>tier - 2</v>
      </c>
      <c r="O1106" t="s">
        <v>13</v>
      </c>
      <c r="P1106" t="str">
        <f t="shared" si="71"/>
        <v>R1013</v>
      </c>
    </row>
    <row r="1107" spans="1:16" x14ac:dyDescent="0.3">
      <c r="A1107" t="s">
        <v>1138</v>
      </c>
      <c r="B1107">
        <v>1972</v>
      </c>
      <c r="C1107">
        <f t="shared" si="68"/>
        <v>1972</v>
      </c>
      <c r="D1107" t="s">
        <v>30</v>
      </c>
      <c r="E1107" t="str">
        <f t="shared" si="69"/>
        <v>Dec</v>
      </c>
      <c r="F1107">
        <v>2</v>
      </c>
      <c r="G1107" s="16">
        <f t="shared" si="70"/>
        <v>26635</v>
      </c>
      <c r="I1107">
        <v>1</v>
      </c>
      <c r="J1107" s="13">
        <v>9058.73</v>
      </c>
      <c r="K1107" t="s">
        <v>12</v>
      </c>
      <c r="L1107" t="str" cm="1">
        <f t="array" ref="L1107">IF(K1107="?",INDEX(K1107:K3449,_xlfn.MODE.MULT(MATCH(K1107:K3449,K3449,0))),K1107)</f>
        <v>tier - 3</v>
      </c>
      <c r="M1107" t="s">
        <v>11</v>
      </c>
      <c r="N1107" t="str" cm="1">
        <f t="array" ref="N1107">IF(M1107="?",INDEX(M1107:M3449,_xlfn.MODE.MULT(MATCH(M1107:M3449,M1107:M3449,0))),M1107)</f>
        <v>tier - 2</v>
      </c>
      <c r="O1107" t="s">
        <v>13</v>
      </c>
      <c r="P1107" t="str">
        <f t="shared" si="71"/>
        <v>R1013</v>
      </c>
    </row>
    <row r="1108" spans="1:16" x14ac:dyDescent="0.3">
      <c r="A1108" t="s">
        <v>1139</v>
      </c>
      <c r="B1108">
        <v>1977</v>
      </c>
      <c r="C1108">
        <f t="shared" si="68"/>
        <v>1977</v>
      </c>
      <c r="D1108" t="s">
        <v>15</v>
      </c>
      <c r="E1108" t="str">
        <f t="shared" si="69"/>
        <v>Nov</v>
      </c>
      <c r="F1108">
        <v>4</v>
      </c>
      <c r="G1108" s="16">
        <f t="shared" si="70"/>
        <v>28433</v>
      </c>
      <c r="I1108">
        <v>2</v>
      </c>
      <c r="J1108" s="13">
        <v>9095.07</v>
      </c>
      <c r="K1108" t="s">
        <v>11</v>
      </c>
      <c r="L1108" t="str" cm="1">
        <f t="array" ref="L1108">IF(K1108="?",INDEX(K1108:K3450,_xlfn.MODE.MULT(MATCH(K1108:K3450,K3450,0))),K1108)</f>
        <v>tier - 2</v>
      </c>
      <c r="M1108" t="s">
        <v>11</v>
      </c>
      <c r="N1108" t="str" cm="1">
        <f t="array" ref="N1108">IF(M1108="?",INDEX(M1108:M3450,_xlfn.MODE.MULT(MATCH(M1108:M3450,M1108:M3450,0))),M1108)</f>
        <v>tier - 2</v>
      </c>
      <c r="O1108" t="s">
        <v>247</v>
      </c>
      <c r="P1108" t="str">
        <f t="shared" si="71"/>
        <v>R1024</v>
      </c>
    </row>
    <row r="1109" spans="1:16" x14ac:dyDescent="0.3">
      <c r="A1109" t="s">
        <v>1140</v>
      </c>
      <c r="B1109">
        <v>1965</v>
      </c>
      <c r="C1109">
        <f t="shared" si="68"/>
        <v>1965</v>
      </c>
      <c r="D1109" t="s">
        <v>15</v>
      </c>
      <c r="E1109" t="str">
        <f t="shared" si="69"/>
        <v>Nov</v>
      </c>
      <c r="F1109">
        <v>9</v>
      </c>
      <c r="G1109" s="16">
        <f t="shared" si="70"/>
        <v>24055</v>
      </c>
      <c r="I1109">
        <v>0</v>
      </c>
      <c r="J1109" s="13">
        <v>9095.94</v>
      </c>
      <c r="K1109" t="s">
        <v>12</v>
      </c>
      <c r="L1109" t="str" cm="1">
        <f t="array" ref="L1109">IF(K1109="?",INDEX(K1109:K3451,_xlfn.MODE.MULT(MATCH(K1109:K3451,K3451,0))),K1109)</f>
        <v>tier - 3</v>
      </c>
      <c r="M1109" t="s">
        <v>16</v>
      </c>
      <c r="N1109" t="str" cm="1">
        <f t="array" ref="N1109">IF(M1109="?",INDEX(M1109:M3451,_xlfn.MODE.MULT(MATCH(M1109:M3451,M1109:M3451,0))),M1109)</f>
        <v>tier - 1</v>
      </c>
      <c r="O1109" t="s">
        <v>42</v>
      </c>
      <c r="P1109" t="str">
        <f t="shared" si="71"/>
        <v>R1011</v>
      </c>
    </row>
    <row r="1110" spans="1:16" x14ac:dyDescent="0.3">
      <c r="A1110" t="s">
        <v>1141</v>
      </c>
      <c r="B1110">
        <v>1977</v>
      </c>
      <c r="C1110">
        <f t="shared" si="68"/>
        <v>1977</v>
      </c>
      <c r="D1110" t="s">
        <v>30</v>
      </c>
      <c r="E1110" t="str">
        <f t="shared" si="69"/>
        <v>Dec</v>
      </c>
      <c r="F1110">
        <v>2</v>
      </c>
      <c r="G1110" s="16">
        <f t="shared" si="70"/>
        <v>28461</v>
      </c>
      <c r="I1110">
        <v>3</v>
      </c>
      <c r="J1110" s="13">
        <v>9101.7999999999993</v>
      </c>
      <c r="K1110" t="s">
        <v>11</v>
      </c>
      <c r="L1110" t="str" cm="1">
        <f t="array" ref="L1110">IF(K1110="?",INDEX(K1110:K3452,_xlfn.MODE.MULT(MATCH(K1110:K3452,K3452,0))),K1110)</f>
        <v>tier - 2</v>
      </c>
      <c r="M1110" t="s">
        <v>16</v>
      </c>
      <c r="N1110" t="str" cm="1">
        <f t="array" ref="N1110">IF(M1110="?",INDEX(M1110:M3452,_xlfn.MODE.MULT(MATCH(M1110:M3452,M1110:M3452,0))),M1110)</f>
        <v>tier - 1</v>
      </c>
      <c r="O1110" t="s">
        <v>42</v>
      </c>
      <c r="P1110" t="str">
        <f t="shared" si="71"/>
        <v>R1011</v>
      </c>
    </row>
    <row r="1111" spans="1:16" x14ac:dyDescent="0.3">
      <c r="A1111" t="s">
        <v>1142</v>
      </c>
      <c r="B1111">
        <v>1970</v>
      </c>
      <c r="C1111">
        <f t="shared" si="68"/>
        <v>1970</v>
      </c>
      <c r="D1111" t="s">
        <v>35</v>
      </c>
      <c r="E1111" t="str">
        <f t="shared" si="69"/>
        <v>Aug</v>
      </c>
      <c r="F1111">
        <v>12</v>
      </c>
      <c r="G1111" s="16">
        <f t="shared" si="70"/>
        <v>25792</v>
      </c>
      <c r="I1111">
        <v>0</v>
      </c>
      <c r="J1111" s="13">
        <v>9140.9500000000007</v>
      </c>
      <c r="K1111" t="s">
        <v>12</v>
      </c>
      <c r="L1111" t="str" cm="1">
        <f t="array" ref="L1111">IF(K1111="?",INDEX(K1111:K3453,_xlfn.MODE.MULT(MATCH(K1111:K3453,K3453,0))),K1111)</f>
        <v>tier - 3</v>
      </c>
      <c r="M1111" t="s">
        <v>12</v>
      </c>
      <c r="N1111" t="str" cm="1">
        <f t="array" ref="N1111">IF(M1111="?",INDEX(M1111:M3453,_xlfn.MODE.MULT(MATCH(M1111:M3453,M1111:M3453,0))),M1111)</f>
        <v>tier - 3</v>
      </c>
      <c r="O1111" t="s">
        <v>13</v>
      </c>
      <c r="P1111" t="str">
        <f t="shared" si="71"/>
        <v>R1013</v>
      </c>
    </row>
    <row r="1112" spans="1:16" x14ac:dyDescent="0.3">
      <c r="A1112" t="s">
        <v>1143</v>
      </c>
      <c r="B1112">
        <v>1970</v>
      </c>
      <c r="C1112">
        <f t="shared" si="68"/>
        <v>1970</v>
      </c>
      <c r="D1112" t="s">
        <v>37</v>
      </c>
      <c r="E1112" t="str">
        <f t="shared" si="69"/>
        <v>Oct</v>
      </c>
      <c r="F1112">
        <v>18</v>
      </c>
      <c r="G1112" s="16">
        <f t="shared" si="70"/>
        <v>25859</v>
      </c>
      <c r="I1112">
        <v>0</v>
      </c>
      <c r="J1112" s="13">
        <v>9144.57</v>
      </c>
      <c r="K1112" t="s">
        <v>12</v>
      </c>
      <c r="L1112" t="str" cm="1">
        <f t="array" ref="L1112">IF(K1112="?",INDEX(K1112:K3454,_xlfn.MODE.MULT(MATCH(K1112:K3454,K3454,0))),K1112)</f>
        <v>tier - 3</v>
      </c>
      <c r="M1112" t="s">
        <v>11</v>
      </c>
      <c r="N1112" t="str" cm="1">
        <f t="array" ref="N1112">IF(M1112="?",INDEX(M1112:M3454,_xlfn.MODE.MULT(MATCH(M1112:M3454,M1112:M3454,0))),M1112)</f>
        <v>tier - 2</v>
      </c>
      <c r="O1112" t="s">
        <v>42</v>
      </c>
      <c r="P1112" t="str">
        <f t="shared" si="71"/>
        <v>R1011</v>
      </c>
    </row>
    <row r="1113" spans="1:16" x14ac:dyDescent="0.3">
      <c r="A1113" t="s">
        <v>1144</v>
      </c>
      <c r="B1113">
        <v>1982</v>
      </c>
      <c r="C1113">
        <f t="shared" si="68"/>
        <v>1982</v>
      </c>
      <c r="D1113" t="s">
        <v>30</v>
      </c>
      <c r="E1113" t="str">
        <f t="shared" si="69"/>
        <v>Dec</v>
      </c>
      <c r="F1113">
        <v>8</v>
      </c>
      <c r="G1113" s="16">
        <f t="shared" si="70"/>
        <v>30293</v>
      </c>
      <c r="I1113">
        <v>3</v>
      </c>
      <c r="J1113" s="13">
        <v>9147.5</v>
      </c>
      <c r="K1113" t="s">
        <v>11</v>
      </c>
      <c r="L1113" t="str" cm="1">
        <f t="array" ref="L1113">IF(K1113="?",INDEX(K1113:K3455,_xlfn.MODE.MULT(MATCH(K1113:K3455,K3455,0))),K1113)</f>
        <v>tier - 2</v>
      </c>
      <c r="M1113" t="s">
        <v>16</v>
      </c>
      <c r="N1113" t="str" cm="1">
        <f t="array" ref="N1113">IF(M1113="?",INDEX(M1113:M3455,_xlfn.MODE.MULT(MATCH(M1113:M3455,M1113:M3455,0))),M1113)</f>
        <v>tier - 1</v>
      </c>
      <c r="O1113" t="s">
        <v>23</v>
      </c>
      <c r="P1113" t="str">
        <f t="shared" si="71"/>
        <v>R1012</v>
      </c>
    </row>
    <row r="1114" spans="1:16" x14ac:dyDescent="0.3">
      <c r="A1114" t="s">
        <v>1145</v>
      </c>
      <c r="B1114">
        <v>1990</v>
      </c>
      <c r="C1114">
        <f t="shared" si="68"/>
        <v>1990</v>
      </c>
      <c r="D1114" t="s">
        <v>35</v>
      </c>
      <c r="E1114" t="str">
        <f t="shared" si="69"/>
        <v>Aug</v>
      </c>
      <c r="F1114">
        <v>23</v>
      </c>
      <c r="G1114" s="16">
        <f t="shared" si="70"/>
        <v>33108</v>
      </c>
      <c r="I1114">
        <v>3</v>
      </c>
      <c r="J1114" s="13">
        <v>9159.51</v>
      </c>
      <c r="K1114" t="s">
        <v>11</v>
      </c>
      <c r="L1114" t="str" cm="1">
        <f t="array" ref="L1114">IF(K1114="?",INDEX(K1114:K3456,_xlfn.MODE.MULT(MATCH(K1114:K3456,K3456,0))),K1114)</f>
        <v>tier - 2</v>
      </c>
      <c r="M1114" t="s">
        <v>11</v>
      </c>
      <c r="N1114" t="str" cm="1">
        <f t="array" ref="N1114">IF(M1114="?",INDEX(M1114:M3456,_xlfn.MODE.MULT(MATCH(M1114:M3456,M1114:M3456,0))),M1114)</f>
        <v>tier - 2</v>
      </c>
      <c r="O1114" t="s">
        <v>300</v>
      </c>
      <c r="P1114" t="str">
        <f t="shared" si="71"/>
        <v>R1021</v>
      </c>
    </row>
    <row r="1115" spans="1:16" x14ac:dyDescent="0.3">
      <c r="A1115" t="s">
        <v>1146</v>
      </c>
      <c r="B1115">
        <v>1970</v>
      </c>
      <c r="C1115">
        <f t="shared" si="68"/>
        <v>1970</v>
      </c>
      <c r="D1115" t="s">
        <v>37</v>
      </c>
      <c r="E1115" t="str">
        <f t="shared" si="69"/>
        <v>Oct</v>
      </c>
      <c r="F1115">
        <v>24</v>
      </c>
      <c r="G1115" s="16">
        <f t="shared" si="70"/>
        <v>25865</v>
      </c>
      <c r="I1115">
        <v>0</v>
      </c>
      <c r="J1115" s="13">
        <v>9171.75</v>
      </c>
      <c r="K1115" t="s">
        <v>11</v>
      </c>
      <c r="L1115" t="str" cm="1">
        <f t="array" ref="L1115">IF(K1115="?",INDEX(K1115:K3457,_xlfn.MODE.MULT(MATCH(K1115:K3457,K3457,0))),K1115)</f>
        <v>tier - 2</v>
      </c>
      <c r="M1115" t="s">
        <v>11</v>
      </c>
      <c r="N1115" t="str" cm="1">
        <f t="array" ref="N1115">IF(M1115="?",INDEX(M1115:M3457,_xlfn.MODE.MULT(MATCH(M1115:M3457,M1115:M3457,0))),M1115)</f>
        <v>tier - 2</v>
      </c>
      <c r="O1115" t="s">
        <v>23</v>
      </c>
      <c r="P1115" t="str">
        <f t="shared" si="71"/>
        <v>R1012</v>
      </c>
    </row>
    <row r="1116" spans="1:16" x14ac:dyDescent="0.3">
      <c r="A1116" t="s">
        <v>1147</v>
      </c>
      <c r="B1116">
        <v>1971</v>
      </c>
      <c r="C1116">
        <f t="shared" si="68"/>
        <v>1971</v>
      </c>
      <c r="D1116" t="s">
        <v>30</v>
      </c>
      <c r="E1116" t="str">
        <f t="shared" si="69"/>
        <v>Dec</v>
      </c>
      <c r="F1116">
        <v>29</v>
      </c>
      <c r="G1116" s="16">
        <f t="shared" si="70"/>
        <v>26296</v>
      </c>
      <c r="I1116">
        <v>0</v>
      </c>
      <c r="J1116" s="13">
        <v>9174.14</v>
      </c>
      <c r="K1116" t="s">
        <v>12</v>
      </c>
      <c r="L1116" t="str" cm="1">
        <f t="array" ref="L1116">IF(K1116="?",INDEX(K1116:K3458,_xlfn.MODE.MULT(MATCH(K1116:K3458,K3458,0))),K1116)</f>
        <v>tier - 3</v>
      </c>
      <c r="M1116" t="s">
        <v>16</v>
      </c>
      <c r="N1116" t="str" cm="1">
        <f t="array" ref="N1116">IF(M1116="?",INDEX(M1116:M3458,_xlfn.MODE.MULT(MATCH(M1116:M3458,M1116:M3458,0))),M1116)</f>
        <v>tier - 1</v>
      </c>
      <c r="O1116" t="s">
        <v>23</v>
      </c>
      <c r="P1116" t="str">
        <f t="shared" si="71"/>
        <v>R1012</v>
      </c>
    </row>
    <row r="1117" spans="1:16" x14ac:dyDescent="0.3">
      <c r="A1117" t="s">
        <v>1148</v>
      </c>
      <c r="B1117">
        <v>1973</v>
      </c>
      <c r="C1117">
        <f t="shared" si="68"/>
        <v>1973</v>
      </c>
      <c r="D1117" t="s">
        <v>30</v>
      </c>
      <c r="E1117" t="str">
        <f t="shared" si="69"/>
        <v>Dec</v>
      </c>
      <c r="F1117">
        <v>25</v>
      </c>
      <c r="G1117" s="16">
        <f t="shared" si="70"/>
        <v>27023</v>
      </c>
      <c r="I1117">
        <v>1</v>
      </c>
      <c r="J1117" s="13">
        <v>9182.17</v>
      </c>
      <c r="K1117" t="s">
        <v>11</v>
      </c>
      <c r="L1117" t="str" cm="1">
        <f t="array" ref="L1117">IF(K1117="?",INDEX(K1117:K3459,_xlfn.MODE.MULT(MATCH(K1117:K3459,K3459,0))),K1117)</f>
        <v>tier - 2</v>
      </c>
      <c r="M1117" t="s">
        <v>12</v>
      </c>
      <c r="N1117" t="str" cm="1">
        <f t="array" ref="N1117">IF(M1117="?",INDEX(M1117:M3459,_xlfn.MODE.MULT(MATCH(M1117:M3459,M1117:M3459,0))),M1117)</f>
        <v>tier - 3</v>
      </c>
      <c r="O1117" t="s">
        <v>42</v>
      </c>
      <c r="P1117" t="str">
        <f t="shared" si="71"/>
        <v>R1011</v>
      </c>
    </row>
    <row r="1118" spans="1:16" x14ac:dyDescent="0.3">
      <c r="A1118" t="s">
        <v>1149</v>
      </c>
      <c r="B1118">
        <v>1976</v>
      </c>
      <c r="C1118">
        <f t="shared" si="68"/>
        <v>1976</v>
      </c>
      <c r="D1118" t="s">
        <v>20</v>
      </c>
      <c r="E1118" t="str">
        <f t="shared" si="69"/>
        <v>Sep</v>
      </c>
      <c r="F1118">
        <v>10</v>
      </c>
      <c r="G1118" s="16">
        <f t="shared" si="70"/>
        <v>28013</v>
      </c>
      <c r="I1118">
        <v>2</v>
      </c>
      <c r="J1118" s="13">
        <v>9193.84</v>
      </c>
      <c r="K1118" t="s">
        <v>11</v>
      </c>
      <c r="L1118" t="str" cm="1">
        <f t="array" ref="L1118">IF(K1118="?",INDEX(K1118:K3460,_xlfn.MODE.MULT(MATCH(K1118:K3460,K3460,0))),K1118)</f>
        <v>tier - 2</v>
      </c>
      <c r="M1118" t="s">
        <v>16</v>
      </c>
      <c r="N1118" t="str" cm="1">
        <f t="array" ref="N1118">IF(M1118="?",INDEX(M1118:M3460,_xlfn.MODE.MULT(MATCH(M1118:M3460,M1118:M3460,0))),M1118)</f>
        <v>tier - 1</v>
      </c>
      <c r="O1118" t="s">
        <v>23</v>
      </c>
      <c r="P1118" t="str">
        <f t="shared" si="71"/>
        <v>R1012</v>
      </c>
    </row>
    <row r="1119" spans="1:16" x14ac:dyDescent="0.3">
      <c r="A1119" t="s">
        <v>1150</v>
      </c>
      <c r="B1119">
        <v>1986</v>
      </c>
      <c r="C1119">
        <f t="shared" si="68"/>
        <v>1986</v>
      </c>
      <c r="D1119" t="s">
        <v>30</v>
      </c>
      <c r="E1119" t="str">
        <f t="shared" si="69"/>
        <v>Dec</v>
      </c>
      <c r="F1119">
        <v>25</v>
      </c>
      <c r="G1119" s="16">
        <f t="shared" si="70"/>
        <v>31771</v>
      </c>
      <c r="I1119">
        <v>3</v>
      </c>
      <c r="J1119" s="13">
        <v>9210.06</v>
      </c>
      <c r="K1119" t="s">
        <v>11</v>
      </c>
      <c r="L1119" t="str" cm="1">
        <f t="array" ref="L1119">IF(K1119="?",INDEX(K1119:K3461,_xlfn.MODE.MULT(MATCH(K1119:K3461,K3461,0))),K1119)</f>
        <v>tier - 2</v>
      </c>
      <c r="M1119" t="s">
        <v>12</v>
      </c>
      <c r="N1119" t="str" cm="1">
        <f t="array" ref="N1119">IF(M1119="?",INDEX(M1119:M3461,_xlfn.MODE.MULT(MATCH(M1119:M3461,M1119:M3461,0))),M1119)</f>
        <v>tier - 3</v>
      </c>
      <c r="O1119" t="s">
        <v>300</v>
      </c>
      <c r="P1119" t="str">
        <f t="shared" si="71"/>
        <v>R1021</v>
      </c>
    </row>
    <row r="1120" spans="1:16" x14ac:dyDescent="0.3">
      <c r="A1120" t="s">
        <v>1151</v>
      </c>
      <c r="B1120">
        <v>1981</v>
      </c>
      <c r="C1120">
        <f t="shared" si="68"/>
        <v>1981</v>
      </c>
      <c r="D1120" t="s">
        <v>30</v>
      </c>
      <c r="E1120" t="str">
        <f t="shared" si="69"/>
        <v>Dec</v>
      </c>
      <c r="F1120">
        <v>5</v>
      </c>
      <c r="G1120" s="16">
        <f t="shared" si="70"/>
        <v>29925</v>
      </c>
      <c r="I1120">
        <v>5</v>
      </c>
      <c r="J1120" s="13">
        <v>9222.4</v>
      </c>
      <c r="K1120" t="s">
        <v>11</v>
      </c>
      <c r="L1120" t="str" cm="1">
        <f t="array" ref="L1120">IF(K1120="?",INDEX(K1120:K3462,_xlfn.MODE.MULT(MATCH(K1120:K3462,K3462,0))),K1120)</f>
        <v>tier - 2</v>
      </c>
      <c r="M1120" t="s">
        <v>12</v>
      </c>
      <c r="N1120" t="str" cm="1">
        <f t="array" ref="N1120">IF(M1120="?",INDEX(M1120:M3462,_xlfn.MODE.MULT(MATCH(M1120:M3462,M1120:M3462,0))),M1120)</f>
        <v>tier - 3</v>
      </c>
      <c r="O1120" t="s">
        <v>166</v>
      </c>
      <c r="P1120" t="str">
        <f t="shared" si="71"/>
        <v>R1019</v>
      </c>
    </row>
    <row r="1121" spans="1:16" x14ac:dyDescent="0.3">
      <c r="A1121" t="s">
        <v>1152</v>
      </c>
      <c r="B1121">
        <v>1975</v>
      </c>
      <c r="C1121">
        <f t="shared" si="68"/>
        <v>1975</v>
      </c>
      <c r="D1121" t="s">
        <v>30</v>
      </c>
      <c r="E1121" t="str">
        <f t="shared" si="69"/>
        <v>Dec</v>
      </c>
      <c r="F1121">
        <v>6</v>
      </c>
      <c r="G1121" s="16">
        <f t="shared" si="70"/>
        <v>27734</v>
      </c>
      <c r="I1121">
        <v>2</v>
      </c>
      <c r="J1121" s="13">
        <v>9225.26</v>
      </c>
      <c r="K1121" t="s">
        <v>12</v>
      </c>
      <c r="L1121" t="str" cm="1">
        <f t="array" ref="L1121">IF(K1121="?",INDEX(K1121:K3463,_xlfn.MODE.MULT(MATCH(K1121:K3463,K3463,0))),K1121)</f>
        <v>tier - 3</v>
      </c>
      <c r="M1121" t="s">
        <v>12</v>
      </c>
      <c r="N1121" t="str" cm="1">
        <f t="array" ref="N1121">IF(M1121="?",INDEX(M1121:M3463,_xlfn.MODE.MULT(MATCH(M1121:M3463,M1121:M3463,0))),M1121)</f>
        <v>tier - 3</v>
      </c>
      <c r="O1121" t="s">
        <v>164</v>
      </c>
      <c r="P1121" t="str">
        <f t="shared" si="71"/>
        <v>R1015</v>
      </c>
    </row>
    <row r="1122" spans="1:16" x14ac:dyDescent="0.3">
      <c r="A1122" t="s">
        <v>1153</v>
      </c>
      <c r="B1122">
        <v>1980</v>
      </c>
      <c r="C1122">
        <f t="shared" si="68"/>
        <v>1980</v>
      </c>
      <c r="D1122" t="s">
        <v>37</v>
      </c>
      <c r="E1122" t="str">
        <f t="shared" si="69"/>
        <v>Oct</v>
      </c>
      <c r="F1122">
        <v>5</v>
      </c>
      <c r="G1122" s="16">
        <f t="shared" si="70"/>
        <v>29499</v>
      </c>
      <c r="I1122">
        <v>2</v>
      </c>
      <c r="J1122" s="13">
        <v>9247.94</v>
      </c>
      <c r="K1122" t="s">
        <v>11</v>
      </c>
      <c r="L1122" t="str" cm="1">
        <f t="array" ref="L1122">IF(K1122="?",INDEX(K1122:K3464,_xlfn.MODE.MULT(MATCH(K1122:K3464,K3464,0))),K1122)</f>
        <v>tier - 2</v>
      </c>
      <c r="M1122" t="s">
        <v>16</v>
      </c>
      <c r="N1122" t="str" cm="1">
        <f t="array" ref="N1122">IF(M1122="?",INDEX(M1122:M3464,_xlfn.MODE.MULT(MATCH(M1122:M3464,M1122:M3464,0))),M1122)</f>
        <v>tier - 1</v>
      </c>
      <c r="O1122" t="s">
        <v>300</v>
      </c>
      <c r="P1122" t="str">
        <f t="shared" si="71"/>
        <v>R1021</v>
      </c>
    </row>
    <row r="1123" spans="1:16" x14ac:dyDescent="0.3">
      <c r="A1123" t="s">
        <v>1154</v>
      </c>
      <c r="B1123">
        <v>1974</v>
      </c>
      <c r="C1123">
        <f t="shared" si="68"/>
        <v>1974</v>
      </c>
      <c r="D1123" t="s">
        <v>35</v>
      </c>
      <c r="E1123" t="str">
        <f t="shared" si="69"/>
        <v>Aug</v>
      </c>
      <c r="F1123">
        <v>21</v>
      </c>
      <c r="G1123" s="16">
        <f t="shared" si="70"/>
        <v>27262</v>
      </c>
      <c r="I1123">
        <v>1</v>
      </c>
      <c r="J1123" s="13">
        <v>9249.5</v>
      </c>
      <c r="K1123" t="s">
        <v>11</v>
      </c>
      <c r="L1123" t="str" cm="1">
        <f t="array" ref="L1123">IF(K1123="?",INDEX(K1123:K3465,_xlfn.MODE.MULT(MATCH(K1123:K3465,K3465,0))),K1123)</f>
        <v>tier - 2</v>
      </c>
      <c r="M1123" t="s">
        <v>16</v>
      </c>
      <c r="N1123" t="str" cm="1">
        <f t="array" ref="N1123">IF(M1123="?",INDEX(M1123:M3465,_xlfn.MODE.MULT(MATCH(M1123:M3465,M1123:M3465,0))),M1123)</f>
        <v>tier - 1</v>
      </c>
      <c r="O1123" t="s">
        <v>23</v>
      </c>
      <c r="P1123" t="str">
        <f t="shared" si="71"/>
        <v>R1012</v>
      </c>
    </row>
    <row r="1124" spans="1:16" x14ac:dyDescent="0.3">
      <c r="A1124" t="s">
        <v>1155</v>
      </c>
      <c r="B1124">
        <v>1971</v>
      </c>
      <c r="C1124">
        <f t="shared" si="68"/>
        <v>1971</v>
      </c>
      <c r="D1124" t="s">
        <v>35</v>
      </c>
      <c r="E1124" t="str">
        <f t="shared" si="69"/>
        <v>Aug</v>
      </c>
      <c r="F1124">
        <v>6</v>
      </c>
      <c r="G1124" s="16">
        <f t="shared" si="70"/>
        <v>26151</v>
      </c>
      <c r="I1124">
        <v>0</v>
      </c>
      <c r="J1124" s="13">
        <v>9264.7999999999993</v>
      </c>
      <c r="K1124" t="s">
        <v>11</v>
      </c>
      <c r="L1124" t="str" cm="1">
        <f t="array" ref="L1124">IF(K1124="?",INDEX(K1124:K3466,_xlfn.MODE.MULT(MATCH(K1124:K3466,K3466,0))),K1124)</f>
        <v>tier - 2</v>
      </c>
      <c r="M1124" t="s">
        <v>16</v>
      </c>
      <c r="N1124" t="str" cm="1">
        <f t="array" ref="N1124">IF(M1124="?",INDEX(M1124:M3466,_xlfn.MODE.MULT(MATCH(M1124:M3466,M1124:M3466,0))),M1124)</f>
        <v>tier - 1</v>
      </c>
      <c r="O1124" t="s">
        <v>42</v>
      </c>
      <c r="P1124" t="str">
        <f t="shared" si="71"/>
        <v>R1011</v>
      </c>
    </row>
    <row r="1125" spans="1:16" x14ac:dyDescent="0.3">
      <c r="A1125" t="s">
        <v>1156</v>
      </c>
      <c r="B1125">
        <v>1973</v>
      </c>
      <c r="C1125">
        <f t="shared" si="68"/>
        <v>1973</v>
      </c>
      <c r="D1125" t="s">
        <v>37</v>
      </c>
      <c r="E1125" t="str">
        <f t="shared" si="69"/>
        <v>Oct</v>
      </c>
      <c r="F1125">
        <v>27</v>
      </c>
      <c r="G1125" s="16">
        <f t="shared" si="70"/>
        <v>26964</v>
      </c>
      <c r="I1125">
        <v>1</v>
      </c>
      <c r="J1125" s="13">
        <v>9282.48</v>
      </c>
      <c r="K1125" t="s">
        <v>12</v>
      </c>
      <c r="L1125" t="str" cm="1">
        <f t="array" ref="L1125">IF(K1125="?",INDEX(K1125:K3467,_xlfn.MODE.MULT(MATCH(K1125:K3467,K3467,0))),K1125)</f>
        <v>tier - 3</v>
      </c>
      <c r="M1125" t="s">
        <v>11</v>
      </c>
      <c r="N1125" t="str" cm="1">
        <f t="array" ref="N1125">IF(M1125="?",INDEX(M1125:M3467,_xlfn.MODE.MULT(MATCH(M1125:M3467,M1125:M3467,0))),M1125)</f>
        <v>tier - 2</v>
      </c>
      <c r="O1125" t="s">
        <v>168</v>
      </c>
      <c r="P1125" t="str">
        <f t="shared" si="71"/>
        <v>R1016</v>
      </c>
    </row>
    <row r="1126" spans="1:16" x14ac:dyDescent="0.3">
      <c r="A1126" t="s">
        <v>1157</v>
      </c>
      <c r="B1126">
        <v>1971</v>
      </c>
      <c r="C1126">
        <f t="shared" si="68"/>
        <v>1971</v>
      </c>
      <c r="D1126" t="s">
        <v>10</v>
      </c>
      <c r="E1126" t="str">
        <f t="shared" si="69"/>
        <v>Jul</v>
      </c>
      <c r="F1126">
        <v>2</v>
      </c>
      <c r="G1126" s="16">
        <f t="shared" si="70"/>
        <v>26116</v>
      </c>
      <c r="I1126">
        <v>0</v>
      </c>
      <c r="J1126" s="13">
        <v>9283.56</v>
      </c>
      <c r="K1126" t="s">
        <v>11</v>
      </c>
      <c r="L1126" t="str" cm="1">
        <f t="array" ref="L1126">IF(K1126="?",INDEX(K1126:K3468,_xlfn.MODE.MULT(MATCH(K1126:K3468,K3468,0))),K1126)</f>
        <v>tier - 2</v>
      </c>
      <c r="M1126" t="s">
        <v>12</v>
      </c>
      <c r="N1126" t="str" cm="1">
        <f t="array" ref="N1126">IF(M1126="?",INDEX(M1126:M3468,_xlfn.MODE.MULT(MATCH(M1126:M3468,M1126:M3468,0))),M1126)</f>
        <v>tier - 3</v>
      </c>
      <c r="O1126" t="s">
        <v>13</v>
      </c>
      <c r="P1126" t="str">
        <f t="shared" si="71"/>
        <v>R1013</v>
      </c>
    </row>
    <row r="1127" spans="1:16" x14ac:dyDescent="0.3">
      <c r="A1127" t="s">
        <v>1158</v>
      </c>
      <c r="B1127">
        <v>1969</v>
      </c>
      <c r="C1127">
        <f t="shared" si="68"/>
        <v>1969</v>
      </c>
      <c r="D1127" t="s">
        <v>15</v>
      </c>
      <c r="E1127" t="str">
        <f t="shared" si="69"/>
        <v>Nov</v>
      </c>
      <c r="F1127">
        <v>26</v>
      </c>
      <c r="G1127" s="16">
        <f t="shared" si="70"/>
        <v>25533</v>
      </c>
      <c r="I1127">
        <v>0</v>
      </c>
      <c r="J1127" s="13">
        <v>9285.8700000000008</v>
      </c>
      <c r="K1127" t="s">
        <v>11</v>
      </c>
      <c r="L1127" t="str" cm="1">
        <f t="array" ref="L1127">IF(K1127="?",INDEX(K1127:K3469,_xlfn.MODE.MULT(MATCH(K1127:K3469,K3469,0))),K1127)</f>
        <v>tier - 2</v>
      </c>
      <c r="M1127" t="s">
        <v>12</v>
      </c>
      <c r="N1127" t="str" cm="1">
        <f t="array" ref="N1127">IF(M1127="?",INDEX(M1127:M3469,_xlfn.MODE.MULT(MATCH(M1127:M3469,M1127:M3469,0))),M1127)</f>
        <v>tier - 3</v>
      </c>
      <c r="O1127" t="s">
        <v>13</v>
      </c>
      <c r="P1127" t="str">
        <f t="shared" si="71"/>
        <v>R1013</v>
      </c>
    </row>
    <row r="1128" spans="1:16" x14ac:dyDescent="0.3">
      <c r="A1128" t="s">
        <v>1159</v>
      </c>
      <c r="B1128">
        <v>1973</v>
      </c>
      <c r="C1128">
        <f t="shared" si="68"/>
        <v>1973</v>
      </c>
      <c r="D1128" t="s">
        <v>37</v>
      </c>
      <c r="E1128" t="str">
        <f t="shared" si="69"/>
        <v>Oct</v>
      </c>
      <c r="F1128">
        <v>16</v>
      </c>
      <c r="G1128" s="16">
        <f t="shared" si="70"/>
        <v>26953</v>
      </c>
      <c r="I1128">
        <v>1</v>
      </c>
      <c r="J1128" s="13">
        <v>9288.0300000000007</v>
      </c>
      <c r="K1128" t="s">
        <v>11</v>
      </c>
      <c r="L1128" t="str" cm="1">
        <f t="array" ref="L1128">IF(K1128="?",INDEX(K1128:K3470,_xlfn.MODE.MULT(MATCH(K1128:K3470,K3470,0))),K1128)</f>
        <v>tier - 2</v>
      </c>
      <c r="M1128" t="s">
        <v>12</v>
      </c>
      <c r="N1128" t="str" cm="1">
        <f t="array" ref="N1128">IF(M1128="?",INDEX(M1128:M3470,_xlfn.MODE.MULT(MATCH(M1128:M3470,M1128:M3470,0))),M1128)</f>
        <v>tier - 3</v>
      </c>
      <c r="O1128" t="s">
        <v>170</v>
      </c>
      <c r="P1128" t="str">
        <f t="shared" si="71"/>
        <v>R1018</v>
      </c>
    </row>
    <row r="1129" spans="1:16" x14ac:dyDescent="0.3">
      <c r="A1129" t="s">
        <v>1160</v>
      </c>
      <c r="B1129">
        <v>1973</v>
      </c>
      <c r="C1129">
        <f t="shared" si="68"/>
        <v>1973</v>
      </c>
      <c r="D1129" t="s">
        <v>20</v>
      </c>
      <c r="E1129" t="str">
        <f t="shared" si="69"/>
        <v>Sep</v>
      </c>
      <c r="F1129">
        <v>18</v>
      </c>
      <c r="G1129" s="16">
        <f t="shared" si="70"/>
        <v>26925</v>
      </c>
      <c r="I1129">
        <v>1</v>
      </c>
      <c r="J1129" s="13">
        <v>9290.14</v>
      </c>
      <c r="K1129" t="s">
        <v>12</v>
      </c>
      <c r="L1129" t="str" cm="1">
        <f t="array" ref="L1129">IF(K1129="?",INDEX(K1129:K3471,_xlfn.MODE.MULT(MATCH(K1129:K3471,K3471,0))),K1129)</f>
        <v>tier - 3</v>
      </c>
      <c r="M1129" t="s">
        <v>12</v>
      </c>
      <c r="N1129" t="str" cm="1">
        <f t="array" ref="N1129">IF(M1129="?",INDEX(M1129:M3471,_xlfn.MODE.MULT(MATCH(M1129:M3471,M1129:M3471,0))),M1129)</f>
        <v>tier - 3</v>
      </c>
      <c r="O1129" t="s">
        <v>168</v>
      </c>
      <c r="P1129" t="str">
        <f t="shared" si="71"/>
        <v>R1016</v>
      </c>
    </row>
    <row r="1130" spans="1:16" x14ac:dyDescent="0.3">
      <c r="A1130" t="s">
        <v>1161</v>
      </c>
      <c r="B1130">
        <v>1976</v>
      </c>
      <c r="C1130">
        <f t="shared" si="68"/>
        <v>1976</v>
      </c>
      <c r="D1130" t="s">
        <v>15</v>
      </c>
      <c r="E1130" t="str">
        <f t="shared" si="69"/>
        <v>Nov</v>
      </c>
      <c r="F1130">
        <v>3</v>
      </c>
      <c r="G1130" s="16">
        <f t="shared" si="70"/>
        <v>28067</v>
      </c>
      <c r="I1130">
        <v>3</v>
      </c>
      <c r="J1130" s="13">
        <v>9301.89</v>
      </c>
      <c r="K1130" t="s">
        <v>11</v>
      </c>
      <c r="L1130" t="str" cm="1">
        <f t="array" ref="L1130">IF(K1130="?",INDEX(K1130:K3472,_xlfn.MODE.MULT(MATCH(K1130:K3472,K3472,0))),K1130)</f>
        <v>tier - 2</v>
      </c>
      <c r="M1130" t="s">
        <v>16</v>
      </c>
      <c r="N1130" t="str" cm="1">
        <f t="array" ref="N1130">IF(M1130="?",INDEX(M1130:M3472,_xlfn.MODE.MULT(MATCH(M1130:M3472,M1130:M3472,0))),M1130)</f>
        <v>tier - 1</v>
      </c>
      <c r="O1130" t="s">
        <v>23</v>
      </c>
      <c r="P1130" t="str">
        <f t="shared" si="71"/>
        <v>R1012</v>
      </c>
    </row>
    <row r="1131" spans="1:16" x14ac:dyDescent="0.3">
      <c r="A1131" t="s">
        <v>1162</v>
      </c>
      <c r="B1131">
        <v>1973</v>
      </c>
      <c r="C1131">
        <f t="shared" si="68"/>
        <v>1973</v>
      </c>
      <c r="D1131" t="s">
        <v>37</v>
      </c>
      <c r="E1131" t="str">
        <f t="shared" si="69"/>
        <v>Oct</v>
      </c>
      <c r="F1131">
        <v>16</v>
      </c>
      <c r="G1131" s="16">
        <f t="shared" si="70"/>
        <v>26953</v>
      </c>
      <c r="I1131">
        <v>2</v>
      </c>
      <c r="J1131" s="13">
        <v>9304.7000000000007</v>
      </c>
      <c r="K1131" t="s">
        <v>12</v>
      </c>
      <c r="L1131" t="str" cm="1">
        <f t="array" ref="L1131">IF(K1131="?",INDEX(K1131:K3473,_xlfn.MODE.MULT(MATCH(K1131:K3473,K3473,0))),K1131)</f>
        <v>tier - 3</v>
      </c>
      <c r="M1131" t="s">
        <v>12</v>
      </c>
      <c r="N1131" t="str" cm="1">
        <f t="array" ref="N1131">IF(M1131="?",INDEX(M1131:M3473,_xlfn.MODE.MULT(MATCH(M1131:M3473,M1131:M3473,0))),M1131)</f>
        <v>tier - 3</v>
      </c>
      <c r="O1131" t="s">
        <v>13</v>
      </c>
      <c r="P1131" t="str">
        <f t="shared" si="71"/>
        <v>R1013</v>
      </c>
    </row>
    <row r="1132" spans="1:16" x14ac:dyDescent="0.3">
      <c r="A1132" t="s">
        <v>1163</v>
      </c>
      <c r="B1132">
        <v>1963</v>
      </c>
      <c r="C1132">
        <f t="shared" si="68"/>
        <v>1963</v>
      </c>
      <c r="D1132" t="s">
        <v>18</v>
      </c>
      <c r="E1132" t="str">
        <f t="shared" si="69"/>
        <v>Jun</v>
      </c>
      <c r="F1132">
        <v>8</v>
      </c>
      <c r="G1132" s="16">
        <f t="shared" si="70"/>
        <v>23170</v>
      </c>
      <c r="I1132">
        <v>0</v>
      </c>
      <c r="J1132" s="13">
        <v>9310.81</v>
      </c>
      <c r="K1132" t="s">
        <v>12</v>
      </c>
      <c r="L1132" t="str" cm="1">
        <f t="array" ref="L1132">IF(K1132="?",INDEX(K1132:K3474,_xlfn.MODE.MULT(MATCH(K1132:K3474,K3474,0))),K1132)</f>
        <v>tier - 3</v>
      </c>
      <c r="M1132" t="s">
        <v>16</v>
      </c>
      <c r="N1132" t="str" cm="1">
        <f t="array" ref="N1132">IF(M1132="?",INDEX(M1132:M3474,_xlfn.MODE.MULT(MATCH(M1132:M3474,M1132:M3474,0))),M1132)</f>
        <v>tier - 1</v>
      </c>
      <c r="O1132" t="s">
        <v>13</v>
      </c>
      <c r="P1132" t="str">
        <f t="shared" si="71"/>
        <v>R1013</v>
      </c>
    </row>
    <row r="1133" spans="1:16" x14ac:dyDescent="0.3">
      <c r="A1133" t="s">
        <v>1164</v>
      </c>
      <c r="B1133">
        <v>1977</v>
      </c>
      <c r="C1133">
        <f t="shared" si="68"/>
        <v>1977</v>
      </c>
      <c r="D1133" t="s">
        <v>37</v>
      </c>
      <c r="E1133" t="str">
        <f t="shared" si="69"/>
        <v>Oct</v>
      </c>
      <c r="F1133">
        <v>12</v>
      </c>
      <c r="G1133" s="16">
        <f t="shared" si="70"/>
        <v>28410</v>
      </c>
      <c r="I1133">
        <v>2</v>
      </c>
      <c r="J1133" s="13">
        <v>9315.41</v>
      </c>
      <c r="K1133" t="s">
        <v>11</v>
      </c>
      <c r="L1133" t="str" cm="1">
        <f t="array" ref="L1133">IF(K1133="?",INDEX(K1133:K3475,_xlfn.MODE.MULT(MATCH(K1133:K3475,K3475,0))),K1133)</f>
        <v>tier - 2</v>
      </c>
      <c r="M1133" t="s">
        <v>16</v>
      </c>
      <c r="N1133" t="str" cm="1">
        <f t="array" ref="N1133">IF(M1133="?",INDEX(M1133:M3475,_xlfn.MODE.MULT(MATCH(M1133:M3475,M1133:M3475,0))),M1133)</f>
        <v>tier - 1</v>
      </c>
      <c r="O1133" t="s">
        <v>247</v>
      </c>
      <c r="P1133" t="str">
        <f t="shared" si="71"/>
        <v>R1024</v>
      </c>
    </row>
    <row r="1134" spans="1:16" x14ac:dyDescent="0.3">
      <c r="A1134" t="s">
        <v>1165</v>
      </c>
      <c r="B1134">
        <v>1988</v>
      </c>
      <c r="C1134">
        <f t="shared" si="68"/>
        <v>1988</v>
      </c>
      <c r="D1134" t="s">
        <v>10</v>
      </c>
      <c r="E1134" t="str">
        <f t="shared" si="69"/>
        <v>Jul</v>
      </c>
      <c r="F1134">
        <v>9</v>
      </c>
      <c r="G1134" s="16">
        <f t="shared" si="70"/>
        <v>32333</v>
      </c>
      <c r="I1134">
        <v>3</v>
      </c>
      <c r="J1134" s="13">
        <v>9320.26</v>
      </c>
      <c r="K1134" t="s">
        <v>11</v>
      </c>
      <c r="L1134" t="str" cm="1">
        <f t="array" ref="L1134">IF(K1134="?",INDEX(K1134:K3476,_xlfn.MODE.MULT(MATCH(K1134:K3476,K3476,0))),K1134)</f>
        <v>tier - 2</v>
      </c>
      <c r="M1134" t="s">
        <v>16</v>
      </c>
      <c r="N1134" t="str" cm="1">
        <f t="array" ref="N1134">IF(M1134="?",INDEX(M1134:M3476,_xlfn.MODE.MULT(MATCH(M1134:M3476,M1134:M3476,0))),M1134)</f>
        <v>tier - 1</v>
      </c>
      <c r="O1134" t="s">
        <v>23</v>
      </c>
      <c r="P1134" t="str">
        <f t="shared" si="71"/>
        <v>R1012</v>
      </c>
    </row>
    <row r="1135" spans="1:16" x14ac:dyDescent="0.3">
      <c r="A1135" t="s">
        <v>1166</v>
      </c>
      <c r="B1135">
        <v>1996</v>
      </c>
      <c r="C1135">
        <f t="shared" si="68"/>
        <v>1996</v>
      </c>
      <c r="D1135" t="s">
        <v>37</v>
      </c>
      <c r="E1135" t="str">
        <f t="shared" si="69"/>
        <v>Oct</v>
      </c>
      <c r="F1135">
        <v>12</v>
      </c>
      <c r="G1135" s="16">
        <f t="shared" si="70"/>
        <v>35350</v>
      </c>
      <c r="I1135">
        <v>0</v>
      </c>
      <c r="J1135" s="13">
        <v>9338.61</v>
      </c>
      <c r="K1135" t="s">
        <v>11</v>
      </c>
      <c r="L1135" t="str" cm="1">
        <f t="array" ref="L1135">IF(K1135="?",INDEX(K1135:K3477,_xlfn.MODE.MULT(MATCH(K1135:K3477,K3477,0))),K1135)</f>
        <v>tier - 2</v>
      </c>
      <c r="M1135" t="s">
        <v>16</v>
      </c>
      <c r="N1135" t="str" cm="1">
        <f t="array" ref="N1135">IF(M1135="?",INDEX(M1135:M3477,_xlfn.MODE.MULT(MATCH(M1135:M3477,M1135:M3477,0))),M1135)</f>
        <v>tier - 1</v>
      </c>
      <c r="O1135" t="s">
        <v>535</v>
      </c>
      <c r="P1135" t="str">
        <f t="shared" si="71"/>
        <v>R1026</v>
      </c>
    </row>
    <row r="1136" spans="1:16" x14ac:dyDescent="0.3">
      <c r="A1136" t="s">
        <v>1167</v>
      </c>
      <c r="B1136">
        <v>1988</v>
      </c>
      <c r="C1136">
        <f t="shared" si="68"/>
        <v>1988</v>
      </c>
      <c r="D1136" t="s">
        <v>10</v>
      </c>
      <c r="E1136" t="str">
        <f t="shared" si="69"/>
        <v>Jul</v>
      </c>
      <c r="F1136">
        <v>1</v>
      </c>
      <c r="G1136" s="16">
        <f t="shared" si="70"/>
        <v>32325</v>
      </c>
      <c r="I1136">
        <v>3</v>
      </c>
      <c r="J1136" s="13">
        <v>9344.2000000000007</v>
      </c>
      <c r="K1136" t="s">
        <v>11</v>
      </c>
      <c r="L1136" t="str" cm="1">
        <f t="array" ref="L1136">IF(K1136="?",INDEX(K1136:K3478,_xlfn.MODE.MULT(MATCH(K1136:K3478,K3478,0))),K1136)</f>
        <v>tier - 2</v>
      </c>
      <c r="M1136" t="s">
        <v>16</v>
      </c>
      <c r="N1136" t="str" cm="1">
        <f t="array" ref="N1136">IF(M1136="?",INDEX(M1136:M3478,_xlfn.MODE.MULT(MATCH(M1136:M3478,M1136:M3478,0))),M1136)</f>
        <v>tier - 1</v>
      </c>
      <c r="O1136" t="s">
        <v>300</v>
      </c>
      <c r="P1136" t="str">
        <f t="shared" si="71"/>
        <v>R1021</v>
      </c>
    </row>
    <row r="1137" spans="1:16" x14ac:dyDescent="0.3">
      <c r="A1137" t="s">
        <v>1168</v>
      </c>
      <c r="B1137">
        <v>1971</v>
      </c>
      <c r="C1137">
        <f t="shared" si="68"/>
        <v>1971</v>
      </c>
      <c r="D1137" t="s">
        <v>37</v>
      </c>
      <c r="E1137" t="str">
        <f t="shared" si="69"/>
        <v>Oct</v>
      </c>
      <c r="F1137">
        <v>8</v>
      </c>
      <c r="G1137" s="16">
        <f t="shared" si="70"/>
        <v>26214</v>
      </c>
      <c r="I1137">
        <v>0</v>
      </c>
      <c r="J1137" s="13">
        <v>9361.33</v>
      </c>
      <c r="K1137" t="s">
        <v>12</v>
      </c>
      <c r="L1137" t="str" cm="1">
        <f t="array" ref="L1137">IF(K1137="?",INDEX(K1137:K3479,_xlfn.MODE.MULT(MATCH(K1137:K3479,K3479,0))),K1137)</f>
        <v>tier - 3</v>
      </c>
      <c r="M1137" t="s">
        <v>16</v>
      </c>
      <c r="N1137" t="str" cm="1">
        <f t="array" ref="N1137">IF(M1137="?",INDEX(M1137:M3479,_xlfn.MODE.MULT(MATCH(M1137:M3479,M1137:M3479,0))),M1137)</f>
        <v>tier - 1</v>
      </c>
      <c r="O1137" t="s">
        <v>168</v>
      </c>
      <c r="P1137" t="str">
        <f t="shared" si="71"/>
        <v>R1016</v>
      </c>
    </row>
    <row r="1138" spans="1:16" x14ac:dyDescent="0.3">
      <c r="A1138" t="s">
        <v>1169</v>
      </c>
      <c r="B1138">
        <v>1969</v>
      </c>
      <c r="C1138">
        <f t="shared" si="68"/>
        <v>1969</v>
      </c>
      <c r="D1138" t="s">
        <v>15</v>
      </c>
      <c r="E1138" t="str">
        <f t="shared" si="69"/>
        <v>Nov</v>
      </c>
      <c r="F1138">
        <v>24</v>
      </c>
      <c r="G1138" s="16">
        <f t="shared" si="70"/>
        <v>25531</v>
      </c>
      <c r="I1138">
        <v>0</v>
      </c>
      <c r="J1138" s="13">
        <v>9377.4500000000007</v>
      </c>
      <c r="K1138" t="s">
        <v>11</v>
      </c>
      <c r="L1138" t="str" cm="1">
        <f t="array" ref="L1138">IF(K1138="?",INDEX(K1138:K3480,_xlfn.MODE.MULT(MATCH(K1138:K3480,K3480,0))),K1138)</f>
        <v>tier - 2</v>
      </c>
      <c r="M1138" t="s">
        <v>12</v>
      </c>
      <c r="N1138" t="str" cm="1">
        <f t="array" ref="N1138">IF(M1138="?",INDEX(M1138:M3480,_xlfn.MODE.MULT(MATCH(M1138:M3480,M1138:M3480,0))),M1138)</f>
        <v>tier - 3</v>
      </c>
      <c r="O1138" t="s">
        <v>13</v>
      </c>
      <c r="P1138" t="str">
        <f t="shared" si="71"/>
        <v>R1013</v>
      </c>
    </row>
    <row r="1139" spans="1:16" x14ac:dyDescent="0.3">
      <c r="A1139" t="s">
        <v>1170</v>
      </c>
      <c r="B1139">
        <v>1971</v>
      </c>
      <c r="C1139">
        <f t="shared" si="68"/>
        <v>1971</v>
      </c>
      <c r="D1139" t="s">
        <v>15</v>
      </c>
      <c r="E1139" t="str">
        <f t="shared" si="69"/>
        <v>Nov</v>
      </c>
      <c r="F1139">
        <v>26</v>
      </c>
      <c r="G1139" s="16">
        <f t="shared" si="70"/>
        <v>26263</v>
      </c>
      <c r="I1139">
        <v>1</v>
      </c>
      <c r="J1139" s="13">
        <v>9377.9</v>
      </c>
      <c r="K1139" t="s">
        <v>11</v>
      </c>
      <c r="L1139" t="str" cm="1">
        <f t="array" ref="L1139">IF(K1139="?",INDEX(K1139:K3481,_xlfn.MODE.MULT(MATCH(K1139:K3481,K3481,0))),K1139)</f>
        <v>tier - 2</v>
      </c>
      <c r="M1139" t="s">
        <v>16</v>
      </c>
      <c r="N1139" t="str" cm="1">
        <f t="array" ref="N1139">IF(M1139="?",INDEX(M1139:M3481,_xlfn.MODE.MULT(MATCH(M1139:M3481,M1139:M3481,0))),M1139)</f>
        <v>tier - 1</v>
      </c>
      <c r="O1139" t="s">
        <v>13</v>
      </c>
      <c r="P1139" t="str">
        <f t="shared" si="71"/>
        <v>R1013</v>
      </c>
    </row>
    <row r="1140" spans="1:16" x14ac:dyDescent="0.3">
      <c r="A1140" t="s">
        <v>1171</v>
      </c>
      <c r="B1140">
        <v>1975</v>
      </c>
      <c r="C1140">
        <f t="shared" si="68"/>
        <v>1975</v>
      </c>
      <c r="D1140" t="s">
        <v>30</v>
      </c>
      <c r="E1140" t="str">
        <f t="shared" si="69"/>
        <v>Dec</v>
      </c>
      <c r="F1140">
        <v>2</v>
      </c>
      <c r="G1140" s="16">
        <f t="shared" si="70"/>
        <v>27730</v>
      </c>
      <c r="I1140">
        <v>1</v>
      </c>
      <c r="J1140" s="13">
        <v>9380.75</v>
      </c>
      <c r="K1140" t="s">
        <v>11</v>
      </c>
      <c r="L1140" t="str" cm="1">
        <f t="array" ref="L1140">IF(K1140="?",INDEX(K1140:K3482,_xlfn.MODE.MULT(MATCH(K1140:K3482,K3482,0))),K1140)</f>
        <v>tier - 2</v>
      </c>
      <c r="M1140" t="s">
        <v>11</v>
      </c>
      <c r="N1140" t="str" cm="1">
        <f t="array" ref="N1140">IF(M1140="?",INDEX(M1140:M3482,_xlfn.MODE.MULT(MATCH(M1140:M3482,M1140:M3482,0))),M1140)</f>
        <v>tier - 2</v>
      </c>
      <c r="O1140" t="s">
        <v>247</v>
      </c>
      <c r="P1140" t="str">
        <f t="shared" si="71"/>
        <v>R1024</v>
      </c>
    </row>
    <row r="1141" spans="1:16" x14ac:dyDescent="0.3">
      <c r="A1141" t="s">
        <v>1172</v>
      </c>
      <c r="B1141">
        <v>1971</v>
      </c>
      <c r="C1141">
        <f t="shared" si="68"/>
        <v>1971</v>
      </c>
      <c r="D1141" t="s">
        <v>30</v>
      </c>
      <c r="E1141" t="str">
        <f t="shared" si="69"/>
        <v>Dec</v>
      </c>
      <c r="F1141">
        <v>29</v>
      </c>
      <c r="G1141" s="16">
        <f t="shared" si="70"/>
        <v>26296</v>
      </c>
      <c r="I1141">
        <v>1</v>
      </c>
      <c r="J1141" s="13">
        <v>9386.16</v>
      </c>
      <c r="K1141" t="s">
        <v>12</v>
      </c>
      <c r="L1141" t="str" cm="1">
        <f t="array" ref="L1141">IF(K1141="?",INDEX(K1141:K3483,_xlfn.MODE.MULT(MATCH(K1141:K3483,K3483,0))),K1141)</f>
        <v>tier - 3</v>
      </c>
      <c r="M1141" t="s">
        <v>11</v>
      </c>
      <c r="N1141" t="str" cm="1">
        <f t="array" ref="N1141">IF(M1141="?",INDEX(M1141:M3483,_xlfn.MODE.MULT(MATCH(M1141:M3483,M1141:M3483,0))),M1141)</f>
        <v>tier - 2</v>
      </c>
      <c r="O1141" t="s">
        <v>13</v>
      </c>
      <c r="P1141" t="str">
        <f t="shared" si="71"/>
        <v>R1013</v>
      </c>
    </row>
    <row r="1142" spans="1:16" x14ac:dyDescent="0.3">
      <c r="A1142" t="s">
        <v>1173</v>
      </c>
      <c r="B1142">
        <v>1971</v>
      </c>
      <c r="C1142">
        <f t="shared" si="68"/>
        <v>1971</v>
      </c>
      <c r="D1142" t="s">
        <v>37</v>
      </c>
      <c r="E1142" t="str">
        <f t="shared" si="69"/>
        <v>Oct</v>
      </c>
      <c r="F1142">
        <v>20</v>
      </c>
      <c r="G1142" s="16">
        <f t="shared" si="70"/>
        <v>26226</v>
      </c>
      <c r="I1142">
        <v>1</v>
      </c>
      <c r="J1142" s="13">
        <v>9391.35</v>
      </c>
      <c r="K1142" t="s">
        <v>12</v>
      </c>
      <c r="L1142" t="str" cm="1">
        <f t="array" ref="L1142">IF(K1142="?",INDEX(K1142:K3484,_xlfn.MODE.MULT(MATCH(K1142:K3484,K3484,0))),K1142)</f>
        <v>tier - 3</v>
      </c>
      <c r="M1142" t="s">
        <v>12</v>
      </c>
      <c r="N1142" t="str" cm="1">
        <f t="array" ref="N1142">IF(M1142="?",INDEX(M1142:M3484,_xlfn.MODE.MULT(MATCH(M1142:M3484,M1142:M3484,0))),M1142)</f>
        <v>tier - 3</v>
      </c>
      <c r="O1142" t="s">
        <v>42</v>
      </c>
      <c r="P1142" t="str">
        <f t="shared" si="71"/>
        <v>R1011</v>
      </c>
    </row>
    <row r="1143" spans="1:16" x14ac:dyDescent="0.3">
      <c r="A1143" t="s">
        <v>1174</v>
      </c>
      <c r="B1143">
        <v>1976</v>
      </c>
      <c r="C1143">
        <f t="shared" si="68"/>
        <v>1976</v>
      </c>
      <c r="D1143" t="s">
        <v>37</v>
      </c>
      <c r="E1143" t="str">
        <f t="shared" si="69"/>
        <v>Oct</v>
      </c>
      <c r="F1143">
        <v>17</v>
      </c>
      <c r="G1143" s="16">
        <f t="shared" si="70"/>
        <v>28050</v>
      </c>
      <c r="I1143">
        <v>2</v>
      </c>
      <c r="J1143" s="13">
        <v>9411.01</v>
      </c>
      <c r="K1143" t="s">
        <v>11</v>
      </c>
      <c r="L1143" t="str" cm="1">
        <f t="array" ref="L1143">IF(K1143="?",INDEX(K1143:K3485,_xlfn.MODE.MULT(MATCH(K1143:K3485,K3485,0))),K1143)</f>
        <v>tier - 2</v>
      </c>
      <c r="M1143" t="s">
        <v>12</v>
      </c>
      <c r="N1143" t="str" cm="1">
        <f t="array" ref="N1143">IF(M1143="?",INDEX(M1143:M3485,_xlfn.MODE.MULT(MATCH(M1143:M3485,M1143:M3485,0))),M1143)</f>
        <v>tier - 3</v>
      </c>
      <c r="O1143" t="s">
        <v>247</v>
      </c>
      <c r="P1143" t="str">
        <f t="shared" si="71"/>
        <v>R1024</v>
      </c>
    </row>
    <row r="1144" spans="1:16" x14ac:dyDescent="0.3">
      <c r="A1144" t="s">
        <v>1175</v>
      </c>
      <c r="B1144">
        <v>1976</v>
      </c>
      <c r="C1144">
        <f t="shared" si="68"/>
        <v>1976</v>
      </c>
      <c r="D1144" t="s">
        <v>37</v>
      </c>
      <c r="E1144" t="str">
        <f t="shared" si="69"/>
        <v>Oct</v>
      </c>
      <c r="F1144">
        <v>30</v>
      </c>
      <c r="G1144" s="16">
        <f t="shared" si="70"/>
        <v>28063</v>
      </c>
      <c r="I1144">
        <v>3</v>
      </c>
      <c r="J1144" s="13">
        <v>9414.92</v>
      </c>
      <c r="K1144" t="s">
        <v>11</v>
      </c>
      <c r="L1144" t="str" cm="1">
        <f t="array" ref="L1144">IF(K1144="?",INDEX(K1144:K3486,_xlfn.MODE.MULT(MATCH(K1144:K3486,K3486,0))),K1144)</f>
        <v>tier - 2</v>
      </c>
      <c r="M1144" t="s">
        <v>11</v>
      </c>
      <c r="N1144" t="str" cm="1">
        <f t="array" ref="N1144">IF(M1144="?",INDEX(M1144:M3486,_xlfn.MODE.MULT(MATCH(M1144:M3486,M1144:M3486,0))),M1144)</f>
        <v>tier - 2</v>
      </c>
      <c r="O1144" t="s">
        <v>42</v>
      </c>
      <c r="P1144" t="str">
        <f t="shared" si="71"/>
        <v>R1011</v>
      </c>
    </row>
    <row r="1145" spans="1:16" x14ac:dyDescent="0.3">
      <c r="A1145" t="s">
        <v>1176</v>
      </c>
      <c r="B1145">
        <v>1976</v>
      </c>
      <c r="C1145">
        <f t="shared" si="68"/>
        <v>1976</v>
      </c>
      <c r="D1145" t="s">
        <v>15</v>
      </c>
      <c r="E1145" t="str">
        <f t="shared" si="69"/>
        <v>Nov</v>
      </c>
      <c r="F1145">
        <v>3</v>
      </c>
      <c r="G1145" s="16">
        <f t="shared" si="70"/>
        <v>28067</v>
      </c>
      <c r="I1145">
        <v>2</v>
      </c>
      <c r="J1145" s="13">
        <v>9432.93</v>
      </c>
      <c r="K1145" t="s">
        <v>11</v>
      </c>
      <c r="L1145" t="str" cm="1">
        <f t="array" ref="L1145">IF(K1145="?",INDEX(K1145:K3487,_xlfn.MODE.MULT(MATCH(K1145:K3487,K3487,0))),K1145)</f>
        <v>tier - 2</v>
      </c>
      <c r="M1145" t="s">
        <v>16</v>
      </c>
      <c r="N1145" t="str" cm="1">
        <f t="array" ref="N1145">IF(M1145="?",INDEX(M1145:M3487,_xlfn.MODE.MULT(MATCH(M1145:M3487,M1145:M3487,0))),M1145)</f>
        <v>tier - 1</v>
      </c>
      <c r="O1145" t="s">
        <v>247</v>
      </c>
      <c r="P1145" t="str">
        <f t="shared" si="71"/>
        <v>R1024</v>
      </c>
    </row>
    <row r="1146" spans="1:16" x14ac:dyDescent="0.3">
      <c r="A1146" t="s">
        <v>1177</v>
      </c>
      <c r="B1146">
        <v>1974</v>
      </c>
      <c r="C1146">
        <f t="shared" si="68"/>
        <v>1974</v>
      </c>
      <c r="D1146" t="s">
        <v>15</v>
      </c>
      <c r="E1146" t="str">
        <f t="shared" si="69"/>
        <v>Nov</v>
      </c>
      <c r="F1146">
        <v>27</v>
      </c>
      <c r="G1146" s="16">
        <f t="shared" si="70"/>
        <v>27360</v>
      </c>
      <c r="I1146">
        <v>1</v>
      </c>
      <c r="J1146" s="13">
        <v>9447.25</v>
      </c>
      <c r="K1146" t="s">
        <v>11</v>
      </c>
      <c r="L1146" t="str" cm="1">
        <f t="array" ref="L1146">IF(K1146="?",INDEX(K1146:K3488,_xlfn.MODE.MULT(MATCH(K1146:K3488,K3488,0))),K1146)</f>
        <v>tier - 2</v>
      </c>
      <c r="M1146" t="s">
        <v>16</v>
      </c>
      <c r="N1146" t="str" cm="1">
        <f t="array" ref="N1146">IF(M1146="?",INDEX(M1146:M3488,_xlfn.MODE.MULT(MATCH(M1146:M3488,M1146:M3488,0))),M1146)</f>
        <v>tier - 1</v>
      </c>
      <c r="O1146" t="s">
        <v>247</v>
      </c>
      <c r="P1146" t="str">
        <f t="shared" si="71"/>
        <v>R1024</v>
      </c>
    </row>
    <row r="1147" spans="1:16" x14ac:dyDescent="0.3">
      <c r="A1147" t="s">
        <v>1178</v>
      </c>
      <c r="B1147">
        <v>1974</v>
      </c>
      <c r="C1147">
        <f t="shared" si="68"/>
        <v>1974</v>
      </c>
      <c r="D1147" t="s">
        <v>18</v>
      </c>
      <c r="E1147" t="str">
        <f t="shared" si="69"/>
        <v>Jun</v>
      </c>
      <c r="F1147">
        <v>8</v>
      </c>
      <c r="G1147" s="16">
        <f t="shared" si="70"/>
        <v>27188</v>
      </c>
      <c r="I1147">
        <v>1</v>
      </c>
      <c r="J1147" s="13">
        <v>9447.3799999999992</v>
      </c>
      <c r="K1147" t="s">
        <v>11</v>
      </c>
      <c r="L1147" t="str" cm="1">
        <f t="array" ref="L1147">IF(K1147="?",INDEX(K1147:K3489,_xlfn.MODE.MULT(MATCH(K1147:K3489,K3489,0))),K1147)</f>
        <v>tier - 2</v>
      </c>
      <c r="M1147" t="s">
        <v>12</v>
      </c>
      <c r="N1147" t="str" cm="1">
        <f t="array" ref="N1147">IF(M1147="?",INDEX(M1147:M3489,_xlfn.MODE.MULT(MATCH(M1147:M3489,M1147:M3489,0))),M1147)</f>
        <v>tier - 3</v>
      </c>
      <c r="O1147" t="s">
        <v>247</v>
      </c>
      <c r="P1147" t="str">
        <f t="shared" si="71"/>
        <v>R1024</v>
      </c>
    </row>
    <row r="1148" spans="1:16" x14ac:dyDescent="0.3">
      <c r="A1148" t="s">
        <v>1179</v>
      </c>
      <c r="B1148">
        <v>1987</v>
      </c>
      <c r="C1148">
        <f t="shared" si="68"/>
        <v>1987</v>
      </c>
      <c r="D1148" t="s">
        <v>15</v>
      </c>
      <c r="E1148" t="str">
        <f t="shared" si="69"/>
        <v>Nov</v>
      </c>
      <c r="F1148">
        <v>14</v>
      </c>
      <c r="G1148" s="16">
        <f t="shared" si="70"/>
        <v>32095</v>
      </c>
      <c r="I1148">
        <v>3</v>
      </c>
      <c r="J1148" s="13">
        <v>9448.42</v>
      </c>
      <c r="K1148" t="s">
        <v>11</v>
      </c>
      <c r="L1148" t="str" cm="1">
        <f t="array" ref="L1148">IF(K1148="?",INDEX(K1148:K3490,_xlfn.MODE.MULT(MATCH(K1148:K3490,K3490,0))),K1148)</f>
        <v>tier - 2</v>
      </c>
      <c r="M1148" t="s">
        <v>12</v>
      </c>
      <c r="N1148" t="str" cm="1">
        <f t="array" ref="N1148">IF(M1148="?",INDEX(M1148:M3490,_xlfn.MODE.MULT(MATCH(M1148:M3490,M1148:M3490,0))),M1148)</f>
        <v>tier - 3</v>
      </c>
      <c r="O1148" t="s">
        <v>300</v>
      </c>
      <c r="P1148" t="str">
        <f t="shared" si="71"/>
        <v>R1021</v>
      </c>
    </row>
    <row r="1149" spans="1:16" x14ac:dyDescent="0.3">
      <c r="A1149" t="s">
        <v>1180</v>
      </c>
      <c r="B1149">
        <v>1979</v>
      </c>
      <c r="C1149">
        <f t="shared" si="68"/>
        <v>1979</v>
      </c>
      <c r="D1149" t="s">
        <v>10</v>
      </c>
      <c r="E1149" t="str">
        <f t="shared" si="69"/>
        <v>Jul</v>
      </c>
      <c r="F1149">
        <v>17</v>
      </c>
      <c r="G1149" s="16">
        <f t="shared" si="70"/>
        <v>29053</v>
      </c>
      <c r="I1149">
        <v>2</v>
      </c>
      <c r="J1149" s="13">
        <v>9453.92</v>
      </c>
      <c r="K1149" t="s">
        <v>11</v>
      </c>
      <c r="L1149" t="str" cm="1">
        <f t="array" ref="L1149">IF(K1149="?",INDEX(K1149:K3491,_xlfn.MODE.MULT(MATCH(K1149:K3491,K3491,0))),K1149)</f>
        <v>tier - 2</v>
      </c>
      <c r="M1149" t="s">
        <v>11</v>
      </c>
      <c r="N1149" t="str" cm="1">
        <f t="array" ref="N1149">IF(M1149="?",INDEX(M1149:M3491,_xlfn.MODE.MULT(MATCH(M1149:M3491,M1149:M3491,0))),M1149)</f>
        <v>tier - 2</v>
      </c>
      <c r="O1149" t="s">
        <v>300</v>
      </c>
      <c r="P1149" t="str">
        <f t="shared" si="71"/>
        <v>R1021</v>
      </c>
    </row>
    <row r="1150" spans="1:16" x14ac:dyDescent="0.3">
      <c r="A1150" t="s">
        <v>1181</v>
      </c>
      <c r="B1150">
        <v>1969</v>
      </c>
      <c r="C1150">
        <f t="shared" si="68"/>
        <v>1969</v>
      </c>
      <c r="D1150" t="s">
        <v>18</v>
      </c>
      <c r="E1150" t="str">
        <f t="shared" si="69"/>
        <v>Jun</v>
      </c>
      <c r="F1150">
        <v>4</v>
      </c>
      <c r="G1150" s="16">
        <f t="shared" si="70"/>
        <v>25358</v>
      </c>
      <c r="I1150">
        <v>0</v>
      </c>
      <c r="J1150" s="13">
        <v>9487.64</v>
      </c>
      <c r="K1150" t="s">
        <v>11</v>
      </c>
      <c r="L1150" t="str" cm="1">
        <f t="array" ref="L1150">IF(K1150="?",INDEX(K1150:K3492,_xlfn.MODE.MULT(MATCH(K1150:K3492,K3492,0))),K1150)</f>
        <v>tier - 2</v>
      </c>
      <c r="M1150" t="s">
        <v>11</v>
      </c>
      <c r="N1150" t="str" cm="1">
        <f t="array" ref="N1150">IF(M1150="?",INDEX(M1150:M3492,_xlfn.MODE.MULT(MATCH(M1150:M3492,M1150:M3492,0))),M1150)</f>
        <v>tier - 2</v>
      </c>
      <c r="O1150" t="s">
        <v>13</v>
      </c>
      <c r="P1150" t="str">
        <f t="shared" si="71"/>
        <v>R1013</v>
      </c>
    </row>
    <row r="1151" spans="1:16" x14ac:dyDescent="0.3">
      <c r="A1151" t="s">
        <v>1182</v>
      </c>
      <c r="B1151">
        <v>1976</v>
      </c>
      <c r="C1151">
        <f t="shared" si="68"/>
        <v>1976</v>
      </c>
      <c r="D1151" t="s">
        <v>15</v>
      </c>
      <c r="E1151" t="str">
        <f t="shared" si="69"/>
        <v>Nov</v>
      </c>
      <c r="F1151">
        <v>28</v>
      </c>
      <c r="G1151" s="16">
        <f t="shared" si="70"/>
        <v>28092</v>
      </c>
      <c r="I1151">
        <v>3</v>
      </c>
      <c r="J1151" s="13">
        <v>9500.57</v>
      </c>
      <c r="K1151" t="s">
        <v>11</v>
      </c>
      <c r="L1151" t="str" cm="1">
        <f t="array" ref="L1151">IF(K1151="?",INDEX(K1151:K3493,_xlfn.MODE.MULT(MATCH(K1151:K3493,K3493,0))),K1151)</f>
        <v>tier - 2</v>
      </c>
      <c r="M1151" t="s">
        <v>12</v>
      </c>
      <c r="N1151" t="str" cm="1">
        <f t="array" ref="N1151">IF(M1151="?",INDEX(M1151:M3493,_xlfn.MODE.MULT(MATCH(M1151:M3493,M1151:M3493,0))),M1151)</f>
        <v>tier - 3</v>
      </c>
      <c r="O1151" t="s">
        <v>356</v>
      </c>
      <c r="P1151" t="str">
        <f t="shared" si="71"/>
        <v>R1017</v>
      </c>
    </row>
    <row r="1152" spans="1:16" x14ac:dyDescent="0.3">
      <c r="A1152" t="s">
        <v>1183</v>
      </c>
      <c r="B1152">
        <v>1969</v>
      </c>
      <c r="C1152">
        <f t="shared" si="68"/>
        <v>1969</v>
      </c>
      <c r="D1152" t="s">
        <v>35</v>
      </c>
      <c r="E1152" t="str">
        <f t="shared" si="69"/>
        <v>Aug</v>
      </c>
      <c r="F1152">
        <v>24</v>
      </c>
      <c r="G1152" s="16">
        <f t="shared" si="70"/>
        <v>25439</v>
      </c>
      <c r="I1152">
        <v>0</v>
      </c>
      <c r="J1152" s="13">
        <v>9504.31</v>
      </c>
      <c r="K1152" t="s">
        <v>12</v>
      </c>
      <c r="L1152" t="str" cm="1">
        <f t="array" ref="L1152">IF(K1152="?",INDEX(K1152:K3494,_xlfn.MODE.MULT(MATCH(K1152:K3494,K3494,0))),K1152)</f>
        <v>tier - 3</v>
      </c>
      <c r="M1152" t="s">
        <v>11</v>
      </c>
      <c r="N1152" t="str" cm="1">
        <f t="array" ref="N1152">IF(M1152="?",INDEX(M1152:M3494,_xlfn.MODE.MULT(MATCH(M1152:M3494,M1152:M3494,0))),M1152)</f>
        <v>tier - 2</v>
      </c>
      <c r="O1152" t="s">
        <v>13</v>
      </c>
      <c r="P1152" t="str">
        <f t="shared" si="71"/>
        <v>R1013</v>
      </c>
    </row>
    <row r="1153" spans="1:16" x14ac:dyDescent="0.3">
      <c r="A1153" t="s">
        <v>1184</v>
      </c>
      <c r="B1153">
        <v>1992</v>
      </c>
      <c r="C1153">
        <f t="shared" si="68"/>
        <v>1992</v>
      </c>
      <c r="D1153" t="s">
        <v>35</v>
      </c>
      <c r="E1153" t="str">
        <f t="shared" si="69"/>
        <v>Aug</v>
      </c>
      <c r="F1153">
        <v>22</v>
      </c>
      <c r="G1153" s="16">
        <f t="shared" si="70"/>
        <v>33838</v>
      </c>
      <c r="I1153">
        <v>0</v>
      </c>
      <c r="J1153" s="13">
        <v>9507.68</v>
      </c>
      <c r="K1153" t="s">
        <v>11</v>
      </c>
      <c r="L1153" t="str" cm="1">
        <f t="array" ref="L1153">IF(K1153="?",INDEX(K1153:K3495,_xlfn.MODE.MULT(MATCH(K1153:K3495,K3495,0))),K1153)</f>
        <v>tier - 2</v>
      </c>
      <c r="M1153" t="s">
        <v>16</v>
      </c>
      <c r="N1153" t="str" cm="1">
        <f t="array" ref="N1153">IF(M1153="?",INDEX(M1153:M3495,_xlfn.MODE.MULT(MATCH(M1153:M3495,M1153:M3495,0))),M1153)</f>
        <v>tier - 1</v>
      </c>
      <c r="O1153" t="s">
        <v>23</v>
      </c>
      <c r="P1153" t="str">
        <f t="shared" si="71"/>
        <v>R1012</v>
      </c>
    </row>
    <row r="1154" spans="1:16" x14ac:dyDescent="0.3">
      <c r="A1154" t="s">
        <v>1185</v>
      </c>
      <c r="B1154">
        <v>1971</v>
      </c>
      <c r="C1154">
        <f t="shared" si="68"/>
        <v>1971</v>
      </c>
      <c r="D1154" t="s">
        <v>15</v>
      </c>
      <c r="E1154" t="str">
        <f t="shared" si="69"/>
        <v>Nov</v>
      </c>
      <c r="F1154">
        <v>29</v>
      </c>
      <c r="G1154" s="16">
        <f t="shared" si="70"/>
        <v>26266</v>
      </c>
      <c r="I1154">
        <v>0</v>
      </c>
      <c r="J1154" s="13">
        <v>9528.9</v>
      </c>
      <c r="K1154" t="s">
        <v>11</v>
      </c>
      <c r="L1154" t="str" cm="1">
        <f t="array" ref="L1154">IF(K1154="?",INDEX(K1154:K3496,_xlfn.MODE.MULT(MATCH(K1154:K3496,K3496,0))),K1154)</f>
        <v>tier - 2</v>
      </c>
      <c r="M1154" t="s">
        <v>11</v>
      </c>
      <c r="N1154" t="str" cm="1">
        <f t="array" ref="N1154">IF(M1154="?",INDEX(M1154:M3496,_xlfn.MODE.MULT(MATCH(M1154:M3496,M1154:M3496,0))),M1154)</f>
        <v>tier - 2</v>
      </c>
      <c r="O1154" t="s">
        <v>42</v>
      </c>
      <c r="P1154" t="str">
        <f t="shared" si="71"/>
        <v>R1011</v>
      </c>
    </row>
    <row r="1155" spans="1:16" x14ac:dyDescent="0.3">
      <c r="A1155" t="s">
        <v>1186</v>
      </c>
      <c r="B1155">
        <v>1973</v>
      </c>
      <c r="C1155">
        <f t="shared" ref="C1155:C1218" si="72">IF(B1155="?",ROUND(AVERAGE(B1154:B3497),0),B1155)</f>
        <v>1973</v>
      </c>
      <c r="D1155" t="s">
        <v>30</v>
      </c>
      <c r="E1155" t="str">
        <f t="shared" ref="E1155:E1218" si="73">IF(D1155="?","sep",D1155)</f>
        <v>Dec</v>
      </c>
      <c r="F1155">
        <v>21</v>
      </c>
      <c r="G1155" s="16">
        <f t="shared" ref="G1155:G1218" si="74">VALUE(F1155&amp;"-"&amp;E1155&amp;"-"&amp;C1155)</f>
        <v>27019</v>
      </c>
      <c r="I1155">
        <v>0</v>
      </c>
      <c r="J1155" s="13">
        <v>9538.65</v>
      </c>
      <c r="K1155" t="s">
        <v>11</v>
      </c>
      <c r="L1155" t="str" cm="1">
        <f t="array" ref="L1155">IF(K1155="?",INDEX(K1155:K3497,_xlfn.MODE.MULT(MATCH(K1155:K3497,K3497,0))),K1155)</f>
        <v>tier - 2</v>
      </c>
      <c r="M1155" t="s">
        <v>12</v>
      </c>
      <c r="N1155" t="str" cm="1">
        <f t="array" ref="N1155">IF(M1155="?",INDEX(M1155:M3497,_xlfn.MODE.MULT(MATCH(M1155:M3497,M1155:M3497,0))),M1155)</f>
        <v>tier - 3</v>
      </c>
      <c r="O1155" t="s">
        <v>300</v>
      </c>
      <c r="P1155" t="str">
        <f t="shared" ref="P1155:P1218" si="75">IF(O1155="?","unknown",O1155)</f>
        <v>R1021</v>
      </c>
    </row>
    <row r="1156" spans="1:16" x14ac:dyDescent="0.3">
      <c r="A1156" t="s">
        <v>1187</v>
      </c>
      <c r="B1156">
        <v>1975</v>
      </c>
      <c r="C1156">
        <f t="shared" si="72"/>
        <v>1975</v>
      </c>
      <c r="D1156" t="s">
        <v>10</v>
      </c>
      <c r="E1156" t="str">
        <f t="shared" si="73"/>
        <v>Jul</v>
      </c>
      <c r="F1156">
        <v>28</v>
      </c>
      <c r="G1156" s="16">
        <f t="shared" si="74"/>
        <v>27603</v>
      </c>
      <c r="I1156">
        <v>1</v>
      </c>
      <c r="J1156" s="13">
        <v>9540.17</v>
      </c>
      <c r="K1156" t="s">
        <v>11</v>
      </c>
      <c r="L1156" t="str" cm="1">
        <f t="array" ref="L1156">IF(K1156="?",INDEX(K1156:K3498,_xlfn.MODE.MULT(MATCH(K1156:K3498,K3498,0))),K1156)</f>
        <v>tier - 2</v>
      </c>
      <c r="M1156" t="s">
        <v>11</v>
      </c>
      <c r="N1156" t="str" cm="1">
        <f t="array" ref="N1156">IF(M1156="?",INDEX(M1156:M3498,_xlfn.MODE.MULT(MATCH(M1156:M3498,M1156:M3498,0))),M1156)</f>
        <v>tier - 2</v>
      </c>
      <c r="O1156" t="s">
        <v>247</v>
      </c>
      <c r="P1156" t="str">
        <f t="shared" si="75"/>
        <v>R1024</v>
      </c>
    </row>
    <row r="1157" spans="1:16" x14ac:dyDescent="0.3">
      <c r="A1157" t="s">
        <v>1188</v>
      </c>
      <c r="B1157">
        <v>1972</v>
      </c>
      <c r="C1157">
        <f t="shared" si="72"/>
        <v>1972</v>
      </c>
      <c r="D1157" t="s">
        <v>20</v>
      </c>
      <c r="E1157" t="str">
        <f t="shared" si="73"/>
        <v>Sep</v>
      </c>
      <c r="F1157">
        <v>22</v>
      </c>
      <c r="G1157" s="16">
        <f t="shared" si="74"/>
        <v>26564</v>
      </c>
      <c r="I1157">
        <v>0</v>
      </c>
      <c r="J1157" s="13">
        <v>9541.7000000000007</v>
      </c>
      <c r="K1157" t="s">
        <v>11</v>
      </c>
      <c r="L1157" t="str" cm="1">
        <f t="array" ref="L1157">IF(K1157="?",INDEX(K1157:K3499,_xlfn.MODE.MULT(MATCH(K1157:K3499,K3499,0))),K1157)</f>
        <v>tier - 2</v>
      </c>
      <c r="M1157" t="s">
        <v>16</v>
      </c>
      <c r="N1157" t="str" cm="1">
        <f t="array" ref="N1157">IF(M1157="?",INDEX(M1157:M3499,_xlfn.MODE.MULT(MATCH(M1157:M3499,M1157:M3499,0))),M1157)</f>
        <v>tier - 1</v>
      </c>
      <c r="O1157" t="s">
        <v>247</v>
      </c>
      <c r="P1157" t="str">
        <f t="shared" si="75"/>
        <v>R1024</v>
      </c>
    </row>
    <row r="1158" spans="1:16" x14ac:dyDescent="0.3">
      <c r="A1158" t="s">
        <v>1189</v>
      </c>
      <c r="B1158">
        <v>1972</v>
      </c>
      <c r="C1158">
        <f t="shared" si="72"/>
        <v>1972</v>
      </c>
      <c r="D1158" t="s">
        <v>20</v>
      </c>
      <c r="E1158" t="str">
        <f t="shared" si="73"/>
        <v>Sep</v>
      </c>
      <c r="F1158">
        <v>22</v>
      </c>
      <c r="G1158" s="16">
        <f t="shared" si="74"/>
        <v>26564</v>
      </c>
      <c r="I1158">
        <v>1</v>
      </c>
      <c r="J1158" s="13">
        <v>9549.57</v>
      </c>
      <c r="K1158" t="s">
        <v>11</v>
      </c>
      <c r="L1158" t="str" cm="1">
        <f t="array" ref="L1158">IF(K1158="?",INDEX(K1158:K3500,_xlfn.MODE.MULT(MATCH(K1158:K3500,K3500,0))),K1158)</f>
        <v>tier - 2</v>
      </c>
      <c r="M1158" t="s">
        <v>16</v>
      </c>
      <c r="N1158" t="str" cm="1">
        <f t="array" ref="N1158">IF(M1158="?",INDEX(M1158:M3500,_xlfn.MODE.MULT(MATCH(M1158:M3500,M1158:M3500,0))),M1158)</f>
        <v>tier - 1</v>
      </c>
      <c r="O1158" t="s">
        <v>13</v>
      </c>
      <c r="P1158" t="str">
        <f t="shared" si="75"/>
        <v>R1013</v>
      </c>
    </row>
    <row r="1159" spans="1:16" x14ac:dyDescent="0.3">
      <c r="A1159" t="s">
        <v>1190</v>
      </c>
      <c r="B1159">
        <v>1974</v>
      </c>
      <c r="C1159">
        <f t="shared" si="72"/>
        <v>1974</v>
      </c>
      <c r="D1159" t="s">
        <v>35</v>
      </c>
      <c r="E1159" t="str">
        <f t="shared" si="73"/>
        <v>Aug</v>
      </c>
      <c r="F1159">
        <v>14</v>
      </c>
      <c r="G1159" s="16">
        <f t="shared" si="74"/>
        <v>27255</v>
      </c>
      <c r="I1159">
        <v>3</v>
      </c>
      <c r="J1159" s="13">
        <v>9563.0300000000007</v>
      </c>
      <c r="K1159" t="s">
        <v>12</v>
      </c>
      <c r="L1159" t="str" cm="1">
        <f t="array" ref="L1159">IF(K1159="?",INDEX(K1159:K3501,_xlfn.MODE.MULT(MATCH(K1159:K3501,K3501,0))),K1159)</f>
        <v>tier - 3</v>
      </c>
      <c r="M1159" t="s">
        <v>16</v>
      </c>
      <c r="N1159" t="str" cm="1">
        <f t="array" ref="N1159">IF(M1159="?",INDEX(M1159:M3501,_xlfn.MODE.MULT(MATCH(M1159:M3501,M1159:M3501,0))),M1159)</f>
        <v>tier - 1</v>
      </c>
      <c r="O1159" t="s">
        <v>42</v>
      </c>
      <c r="P1159" t="str">
        <f t="shared" si="75"/>
        <v>R1011</v>
      </c>
    </row>
    <row r="1160" spans="1:16" x14ac:dyDescent="0.3">
      <c r="A1160" t="s">
        <v>1191</v>
      </c>
      <c r="B1160">
        <v>1973</v>
      </c>
      <c r="C1160">
        <f t="shared" si="72"/>
        <v>1973</v>
      </c>
      <c r="D1160" t="s">
        <v>30</v>
      </c>
      <c r="E1160" t="str">
        <f t="shared" si="73"/>
        <v>Dec</v>
      </c>
      <c r="F1160">
        <v>1</v>
      </c>
      <c r="G1160" s="16">
        <f t="shared" si="74"/>
        <v>26999</v>
      </c>
      <c r="I1160">
        <v>1</v>
      </c>
      <c r="J1160" s="13">
        <v>9566.99</v>
      </c>
      <c r="K1160" t="s">
        <v>11</v>
      </c>
      <c r="L1160" t="str" cm="1">
        <f t="array" ref="L1160">IF(K1160="?",INDEX(K1160:K3502,_xlfn.MODE.MULT(MATCH(K1160:K3502,K3502,0))),K1160)</f>
        <v>tier - 2</v>
      </c>
      <c r="M1160" t="s">
        <v>16</v>
      </c>
      <c r="N1160" t="str" cm="1">
        <f t="array" ref="N1160">IF(M1160="?",INDEX(M1160:M3502,_xlfn.MODE.MULT(MATCH(M1160:M3502,M1160:M3502,0))),M1160)</f>
        <v>tier - 1</v>
      </c>
      <c r="O1160" t="s">
        <v>23</v>
      </c>
      <c r="P1160" t="str">
        <f t="shared" si="75"/>
        <v>R1012</v>
      </c>
    </row>
    <row r="1161" spans="1:16" x14ac:dyDescent="0.3">
      <c r="A1161" t="s">
        <v>1192</v>
      </c>
      <c r="B1161">
        <v>1966</v>
      </c>
      <c r="C1161">
        <f t="shared" si="72"/>
        <v>1966</v>
      </c>
      <c r="D1161" t="s">
        <v>30</v>
      </c>
      <c r="E1161" t="str">
        <f t="shared" si="73"/>
        <v>Dec</v>
      </c>
      <c r="F1161">
        <v>4</v>
      </c>
      <c r="G1161" s="16">
        <f t="shared" si="74"/>
        <v>24445</v>
      </c>
      <c r="I1161">
        <v>0</v>
      </c>
      <c r="J1161" s="13">
        <v>9582.5400000000009</v>
      </c>
      <c r="K1161" t="s">
        <v>12</v>
      </c>
      <c r="L1161" t="str" cm="1">
        <f t="array" ref="L1161">IF(K1161="?",INDEX(K1161:K3503,_xlfn.MODE.MULT(MATCH(K1161:K3503,K3503,0))),K1161)</f>
        <v>tier - 3</v>
      </c>
      <c r="M1161" t="s">
        <v>11</v>
      </c>
      <c r="N1161" t="str" cm="1">
        <f t="array" ref="N1161">IF(M1161="?",INDEX(M1161:M3503,_xlfn.MODE.MULT(MATCH(M1161:M3503,M1161:M3503,0))),M1161)</f>
        <v>tier - 2</v>
      </c>
      <c r="O1161" t="s">
        <v>13</v>
      </c>
      <c r="P1161" t="str">
        <f t="shared" si="75"/>
        <v>R1013</v>
      </c>
    </row>
    <row r="1162" spans="1:16" x14ac:dyDescent="0.3">
      <c r="A1162" t="s">
        <v>1193</v>
      </c>
      <c r="B1162">
        <v>1973</v>
      </c>
      <c r="C1162">
        <f t="shared" si="72"/>
        <v>1973</v>
      </c>
      <c r="D1162" t="s">
        <v>15</v>
      </c>
      <c r="E1162" t="str">
        <f t="shared" si="73"/>
        <v>Nov</v>
      </c>
      <c r="F1162">
        <v>28</v>
      </c>
      <c r="G1162" s="16">
        <f t="shared" si="74"/>
        <v>26996</v>
      </c>
      <c r="I1162">
        <v>1</v>
      </c>
      <c r="J1162" s="13">
        <v>9583.89</v>
      </c>
      <c r="K1162" t="s">
        <v>11</v>
      </c>
      <c r="L1162" t="str" cm="1">
        <f t="array" ref="L1162">IF(K1162="?",INDEX(K1162:K3504,_xlfn.MODE.MULT(MATCH(K1162:K3504,K3504,0))),K1162)</f>
        <v>tier - 2</v>
      </c>
      <c r="M1162" t="s">
        <v>12</v>
      </c>
      <c r="N1162" t="str" cm="1">
        <f t="array" ref="N1162">IF(M1162="?",INDEX(M1162:M3504,_xlfn.MODE.MULT(MATCH(M1162:M3504,M1162:M3504,0))),M1162)</f>
        <v>tier - 3</v>
      </c>
      <c r="O1162" t="s">
        <v>23</v>
      </c>
      <c r="P1162" t="str">
        <f t="shared" si="75"/>
        <v>R1012</v>
      </c>
    </row>
    <row r="1163" spans="1:16" x14ac:dyDescent="0.3">
      <c r="A1163" t="s">
        <v>1194</v>
      </c>
      <c r="B1163">
        <v>1981</v>
      </c>
      <c r="C1163">
        <f t="shared" si="72"/>
        <v>1981</v>
      </c>
      <c r="D1163" t="s">
        <v>37</v>
      </c>
      <c r="E1163" t="str">
        <f t="shared" si="73"/>
        <v>Oct</v>
      </c>
      <c r="F1163">
        <v>18</v>
      </c>
      <c r="G1163" s="16">
        <f t="shared" si="74"/>
        <v>29877</v>
      </c>
      <c r="I1163">
        <v>1</v>
      </c>
      <c r="J1163" s="13">
        <v>9584.0400000000009</v>
      </c>
      <c r="K1163" t="s">
        <v>11</v>
      </c>
      <c r="L1163" t="str" cm="1">
        <f t="array" ref="L1163">IF(K1163="?",INDEX(K1163:K3505,_xlfn.MODE.MULT(MATCH(K1163:K3505,K3505,0))),K1163)</f>
        <v>tier - 2</v>
      </c>
      <c r="M1163" t="s">
        <v>16</v>
      </c>
      <c r="N1163" t="str" cm="1">
        <f t="array" ref="N1163">IF(M1163="?",INDEX(M1163:M3505,_xlfn.MODE.MULT(MATCH(M1163:M3505,M1163:M3505,0))),M1163)</f>
        <v>tier - 1</v>
      </c>
      <c r="O1163" t="s">
        <v>300</v>
      </c>
      <c r="P1163" t="str">
        <f t="shared" si="75"/>
        <v>R1021</v>
      </c>
    </row>
    <row r="1164" spans="1:16" x14ac:dyDescent="0.3">
      <c r="A1164" t="s">
        <v>1195</v>
      </c>
      <c r="B1164">
        <v>1964</v>
      </c>
      <c r="C1164">
        <f t="shared" si="72"/>
        <v>1964</v>
      </c>
      <c r="D1164" t="s">
        <v>30</v>
      </c>
      <c r="E1164" t="str">
        <f t="shared" si="73"/>
        <v>Dec</v>
      </c>
      <c r="F1164">
        <v>15</v>
      </c>
      <c r="G1164" s="16">
        <f t="shared" si="74"/>
        <v>23726</v>
      </c>
      <c r="I1164">
        <v>0</v>
      </c>
      <c r="J1164" s="13">
        <v>9597.6299999999992</v>
      </c>
      <c r="K1164" t="s">
        <v>12</v>
      </c>
      <c r="L1164" t="str" cm="1">
        <f t="array" ref="L1164">IF(K1164="?",INDEX(K1164:K3506,_xlfn.MODE.MULT(MATCH(K1164:K3506,K3506,0))),K1164)</f>
        <v>tier - 3</v>
      </c>
      <c r="M1164" t="s">
        <v>12</v>
      </c>
      <c r="N1164" t="str" cm="1">
        <f t="array" ref="N1164">IF(M1164="?",INDEX(M1164:M3506,_xlfn.MODE.MULT(MATCH(M1164:M3506,M1164:M3506,0))),M1164)</f>
        <v>tier - 3</v>
      </c>
      <c r="O1164" t="s">
        <v>13</v>
      </c>
      <c r="P1164" t="str">
        <f t="shared" si="75"/>
        <v>R1013</v>
      </c>
    </row>
    <row r="1165" spans="1:16" x14ac:dyDescent="0.3">
      <c r="A1165" t="s">
        <v>1196</v>
      </c>
      <c r="B1165">
        <v>1972</v>
      </c>
      <c r="C1165">
        <f t="shared" si="72"/>
        <v>1972</v>
      </c>
      <c r="D1165" t="s">
        <v>30</v>
      </c>
      <c r="E1165" t="str">
        <f t="shared" si="73"/>
        <v>Dec</v>
      </c>
      <c r="F1165">
        <v>27</v>
      </c>
      <c r="G1165" s="16">
        <f t="shared" si="74"/>
        <v>26660</v>
      </c>
      <c r="I1165">
        <v>1</v>
      </c>
      <c r="J1165" s="13">
        <v>9617.66</v>
      </c>
      <c r="K1165" t="s">
        <v>12</v>
      </c>
      <c r="L1165" t="str" cm="1">
        <f t="array" ref="L1165">IF(K1165="?",INDEX(K1165:K3507,_xlfn.MODE.MULT(MATCH(K1165:K3507,K3507,0))),K1165)</f>
        <v>tier - 3</v>
      </c>
      <c r="M1165" t="s">
        <v>12</v>
      </c>
      <c r="N1165" t="str" cm="1">
        <f t="array" ref="N1165">IF(M1165="?",INDEX(M1165:M3507,_xlfn.MODE.MULT(MATCH(M1165:M3507,M1165:M3507,0))),M1165)</f>
        <v>tier - 3</v>
      </c>
      <c r="O1165" t="s">
        <v>168</v>
      </c>
      <c r="P1165" t="str">
        <f t="shared" si="75"/>
        <v>R1016</v>
      </c>
    </row>
    <row r="1166" spans="1:16" x14ac:dyDescent="0.3">
      <c r="A1166" t="s">
        <v>1197</v>
      </c>
      <c r="B1166">
        <v>1982</v>
      </c>
      <c r="C1166">
        <f t="shared" si="72"/>
        <v>1982</v>
      </c>
      <c r="D1166" t="s">
        <v>35</v>
      </c>
      <c r="E1166" t="str">
        <f t="shared" si="73"/>
        <v>Aug</v>
      </c>
      <c r="F1166">
        <v>29</v>
      </c>
      <c r="G1166" s="16">
        <f t="shared" si="74"/>
        <v>30192</v>
      </c>
      <c r="I1166">
        <v>3</v>
      </c>
      <c r="J1166" s="13">
        <v>9619.18</v>
      </c>
      <c r="K1166" t="s">
        <v>11</v>
      </c>
      <c r="L1166" t="str" cm="1">
        <f t="array" ref="L1166">IF(K1166="?",INDEX(K1166:K3508,_xlfn.MODE.MULT(MATCH(K1166:K3508,K3508,0))),K1166)</f>
        <v>tier - 2</v>
      </c>
      <c r="M1166" t="s">
        <v>16</v>
      </c>
      <c r="N1166" t="str" cm="1">
        <f t="array" ref="N1166">IF(M1166="?",INDEX(M1166:M3508,_xlfn.MODE.MULT(MATCH(M1166:M3508,M1166:M3508,0))),M1166)</f>
        <v>tier - 1</v>
      </c>
      <c r="O1166" t="s">
        <v>200</v>
      </c>
      <c r="P1166" t="str">
        <f t="shared" si="75"/>
        <v>R1025</v>
      </c>
    </row>
    <row r="1167" spans="1:16" x14ac:dyDescent="0.3">
      <c r="A1167" t="s">
        <v>1198</v>
      </c>
      <c r="B1167">
        <v>1975</v>
      </c>
      <c r="C1167">
        <f t="shared" si="72"/>
        <v>1975</v>
      </c>
      <c r="D1167" t="s">
        <v>37</v>
      </c>
      <c r="E1167" t="str">
        <f t="shared" si="73"/>
        <v>Oct</v>
      </c>
      <c r="F1167">
        <v>29</v>
      </c>
      <c r="G1167" s="16">
        <f t="shared" si="74"/>
        <v>27696</v>
      </c>
      <c r="I1167">
        <v>3</v>
      </c>
      <c r="J1167" s="13">
        <v>9620.33</v>
      </c>
      <c r="K1167" t="s">
        <v>12</v>
      </c>
      <c r="L1167" t="str" cm="1">
        <f t="array" ref="L1167">IF(K1167="?",INDEX(K1167:K3509,_xlfn.MODE.MULT(MATCH(K1167:K3509,K3509,0))),K1167)</f>
        <v>tier - 3</v>
      </c>
      <c r="M1167" t="s">
        <v>12</v>
      </c>
      <c r="N1167" t="str" cm="1">
        <f t="array" ref="N1167">IF(M1167="?",INDEX(M1167:M3509,_xlfn.MODE.MULT(MATCH(M1167:M3509,M1167:M3509,0))),M1167)</f>
        <v>tier - 3</v>
      </c>
      <c r="O1167" t="s">
        <v>23</v>
      </c>
      <c r="P1167" t="str">
        <f t="shared" si="75"/>
        <v>R1012</v>
      </c>
    </row>
    <row r="1168" spans="1:16" x14ac:dyDescent="0.3">
      <c r="A1168" t="s">
        <v>1199</v>
      </c>
      <c r="B1168">
        <v>1970</v>
      </c>
      <c r="C1168">
        <f t="shared" si="72"/>
        <v>1970</v>
      </c>
      <c r="D1168" t="s">
        <v>30</v>
      </c>
      <c r="E1168" t="str">
        <f t="shared" si="73"/>
        <v>Dec</v>
      </c>
      <c r="F1168">
        <v>16</v>
      </c>
      <c r="G1168" s="16">
        <f t="shared" si="74"/>
        <v>25918</v>
      </c>
      <c r="I1168">
        <v>0</v>
      </c>
      <c r="J1168" s="13">
        <v>9625.92</v>
      </c>
      <c r="K1168" t="s">
        <v>11</v>
      </c>
      <c r="L1168" t="str" cm="1">
        <f t="array" ref="L1168">IF(K1168="?",INDEX(K1168:K3510,_xlfn.MODE.MULT(MATCH(K1168:K3510,K3510,0))),K1168)</f>
        <v>tier - 2</v>
      </c>
      <c r="M1168" t="s">
        <v>12</v>
      </c>
      <c r="N1168" t="str" cm="1">
        <f t="array" ref="N1168">IF(M1168="?",INDEX(M1168:M3510,_xlfn.MODE.MULT(MATCH(M1168:M3510,M1168:M3510,0))),M1168)</f>
        <v>tier - 3</v>
      </c>
      <c r="O1168" t="s">
        <v>42</v>
      </c>
      <c r="P1168" t="str">
        <f t="shared" si="75"/>
        <v>R1011</v>
      </c>
    </row>
    <row r="1169" spans="1:16" x14ac:dyDescent="0.3">
      <c r="A1169" t="s">
        <v>1200</v>
      </c>
      <c r="B1169">
        <v>1998</v>
      </c>
      <c r="C1169">
        <f t="shared" si="72"/>
        <v>1998</v>
      </c>
      <c r="D1169" t="s">
        <v>18</v>
      </c>
      <c r="E1169" t="str">
        <f t="shared" si="73"/>
        <v>Jun</v>
      </c>
      <c r="F1169">
        <v>23</v>
      </c>
      <c r="G1169" s="16">
        <f t="shared" si="74"/>
        <v>35969</v>
      </c>
      <c r="I1169">
        <v>0</v>
      </c>
      <c r="J1169" s="13">
        <v>9628.7900000000009</v>
      </c>
      <c r="K1169" t="s">
        <v>11</v>
      </c>
      <c r="L1169" t="str" cm="1">
        <f t="array" ref="L1169">IF(K1169="?",INDEX(K1169:K3511,_xlfn.MODE.MULT(MATCH(K1169:K3511,K3511,0))),K1169)</f>
        <v>tier - 2</v>
      </c>
      <c r="M1169" t="s">
        <v>11</v>
      </c>
      <c r="N1169" t="str" cm="1">
        <f t="array" ref="N1169">IF(M1169="?",INDEX(M1169:M3511,_xlfn.MODE.MULT(MATCH(M1169:M3511,M1169:M3511,0))),M1169)</f>
        <v>tier - 2</v>
      </c>
      <c r="O1169" t="s">
        <v>535</v>
      </c>
      <c r="P1169" t="str">
        <f t="shared" si="75"/>
        <v>R1026</v>
      </c>
    </row>
    <row r="1170" spans="1:16" x14ac:dyDescent="0.3">
      <c r="A1170" t="s">
        <v>1201</v>
      </c>
      <c r="B1170">
        <v>1979</v>
      </c>
      <c r="C1170">
        <f t="shared" si="72"/>
        <v>1979</v>
      </c>
      <c r="D1170" t="s">
        <v>30</v>
      </c>
      <c r="E1170" t="str">
        <f t="shared" si="73"/>
        <v>Dec</v>
      </c>
      <c r="F1170">
        <v>19</v>
      </c>
      <c r="G1170" s="16">
        <f t="shared" si="74"/>
        <v>29208</v>
      </c>
      <c r="I1170">
        <v>2</v>
      </c>
      <c r="J1170" s="13">
        <v>9630.2999999999993</v>
      </c>
      <c r="K1170" t="s">
        <v>11</v>
      </c>
      <c r="L1170" t="str" cm="1">
        <f t="array" ref="L1170">IF(K1170="?",INDEX(K1170:K3512,_xlfn.MODE.MULT(MATCH(K1170:K3512,K3512,0))),K1170)</f>
        <v>tier - 2</v>
      </c>
      <c r="M1170" t="s">
        <v>11</v>
      </c>
      <c r="N1170" t="str" cm="1">
        <f t="array" ref="N1170">IF(M1170="?",INDEX(M1170:M3512,_xlfn.MODE.MULT(MATCH(M1170:M3512,M1170:M3512,0))),M1170)</f>
        <v>tier - 2</v>
      </c>
      <c r="O1170" t="s">
        <v>300</v>
      </c>
      <c r="P1170" t="str">
        <f t="shared" si="75"/>
        <v>R1021</v>
      </c>
    </row>
    <row r="1171" spans="1:16" x14ac:dyDescent="0.3">
      <c r="A1171" t="s">
        <v>1202</v>
      </c>
      <c r="B1171">
        <v>1972</v>
      </c>
      <c r="C1171">
        <f t="shared" si="72"/>
        <v>1972</v>
      </c>
      <c r="D1171" t="s">
        <v>37</v>
      </c>
      <c r="E1171" t="str">
        <f t="shared" si="73"/>
        <v>Oct</v>
      </c>
      <c r="F1171">
        <v>23</v>
      </c>
      <c r="G1171" s="16">
        <f t="shared" si="74"/>
        <v>26595</v>
      </c>
      <c r="I1171">
        <v>2</v>
      </c>
      <c r="J1171" s="13">
        <v>9630.4</v>
      </c>
      <c r="K1171" t="s">
        <v>11</v>
      </c>
      <c r="L1171" t="str" cm="1">
        <f t="array" ref="L1171">IF(K1171="?",INDEX(K1171:K3513,_xlfn.MODE.MULT(MATCH(K1171:K3513,K3513,0))),K1171)</f>
        <v>tier - 2</v>
      </c>
      <c r="M1171" t="s">
        <v>11</v>
      </c>
      <c r="N1171" t="str" cm="1">
        <f t="array" ref="N1171">IF(M1171="?",INDEX(M1171:M3513,_xlfn.MODE.MULT(MATCH(M1171:M3513,M1171:M3513,0))),M1171)</f>
        <v>tier - 2</v>
      </c>
      <c r="O1171" t="s">
        <v>42</v>
      </c>
      <c r="P1171" t="str">
        <f t="shared" si="75"/>
        <v>R1011</v>
      </c>
    </row>
    <row r="1172" spans="1:16" x14ac:dyDescent="0.3">
      <c r="A1172" t="s">
        <v>1203</v>
      </c>
      <c r="B1172">
        <v>1968</v>
      </c>
      <c r="C1172">
        <f t="shared" si="72"/>
        <v>1968</v>
      </c>
      <c r="D1172" t="s">
        <v>18</v>
      </c>
      <c r="E1172" t="str">
        <f t="shared" si="73"/>
        <v>Jun</v>
      </c>
      <c r="F1172">
        <v>22</v>
      </c>
      <c r="G1172" s="16">
        <f t="shared" si="74"/>
        <v>25011</v>
      </c>
      <c r="I1172">
        <v>0</v>
      </c>
      <c r="J1172" s="13">
        <v>9630.91</v>
      </c>
      <c r="K1172" t="s">
        <v>12</v>
      </c>
      <c r="L1172" t="str" cm="1">
        <f t="array" ref="L1172">IF(K1172="?",INDEX(K1172:K3514,_xlfn.MODE.MULT(MATCH(K1172:K3514,K3514,0))),K1172)</f>
        <v>tier - 3</v>
      </c>
      <c r="M1172" t="s">
        <v>11</v>
      </c>
      <c r="N1172" t="str" cm="1">
        <f t="array" ref="N1172">IF(M1172="?",INDEX(M1172:M3514,_xlfn.MODE.MULT(MATCH(M1172:M3514,M1172:M3514,0))),M1172)</f>
        <v>tier - 2</v>
      </c>
      <c r="O1172" t="s">
        <v>13</v>
      </c>
      <c r="P1172" t="str">
        <f t="shared" si="75"/>
        <v>R1013</v>
      </c>
    </row>
    <row r="1173" spans="1:16" x14ac:dyDescent="0.3">
      <c r="A1173" t="s">
        <v>1204</v>
      </c>
      <c r="B1173">
        <v>1970</v>
      </c>
      <c r="C1173">
        <f t="shared" si="72"/>
        <v>1970</v>
      </c>
      <c r="D1173" t="s">
        <v>20</v>
      </c>
      <c r="E1173" t="str">
        <f t="shared" si="73"/>
        <v>Sep</v>
      </c>
      <c r="F1173">
        <v>30</v>
      </c>
      <c r="G1173" s="16">
        <f t="shared" si="74"/>
        <v>25841</v>
      </c>
      <c r="I1173">
        <v>0</v>
      </c>
      <c r="J1173" s="13">
        <v>9634.5400000000009</v>
      </c>
      <c r="K1173" t="s">
        <v>11</v>
      </c>
      <c r="L1173" t="str" cm="1">
        <f t="array" ref="L1173">IF(K1173="?",INDEX(K1173:K3515,_xlfn.MODE.MULT(MATCH(K1173:K3515,K3515,0))),K1173)</f>
        <v>tier - 2</v>
      </c>
      <c r="M1173" t="s">
        <v>11</v>
      </c>
      <c r="N1173" t="str" cm="1">
        <f t="array" ref="N1173">IF(M1173="?",INDEX(M1173:M3515,_xlfn.MODE.MULT(MATCH(M1173:M3515,M1173:M3515,0))),M1173)</f>
        <v>tier - 2</v>
      </c>
      <c r="O1173" t="s">
        <v>42</v>
      </c>
      <c r="P1173" t="str">
        <f t="shared" si="75"/>
        <v>R1011</v>
      </c>
    </row>
    <row r="1174" spans="1:16" x14ac:dyDescent="0.3">
      <c r="A1174" t="s">
        <v>1205</v>
      </c>
      <c r="B1174">
        <v>1971</v>
      </c>
      <c r="C1174">
        <f t="shared" si="72"/>
        <v>1971</v>
      </c>
      <c r="D1174" t="s">
        <v>10</v>
      </c>
      <c r="E1174" t="str">
        <f t="shared" si="73"/>
        <v>Jul</v>
      </c>
      <c r="F1174">
        <v>19</v>
      </c>
      <c r="G1174" s="16">
        <f t="shared" si="74"/>
        <v>26133</v>
      </c>
      <c r="I1174">
        <v>0</v>
      </c>
      <c r="J1174" s="13">
        <v>9644.25</v>
      </c>
      <c r="K1174" t="s">
        <v>11</v>
      </c>
      <c r="L1174" t="str" cm="1">
        <f t="array" ref="L1174">IF(K1174="?",INDEX(K1174:K3516,_xlfn.MODE.MULT(MATCH(K1174:K3516,K3516,0))),K1174)</f>
        <v>tier - 2</v>
      </c>
      <c r="M1174" t="s">
        <v>16</v>
      </c>
      <c r="N1174" t="str" cm="1">
        <f t="array" ref="N1174">IF(M1174="?",INDEX(M1174:M3516,_xlfn.MODE.MULT(MATCH(M1174:M3516,M1174:M3516,0))),M1174)</f>
        <v>tier - 1</v>
      </c>
      <c r="O1174" t="s">
        <v>23</v>
      </c>
      <c r="P1174" t="str">
        <f t="shared" si="75"/>
        <v>R1012</v>
      </c>
    </row>
    <row r="1175" spans="1:16" x14ac:dyDescent="0.3">
      <c r="A1175" t="s">
        <v>1206</v>
      </c>
      <c r="B1175">
        <v>1974</v>
      </c>
      <c r="C1175">
        <f t="shared" si="72"/>
        <v>1974</v>
      </c>
      <c r="D1175" t="s">
        <v>10</v>
      </c>
      <c r="E1175" t="str">
        <f t="shared" si="73"/>
        <v>Jul</v>
      </c>
      <c r="F1175">
        <v>8</v>
      </c>
      <c r="G1175" s="16">
        <f t="shared" si="74"/>
        <v>27218</v>
      </c>
      <c r="I1175">
        <v>0</v>
      </c>
      <c r="J1175" s="13">
        <v>9653.81</v>
      </c>
      <c r="K1175" t="s">
        <v>11</v>
      </c>
      <c r="L1175" t="str" cm="1">
        <f t="array" ref="L1175">IF(K1175="?",INDEX(K1175:K3517,_xlfn.MODE.MULT(MATCH(K1175:K3517,K3517,0))),K1175)</f>
        <v>tier - 2</v>
      </c>
      <c r="M1175" t="s">
        <v>11</v>
      </c>
      <c r="N1175" t="str" cm="1">
        <f t="array" ref="N1175">IF(M1175="?",INDEX(M1175:M3517,_xlfn.MODE.MULT(MATCH(M1175:M3517,M1175:M3517,0))),M1175)</f>
        <v>tier - 2</v>
      </c>
      <c r="O1175" t="s">
        <v>42</v>
      </c>
      <c r="P1175" t="str">
        <f t="shared" si="75"/>
        <v>R1011</v>
      </c>
    </row>
    <row r="1176" spans="1:16" x14ac:dyDescent="0.3">
      <c r="A1176" t="s">
        <v>1207</v>
      </c>
      <c r="B1176">
        <v>1981</v>
      </c>
      <c r="C1176">
        <f t="shared" si="72"/>
        <v>1981</v>
      </c>
      <c r="D1176" t="s">
        <v>35</v>
      </c>
      <c r="E1176" t="str">
        <f t="shared" si="73"/>
        <v>Aug</v>
      </c>
      <c r="F1176">
        <v>8</v>
      </c>
      <c r="G1176" s="16">
        <f t="shared" si="74"/>
        <v>29806</v>
      </c>
      <c r="I1176">
        <v>1</v>
      </c>
      <c r="J1176" s="13">
        <v>9664.34</v>
      </c>
      <c r="K1176" t="s">
        <v>11</v>
      </c>
      <c r="L1176" t="str" cm="1">
        <f t="array" ref="L1176">IF(K1176="?",INDEX(K1176:K3518,_xlfn.MODE.MULT(MATCH(K1176:K3518,K3518,0))),K1176)</f>
        <v>tier - 2</v>
      </c>
      <c r="M1176" t="s">
        <v>12</v>
      </c>
      <c r="N1176" t="str" cm="1">
        <f t="array" ref="N1176">IF(M1176="?",INDEX(M1176:M3518,_xlfn.MODE.MULT(MATCH(M1176:M3518,M1176:M3518,0))),M1176)</f>
        <v>tier - 3</v>
      </c>
      <c r="O1176" t="s">
        <v>42</v>
      </c>
      <c r="P1176" t="str">
        <f t="shared" si="75"/>
        <v>R1011</v>
      </c>
    </row>
    <row r="1177" spans="1:16" x14ac:dyDescent="0.3">
      <c r="A1177" t="s">
        <v>1208</v>
      </c>
      <c r="B1177">
        <v>1966</v>
      </c>
      <c r="C1177">
        <f t="shared" si="72"/>
        <v>1966</v>
      </c>
      <c r="D1177" t="s">
        <v>20</v>
      </c>
      <c r="E1177" t="str">
        <f t="shared" si="73"/>
        <v>Sep</v>
      </c>
      <c r="F1177">
        <v>16</v>
      </c>
      <c r="G1177" s="16">
        <f t="shared" si="74"/>
        <v>24366</v>
      </c>
      <c r="I1177">
        <v>0</v>
      </c>
      <c r="J1177" s="13">
        <v>9684.2900000000009</v>
      </c>
      <c r="K1177" t="s">
        <v>12</v>
      </c>
      <c r="L1177" t="str" cm="1">
        <f t="array" ref="L1177">IF(K1177="?",INDEX(K1177:K3519,_xlfn.MODE.MULT(MATCH(K1177:K3519,K3519,0))),K1177)</f>
        <v>tier - 3</v>
      </c>
      <c r="M1177" t="s">
        <v>11</v>
      </c>
      <c r="N1177" t="str" cm="1">
        <f t="array" ref="N1177">IF(M1177="?",INDEX(M1177:M3519,_xlfn.MODE.MULT(MATCH(M1177:M3519,M1177:M3519,0))),M1177)</f>
        <v>tier - 2</v>
      </c>
      <c r="O1177" t="s">
        <v>13</v>
      </c>
      <c r="P1177" t="str">
        <f t="shared" si="75"/>
        <v>R1013</v>
      </c>
    </row>
    <row r="1178" spans="1:16" x14ac:dyDescent="0.3">
      <c r="A1178" t="s">
        <v>1209</v>
      </c>
      <c r="B1178">
        <v>1964</v>
      </c>
      <c r="C1178">
        <f t="shared" si="72"/>
        <v>1964</v>
      </c>
      <c r="D1178" t="s">
        <v>15</v>
      </c>
      <c r="E1178" t="str">
        <f t="shared" si="73"/>
        <v>Nov</v>
      </c>
      <c r="F1178">
        <v>7</v>
      </c>
      <c r="G1178" s="16">
        <f t="shared" si="74"/>
        <v>23688</v>
      </c>
      <c r="I1178">
        <v>0</v>
      </c>
      <c r="J1178" s="13">
        <v>9698.42</v>
      </c>
      <c r="K1178" t="s">
        <v>12</v>
      </c>
      <c r="L1178" t="str" cm="1">
        <f t="array" ref="L1178">IF(K1178="?",INDEX(K1178:K3520,_xlfn.MODE.MULT(MATCH(K1178:K3520,K3520,0))),K1178)</f>
        <v>tier - 3</v>
      </c>
      <c r="M1178" t="s">
        <v>12</v>
      </c>
      <c r="N1178" t="str" cm="1">
        <f t="array" ref="N1178">IF(M1178="?",INDEX(M1178:M3520,_xlfn.MODE.MULT(MATCH(M1178:M3520,M1178:M3520,0))),M1178)</f>
        <v>tier - 3</v>
      </c>
      <c r="O1178" t="s">
        <v>13</v>
      </c>
      <c r="P1178" t="str">
        <f t="shared" si="75"/>
        <v>R1013</v>
      </c>
    </row>
    <row r="1179" spans="1:16" x14ac:dyDescent="0.3">
      <c r="A1179" t="s">
        <v>1210</v>
      </c>
      <c r="B1179">
        <v>1977</v>
      </c>
      <c r="C1179">
        <f t="shared" si="72"/>
        <v>1977</v>
      </c>
      <c r="D1179" t="s">
        <v>20</v>
      </c>
      <c r="E1179" t="str">
        <f t="shared" si="73"/>
        <v>Sep</v>
      </c>
      <c r="F1179">
        <v>19</v>
      </c>
      <c r="G1179" s="16">
        <f t="shared" si="74"/>
        <v>28387</v>
      </c>
      <c r="I1179">
        <v>3</v>
      </c>
      <c r="J1179" s="13">
        <v>9704.67</v>
      </c>
      <c r="K1179" t="s">
        <v>11</v>
      </c>
      <c r="L1179" t="str" cm="1">
        <f t="array" ref="L1179">IF(K1179="?",INDEX(K1179:K3521,_xlfn.MODE.MULT(MATCH(K1179:K3521,K3521,0))),K1179)</f>
        <v>tier - 2</v>
      </c>
      <c r="M1179" t="s">
        <v>12</v>
      </c>
      <c r="N1179" t="str" cm="1">
        <f t="array" ref="N1179">IF(M1179="?",INDEX(M1179:M3521,_xlfn.MODE.MULT(MATCH(M1179:M3521,M1179:M3521,0))),M1179)</f>
        <v>tier - 3</v>
      </c>
      <c r="O1179" t="s">
        <v>247</v>
      </c>
      <c r="P1179" t="str">
        <f t="shared" si="75"/>
        <v>R1024</v>
      </c>
    </row>
    <row r="1180" spans="1:16" x14ac:dyDescent="0.3">
      <c r="A1180" t="s">
        <v>1211</v>
      </c>
      <c r="B1180">
        <v>1972</v>
      </c>
      <c r="C1180">
        <f t="shared" si="72"/>
        <v>1972</v>
      </c>
      <c r="D1180" t="s">
        <v>10</v>
      </c>
      <c r="E1180" t="str">
        <f t="shared" si="73"/>
        <v>Jul</v>
      </c>
      <c r="F1180">
        <v>10</v>
      </c>
      <c r="G1180" s="16">
        <f t="shared" si="74"/>
        <v>26490</v>
      </c>
      <c r="I1180">
        <v>0</v>
      </c>
      <c r="J1180" s="13">
        <v>9710.7099999999991</v>
      </c>
      <c r="K1180" t="s">
        <v>11</v>
      </c>
      <c r="L1180" t="str" cm="1">
        <f t="array" ref="L1180">IF(K1180="?",INDEX(K1180:K3522,_xlfn.MODE.MULT(MATCH(K1180:K3522,K3522,0))),K1180)</f>
        <v>tier - 2</v>
      </c>
      <c r="M1180" t="s">
        <v>16</v>
      </c>
      <c r="N1180" t="str" cm="1">
        <f t="array" ref="N1180">IF(M1180="?",INDEX(M1180:M3522,_xlfn.MODE.MULT(MATCH(M1180:M3522,M1180:M3522,0))),M1180)</f>
        <v>tier - 1</v>
      </c>
      <c r="O1180" t="s">
        <v>300</v>
      </c>
      <c r="P1180" t="str">
        <f t="shared" si="75"/>
        <v>R1021</v>
      </c>
    </row>
    <row r="1181" spans="1:16" x14ac:dyDescent="0.3">
      <c r="A1181" t="s">
        <v>1212</v>
      </c>
      <c r="B1181">
        <v>1975</v>
      </c>
      <c r="C1181">
        <f t="shared" si="72"/>
        <v>1975</v>
      </c>
      <c r="D1181" t="s">
        <v>18</v>
      </c>
      <c r="E1181" t="str">
        <f t="shared" si="73"/>
        <v>Jun</v>
      </c>
      <c r="F1181">
        <v>27</v>
      </c>
      <c r="G1181" s="16">
        <f t="shared" si="74"/>
        <v>27572</v>
      </c>
      <c r="I1181">
        <v>2</v>
      </c>
      <c r="J1181" s="13">
        <v>9715.84</v>
      </c>
      <c r="K1181" t="s">
        <v>11</v>
      </c>
      <c r="L1181" t="str" cm="1">
        <f t="array" ref="L1181">IF(K1181="?",INDEX(K1181:K3523,_xlfn.MODE.MULT(MATCH(K1181:K3523,K3523,0))),K1181)</f>
        <v>tier - 2</v>
      </c>
      <c r="M1181" t="s">
        <v>16</v>
      </c>
      <c r="N1181" t="str" cm="1">
        <f t="array" ref="N1181">IF(M1181="?",INDEX(M1181:M3523,_xlfn.MODE.MULT(MATCH(M1181:M3523,M1181:M3523,0))),M1181)</f>
        <v>tier - 1</v>
      </c>
      <c r="O1181" t="s">
        <v>247</v>
      </c>
      <c r="P1181" t="str">
        <f t="shared" si="75"/>
        <v>R1024</v>
      </c>
    </row>
    <row r="1182" spans="1:16" x14ac:dyDescent="0.3">
      <c r="A1182" t="s">
        <v>1213</v>
      </c>
      <c r="B1182">
        <v>1970</v>
      </c>
      <c r="C1182">
        <f t="shared" si="72"/>
        <v>1970</v>
      </c>
      <c r="D1182" t="s">
        <v>20</v>
      </c>
      <c r="E1182" t="str">
        <f t="shared" si="73"/>
        <v>Sep</v>
      </c>
      <c r="F1182">
        <v>12</v>
      </c>
      <c r="G1182" s="16">
        <f t="shared" si="74"/>
        <v>25823</v>
      </c>
      <c r="I1182">
        <v>0</v>
      </c>
      <c r="J1182" s="13">
        <v>9722.77</v>
      </c>
      <c r="K1182" t="s">
        <v>12</v>
      </c>
      <c r="L1182" t="str" cm="1">
        <f t="array" ref="L1182">IF(K1182="?",INDEX(K1182:K3524,_xlfn.MODE.MULT(MATCH(K1182:K3524,K3524,0))),K1182)</f>
        <v>tier - 3</v>
      </c>
      <c r="M1182" t="s">
        <v>16</v>
      </c>
      <c r="N1182" t="str" cm="1">
        <f t="array" ref="N1182">IF(M1182="?",INDEX(M1182:M3524,_xlfn.MODE.MULT(MATCH(M1182:M3524,M1182:M3524,0))),M1182)</f>
        <v>tier - 1</v>
      </c>
      <c r="O1182" t="s">
        <v>168</v>
      </c>
      <c r="P1182" t="str">
        <f t="shared" si="75"/>
        <v>R1016</v>
      </c>
    </row>
    <row r="1183" spans="1:16" x14ac:dyDescent="0.3">
      <c r="A1183" t="s">
        <v>1214</v>
      </c>
      <c r="B1183">
        <v>1970</v>
      </c>
      <c r="C1183">
        <f t="shared" si="72"/>
        <v>1970</v>
      </c>
      <c r="D1183" t="s">
        <v>35</v>
      </c>
      <c r="E1183" t="str">
        <f t="shared" si="73"/>
        <v>Aug</v>
      </c>
      <c r="F1183">
        <v>18</v>
      </c>
      <c r="G1183" s="16">
        <f t="shared" si="74"/>
        <v>25798</v>
      </c>
      <c r="I1183">
        <v>1</v>
      </c>
      <c r="J1183" s="13">
        <v>9724.5300000000007</v>
      </c>
      <c r="K1183" t="s">
        <v>12</v>
      </c>
      <c r="L1183" t="str" cm="1">
        <f t="array" ref="L1183">IF(K1183="?",INDEX(K1183:K3525,_xlfn.MODE.MULT(MATCH(K1183:K3525,K3525,0))),K1183)</f>
        <v>tier - 3</v>
      </c>
      <c r="M1183" t="s">
        <v>16</v>
      </c>
      <c r="N1183" t="str" cm="1">
        <f t="array" ref="N1183">IF(M1183="?",INDEX(M1183:M3525,_xlfn.MODE.MULT(MATCH(M1183:M3525,M1183:M3525,0))),M1183)</f>
        <v>tier - 1</v>
      </c>
      <c r="O1183" t="s">
        <v>42</v>
      </c>
      <c r="P1183" t="str">
        <f t="shared" si="75"/>
        <v>R1011</v>
      </c>
    </row>
    <row r="1184" spans="1:16" x14ac:dyDescent="0.3">
      <c r="A1184" t="s">
        <v>1215</v>
      </c>
      <c r="B1184">
        <v>1970</v>
      </c>
      <c r="C1184">
        <f t="shared" si="72"/>
        <v>1970</v>
      </c>
      <c r="D1184" t="s">
        <v>10</v>
      </c>
      <c r="E1184" t="str">
        <f t="shared" si="73"/>
        <v>Jul</v>
      </c>
      <c r="F1184">
        <v>4</v>
      </c>
      <c r="G1184" s="16">
        <f t="shared" si="74"/>
        <v>25753</v>
      </c>
      <c r="I1184">
        <v>1</v>
      </c>
      <c r="J1184" s="13">
        <v>9748.91</v>
      </c>
      <c r="K1184" t="s">
        <v>11</v>
      </c>
      <c r="L1184" t="str" cm="1">
        <f t="array" ref="L1184">IF(K1184="?",INDEX(K1184:K3526,_xlfn.MODE.MULT(MATCH(K1184:K3526,K3526,0))),K1184)</f>
        <v>tier - 2</v>
      </c>
      <c r="M1184" t="s">
        <v>16</v>
      </c>
      <c r="N1184" t="str" cm="1">
        <f t="array" ref="N1184">IF(M1184="?",INDEX(M1184:M3526,_xlfn.MODE.MULT(MATCH(M1184:M3526,M1184:M3526,0))),M1184)</f>
        <v>tier - 1</v>
      </c>
      <c r="O1184" t="s">
        <v>13</v>
      </c>
      <c r="P1184" t="str">
        <f t="shared" si="75"/>
        <v>R1013</v>
      </c>
    </row>
    <row r="1185" spans="1:16" x14ac:dyDescent="0.3">
      <c r="A1185" t="s">
        <v>1216</v>
      </c>
      <c r="B1185">
        <v>2001</v>
      </c>
      <c r="C1185">
        <f t="shared" si="72"/>
        <v>2001</v>
      </c>
      <c r="D1185" t="s">
        <v>10</v>
      </c>
      <c r="E1185" t="str">
        <f t="shared" si="73"/>
        <v>Jul</v>
      </c>
      <c r="F1185">
        <v>14</v>
      </c>
      <c r="G1185" s="16">
        <f t="shared" si="74"/>
        <v>37086</v>
      </c>
      <c r="I1185">
        <v>0</v>
      </c>
      <c r="J1185" s="13">
        <v>9753.49</v>
      </c>
      <c r="K1185" t="s">
        <v>11</v>
      </c>
      <c r="L1185" t="str" cm="1">
        <f t="array" ref="L1185">IF(K1185="?",INDEX(K1185:K3527,_xlfn.MODE.MULT(MATCH(K1185:K3527,K3527,0))),K1185)</f>
        <v>tier - 2</v>
      </c>
      <c r="M1185" t="s">
        <v>11</v>
      </c>
      <c r="N1185" t="str" cm="1">
        <f t="array" ref="N1185">IF(M1185="?",INDEX(M1185:M3527,_xlfn.MODE.MULT(MATCH(M1185:M3527,M1185:M3527,0))),M1185)</f>
        <v>tier - 2</v>
      </c>
      <c r="O1185" t="s">
        <v>23</v>
      </c>
      <c r="P1185" t="str">
        <f t="shared" si="75"/>
        <v>R1012</v>
      </c>
    </row>
    <row r="1186" spans="1:16" x14ac:dyDescent="0.3">
      <c r="A1186" t="s">
        <v>1217</v>
      </c>
      <c r="B1186">
        <v>1965</v>
      </c>
      <c r="C1186">
        <f t="shared" si="72"/>
        <v>1965</v>
      </c>
      <c r="D1186" t="s">
        <v>20</v>
      </c>
      <c r="E1186" t="str">
        <f t="shared" si="73"/>
        <v>Sep</v>
      </c>
      <c r="F1186">
        <v>5</v>
      </c>
      <c r="G1186" s="16">
        <f t="shared" si="74"/>
        <v>23990</v>
      </c>
      <c r="I1186">
        <v>0</v>
      </c>
      <c r="J1186" s="13">
        <v>9764.08</v>
      </c>
      <c r="K1186" t="s">
        <v>12</v>
      </c>
      <c r="L1186" t="str" cm="1">
        <f t="array" ref="L1186">IF(K1186="?",INDEX(K1186:K3528,_xlfn.MODE.MULT(MATCH(K1186:K3528,K3528,0))),K1186)</f>
        <v>tier - 3</v>
      </c>
      <c r="M1186" t="s">
        <v>16</v>
      </c>
      <c r="N1186" t="str" cm="1">
        <f t="array" ref="N1186">IF(M1186="?",INDEX(M1186:M3528,_xlfn.MODE.MULT(MATCH(M1186:M3528,M1186:M3528,0))),M1186)</f>
        <v>tier - 1</v>
      </c>
      <c r="O1186" t="s">
        <v>23</v>
      </c>
      <c r="P1186" t="str">
        <f t="shared" si="75"/>
        <v>R1012</v>
      </c>
    </row>
    <row r="1187" spans="1:16" x14ac:dyDescent="0.3">
      <c r="A1187" t="s">
        <v>1218</v>
      </c>
      <c r="B1187">
        <v>1973</v>
      </c>
      <c r="C1187">
        <f t="shared" si="72"/>
        <v>1973</v>
      </c>
      <c r="D1187" t="s">
        <v>10</v>
      </c>
      <c r="E1187" t="str">
        <f t="shared" si="73"/>
        <v>Jul</v>
      </c>
      <c r="F1187">
        <v>7</v>
      </c>
      <c r="G1187" s="16">
        <f t="shared" si="74"/>
        <v>26852</v>
      </c>
      <c r="I1187">
        <v>1</v>
      </c>
      <c r="J1187" s="13">
        <v>9778.35</v>
      </c>
      <c r="K1187" t="s">
        <v>11</v>
      </c>
      <c r="L1187" t="str" cm="1">
        <f t="array" ref="L1187">IF(K1187="?",INDEX(K1187:K3529,_xlfn.MODE.MULT(MATCH(K1187:K3529,K3529,0))),K1187)</f>
        <v>tier - 2</v>
      </c>
      <c r="M1187" t="s">
        <v>11</v>
      </c>
      <c r="N1187" t="str" cm="1">
        <f t="array" ref="N1187">IF(M1187="?",INDEX(M1187:M3529,_xlfn.MODE.MULT(MATCH(M1187:M3529,M1187:M3529,0))),M1187)</f>
        <v>tier - 2</v>
      </c>
      <c r="O1187" t="s">
        <v>247</v>
      </c>
      <c r="P1187" t="str">
        <f t="shared" si="75"/>
        <v>R1024</v>
      </c>
    </row>
    <row r="1188" spans="1:16" x14ac:dyDescent="0.3">
      <c r="A1188" t="s">
        <v>1219</v>
      </c>
      <c r="B1188">
        <v>1996</v>
      </c>
      <c r="C1188">
        <f t="shared" si="72"/>
        <v>1996</v>
      </c>
      <c r="D1188" t="s">
        <v>35</v>
      </c>
      <c r="E1188" t="str">
        <f t="shared" si="73"/>
        <v>Aug</v>
      </c>
      <c r="F1188">
        <v>8</v>
      </c>
      <c r="G1188" s="16">
        <f t="shared" si="74"/>
        <v>35285</v>
      </c>
      <c r="I1188">
        <v>0</v>
      </c>
      <c r="J1188" s="13">
        <v>9787.32</v>
      </c>
      <c r="K1188" t="s">
        <v>11</v>
      </c>
      <c r="L1188" t="str" cm="1">
        <f t="array" ref="L1188">IF(K1188="?",INDEX(K1188:K3530,_xlfn.MODE.MULT(MATCH(K1188:K3530,K3530,0))),K1188)</f>
        <v>tier - 2</v>
      </c>
      <c r="M1188" t="s">
        <v>12</v>
      </c>
      <c r="N1188" t="str" cm="1">
        <f t="array" ref="N1188">IF(M1188="?",INDEX(M1188:M3530,_xlfn.MODE.MULT(MATCH(M1188:M3530,M1188:M3530,0))),M1188)</f>
        <v>tier - 3</v>
      </c>
      <c r="O1188" t="s">
        <v>249</v>
      </c>
      <c r="P1188" t="str">
        <f t="shared" si="75"/>
        <v>R1023</v>
      </c>
    </row>
    <row r="1189" spans="1:16" x14ac:dyDescent="0.3">
      <c r="A1189" t="s">
        <v>1220</v>
      </c>
      <c r="B1189">
        <v>1977</v>
      </c>
      <c r="C1189">
        <f t="shared" si="72"/>
        <v>1977</v>
      </c>
      <c r="D1189" t="s">
        <v>18</v>
      </c>
      <c r="E1189" t="str">
        <f t="shared" si="73"/>
        <v>Jun</v>
      </c>
      <c r="F1189">
        <v>7</v>
      </c>
      <c r="G1189" s="16">
        <f t="shared" si="74"/>
        <v>28283</v>
      </c>
      <c r="I1189">
        <v>5</v>
      </c>
      <c r="J1189" s="13">
        <v>9788.8700000000008</v>
      </c>
      <c r="K1189" t="s">
        <v>12</v>
      </c>
      <c r="L1189" t="str" cm="1">
        <f t="array" ref="L1189">IF(K1189="?",INDEX(K1189:K3531,_xlfn.MODE.MULT(MATCH(K1189:K3531,K3531,0))),K1189)</f>
        <v>tier - 3</v>
      </c>
      <c r="M1189" t="s">
        <v>11</v>
      </c>
      <c r="N1189" t="str" cm="1">
        <f t="array" ref="N1189">IF(M1189="?",INDEX(M1189:M3531,_xlfn.MODE.MULT(MATCH(M1189:M3531,M1189:M3531,0))),M1189)</f>
        <v>tier - 2</v>
      </c>
      <c r="O1189" t="s">
        <v>13</v>
      </c>
      <c r="P1189" t="str">
        <f t="shared" si="75"/>
        <v>R1013</v>
      </c>
    </row>
    <row r="1190" spans="1:16" x14ac:dyDescent="0.3">
      <c r="A1190" t="s">
        <v>1221</v>
      </c>
      <c r="B1190">
        <v>1973</v>
      </c>
      <c r="C1190">
        <f t="shared" si="72"/>
        <v>1973</v>
      </c>
      <c r="D1190" t="s">
        <v>20</v>
      </c>
      <c r="E1190" t="str">
        <f t="shared" si="73"/>
        <v>Sep</v>
      </c>
      <c r="F1190">
        <v>17</v>
      </c>
      <c r="G1190" s="16">
        <f t="shared" si="74"/>
        <v>26924</v>
      </c>
      <c r="I1190">
        <v>2</v>
      </c>
      <c r="J1190" s="13">
        <v>9800.89</v>
      </c>
      <c r="K1190" t="s">
        <v>11</v>
      </c>
      <c r="L1190" t="str" cm="1">
        <f t="array" ref="L1190">IF(K1190="?",INDEX(K1190:K3532,_xlfn.MODE.MULT(MATCH(K1190:K3532,K3532,0))),K1190)</f>
        <v>tier - 2</v>
      </c>
      <c r="M1190" t="s">
        <v>16</v>
      </c>
      <c r="N1190" t="str" cm="1">
        <f t="array" ref="N1190">IF(M1190="?",INDEX(M1190:M3532,_xlfn.MODE.MULT(MATCH(M1190:M3532,M1190:M3532,0))),M1190)</f>
        <v>tier - 1</v>
      </c>
      <c r="O1190" t="s">
        <v>13</v>
      </c>
      <c r="P1190" t="str">
        <f t="shared" si="75"/>
        <v>R1013</v>
      </c>
    </row>
    <row r="1191" spans="1:16" x14ac:dyDescent="0.3">
      <c r="A1191" t="s">
        <v>1222</v>
      </c>
      <c r="B1191">
        <v>1972</v>
      </c>
      <c r="C1191">
        <f t="shared" si="72"/>
        <v>1972</v>
      </c>
      <c r="D1191" t="s">
        <v>18</v>
      </c>
      <c r="E1191" t="str">
        <f t="shared" si="73"/>
        <v>Jun</v>
      </c>
      <c r="F1191">
        <v>28</v>
      </c>
      <c r="G1191" s="16">
        <f t="shared" si="74"/>
        <v>26478</v>
      </c>
      <c r="I1191">
        <v>0</v>
      </c>
      <c r="J1191" s="13">
        <v>9819.25</v>
      </c>
      <c r="K1191" t="s">
        <v>11</v>
      </c>
      <c r="L1191" t="str" cm="1">
        <f t="array" ref="L1191">IF(K1191="?",INDEX(K1191:K3533,_xlfn.MODE.MULT(MATCH(K1191:K3533,K3533,0))),K1191)</f>
        <v>tier - 2</v>
      </c>
      <c r="M1191" t="s">
        <v>11</v>
      </c>
      <c r="N1191" t="str" cm="1">
        <f t="array" ref="N1191">IF(M1191="?",INDEX(M1191:M3533,_xlfn.MODE.MULT(MATCH(M1191:M3533,M1191:M3533,0))),M1191)</f>
        <v>tier - 2</v>
      </c>
      <c r="O1191" t="s">
        <v>300</v>
      </c>
      <c r="P1191" t="str">
        <f t="shared" si="75"/>
        <v>R1021</v>
      </c>
    </row>
    <row r="1192" spans="1:16" x14ac:dyDescent="0.3">
      <c r="A1192" t="s">
        <v>1223</v>
      </c>
      <c r="B1192">
        <v>1972</v>
      </c>
      <c r="C1192">
        <f t="shared" si="72"/>
        <v>1972</v>
      </c>
      <c r="D1192" t="s">
        <v>20</v>
      </c>
      <c r="E1192" t="str">
        <f t="shared" si="73"/>
        <v>Sep</v>
      </c>
      <c r="F1192">
        <v>26</v>
      </c>
      <c r="G1192" s="16">
        <f t="shared" si="74"/>
        <v>26568</v>
      </c>
      <c r="I1192">
        <v>0</v>
      </c>
      <c r="J1192" s="13">
        <v>9836.2099999999991</v>
      </c>
      <c r="K1192" t="s">
        <v>11</v>
      </c>
      <c r="L1192" t="str" cm="1">
        <f t="array" ref="L1192">IF(K1192="?",INDEX(K1192:K3534,_xlfn.MODE.MULT(MATCH(K1192:K3534,K3534,0))),K1192)</f>
        <v>tier - 2</v>
      </c>
      <c r="M1192" t="s">
        <v>12</v>
      </c>
      <c r="N1192" t="str" cm="1">
        <f t="array" ref="N1192">IF(M1192="?",INDEX(M1192:M3534,_xlfn.MODE.MULT(MATCH(M1192:M3534,M1192:M3534,0))),M1192)</f>
        <v>tier - 3</v>
      </c>
      <c r="O1192" t="s">
        <v>300</v>
      </c>
      <c r="P1192" t="str">
        <f t="shared" si="75"/>
        <v>R1021</v>
      </c>
    </row>
    <row r="1193" spans="1:16" x14ac:dyDescent="0.3">
      <c r="A1193" t="s">
        <v>1224</v>
      </c>
      <c r="B1193">
        <v>1992</v>
      </c>
      <c r="C1193">
        <f t="shared" si="72"/>
        <v>1992</v>
      </c>
      <c r="D1193" t="s">
        <v>35</v>
      </c>
      <c r="E1193" t="str">
        <f t="shared" si="73"/>
        <v>Aug</v>
      </c>
      <c r="F1193">
        <v>13</v>
      </c>
      <c r="G1193" s="16">
        <f t="shared" si="74"/>
        <v>33829</v>
      </c>
      <c r="I1193">
        <v>0</v>
      </c>
      <c r="J1193" s="13">
        <v>9844.4500000000007</v>
      </c>
      <c r="K1193" t="s">
        <v>11</v>
      </c>
      <c r="L1193" t="str" cm="1">
        <f t="array" ref="L1193">IF(K1193="?",INDEX(K1193:K3535,_xlfn.MODE.MULT(MATCH(K1193:K3535,K3535,0))),K1193)</f>
        <v>tier - 2</v>
      </c>
      <c r="M1193" t="s">
        <v>16</v>
      </c>
      <c r="N1193" t="str" cm="1">
        <f t="array" ref="N1193">IF(M1193="?",INDEX(M1193:M3535,_xlfn.MODE.MULT(MATCH(M1193:M3535,M1193:M3535,0))),M1193)</f>
        <v>tier - 1</v>
      </c>
      <c r="O1193" t="s">
        <v>23</v>
      </c>
      <c r="P1193" t="str">
        <f t="shared" si="75"/>
        <v>R1012</v>
      </c>
    </row>
    <row r="1194" spans="1:16" x14ac:dyDescent="0.3">
      <c r="A1194" t="s">
        <v>1225</v>
      </c>
      <c r="B1194">
        <v>1968</v>
      </c>
      <c r="C1194">
        <f t="shared" si="72"/>
        <v>1968</v>
      </c>
      <c r="D1194" t="s">
        <v>15</v>
      </c>
      <c r="E1194" t="str">
        <f t="shared" si="73"/>
        <v>Nov</v>
      </c>
      <c r="F1194">
        <v>4</v>
      </c>
      <c r="G1194" s="16">
        <f t="shared" si="74"/>
        <v>25146</v>
      </c>
      <c r="I1194">
        <v>0</v>
      </c>
      <c r="J1194" s="13">
        <v>9850.43</v>
      </c>
      <c r="K1194" t="s">
        <v>12</v>
      </c>
      <c r="L1194" t="str" cm="1">
        <f t="array" ref="L1194">IF(K1194="?",INDEX(K1194:K3536,_xlfn.MODE.MULT(MATCH(K1194:K3536,K3536,0))),K1194)</f>
        <v>tier - 3</v>
      </c>
      <c r="M1194" t="s">
        <v>12</v>
      </c>
      <c r="N1194" t="str" cm="1">
        <f t="array" ref="N1194">IF(M1194="?",INDEX(M1194:M3536,_xlfn.MODE.MULT(MATCH(M1194:M3536,M1194:M3536,0))),M1194)</f>
        <v>tier - 3</v>
      </c>
      <c r="O1194" t="s">
        <v>42</v>
      </c>
      <c r="P1194" t="str">
        <f t="shared" si="75"/>
        <v>R1011</v>
      </c>
    </row>
    <row r="1195" spans="1:16" x14ac:dyDescent="0.3">
      <c r="A1195" t="s">
        <v>1226</v>
      </c>
      <c r="B1195">
        <v>1971</v>
      </c>
      <c r="C1195">
        <f t="shared" si="72"/>
        <v>1971</v>
      </c>
      <c r="D1195" t="s">
        <v>37</v>
      </c>
      <c r="E1195" t="str">
        <f t="shared" si="73"/>
        <v>Oct</v>
      </c>
      <c r="F1195">
        <v>23</v>
      </c>
      <c r="G1195" s="16">
        <f t="shared" si="74"/>
        <v>26229</v>
      </c>
      <c r="I1195">
        <v>1</v>
      </c>
      <c r="J1195" s="13">
        <v>9855.1299999999992</v>
      </c>
      <c r="K1195" t="s">
        <v>11</v>
      </c>
      <c r="L1195" t="str" cm="1">
        <f t="array" ref="L1195">IF(K1195="?",INDEX(K1195:K3537,_xlfn.MODE.MULT(MATCH(K1195:K3537,K3537,0))),K1195)</f>
        <v>tier - 2</v>
      </c>
      <c r="M1195" t="s">
        <v>12</v>
      </c>
      <c r="N1195" t="str" cm="1">
        <f t="array" ref="N1195">IF(M1195="?",INDEX(M1195:M3537,_xlfn.MODE.MULT(MATCH(M1195:M3537,M1195:M3537,0))),M1195)</f>
        <v>tier - 3</v>
      </c>
      <c r="O1195" t="s">
        <v>13</v>
      </c>
      <c r="P1195" t="str">
        <f t="shared" si="75"/>
        <v>R1013</v>
      </c>
    </row>
    <row r="1196" spans="1:16" x14ac:dyDescent="0.3">
      <c r="A1196" t="s">
        <v>1227</v>
      </c>
      <c r="B1196">
        <v>1971</v>
      </c>
      <c r="C1196">
        <f t="shared" si="72"/>
        <v>1971</v>
      </c>
      <c r="D1196" t="s">
        <v>10</v>
      </c>
      <c r="E1196" t="str">
        <f t="shared" si="73"/>
        <v>Jul</v>
      </c>
      <c r="F1196">
        <v>17</v>
      </c>
      <c r="G1196" s="16">
        <f t="shared" si="74"/>
        <v>26131</v>
      </c>
      <c r="I1196">
        <v>1</v>
      </c>
      <c r="J1196" s="13">
        <v>9861.0300000000007</v>
      </c>
      <c r="K1196" t="s">
        <v>11</v>
      </c>
      <c r="L1196" t="str" cm="1">
        <f t="array" ref="L1196">IF(K1196="?",INDEX(K1196:K3538,_xlfn.MODE.MULT(MATCH(K1196:K3538,K3538,0))),K1196)</f>
        <v>tier - 2</v>
      </c>
      <c r="M1196" t="s">
        <v>11</v>
      </c>
      <c r="N1196" t="str" cm="1">
        <f t="array" ref="N1196">IF(M1196="?",INDEX(M1196:M3538,_xlfn.MODE.MULT(MATCH(M1196:M3538,M1196:M3538,0))),M1196)</f>
        <v>tier - 2</v>
      </c>
      <c r="O1196" t="s">
        <v>42</v>
      </c>
      <c r="P1196" t="str">
        <f t="shared" si="75"/>
        <v>R1011</v>
      </c>
    </row>
    <row r="1197" spans="1:16" x14ac:dyDescent="0.3">
      <c r="A1197" t="s">
        <v>1228</v>
      </c>
      <c r="B1197">
        <v>1969</v>
      </c>
      <c r="C1197">
        <f t="shared" si="72"/>
        <v>1969</v>
      </c>
      <c r="D1197" t="s">
        <v>37</v>
      </c>
      <c r="E1197" t="str">
        <f t="shared" si="73"/>
        <v>Oct</v>
      </c>
      <c r="F1197">
        <v>20</v>
      </c>
      <c r="G1197" s="16">
        <f t="shared" si="74"/>
        <v>25496</v>
      </c>
      <c r="I1197">
        <v>0</v>
      </c>
      <c r="J1197" s="13">
        <v>9863.4699999999993</v>
      </c>
      <c r="K1197" t="s">
        <v>12</v>
      </c>
      <c r="L1197" t="str" cm="1">
        <f t="array" ref="L1197">IF(K1197="?",INDEX(K1197:K3539,_xlfn.MODE.MULT(MATCH(K1197:K3539,K3539,0))),K1197)</f>
        <v>tier - 3</v>
      </c>
      <c r="M1197" t="s">
        <v>12</v>
      </c>
      <c r="N1197" t="str" cm="1">
        <f t="array" ref="N1197">IF(M1197="?",INDEX(M1197:M3539,_xlfn.MODE.MULT(MATCH(M1197:M3539,M1197:M3539,0))),M1197)</f>
        <v>tier - 3</v>
      </c>
      <c r="O1197" t="s">
        <v>23</v>
      </c>
      <c r="P1197" t="str">
        <f t="shared" si="75"/>
        <v>R1012</v>
      </c>
    </row>
    <row r="1198" spans="1:16" x14ac:dyDescent="0.3">
      <c r="A1198" t="s">
        <v>1229</v>
      </c>
      <c r="B1198">
        <v>1971</v>
      </c>
      <c r="C1198">
        <f t="shared" si="72"/>
        <v>1971</v>
      </c>
      <c r="D1198" t="s">
        <v>15</v>
      </c>
      <c r="E1198" t="str">
        <f t="shared" si="73"/>
        <v>Nov</v>
      </c>
      <c r="F1198">
        <v>9</v>
      </c>
      <c r="G1198" s="16">
        <f t="shared" si="74"/>
        <v>26246</v>
      </c>
      <c r="I1198">
        <v>0</v>
      </c>
      <c r="J1198" s="13">
        <v>9866.2999999999993</v>
      </c>
      <c r="K1198" t="s">
        <v>11</v>
      </c>
      <c r="L1198" t="str" cm="1">
        <f t="array" ref="L1198">IF(K1198="?",INDEX(K1198:K3540,_xlfn.MODE.MULT(MATCH(K1198:K3540,K3540,0))),K1198)</f>
        <v>tier - 2</v>
      </c>
      <c r="M1198" t="s">
        <v>12</v>
      </c>
      <c r="N1198" t="str" cm="1">
        <f t="array" ref="N1198">IF(M1198="?",INDEX(M1198:M3540,_xlfn.MODE.MULT(MATCH(M1198:M3540,M1198:M3540,0))),M1198)</f>
        <v>tier - 3</v>
      </c>
      <c r="O1198" t="s">
        <v>247</v>
      </c>
      <c r="P1198" t="str">
        <f t="shared" si="75"/>
        <v>R1024</v>
      </c>
    </row>
    <row r="1199" spans="1:16" x14ac:dyDescent="0.3">
      <c r="A1199" t="s">
        <v>1230</v>
      </c>
      <c r="B1199">
        <v>1969</v>
      </c>
      <c r="C1199">
        <f t="shared" si="72"/>
        <v>1969</v>
      </c>
      <c r="D1199" t="s">
        <v>35</v>
      </c>
      <c r="E1199" t="str">
        <f t="shared" si="73"/>
        <v>Aug</v>
      </c>
      <c r="F1199">
        <v>13</v>
      </c>
      <c r="G1199" s="16">
        <f t="shared" si="74"/>
        <v>25428</v>
      </c>
      <c r="I1199">
        <v>0</v>
      </c>
      <c r="J1199" s="13">
        <v>9869.81</v>
      </c>
      <c r="K1199" t="s">
        <v>12</v>
      </c>
      <c r="L1199" t="str" cm="1">
        <f t="array" ref="L1199">IF(K1199="?",INDEX(K1199:K3541,_xlfn.MODE.MULT(MATCH(K1199:K3541,K3541,0))),K1199)</f>
        <v>tier - 3</v>
      </c>
      <c r="M1199" t="s">
        <v>12</v>
      </c>
      <c r="N1199" t="str" cm="1">
        <f t="array" ref="N1199">IF(M1199="?",INDEX(M1199:M3541,_xlfn.MODE.MULT(MATCH(M1199:M3541,M1199:M3541,0))),M1199)</f>
        <v>tier - 3</v>
      </c>
      <c r="O1199" t="s">
        <v>23</v>
      </c>
      <c r="P1199" t="str">
        <f t="shared" si="75"/>
        <v>R1012</v>
      </c>
    </row>
    <row r="1200" spans="1:16" x14ac:dyDescent="0.3">
      <c r="A1200" t="s">
        <v>1231</v>
      </c>
      <c r="B1200">
        <v>1998</v>
      </c>
      <c r="C1200">
        <f t="shared" si="72"/>
        <v>1998</v>
      </c>
      <c r="D1200" t="s">
        <v>10</v>
      </c>
      <c r="E1200" t="str">
        <f t="shared" si="73"/>
        <v>Jul</v>
      </c>
      <c r="F1200">
        <v>6</v>
      </c>
      <c r="G1200" s="16">
        <f t="shared" si="74"/>
        <v>35982</v>
      </c>
      <c r="I1200">
        <v>0</v>
      </c>
      <c r="J1200" s="13">
        <v>9870.59</v>
      </c>
      <c r="K1200" t="s">
        <v>11</v>
      </c>
      <c r="L1200" t="str" cm="1">
        <f t="array" ref="L1200">IF(K1200="?",INDEX(K1200:K3542,_xlfn.MODE.MULT(MATCH(K1200:K3542,K3542,0))),K1200)</f>
        <v>tier - 2</v>
      </c>
      <c r="M1200" t="s">
        <v>11</v>
      </c>
      <c r="N1200" t="str" cm="1">
        <f t="array" ref="N1200">IF(M1200="?",INDEX(M1200:M3542,_xlfn.MODE.MULT(MATCH(M1200:M3542,M1200:M3542,0))),M1200)</f>
        <v>tier - 2</v>
      </c>
      <c r="O1200" t="s">
        <v>249</v>
      </c>
      <c r="P1200" t="str">
        <f t="shared" si="75"/>
        <v>R1023</v>
      </c>
    </row>
    <row r="1201" spans="1:16" x14ac:dyDescent="0.3">
      <c r="A1201" t="s">
        <v>1232</v>
      </c>
      <c r="B1201">
        <v>1971</v>
      </c>
      <c r="C1201">
        <f t="shared" si="72"/>
        <v>1971</v>
      </c>
      <c r="D1201" t="s">
        <v>30</v>
      </c>
      <c r="E1201" t="str">
        <f t="shared" si="73"/>
        <v>Dec</v>
      </c>
      <c r="F1201">
        <v>22</v>
      </c>
      <c r="G1201" s="16">
        <f t="shared" si="74"/>
        <v>26289</v>
      </c>
      <c r="I1201">
        <v>1</v>
      </c>
      <c r="J1201" s="13">
        <v>9872.7000000000007</v>
      </c>
      <c r="K1201" t="s">
        <v>11</v>
      </c>
      <c r="L1201" t="str" cm="1">
        <f t="array" ref="L1201">IF(K1201="?",INDEX(K1201:K3543,_xlfn.MODE.MULT(MATCH(K1201:K3543,K3543,0))),K1201)</f>
        <v>tier - 2</v>
      </c>
      <c r="M1201" t="s">
        <v>11</v>
      </c>
      <c r="N1201" t="str" cm="1">
        <f t="array" ref="N1201">IF(M1201="?",INDEX(M1201:M3543,_xlfn.MODE.MULT(MATCH(M1201:M3543,M1201:M3543,0))),M1201)</f>
        <v>tier - 2</v>
      </c>
      <c r="O1201" t="s">
        <v>42</v>
      </c>
      <c r="P1201" t="str">
        <f t="shared" si="75"/>
        <v>R1011</v>
      </c>
    </row>
    <row r="1202" spans="1:16" x14ac:dyDescent="0.3">
      <c r="A1202" t="s">
        <v>1233</v>
      </c>
      <c r="B1202">
        <v>1971</v>
      </c>
      <c r="C1202">
        <f t="shared" si="72"/>
        <v>1971</v>
      </c>
      <c r="D1202" t="s">
        <v>10</v>
      </c>
      <c r="E1202" t="str">
        <f t="shared" si="73"/>
        <v>Jul</v>
      </c>
      <c r="F1202">
        <v>3</v>
      </c>
      <c r="G1202" s="16">
        <f t="shared" si="74"/>
        <v>26117</v>
      </c>
      <c r="I1202">
        <v>0</v>
      </c>
      <c r="J1202" s="13">
        <v>9875.68</v>
      </c>
      <c r="K1202" t="s">
        <v>11</v>
      </c>
      <c r="L1202" t="str" cm="1">
        <f t="array" ref="L1202">IF(K1202="?",INDEX(K1202:K3544,_xlfn.MODE.MULT(MATCH(K1202:K3544,K3544,0))),K1202)</f>
        <v>tier - 2</v>
      </c>
      <c r="M1202" t="s">
        <v>12</v>
      </c>
      <c r="N1202" t="str" cm="1">
        <f t="array" ref="N1202">IF(M1202="?",INDEX(M1202:M3544,_xlfn.MODE.MULT(MATCH(M1202:M3544,M1202:M3544,0))),M1202)</f>
        <v>tier - 3</v>
      </c>
      <c r="O1202" t="s">
        <v>247</v>
      </c>
      <c r="P1202" t="str">
        <f t="shared" si="75"/>
        <v>R1024</v>
      </c>
    </row>
    <row r="1203" spans="1:16" x14ac:dyDescent="0.3">
      <c r="A1203" t="s">
        <v>1234</v>
      </c>
      <c r="B1203">
        <v>1971</v>
      </c>
      <c r="C1203">
        <f t="shared" si="72"/>
        <v>1971</v>
      </c>
      <c r="D1203" t="s">
        <v>37</v>
      </c>
      <c r="E1203" t="str">
        <f t="shared" si="73"/>
        <v>Oct</v>
      </c>
      <c r="F1203">
        <v>3</v>
      </c>
      <c r="G1203" s="16">
        <f t="shared" si="74"/>
        <v>26209</v>
      </c>
      <c r="I1203">
        <v>1</v>
      </c>
      <c r="J1203" s="13">
        <v>9877.61</v>
      </c>
      <c r="K1203" t="s">
        <v>11</v>
      </c>
      <c r="L1203" t="str" cm="1">
        <f t="array" ref="L1203">IF(K1203="?",INDEX(K1203:K3545,_xlfn.MODE.MULT(MATCH(K1203:K3545,K3545,0))),K1203)</f>
        <v>tier - 2</v>
      </c>
      <c r="M1203" t="s">
        <v>16</v>
      </c>
      <c r="N1203" t="str" cm="1">
        <f t="array" ref="N1203">IF(M1203="?",INDEX(M1203:M3545,_xlfn.MODE.MULT(MATCH(M1203:M3545,M1203:M3545,0))),M1203)</f>
        <v>tier - 1</v>
      </c>
      <c r="O1203" t="s">
        <v>13</v>
      </c>
      <c r="P1203" t="str">
        <f t="shared" si="75"/>
        <v>R1013</v>
      </c>
    </row>
    <row r="1204" spans="1:16" x14ac:dyDescent="0.3">
      <c r="A1204" t="s">
        <v>1235</v>
      </c>
      <c r="B1204">
        <v>1971</v>
      </c>
      <c r="C1204">
        <f t="shared" si="72"/>
        <v>1971</v>
      </c>
      <c r="D1204" t="s">
        <v>15</v>
      </c>
      <c r="E1204" t="str">
        <f t="shared" si="73"/>
        <v>Nov</v>
      </c>
      <c r="F1204">
        <v>8</v>
      </c>
      <c r="G1204" s="16">
        <f t="shared" si="74"/>
        <v>26245</v>
      </c>
      <c r="I1204">
        <v>1</v>
      </c>
      <c r="J1204" s="13">
        <v>9880.07</v>
      </c>
      <c r="K1204" t="s">
        <v>11</v>
      </c>
      <c r="L1204" t="str" cm="1">
        <f t="array" ref="L1204">IF(K1204="?",INDEX(K1204:K3546,_xlfn.MODE.MULT(MATCH(K1204:K3546,K3546,0))),K1204)</f>
        <v>tier - 2</v>
      </c>
      <c r="M1204" t="s">
        <v>12</v>
      </c>
      <c r="N1204" t="str" cm="1">
        <f t="array" ref="N1204">IF(M1204="?",INDEX(M1204:M3546,_xlfn.MODE.MULT(MATCH(M1204:M3546,M1204:M3546,0))),M1204)</f>
        <v>tier - 3</v>
      </c>
      <c r="O1204" t="s">
        <v>42</v>
      </c>
      <c r="P1204" t="str">
        <f t="shared" si="75"/>
        <v>R1011</v>
      </c>
    </row>
    <row r="1205" spans="1:16" x14ac:dyDescent="0.3">
      <c r="A1205" t="s">
        <v>1236</v>
      </c>
      <c r="B1205">
        <v>1966</v>
      </c>
      <c r="C1205">
        <f t="shared" si="72"/>
        <v>1966</v>
      </c>
      <c r="D1205" t="s">
        <v>15</v>
      </c>
      <c r="E1205" t="str">
        <f t="shared" si="73"/>
        <v>Nov</v>
      </c>
      <c r="F1205">
        <v>5</v>
      </c>
      <c r="G1205" s="16">
        <f t="shared" si="74"/>
        <v>24416</v>
      </c>
      <c r="I1205">
        <v>0</v>
      </c>
      <c r="J1205" s="13">
        <v>9890.23</v>
      </c>
      <c r="K1205" t="s">
        <v>12</v>
      </c>
      <c r="L1205" t="str" cm="1">
        <f t="array" ref="L1205">IF(K1205="?",INDEX(K1205:K3547,_xlfn.MODE.MULT(MATCH(K1205:K3547,K3547,0))),K1205)</f>
        <v>tier - 3</v>
      </c>
      <c r="M1205" t="s">
        <v>12</v>
      </c>
      <c r="N1205" t="str" cm="1">
        <f t="array" ref="N1205">IF(M1205="?",INDEX(M1205:M3547,_xlfn.MODE.MULT(MATCH(M1205:M3547,M1205:M3547,0))),M1205)</f>
        <v>tier - 3</v>
      </c>
      <c r="O1205" t="s">
        <v>13</v>
      </c>
      <c r="P1205" t="str">
        <f t="shared" si="75"/>
        <v>R1013</v>
      </c>
    </row>
    <row r="1206" spans="1:16" x14ac:dyDescent="0.3">
      <c r="A1206" t="s">
        <v>1237</v>
      </c>
      <c r="B1206">
        <v>1996</v>
      </c>
      <c r="C1206">
        <f t="shared" si="72"/>
        <v>1996</v>
      </c>
      <c r="D1206" t="s">
        <v>10</v>
      </c>
      <c r="E1206" t="str">
        <f t="shared" si="73"/>
        <v>Jul</v>
      </c>
      <c r="F1206">
        <v>8</v>
      </c>
      <c r="G1206" s="16">
        <f t="shared" si="74"/>
        <v>35254</v>
      </c>
      <c r="I1206">
        <v>0</v>
      </c>
      <c r="J1206" s="13">
        <v>9894.69</v>
      </c>
      <c r="K1206" t="s">
        <v>11</v>
      </c>
      <c r="L1206" t="str" cm="1">
        <f t="array" ref="L1206">IF(K1206="?",INDEX(K1206:K3548,_xlfn.MODE.MULT(MATCH(K1206:K3548,K3548,0))),K1206)</f>
        <v>tier - 2</v>
      </c>
      <c r="M1206" t="s">
        <v>12</v>
      </c>
      <c r="N1206" t="str" cm="1">
        <f t="array" ref="N1206">IF(M1206="?",INDEX(M1206:M3548,_xlfn.MODE.MULT(MATCH(M1206:M3548,M1206:M3548,0))),M1206)</f>
        <v>tier - 3</v>
      </c>
      <c r="O1206" t="s">
        <v>23</v>
      </c>
      <c r="P1206" t="str">
        <f t="shared" si="75"/>
        <v>R1012</v>
      </c>
    </row>
    <row r="1207" spans="1:16" x14ac:dyDescent="0.3">
      <c r="A1207" t="s">
        <v>1238</v>
      </c>
      <c r="B1207">
        <v>1962</v>
      </c>
      <c r="C1207">
        <f t="shared" si="72"/>
        <v>1962</v>
      </c>
      <c r="D1207" t="s">
        <v>35</v>
      </c>
      <c r="E1207" t="str">
        <f t="shared" si="73"/>
        <v>Aug</v>
      </c>
      <c r="F1207">
        <v>17</v>
      </c>
      <c r="G1207" s="16">
        <f t="shared" si="74"/>
        <v>22875</v>
      </c>
      <c r="I1207">
        <v>0</v>
      </c>
      <c r="J1207" s="13">
        <v>9907.83</v>
      </c>
      <c r="K1207" t="s">
        <v>12</v>
      </c>
      <c r="L1207" t="str" cm="1">
        <f t="array" ref="L1207">IF(K1207="?",INDEX(K1207:K3549,_xlfn.MODE.MULT(MATCH(K1207:K3549,K3549,0))),K1207)</f>
        <v>tier - 3</v>
      </c>
      <c r="M1207" t="s">
        <v>11</v>
      </c>
      <c r="N1207" t="str" cm="1">
        <f t="array" ref="N1207">IF(M1207="?",INDEX(M1207:M3549,_xlfn.MODE.MULT(MATCH(M1207:M3549,M1207:M3549,0))),M1207)</f>
        <v>tier - 2</v>
      </c>
      <c r="O1207" t="s">
        <v>13</v>
      </c>
      <c r="P1207" t="str">
        <f t="shared" si="75"/>
        <v>R1013</v>
      </c>
    </row>
    <row r="1208" spans="1:16" x14ac:dyDescent="0.3">
      <c r="A1208" t="s">
        <v>1239</v>
      </c>
      <c r="B1208">
        <v>1972</v>
      </c>
      <c r="C1208">
        <f t="shared" si="72"/>
        <v>1972</v>
      </c>
      <c r="D1208" t="s">
        <v>20</v>
      </c>
      <c r="E1208" t="str">
        <f t="shared" si="73"/>
        <v>Sep</v>
      </c>
      <c r="F1208">
        <v>14</v>
      </c>
      <c r="G1208" s="16">
        <f t="shared" si="74"/>
        <v>26556</v>
      </c>
      <c r="I1208">
        <v>1</v>
      </c>
      <c r="J1208" s="13">
        <v>9910.36</v>
      </c>
      <c r="K1208" t="s">
        <v>11</v>
      </c>
      <c r="L1208" t="str" cm="1">
        <f t="array" ref="L1208">IF(K1208="?",INDEX(K1208:K3550,_xlfn.MODE.MULT(MATCH(K1208:K3550,K3550,0))),K1208)</f>
        <v>tier - 2</v>
      </c>
      <c r="M1208" t="s">
        <v>12</v>
      </c>
      <c r="N1208" t="str" cm="1">
        <f t="array" ref="N1208">IF(M1208="?",INDEX(M1208:M3550,_xlfn.MODE.MULT(MATCH(M1208:M3550,M1208:M3550,0))),M1208)</f>
        <v>tier - 3</v>
      </c>
      <c r="O1208" t="s">
        <v>23</v>
      </c>
      <c r="P1208" t="str">
        <f t="shared" si="75"/>
        <v>R1012</v>
      </c>
    </row>
    <row r="1209" spans="1:16" x14ac:dyDescent="0.3">
      <c r="A1209" t="s">
        <v>1240</v>
      </c>
      <c r="B1209">
        <v>1985</v>
      </c>
      <c r="C1209">
        <f t="shared" si="72"/>
        <v>1985</v>
      </c>
      <c r="D1209" t="s">
        <v>35</v>
      </c>
      <c r="E1209" t="str">
        <f t="shared" si="73"/>
        <v>Aug</v>
      </c>
      <c r="F1209">
        <v>19</v>
      </c>
      <c r="G1209" s="16">
        <f t="shared" si="74"/>
        <v>31278</v>
      </c>
      <c r="I1209">
        <v>3</v>
      </c>
      <c r="J1209" s="13">
        <v>9930.64</v>
      </c>
      <c r="K1209" t="s">
        <v>11</v>
      </c>
      <c r="L1209" t="str" cm="1">
        <f t="array" ref="L1209">IF(K1209="?",INDEX(K1209:K3551,_xlfn.MODE.MULT(MATCH(K1209:K3551,K3551,0))),K1209)</f>
        <v>tier - 2</v>
      </c>
      <c r="M1209" t="s">
        <v>12</v>
      </c>
      <c r="N1209" t="str" cm="1">
        <f t="array" ref="N1209">IF(M1209="?",INDEX(M1209:M3551,_xlfn.MODE.MULT(MATCH(M1209:M3551,M1209:M3551,0))),M1209)</f>
        <v>tier - 3</v>
      </c>
      <c r="O1209" t="s">
        <v>200</v>
      </c>
      <c r="P1209" t="str">
        <f t="shared" si="75"/>
        <v>R1025</v>
      </c>
    </row>
    <row r="1210" spans="1:16" x14ac:dyDescent="0.3">
      <c r="A1210" t="s">
        <v>1241</v>
      </c>
      <c r="B1210">
        <v>1983</v>
      </c>
      <c r="C1210">
        <f t="shared" si="72"/>
        <v>1983</v>
      </c>
      <c r="D1210" t="s">
        <v>30</v>
      </c>
      <c r="E1210" t="str">
        <f t="shared" si="73"/>
        <v>Dec</v>
      </c>
      <c r="F1210">
        <v>3</v>
      </c>
      <c r="G1210" s="16">
        <f t="shared" si="74"/>
        <v>30653</v>
      </c>
      <c r="I1210">
        <v>3</v>
      </c>
      <c r="J1210" s="13">
        <v>9931.9599999999991</v>
      </c>
      <c r="K1210" t="s">
        <v>11</v>
      </c>
      <c r="L1210" t="str" cm="1">
        <f t="array" ref="L1210">IF(K1210="?",INDEX(K1210:K3552,_xlfn.MODE.MULT(MATCH(K1210:K3552,K3552,0))),K1210)</f>
        <v>tier - 2</v>
      </c>
      <c r="M1210" t="s">
        <v>11</v>
      </c>
      <c r="N1210" t="str" cm="1">
        <f t="array" ref="N1210">IF(M1210="?",INDEX(M1210:M3552,_xlfn.MODE.MULT(MATCH(M1210:M3552,M1210:M3552,0))),M1210)</f>
        <v>tier - 2</v>
      </c>
      <c r="O1210" t="s">
        <v>23</v>
      </c>
      <c r="P1210" t="str">
        <f t="shared" si="75"/>
        <v>R1012</v>
      </c>
    </row>
    <row r="1211" spans="1:16" x14ac:dyDescent="0.3">
      <c r="A1211" t="s">
        <v>1242</v>
      </c>
      <c r="B1211">
        <v>1964</v>
      </c>
      <c r="C1211">
        <f t="shared" si="72"/>
        <v>1964</v>
      </c>
      <c r="D1211" t="s">
        <v>20</v>
      </c>
      <c r="E1211" t="str">
        <f t="shared" si="73"/>
        <v>Sep</v>
      </c>
      <c r="F1211">
        <v>11</v>
      </c>
      <c r="G1211" s="16">
        <f t="shared" si="74"/>
        <v>23631</v>
      </c>
      <c r="I1211">
        <v>0</v>
      </c>
      <c r="J1211" s="13">
        <v>9933.44</v>
      </c>
      <c r="K1211" t="s">
        <v>12</v>
      </c>
      <c r="L1211" t="str" cm="1">
        <f t="array" ref="L1211">IF(K1211="?",INDEX(K1211:K3553,_xlfn.MODE.MULT(MATCH(K1211:K3553,K3553,0))),K1211)</f>
        <v>tier - 3</v>
      </c>
      <c r="M1211" t="s">
        <v>12</v>
      </c>
      <c r="N1211" t="str" cm="1">
        <f t="array" ref="N1211">IF(M1211="?",INDEX(M1211:M3553,_xlfn.MODE.MULT(MATCH(M1211:M3553,M1211:M3553,0))),M1211)</f>
        <v>tier - 3</v>
      </c>
      <c r="O1211" t="s">
        <v>13</v>
      </c>
      <c r="P1211" t="str">
        <f t="shared" si="75"/>
        <v>R1013</v>
      </c>
    </row>
    <row r="1212" spans="1:16" x14ac:dyDescent="0.3">
      <c r="A1212" t="s">
        <v>1243</v>
      </c>
      <c r="B1212">
        <v>1971</v>
      </c>
      <c r="C1212">
        <f t="shared" si="72"/>
        <v>1971</v>
      </c>
      <c r="D1212" t="s">
        <v>30</v>
      </c>
      <c r="E1212" t="str">
        <f t="shared" si="73"/>
        <v>Dec</v>
      </c>
      <c r="F1212">
        <v>26</v>
      </c>
      <c r="G1212" s="16">
        <f t="shared" si="74"/>
        <v>26293</v>
      </c>
      <c r="I1212">
        <v>1</v>
      </c>
      <c r="J1212" s="13">
        <v>9957.7199999999993</v>
      </c>
      <c r="K1212" t="s">
        <v>11</v>
      </c>
      <c r="L1212" t="str" cm="1">
        <f t="array" ref="L1212">IF(K1212="?",INDEX(K1212:K3554,_xlfn.MODE.MULT(MATCH(K1212:K3554,K3554,0))),K1212)</f>
        <v>tier - 2</v>
      </c>
      <c r="M1212" t="s">
        <v>12</v>
      </c>
      <c r="N1212" t="str" cm="1">
        <f t="array" ref="N1212">IF(M1212="?",INDEX(M1212:M3554,_xlfn.MODE.MULT(MATCH(M1212:M3554,M1212:M3554,0))),M1212)</f>
        <v>tier - 3</v>
      </c>
      <c r="O1212" t="s">
        <v>170</v>
      </c>
      <c r="P1212" t="str">
        <f t="shared" si="75"/>
        <v>R1018</v>
      </c>
    </row>
    <row r="1213" spans="1:16" x14ac:dyDescent="0.3">
      <c r="A1213" t="s">
        <v>1244</v>
      </c>
      <c r="B1213">
        <v>1971</v>
      </c>
      <c r="C1213">
        <f t="shared" si="72"/>
        <v>1971</v>
      </c>
      <c r="D1213" t="s">
        <v>37</v>
      </c>
      <c r="E1213" t="str">
        <f t="shared" si="73"/>
        <v>Oct</v>
      </c>
      <c r="F1213">
        <v>6</v>
      </c>
      <c r="G1213" s="16">
        <f t="shared" si="74"/>
        <v>26212</v>
      </c>
      <c r="I1213">
        <v>1</v>
      </c>
      <c r="J1213" s="13">
        <v>9964.06</v>
      </c>
      <c r="K1213" t="s">
        <v>11</v>
      </c>
      <c r="L1213" t="str" cm="1">
        <f t="array" ref="L1213">IF(K1213="?",INDEX(K1213:K3555,_xlfn.MODE.MULT(MATCH(K1213:K3555,K3555,0))),K1213)</f>
        <v>tier - 2</v>
      </c>
      <c r="M1213" t="s">
        <v>11</v>
      </c>
      <c r="N1213" t="str" cm="1">
        <f t="array" ref="N1213">IF(M1213="?",INDEX(M1213:M3555,_xlfn.MODE.MULT(MATCH(M1213:M3555,M1213:M3555,0))),M1213)</f>
        <v>tier - 2</v>
      </c>
      <c r="O1213" t="s">
        <v>166</v>
      </c>
      <c r="P1213" t="str">
        <f t="shared" si="75"/>
        <v>R1019</v>
      </c>
    </row>
    <row r="1214" spans="1:16" x14ac:dyDescent="0.3">
      <c r="A1214" t="s">
        <v>1245</v>
      </c>
      <c r="B1214">
        <v>1970</v>
      </c>
      <c r="C1214">
        <f t="shared" si="72"/>
        <v>1970</v>
      </c>
      <c r="D1214" t="s">
        <v>35</v>
      </c>
      <c r="E1214" t="str">
        <f t="shared" si="73"/>
        <v>Aug</v>
      </c>
      <c r="F1214">
        <v>11</v>
      </c>
      <c r="G1214" s="16">
        <f t="shared" si="74"/>
        <v>25791</v>
      </c>
      <c r="I1214">
        <v>0</v>
      </c>
      <c r="J1214" s="13">
        <v>9991.0400000000009</v>
      </c>
      <c r="K1214" t="s">
        <v>11</v>
      </c>
      <c r="L1214" t="str" cm="1">
        <f t="array" ref="L1214">IF(K1214="?",INDEX(K1214:K3556,_xlfn.MODE.MULT(MATCH(K1214:K3556,K3556,0))),K1214)</f>
        <v>tier - 2</v>
      </c>
      <c r="M1214" t="s">
        <v>12</v>
      </c>
      <c r="N1214" t="str" cm="1">
        <f t="array" ref="N1214">IF(M1214="?",INDEX(M1214:M3556,_xlfn.MODE.MULT(MATCH(M1214:M3556,M1214:M3556,0))),M1214)</f>
        <v>tier - 3</v>
      </c>
      <c r="O1214" t="s">
        <v>23</v>
      </c>
      <c r="P1214" t="str">
        <f t="shared" si="75"/>
        <v>R1012</v>
      </c>
    </row>
    <row r="1215" spans="1:16" x14ac:dyDescent="0.3">
      <c r="A1215" t="s">
        <v>1246</v>
      </c>
      <c r="B1215">
        <v>1988</v>
      </c>
      <c r="C1215">
        <f t="shared" si="72"/>
        <v>1988</v>
      </c>
      <c r="D1215" t="s">
        <v>10</v>
      </c>
      <c r="E1215" t="str">
        <f t="shared" si="73"/>
        <v>Jul</v>
      </c>
      <c r="F1215">
        <v>3</v>
      </c>
      <c r="G1215" s="16">
        <f t="shared" si="74"/>
        <v>32327</v>
      </c>
      <c r="I1215">
        <v>3</v>
      </c>
      <c r="J1215" s="13">
        <v>10011.44</v>
      </c>
      <c r="K1215" t="s">
        <v>12</v>
      </c>
      <c r="L1215" t="str" cm="1">
        <f t="array" ref="L1215">IF(K1215="?",INDEX(K1215:K3557,_xlfn.MODE.MULT(MATCH(K1215:K3557,K3557,0))),K1215)</f>
        <v>tier - 3</v>
      </c>
      <c r="M1215" t="s">
        <v>12</v>
      </c>
      <c r="N1215" t="str" cm="1">
        <f t="array" ref="N1215">IF(M1215="?",INDEX(M1215:M3557,_xlfn.MODE.MULT(MATCH(M1215:M3557,M1215:M3557,0))),M1215)</f>
        <v>tier - 3</v>
      </c>
      <c r="O1215" t="s">
        <v>535</v>
      </c>
      <c r="P1215" t="str">
        <f t="shared" si="75"/>
        <v>R1026</v>
      </c>
    </row>
    <row r="1216" spans="1:16" x14ac:dyDescent="0.3">
      <c r="A1216" t="s">
        <v>1247</v>
      </c>
      <c r="B1216">
        <v>1979</v>
      </c>
      <c r="C1216">
        <f t="shared" si="72"/>
        <v>1979</v>
      </c>
      <c r="D1216" t="s">
        <v>30</v>
      </c>
      <c r="E1216" t="str">
        <f t="shared" si="73"/>
        <v>Dec</v>
      </c>
      <c r="F1216">
        <v>28</v>
      </c>
      <c r="G1216" s="16">
        <f t="shared" si="74"/>
        <v>29217</v>
      </c>
      <c r="I1216">
        <v>2</v>
      </c>
      <c r="J1216" s="13">
        <v>10027.15</v>
      </c>
      <c r="K1216" t="s">
        <v>12</v>
      </c>
      <c r="L1216" t="str" cm="1">
        <f t="array" ref="L1216">IF(K1216="?",INDEX(K1216:K3558,_xlfn.MODE.MULT(MATCH(K1216:K3558,K3558,0))),K1216)</f>
        <v>tier - 3</v>
      </c>
      <c r="M1216" t="s">
        <v>16</v>
      </c>
      <c r="N1216" t="str" cm="1">
        <f t="array" ref="N1216">IF(M1216="?",INDEX(M1216:M3558,_xlfn.MODE.MULT(MATCH(M1216:M3558,M1216:M3558,0))),M1216)</f>
        <v>tier - 1</v>
      </c>
      <c r="O1216" t="s">
        <v>300</v>
      </c>
      <c r="P1216" t="str">
        <f t="shared" si="75"/>
        <v>R1021</v>
      </c>
    </row>
    <row r="1217" spans="1:16" x14ac:dyDescent="0.3">
      <c r="A1217" t="s">
        <v>1248</v>
      </c>
      <c r="B1217">
        <v>1974</v>
      </c>
      <c r="C1217">
        <f t="shared" si="72"/>
        <v>1974</v>
      </c>
      <c r="D1217" t="s">
        <v>35</v>
      </c>
      <c r="E1217" t="str">
        <f t="shared" si="73"/>
        <v>Aug</v>
      </c>
      <c r="F1217">
        <v>30</v>
      </c>
      <c r="G1217" s="16">
        <f t="shared" si="74"/>
        <v>27271</v>
      </c>
      <c r="I1217">
        <v>2</v>
      </c>
      <c r="J1217" s="13">
        <v>10043.25</v>
      </c>
      <c r="K1217" t="s">
        <v>12</v>
      </c>
      <c r="L1217" t="str" cm="1">
        <f t="array" ref="L1217">IF(K1217="?",INDEX(K1217:K3559,_xlfn.MODE.MULT(MATCH(K1217:K3559,K3559,0))),K1217)</f>
        <v>tier - 3</v>
      </c>
      <c r="M1217" t="s">
        <v>11</v>
      </c>
      <c r="N1217" t="str" cm="1">
        <f t="array" ref="N1217">IF(M1217="?",INDEX(M1217:M3559,_xlfn.MODE.MULT(MATCH(M1217:M3559,M1217:M3559,0))),M1217)</f>
        <v>tier - 2</v>
      </c>
      <c r="O1217" t="s">
        <v>247</v>
      </c>
      <c r="P1217" t="str">
        <f t="shared" si="75"/>
        <v>R1024</v>
      </c>
    </row>
    <row r="1218" spans="1:16" x14ac:dyDescent="0.3">
      <c r="A1218" t="s">
        <v>1249</v>
      </c>
      <c r="B1218">
        <v>1969</v>
      </c>
      <c r="C1218">
        <f t="shared" si="72"/>
        <v>1969</v>
      </c>
      <c r="D1218" t="s">
        <v>35</v>
      </c>
      <c r="E1218" t="str">
        <f t="shared" si="73"/>
        <v>Aug</v>
      </c>
      <c r="F1218">
        <v>22</v>
      </c>
      <c r="G1218" s="16">
        <f t="shared" si="74"/>
        <v>25437</v>
      </c>
      <c r="I1218">
        <v>1</v>
      </c>
      <c r="J1218" s="13">
        <v>10065.41</v>
      </c>
      <c r="K1218" t="s">
        <v>12</v>
      </c>
      <c r="L1218" t="str" cm="1">
        <f t="array" ref="L1218">IF(K1218="?",INDEX(K1218:K3560,_xlfn.MODE.MULT(MATCH(K1218:K3560,K3560,0))),K1218)</f>
        <v>tier - 3</v>
      </c>
      <c r="M1218" t="s">
        <v>11</v>
      </c>
      <c r="N1218" t="str" cm="1">
        <f t="array" ref="N1218">IF(M1218="?",INDEX(M1218:M3560,_xlfn.MODE.MULT(MATCH(M1218:M3560,M1218:M3560,0))),M1218)</f>
        <v>tier - 2</v>
      </c>
      <c r="O1218" t="s">
        <v>42</v>
      </c>
      <c r="P1218" t="str">
        <f t="shared" si="75"/>
        <v>R1011</v>
      </c>
    </row>
    <row r="1219" spans="1:16" x14ac:dyDescent="0.3">
      <c r="A1219" t="s">
        <v>1250</v>
      </c>
      <c r="B1219">
        <v>1969</v>
      </c>
      <c r="C1219">
        <f t="shared" ref="C1219:C1282" si="76">IF(B1219="?",ROUND(AVERAGE(B1218:B3561),0),B1219)</f>
        <v>1969</v>
      </c>
      <c r="D1219" t="s">
        <v>37</v>
      </c>
      <c r="E1219" t="str">
        <f t="shared" ref="E1219:E1282" si="77">IF(D1219="?","sep",D1219)</f>
        <v>Oct</v>
      </c>
      <c r="F1219">
        <v>27</v>
      </c>
      <c r="G1219" s="16">
        <f t="shared" ref="G1219:G1282" si="78">VALUE(F1219&amp;"-"&amp;E1219&amp;"-"&amp;C1219)</f>
        <v>25503</v>
      </c>
      <c r="I1219">
        <v>0</v>
      </c>
      <c r="J1219" s="13">
        <v>10072.06</v>
      </c>
      <c r="K1219" t="s">
        <v>12</v>
      </c>
      <c r="L1219" t="str" cm="1">
        <f t="array" ref="L1219">IF(K1219="?",INDEX(K1219:K3561,_xlfn.MODE.MULT(MATCH(K1219:K3561,K3561,0))),K1219)</f>
        <v>tier - 3</v>
      </c>
      <c r="M1219" t="s">
        <v>16</v>
      </c>
      <c r="N1219" t="str" cm="1">
        <f t="array" ref="N1219">IF(M1219="?",INDEX(M1219:M3561,_xlfn.MODE.MULT(MATCH(M1219:M3561,M1219:M3561,0))),M1219)</f>
        <v>tier - 1</v>
      </c>
      <c r="O1219" t="s">
        <v>356</v>
      </c>
      <c r="P1219" t="str">
        <f t="shared" ref="P1219:P1282" si="79">IF(O1219="?","unknown",O1219)</f>
        <v>R1017</v>
      </c>
    </row>
    <row r="1220" spans="1:16" x14ac:dyDescent="0.3">
      <c r="A1220" t="s">
        <v>1251</v>
      </c>
      <c r="B1220">
        <v>1969</v>
      </c>
      <c r="C1220">
        <f t="shared" si="76"/>
        <v>1969</v>
      </c>
      <c r="D1220" t="s">
        <v>10</v>
      </c>
      <c r="E1220" t="str">
        <f t="shared" si="77"/>
        <v>Jul</v>
      </c>
      <c r="F1220">
        <v>3</v>
      </c>
      <c r="G1220" s="16">
        <f t="shared" si="78"/>
        <v>25387</v>
      </c>
      <c r="I1220">
        <v>1</v>
      </c>
      <c r="J1220" s="13">
        <v>10085.85</v>
      </c>
      <c r="K1220" t="s">
        <v>12</v>
      </c>
      <c r="L1220" t="str" cm="1">
        <f t="array" ref="L1220">IF(K1220="?",INDEX(K1220:K3562,_xlfn.MODE.MULT(MATCH(K1220:K3562,K3562,0))),K1220)</f>
        <v>tier - 3</v>
      </c>
      <c r="M1220" t="s">
        <v>12</v>
      </c>
      <c r="N1220" t="str" cm="1">
        <f t="array" ref="N1220">IF(M1220="?",INDEX(M1220:M3562,_xlfn.MODE.MULT(MATCH(M1220:M3562,M1220:M3562,0))),M1220)</f>
        <v>tier - 3</v>
      </c>
      <c r="O1220" t="s">
        <v>42</v>
      </c>
      <c r="P1220" t="str">
        <f t="shared" si="79"/>
        <v>R1011</v>
      </c>
    </row>
    <row r="1221" spans="1:16" x14ac:dyDescent="0.3">
      <c r="A1221" t="s">
        <v>1252</v>
      </c>
      <c r="B1221">
        <v>1976</v>
      </c>
      <c r="C1221">
        <f t="shared" si="76"/>
        <v>1976</v>
      </c>
      <c r="D1221" t="s">
        <v>30</v>
      </c>
      <c r="E1221" t="str">
        <f t="shared" si="77"/>
        <v>Dec</v>
      </c>
      <c r="F1221">
        <v>19</v>
      </c>
      <c r="G1221" s="16">
        <f t="shared" si="78"/>
        <v>28113</v>
      </c>
      <c r="I1221">
        <v>5</v>
      </c>
      <c r="J1221" s="13">
        <v>10096.969999999999</v>
      </c>
      <c r="K1221" t="s">
        <v>12</v>
      </c>
      <c r="L1221" t="str" cm="1">
        <f t="array" ref="L1221">IF(K1221="?",INDEX(K1221:K3563,_xlfn.MODE.MULT(MATCH(K1221:K3563,K3563,0))),K1221)</f>
        <v>tier - 3</v>
      </c>
      <c r="M1221" t="s">
        <v>11</v>
      </c>
      <c r="N1221" t="str" cm="1">
        <f t="array" ref="N1221">IF(M1221="?",INDEX(M1221:M3563,_xlfn.MODE.MULT(MATCH(M1221:M3563,M1221:M3563,0))),M1221)</f>
        <v>tier - 2</v>
      </c>
      <c r="O1221" t="s">
        <v>42</v>
      </c>
      <c r="P1221" t="str">
        <f t="shared" si="79"/>
        <v>R1011</v>
      </c>
    </row>
    <row r="1222" spans="1:16" x14ac:dyDescent="0.3">
      <c r="A1222" t="s">
        <v>1253</v>
      </c>
      <c r="B1222">
        <v>1972</v>
      </c>
      <c r="C1222">
        <f t="shared" si="76"/>
        <v>1972</v>
      </c>
      <c r="D1222" t="s">
        <v>37</v>
      </c>
      <c r="E1222" t="str">
        <f t="shared" si="77"/>
        <v>Oct</v>
      </c>
      <c r="F1222">
        <v>19</v>
      </c>
      <c r="G1222" s="16">
        <f t="shared" si="78"/>
        <v>26591</v>
      </c>
      <c r="I1222">
        <v>1</v>
      </c>
      <c r="J1222" s="13">
        <v>10106.129999999999</v>
      </c>
      <c r="K1222" t="s">
        <v>12</v>
      </c>
      <c r="L1222" t="str" cm="1">
        <f t="array" ref="L1222">IF(K1222="?",INDEX(K1222:K3564,_xlfn.MODE.MULT(MATCH(K1222:K3564,K3564,0))),K1222)</f>
        <v>tier - 3</v>
      </c>
      <c r="M1222" t="s">
        <v>16</v>
      </c>
      <c r="N1222" t="str" cm="1">
        <f t="array" ref="N1222">IF(M1222="?",INDEX(M1222:M3564,_xlfn.MODE.MULT(MATCH(M1222:M3564,M1222:M3564,0))),M1222)</f>
        <v>tier - 1</v>
      </c>
      <c r="O1222" t="s">
        <v>247</v>
      </c>
      <c r="P1222" t="str">
        <f t="shared" si="79"/>
        <v>R1024</v>
      </c>
    </row>
    <row r="1223" spans="1:16" x14ac:dyDescent="0.3">
      <c r="A1223" t="s">
        <v>1254</v>
      </c>
      <c r="B1223">
        <v>1972</v>
      </c>
      <c r="C1223">
        <f t="shared" si="76"/>
        <v>1972</v>
      </c>
      <c r="D1223" t="s">
        <v>35</v>
      </c>
      <c r="E1223" t="str">
        <f t="shared" si="77"/>
        <v>Aug</v>
      </c>
      <c r="F1223">
        <v>8</v>
      </c>
      <c r="G1223" s="16">
        <f t="shared" si="78"/>
        <v>26519</v>
      </c>
      <c r="I1223">
        <v>2</v>
      </c>
      <c r="J1223" s="13">
        <v>10107.219999999999</v>
      </c>
      <c r="K1223" t="s">
        <v>12</v>
      </c>
      <c r="L1223" t="str" cm="1">
        <f t="array" ref="L1223">IF(K1223="?",INDEX(K1223:K3565,_xlfn.MODE.MULT(MATCH(K1223:K3565,K3565,0))),K1223)</f>
        <v>tier - 3</v>
      </c>
      <c r="M1223" t="s">
        <v>16</v>
      </c>
      <c r="N1223" t="str" cm="1">
        <f t="array" ref="N1223">IF(M1223="?",INDEX(M1223:M3565,_xlfn.MODE.MULT(MATCH(M1223:M3565,M1223:M3565,0))),M1223)</f>
        <v>tier - 1</v>
      </c>
      <c r="O1223" t="s">
        <v>13</v>
      </c>
      <c r="P1223" t="str">
        <f t="shared" si="79"/>
        <v>R1013</v>
      </c>
    </row>
    <row r="1224" spans="1:16" x14ac:dyDescent="0.3">
      <c r="A1224" t="s">
        <v>1255</v>
      </c>
      <c r="B1224">
        <v>1975</v>
      </c>
      <c r="C1224">
        <f t="shared" si="76"/>
        <v>1975</v>
      </c>
      <c r="D1224" t="s">
        <v>10</v>
      </c>
      <c r="E1224" t="str">
        <f t="shared" si="77"/>
        <v>Jul</v>
      </c>
      <c r="F1224">
        <v>2</v>
      </c>
      <c r="G1224" s="16">
        <f t="shared" si="78"/>
        <v>27577</v>
      </c>
      <c r="I1224">
        <v>3</v>
      </c>
      <c r="J1224" s="13">
        <v>10115.01</v>
      </c>
      <c r="K1224" t="s">
        <v>12</v>
      </c>
      <c r="L1224" t="str" cm="1">
        <f t="array" ref="L1224">IF(K1224="?",INDEX(K1224:K3566,_xlfn.MODE.MULT(MATCH(K1224:K3566,K3566,0))),K1224)</f>
        <v>tier - 3</v>
      </c>
      <c r="M1224" t="s">
        <v>12</v>
      </c>
      <c r="N1224" t="str" cm="1">
        <f t="array" ref="N1224">IF(M1224="?",INDEX(M1224:M3566,_xlfn.MODE.MULT(MATCH(M1224:M3566,M1224:M3566,0))),M1224)</f>
        <v>tier - 3</v>
      </c>
      <c r="O1224" t="s">
        <v>23</v>
      </c>
      <c r="P1224" t="str">
        <f t="shared" si="79"/>
        <v>R1012</v>
      </c>
    </row>
    <row r="1225" spans="1:16" x14ac:dyDescent="0.3">
      <c r="A1225" t="s">
        <v>1256</v>
      </c>
      <c r="B1225">
        <v>1972</v>
      </c>
      <c r="C1225">
        <f t="shared" si="76"/>
        <v>1972</v>
      </c>
      <c r="D1225" t="s">
        <v>15</v>
      </c>
      <c r="E1225" t="str">
        <f t="shared" si="77"/>
        <v>Nov</v>
      </c>
      <c r="F1225">
        <v>16</v>
      </c>
      <c r="G1225" s="16">
        <f t="shared" si="78"/>
        <v>26619</v>
      </c>
      <c r="I1225">
        <v>2</v>
      </c>
      <c r="J1225" s="13">
        <v>10118.42</v>
      </c>
      <c r="K1225" t="s">
        <v>12</v>
      </c>
      <c r="L1225" t="str" cm="1">
        <f t="array" ref="L1225">IF(K1225="?",INDEX(K1225:K3567,_xlfn.MODE.MULT(MATCH(K1225:K3567,K3567,0))),K1225)</f>
        <v>tier - 3</v>
      </c>
      <c r="M1225" t="s">
        <v>12</v>
      </c>
      <c r="N1225" t="str" cm="1">
        <f t="array" ref="N1225">IF(M1225="?",INDEX(M1225:M3567,_xlfn.MODE.MULT(MATCH(M1225:M3567,M1225:M3567,0))),M1225)</f>
        <v>tier - 3</v>
      </c>
      <c r="O1225" t="s">
        <v>42</v>
      </c>
      <c r="P1225" t="str">
        <f t="shared" si="79"/>
        <v>R1011</v>
      </c>
    </row>
    <row r="1226" spans="1:16" x14ac:dyDescent="0.3">
      <c r="A1226" t="s">
        <v>1257</v>
      </c>
      <c r="B1226">
        <v>1997</v>
      </c>
      <c r="C1226">
        <f t="shared" si="76"/>
        <v>1997</v>
      </c>
      <c r="D1226" t="s">
        <v>20</v>
      </c>
      <c r="E1226" t="str">
        <f t="shared" si="77"/>
        <v>Sep</v>
      </c>
      <c r="F1226">
        <v>5</v>
      </c>
      <c r="G1226" s="16">
        <f t="shared" si="78"/>
        <v>35678</v>
      </c>
      <c r="I1226">
        <v>0</v>
      </c>
      <c r="J1226" s="13">
        <v>10139.84</v>
      </c>
      <c r="K1226" t="s">
        <v>12</v>
      </c>
      <c r="L1226" t="str" cm="1">
        <f t="array" ref="L1226">IF(K1226="?",INDEX(K1226:K3568,_xlfn.MODE.MULT(MATCH(K1226:K3568,K3568,0))),K1226)</f>
        <v>tier - 3</v>
      </c>
      <c r="M1226" t="s">
        <v>11</v>
      </c>
      <c r="N1226" t="str" cm="1">
        <f t="array" ref="N1226">IF(M1226="?",INDEX(M1226:M3568,_xlfn.MODE.MULT(MATCH(M1226:M3568,M1226:M3568,0))),M1226)</f>
        <v>tier - 2</v>
      </c>
      <c r="O1226" t="s">
        <v>23</v>
      </c>
      <c r="P1226" t="str">
        <f t="shared" si="79"/>
        <v>R1012</v>
      </c>
    </row>
    <row r="1227" spans="1:16" x14ac:dyDescent="0.3">
      <c r="A1227" t="s">
        <v>1258</v>
      </c>
      <c r="B1227">
        <v>1974</v>
      </c>
      <c r="C1227">
        <f t="shared" si="76"/>
        <v>1974</v>
      </c>
      <c r="D1227" t="s">
        <v>30</v>
      </c>
      <c r="E1227" t="str">
        <f t="shared" si="77"/>
        <v>Dec</v>
      </c>
      <c r="F1227">
        <v>30</v>
      </c>
      <c r="G1227" s="16">
        <f t="shared" si="78"/>
        <v>27393</v>
      </c>
      <c r="I1227">
        <v>3</v>
      </c>
      <c r="J1227" s="13">
        <v>10141.14</v>
      </c>
      <c r="K1227" t="s">
        <v>12</v>
      </c>
      <c r="L1227" t="str" cm="1">
        <f t="array" ref="L1227">IF(K1227="?",INDEX(K1227:K3569,_xlfn.MODE.MULT(MATCH(K1227:K3569,K3569,0))),K1227)</f>
        <v>tier - 3</v>
      </c>
      <c r="M1227" t="s">
        <v>16</v>
      </c>
      <c r="N1227" t="str" cm="1">
        <f t="array" ref="N1227">IF(M1227="?",INDEX(M1227:M3569,_xlfn.MODE.MULT(MATCH(M1227:M3569,M1227:M3569,0))),M1227)</f>
        <v>tier - 1</v>
      </c>
      <c r="O1227" t="s">
        <v>168</v>
      </c>
      <c r="P1227" t="str">
        <f t="shared" si="79"/>
        <v>R1016</v>
      </c>
    </row>
    <row r="1228" spans="1:16" x14ac:dyDescent="0.3">
      <c r="A1228" t="s">
        <v>1259</v>
      </c>
      <c r="B1228">
        <v>1981</v>
      </c>
      <c r="C1228">
        <f t="shared" si="76"/>
        <v>1981</v>
      </c>
      <c r="D1228" t="s">
        <v>18</v>
      </c>
      <c r="E1228" t="str">
        <f t="shared" si="77"/>
        <v>Jun</v>
      </c>
      <c r="F1228">
        <v>12</v>
      </c>
      <c r="G1228" s="16">
        <f t="shared" si="78"/>
        <v>29749</v>
      </c>
      <c r="I1228">
        <v>1</v>
      </c>
      <c r="J1228" s="13">
        <v>10146.129999999999</v>
      </c>
      <c r="K1228" t="s">
        <v>12</v>
      </c>
      <c r="L1228" t="str" cm="1">
        <f t="array" ref="L1228">IF(K1228="?",INDEX(K1228:K3570,_xlfn.MODE.MULT(MATCH(K1228:K3570,K3570,0))),K1228)</f>
        <v>tier - 3</v>
      </c>
      <c r="M1228" t="s">
        <v>16</v>
      </c>
      <c r="N1228" t="str" cm="1">
        <f t="array" ref="N1228">IF(M1228="?",INDEX(M1228:M3570,_xlfn.MODE.MULT(MATCH(M1228:M3570,M1228:M3570,0))),M1228)</f>
        <v>tier - 1</v>
      </c>
      <c r="O1228" t="s">
        <v>200</v>
      </c>
      <c r="P1228" t="str">
        <f t="shared" si="79"/>
        <v>R1025</v>
      </c>
    </row>
    <row r="1229" spans="1:16" x14ac:dyDescent="0.3">
      <c r="A1229" t="s">
        <v>1260</v>
      </c>
      <c r="B1229">
        <v>1973</v>
      </c>
      <c r="C1229">
        <f t="shared" si="76"/>
        <v>1973</v>
      </c>
      <c r="D1229" t="s">
        <v>37</v>
      </c>
      <c r="E1229" t="str">
        <f t="shared" si="77"/>
        <v>Oct</v>
      </c>
      <c r="F1229">
        <v>13</v>
      </c>
      <c r="G1229" s="16">
        <f t="shared" si="78"/>
        <v>26950</v>
      </c>
      <c r="I1229">
        <v>2</v>
      </c>
      <c r="J1229" s="13">
        <v>10156.780000000001</v>
      </c>
      <c r="K1229" t="s">
        <v>12</v>
      </c>
      <c r="L1229" t="str" cm="1">
        <f t="array" ref="L1229">IF(K1229="?",INDEX(K1229:K3571,_xlfn.MODE.MULT(MATCH(K1229:K3571,K3571,0))),K1229)</f>
        <v>tier - 3</v>
      </c>
      <c r="M1229" t="s">
        <v>11</v>
      </c>
      <c r="N1229" t="str" cm="1">
        <f t="array" ref="N1229">IF(M1229="?",INDEX(M1229:M3571,_xlfn.MODE.MULT(MATCH(M1229:M3571,M1229:M3571,0))),M1229)</f>
        <v>tier - 2</v>
      </c>
      <c r="O1229" t="s">
        <v>23</v>
      </c>
      <c r="P1229" t="str">
        <f t="shared" si="79"/>
        <v>R1012</v>
      </c>
    </row>
    <row r="1230" spans="1:16" x14ac:dyDescent="0.3">
      <c r="A1230" t="s">
        <v>1261</v>
      </c>
      <c r="B1230">
        <v>1972</v>
      </c>
      <c r="C1230">
        <f t="shared" si="76"/>
        <v>1972</v>
      </c>
      <c r="D1230" t="s">
        <v>10</v>
      </c>
      <c r="E1230" t="str">
        <f t="shared" si="77"/>
        <v>Jul</v>
      </c>
      <c r="F1230">
        <v>10</v>
      </c>
      <c r="G1230" s="16">
        <f t="shared" si="78"/>
        <v>26490</v>
      </c>
      <c r="I1230">
        <v>0</v>
      </c>
      <c r="J1230" s="13">
        <v>10160.870000000001</v>
      </c>
      <c r="K1230" t="s">
        <v>12</v>
      </c>
      <c r="L1230" t="str" cm="1">
        <f t="array" ref="L1230">IF(K1230="?",INDEX(K1230:K3572,_xlfn.MODE.MULT(MATCH(K1230:K3572,K3572,0))),K1230)</f>
        <v>tier - 3</v>
      </c>
      <c r="M1230" t="s">
        <v>12</v>
      </c>
      <c r="N1230" t="str" cm="1">
        <f t="array" ref="N1230">IF(M1230="?",INDEX(M1230:M3572,_xlfn.MODE.MULT(MATCH(M1230:M3572,M1230:M3572,0))),M1230)</f>
        <v>tier - 3</v>
      </c>
      <c r="O1230" t="s">
        <v>200</v>
      </c>
      <c r="P1230" t="str">
        <f t="shared" si="79"/>
        <v>R1025</v>
      </c>
    </row>
    <row r="1231" spans="1:16" x14ac:dyDescent="0.3">
      <c r="A1231" t="s">
        <v>1262</v>
      </c>
      <c r="B1231">
        <v>1985</v>
      </c>
      <c r="C1231">
        <f t="shared" si="76"/>
        <v>1985</v>
      </c>
      <c r="D1231" t="s">
        <v>37</v>
      </c>
      <c r="E1231" t="str">
        <f t="shared" si="77"/>
        <v>Oct</v>
      </c>
      <c r="F1231">
        <v>16</v>
      </c>
      <c r="G1231" s="16">
        <f t="shared" si="78"/>
        <v>31336</v>
      </c>
      <c r="I1231">
        <v>3</v>
      </c>
      <c r="J1231" s="13">
        <v>10191.82</v>
      </c>
      <c r="K1231" t="s">
        <v>12</v>
      </c>
      <c r="L1231" t="str" cm="1">
        <f t="array" ref="L1231">IF(K1231="?",INDEX(K1231:K3573,_xlfn.MODE.MULT(MATCH(K1231:K3573,K3573,0))),K1231)</f>
        <v>tier - 3</v>
      </c>
      <c r="M1231" t="s">
        <v>11</v>
      </c>
      <c r="N1231" t="str" cm="1">
        <f t="array" ref="N1231">IF(M1231="?",INDEX(M1231:M3573,_xlfn.MODE.MULT(MATCH(M1231:M3573,M1231:M3573,0))),M1231)</f>
        <v>tier - 2</v>
      </c>
      <c r="O1231" t="s">
        <v>535</v>
      </c>
      <c r="P1231" t="str">
        <f t="shared" si="79"/>
        <v>R1026</v>
      </c>
    </row>
    <row r="1232" spans="1:16" x14ac:dyDescent="0.3">
      <c r="A1232" t="s">
        <v>1263</v>
      </c>
      <c r="B1232">
        <v>1970</v>
      </c>
      <c r="C1232">
        <f t="shared" si="76"/>
        <v>1970</v>
      </c>
      <c r="D1232" t="s">
        <v>30</v>
      </c>
      <c r="E1232" t="str">
        <f t="shared" si="77"/>
        <v>Dec</v>
      </c>
      <c r="F1232">
        <v>24</v>
      </c>
      <c r="G1232" s="16">
        <f t="shared" si="78"/>
        <v>25926</v>
      </c>
      <c r="I1232">
        <v>0</v>
      </c>
      <c r="J1232" s="13">
        <v>10197.77</v>
      </c>
      <c r="K1232" t="s">
        <v>12</v>
      </c>
      <c r="L1232" t="str" cm="1">
        <f t="array" ref="L1232">IF(K1232="?",INDEX(K1232:K3574,_xlfn.MODE.MULT(MATCH(K1232:K3574,K3574,0))),K1232)</f>
        <v>tier - 3</v>
      </c>
      <c r="M1232" t="s">
        <v>16</v>
      </c>
      <c r="N1232" t="str" cm="1">
        <f t="array" ref="N1232">IF(M1232="?",INDEX(M1232:M3574,_xlfn.MODE.MULT(MATCH(M1232:M3574,M1232:M3574,0))),M1232)</f>
        <v>tier - 1</v>
      </c>
      <c r="O1232" t="s">
        <v>247</v>
      </c>
      <c r="P1232" t="str">
        <f t="shared" si="79"/>
        <v>R1024</v>
      </c>
    </row>
    <row r="1233" spans="1:16" x14ac:dyDescent="0.3">
      <c r="A1233" t="s">
        <v>1264</v>
      </c>
      <c r="B1233">
        <v>1967</v>
      </c>
      <c r="C1233">
        <f t="shared" si="76"/>
        <v>1967</v>
      </c>
      <c r="D1233" t="s">
        <v>20</v>
      </c>
      <c r="E1233" t="str">
        <f t="shared" si="77"/>
        <v>Sep</v>
      </c>
      <c r="F1233">
        <v>26</v>
      </c>
      <c r="G1233" s="16">
        <f t="shared" si="78"/>
        <v>24741</v>
      </c>
      <c r="I1233">
        <v>0</v>
      </c>
      <c r="J1233" s="13">
        <v>10214.64</v>
      </c>
      <c r="K1233" t="s">
        <v>12</v>
      </c>
      <c r="L1233" t="str" cm="1">
        <f t="array" ref="L1233">IF(K1233="?",INDEX(K1233:K3575,_xlfn.MODE.MULT(MATCH(K1233:K3575,K3575,0))),K1233)</f>
        <v>tier - 3</v>
      </c>
      <c r="M1233" t="s">
        <v>11</v>
      </c>
      <c r="N1233" t="str" cm="1">
        <f t="array" ref="N1233">IF(M1233="?",INDEX(M1233:M3575,_xlfn.MODE.MULT(MATCH(M1233:M3575,M1233:M3575,0))),M1233)</f>
        <v>tier - 2</v>
      </c>
      <c r="O1233" t="s">
        <v>42</v>
      </c>
      <c r="P1233" t="str">
        <f t="shared" si="79"/>
        <v>R1011</v>
      </c>
    </row>
    <row r="1234" spans="1:16" x14ac:dyDescent="0.3">
      <c r="A1234" t="s">
        <v>1265</v>
      </c>
      <c r="B1234">
        <v>1967</v>
      </c>
      <c r="C1234">
        <f t="shared" si="76"/>
        <v>1967</v>
      </c>
      <c r="D1234" t="s">
        <v>18</v>
      </c>
      <c r="E1234" t="str">
        <f t="shared" si="77"/>
        <v>Jun</v>
      </c>
      <c r="F1234">
        <v>28</v>
      </c>
      <c r="G1234" s="16">
        <f t="shared" si="78"/>
        <v>24651</v>
      </c>
      <c r="I1234">
        <v>0</v>
      </c>
      <c r="J1234" s="13">
        <v>10226.280000000001</v>
      </c>
      <c r="K1234" t="s">
        <v>12</v>
      </c>
      <c r="L1234" t="str" cm="1">
        <f t="array" ref="L1234">IF(K1234="?",INDEX(K1234:K3576,_xlfn.MODE.MULT(MATCH(K1234:K3576,K3576,0))),K1234)</f>
        <v>tier - 3</v>
      </c>
      <c r="M1234" t="s">
        <v>12</v>
      </c>
      <c r="N1234" t="str" cm="1">
        <f t="array" ref="N1234">IF(M1234="?",INDEX(M1234:M3576,_xlfn.MODE.MULT(MATCH(M1234:M3576,M1234:M3576,0))),M1234)</f>
        <v>tier - 3</v>
      </c>
      <c r="O1234" t="s">
        <v>13</v>
      </c>
      <c r="P1234" t="str">
        <f t="shared" si="79"/>
        <v>R1013</v>
      </c>
    </row>
    <row r="1235" spans="1:16" x14ac:dyDescent="0.3">
      <c r="A1235" t="s">
        <v>1266</v>
      </c>
      <c r="B1235">
        <v>1968</v>
      </c>
      <c r="C1235">
        <f t="shared" si="76"/>
        <v>1968</v>
      </c>
      <c r="D1235" t="s">
        <v>20</v>
      </c>
      <c r="E1235" t="str">
        <f t="shared" si="77"/>
        <v>Sep</v>
      </c>
      <c r="F1235">
        <v>23</v>
      </c>
      <c r="G1235" s="16">
        <f t="shared" si="78"/>
        <v>25104</v>
      </c>
      <c r="I1235">
        <v>0</v>
      </c>
      <c r="J1235" s="13">
        <v>10231.5</v>
      </c>
      <c r="K1235" t="s">
        <v>12</v>
      </c>
      <c r="L1235" t="str" cm="1">
        <f t="array" ref="L1235">IF(K1235="?",INDEX(K1235:K3577,_xlfn.MODE.MULT(MATCH(K1235:K3577,K3577,0))),K1235)</f>
        <v>tier - 3</v>
      </c>
      <c r="M1235" t="s">
        <v>16</v>
      </c>
      <c r="N1235" t="str" cm="1">
        <f t="array" ref="N1235">IF(M1235="?",INDEX(M1235:M3577,_xlfn.MODE.MULT(MATCH(M1235:M3577,M1235:M3577,0))),M1235)</f>
        <v>tier - 1</v>
      </c>
      <c r="O1235" t="s">
        <v>23</v>
      </c>
      <c r="P1235" t="str">
        <f t="shared" si="79"/>
        <v>R1012</v>
      </c>
    </row>
    <row r="1236" spans="1:16" x14ac:dyDescent="0.3">
      <c r="A1236" t="s">
        <v>1267</v>
      </c>
      <c r="B1236">
        <v>1975</v>
      </c>
      <c r="C1236">
        <f t="shared" si="76"/>
        <v>1975</v>
      </c>
      <c r="D1236" t="s">
        <v>35</v>
      </c>
      <c r="E1236" t="str">
        <f t="shared" si="77"/>
        <v>Aug</v>
      </c>
      <c r="F1236">
        <v>15</v>
      </c>
      <c r="G1236" s="16">
        <f t="shared" si="78"/>
        <v>27621</v>
      </c>
      <c r="I1236">
        <v>1</v>
      </c>
      <c r="J1236" s="13">
        <v>10259.129999999999</v>
      </c>
      <c r="K1236" t="s">
        <v>12</v>
      </c>
      <c r="L1236" t="str" cm="1">
        <f t="array" ref="L1236">IF(K1236="?",INDEX(K1236:K3578,_xlfn.MODE.MULT(MATCH(K1236:K3578,K3578,0))),K1236)</f>
        <v>tier - 3</v>
      </c>
      <c r="M1236" t="s">
        <v>11</v>
      </c>
      <c r="N1236" t="str" cm="1">
        <f t="array" ref="N1236">IF(M1236="?",INDEX(M1236:M3578,_xlfn.MODE.MULT(MATCH(M1236:M3578,M1236:M3578,0))),M1236)</f>
        <v>tier - 2</v>
      </c>
      <c r="O1236" t="s">
        <v>42</v>
      </c>
      <c r="P1236" t="str">
        <f t="shared" si="79"/>
        <v>R1011</v>
      </c>
    </row>
    <row r="1237" spans="1:16" x14ac:dyDescent="0.3">
      <c r="A1237" t="s">
        <v>1268</v>
      </c>
      <c r="B1237">
        <v>1973</v>
      </c>
      <c r="C1237">
        <f t="shared" si="76"/>
        <v>1973</v>
      </c>
      <c r="D1237" t="s">
        <v>20</v>
      </c>
      <c r="E1237" t="str">
        <f t="shared" si="77"/>
        <v>Sep</v>
      </c>
      <c r="F1237">
        <v>5</v>
      </c>
      <c r="G1237" s="16">
        <f t="shared" si="78"/>
        <v>26912</v>
      </c>
      <c r="I1237">
        <v>3</v>
      </c>
      <c r="J1237" s="13">
        <v>10264.44</v>
      </c>
      <c r="K1237" t="s">
        <v>12</v>
      </c>
      <c r="L1237" t="str" cm="1">
        <f t="array" ref="L1237">IF(K1237="?",INDEX(K1237:K3579,_xlfn.MODE.MULT(MATCH(K1237:K3579,K3579,0))),K1237)</f>
        <v>tier - 3</v>
      </c>
      <c r="M1237" t="s">
        <v>11</v>
      </c>
      <c r="N1237" t="str" cm="1">
        <f t="array" ref="N1237">IF(M1237="?",INDEX(M1237:M3579,_xlfn.MODE.MULT(MATCH(M1237:M3579,M1237:M3579,0))),M1237)</f>
        <v>tier - 2</v>
      </c>
      <c r="O1237" t="s">
        <v>23</v>
      </c>
      <c r="P1237" t="str">
        <f t="shared" si="79"/>
        <v>R1012</v>
      </c>
    </row>
    <row r="1238" spans="1:16" x14ac:dyDescent="0.3">
      <c r="A1238" t="s">
        <v>1269</v>
      </c>
      <c r="B1238">
        <v>1973</v>
      </c>
      <c r="C1238">
        <f t="shared" si="76"/>
        <v>1973</v>
      </c>
      <c r="D1238" t="s">
        <v>15</v>
      </c>
      <c r="E1238" t="str">
        <f t="shared" si="77"/>
        <v>Nov</v>
      </c>
      <c r="F1238">
        <v>27</v>
      </c>
      <c r="G1238" s="16">
        <f t="shared" si="78"/>
        <v>26995</v>
      </c>
      <c r="I1238">
        <v>3</v>
      </c>
      <c r="J1238" s="13">
        <v>10269.459999999999</v>
      </c>
      <c r="K1238" t="s">
        <v>12</v>
      </c>
      <c r="L1238" t="str" cm="1">
        <f t="array" ref="L1238">IF(K1238="?",INDEX(K1238:K3580,_xlfn.MODE.MULT(MATCH(K1238:K3580,K3580,0))),K1238)</f>
        <v>tier - 3</v>
      </c>
      <c r="M1238" t="s">
        <v>12</v>
      </c>
      <c r="N1238" t="str" cm="1">
        <f t="array" ref="N1238">IF(M1238="?",INDEX(M1238:M3580,_xlfn.MODE.MULT(MATCH(M1238:M3580,M1238:M3580,0))),M1238)</f>
        <v>tier - 3</v>
      </c>
      <c r="O1238" t="s">
        <v>23</v>
      </c>
      <c r="P1238" t="str">
        <f t="shared" si="79"/>
        <v>R1012</v>
      </c>
    </row>
    <row r="1239" spans="1:16" x14ac:dyDescent="0.3">
      <c r="A1239" t="s">
        <v>1270</v>
      </c>
      <c r="B1239">
        <v>1970</v>
      </c>
      <c r="C1239">
        <f t="shared" si="76"/>
        <v>1970</v>
      </c>
      <c r="D1239" t="s">
        <v>18</v>
      </c>
      <c r="E1239" t="str">
        <f t="shared" si="77"/>
        <v>Jun</v>
      </c>
      <c r="F1239">
        <v>21</v>
      </c>
      <c r="G1239" s="16">
        <f t="shared" si="78"/>
        <v>25740</v>
      </c>
      <c r="I1239">
        <v>0</v>
      </c>
      <c r="J1239" s="13">
        <v>10274.33</v>
      </c>
      <c r="K1239" t="s">
        <v>12</v>
      </c>
      <c r="L1239" t="str" cm="1">
        <f t="array" ref="L1239">IF(K1239="?",INDEX(K1239:K3581,_xlfn.MODE.MULT(MATCH(K1239:K3581,K3581,0))),K1239)</f>
        <v>tier - 3</v>
      </c>
      <c r="M1239" t="s">
        <v>16</v>
      </c>
      <c r="N1239" t="str" cm="1">
        <f t="array" ref="N1239">IF(M1239="?",INDEX(M1239:M3581,_xlfn.MODE.MULT(MATCH(M1239:M3581,M1239:M3581,0))),M1239)</f>
        <v>tier - 1</v>
      </c>
      <c r="O1239" t="s">
        <v>247</v>
      </c>
      <c r="P1239" t="str">
        <f t="shared" si="79"/>
        <v>R1024</v>
      </c>
    </row>
    <row r="1240" spans="1:16" x14ac:dyDescent="0.3">
      <c r="A1240" t="s">
        <v>1271</v>
      </c>
      <c r="B1240">
        <v>1988</v>
      </c>
      <c r="C1240">
        <f t="shared" si="76"/>
        <v>1988</v>
      </c>
      <c r="D1240" t="s">
        <v>20</v>
      </c>
      <c r="E1240" t="str">
        <f t="shared" si="77"/>
        <v>Sep</v>
      </c>
      <c r="F1240">
        <v>14</v>
      </c>
      <c r="G1240" s="16">
        <f t="shared" si="78"/>
        <v>32400</v>
      </c>
      <c r="I1240">
        <v>3</v>
      </c>
      <c r="J1240" s="13">
        <v>10276.99</v>
      </c>
      <c r="K1240" t="s">
        <v>12</v>
      </c>
      <c r="L1240" t="str" cm="1">
        <f t="array" ref="L1240">IF(K1240="?",INDEX(K1240:K3582,_xlfn.MODE.MULT(MATCH(K1240:K3582,K3582,0))),K1240)</f>
        <v>tier - 3</v>
      </c>
      <c r="M1240" t="s">
        <v>16</v>
      </c>
      <c r="N1240" t="str" cm="1">
        <f t="array" ref="N1240">IF(M1240="?",INDEX(M1240:M3582,_xlfn.MODE.MULT(MATCH(M1240:M3582,M1240:M3582,0))),M1240)</f>
        <v>tier - 1</v>
      </c>
      <c r="O1240" t="s">
        <v>300</v>
      </c>
      <c r="P1240" t="str">
        <f t="shared" si="79"/>
        <v>R1021</v>
      </c>
    </row>
    <row r="1241" spans="1:16" x14ac:dyDescent="0.3">
      <c r="A1241" t="s">
        <v>1272</v>
      </c>
      <c r="B1241">
        <v>1963</v>
      </c>
      <c r="C1241">
        <f t="shared" si="76"/>
        <v>1963</v>
      </c>
      <c r="D1241" t="s">
        <v>20</v>
      </c>
      <c r="E1241" t="str">
        <f t="shared" si="77"/>
        <v>Sep</v>
      </c>
      <c r="F1241">
        <v>24</v>
      </c>
      <c r="G1241" s="16">
        <f t="shared" si="78"/>
        <v>23278</v>
      </c>
      <c r="I1241">
        <v>0</v>
      </c>
      <c r="J1241" s="13">
        <v>10308.040000000001</v>
      </c>
      <c r="K1241" t="s">
        <v>12</v>
      </c>
      <c r="L1241" t="str" cm="1">
        <f t="array" ref="L1241">IF(K1241="?",INDEX(K1241:K3583,_xlfn.MODE.MULT(MATCH(K1241:K3583,K3583,0))),K1241)</f>
        <v>tier - 3</v>
      </c>
      <c r="M1241" t="s">
        <v>16</v>
      </c>
      <c r="N1241" t="str" cm="1">
        <f t="array" ref="N1241">IF(M1241="?",INDEX(M1241:M3583,_xlfn.MODE.MULT(MATCH(M1241:M3583,M1241:M3583,0))),M1241)</f>
        <v>tier - 1</v>
      </c>
      <c r="O1241" t="s">
        <v>13</v>
      </c>
      <c r="P1241" t="str">
        <f t="shared" si="79"/>
        <v>R1013</v>
      </c>
    </row>
    <row r="1242" spans="1:16" x14ac:dyDescent="0.3">
      <c r="A1242" t="s">
        <v>1273</v>
      </c>
      <c r="B1242">
        <v>1962</v>
      </c>
      <c r="C1242">
        <f t="shared" si="76"/>
        <v>1962</v>
      </c>
      <c r="D1242" t="s">
        <v>10</v>
      </c>
      <c r="E1242" t="str">
        <f t="shared" si="77"/>
        <v>Jul</v>
      </c>
      <c r="F1242">
        <v>12</v>
      </c>
      <c r="G1242" s="16">
        <f t="shared" si="78"/>
        <v>22839</v>
      </c>
      <c r="I1242">
        <v>0</v>
      </c>
      <c r="J1242" s="13">
        <v>10310.780000000001</v>
      </c>
      <c r="K1242" t="s">
        <v>12</v>
      </c>
      <c r="L1242" t="str" cm="1">
        <f t="array" ref="L1242">IF(K1242="?",INDEX(K1242:K3584,_xlfn.MODE.MULT(MATCH(K1242:K3584,K3584,0))),K1242)</f>
        <v>tier - 3</v>
      </c>
      <c r="M1242" t="s">
        <v>12</v>
      </c>
      <c r="N1242" t="str" cm="1">
        <f t="array" ref="N1242">IF(M1242="?",INDEX(M1242:M3584,_xlfn.MODE.MULT(MATCH(M1242:M3584,M1242:M3584,0))),M1242)</f>
        <v>tier - 3</v>
      </c>
      <c r="O1242" t="s">
        <v>23</v>
      </c>
      <c r="P1242" t="str">
        <f t="shared" si="79"/>
        <v>R1012</v>
      </c>
    </row>
    <row r="1243" spans="1:16" x14ac:dyDescent="0.3">
      <c r="A1243" t="s">
        <v>1274</v>
      </c>
      <c r="B1243">
        <v>1991</v>
      </c>
      <c r="C1243">
        <f t="shared" si="76"/>
        <v>1991</v>
      </c>
      <c r="D1243" t="s">
        <v>15</v>
      </c>
      <c r="E1243" t="str">
        <f t="shared" si="77"/>
        <v>Nov</v>
      </c>
      <c r="F1243">
        <v>17</v>
      </c>
      <c r="G1243" s="16">
        <f t="shared" si="78"/>
        <v>33559</v>
      </c>
      <c r="I1243">
        <v>3</v>
      </c>
      <c r="J1243" s="13">
        <v>10315.91</v>
      </c>
      <c r="K1243" t="s">
        <v>12</v>
      </c>
      <c r="L1243" t="str" cm="1">
        <f t="array" ref="L1243">IF(K1243="?",INDEX(K1243:K3585,_xlfn.MODE.MULT(MATCH(K1243:K3585,K3585,0))),K1243)</f>
        <v>tier - 3</v>
      </c>
      <c r="M1243" t="s">
        <v>11</v>
      </c>
      <c r="N1243" t="str" cm="1">
        <f t="array" ref="N1243">IF(M1243="?",INDEX(M1243:M3585,_xlfn.MODE.MULT(MATCH(M1243:M3585,M1243:M3585,0))),M1243)</f>
        <v>tier - 2</v>
      </c>
      <c r="O1243" t="s">
        <v>23</v>
      </c>
      <c r="P1243" t="str">
        <f t="shared" si="79"/>
        <v>R1012</v>
      </c>
    </row>
    <row r="1244" spans="1:16" x14ac:dyDescent="0.3">
      <c r="A1244" t="s">
        <v>1275</v>
      </c>
      <c r="B1244">
        <v>1991</v>
      </c>
      <c r="C1244">
        <f t="shared" si="76"/>
        <v>1991</v>
      </c>
      <c r="D1244" t="s">
        <v>35</v>
      </c>
      <c r="E1244" t="str">
        <f t="shared" si="77"/>
        <v>Aug</v>
      </c>
      <c r="F1244">
        <v>21</v>
      </c>
      <c r="G1244" s="16">
        <f t="shared" si="78"/>
        <v>33471</v>
      </c>
      <c r="I1244">
        <v>3</v>
      </c>
      <c r="J1244" s="13">
        <v>10322.9</v>
      </c>
      <c r="K1244" t="s">
        <v>12</v>
      </c>
      <c r="L1244" t="str" cm="1">
        <f t="array" ref="L1244">IF(K1244="?",INDEX(K1244:K3586,_xlfn.MODE.MULT(MATCH(K1244:K3586,K3586,0))),K1244)</f>
        <v>tier - 3</v>
      </c>
      <c r="M1244" t="s">
        <v>16</v>
      </c>
      <c r="N1244" t="str" cm="1">
        <f t="array" ref="N1244">IF(M1244="?",INDEX(M1244:M3586,_xlfn.MODE.MULT(MATCH(M1244:M3586,M1244:M3586,0))),M1244)</f>
        <v>tier - 1</v>
      </c>
      <c r="O1244" t="s">
        <v>535</v>
      </c>
      <c r="P1244" t="str">
        <f t="shared" si="79"/>
        <v>R1026</v>
      </c>
    </row>
    <row r="1245" spans="1:16" x14ac:dyDescent="0.3">
      <c r="A1245" t="s">
        <v>1276</v>
      </c>
      <c r="B1245">
        <v>1970</v>
      </c>
      <c r="C1245">
        <f t="shared" si="76"/>
        <v>1970</v>
      </c>
      <c r="D1245" t="s">
        <v>30</v>
      </c>
      <c r="E1245" t="str">
        <f t="shared" si="77"/>
        <v>Dec</v>
      </c>
      <c r="F1245">
        <v>1</v>
      </c>
      <c r="G1245" s="16">
        <f t="shared" si="78"/>
        <v>25903</v>
      </c>
      <c r="I1245">
        <v>2</v>
      </c>
      <c r="J1245" s="13">
        <v>10325.209999999999</v>
      </c>
      <c r="K1245" t="s">
        <v>12</v>
      </c>
      <c r="L1245" t="str" cm="1">
        <f t="array" ref="L1245">IF(K1245="?",INDEX(K1245:K3587,_xlfn.MODE.MULT(MATCH(K1245:K3587,K3587,0))),K1245)</f>
        <v>tier - 3</v>
      </c>
      <c r="M1245" t="s">
        <v>12</v>
      </c>
      <c r="N1245" t="str" cm="1">
        <f t="array" ref="N1245">IF(M1245="?",INDEX(M1245:M3587,_xlfn.MODE.MULT(MATCH(M1245:M3587,M1245:M3587,0))),M1245)</f>
        <v>tier - 3</v>
      </c>
      <c r="O1245" t="s">
        <v>42</v>
      </c>
      <c r="P1245" t="str">
        <f t="shared" si="79"/>
        <v>R1011</v>
      </c>
    </row>
    <row r="1246" spans="1:16" x14ac:dyDescent="0.3">
      <c r="A1246" t="s">
        <v>1277</v>
      </c>
      <c r="B1246">
        <v>1982</v>
      </c>
      <c r="C1246">
        <f t="shared" si="76"/>
        <v>1982</v>
      </c>
      <c r="D1246" t="s">
        <v>10</v>
      </c>
      <c r="E1246" t="str">
        <f t="shared" si="77"/>
        <v>Jul</v>
      </c>
      <c r="F1246">
        <v>21</v>
      </c>
      <c r="G1246" s="16">
        <f t="shared" si="78"/>
        <v>30153</v>
      </c>
      <c r="I1246">
        <v>3</v>
      </c>
      <c r="J1246" s="13">
        <v>10329.06</v>
      </c>
      <c r="K1246" t="s">
        <v>12</v>
      </c>
      <c r="L1246" t="str" cm="1">
        <f t="array" ref="L1246">IF(K1246="?",INDEX(K1246:K3588,_xlfn.MODE.MULT(MATCH(K1246:K3588,K3588,0))),K1246)</f>
        <v>tier - 3</v>
      </c>
      <c r="M1246" t="s">
        <v>16</v>
      </c>
      <c r="N1246" t="str" cm="1">
        <f t="array" ref="N1246">IF(M1246="?",INDEX(M1246:M3588,_xlfn.MODE.MULT(MATCH(M1246:M3588,M1246:M3588,0))),M1246)</f>
        <v>tier - 1</v>
      </c>
      <c r="O1246" t="s">
        <v>300</v>
      </c>
      <c r="P1246" t="str">
        <f t="shared" si="79"/>
        <v>R1021</v>
      </c>
    </row>
    <row r="1247" spans="1:16" x14ac:dyDescent="0.3">
      <c r="A1247" t="s">
        <v>1278</v>
      </c>
      <c r="B1247">
        <v>1968</v>
      </c>
      <c r="C1247">
        <f t="shared" si="76"/>
        <v>1968</v>
      </c>
      <c r="D1247" t="s">
        <v>10</v>
      </c>
      <c r="E1247" t="str">
        <f t="shared" si="77"/>
        <v>Jul</v>
      </c>
      <c r="F1247">
        <v>19</v>
      </c>
      <c r="G1247" s="16">
        <f t="shared" si="78"/>
        <v>25038</v>
      </c>
      <c r="I1247">
        <v>0</v>
      </c>
      <c r="J1247" s="13">
        <v>10338.93</v>
      </c>
      <c r="K1247" t="s">
        <v>12</v>
      </c>
      <c r="L1247" t="str" cm="1">
        <f t="array" ref="L1247">IF(K1247="?",INDEX(K1247:K3589,_xlfn.MODE.MULT(MATCH(K1247:K3589,K3589,0))),K1247)</f>
        <v>tier - 3</v>
      </c>
      <c r="M1247" t="s">
        <v>16</v>
      </c>
      <c r="N1247" t="str" cm="1">
        <f t="array" ref="N1247">IF(M1247="?",INDEX(M1247:M3589,_xlfn.MODE.MULT(MATCH(M1247:M3589,M1247:M3589,0))),M1247)</f>
        <v>tier - 1</v>
      </c>
      <c r="O1247" t="s">
        <v>13</v>
      </c>
      <c r="P1247" t="str">
        <f t="shared" si="79"/>
        <v>R1013</v>
      </c>
    </row>
    <row r="1248" spans="1:16" x14ac:dyDescent="0.3">
      <c r="A1248" t="s">
        <v>1279</v>
      </c>
      <c r="B1248">
        <v>1973</v>
      </c>
      <c r="C1248">
        <f t="shared" si="76"/>
        <v>1973</v>
      </c>
      <c r="D1248" t="s">
        <v>35</v>
      </c>
      <c r="E1248" t="str">
        <f t="shared" si="77"/>
        <v>Aug</v>
      </c>
      <c r="F1248">
        <v>8</v>
      </c>
      <c r="G1248" s="16">
        <f t="shared" si="78"/>
        <v>26884</v>
      </c>
      <c r="I1248">
        <v>0</v>
      </c>
      <c r="J1248" s="13">
        <v>10345.93</v>
      </c>
      <c r="K1248" t="s">
        <v>12</v>
      </c>
      <c r="L1248" t="str" cm="1">
        <f t="array" ref="L1248">IF(K1248="?",INDEX(K1248:K3590,_xlfn.MODE.MULT(MATCH(K1248:K3590,K3590,0))),K1248)</f>
        <v>tier - 3</v>
      </c>
      <c r="M1248" t="s">
        <v>11</v>
      </c>
      <c r="N1248" t="str" cm="1">
        <f t="array" ref="N1248">IF(M1248="?",INDEX(M1248:M3590,_xlfn.MODE.MULT(MATCH(M1248:M3590,M1248:M3590,0))),M1248)</f>
        <v>tier - 2</v>
      </c>
      <c r="O1248" t="s">
        <v>300</v>
      </c>
      <c r="P1248" t="str">
        <f t="shared" si="79"/>
        <v>R1021</v>
      </c>
    </row>
    <row r="1249" spans="1:16" x14ac:dyDescent="0.3">
      <c r="A1249" t="s">
        <v>1280</v>
      </c>
      <c r="B1249">
        <v>1974</v>
      </c>
      <c r="C1249">
        <f t="shared" si="76"/>
        <v>1974</v>
      </c>
      <c r="D1249" t="s">
        <v>20</v>
      </c>
      <c r="E1249" t="str">
        <f t="shared" si="77"/>
        <v>Sep</v>
      </c>
      <c r="F1249">
        <v>29</v>
      </c>
      <c r="G1249" s="16">
        <f t="shared" si="78"/>
        <v>27301</v>
      </c>
      <c r="I1249">
        <v>0</v>
      </c>
      <c r="J1249" s="13">
        <v>10352.48</v>
      </c>
      <c r="K1249" t="s">
        <v>12</v>
      </c>
      <c r="L1249" t="str" cm="1">
        <f t="array" ref="L1249">IF(K1249="?",INDEX(K1249:K3591,_xlfn.MODE.MULT(MATCH(K1249:K3591,K3591,0))),K1249)</f>
        <v>tier - 3</v>
      </c>
      <c r="M1249" t="s">
        <v>16</v>
      </c>
      <c r="N1249" t="str" cm="1">
        <f t="array" ref="N1249">IF(M1249="?",INDEX(M1249:M3591,_xlfn.MODE.MULT(MATCH(M1249:M3591,M1249:M3591,0))),M1249)</f>
        <v>tier - 1</v>
      </c>
      <c r="O1249" t="s">
        <v>23</v>
      </c>
      <c r="P1249" t="str">
        <f t="shared" si="79"/>
        <v>R1012</v>
      </c>
    </row>
    <row r="1250" spans="1:16" x14ac:dyDescent="0.3">
      <c r="A1250" t="s">
        <v>1281</v>
      </c>
      <c r="B1250">
        <v>1969</v>
      </c>
      <c r="C1250">
        <f t="shared" si="76"/>
        <v>1969</v>
      </c>
      <c r="D1250" t="s">
        <v>18</v>
      </c>
      <c r="E1250" t="str">
        <f t="shared" si="77"/>
        <v>Jun</v>
      </c>
      <c r="F1250">
        <v>17</v>
      </c>
      <c r="G1250" s="16">
        <f t="shared" si="78"/>
        <v>25371</v>
      </c>
      <c r="I1250">
        <v>0</v>
      </c>
      <c r="J1250" s="13">
        <v>10355.64</v>
      </c>
      <c r="K1250" t="s">
        <v>12</v>
      </c>
      <c r="L1250" t="str" cm="1">
        <f t="array" ref="L1250">IF(K1250="?",INDEX(K1250:K3592,_xlfn.MODE.MULT(MATCH(K1250:K3592,K3592,0))),K1250)</f>
        <v>tier - 3</v>
      </c>
      <c r="M1250" t="s">
        <v>16</v>
      </c>
      <c r="N1250" t="str" cm="1">
        <f t="array" ref="N1250">IF(M1250="?",INDEX(M1250:M3592,_xlfn.MODE.MULT(MATCH(M1250:M3592,M1250:M3592,0))),M1250)</f>
        <v>tier - 1</v>
      </c>
      <c r="O1250" t="s">
        <v>23</v>
      </c>
      <c r="P1250" t="str">
        <f t="shared" si="79"/>
        <v>R1012</v>
      </c>
    </row>
    <row r="1251" spans="1:16" x14ac:dyDescent="0.3">
      <c r="A1251" t="s">
        <v>1282</v>
      </c>
      <c r="B1251">
        <v>1971</v>
      </c>
      <c r="C1251">
        <f t="shared" si="76"/>
        <v>1971</v>
      </c>
      <c r="D1251" t="s">
        <v>20</v>
      </c>
      <c r="E1251" t="str">
        <f t="shared" si="77"/>
        <v>Sep</v>
      </c>
      <c r="F1251">
        <v>6</v>
      </c>
      <c r="G1251" s="16">
        <f t="shared" si="78"/>
        <v>26182</v>
      </c>
      <c r="I1251">
        <v>0</v>
      </c>
      <c r="J1251" s="13">
        <v>10356.67</v>
      </c>
      <c r="K1251" t="s">
        <v>12</v>
      </c>
      <c r="L1251" t="str" cm="1">
        <f t="array" ref="L1251">IF(K1251="?",INDEX(K1251:K3593,_xlfn.MODE.MULT(MATCH(K1251:K3593,K3593,0))),K1251)</f>
        <v>tier - 3</v>
      </c>
      <c r="M1251" t="s">
        <v>16</v>
      </c>
      <c r="N1251" t="str" cm="1">
        <f t="array" ref="N1251">IF(M1251="?",INDEX(M1251:M3593,_xlfn.MODE.MULT(MATCH(M1251:M3593,M1251:M3593,0))),M1251)</f>
        <v>tier - 1</v>
      </c>
      <c r="O1251" t="s">
        <v>200</v>
      </c>
      <c r="P1251" t="str">
        <f t="shared" si="79"/>
        <v>R1025</v>
      </c>
    </row>
    <row r="1252" spans="1:16" x14ac:dyDescent="0.3">
      <c r="A1252" t="s">
        <v>1283</v>
      </c>
      <c r="B1252">
        <v>1973</v>
      </c>
      <c r="C1252">
        <f t="shared" si="76"/>
        <v>1973</v>
      </c>
      <c r="D1252" t="s">
        <v>20</v>
      </c>
      <c r="E1252" t="str">
        <f t="shared" si="77"/>
        <v>Sep</v>
      </c>
      <c r="F1252">
        <v>29</v>
      </c>
      <c r="G1252" s="16">
        <f t="shared" si="78"/>
        <v>26936</v>
      </c>
      <c r="I1252">
        <v>2</v>
      </c>
      <c r="J1252" s="13">
        <v>10370.91</v>
      </c>
      <c r="K1252" t="s">
        <v>12</v>
      </c>
      <c r="L1252" t="str" cm="1">
        <f t="array" ref="L1252">IF(K1252="?",INDEX(K1252:K3594,_xlfn.MODE.MULT(MATCH(K1252:K3594,K3594,0))),K1252)</f>
        <v>tier - 3</v>
      </c>
      <c r="M1252" t="s">
        <v>12</v>
      </c>
      <c r="N1252" t="str" cm="1">
        <f t="array" ref="N1252">IF(M1252="?",INDEX(M1252:M3594,_xlfn.MODE.MULT(MATCH(M1252:M3594,M1252:M3594,0))),M1252)</f>
        <v>tier - 3</v>
      </c>
      <c r="O1252" t="s">
        <v>247</v>
      </c>
      <c r="P1252" t="str">
        <f t="shared" si="79"/>
        <v>R1024</v>
      </c>
    </row>
    <row r="1253" spans="1:16" x14ac:dyDescent="0.3">
      <c r="A1253" t="s">
        <v>1284</v>
      </c>
      <c r="B1253">
        <v>1973</v>
      </c>
      <c r="C1253">
        <f t="shared" si="76"/>
        <v>1973</v>
      </c>
      <c r="D1253" t="s">
        <v>20</v>
      </c>
      <c r="E1253" t="str">
        <f t="shared" si="77"/>
        <v>Sep</v>
      </c>
      <c r="F1253">
        <v>19</v>
      </c>
      <c r="G1253" s="16">
        <f t="shared" si="78"/>
        <v>26926</v>
      </c>
      <c r="I1253">
        <v>3</v>
      </c>
      <c r="J1253" s="13">
        <v>10381.48</v>
      </c>
      <c r="K1253" t="s">
        <v>12</v>
      </c>
      <c r="L1253" t="str" cm="1">
        <f t="array" ref="L1253">IF(K1253="?",INDEX(K1253:K3595,_xlfn.MODE.MULT(MATCH(K1253:K3595,K3595,0))),K1253)</f>
        <v>tier - 3</v>
      </c>
      <c r="M1253" t="s">
        <v>12</v>
      </c>
      <c r="N1253" t="str" cm="1">
        <f t="array" ref="N1253">IF(M1253="?",INDEX(M1253:M3595,_xlfn.MODE.MULT(MATCH(M1253:M3595,M1253:M3595,0))),M1253)</f>
        <v>tier - 3</v>
      </c>
      <c r="O1253" t="s">
        <v>13</v>
      </c>
      <c r="P1253" t="str">
        <f t="shared" si="79"/>
        <v>R1013</v>
      </c>
    </row>
    <row r="1254" spans="1:16" x14ac:dyDescent="0.3">
      <c r="A1254" t="s">
        <v>1285</v>
      </c>
      <c r="B1254">
        <v>1969</v>
      </c>
      <c r="C1254">
        <f t="shared" si="76"/>
        <v>1969</v>
      </c>
      <c r="D1254" t="s">
        <v>10</v>
      </c>
      <c r="E1254" t="str">
        <f t="shared" si="77"/>
        <v>Jul</v>
      </c>
      <c r="F1254">
        <v>7</v>
      </c>
      <c r="G1254" s="16">
        <f t="shared" si="78"/>
        <v>25391</v>
      </c>
      <c r="I1254">
        <v>0</v>
      </c>
      <c r="J1254" s="13">
        <v>10403.27</v>
      </c>
      <c r="K1254" t="s">
        <v>12</v>
      </c>
      <c r="L1254" t="str" cm="1">
        <f t="array" ref="L1254">IF(K1254="?",INDEX(K1254:K3596,_xlfn.MODE.MULT(MATCH(K1254:K3596,K3596,0))),K1254)</f>
        <v>tier - 3</v>
      </c>
      <c r="M1254" t="s">
        <v>11</v>
      </c>
      <c r="N1254" t="str" cm="1">
        <f t="array" ref="N1254">IF(M1254="?",INDEX(M1254:M3596,_xlfn.MODE.MULT(MATCH(M1254:M3596,M1254:M3596,0))),M1254)</f>
        <v>tier - 2</v>
      </c>
      <c r="O1254" t="s">
        <v>516</v>
      </c>
      <c r="P1254" t="str">
        <f t="shared" si="79"/>
        <v>R1020</v>
      </c>
    </row>
    <row r="1255" spans="1:16" x14ac:dyDescent="0.3">
      <c r="A1255" t="s">
        <v>1286</v>
      </c>
      <c r="B1255">
        <v>1975</v>
      </c>
      <c r="C1255">
        <f t="shared" si="76"/>
        <v>1975</v>
      </c>
      <c r="D1255" t="s">
        <v>18</v>
      </c>
      <c r="E1255" t="str">
        <f t="shared" si="77"/>
        <v>Jun</v>
      </c>
      <c r="F1255">
        <v>5</v>
      </c>
      <c r="G1255" s="16">
        <f t="shared" si="78"/>
        <v>27550</v>
      </c>
      <c r="I1255">
        <v>4</v>
      </c>
      <c r="J1255" s="13">
        <v>10407.09</v>
      </c>
      <c r="K1255" t="s">
        <v>12</v>
      </c>
      <c r="L1255" t="str" cm="1">
        <f t="array" ref="L1255">IF(K1255="?",INDEX(K1255:K3597,_xlfn.MODE.MULT(MATCH(K1255:K3597,K3597,0))),K1255)</f>
        <v>tier - 3</v>
      </c>
      <c r="M1255" t="s">
        <v>16</v>
      </c>
      <c r="N1255" t="str" cm="1">
        <f t="array" ref="N1255">IF(M1255="?",INDEX(M1255:M3597,_xlfn.MODE.MULT(MATCH(M1255:M3597,M1255:M3597,0))),M1255)</f>
        <v>tier - 1</v>
      </c>
      <c r="O1255" t="s">
        <v>164</v>
      </c>
      <c r="P1255" t="str">
        <f t="shared" si="79"/>
        <v>R1015</v>
      </c>
    </row>
    <row r="1256" spans="1:16" x14ac:dyDescent="0.3">
      <c r="A1256" t="s">
        <v>1287</v>
      </c>
      <c r="B1256">
        <v>1980</v>
      </c>
      <c r="C1256">
        <f t="shared" si="76"/>
        <v>1980</v>
      </c>
      <c r="D1256" t="s">
        <v>37</v>
      </c>
      <c r="E1256" t="str">
        <f t="shared" si="77"/>
        <v>Oct</v>
      </c>
      <c r="F1256">
        <v>24</v>
      </c>
      <c r="G1256" s="16">
        <f t="shared" si="78"/>
        <v>29518</v>
      </c>
      <c r="I1256">
        <v>2</v>
      </c>
      <c r="J1256" s="13">
        <v>10407.98</v>
      </c>
      <c r="K1256" t="s">
        <v>12</v>
      </c>
      <c r="L1256" t="str" cm="1">
        <f t="array" ref="L1256">IF(K1256="?",INDEX(K1256:K3598,_xlfn.MODE.MULT(MATCH(K1256:K3598,K3598,0))),K1256)</f>
        <v>tier - 3</v>
      </c>
      <c r="M1256" t="s">
        <v>16</v>
      </c>
      <c r="N1256" t="str" cm="1">
        <f t="array" ref="N1256">IF(M1256="?",INDEX(M1256:M3598,_xlfn.MODE.MULT(MATCH(M1256:M3598,M1256:M3598,0))),M1256)</f>
        <v>tier - 1</v>
      </c>
      <c r="O1256" t="s">
        <v>300</v>
      </c>
      <c r="P1256" t="str">
        <f t="shared" si="79"/>
        <v>R1021</v>
      </c>
    </row>
    <row r="1257" spans="1:16" x14ac:dyDescent="0.3">
      <c r="A1257" t="s">
        <v>1288</v>
      </c>
      <c r="B1257">
        <v>1973</v>
      </c>
      <c r="C1257">
        <f t="shared" si="76"/>
        <v>1973</v>
      </c>
      <c r="D1257" t="s">
        <v>37</v>
      </c>
      <c r="E1257" t="str">
        <f t="shared" si="77"/>
        <v>Oct</v>
      </c>
      <c r="F1257">
        <v>11</v>
      </c>
      <c r="G1257" s="16">
        <f t="shared" si="78"/>
        <v>26948</v>
      </c>
      <c r="I1257">
        <v>0</v>
      </c>
      <c r="J1257" s="13">
        <v>10419.59</v>
      </c>
      <c r="K1257" t="s">
        <v>12</v>
      </c>
      <c r="L1257" t="str" cm="1">
        <f t="array" ref="L1257">IF(K1257="?",INDEX(K1257:K3599,_xlfn.MODE.MULT(MATCH(K1257:K3599,K3599,0))),K1257)</f>
        <v>tier - 3</v>
      </c>
      <c r="M1257" t="s">
        <v>11</v>
      </c>
      <c r="N1257" t="str" cm="1">
        <f t="array" ref="N1257">IF(M1257="?",INDEX(M1257:M3599,_xlfn.MODE.MULT(MATCH(M1257:M3599,M1257:M3599,0))),M1257)</f>
        <v>tier - 2</v>
      </c>
      <c r="O1257" t="s">
        <v>200</v>
      </c>
      <c r="P1257" t="str">
        <f t="shared" si="79"/>
        <v>R1025</v>
      </c>
    </row>
    <row r="1258" spans="1:16" x14ac:dyDescent="0.3">
      <c r="A1258" t="s">
        <v>1289</v>
      </c>
      <c r="B1258">
        <v>1979</v>
      </c>
      <c r="C1258">
        <f t="shared" si="76"/>
        <v>1979</v>
      </c>
      <c r="D1258" t="s">
        <v>15</v>
      </c>
      <c r="E1258" t="str">
        <f t="shared" si="77"/>
        <v>Nov</v>
      </c>
      <c r="F1258">
        <v>25</v>
      </c>
      <c r="G1258" s="16">
        <f t="shared" si="78"/>
        <v>29184</v>
      </c>
      <c r="I1258">
        <v>2</v>
      </c>
      <c r="J1258" s="13">
        <v>10419.65</v>
      </c>
      <c r="K1258" t="s">
        <v>12</v>
      </c>
      <c r="L1258" t="str" cm="1">
        <f t="array" ref="L1258">IF(K1258="?",INDEX(K1258:K3600,_xlfn.MODE.MULT(MATCH(K1258:K3600,K3600,0))),K1258)</f>
        <v>tier - 3</v>
      </c>
      <c r="M1258" t="s">
        <v>11</v>
      </c>
      <c r="N1258" t="str" cm="1">
        <f t="array" ref="N1258">IF(M1258="?",INDEX(M1258:M3600,_xlfn.MODE.MULT(MATCH(M1258:M3600,M1258:M3600,0))),M1258)</f>
        <v>tier - 2</v>
      </c>
      <c r="O1258" t="s">
        <v>200</v>
      </c>
      <c r="P1258" t="str">
        <f t="shared" si="79"/>
        <v>R1025</v>
      </c>
    </row>
    <row r="1259" spans="1:16" x14ac:dyDescent="0.3">
      <c r="A1259" t="s">
        <v>1290</v>
      </c>
      <c r="B1259">
        <v>1968</v>
      </c>
      <c r="C1259">
        <f t="shared" si="76"/>
        <v>1968</v>
      </c>
      <c r="D1259" t="s">
        <v>30</v>
      </c>
      <c r="E1259" t="str">
        <f t="shared" si="77"/>
        <v>Dec</v>
      </c>
      <c r="F1259">
        <v>27</v>
      </c>
      <c r="G1259" s="16">
        <f t="shared" si="78"/>
        <v>25199</v>
      </c>
      <c r="I1259">
        <v>0</v>
      </c>
      <c r="J1259" s="13">
        <v>10422.92</v>
      </c>
      <c r="K1259" t="s">
        <v>12</v>
      </c>
      <c r="L1259" t="str" cm="1">
        <f t="array" ref="L1259">IF(K1259="?",INDEX(K1259:K3601,_xlfn.MODE.MULT(MATCH(K1259:K3601,K3601,0))),K1259)</f>
        <v>tier - 3</v>
      </c>
      <c r="M1259" t="s">
        <v>16</v>
      </c>
      <c r="N1259" t="str" cm="1">
        <f t="array" ref="N1259">IF(M1259="?",INDEX(M1259:M3601,_xlfn.MODE.MULT(MATCH(M1259:M3601,M1259:M3601,0))),M1259)</f>
        <v>tier - 1</v>
      </c>
      <c r="O1259" t="s">
        <v>356</v>
      </c>
      <c r="P1259" t="str">
        <f t="shared" si="79"/>
        <v>R1017</v>
      </c>
    </row>
    <row r="1260" spans="1:16" x14ac:dyDescent="0.3">
      <c r="A1260" t="s">
        <v>1291</v>
      </c>
      <c r="B1260">
        <v>1968</v>
      </c>
      <c r="C1260">
        <f t="shared" si="76"/>
        <v>1968</v>
      </c>
      <c r="D1260" t="s">
        <v>35</v>
      </c>
      <c r="E1260" t="str">
        <f t="shared" si="77"/>
        <v>Aug</v>
      </c>
      <c r="F1260">
        <v>23</v>
      </c>
      <c r="G1260" s="16">
        <f t="shared" si="78"/>
        <v>25073</v>
      </c>
      <c r="I1260">
        <v>0</v>
      </c>
      <c r="J1260" s="13">
        <v>10435.07</v>
      </c>
      <c r="K1260" t="s">
        <v>12</v>
      </c>
      <c r="L1260" t="str" cm="1">
        <f t="array" ref="L1260">IF(K1260="?",INDEX(K1260:K3602,_xlfn.MODE.MULT(MATCH(K1260:K3602,K3602,0))),K1260)</f>
        <v>tier - 3</v>
      </c>
      <c r="M1260" t="s">
        <v>16</v>
      </c>
      <c r="N1260" t="str" cm="1">
        <f t="array" ref="N1260">IF(M1260="?",INDEX(M1260:M3602,_xlfn.MODE.MULT(MATCH(M1260:M3602,M1260:M3602,0))),M1260)</f>
        <v>tier - 1</v>
      </c>
      <c r="O1260" t="s">
        <v>168</v>
      </c>
      <c r="P1260" t="str">
        <f t="shared" si="79"/>
        <v>R1016</v>
      </c>
    </row>
    <row r="1261" spans="1:16" x14ac:dyDescent="0.3">
      <c r="A1261" t="s">
        <v>1292</v>
      </c>
      <c r="B1261">
        <v>1968</v>
      </c>
      <c r="C1261">
        <f t="shared" si="76"/>
        <v>1968</v>
      </c>
      <c r="D1261" t="s">
        <v>35</v>
      </c>
      <c r="E1261" t="str">
        <f t="shared" si="77"/>
        <v>Aug</v>
      </c>
      <c r="F1261">
        <v>29</v>
      </c>
      <c r="G1261" s="16">
        <f t="shared" si="78"/>
        <v>25079</v>
      </c>
      <c r="I1261">
        <v>1</v>
      </c>
      <c r="J1261" s="13">
        <v>10436.1</v>
      </c>
      <c r="K1261" t="s">
        <v>12</v>
      </c>
      <c r="L1261" t="str" cm="1">
        <f t="array" ref="L1261">IF(K1261="?",INDEX(K1261:K3603,_xlfn.MODE.MULT(MATCH(K1261:K3603,K3603,0))),K1261)</f>
        <v>tier - 3</v>
      </c>
      <c r="M1261" t="s">
        <v>12</v>
      </c>
      <c r="N1261" t="str" cm="1">
        <f t="array" ref="N1261">IF(M1261="?",INDEX(M1261:M3603,_xlfn.MODE.MULT(MATCH(M1261:M3603,M1261:M3603,0))),M1261)</f>
        <v>tier - 3</v>
      </c>
      <c r="O1261" t="s">
        <v>42</v>
      </c>
      <c r="P1261" t="str">
        <f t="shared" si="79"/>
        <v>R1011</v>
      </c>
    </row>
    <row r="1262" spans="1:16" x14ac:dyDescent="0.3">
      <c r="A1262" t="s">
        <v>1293</v>
      </c>
      <c r="B1262">
        <v>1968</v>
      </c>
      <c r="C1262">
        <f t="shared" si="76"/>
        <v>1968</v>
      </c>
      <c r="D1262" t="s">
        <v>15</v>
      </c>
      <c r="E1262" t="str">
        <f t="shared" si="77"/>
        <v>Nov</v>
      </c>
      <c r="F1262">
        <v>8</v>
      </c>
      <c r="G1262" s="16">
        <f t="shared" si="78"/>
        <v>25150</v>
      </c>
      <c r="I1262">
        <v>1</v>
      </c>
      <c r="J1262" s="13">
        <v>10450.549999999999</v>
      </c>
      <c r="K1262" t="s">
        <v>12</v>
      </c>
      <c r="L1262" t="str" cm="1">
        <f t="array" ref="L1262">IF(K1262="?",INDEX(K1262:K3604,_xlfn.MODE.MULT(MATCH(K1262:K3604,K3604,0))),K1262)</f>
        <v>tier - 3</v>
      </c>
      <c r="M1262" t="s">
        <v>16</v>
      </c>
      <c r="N1262" t="str" cm="1">
        <f t="array" ref="N1262">IF(M1262="?",INDEX(M1262:M3604,_xlfn.MODE.MULT(MATCH(M1262:M3604,M1262:M3604,0))),M1262)</f>
        <v>tier - 1</v>
      </c>
      <c r="O1262" t="s">
        <v>42</v>
      </c>
      <c r="P1262" t="str">
        <f t="shared" si="79"/>
        <v>R1011</v>
      </c>
    </row>
    <row r="1263" spans="1:16" x14ac:dyDescent="0.3">
      <c r="A1263" t="s">
        <v>1294</v>
      </c>
      <c r="B1263">
        <v>1964</v>
      </c>
      <c r="C1263">
        <f t="shared" si="76"/>
        <v>1964</v>
      </c>
      <c r="D1263" t="s">
        <v>37</v>
      </c>
      <c r="E1263" t="str">
        <f t="shared" si="77"/>
        <v>Oct</v>
      </c>
      <c r="F1263">
        <v>14</v>
      </c>
      <c r="G1263" s="16">
        <f t="shared" si="78"/>
        <v>23664</v>
      </c>
      <c r="I1263">
        <v>0</v>
      </c>
      <c r="J1263" s="13">
        <v>10455.1</v>
      </c>
      <c r="K1263" t="s">
        <v>12</v>
      </c>
      <c r="L1263" t="str" cm="1">
        <f t="array" ref="L1263">IF(K1263="?",INDEX(K1263:K3605,_xlfn.MODE.MULT(MATCH(K1263:K3605,K3605,0))),K1263)</f>
        <v>tier - 3</v>
      </c>
      <c r="M1263" t="s">
        <v>16</v>
      </c>
      <c r="N1263" t="str" cm="1">
        <f t="array" ref="N1263">IF(M1263="?",INDEX(M1263:M3605,_xlfn.MODE.MULT(MATCH(M1263:M3605,M1263:M3605,0))),M1263)</f>
        <v>tier - 1</v>
      </c>
      <c r="O1263" t="s">
        <v>23</v>
      </c>
      <c r="P1263" t="str">
        <f t="shared" si="79"/>
        <v>R1012</v>
      </c>
    </row>
    <row r="1264" spans="1:16" x14ac:dyDescent="0.3">
      <c r="A1264" t="s">
        <v>1295</v>
      </c>
      <c r="B1264">
        <v>1976</v>
      </c>
      <c r="C1264">
        <f t="shared" si="76"/>
        <v>1976</v>
      </c>
      <c r="D1264" t="s">
        <v>35</v>
      </c>
      <c r="E1264" t="str">
        <f t="shared" si="77"/>
        <v>Aug</v>
      </c>
      <c r="F1264">
        <v>3</v>
      </c>
      <c r="G1264" s="16">
        <f t="shared" si="78"/>
        <v>27975</v>
      </c>
      <c r="I1264">
        <v>2</v>
      </c>
      <c r="J1264" s="13">
        <v>10455.14</v>
      </c>
      <c r="K1264" t="s">
        <v>12</v>
      </c>
      <c r="L1264" t="str" cm="1">
        <f t="array" ref="L1264">IF(K1264="?",INDEX(K1264:K3606,_xlfn.MODE.MULT(MATCH(K1264:K3606,K3606,0))),K1264)</f>
        <v>tier - 3</v>
      </c>
      <c r="M1264" t="s">
        <v>11</v>
      </c>
      <c r="N1264" t="str" cm="1">
        <f t="array" ref="N1264">IF(M1264="?",INDEX(M1264:M3606,_xlfn.MODE.MULT(MATCH(M1264:M3606,M1264:M3606,0))),M1264)</f>
        <v>tier - 2</v>
      </c>
      <c r="O1264" t="s">
        <v>300</v>
      </c>
      <c r="P1264" t="str">
        <f t="shared" si="79"/>
        <v>R1021</v>
      </c>
    </row>
    <row r="1265" spans="1:16" x14ac:dyDescent="0.3">
      <c r="A1265" t="s">
        <v>1296</v>
      </c>
      <c r="B1265">
        <v>1964</v>
      </c>
      <c r="C1265">
        <f t="shared" si="76"/>
        <v>1964</v>
      </c>
      <c r="D1265" t="s">
        <v>10</v>
      </c>
      <c r="E1265" t="str">
        <f t="shared" si="77"/>
        <v>Jul</v>
      </c>
      <c r="F1265">
        <v>27</v>
      </c>
      <c r="G1265" s="16">
        <f t="shared" si="78"/>
        <v>23585</v>
      </c>
      <c r="I1265">
        <v>0</v>
      </c>
      <c r="J1265" s="13">
        <v>10459.19</v>
      </c>
      <c r="K1265" t="s">
        <v>12</v>
      </c>
      <c r="L1265" t="str" cm="1">
        <f t="array" ref="L1265">IF(K1265="?",INDEX(K1265:K3607,_xlfn.MODE.MULT(MATCH(K1265:K3607,K3607,0))),K1265)</f>
        <v>tier - 3</v>
      </c>
      <c r="M1265" t="s">
        <v>16</v>
      </c>
      <c r="N1265" t="str" cm="1">
        <f t="array" ref="N1265">IF(M1265="?",INDEX(M1265:M3607,_xlfn.MODE.MULT(MATCH(M1265:M3607,M1265:M3607,0))),M1265)</f>
        <v>tier - 1</v>
      </c>
      <c r="O1265" t="s">
        <v>13</v>
      </c>
      <c r="P1265" t="str">
        <f t="shared" si="79"/>
        <v>R1013</v>
      </c>
    </row>
    <row r="1266" spans="1:16" x14ac:dyDescent="0.3">
      <c r="A1266" t="s">
        <v>1297</v>
      </c>
      <c r="B1266">
        <v>1969</v>
      </c>
      <c r="C1266">
        <f t="shared" si="76"/>
        <v>1969</v>
      </c>
      <c r="D1266" t="s">
        <v>20</v>
      </c>
      <c r="E1266" t="str">
        <f t="shared" si="77"/>
        <v>Sep</v>
      </c>
      <c r="F1266">
        <v>22</v>
      </c>
      <c r="G1266" s="16">
        <f t="shared" si="78"/>
        <v>25468</v>
      </c>
      <c r="I1266">
        <v>1</v>
      </c>
      <c r="J1266" s="13">
        <v>10461.98</v>
      </c>
      <c r="K1266" t="s">
        <v>12</v>
      </c>
      <c r="L1266" t="str" cm="1">
        <f t="array" ref="L1266">IF(K1266="?",INDEX(K1266:K3608,_xlfn.MODE.MULT(MATCH(K1266:K3608,K3608,0))),K1266)</f>
        <v>tier - 3</v>
      </c>
      <c r="M1266" t="s">
        <v>16</v>
      </c>
      <c r="N1266" t="str" cm="1">
        <f t="array" ref="N1266">IF(M1266="?",INDEX(M1266:M3608,_xlfn.MODE.MULT(MATCH(M1266:M3608,M1266:M3608,0))),M1266)</f>
        <v>tier - 1</v>
      </c>
      <c r="O1266" t="s">
        <v>23</v>
      </c>
      <c r="P1266" t="str">
        <f t="shared" si="79"/>
        <v>R1012</v>
      </c>
    </row>
    <row r="1267" spans="1:16" x14ac:dyDescent="0.3">
      <c r="A1267" t="s">
        <v>1298</v>
      </c>
      <c r="B1267">
        <v>1987</v>
      </c>
      <c r="C1267">
        <f t="shared" si="76"/>
        <v>1987</v>
      </c>
      <c r="D1267" t="s">
        <v>18</v>
      </c>
      <c r="E1267" t="str">
        <f t="shared" si="77"/>
        <v>Jun</v>
      </c>
      <c r="F1267">
        <v>28</v>
      </c>
      <c r="G1267" s="16">
        <f t="shared" si="78"/>
        <v>31956</v>
      </c>
      <c r="I1267">
        <v>3</v>
      </c>
      <c r="J1267" s="13">
        <v>10464.83</v>
      </c>
      <c r="K1267" t="s">
        <v>12</v>
      </c>
      <c r="L1267" t="str" cm="1">
        <f t="array" ref="L1267">IF(K1267="?",INDEX(K1267:K3609,_xlfn.MODE.MULT(MATCH(K1267:K3609,K3609,0))),K1267)</f>
        <v>tier - 3</v>
      </c>
      <c r="M1267" t="s">
        <v>16</v>
      </c>
      <c r="N1267" t="str" cm="1">
        <f t="array" ref="N1267">IF(M1267="?",INDEX(M1267:M3609,_xlfn.MODE.MULT(MATCH(M1267:M3609,M1267:M3609,0))),M1267)</f>
        <v>tier - 1</v>
      </c>
      <c r="O1267" t="s">
        <v>23</v>
      </c>
      <c r="P1267" t="str">
        <f t="shared" si="79"/>
        <v>R1012</v>
      </c>
    </row>
    <row r="1268" spans="1:16" x14ac:dyDescent="0.3">
      <c r="A1268" t="s">
        <v>1299</v>
      </c>
      <c r="B1268">
        <v>1978</v>
      </c>
      <c r="C1268">
        <f t="shared" si="76"/>
        <v>1978</v>
      </c>
      <c r="D1268" t="s">
        <v>35</v>
      </c>
      <c r="E1268" t="str">
        <f t="shared" si="77"/>
        <v>Aug</v>
      </c>
      <c r="F1268">
        <v>21</v>
      </c>
      <c r="G1268" s="16">
        <f t="shared" si="78"/>
        <v>28723</v>
      </c>
      <c r="I1268">
        <v>2</v>
      </c>
      <c r="J1268" s="13">
        <v>10486.55</v>
      </c>
      <c r="K1268" t="s">
        <v>12</v>
      </c>
      <c r="L1268" t="str" cm="1">
        <f t="array" ref="L1268">IF(K1268="?",INDEX(K1268:K3610,_xlfn.MODE.MULT(MATCH(K1268:K3610,K3610,0))),K1268)</f>
        <v>tier - 3</v>
      </c>
      <c r="M1268" t="s">
        <v>12</v>
      </c>
      <c r="N1268" t="str" cm="1">
        <f t="array" ref="N1268">IF(M1268="?",INDEX(M1268:M3610,_xlfn.MODE.MULT(MATCH(M1268:M3610,M1268:M3610,0))),M1268)</f>
        <v>tier - 3</v>
      </c>
      <c r="O1268" t="s">
        <v>200</v>
      </c>
      <c r="P1268" t="str">
        <f t="shared" si="79"/>
        <v>R1025</v>
      </c>
    </row>
    <row r="1269" spans="1:16" x14ac:dyDescent="0.3">
      <c r="A1269" t="s">
        <v>1300</v>
      </c>
      <c r="B1269">
        <v>1972</v>
      </c>
      <c r="C1269">
        <f t="shared" si="76"/>
        <v>1972</v>
      </c>
      <c r="D1269" t="s">
        <v>37</v>
      </c>
      <c r="E1269" t="str">
        <f t="shared" si="77"/>
        <v>Oct</v>
      </c>
      <c r="F1269">
        <v>19</v>
      </c>
      <c r="G1269" s="16">
        <f t="shared" si="78"/>
        <v>26591</v>
      </c>
      <c r="I1269">
        <v>2</v>
      </c>
      <c r="J1269" s="13">
        <v>10493.95</v>
      </c>
      <c r="K1269" t="s">
        <v>12</v>
      </c>
      <c r="L1269" t="str" cm="1">
        <f t="array" ref="L1269">IF(K1269="?",INDEX(K1269:K3611,_xlfn.MODE.MULT(MATCH(K1269:K3611,K3611,0))),K1269)</f>
        <v>tier - 3</v>
      </c>
      <c r="M1269" t="s">
        <v>16</v>
      </c>
      <c r="N1269" t="str" cm="1">
        <f t="array" ref="N1269">IF(M1269="?",INDEX(M1269:M3611,_xlfn.MODE.MULT(MATCH(M1269:M3611,M1269:M3611,0))),M1269)</f>
        <v>tier - 1</v>
      </c>
      <c r="O1269" t="s">
        <v>23</v>
      </c>
      <c r="P1269" t="str">
        <f t="shared" si="79"/>
        <v>R1012</v>
      </c>
    </row>
    <row r="1270" spans="1:16" x14ac:dyDescent="0.3">
      <c r="A1270" t="s">
        <v>1301</v>
      </c>
      <c r="B1270">
        <v>1977</v>
      </c>
      <c r="C1270">
        <f t="shared" si="76"/>
        <v>1977</v>
      </c>
      <c r="D1270" t="s">
        <v>37</v>
      </c>
      <c r="E1270" t="str">
        <f t="shared" si="77"/>
        <v>Oct</v>
      </c>
      <c r="F1270">
        <v>25</v>
      </c>
      <c r="G1270" s="16">
        <f t="shared" si="78"/>
        <v>28423</v>
      </c>
      <c r="I1270">
        <v>2</v>
      </c>
      <c r="J1270" s="13">
        <v>10495.6</v>
      </c>
      <c r="K1270" t="s">
        <v>12</v>
      </c>
      <c r="L1270" t="str" cm="1">
        <f t="array" ref="L1270">IF(K1270="?",INDEX(K1270:K3612,_xlfn.MODE.MULT(MATCH(K1270:K3612,K3612,0))),K1270)</f>
        <v>tier - 3</v>
      </c>
      <c r="M1270" t="s">
        <v>16</v>
      </c>
      <c r="N1270" t="str" cm="1">
        <f t="array" ref="N1270">IF(M1270="?",INDEX(M1270:M3612,_xlfn.MODE.MULT(MATCH(M1270:M3612,M1270:M3612,0))),M1270)</f>
        <v>tier - 1</v>
      </c>
      <c r="O1270" t="s">
        <v>23</v>
      </c>
      <c r="P1270" t="str">
        <f t="shared" si="79"/>
        <v>R1012</v>
      </c>
    </row>
    <row r="1271" spans="1:16" x14ac:dyDescent="0.3">
      <c r="A1271" t="s">
        <v>1302</v>
      </c>
      <c r="B1271">
        <v>1971</v>
      </c>
      <c r="C1271">
        <f t="shared" si="76"/>
        <v>1971</v>
      </c>
      <c r="D1271" t="s">
        <v>20</v>
      </c>
      <c r="E1271" t="str">
        <f t="shared" si="77"/>
        <v>Sep</v>
      </c>
      <c r="F1271">
        <v>26</v>
      </c>
      <c r="G1271" s="16">
        <f t="shared" si="78"/>
        <v>26202</v>
      </c>
      <c r="I1271">
        <v>0</v>
      </c>
      <c r="J1271" s="13">
        <v>10546.48</v>
      </c>
      <c r="K1271" t="s">
        <v>12</v>
      </c>
      <c r="L1271" t="str" cm="1">
        <f t="array" ref="L1271">IF(K1271="?",INDEX(K1271:K3613,_xlfn.MODE.MULT(MATCH(K1271:K3613,K3613,0))),K1271)</f>
        <v>tier - 3</v>
      </c>
      <c r="M1271" t="s">
        <v>12</v>
      </c>
      <c r="N1271" t="str" cm="1">
        <f t="array" ref="N1271">IF(M1271="?",INDEX(M1271:M3613,_xlfn.MODE.MULT(MATCH(M1271:M3613,M1271:M3613,0))),M1271)</f>
        <v>tier - 3</v>
      </c>
      <c r="O1271" t="s">
        <v>42</v>
      </c>
      <c r="P1271" t="str">
        <f t="shared" si="79"/>
        <v>R1011</v>
      </c>
    </row>
    <row r="1272" spans="1:16" x14ac:dyDescent="0.3">
      <c r="A1272" t="s">
        <v>1303</v>
      </c>
      <c r="B1272">
        <v>1971</v>
      </c>
      <c r="C1272">
        <f t="shared" si="76"/>
        <v>1971</v>
      </c>
      <c r="D1272" t="s">
        <v>18</v>
      </c>
      <c r="E1272" t="str">
        <f t="shared" si="77"/>
        <v>Jun</v>
      </c>
      <c r="F1272">
        <v>29</v>
      </c>
      <c r="G1272" s="16">
        <f t="shared" si="78"/>
        <v>26113</v>
      </c>
      <c r="I1272">
        <v>3</v>
      </c>
      <c r="J1272" s="13">
        <v>10560.49</v>
      </c>
      <c r="K1272" t="s">
        <v>12</v>
      </c>
      <c r="L1272" t="str" cm="1">
        <f t="array" ref="L1272">IF(K1272="?",INDEX(K1272:K3614,_xlfn.MODE.MULT(MATCH(K1272:K3614,K3614,0))),K1272)</f>
        <v>tier - 3</v>
      </c>
      <c r="M1272" t="s">
        <v>11</v>
      </c>
      <c r="N1272" t="str" cm="1">
        <f t="array" ref="N1272">IF(M1272="?",INDEX(M1272:M3614,_xlfn.MODE.MULT(MATCH(M1272:M3614,M1272:M3614,0))),M1272)</f>
        <v>tier - 2</v>
      </c>
      <c r="O1272" t="s">
        <v>13</v>
      </c>
      <c r="P1272" t="str">
        <f t="shared" si="79"/>
        <v>R1013</v>
      </c>
    </row>
    <row r="1273" spans="1:16" x14ac:dyDescent="0.3">
      <c r="A1273" t="s">
        <v>1304</v>
      </c>
      <c r="B1273">
        <v>1969</v>
      </c>
      <c r="C1273">
        <f t="shared" si="76"/>
        <v>1969</v>
      </c>
      <c r="D1273" t="s">
        <v>10</v>
      </c>
      <c r="E1273" t="str">
        <f t="shared" si="77"/>
        <v>Jul</v>
      </c>
      <c r="F1273">
        <v>17</v>
      </c>
      <c r="G1273" s="16">
        <f t="shared" si="78"/>
        <v>25401</v>
      </c>
      <c r="I1273">
        <v>0</v>
      </c>
      <c r="J1273" s="13">
        <v>10564.88</v>
      </c>
      <c r="K1273" t="s">
        <v>12</v>
      </c>
      <c r="L1273" t="str" cm="1">
        <f t="array" ref="L1273">IF(K1273="?",INDEX(K1273:K3615,_xlfn.MODE.MULT(MATCH(K1273:K3615,K3615,0))),K1273)</f>
        <v>tier - 3</v>
      </c>
      <c r="M1273" t="s">
        <v>16</v>
      </c>
      <c r="N1273" t="str" cm="1">
        <f t="array" ref="N1273">IF(M1273="?",INDEX(M1273:M3615,_xlfn.MODE.MULT(MATCH(M1273:M3615,M1273:M3615,0))),M1273)</f>
        <v>tier - 1</v>
      </c>
      <c r="O1273" t="s">
        <v>247</v>
      </c>
      <c r="P1273" t="str">
        <f t="shared" si="79"/>
        <v>R1024</v>
      </c>
    </row>
    <row r="1274" spans="1:16" x14ac:dyDescent="0.3">
      <c r="A1274" t="s">
        <v>1305</v>
      </c>
      <c r="B1274">
        <v>1966</v>
      </c>
      <c r="C1274">
        <f t="shared" si="76"/>
        <v>1966</v>
      </c>
      <c r="D1274" t="s">
        <v>30</v>
      </c>
      <c r="E1274" t="str">
        <f t="shared" si="77"/>
        <v>Dec</v>
      </c>
      <c r="F1274">
        <v>11</v>
      </c>
      <c r="G1274" s="16">
        <f t="shared" si="78"/>
        <v>24452</v>
      </c>
      <c r="I1274">
        <v>0</v>
      </c>
      <c r="J1274" s="13">
        <v>10577.09</v>
      </c>
      <c r="K1274" t="s">
        <v>12</v>
      </c>
      <c r="L1274" t="str" cm="1">
        <f t="array" ref="L1274">IF(K1274="?",INDEX(K1274:K3616,_xlfn.MODE.MULT(MATCH(K1274:K3616,K3616,0))),K1274)</f>
        <v>tier - 3</v>
      </c>
      <c r="M1274" t="s">
        <v>12</v>
      </c>
      <c r="N1274" t="str" cm="1">
        <f t="array" ref="N1274">IF(M1274="?",INDEX(M1274:M3616,_xlfn.MODE.MULT(MATCH(M1274:M3616,M1274:M3616,0))),M1274)</f>
        <v>tier - 3</v>
      </c>
      <c r="O1274" t="s">
        <v>42</v>
      </c>
      <c r="P1274" t="str">
        <f t="shared" si="79"/>
        <v>R1011</v>
      </c>
    </row>
    <row r="1275" spans="1:16" x14ac:dyDescent="0.3">
      <c r="A1275" t="s">
        <v>1306</v>
      </c>
      <c r="B1275">
        <v>1969</v>
      </c>
      <c r="C1275">
        <f t="shared" si="76"/>
        <v>1969</v>
      </c>
      <c r="D1275" t="s">
        <v>30</v>
      </c>
      <c r="E1275" t="str">
        <f t="shared" si="77"/>
        <v>Dec</v>
      </c>
      <c r="F1275">
        <v>25</v>
      </c>
      <c r="G1275" s="16">
        <f t="shared" si="78"/>
        <v>25562</v>
      </c>
      <c r="I1275">
        <v>1</v>
      </c>
      <c r="J1275" s="13">
        <v>10579.71</v>
      </c>
      <c r="K1275" t="s">
        <v>12</v>
      </c>
      <c r="L1275" t="str" cm="1">
        <f t="array" ref="L1275">IF(K1275="?",INDEX(K1275:K3617,_xlfn.MODE.MULT(MATCH(K1275:K3617,K3617,0))),K1275)</f>
        <v>tier - 3</v>
      </c>
      <c r="M1275" t="s">
        <v>12</v>
      </c>
      <c r="N1275" t="str" cm="1">
        <f t="array" ref="N1275">IF(M1275="?",INDEX(M1275:M3617,_xlfn.MODE.MULT(MATCH(M1275:M3617,M1275:M3617,0))),M1275)</f>
        <v>tier - 3</v>
      </c>
      <c r="O1275" t="s">
        <v>13</v>
      </c>
      <c r="P1275" t="str">
        <f t="shared" si="79"/>
        <v>R1013</v>
      </c>
    </row>
    <row r="1276" spans="1:16" x14ac:dyDescent="0.3">
      <c r="A1276" t="s">
        <v>1307</v>
      </c>
      <c r="B1276">
        <v>1966</v>
      </c>
      <c r="C1276">
        <f t="shared" si="76"/>
        <v>1966</v>
      </c>
      <c r="D1276" t="s">
        <v>15</v>
      </c>
      <c r="E1276" t="str">
        <f t="shared" si="77"/>
        <v>Nov</v>
      </c>
      <c r="F1276">
        <v>3</v>
      </c>
      <c r="G1276" s="16">
        <f t="shared" si="78"/>
        <v>24414</v>
      </c>
      <c r="I1276">
        <v>0</v>
      </c>
      <c r="J1276" s="13">
        <v>10594.23</v>
      </c>
      <c r="K1276" t="s">
        <v>12</v>
      </c>
      <c r="L1276" t="str" cm="1">
        <f t="array" ref="L1276">IF(K1276="?",INDEX(K1276:K3618,_xlfn.MODE.MULT(MATCH(K1276:K3618,K3618,0))),K1276)</f>
        <v>tier - 3</v>
      </c>
      <c r="M1276" t="s">
        <v>12</v>
      </c>
      <c r="N1276" t="str" cm="1">
        <f t="array" ref="N1276">IF(M1276="?",INDEX(M1276:M3618,_xlfn.MODE.MULT(MATCH(M1276:M3618,M1276:M3618,0))),M1276)</f>
        <v>tier - 3</v>
      </c>
      <c r="O1276" t="s">
        <v>13</v>
      </c>
      <c r="P1276" t="str">
        <f t="shared" si="79"/>
        <v>R1013</v>
      </c>
    </row>
    <row r="1277" spans="1:16" x14ac:dyDescent="0.3">
      <c r="A1277" t="s">
        <v>1308</v>
      </c>
      <c r="B1277">
        <v>1967</v>
      </c>
      <c r="C1277">
        <f t="shared" si="76"/>
        <v>1967</v>
      </c>
      <c r="D1277" t="s">
        <v>15</v>
      </c>
      <c r="E1277" t="str">
        <f t="shared" si="77"/>
        <v>Nov</v>
      </c>
      <c r="F1277">
        <v>29</v>
      </c>
      <c r="G1277" s="16">
        <f t="shared" si="78"/>
        <v>24805</v>
      </c>
      <c r="I1277">
        <v>0</v>
      </c>
      <c r="J1277" s="13">
        <v>10594.5</v>
      </c>
      <c r="K1277" t="s">
        <v>12</v>
      </c>
      <c r="L1277" t="str" cm="1">
        <f t="array" ref="L1277">IF(K1277="?",INDEX(K1277:K3619,_xlfn.MODE.MULT(MATCH(K1277:K3619,K3619,0))),K1277)</f>
        <v>tier - 3</v>
      </c>
      <c r="M1277" t="s">
        <v>16</v>
      </c>
      <c r="N1277" t="str" cm="1">
        <f t="array" ref="N1277">IF(M1277="?",INDEX(M1277:M3619,_xlfn.MODE.MULT(MATCH(M1277:M3619,M1277:M3619,0))),M1277)</f>
        <v>tier - 1</v>
      </c>
      <c r="O1277" t="s">
        <v>23</v>
      </c>
      <c r="P1277" t="str">
        <f t="shared" si="79"/>
        <v>R1012</v>
      </c>
    </row>
    <row r="1278" spans="1:16" x14ac:dyDescent="0.3">
      <c r="A1278" t="s">
        <v>1309</v>
      </c>
      <c r="B1278">
        <v>1972</v>
      </c>
      <c r="C1278">
        <f t="shared" si="76"/>
        <v>1972</v>
      </c>
      <c r="D1278" t="s">
        <v>30</v>
      </c>
      <c r="E1278" t="str">
        <f t="shared" si="77"/>
        <v>Dec</v>
      </c>
      <c r="F1278">
        <v>14</v>
      </c>
      <c r="G1278" s="16">
        <f t="shared" si="78"/>
        <v>26647</v>
      </c>
      <c r="I1278">
        <v>3</v>
      </c>
      <c r="J1278" s="13">
        <v>10600.55</v>
      </c>
      <c r="K1278" t="s">
        <v>12</v>
      </c>
      <c r="L1278" t="str" cm="1">
        <f t="array" ref="L1278">IF(K1278="?",INDEX(K1278:K3620,_xlfn.MODE.MULT(MATCH(K1278:K3620,K3620,0))),K1278)</f>
        <v>tier - 3</v>
      </c>
      <c r="M1278" t="s">
        <v>16</v>
      </c>
      <c r="N1278" t="str" cm="1">
        <f t="array" ref="N1278">IF(M1278="?",INDEX(M1278:M3620,_xlfn.MODE.MULT(MATCH(M1278:M3620,M1278:M3620,0))),M1278)</f>
        <v>tier - 1</v>
      </c>
      <c r="O1278" t="s">
        <v>23</v>
      </c>
      <c r="P1278" t="str">
        <f t="shared" si="79"/>
        <v>R1012</v>
      </c>
    </row>
    <row r="1279" spans="1:16" x14ac:dyDescent="0.3">
      <c r="A1279" t="s">
        <v>1310</v>
      </c>
      <c r="B1279">
        <v>1966</v>
      </c>
      <c r="C1279">
        <f t="shared" si="76"/>
        <v>1966</v>
      </c>
      <c r="D1279" t="s">
        <v>10</v>
      </c>
      <c r="E1279" t="str">
        <f t="shared" si="77"/>
        <v>Jul</v>
      </c>
      <c r="F1279">
        <v>20</v>
      </c>
      <c r="G1279" s="16">
        <f t="shared" si="78"/>
        <v>24308</v>
      </c>
      <c r="I1279">
        <v>0</v>
      </c>
      <c r="J1279" s="13">
        <v>10601.41</v>
      </c>
      <c r="K1279" t="s">
        <v>12</v>
      </c>
      <c r="L1279" t="str" cm="1">
        <f t="array" ref="L1279">IF(K1279="?",INDEX(K1279:K3621,_xlfn.MODE.MULT(MATCH(K1279:K3621,K3621,0))),K1279)</f>
        <v>tier - 3</v>
      </c>
      <c r="M1279" t="s">
        <v>11</v>
      </c>
      <c r="N1279" t="str" cm="1">
        <f t="array" ref="N1279">IF(M1279="?",INDEX(M1279:M3621,_xlfn.MODE.MULT(MATCH(M1279:M3621,M1279:M3621,0))),M1279)</f>
        <v>tier - 2</v>
      </c>
      <c r="O1279" t="s">
        <v>42</v>
      </c>
      <c r="P1279" t="str">
        <f t="shared" si="79"/>
        <v>R1011</v>
      </c>
    </row>
    <row r="1280" spans="1:16" x14ac:dyDescent="0.3">
      <c r="A1280" t="s">
        <v>1311</v>
      </c>
      <c r="B1280">
        <v>1967</v>
      </c>
      <c r="C1280">
        <f t="shared" si="76"/>
        <v>1967</v>
      </c>
      <c r="D1280" t="s">
        <v>18</v>
      </c>
      <c r="E1280" t="str">
        <f t="shared" si="77"/>
        <v>Jun</v>
      </c>
      <c r="F1280">
        <v>23</v>
      </c>
      <c r="G1280" s="16">
        <f t="shared" si="78"/>
        <v>24646</v>
      </c>
      <c r="I1280">
        <v>0</v>
      </c>
      <c r="J1280" s="13">
        <v>10601.63</v>
      </c>
      <c r="K1280" t="s">
        <v>12</v>
      </c>
      <c r="L1280" t="str" cm="1">
        <f t="array" ref="L1280">IF(K1280="?",INDEX(K1280:K3622,_xlfn.MODE.MULT(MATCH(K1280:K3622,K3622,0))),K1280)</f>
        <v>tier - 3</v>
      </c>
      <c r="M1280" t="s">
        <v>11</v>
      </c>
      <c r="N1280" t="str" cm="1">
        <f t="array" ref="N1280">IF(M1280="?",INDEX(M1280:M3622,_xlfn.MODE.MULT(MATCH(M1280:M3622,M1280:M3622,0))),M1280)</f>
        <v>tier - 2</v>
      </c>
      <c r="O1280" t="s">
        <v>23</v>
      </c>
      <c r="P1280" t="str">
        <f t="shared" si="79"/>
        <v>R1012</v>
      </c>
    </row>
    <row r="1281" spans="1:16" x14ac:dyDescent="0.3">
      <c r="A1281" t="s">
        <v>1312</v>
      </c>
      <c r="B1281">
        <v>1966</v>
      </c>
      <c r="C1281">
        <f t="shared" si="76"/>
        <v>1966</v>
      </c>
      <c r="D1281" t="s">
        <v>10</v>
      </c>
      <c r="E1281" t="str">
        <f t="shared" si="77"/>
        <v>Jul</v>
      </c>
      <c r="F1281">
        <v>2</v>
      </c>
      <c r="G1281" s="16">
        <f t="shared" si="78"/>
        <v>24290</v>
      </c>
      <c r="I1281">
        <v>0</v>
      </c>
      <c r="J1281" s="13">
        <v>10602.39</v>
      </c>
      <c r="K1281" t="s">
        <v>12</v>
      </c>
      <c r="L1281" t="str" cm="1">
        <f t="array" ref="L1281">IF(K1281="?",INDEX(K1281:K3623,_xlfn.MODE.MULT(MATCH(K1281:K3623,K3623,0))),K1281)</f>
        <v>tier - 3</v>
      </c>
      <c r="M1281" t="s">
        <v>12</v>
      </c>
      <c r="N1281" t="str" cm="1">
        <f t="array" ref="N1281">IF(M1281="?",INDEX(M1281:M3623,_xlfn.MODE.MULT(MATCH(M1281:M3623,M1281:M3623,0))),M1281)</f>
        <v>tier - 3</v>
      </c>
      <c r="O1281" t="s">
        <v>42</v>
      </c>
      <c r="P1281" t="str">
        <f t="shared" si="79"/>
        <v>R1011</v>
      </c>
    </row>
    <row r="1282" spans="1:16" x14ac:dyDescent="0.3">
      <c r="A1282" t="s">
        <v>1313</v>
      </c>
      <c r="B1282">
        <v>1965</v>
      </c>
      <c r="C1282">
        <f t="shared" si="76"/>
        <v>1965</v>
      </c>
      <c r="D1282" t="s">
        <v>18</v>
      </c>
      <c r="E1282" t="str">
        <f t="shared" si="77"/>
        <v>Jun</v>
      </c>
      <c r="F1282">
        <v>27</v>
      </c>
      <c r="G1282" s="16">
        <f t="shared" si="78"/>
        <v>23920</v>
      </c>
      <c r="I1282">
        <v>0</v>
      </c>
      <c r="J1282" s="13">
        <v>10608.67</v>
      </c>
      <c r="K1282" t="s">
        <v>12</v>
      </c>
      <c r="L1282" t="str" cm="1">
        <f t="array" ref="L1282">IF(K1282="?",INDEX(K1282:K3624,_xlfn.MODE.MULT(MATCH(K1282:K3624,K3624,0))),K1282)</f>
        <v>tier - 3</v>
      </c>
      <c r="M1282" t="s">
        <v>12</v>
      </c>
      <c r="N1282" t="str" cm="1">
        <f t="array" ref="N1282">IF(M1282="?",INDEX(M1282:M3624,_xlfn.MODE.MULT(MATCH(M1282:M3624,M1282:M3624,0))),M1282)</f>
        <v>tier - 3</v>
      </c>
      <c r="O1282" t="s">
        <v>23</v>
      </c>
      <c r="P1282" t="str">
        <f t="shared" si="79"/>
        <v>R1012</v>
      </c>
    </row>
    <row r="1283" spans="1:16" x14ac:dyDescent="0.3">
      <c r="A1283" t="s">
        <v>1314</v>
      </c>
      <c r="B1283">
        <v>1992</v>
      </c>
      <c r="C1283">
        <f t="shared" ref="C1283:C1346" si="80">IF(B1283="?",ROUND(AVERAGE(B1282:B3625),0),B1283)</f>
        <v>1992</v>
      </c>
      <c r="D1283" t="s">
        <v>10</v>
      </c>
      <c r="E1283" t="str">
        <f t="shared" ref="E1283:E1346" si="81">IF(D1283="?","sep",D1283)</f>
        <v>Jul</v>
      </c>
      <c r="F1283">
        <v>23</v>
      </c>
      <c r="G1283" s="16">
        <f t="shared" ref="G1283:G1346" si="82">VALUE(F1283&amp;"-"&amp;E1283&amp;"-"&amp;C1283)</f>
        <v>33808</v>
      </c>
      <c r="I1283">
        <v>0</v>
      </c>
      <c r="J1283" s="13">
        <v>10617.04</v>
      </c>
      <c r="K1283" t="s">
        <v>12</v>
      </c>
      <c r="L1283" t="str" cm="1">
        <f t="array" ref="L1283">IF(K1283="?",INDEX(K1283:K3625,_xlfn.MODE.MULT(MATCH(K1283:K3625,K3625,0))),K1283)</f>
        <v>tier - 3</v>
      </c>
      <c r="M1283" t="s">
        <v>12</v>
      </c>
      <c r="N1283" t="str" cm="1">
        <f t="array" ref="N1283">IF(M1283="?",INDEX(M1283:M3625,_xlfn.MODE.MULT(MATCH(M1283:M3625,M1283:M3625,0))),M1283)</f>
        <v>tier - 3</v>
      </c>
      <c r="O1283" t="s">
        <v>535</v>
      </c>
      <c r="P1283" t="str">
        <f t="shared" ref="P1283:P1346" si="83">IF(O1283="?","unknown",O1283)</f>
        <v>R1026</v>
      </c>
    </row>
    <row r="1284" spans="1:16" x14ac:dyDescent="0.3">
      <c r="A1284" t="s">
        <v>1315</v>
      </c>
      <c r="B1284">
        <v>1990</v>
      </c>
      <c r="C1284">
        <f t="shared" si="80"/>
        <v>1990</v>
      </c>
      <c r="D1284" t="s">
        <v>10</v>
      </c>
      <c r="E1284" t="str">
        <f t="shared" si="81"/>
        <v>Jul</v>
      </c>
      <c r="F1284">
        <v>6</v>
      </c>
      <c r="G1284" s="16">
        <f t="shared" si="82"/>
        <v>33060</v>
      </c>
      <c r="I1284">
        <v>3</v>
      </c>
      <c r="J1284" s="13">
        <v>10620.26</v>
      </c>
      <c r="K1284" t="s">
        <v>12</v>
      </c>
      <c r="L1284" t="str" cm="1">
        <f t="array" ref="L1284">IF(K1284="?",INDEX(K1284:K3626,_xlfn.MODE.MULT(MATCH(K1284:K3626,K3626,0))),K1284)</f>
        <v>tier - 3</v>
      </c>
      <c r="M1284" t="s">
        <v>12</v>
      </c>
      <c r="N1284" t="str" cm="1">
        <f t="array" ref="N1284">IF(M1284="?",INDEX(M1284:M3626,_xlfn.MODE.MULT(MATCH(M1284:M3626,M1284:M3626,0))),M1284)</f>
        <v>tier - 3</v>
      </c>
      <c r="O1284" t="s">
        <v>23</v>
      </c>
      <c r="P1284" t="str">
        <f t="shared" si="83"/>
        <v>R1012</v>
      </c>
    </row>
    <row r="1285" spans="1:16" x14ac:dyDescent="0.3">
      <c r="A1285" t="s">
        <v>1316</v>
      </c>
      <c r="B1285">
        <v>1964</v>
      </c>
      <c r="C1285">
        <f t="shared" si="80"/>
        <v>1964</v>
      </c>
      <c r="D1285" t="s">
        <v>35</v>
      </c>
      <c r="E1285" t="str">
        <f t="shared" si="81"/>
        <v>Aug</v>
      </c>
      <c r="F1285">
        <v>8</v>
      </c>
      <c r="G1285" s="16">
        <f t="shared" si="82"/>
        <v>23597</v>
      </c>
      <c r="I1285">
        <v>0</v>
      </c>
      <c r="J1285" s="13">
        <v>10627.81</v>
      </c>
      <c r="K1285" t="s">
        <v>12</v>
      </c>
      <c r="L1285" t="str" cm="1">
        <f t="array" ref="L1285">IF(K1285="?",INDEX(K1285:K3627,_xlfn.MODE.MULT(MATCH(K1285:K3627,K3627,0))),K1285)</f>
        <v>tier - 3</v>
      </c>
      <c r="M1285" t="s">
        <v>12</v>
      </c>
      <c r="N1285" t="str" cm="1">
        <f t="array" ref="N1285">IF(M1285="?",INDEX(M1285:M3627,_xlfn.MODE.MULT(MATCH(M1285:M3627,M1285:M3627,0))),M1285)</f>
        <v>tier - 3</v>
      </c>
      <c r="O1285" t="s">
        <v>13</v>
      </c>
      <c r="P1285" t="str">
        <f t="shared" si="83"/>
        <v>R1013</v>
      </c>
    </row>
    <row r="1286" spans="1:16" x14ac:dyDescent="0.3">
      <c r="A1286" t="s">
        <v>1317</v>
      </c>
      <c r="B1286">
        <v>1976</v>
      </c>
      <c r="C1286">
        <f t="shared" si="80"/>
        <v>1976</v>
      </c>
      <c r="D1286" t="s">
        <v>15</v>
      </c>
      <c r="E1286" t="str">
        <f t="shared" si="81"/>
        <v>Nov</v>
      </c>
      <c r="F1286">
        <v>22</v>
      </c>
      <c r="G1286" s="16">
        <f t="shared" si="82"/>
        <v>28086</v>
      </c>
      <c r="I1286">
        <v>2</v>
      </c>
      <c r="J1286" s="13">
        <v>10665.44</v>
      </c>
      <c r="K1286" t="s">
        <v>12</v>
      </c>
      <c r="L1286" t="str" cm="1">
        <f t="array" ref="L1286">IF(K1286="?",INDEX(K1286:K3628,_xlfn.MODE.MULT(MATCH(K1286:K3628,K3628,0))),K1286)</f>
        <v>tier - 3</v>
      </c>
      <c r="M1286" t="s">
        <v>11</v>
      </c>
      <c r="N1286" t="str" cm="1">
        <f t="array" ref="N1286">IF(M1286="?",INDEX(M1286:M3628,_xlfn.MODE.MULT(MATCH(M1286:M3628,M1286:M3628,0))),M1286)</f>
        <v>tier - 2</v>
      </c>
      <c r="O1286" t="s">
        <v>300</v>
      </c>
      <c r="P1286" t="str">
        <f t="shared" si="83"/>
        <v>R1021</v>
      </c>
    </row>
    <row r="1287" spans="1:16" x14ac:dyDescent="0.3">
      <c r="A1287" t="s">
        <v>1318</v>
      </c>
      <c r="B1287">
        <v>1962</v>
      </c>
      <c r="C1287">
        <f t="shared" si="80"/>
        <v>1962</v>
      </c>
      <c r="D1287" t="s">
        <v>20</v>
      </c>
      <c r="E1287" t="str">
        <f t="shared" si="81"/>
        <v>Sep</v>
      </c>
      <c r="F1287">
        <v>7</v>
      </c>
      <c r="G1287" s="16">
        <f t="shared" si="82"/>
        <v>22896</v>
      </c>
      <c r="I1287">
        <v>0</v>
      </c>
      <c r="J1287" s="13">
        <v>10676.83</v>
      </c>
      <c r="K1287" t="s">
        <v>12</v>
      </c>
      <c r="L1287" t="str" cm="1">
        <f t="array" ref="L1287">IF(K1287="?",INDEX(K1287:K3629,_xlfn.MODE.MULT(MATCH(K1287:K3629,K3629,0))),K1287)</f>
        <v>tier - 3</v>
      </c>
      <c r="M1287" t="s">
        <v>12</v>
      </c>
      <c r="N1287" t="str" cm="1">
        <f t="array" ref="N1287">IF(M1287="?",INDEX(M1287:M3629,_xlfn.MODE.MULT(MATCH(M1287:M3629,M1287:M3629,0))),M1287)</f>
        <v>tier - 3</v>
      </c>
      <c r="O1287" t="s">
        <v>13</v>
      </c>
      <c r="P1287" t="str">
        <f t="shared" si="83"/>
        <v>R1013</v>
      </c>
    </row>
    <row r="1288" spans="1:16" x14ac:dyDescent="0.3">
      <c r="A1288" t="s">
        <v>1319</v>
      </c>
      <c r="B1288">
        <v>1977</v>
      </c>
      <c r="C1288">
        <f t="shared" si="80"/>
        <v>1977</v>
      </c>
      <c r="D1288" t="s">
        <v>35</v>
      </c>
      <c r="E1288" t="str">
        <f t="shared" si="81"/>
        <v>Aug</v>
      </c>
      <c r="F1288">
        <v>2</v>
      </c>
      <c r="G1288" s="16">
        <f t="shared" si="82"/>
        <v>28339</v>
      </c>
      <c r="I1288">
        <v>2</v>
      </c>
      <c r="J1288" s="13">
        <v>10690.11</v>
      </c>
      <c r="K1288" t="s">
        <v>12</v>
      </c>
      <c r="L1288" t="str" cm="1">
        <f t="array" ref="L1288">IF(K1288="?",INDEX(K1288:K3630,_xlfn.MODE.MULT(MATCH(K1288:K3630,K3630,0))),K1288)</f>
        <v>tier - 3</v>
      </c>
      <c r="M1288" t="s">
        <v>11</v>
      </c>
      <c r="N1288" t="str" cm="1">
        <f t="array" ref="N1288">IF(M1288="?",INDEX(M1288:M3630,_xlfn.MODE.MULT(MATCH(M1288:M3630,M1288:M3630,0))),M1288)</f>
        <v>tier - 2</v>
      </c>
      <c r="O1288" t="s">
        <v>300</v>
      </c>
      <c r="P1288" t="str">
        <f t="shared" si="83"/>
        <v>R1021</v>
      </c>
    </row>
    <row r="1289" spans="1:16" x14ac:dyDescent="0.3">
      <c r="A1289" t="s">
        <v>1320</v>
      </c>
      <c r="B1289">
        <v>1976</v>
      </c>
      <c r="C1289">
        <f t="shared" si="80"/>
        <v>1976</v>
      </c>
      <c r="D1289" t="s">
        <v>20</v>
      </c>
      <c r="E1289" t="str">
        <f t="shared" si="81"/>
        <v>Sep</v>
      </c>
      <c r="F1289">
        <v>30</v>
      </c>
      <c r="G1289" s="16">
        <f t="shared" si="82"/>
        <v>28033</v>
      </c>
      <c r="I1289">
        <v>2</v>
      </c>
      <c r="J1289" s="13">
        <v>10698.38</v>
      </c>
      <c r="K1289" t="s">
        <v>12</v>
      </c>
      <c r="L1289" t="str" cm="1">
        <f t="array" ref="L1289">IF(K1289="?",INDEX(K1289:K3631,_xlfn.MODE.MULT(MATCH(K1289:K3631,K3631,0))),K1289)</f>
        <v>tier - 3</v>
      </c>
      <c r="M1289" t="s">
        <v>16</v>
      </c>
      <c r="N1289" t="str" cm="1">
        <f t="array" ref="N1289">IF(M1289="?",INDEX(M1289:M3631,_xlfn.MODE.MULT(MATCH(M1289:M3631,M1289:M3631,0))),M1289)</f>
        <v>tier - 1</v>
      </c>
      <c r="O1289" t="s">
        <v>200</v>
      </c>
      <c r="P1289" t="str">
        <f t="shared" si="83"/>
        <v>R1025</v>
      </c>
    </row>
    <row r="1290" spans="1:16" x14ac:dyDescent="0.3">
      <c r="A1290" t="s">
        <v>1321</v>
      </c>
      <c r="B1290">
        <v>1972</v>
      </c>
      <c r="C1290">
        <f t="shared" si="80"/>
        <v>1972</v>
      </c>
      <c r="D1290" t="s">
        <v>37</v>
      </c>
      <c r="E1290" t="str">
        <f t="shared" si="81"/>
        <v>Oct</v>
      </c>
      <c r="F1290">
        <v>24</v>
      </c>
      <c r="G1290" s="16">
        <f t="shared" si="82"/>
        <v>26596</v>
      </c>
      <c r="I1290">
        <v>3</v>
      </c>
      <c r="J1290" s="13">
        <v>10702.64</v>
      </c>
      <c r="K1290" t="s">
        <v>12</v>
      </c>
      <c r="L1290" t="str" cm="1">
        <f t="array" ref="L1290">IF(K1290="?",INDEX(K1290:K3632,_xlfn.MODE.MULT(MATCH(K1290:K3632,K3632,0))),K1290)</f>
        <v>tier - 3</v>
      </c>
      <c r="M1290" t="s">
        <v>12</v>
      </c>
      <c r="N1290" t="str" cm="1">
        <f t="array" ref="N1290">IF(M1290="?",INDEX(M1290:M3632,_xlfn.MODE.MULT(MATCH(M1290:M3632,M1290:M3632,0))),M1290)</f>
        <v>tier - 3</v>
      </c>
      <c r="O1290" t="s">
        <v>13</v>
      </c>
      <c r="P1290" t="str">
        <f t="shared" si="83"/>
        <v>R1013</v>
      </c>
    </row>
    <row r="1291" spans="1:16" x14ac:dyDescent="0.3">
      <c r="A1291" t="s">
        <v>1322</v>
      </c>
      <c r="B1291">
        <v>1967</v>
      </c>
      <c r="C1291">
        <f t="shared" si="80"/>
        <v>1967</v>
      </c>
      <c r="D1291" t="s">
        <v>10</v>
      </c>
      <c r="E1291" t="str">
        <f t="shared" si="81"/>
        <v>Jul</v>
      </c>
      <c r="F1291">
        <v>30</v>
      </c>
      <c r="G1291" s="16">
        <f t="shared" si="82"/>
        <v>24683</v>
      </c>
      <c r="I1291">
        <v>0</v>
      </c>
      <c r="J1291" s="13">
        <v>10704.47</v>
      </c>
      <c r="K1291" t="s">
        <v>12</v>
      </c>
      <c r="L1291" t="str" cm="1">
        <f t="array" ref="L1291">IF(K1291="?",INDEX(K1291:K3633,_xlfn.MODE.MULT(MATCH(K1291:K3633,K3633,0))),K1291)</f>
        <v>tier - 3</v>
      </c>
      <c r="M1291" t="s">
        <v>11</v>
      </c>
      <c r="N1291" t="str" cm="1">
        <f t="array" ref="N1291">IF(M1291="?",INDEX(M1291:M3633,_xlfn.MODE.MULT(MATCH(M1291:M3633,M1291:M3633,0))),M1291)</f>
        <v>tier - 2</v>
      </c>
      <c r="O1291" t="s">
        <v>42</v>
      </c>
      <c r="P1291" t="str">
        <f t="shared" si="83"/>
        <v>R1011</v>
      </c>
    </row>
    <row r="1292" spans="1:16" x14ac:dyDescent="0.3">
      <c r="A1292" t="s">
        <v>1323</v>
      </c>
      <c r="B1292">
        <v>1967</v>
      </c>
      <c r="C1292">
        <f t="shared" si="80"/>
        <v>1967</v>
      </c>
      <c r="D1292" t="s">
        <v>37</v>
      </c>
      <c r="E1292" t="str">
        <f t="shared" si="81"/>
        <v>Oct</v>
      </c>
      <c r="F1292">
        <v>5</v>
      </c>
      <c r="G1292" s="16">
        <f t="shared" si="82"/>
        <v>24750</v>
      </c>
      <c r="I1292">
        <v>0</v>
      </c>
      <c r="J1292" s="13">
        <v>10713.64</v>
      </c>
      <c r="K1292" t="s">
        <v>12</v>
      </c>
      <c r="L1292" t="str" cm="1">
        <f t="array" ref="L1292">IF(K1292="?",INDEX(K1292:K3634,_xlfn.MODE.MULT(MATCH(K1292:K3634,K3634,0))),K1292)</f>
        <v>tier - 3</v>
      </c>
      <c r="M1292" t="s">
        <v>12</v>
      </c>
      <c r="N1292" t="str" cm="1">
        <f t="array" ref="N1292">IF(M1292="?",INDEX(M1292:M3634,_xlfn.MODE.MULT(MATCH(M1292:M3634,M1292:M3634,0))),M1292)</f>
        <v>tier - 3</v>
      </c>
      <c r="O1292" t="s">
        <v>42</v>
      </c>
      <c r="P1292" t="str">
        <f t="shared" si="83"/>
        <v>R1011</v>
      </c>
    </row>
    <row r="1293" spans="1:16" x14ac:dyDescent="0.3">
      <c r="A1293" t="s">
        <v>1324</v>
      </c>
      <c r="B1293">
        <v>1992</v>
      </c>
      <c r="C1293">
        <f t="shared" si="80"/>
        <v>1992</v>
      </c>
      <c r="D1293" t="s">
        <v>18</v>
      </c>
      <c r="E1293" t="str">
        <f t="shared" si="81"/>
        <v>Jun</v>
      </c>
      <c r="F1293">
        <v>25</v>
      </c>
      <c r="G1293" s="16">
        <f t="shared" si="82"/>
        <v>33780</v>
      </c>
      <c r="I1293">
        <v>0</v>
      </c>
      <c r="J1293" s="13">
        <v>10719.57</v>
      </c>
      <c r="K1293" t="s">
        <v>12</v>
      </c>
      <c r="L1293" t="str" cm="1">
        <f t="array" ref="L1293">IF(K1293="?",INDEX(K1293:K3635,_xlfn.MODE.MULT(MATCH(K1293:K3635,K3635,0))),K1293)</f>
        <v>tier - 3</v>
      </c>
      <c r="M1293" t="s">
        <v>16</v>
      </c>
      <c r="N1293" t="str" cm="1">
        <f t="array" ref="N1293">IF(M1293="?",INDEX(M1293:M3635,_xlfn.MODE.MULT(MATCH(M1293:M3635,M1293:M3635,0))),M1293)</f>
        <v>tier - 1</v>
      </c>
      <c r="O1293" t="s">
        <v>23</v>
      </c>
      <c r="P1293" t="str">
        <f t="shared" si="83"/>
        <v>R1012</v>
      </c>
    </row>
    <row r="1294" spans="1:16" x14ac:dyDescent="0.3">
      <c r="A1294" t="s">
        <v>1325</v>
      </c>
      <c r="B1294">
        <v>1974</v>
      </c>
      <c r="C1294">
        <f t="shared" si="80"/>
        <v>1974</v>
      </c>
      <c r="D1294" t="s">
        <v>30</v>
      </c>
      <c r="E1294" t="str">
        <f t="shared" si="81"/>
        <v>Dec</v>
      </c>
      <c r="F1294">
        <v>9</v>
      </c>
      <c r="G1294" s="16">
        <f t="shared" si="82"/>
        <v>27372</v>
      </c>
      <c r="I1294">
        <v>4</v>
      </c>
      <c r="J1294" s="13">
        <v>10736.87</v>
      </c>
      <c r="K1294" t="s">
        <v>12</v>
      </c>
      <c r="L1294" t="str" cm="1">
        <f t="array" ref="L1294">IF(K1294="?",INDEX(K1294:K3636,_xlfn.MODE.MULT(MATCH(K1294:K3636,K3636,0))),K1294)</f>
        <v>tier - 3</v>
      </c>
      <c r="M1294" t="s">
        <v>16</v>
      </c>
      <c r="N1294" t="str" cm="1">
        <f t="array" ref="N1294">IF(M1294="?",INDEX(M1294:M3636,_xlfn.MODE.MULT(MATCH(M1294:M3636,M1294:M3636,0))),M1294)</f>
        <v>tier - 1</v>
      </c>
      <c r="O1294" t="s">
        <v>168</v>
      </c>
      <c r="P1294" t="str">
        <f t="shared" si="83"/>
        <v>R1016</v>
      </c>
    </row>
    <row r="1295" spans="1:16" x14ac:dyDescent="0.3">
      <c r="A1295" t="s">
        <v>1326</v>
      </c>
      <c r="B1295">
        <v>1986</v>
      </c>
      <c r="C1295">
        <f t="shared" si="80"/>
        <v>1986</v>
      </c>
      <c r="D1295" t="s">
        <v>35</v>
      </c>
      <c r="E1295" t="str">
        <f t="shared" si="81"/>
        <v>Aug</v>
      </c>
      <c r="F1295">
        <v>29</v>
      </c>
      <c r="G1295" s="16">
        <f t="shared" si="82"/>
        <v>31653</v>
      </c>
      <c r="I1295">
        <v>3</v>
      </c>
      <c r="J1295" s="13">
        <v>10749.02</v>
      </c>
      <c r="K1295" t="s">
        <v>12</v>
      </c>
      <c r="L1295" t="str" cm="1">
        <f t="array" ref="L1295">IF(K1295="?",INDEX(K1295:K3637,_xlfn.MODE.MULT(MATCH(K1295:K3637,K3637,0))),K1295)</f>
        <v>tier - 3</v>
      </c>
      <c r="M1295" t="s">
        <v>16</v>
      </c>
      <c r="N1295" t="str" cm="1">
        <f t="array" ref="N1295">IF(M1295="?",INDEX(M1295:M3637,_xlfn.MODE.MULT(MATCH(M1295:M3637,M1295:M3637,0))),M1295)</f>
        <v>tier - 1</v>
      </c>
      <c r="O1295" t="s">
        <v>535</v>
      </c>
      <c r="P1295" t="str">
        <f t="shared" si="83"/>
        <v>R1026</v>
      </c>
    </row>
    <row r="1296" spans="1:16" x14ac:dyDescent="0.3">
      <c r="A1296" t="s">
        <v>1327</v>
      </c>
      <c r="B1296">
        <v>1989</v>
      </c>
      <c r="C1296">
        <f t="shared" si="80"/>
        <v>1989</v>
      </c>
      <c r="D1296" t="s">
        <v>15</v>
      </c>
      <c r="E1296" t="str">
        <f t="shared" si="81"/>
        <v>Nov</v>
      </c>
      <c r="F1296">
        <v>25</v>
      </c>
      <c r="G1296" s="16">
        <f t="shared" si="82"/>
        <v>32837</v>
      </c>
      <c r="I1296">
        <v>3</v>
      </c>
      <c r="J1296" s="13">
        <v>10769.75</v>
      </c>
      <c r="K1296" t="s">
        <v>12</v>
      </c>
      <c r="L1296" t="str" cm="1">
        <f t="array" ref="L1296">IF(K1296="?",INDEX(K1296:K3638,_xlfn.MODE.MULT(MATCH(K1296:K3638,K3638,0))),K1296)</f>
        <v>tier - 3</v>
      </c>
      <c r="M1296" t="s">
        <v>11</v>
      </c>
      <c r="N1296" t="str" cm="1">
        <f t="array" ref="N1296">IF(M1296="?",INDEX(M1296:M3638,_xlfn.MODE.MULT(MATCH(M1296:M3638,M1296:M3638,0))),M1296)</f>
        <v>tier - 2</v>
      </c>
      <c r="O1296" t="s">
        <v>632</v>
      </c>
      <c r="P1296" t="str">
        <f t="shared" si="83"/>
        <v>R1022</v>
      </c>
    </row>
    <row r="1297" spans="1:16" x14ac:dyDescent="0.3">
      <c r="A1297" t="s">
        <v>1328</v>
      </c>
      <c r="B1297">
        <v>1967</v>
      </c>
      <c r="C1297">
        <f t="shared" si="80"/>
        <v>1967</v>
      </c>
      <c r="D1297" t="s">
        <v>15</v>
      </c>
      <c r="E1297" t="str">
        <f t="shared" si="81"/>
        <v>Nov</v>
      </c>
      <c r="F1297">
        <v>11</v>
      </c>
      <c r="G1297" s="16">
        <f t="shared" si="82"/>
        <v>24787</v>
      </c>
      <c r="I1297">
        <v>1</v>
      </c>
      <c r="J1297" s="13">
        <v>10791.96</v>
      </c>
      <c r="K1297" t="s">
        <v>12</v>
      </c>
      <c r="L1297" t="str" cm="1">
        <f t="array" ref="L1297">IF(K1297="?",INDEX(K1297:K3639,_xlfn.MODE.MULT(MATCH(K1297:K3639,K3639,0))),K1297)</f>
        <v>tier - 3</v>
      </c>
      <c r="M1297" t="s">
        <v>11</v>
      </c>
      <c r="N1297" t="str" cm="1">
        <f t="array" ref="N1297">IF(M1297="?",INDEX(M1297:M3639,_xlfn.MODE.MULT(MATCH(M1297:M3639,M1297:M3639,0))),M1297)</f>
        <v>tier - 2</v>
      </c>
      <c r="O1297" t="s">
        <v>42</v>
      </c>
      <c r="P1297" t="str">
        <f t="shared" si="83"/>
        <v>R1011</v>
      </c>
    </row>
    <row r="1298" spans="1:16" x14ac:dyDescent="0.3">
      <c r="A1298" t="s">
        <v>1329</v>
      </c>
      <c r="B1298">
        <v>1999</v>
      </c>
      <c r="C1298">
        <f t="shared" si="80"/>
        <v>1999</v>
      </c>
      <c r="D1298" t="s">
        <v>30</v>
      </c>
      <c r="E1298" t="str">
        <f t="shared" si="81"/>
        <v>Dec</v>
      </c>
      <c r="F1298">
        <v>24</v>
      </c>
      <c r="G1298" s="16">
        <f t="shared" si="82"/>
        <v>36518</v>
      </c>
      <c r="I1298">
        <v>0</v>
      </c>
      <c r="J1298" s="13">
        <v>10795.94</v>
      </c>
      <c r="K1298" t="s">
        <v>12</v>
      </c>
      <c r="L1298" t="str" cm="1">
        <f t="array" ref="L1298">IF(K1298="?",INDEX(K1298:K3640,_xlfn.MODE.MULT(MATCH(K1298:K3640,K3640,0))),K1298)</f>
        <v>tier - 3</v>
      </c>
      <c r="M1298" t="s">
        <v>16</v>
      </c>
      <c r="N1298" t="str" cm="1">
        <f t="array" ref="N1298">IF(M1298="?",INDEX(M1298:M3640,_xlfn.MODE.MULT(MATCH(M1298:M3640,M1298:M3640,0))),M1298)</f>
        <v>tier - 1</v>
      </c>
      <c r="O1298" t="s">
        <v>42</v>
      </c>
      <c r="P1298" t="str">
        <f t="shared" si="83"/>
        <v>R1011</v>
      </c>
    </row>
    <row r="1299" spans="1:16" x14ac:dyDescent="0.3">
      <c r="A1299" t="s">
        <v>1330</v>
      </c>
      <c r="B1299">
        <v>1967</v>
      </c>
      <c r="C1299">
        <f t="shared" si="80"/>
        <v>1967</v>
      </c>
      <c r="D1299" t="s">
        <v>37</v>
      </c>
      <c r="E1299" t="str">
        <f t="shared" si="81"/>
        <v>Oct</v>
      </c>
      <c r="F1299">
        <v>23</v>
      </c>
      <c r="G1299" s="16">
        <f t="shared" si="82"/>
        <v>24768</v>
      </c>
      <c r="I1299">
        <v>0</v>
      </c>
      <c r="J1299" s="13">
        <v>10796.35</v>
      </c>
      <c r="K1299" t="s">
        <v>12</v>
      </c>
      <c r="L1299" t="str" cm="1">
        <f t="array" ref="L1299">IF(K1299="?",INDEX(K1299:K3641,_xlfn.MODE.MULT(MATCH(K1299:K3641,K3641,0))),K1299)</f>
        <v>tier - 3</v>
      </c>
      <c r="M1299" t="s">
        <v>16</v>
      </c>
      <c r="N1299" t="str" cm="1">
        <f t="array" ref="N1299">IF(M1299="?",INDEX(M1299:M3641,_xlfn.MODE.MULT(MATCH(M1299:M3641,M1299:M3641,0))),M1299)</f>
        <v>tier - 1</v>
      </c>
      <c r="O1299" t="s">
        <v>166</v>
      </c>
      <c r="P1299" t="str">
        <f t="shared" si="83"/>
        <v>R1019</v>
      </c>
    </row>
    <row r="1300" spans="1:16" x14ac:dyDescent="0.3">
      <c r="A1300" t="s">
        <v>1331</v>
      </c>
      <c r="B1300">
        <v>1970</v>
      </c>
      <c r="C1300">
        <f t="shared" si="80"/>
        <v>1970</v>
      </c>
      <c r="D1300" t="s">
        <v>37</v>
      </c>
      <c r="E1300" t="str">
        <f t="shared" si="81"/>
        <v>Oct</v>
      </c>
      <c r="F1300">
        <v>28</v>
      </c>
      <c r="G1300" s="16">
        <f t="shared" si="82"/>
        <v>25869</v>
      </c>
      <c r="I1300">
        <v>1</v>
      </c>
      <c r="J1300" s="13">
        <v>10797.34</v>
      </c>
      <c r="K1300" t="s">
        <v>12</v>
      </c>
      <c r="L1300" t="str" cm="1">
        <f t="array" ref="L1300">IF(K1300="?",INDEX(K1300:K3642,_xlfn.MODE.MULT(MATCH(K1300:K3642,K3642,0))),K1300)</f>
        <v>tier - 3</v>
      </c>
      <c r="M1300" t="s">
        <v>11</v>
      </c>
      <c r="N1300" t="str" cm="1">
        <f t="array" ref="N1300">IF(M1300="?",INDEX(M1300:M3642,_xlfn.MODE.MULT(MATCH(M1300:M3642,M1300:M3642,0))),M1300)</f>
        <v>tier - 2</v>
      </c>
      <c r="O1300" t="s">
        <v>249</v>
      </c>
      <c r="P1300" t="str">
        <f t="shared" si="83"/>
        <v>R1023</v>
      </c>
    </row>
    <row r="1301" spans="1:16" x14ac:dyDescent="0.3">
      <c r="A1301" t="s">
        <v>1332</v>
      </c>
      <c r="B1301">
        <v>1970</v>
      </c>
      <c r="C1301">
        <f t="shared" si="80"/>
        <v>1970</v>
      </c>
      <c r="D1301" t="s">
        <v>30</v>
      </c>
      <c r="E1301" t="str">
        <f t="shared" si="81"/>
        <v>Dec</v>
      </c>
      <c r="F1301">
        <v>18</v>
      </c>
      <c r="G1301" s="16">
        <f t="shared" si="82"/>
        <v>25920</v>
      </c>
      <c r="I1301">
        <v>2</v>
      </c>
      <c r="J1301" s="13">
        <v>10806.84</v>
      </c>
      <c r="K1301" t="s">
        <v>12</v>
      </c>
      <c r="L1301" t="str" cm="1">
        <f t="array" ref="L1301">IF(K1301="?",INDEX(K1301:K3643,_xlfn.MODE.MULT(MATCH(K1301:K3643,K3643,0))),K1301)</f>
        <v>tier - 3</v>
      </c>
      <c r="M1301" t="s">
        <v>11</v>
      </c>
      <c r="N1301" t="str" cm="1">
        <f t="array" ref="N1301">IF(M1301="?",INDEX(M1301:M3643,_xlfn.MODE.MULT(MATCH(M1301:M3643,M1301:M3643,0))),M1301)</f>
        <v>tier - 2</v>
      </c>
      <c r="O1301" t="s">
        <v>42</v>
      </c>
      <c r="P1301" t="str">
        <f t="shared" si="83"/>
        <v>R1011</v>
      </c>
    </row>
    <row r="1302" spans="1:16" x14ac:dyDescent="0.3">
      <c r="A1302" t="s">
        <v>1333</v>
      </c>
      <c r="B1302">
        <v>1967</v>
      </c>
      <c r="C1302">
        <f t="shared" si="80"/>
        <v>1967</v>
      </c>
      <c r="D1302" t="s">
        <v>37</v>
      </c>
      <c r="E1302" t="str">
        <f t="shared" si="81"/>
        <v>Oct</v>
      </c>
      <c r="F1302">
        <v>2</v>
      </c>
      <c r="G1302" s="16">
        <f t="shared" si="82"/>
        <v>24747</v>
      </c>
      <c r="I1302">
        <v>1</v>
      </c>
      <c r="J1302" s="13">
        <v>10807.49</v>
      </c>
      <c r="K1302" t="s">
        <v>12</v>
      </c>
      <c r="L1302" t="str" cm="1">
        <f t="array" ref="L1302">IF(K1302="?",INDEX(K1302:K3644,_xlfn.MODE.MULT(MATCH(K1302:K3644,K3644,0))),K1302)</f>
        <v>tier - 3</v>
      </c>
      <c r="M1302" t="s">
        <v>11</v>
      </c>
      <c r="N1302" t="str" cm="1">
        <f t="array" ref="N1302">IF(M1302="?",INDEX(M1302:M3644,_xlfn.MODE.MULT(MATCH(M1302:M3644,M1302:M3644,0))),M1302)</f>
        <v>tier - 2</v>
      </c>
      <c r="O1302" t="s">
        <v>13</v>
      </c>
      <c r="P1302" t="str">
        <f t="shared" si="83"/>
        <v>R1013</v>
      </c>
    </row>
    <row r="1303" spans="1:16" x14ac:dyDescent="0.3">
      <c r="A1303" t="s">
        <v>1334</v>
      </c>
      <c r="B1303">
        <v>1968</v>
      </c>
      <c r="C1303">
        <f t="shared" si="80"/>
        <v>1968</v>
      </c>
      <c r="D1303" t="s">
        <v>10</v>
      </c>
      <c r="E1303" t="str">
        <f t="shared" si="81"/>
        <v>Jul</v>
      </c>
      <c r="F1303">
        <v>28</v>
      </c>
      <c r="G1303" s="16">
        <f t="shared" si="82"/>
        <v>25047</v>
      </c>
      <c r="I1303">
        <v>1</v>
      </c>
      <c r="J1303" s="13">
        <v>10825.25</v>
      </c>
      <c r="K1303" t="s">
        <v>12</v>
      </c>
      <c r="L1303" t="str" cm="1">
        <f t="array" ref="L1303">IF(K1303="?",INDEX(K1303:K3645,_xlfn.MODE.MULT(MATCH(K1303:K3645,K3645,0))),K1303)</f>
        <v>tier - 3</v>
      </c>
      <c r="M1303" t="s">
        <v>12</v>
      </c>
      <c r="N1303" t="str" cm="1">
        <f t="array" ref="N1303">IF(M1303="?",INDEX(M1303:M3645,_xlfn.MODE.MULT(MATCH(M1303:M3645,M1303:M3645,0))),M1303)</f>
        <v>tier - 3</v>
      </c>
      <c r="O1303" t="s">
        <v>23</v>
      </c>
      <c r="P1303" t="str">
        <f t="shared" si="83"/>
        <v>R1012</v>
      </c>
    </row>
    <row r="1304" spans="1:16" x14ac:dyDescent="0.3">
      <c r="A1304" t="s">
        <v>1335</v>
      </c>
      <c r="B1304">
        <v>1971</v>
      </c>
      <c r="C1304">
        <f t="shared" si="80"/>
        <v>1971</v>
      </c>
      <c r="D1304" t="s">
        <v>30</v>
      </c>
      <c r="E1304" t="str">
        <f t="shared" si="81"/>
        <v>Dec</v>
      </c>
      <c r="F1304">
        <v>20</v>
      </c>
      <c r="G1304" s="16">
        <f t="shared" si="82"/>
        <v>26287</v>
      </c>
      <c r="I1304">
        <v>2</v>
      </c>
      <c r="J1304" s="13">
        <v>10848.13</v>
      </c>
      <c r="K1304" t="s">
        <v>12</v>
      </c>
      <c r="L1304" t="str" cm="1">
        <f t="array" ref="L1304">IF(K1304="?",INDEX(K1304:K3646,_xlfn.MODE.MULT(MATCH(K1304:K3646,K3646,0))),K1304)</f>
        <v>tier - 3</v>
      </c>
      <c r="M1304" t="s">
        <v>12</v>
      </c>
      <c r="N1304" t="str" cm="1">
        <f t="array" ref="N1304">IF(M1304="?",INDEX(M1304:M3646,_xlfn.MODE.MULT(MATCH(M1304:M3646,M1304:M3646,0))),M1304)</f>
        <v>tier - 3</v>
      </c>
      <c r="O1304" t="s">
        <v>23</v>
      </c>
      <c r="P1304" t="str">
        <f t="shared" si="83"/>
        <v>R1012</v>
      </c>
    </row>
    <row r="1305" spans="1:16" x14ac:dyDescent="0.3">
      <c r="A1305" t="s">
        <v>1336</v>
      </c>
      <c r="B1305">
        <v>1994</v>
      </c>
      <c r="C1305">
        <f t="shared" si="80"/>
        <v>1994</v>
      </c>
      <c r="D1305" t="s">
        <v>20</v>
      </c>
      <c r="E1305" t="str">
        <f t="shared" si="81"/>
        <v>Sep</v>
      </c>
      <c r="F1305">
        <v>6</v>
      </c>
      <c r="G1305" s="16">
        <f t="shared" si="82"/>
        <v>34583</v>
      </c>
      <c r="I1305">
        <v>0</v>
      </c>
      <c r="J1305" s="13">
        <v>10886.66</v>
      </c>
      <c r="K1305" t="s">
        <v>12</v>
      </c>
      <c r="L1305" t="str" cm="1">
        <f t="array" ref="L1305">IF(K1305="?",INDEX(K1305:K3647,_xlfn.MODE.MULT(MATCH(K1305:K3647,K3647,0))),K1305)</f>
        <v>tier - 3</v>
      </c>
      <c r="M1305" t="s">
        <v>12</v>
      </c>
      <c r="N1305" t="str" cm="1">
        <f t="array" ref="N1305">IF(M1305="?",INDEX(M1305:M3647,_xlfn.MODE.MULT(MATCH(M1305:M3647,M1305:M3647,0))),M1305)</f>
        <v>tier - 3</v>
      </c>
      <c r="O1305" t="s">
        <v>23</v>
      </c>
      <c r="P1305" t="str">
        <f t="shared" si="83"/>
        <v>R1012</v>
      </c>
    </row>
    <row r="1306" spans="1:16" x14ac:dyDescent="0.3">
      <c r="A1306" t="s">
        <v>1337</v>
      </c>
      <c r="B1306">
        <v>1968</v>
      </c>
      <c r="C1306">
        <f t="shared" si="80"/>
        <v>1968</v>
      </c>
      <c r="D1306" t="s">
        <v>15</v>
      </c>
      <c r="E1306" t="str">
        <f t="shared" si="81"/>
        <v>Nov</v>
      </c>
      <c r="F1306">
        <v>13</v>
      </c>
      <c r="G1306" s="16">
        <f t="shared" si="82"/>
        <v>25155</v>
      </c>
      <c r="I1306">
        <v>0</v>
      </c>
      <c r="J1306" s="13">
        <v>10923.93</v>
      </c>
      <c r="K1306" t="s">
        <v>12</v>
      </c>
      <c r="L1306" t="str" cm="1">
        <f t="array" ref="L1306">IF(K1306="?",INDEX(K1306:K3648,_xlfn.MODE.MULT(MATCH(K1306:K3648,K3648,0))),K1306)</f>
        <v>tier - 3</v>
      </c>
      <c r="M1306" t="s">
        <v>16</v>
      </c>
      <c r="N1306" t="str" cm="1">
        <f t="array" ref="N1306">IF(M1306="?",INDEX(M1306:M3648,_xlfn.MODE.MULT(MATCH(M1306:M3648,M1306:M3648,0))),M1306)</f>
        <v>tier - 1</v>
      </c>
      <c r="O1306" t="s">
        <v>247</v>
      </c>
      <c r="P1306" t="str">
        <f t="shared" si="83"/>
        <v>R1024</v>
      </c>
    </row>
    <row r="1307" spans="1:16" x14ac:dyDescent="0.3">
      <c r="A1307" t="s">
        <v>1338</v>
      </c>
      <c r="B1307">
        <v>1968</v>
      </c>
      <c r="C1307">
        <f t="shared" si="80"/>
        <v>1968</v>
      </c>
      <c r="D1307" t="s">
        <v>15</v>
      </c>
      <c r="E1307" t="str">
        <f t="shared" si="81"/>
        <v>Nov</v>
      </c>
      <c r="F1307">
        <v>12</v>
      </c>
      <c r="G1307" s="16">
        <f t="shared" si="82"/>
        <v>25154</v>
      </c>
      <c r="I1307">
        <v>1</v>
      </c>
      <c r="J1307" s="13">
        <v>10928.85</v>
      </c>
      <c r="K1307" t="s">
        <v>12</v>
      </c>
      <c r="L1307" t="str" cm="1">
        <f t="array" ref="L1307">IF(K1307="?",INDEX(K1307:K3649,_xlfn.MODE.MULT(MATCH(K1307:K3649,K3649,0))),K1307)</f>
        <v>tier - 3</v>
      </c>
      <c r="M1307" t="s">
        <v>12</v>
      </c>
      <c r="N1307" t="str" cm="1">
        <f t="array" ref="N1307">IF(M1307="?",INDEX(M1307:M3649,_xlfn.MODE.MULT(MATCH(M1307:M3649,M1307:M3649,0))),M1307)</f>
        <v>tier - 3</v>
      </c>
      <c r="O1307" t="s">
        <v>13</v>
      </c>
      <c r="P1307" t="str">
        <f t="shared" si="83"/>
        <v>R1013</v>
      </c>
    </row>
    <row r="1308" spans="1:16" x14ac:dyDescent="0.3">
      <c r="A1308" t="s">
        <v>1339</v>
      </c>
      <c r="B1308">
        <v>1969</v>
      </c>
      <c r="C1308">
        <f t="shared" si="80"/>
        <v>1969</v>
      </c>
      <c r="D1308" t="s">
        <v>15</v>
      </c>
      <c r="E1308" t="str">
        <f t="shared" si="81"/>
        <v>Nov</v>
      </c>
      <c r="F1308">
        <v>10</v>
      </c>
      <c r="G1308" s="16">
        <f t="shared" si="82"/>
        <v>25517</v>
      </c>
      <c r="I1308">
        <v>1</v>
      </c>
      <c r="J1308" s="13">
        <v>10942.13</v>
      </c>
      <c r="K1308" t="s">
        <v>12</v>
      </c>
      <c r="L1308" t="str" cm="1">
        <f t="array" ref="L1308">IF(K1308="?",INDEX(K1308:K3650,_xlfn.MODE.MULT(MATCH(K1308:K3650,K3650,0))),K1308)</f>
        <v>tier - 3</v>
      </c>
      <c r="M1308" t="s">
        <v>12</v>
      </c>
      <c r="N1308" t="str" cm="1">
        <f t="array" ref="N1308">IF(M1308="?",INDEX(M1308:M3650,_xlfn.MODE.MULT(MATCH(M1308:M3650,M1308:M3650,0))),M1308)</f>
        <v>tier - 3</v>
      </c>
      <c r="O1308" t="s">
        <v>23</v>
      </c>
      <c r="P1308" t="str">
        <f t="shared" si="83"/>
        <v>R1012</v>
      </c>
    </row>
    <row r="1309" spans="1:16" x14ac:dyDescent="0.3">
      <c r="A1309" t="s">
        <v>1340</v>
      </c>
      <c r="B1309">
        <v>1965</v>
      </c>
      <c r="C1309">
        <f t="shared" si="80"/>
        <v>1965</v>
      </c>
      <c r="D1309" t="s">
        <v>30</v>
      </c>
      <c r="E1309" t="str">
        <f t="shared" si="81"/>
        <v>Dec</v>
      </c>
      <c r="F1309">
        <v>4</v>
      </c>
      <c r="G1309" s="16">
        <f t="shared" si="82"/>
        <v>24080</v>
      </c>
      <c r="I1309">
        <v>0</v>
      </c>
      <c r="J1309" s="13">
        <v>10959.33</v>
      </c>
      <c r="K1309" t="s">
        <v>12</v>
      </c>
      <c r="L1309" t="str" cm="1">
        <f t="array" ref="L1309">IF(K1309="?",INDEX(K1309:K3651,_xlfn.MODE.MULT(MATCH(K1309:K3651,K3651,0))),K1309)</f>
        <v>tier - 3</v>
      </c>
      <c r="M1309" t="s">
        <v>12</v>
      </c>
      <c r="N1309" t="str" cm="1">
        <f t="array" ref="N1309">IF(M1309="?",INDEX(M1309:M3651,_xlfn.MODE.MULT(MATCH(M1309:M3651,M1309:M3651,0))),M1309)</f>
        <v>tier - 3</v>
      </c>
      <c r="O1309" t="s">
        <v>42</v>
      </c>
      <c r="P1309" t="str">
        <f t="shared" si="83"/>
        <v>R1011</v>
      </c>
    </row>
    <row r="1310" spans="1:16" x14ac:dyDescent="0.3">
      <c r="A1310" t="s">
        <v>1341</v>
      </c>
      <c r="B1310">
        <v>1969</v>
      </c>
      <c r="C1310">
        <f t="shared" si="80"/>
        <v>1969</v>
      </c>
      <c r="D1310" t="s">
        <v>35</v>
      </c>
      <c r="E1310" t="str">
        <f t="shared" si="81"/>
        <v>Aug</v>
      </c>
      <c r="F1310">
        <v>14</v>
      </c>
      <c r="G1310" s="16">
        <f t="shared" si="82"/>
        <v>25429</v>
      </c>
      <c r="I1310">
        <v>1</v>
      </c>
      <c r="J1310" s="13">
        <v>10959.69</v>
      </c>
      <c r="K1310" t="s">
        <v>12</v>
      </c>
      <c r="L1310" t="str" cm="1">
        <f t="array" ref="L1310">IF(K1310="?",INDEX(K1310:K3652,_xlfn.MODE.MULT(MATCH(K1310:K3652,K3652,0))),K1310)</f>
        <v>tier - 3</v>
      </c>
      <c r="M1310" t="s">
        <v>12</v>
      </c>
      <c r="N1310" t="str" cm="1">
        <f t="array" ref="N1310">IF(M1310="?",INDEX(M1310:M3652,_xlfn.MODE.MULT(MATCH(M1310:M3652,M1310:M3652,0))),M1310)</f>
        <v>tier - 3</v>
      </c>
      <c r="O1310" t="s">
        <v>23</v>
      </c>
      <c r="P1310" t="str">
        <f t="shared" si="83"/>
        <v>R1012</v>
      </c>
    </row>
    <row r="1311" spans="1:16" x14ac:dyDescent="0.3">
      <c r="A1311" t="s">
        <v>1342</v>
      </c>
      <c r="B1311">
        <v>1965</v>
      </c>
      <c r="C1311">
        <f t="shared" si="80"/>
        <v>1965</v>
      </c>
      <c r="D1311" t="s">
        <v>18</v>
      </c>
      <c r="E1311" t="str">
        <f t="shared" si="81"/>
        <v>Jun</v>
      </c>
      <c r="F1311">
        <v>19</v>
      </c>
      <c r="G1311" s="16">
        <f t="shared" si="82"/>
        <v>23912</v>
      </c>
      <c r="I1311">
        <v>0</v>
      </c>
      <c r="J1311" s="13">
        <v>10965.45</v>
      </c>
      <c r="K1311" t="s">
        <v>12</v>
      </c>
      <c r="L1311" t="str" cm="1">
        <f t="array" ref="L1311">IF(K1311="?",INDEX(K1311:K3653,_xlfn.MODE.MULT(MATCH(K1311:K3653,K3653,0))),K1311)</f>
        <v>tier - 3</v>
      </c>
      <c r="M1311" t="s">
        <v>11</v>
      </c>
      <c r="N1311" t="str" cm="1">
        <f t="array" ref="N1311">IF(M1311="?",INDEX(M1311:M3653,_xlfn.MODE.MULT(MATCH(M1311:M3653,M1311:M3653,0))),M1311)</f>
        <v>tier - 2</v>
      </c>
      <c r="O1311" t="s">
        <v>42</v>
      </c>
      <c r="P1311" t="str">
        <f t="shared" si="83"/>
        <v>R1011</v>
      </c>
    </row>
    <row r="1312" spans="1:16" x14ac:dyDescent="0.3">
      <c r="A1312" t="s">
        <v>1343</v>
      </c>
      <c r="B1312">
        <v>1966</v>
      </c>
      <c r="C1312">
        <f t="shared" si="80"/>
        <v>1966</v>
      </c>
      <c r="D1312" t="s">
        <v>10</v>
      </c>
      <c r="E1312" t="str">
        <f t="shared" si="81"/>
        <v>Jul</v>
      </c>
      <c r="F1312">
        <v>9</v>
      </c>
      <c r="G1312" s="16">
        <f t="shared" si="82"/>
        <v>24297</v>
      </c>
      <c r="I1312">
        <v>0</v>
      </c>
      <c r="J1312" s="13">
        <v>10976.25</v>
      </c>
      <c r="K1312" t="s">
        <v>12</v>
      </c>
      <c r="L1312" t="str" cm="1">
        <f t="array" ref="L1312">IF(K1312="?",INDEX(K1312:K3654,_xlfn.MODE.MULT(MATCH(K1312:K3654,K3654,0))),K1312)</f>
        <v>tier - 3</v>
      </c>
      <c r="M1312" t="s">
        <v>11</v>
      </c>
      <c r="N1312" t="str" cm="1">
        <f t="array" ref="N1312">IF(M1312="?",INDEX(M1312:M3654,_xlfn.MODE.MULT(MATCH(M1312:M3654,M1312:M3654,0))),M1312)</f>
        <v>tier - 2</v>
      </c>
      <c r="O1312" t="s">
        <v>23</v>
      </c>
      <c r="P1312" t="str">
        <f t="shared" si="83"/>
        <v>R1012</v>
      </c>
    </row>
    <row r="1313" spans="1:16" x14ac:dyDescent="0.3">
      <c r="A1313" t="s">
        <v>1344</v>
      </c>
      <c r="B1313">
        <v>1973</v>
      </c>
      <c r="C1313">
        <f t="shared" si="80"/>
        <v>1973</v>
      </c>
      <c r="D1313" t="s">
        <v>37</v>
      </c>
      <c r="E1313" t="str">
        <f t="shared" si="81"/>
        <v>Oct</v>
      </c>
      <c r="F1313">
        <v>21</v>
      </c>
      <c r="G1313" s="16">
        <f t="shared" si="82"/>
        <v>26958</v>
      </c>
      <c r="I1313">
        <v>4</v>
      </c>
      <c r="J1313" s="13">
        <v>10977.21</v>
      </c>
      <c r="K1313" t="s">
        <v>12</v>
      </c>
      <c r="L1313" t="str" cm="1">
        <f t="array" ref="L1313">IF(K1313="?",INDEX(K1313:K3655,_xlfn.MODE.MULT(MATCH(K1313:K3655,K3655,0))),K1313)</f>
        <v>tier - 3</v>
      </c>
      <c r="M1313" t="s">
        <v>16</v>
      </c>
      <c r="N1313" t="str" cm="1">
        <f t="array" ref="N1313">IF(M1313="?",INDEX(M1313:M3655,_xlfn.MODE.MULT(MATCH(M1313:M3655,M1313:M3655,0))),M1313)</f>
        <v>tier - 1</v>
      </c>
      <c r="O1313" t="s">
        <v>13</v>
      </c>
      <c r="P1313" t="str">
        <f t="shared" si="83"/>
        <v>R1013</v>
      </c>
    </row>
    <row r="1314" spans="1:16" x14ac:dyDescent="0.3">
      <c r="A1314" t="s">
        <v>1345</v>
      </c>
      <c r="B1314">
        <v>1965</v>
      </c>
      <c r="C1314">
        <f t="shared" si="80"/>
        <v>1965</v>
      </c>
      <c r="D1314" t="s">
        <v>30</v>
      </c>
      <c r="E1314" t="str">
        <f t="shared" si="81"/>
        <v>Dec</v>
      </c>
      <c r="F1314">
        <v>18</v>
      </c>
      <c r="G1314" s="16">
        <f t="shared" si="82"/>
        <v>24094</v>
      </c>
      <c r="I1314">
        <v>0</v>
      </c>
      <c r="J1314" s="13">
        <v>10982.5</v>
      </c>
      <c r="K1314" t="s">
        <v>12</v>
      </c>
      <c r="L1314" t="str" cm="1">
        <f t="array" ref="L1314">IF(K1314="?",INDEX(K1314:K3656,_xlfn.MODE.MULT(MATCH(K1314:K3656,K3656,0))),K1314)</f>
        <v>tier - 3</v>
      </c>
      <c r="M1314" t="s">
        <v>12</v>
      </c>
      <c r="N1314" t="str" cm="1">
        <f t="array" ref="N1314">IF(M1314="?",INDEX(M1314:M3656,_xlfn.MODE.MULT(MATCH(M1314:M3656,M1314:M3656,0))),M1314)</f>
        <v>tier - 3</v>
      </c>
      <c r="O1314" t="s">
        <v>13</v>
      </c>
      <c r="P1314" t="str">
        <f t="shared" si="83"/>
        <v>R1013</v>
      </c>
    </row>
    <row r="1315" spans="1:16" x14ac:dyDescent="0.3">
      <c r="A1315" t="s">
        <v>1346</v>
      </c>
      <c r="B1315">
        <v>2000</v>
      </c>
      <c r="C1315">
        <f t="shared" si="80"/>
        <v>2000</v>
      </c>
      <c r="D1315" t="s">
        <v>20</v>
      </c>
      <c r="E1315" t="str">
        <f t="shared" si="81"/>
        <v>Sep</v>
      </c>
      <c r="F1315">
        <v>17</v>
      </c>
      <c r="G1315" s="16">
        <f t="shared" si="82"/>
        <v>36786</v>
      </c>
      <c r="I1315">
        <v>0</v>
      </c>
      <c r="J1315" s="13">
        <v>10991.58</v>
      </c>
      <c r="K1315" t="s">
        <v>12</v>
      </c>
      <c r="L1315" t="str" cm="1">
        <f t="array" ref="L1315">IF(K1315="?",INDEX(K1315:K3657,_xlfn.MODE.MULT(MATCH(K1315:K3657,K3657,0))),K1315)</f>
        <v>tier - 3</v>
      </c>
      <c r="M1315" t="s">
        <v>12</v>
      </c>
      <c r="N1315" t="str" cm="1">
        <f t="array" ref="N1315">IF(M1315="?",INDEX(M1315:M3657,_xlfn.MODE.MULT(MATCH(M1315:M3657,M1315:M3657,0))),M1315)</f>
        <v>tier - 3</v>
      </c>
      <c r="O1315" t="s">
        <v>23</v>
      </c>
      <c r="P1315" t="str">
        <f t="shared" si="83"/>
        <v>R1012</v>
      </c>
    </row>
    <row r="1316" spans="1:16" x14ac:dyDescent="0.3">
      <c r="A1316" t="s">
        <v>1347</v>
      </c>
      <c r="B1316">
        <v>1968</v>
      </c>
      <c r="C1316">
        <f t="shared" si="80"/>
        <v>1968</v>
      </c>
      <c r="D1316" t="s">
        <v>37</v>
      </c>
      <c r="E1316" t="str">
        <f t="shared" si="81"/>
        <v>Oct</v>
      </c>
      <c r="F1316">
        <v>24</v>
      </c>
      <c r="G1316" s="16">
        <f t="shared" si="82"/>
        <v>25135</v>
      </c>
      <c r="I1316">
        <v>2</v>
      </c>
      <c r="J1316" s="13">
        <v>11013.71</v>
      </c>
      <c r="K1316" t="s">
        <v>12</v>
      </c>
      <c r="L1316" t="str" cm="1">
        <f t="array" ref="L1316">IF(K1316="?",INDEX(K1316:K3658,_xlfn.MODE.MULT(MATCH(K1316:K3658,K3658,0))),K1316)</f>
        <v>tier - 3</v>
      </c>
      <c r="M1316" t="s">
        <v>16</v>
      </c>
      <c r="N1316" t="str" cm="1">
        <f t="array" ref="N1316">IF(M1316="?",INDEX(M1316:M3658,_xlfn.MODE.MULT(MATCH(M1316:M3658,M1316:M3658,0))),M1316)</f>
        <v>tier - 1</v>
      </c>
      <c r="O1316" t="s">
        <v>13</v>
      </c>
      <c r="P1316" t="str">
        <f t="shared" si="83"/>
        <v>R1013</v>
      </c>
    </row>
    <row r="1317" spans="1:16" x14ac:dyDescent="0.3">
      <c r="A1317" t="s">
        <v>1348</v>
      </c>
      <c r="B1317">
        <v>1974</v>
      </c>
      <c r="C1317">
        <f t="shared" si="80"/>
        <v>1974</v>
      </c>
      <c r="D1317" t="s">
        <v>30</v>
      </c>
      <c r="E1317" t="str">
        <f t="shared" si="81"/>
        <v>Dec</v>
      </c>
      <c r="F1317">
        <v>15</v>
      </c>
      <c r="G1317" s="16">
        <f t="shared" si="82"/>
        <v>27378</v>
      </c>
      <c r="I1317">
        <v>4</v>
      </c>
      <c r="J1317" s="13">
        <v>11015.17</v>
      </c>
      <c r="K1317" t="s">
        <v>12</v>
      </c>
      <c r="L1317" t="str" cm="1">
        <f t="array" ref="L1317">IF(K1317="?",INDEX(K1317:K3659,_xlfn.MODE.MULT(MATCH(K1317:K3659,K3659,0))),K1317)</f>
        <v>tier - 3</v>
      </c>
      <c r="M1317" t="s">
        <v>16</v>
      </c>
      <c r="N1317" t="str" cm="1">
        <f t="array" ref="N1317">IF(M1317="?",INDEX(M1317:M3659,_xlfn.MODE.MULT(MATCH(M1317:M3659,M1317:M3659,0))),M1317)</f>
        <v>tier - 1</v>
      </c>
      <c r="O1317" t="s">
        <v>23</v>
      </c>
      <c r="P1317" t="str">
        <f t="shared" si="83"/>
        <v>R1012</v>
      </c>
    </row>
    <row r="1318" spans="1:16" x14ac:dyDescent="0.3">
      <c r="A1318" t="s">
        <v>1349</v>
      </c>
      <c r="B1318">
        <v>1991</v>
      </c>
      <c r="C1318">
        <f t="shared" si="80"/>
        <v>1991</v>
      </c>
      <c r="D1318" t="s">
        <v>18</v>
      </c>
      <c r="E1318" t="str">
        <f t="shared" si="81"/>
        <v>Jun</v>
      </c>
      <c r="F1318">
        <v>26</v>
      </c>
      <c r="G1318" s="16">
        <f t="shared" si="82"/>
        <v>33415</v>
      </c>
      <c r="I1318">
        <v>3</v>
      </c>
      <c r="J1318" s="13">
        <v>11018.05</v>
      </c>
      <c r="K1318" t="s">
        <v>12</v>
      </c>
      <c r="L1318" t="str" cm="1">
        <f t="array" ref="L1318">IF(K1318="?",INDEX(K1318:K3660,_xlfn.MODE.MULT(MATCH(K1318:K3660,K3660,0))),K1318)</f>
        <v>tier - 3</v>
      </c>
      <c r="M1318" t="s">
        <v>11</v>
      </c>
      <c r="N1318" t="str" cm="1">
        <f t="array" ref="N1318">IF(M1318="?",INDEX(M1318:M3660,_xlfn.MODE.MULT(MATCH(M1318:M3660,M1318:M3660,0))),M1318)</f>
        <v>tier - 2</v>
      </c>
      <c r="O1318" t="s">
        <v>23</v>
      </c>
      <c r="P1318" t="str">
        <f t="shared" si="83"/>
        <v>R1012</v>
      </c>
    </row>
    <row r="1319" spans="1:16" x14ac:dyDescent="0.3">
      <c r="A1319" t="s">
        <v>1350</v>
      </c>
      <c r="B1319">
        <v>1996</v>
      </c>
      <c r="C1319">
        <f t="shared" si="80"/>
        <v>1996</v>
      </c>
      <c r="D1319" t="s">
        <v>10</v>
      </c>
      <c r="E1319" t="str">
        <f t="shared" si="81"/>
        <v>Jul</v>
      </c>
      <c r="F1319">
        <v>21</v>
      </c>
      <c r="G1319" s="16">
        <f t="shared" si="82"/>
        <v>35267</v>
      </c>
      <c r="I1319">
        <v>0</v>
      </c>
      <c r="J1319" s="13">
        <v>11028.56</v>
      </c>
      <c r="K1319" t="s">
        <v>12</v>
      </c>
      <c r="L1319" t="str" cm="1">
        <f t="array" ref="L1319">IF(K1319="?",INDEX(K1319:K3661,_xlfn.MODE.MULT(MATCH(K1319:K3661,K3661,0))),K1319)</f>
        <v>tier - 3</v>
      </c>
      <c r="M1319" t="s">
        <v>12</v>
      </c>
      <c r="N1319" t="str" cm="1">
        <f t="array" ref="N1319">IF(M1319="?",INDEX(M1319:M3661,_xlfn.MODE.MULT(MATCH(M1319:M3661,M1319:M3661,0))),M1319)</f>
        <v>tier - 3</v>
      </c>
      <c r="O1319" t="s">
        <v>23</v>
      </c>
      <c r="P1319" t="str">
        <f t="shared" si="83"/>
        <v>R1012</v>
      </c>
    </row>
    <row r="1320" spans="1:16" x14ac:dyDescent="0.3">
      <c r="A1320" t="s">
        <v>1351</v>
      </c>
      <c r="B1320">
        <v>1974</v>
      </c>
      <c r="C1320">
        <f t="shared" si="80"/>
        <v>1974</v>
      </c>
      <c r="D1320" t="s">
        <v>30</v>
      </c>
      <c r="E1320" t="str">
        <f t="shared" si="81"/>
        <v>Dec</v>
      </c>
      <c r="F1320">
        <v>10</v>
      </c>
      <c r="G1320" s="16">
        <f t="shared" si="82"/>
        <v>27373</v>
      </c>
      <c r="I1320">
        <v>4</v>
      </c>
      <c r="J1320" s="13">
        <v>11033.66</v>
      </c>
      <c r="K1320" t="s">
        <v>12</v>
      </c>
      <c r="L1320" t="str" cm="1">
        <f t="array" ref="L1320">IF(K1320="?",INDEX(K1320:K3662,_xlfn.MODE.MULT(MATCH(K1320:K3662,K3662,0))),K1320)</f>
        <v>tier - 3</v>
      </c>
      <c r="M1320" t="s">
        <v>12</v>
      </c>
      <c r="N1320" t="str" cm="1">
        <f t="array" ref="N1320">IF(M1320="?",INDEX(M1320:M3662,_xlfn.MODE.MULT(MATCH(M1320:M3662,M1320:M3662,0))),M1320)</f>
        <v>tier - 3</v>
      </c>
      <c r="O1320" t="s">
        <v>23</v>
      </c>
      <c r="P1320" t="str">
        <f t="shared" si="83"/>
        <v>R1012</v>
      </c>
    </row>
    <row r="1321" spans="1:16" x14ac:dyDescent="0.3">
      <c r="A1321" t="s">
        <v>1352</v>
      </c>
      <c r="B1321">
        <v>1989</v>
      </c>
      <c r="C1321">
        <f t="shared" si="80"/>
        <v>1989</v>
      </c>
      <c r="D1321" t="s">
        <v>37</v>
      </c>
      <c r="E1321" t="str">
        <f t="shared" si="81"/>
        <v>Oct</v>
      </c>
      <c r="F1321">
        <v>25</v>
      </c>
      <c r="G1321" s="16">
        <f t="shared" si="82"/>
        <v>32806</v>
      </c>
      <c r="I1321">
        <v>3</v>
      </c>
      <c r="J1321" s="13">
        <v>11037.51</v>
      </c>
      <c r="K1321" t="s">
        <v>12</v>
      </c>
      <c r="L1321" t="str" cm="1">
        <f t="array" ref="L1321">IF(K1321="?",INDEX(K1321:K3663,_xlfn.MODE.MULT(MATCH(K1321:K3663,K3663,0))),K1321)</f>
        <v>tier - 3</v>
      </c>
      <c r="M1321" t="s">
        <v>16</v>
      </c>
      <c r="N1321" t="str" cm="1">
        <f t="array" ref="N1321">IF(M1321="?",INDEX(M1321:M3663,_xlfn.MODE.MULT(MATCH(M1321:M3663,M1321:M3663,0))),M1321)</f>
        <v>tier - 1</v>
      </c>
      <c r="O1321" t="s">
        <v>23</v>
      </c>
      <c r="P1321" t="str">
        <f t="shared" si="83"/>
        <v>R1012</v>
      </c>
    </row>
    <row r="1322" spans="1:16" x14ac:dyDescent="0.3">
      <c r="A1322" t="s">
        <v>1353</v>
      </c>
      <c r="B1322">
        <v>1974</v>
      </c>
      <c r="C1322">
        <f t="shared" si="80"/>
        <v>1974</v>
      </c>
      <c r="D1322" t="s">
        <v>35</v>
      </c>
      <c r="E1322" t="str">
        <f t="shared" si="81"/>
        <v>Aug</v>
      </c>
      <c r="F1322">
        <v>30</v>
      </c>
      <c r="G1322" s="16">
        <f t="shared" si="82"/>
        <v>27271</v>
      </c>
      <c r="I1322">
        <v>0</v>
      </c>
      <c r="J1322" s="13">
        <v>11037.85</v>
      </c>
      <c r="K1322" t="s">
        <v>12</v>
      </c>
      <c r="L1322" t="str" cm="1">
        <f t="array" ref="L1322">IF(K1322="?",INDEX(K1322:K3664,_xlfn.MODE.MULT(MATCH(K1322:K3664,K3664,0))),K1322)</f>
        <v>tier - 3</v>
      </c>
      <c r="M1322" t="s">
        <v>11</v>
      </c>
      <c r="N1322" t="str" cm="1">
        <f t="array" ref="N1322">IF(M1322="?",INDEX(M1322:M3664,_xlfn.MODE.MULT(MATCH(M1322:M3664,M1322:M3664,0))),M1322)</f>
        <v>tier - 2</v>
      </c>
      <c r="O1322" t="s">
        <v>200</v>
      </c>
      <c r="P1322" t="str">
        <f t="shared" si="83"/>
        <v>R1025</v>
      </c>
    </row>
    <row r="1323" spans="1:16" x14ac:dyDescent="0.3">
      <c r="A1323" t="s">
        <v>1354</v>
      </c>
      <c r="B1323">
        <v>2001</v>
      </c>
      <c r="C1323">
        <f t="shared" si="80"/>
        <v>2001</v>
      </c>
      <c r="D1323" t="s">
        <v>30</v>
      </c>
      <c r="E1323" t="str">
        <f t="shared" si="81"/>
        <v>Dec</v>
      </c>
      <c r="F1323">
        <v>17</v>
      </c>
      <c r="G1323" s="16">
        <f t="shared" si="82"/>
        <v>37242</v>
      </c>
      <c r="I1323">
        <v>0</v>
      </c>
      <c r="J1323" s="13">
        <v>11046.02</v>
      </c>
      <c r="K1323" t="s">
        <v>12</v>
      </c>
      <c r="L1323" t="str" cm="1">
        <f t="array" ref="L1323">IF(K1323="?",INDEX(K1323:K3665,_xlfn.MODE.MULT(MATCH(K1323:K3665,K3665,0))),K1323)</f>
        <v>tier - 3</v>
      </c>
      <c r="M1323" t="s">
        <v>16</v>
      </c>
      <c r="N1323" t="str" cm="1">
        <f t="array" ref="N1323">IF(M1323="?",INDEX(M1323:M3665,_xlfn.MODE.MULT(MATCH(M1323:M3665,M1323:M3665,0))),M1323)</f>
        <v>tier - 1</v>
      </c>
      <c r="O1323" t="s">
        <v>535</v>
      </c>
      <c r="P1323" t="str">
        <f t="shared" si="83"/>
        <v>R1026</v>
      </c>
    </row>
    <row r="1324" spans="1:16" x14ac:dyDescent="0.3">
      <c r="A1324" t="s">
        <v>1355</v>
      </c>
      <c r="B1324">
        <v>2000</v>
      </c>
      <c r="C1324">
        <f t="shared" si="80"/>
        <v>2000</v>
      </c>
      <c r="D1324" t="s">
        <v>20</v>
      </c>
      <c r="E1324" t="str">
        <f t="shared" si="81"/>
        <v>Sep</v>
      </c>
      <c r="F1324">
        <v>18</v>
      </c>
      <c r="G1324" s="16">
        <f t="shared" si="82"/>
        <v>36787</v>
      </c>
      <c r="I1324">
        <v>0</v>
      </c>
      <c r="J1324" s="13">
        <v>11068.7</v>
      </c>
      <c r="K1324" t="s">
        <v>12</v>
      </c>
      <c r="L1324" t="str" cm="1">
        <f t="array" ref="L1324">IF(K1324="?",INDEX(K1324:K3666,_xlfn.MODE.MULT(MATCH(K1324:K3666,K3666,0))),K1324)</f>
        <v>tier - 3</v>
      </c>
      <c r="M1324" t="s">
        <v>16</v>
      </c>
      <c r="N1324" t="str" cm="1">
        <f t="array" ref="N1324">IF(M1324="?",INDEX(M1324:M3666,_xlfn.MODE.MULT(MATCH(M1324:M3666,M1324:M3666,0))),M1324)</f>
        <v>tier - 1</v>
      </c>
      <c r="O1324" t="s">
        <v>42</v>
      </c>
      <c r="P1324" t="str">
        <f t="shared" si="83"/>
        <v>R1011</v>
      </c>
    </row>
    <row r="1325" spans="1:16" x14ac:dyDescent="0.3">
      <c r="A1325" t="s">
        <v>1356</v>
      </c>
      <c r="B1325">
        <v>1971</v>
      </c>
      <c r="C1325">
        <f t="shared" si="80"/>
        <v>1971</v>
      </c>
      <c r="D1325" t="s">
        <v>15</v>
      </c>
      <c r="E1325" t="str">
        <f t="shared" si="81"/>
        <v>Nov</v>
      </c>
      <c r="F1325">
        <v>9</v>
      </c>
      <c r="G1325" s="16">
        <f t="shared" si="82"/>
        <v>26246</v>
      </c>
      <c r="I1325">
        <v>0</v>
      </c>
      <c r="J1325" s="13">
        <v>11068.77</v>
      </c>
      <c r="K1325" t="s">
        <v>12</v>
      </c>
      <c r="L1325" t="str" cm="1">
        <f t="array" ref="L1325">IF(K1325="?",INDEX(K1325:K3667,_xlfn.MODE.MULT(MATCH(K1325:K3667,K3667,0))),K1325)</f>
        <v>tier - 3</v>
      </c>
      <c r="M1325" t="s">
        <v>11</v>
      </c>
      <c r="N1325" t="str" cm="1">
        <f t="array" ref="N1325">IF(M1325="?",INDEX(M1325:M3667,_xlfn.MODE.MULT(MATCH(M1325:M3667,M1325:M3667,0))),M1325)</f>
        <v>tier - 2</v>
      </c>
      <c r="O1325" t="s">
        <v>23</v>
      </c>
      <c r="P1325" t="str">
        <f t="shared" si="83"/>
        <v>R1012</v>
      </c>
    </row>
    <row r="1326" spans="1:16" x14ac:dyDescent="0.3">
      <c r="A1326" t="s">
        <v>1357</v>
      </c>
      <c r="B1326">
        <v>1966</v>
      </c>
      <c r="C1326">
        <f t="shared" si="80"/>
        <v>1966</v>
      </c>
      <c r="D1326" t="s">
        <v>15</v>
      </c>
      <c r="E1326" t="str">
        <f t="shared" si="81"/>
        <v>Nov</v>
      </c>
      <c r="F1326">
        <v>7</v>
      </c>
      <c r="G1326" s="16">
        <f t="shared" si="82"/>
        <v>24418</v>
      </c>
      <c r="I1326">
        <v>0</v>
      </c>
      <c r="J1326" s="13">
        <v>11070.54</v>
      </c>
      <c r="K1326" t="s">
        <v>12</v>
      </c>
      <c r="L1326" t="str" cm="1">
        <f t="array" ref="L1326">IF(K1326="?",INDEX(K1326:K3668,_xlfn.MODE.MULT(MATCH(K1326:K3668,K3668,0))),K1326)</f>
        <v>tier - 3</v>
      </c>
      <c r="M1326" t="s">
        <v>12</v>
      </c>
      <c r="N1326" t="str" cm="1">
        <f t="array" ref="N1326">IF(M1326="?",INDEX(M1326:M3668,_xlfn.MODE.MULT(MATCH(M1326:M3668,M1326:M3668,0))),M1326)</f>
        <v>tier - 3</v>
      </c>
      <c r="O1326" t="s">
        <v>42</v>
      </c>
      <c r="P1326" t="str">
        <f t="shared" si="83"/>
        <v>R1011</v>
      </c>
    </row>
    <row r="1327" spans="1:16" x14ac:dyDescent="0.3">
      <c r="A1327" t="s">
        <v>1358</v>
      </c>
      <c r="B1327">
        <v>1966</v>
      </c>
      <c r="C1327">
        <f t="shared" si="80"/>
        <v>1966</v>
      </c>
      <c r="D1327" t="s">
        <v>15</v>
      </c>
      <c r="E1327" t="str">
        <f t="shared" si="81"/>
        <v>Nov</v>
      </c>
      <c r="F1327">
        <v>20</v>
      </c>
      <c r="G1327" s="16">
        <f t="shared" si="82"/>
        <v>24431</v>
      </c>
      <c r="I1327">
        <v>0</v>
      </c>
      <c r="J1327" s="13">
        <v>11073.18</v>
      </c>
      <c r="K1327" t="s">
        <v>12</v>
      </c>
      <c r="L1327" t="str" cm="1">
        <f t="array" ref="L1327">IF(K1327="?",INDEX(K1327:K3669,_xlfn.MODE.MULT(MATCH(K1327:K3669,K3669,0))),K1327)</f>
        <v>tier - 3</v>
      </c>
      <c r="M1327" t="s">
        <v>12</v>
      </c>
      <c r="N1327" t="str" cm="1">
        <f t="array" ref="N1327">IF(M1327="?",INDEX(M1327:M3669,_xlfn.MODE.MULT(MATCH(M1327:M3669,M1327:M3669,0))),M1327)</f>
        <v>tier - 3</v>
      </c>
      <c r="O1327" t="s">
        <v>42</v>
      </c>
      <c r="P1327" t="str">
        <f t="shared" si="83"/>
        <v>R1011</v>
      </c>
    </row>
    <row r="1328" spans="1:16" x14ac:dyDescent="0.3">
      <c r="A1328" t="s">
        <v>1359</v>
      </c>
      <c r="B1328">
        <v>1967</v>
      </c>
      <c r="C1328">
        <f t="shared" si="80"/>
        <v>1967</v>
      </c>
      <c r="D1328" t="s">
        <v>20</v>
      </c>
      <c r="E1328" t="str">
        <f t="shared" si="81"/>
        <v>Sep</v>
      </c>
      <c r="F1328">
        <v>4</v>
      </c>
      <c r="G1328" s="16">
        <f t="shared" si="82"/>
        <v>24719</v>
      </c>
      <c r="I1328">
        <v>0</v>
      </c>
      <c r="J1328" s="13">
        <v>11082.58</v>
      </c>
      <c r="K1328" t="s">
        <v>12</v>
      </c>
      <c r="L1328" t="str" cm="1">
        <f t="array" ref="L1328">IF(K1328="?",INDEX(K1328:K3670,_xlfn.MODE.MULT(MATCH(K1328:K3670,K3670,0))),K1328)</f>
        <v>tier - 3</v>
      </c>
      <c r="M1328" t="s">
        <v>11</v>
      </c>
      <c r="N1328" t="str" cm="1">
        <f t="array" ref="N1328">IF(M1328="?",INDEX(M1328:M3670,_xlfn.MODE.MULT(MATCH(M1328:M3670,M1328:M3670,0))),M1328)</f>
        <v>tier - 2</v>
      </c>
      <c r="O1328" t="s">
        <v>23</v>
      </c>
      <c r="P1328" t="str">
        <f t="shared" si="83"/>
        <v>R1012</v>
      </c>
    </row>
    <row r="1329" spans="1:16" x14ac:dyDescent="0.3">
      <c r="A1329" t="s">
        <v>1360</v>
      </c>
      <c r="B1329">
        <v>1972</v>
      </c>
      <c r="C1329">
        <f t="shared" si="80"/>
        <v>1972</v>
      </c>
      <c r="D1329" t="s">
        <v>37</v>
      </c>
      <c r="E1329" t="str">
        <f t="shared" si="81"/>
        <v>Oct</v>
      </c>
      <c r="F1329">
        <v>7</v>
      </c>
      <c r="G1329" s="16">
        <f t="shared" si="82"/>
        <v>26579</v>
      </c>
      <c r="I1329">
        <v>3</v>
      </c>
      <c r="J1329" s="13">
        <v>11085.59</v>
      </c>
      <c r="K1329" t="s">
        <v>12</v>
      </c>
      <c r="L1329" t="str" cm="1">
        <f t="array" ref="L1329">IF(K1329="?",INDEX(K1329:K3671,_xlfn.MODE.MULT(MATCH(K1329:K3671,K3671,0))),K1329)</f>
        <v>tier - 3</v>
      </c>
      <c r="M1329" t="s">
        <v>11</v>
      </c>
      <c r="N1329" t="str" cm="1">
        <f t="array" ref="N1329">IF(M1329="?",INDEX(M1329:M3671,_xlfn.MODE.MULT(MATCH(M1329:M3671,M1329:M3671,0))),M1329)</f>
        <v>tier - 2</v>
      </c>
      <c r="O1329" t="s">
        <v>23</v>
      </c>
      <c r="P1329" t="str">
        <f t="shared" si="83"/>
        <v>R1012</v>
      </c>
    </row>
    <row r="1330" spans="1:16" x14ac:dyDescent="0.3">
      <c r="A1330" t="s">
        <v>1361</v>
      </c>
      <c r="B1330">
        <v>1966</v>
      </c>
      <c r="C1330">
        <f t="shared" si="80"/>
        <v>1966</v>
      </c>
      <c r="D1330" t="s">
        <v>20</v>
      </c>
      <c r="E1330" t="str">
        <f t="shared" si="81"/>
        <v>Sep</v>
      </c>
      <c r="F1330">
        <v>9</v>
      </c>
      <c r="G1330" s="16">
        <f t="shared" si="82"/>
        <v>24359</v>
      </c>
      <c r="I1330">
        <v>0</v>
      </c>
      <c r="J1330" s="13">
        <v>11090.72</v>
      </c>
      <c r="K1330" t="s">
        <v>12</v>
      </c>
      <c r="L1330" t="str" cm="1">
        <f t="array" ref="L1330">IF(K1330="?",INDEX(K1330:K3672,_xlfn.MODE.MULT(MATCH(K1330:K3672,K3672,0))),K1330)</f>
        <v>tier - 3</v>
      </c>
      <c r="M1330" t="s">
        <v>16</v>
      </c>
      <c r="N1330" t="str" cm="1">
        <f t="array" ref="N1330">IF(M1330="?",INDEX(M1330:M3672,_xlfn.MODE.MULT(MATCH(M1330:M3672,M1330:M3672,0))),M1330)</f>
        <v>tier - 1</v>
      </c>
      <c r="O1330" t="s">
        <v>13</v>
      </c>
      <c r="P1330" t="str">
        <f t="shared" si="83"/>
        <v>R1013</v>
      </c>
    </row>
    <row r="1331" spans="1:16" x14ac:dyDescent="0.3">
      <c r="A1331" t="s">
        <v>1362</v>
      </c>
      <c r="B1331">
        <v>1966</v>
      </c>
      <c r="C1331">
        <f t="shared" si="80"/>
        <v>1966</v>
      </c>
      <c r="D1331" t="s">
        <v>10</v>
      </c>
      <c r="E1331" t="str">
        <f t="shared" si="81"/>
        <v>Jul</v>
      </c>
      <c r="F1331">
        <v>5</v>
      </c>
      <c r="G1331" s="16">
        <f t="shared" si="82"/>
        <v>24293</v>
      </c>
      <c r="I1331">
        <v>0</v>
      </c>
      <c r="J1331" s="13">
        <v>11093.62</v>
      </c>
      <c r="K1331" t="s">
        <v>12</v>
      </c>
      <c r="L1331" t="str" cm="1">
        <f t="array" ref="L1331">IF(K1331="?",INDEX(K1331:K3673,_xlfn.MODE.MULT(MATCH(K1331:K3673,K3673,0))),K1331)</f>
        <v>tier - 3</v>
      </c>
      <c r="M1331" t="s">
        <v>16</v>
      </c>
      <c r="N1331" t="str" cm="1">
        <f t="array" ref="N1331">IF(M1331="?",INDEX(M1331:M3673,_xlfn.MODE.MULT(MATCH(M1331:M3673,M1331:M3673,0))),M1331)</f>
        <v>tier - 1</v>
      </c>
      <c r="O1331" t="s">
        <v>13</v>
      </c>
      <c r="P1331" t="str">
        <f t="shared" si="83"/>
        <v>R1013</v>
      </c>
    </row>
    <row r="1332" spans="1:16" x14ac:dyDescent="0.3">
      <c r="A1332" t="s">
        <v>1363</v>
      </c>
      <c r="B1332">
        <v>1980</v>
      </c>
      <c r="C1332">
        <f t="shared" si="80"/>
        <v>1980</v>
      </c>
      <c r="D1332" t="s">
        <v>35</v>
      </c>
      <c r="E1332" t="str">
        <f t="shared" si="81"/>
        <v>Aug</v>
      </c>
      <c r="F1332">
        <v>20</v>
      </c>
      <c r="G1332" s="16">
        <f t="shared" si="82"/>
        <v>29453</v>
      </c>
      <c r="I1332">
        <v>2</v>
      </c>
      <c r="J1332" s="13">
        <v>11103.33</v>
      </c>
      <c r="K1332" t="s">
        <v>12</v>
      </c>
      <c r="L1332" t="str" cm="1">
        <f t="array" ref="L1332">IF(K1332="?",INDEX(K1332:K3674,_xlfn.MODE.MULT(MATCH(K1332:K3674,K3674,0))),K1332)</f>
        <v>tier - 3</v>
      </c>
      <c r="M1332" t="s">
        <v>16</v>
      </c>
      <c r="N1332" t="str" cm="1">
        <f t="array" ref="N1332">IF(M1332="?",INDEX(M1332:M3674,_xlfn.MODE.MULT(MATCH(M1332:M3674,M1332:M3674,0))),M1332)</f>
        <v>tier - 1</v>
      </c>
      <c r="O1332" t="s">
        <v>300</v>
      </c>
      <c r="P1332" t="str">
        <f t="shared" si="83"/>
        <v>R1021</v>
      </c>
    </row>
    <row r="1333" spans="1:16" x14ac:dyDescent="0.3">
      <c r="A1333" t="s">
        <v>1364</v>
      </c>
      <c r="B1333">
        <v>1969</v>
      </c>
      <c r="C1333">
        <f t="shared" si="80"/>
        <v>1969</v>
      </c>
      <c r="D1333" t="s">
        <v>15</v>
      </c>
      <c r="E1333" t="str">
        <f t="shared" si="81"/>
        <v>Nov</v>
      </c>
      <c r="F1333">
        <v>30</v>
      </c>
      <c r="G1333" s="16">
        <f t="shared" si="82"/>
        <v>25537</v>
      </c>
      <c r="I1333">
        <v>2</v>
      </c>
      <c r="J1333" s="13">
        <v>11150.78</v>
      </c>
      <c r="K1333" t="s">
        <v>12</v>
      </c>
      <c r="L1333" t="str" cm="1">
        <f t="array" ref="L1333">IF(K1333="?",INDEX(K1333:K3675,_xlfn.MODE.MULT(MATCH(K1333:K3675,K3675,0))),K1333)</f>
        <v>tier - 3</v>
      </c>
      <c r="M1333" t="s">
        <v>11</v>
      </c>
      <c r="N1333" t="str" cm="1">
        <f t="array" ref="N1333">IF(M1333="?",INDEX(M1333:M3675,_xlfn.MODE.MULT(MATCH(M1333:M3675,M1333:M3675,0))),M1333)</f>
        <v>tier - 2</v>
      </c>
      <c r="O1333" t="s">
        <v>42</v>
      </c>
      <c r="P1333" t="str">
        <f t="shared" si="83"/>
        <v>R1011</v>
      </c>
    </row>
    <row r="1334" spans="1:16" x14ac:dyDescent="0.3">
      <c r="A1334" t="s">
        <v>1365</v>
      </c>
      <c r="B1334">
        <v>1969</v>
      </c>
      <c r="C1334">
        <f t="shared" si="80"/>
        <v>1969</v>
      </c>
      <c r="D1334" t="s">
        <v>18</v>
      </c>
      <c r="E1334" t="str">
        <f t="shared" si="81"/>
        <v>Jun</v>
      </c>
      <c r="F1334">
        <v>25</v>
      </c>
      <c r="G1334" s="16">
        <f t="shared" si="82"/>
        <v>25379</v>
      </c>
      <c r="I1334">
        <v>2</v>
      </c>
      <c r="J1334" s="13">
        <v>11163.57</v>
      </c>
      <c r="K1334" t="s">
        <v>12</v>
      </c>
      <c r="L1334" t="str" cm="1">
        <f t="array" ref="L1334">IF(K1334="?",INDEX(K1334:K3676,_xlfn.MODE.MULT(MATCH(K1334:K3676,K3676,0))),K1334)</f>
        <v>tier - 3</v>
      </c>
      <c r="M1334" t="s">
        <v>11</v>
      </c>
      <c r="N1334" t="str" cm="1">
        <f t="array" ref="N1334">IF(M1334="?",INDEX(M1334:M3676,_xlfn.MODE.MULT(MATCH(M1334:M3676,M1334:M3676,0))),M1334)</f>
        <v>tier - 2</v>
      </c>
      <c r="O1334" t="s">
        <v>42</v>
      </c>
      <c r="P1334" t="str">
        <f t="shared" si="83"/>
        <v>R1011</v>
      </c>
    </row>
    <row r="1335" spans="1:16" x14ac:dyDescent="0.3">
      <c r="A1335" t="s">
        <v>1366</v>
      </c>
      <c r="B1335">
        <v>1966</v>
      </c>
      <c r="C1335">
        <f t="shared" si="80"/>
        <v>1966</v>
      </c>
      <c r="D1335" t="s">
        <v>35</v>
      </c>
      <c r="E1335" t="str">
        <f t="shared" si="81"/>
        <v>Aug</v>
      </c>
      <c r="F1335">
        <v>6</v>
      </c>
      <c r="G1335" s="16">
        <f t="shared" si="82"/>
        <v>24325</v>
      </c>
      <c r="I1335">
        <v>0</v>
      </c>
      <c r="J1335" s="13">
        <v>11165.42</v>
      </c>
      <c r="K1335" t="s">
        <v>12</v>
      </c>
      <c r="L1335" t="str" cm="1">
        <f t="array" ref="L1335">IF(K1335="?",INDEX(K1335:K3677,_xlfn.MODE.MULT(MATCH(K1335:K3677,K3677,0))),K1335)</f>
        <v>tier - 3</v>
      </c>
      <c r="M1335" t="s">
        <v>16</v>
      </c>
      <c r="N1335" t="str" cm="1">
        <f t="array" ref="N1335">IF(M1335="?",INDEX(M1335:M3677,_xlfn.MODE.MULT(MATCH(M1335:M3677,M1335:M3677,0))),M1335)</f>
        <v>tier - 1</v>
      </c>
      <c r="O1335" t="s">
        <v>168</v>
      </c>
      <c r="P1335" t="str">
        <f t="shared" si="83"/>
        <v>R1016</v>
      </c>
    </row>
    <row r="1336" spans="1:16" x14ac:dyDescent="0.3">
      <c r="A1336" t="s">
        <v>1367</v>
      </c>
      <c r="B1336">
        <v>1972</v>
      </c>
      <c r="C1336">
        <f t="shared" si="80"/>
        <v>1972</v>
      </c>
      <c r="D1336" t="s">
        <v>20</v>
      </c>
      <c r="E1336" t="str">
        <f t="shared" si="81"/>
        <v>Sep</v>
      </c>
      <c r="F1336">
        <v>3</v>
      </c>
      <c r="G1336" s="16">
        <f t="shared" si="82"/>
        <v>26545</v>
      </c>
      <c r="I1336">
        <v>0</v>
      </c>
      <c r="J1336" s="13">
        <v>11186.2</v>
      </c>
      <c r="K1336" t="s">
        <v>12</v>
      </c>
      <c r="L1336" t="str" cm="1">
        <f t="array" ref="L1336">IF(K1336="?",INDEX(K1336:K3678,_xlfn.MODE.MULT(MATCH(K1336:K3678,K3678,0))),K1336)</f>
        <v>tier - 3</v>
      </c>
      <c r="M1336" t="s">
        <v>11</v>
      </c>
      <c r="N1336" t="str" cm="1">
        <f t="array" ref="N1336">IF(M1336="?",INDEX(M1336:M3678,_xlfn.MODE.MULT(MATCH(M1336:M3678,M1336:M3678,0))),M1336)</f>
        <v>tier - 2</v>
      </c>
      <c r="O1336" t="s">
        <v>300</v>
      </c>
      <c r="P1336" t="str">
        <f t="shared" si="83"/>
        <v>R1021</v>
      </c>
    </row>
    <row r="1337" spans="1:16" x14ac:dyDescent="0.3">
      <c r="A1337" t="s">
        <v>1368</v>
      </c>
      <c r="B1337">
        <v>1970</v>
      </c>
      <c r="C1337">
        <f t="shared" si="80"/>
        <v>1970</v>
      </c>
      <c r="D1337" t="s">
        <v>18</v>
      </c>
      <c r="E1337" t="str">
        <f t="shared" si="81"/>
        <v>Jun</v>
      </c>
      <c r="F1337">
        <v>14</v>
      </c>
      <c r="G1337" s="16">
        <f t="shared" si="82"/>
        <v>25733</v>
      </c>
      <c r="I1337">
        <v>2</v>
      </c>
      <c r="J1337" s="13">
        <v>11187.66</v>
      </c>
      <c r="K1337" t="s">
        <v>12</v>
      </c>
      <c r="L1337" t="str" cm="1">
        <f t="array" ref="L1337">IF(K1337="?",INDEX(K1337:K3679,_xlfn.MODE.MULT(MATCH(K1337:K3679,K3679,0))),K1337)</f>
        <v>tier - 3</v>
      </c>
      <c r="M1337" t="s">
        <v>11</v>
      </c>
      <c r="N1337" t="str" cm="1">
        <f t="array" ref="N1337">IF(M1337="?",INDEX(M1337:M3679,_xlfn.MODE.MULT(MATCH(M1337:M3679,M1337:M3679,0))),M1337)</f>
        <v>tier - 2</v>
      </c>
      <c r="O1337" t="s">
        <v>23</v>
      </c>
      <c r="P1337" t="str">
        <f t="shared" si="83"/>
        <v>R1012</v>
      </c>
    </row>
    <row r="1338" spans="1:16" x14ac:dyDescent="0.3">
      <c r="A1338" t="s">
        <v>1369</v>
      </c>
      <c r="B1338">
        <v>1976</v>
      </c>
      <c r="C1338">
        <f t="shared" si="80"/>
        <v>1976</v>
      </c>
      <c r="D1338" t="s">
        <v>18</v>
      </c>
      <c r="E1338" t="str">
        <f t="shared" si="81"/>
        <v>Jun</v>
      </c>
      <c r="F1338">
        <v>28</v>
      </c>
      <c r="G1338" s="16">
        <f t="shared" si="82"/>
        <v>27939</v>
      </c>
      <c r="I1338">
        <v>2</v>
      </c>
      <c r="J1338" s="13">
        <v>11217.35</v>
      </c>
      <c r="K1338" t="s">
        <v>12</v>
      </c>
      <c r="L1338" t="str" cm="1">
        <f t="array" ref="L1338">IF(K1338="?",INDEX(K1338:K3680,_xlfn.MODE.MULT(MATCH(K1338:K3680,K3680,0))),K1338)</f>
        <v>tier - 3</v>
      </c>
      <c r="M1338" t="s">
        <v>11</v>
      </c>
      <c r="N1338" t="str" cm="1">
        <f t="array" ref="N1338">IF(M1338="?",INDEX(M1338:M3680,_xlfn.MODE.MULT(MATCH(M1338:M3680,M1338:M3680,0))),M1338)</f>
        <v>tier - 2</v>
      </c>
      <c r="O1338" t="s">
        <v>200</v>
      </c>
      <c r="P1338" t="str">
        <f t="shared" si="83"/>
        <v>R1025</v>
      </c>
    </row>
    <row r="1339" spans="1:16" x14ac:dyDescent="0.3">
      <c r="A1339" t="s">
        <v>1370</v>
      </c>
      <c r="B1339">
        <v>1969</v>
      </c>
      <c r="C1339">
        <f t="shared" si="80"/>
        <v>1969</v>
      </c>
      <c r="D1339" t="s">
        <v>30</v>
      </c>
      <c r="E1339" t="str">
        <f t="shared" si="81"/>
        <v>Dec</v>
      </c>
      <c r="F1339">
        <v>30</v>
      </c>
      <c r="G1339" s="16">
        <f t="shared" si="82"/>
        <v>25567</v>
      </c>
      <c r="I1339">
        <v>2</v>
      </c>
      <c r="J1339" s="13">
        <v>11244.38</v>
      </c>
      <c r="K1339" t="s">
        <v>12</v>
      </c>
      <c r="L1339" t="str" cm="1">
        <f t="array" ref="L1339">IF(K1339="?",INDEX(K1339:K3681,_xlfn.MODE.MULT(MATCH(K1339:K3681,K3681,0))),K1339)</f>
        <v>tier - 3</v>
      </c>
      <c r="M1339" t="s">
        <v>16</v>
      </c>
      <c r="N1339" t="str" cm="1">
        <f t="array" ref="N1339">IF(M1339="?",INDEX(M1339:M3681,_xlfn.MODE.MULT(MATCH(M1339:M3681,M1339:M3681,0))),M1339)</f>
        <v>tier - 1</v>
      </c>
      <c r="O1339" t="s">
        <v>168</v>
      </c>
      <c r="P1339" t="str">
        <f t="shared" si="83"/>
        <v>R1016</v>
      </c>
    </row>
    <row r="1340" spans="1:16" x14ac:dyDescent="0.3">
      <c r="A1340" t="s">
        <v>1371</v>
      </c>
      <c r="B1340">
        <v>1989</v>
      </c>
      <c r="C1340">
        <f t="shared" si="80"/>
        <v>1989</v>
      </c>
      <c r="D1340" t="s">
        <v>30</v>
      </c>
      <c r="E1340" t="str">
        <f t="shared" si="81"/>
        <v>Dec</v>
      </c>
      <c r="F1340">
        <v>17</v>
      </c>
      <c r="G1340" s="16">
        <f t="shared" si="82"/>
        <v>32859</v>
      </c>
      <c r="I1340">
        <v>3</v>
      </c>
      <c r="J1340" s="13">
        <v>11250.43</v>
      </c>
      <c r="K1340" t="s">
        <v>12</v>
      </c>
      <c r="L1340" t="str" cm="1">
        <f t="array" ref="L1340">IF(K1340="?",INDEX(K1340:K3682,_xlfn.MODE.MULT(MATCH(K1340:K3682,K3682,0))),K1340)</f>
        <v>tier - 3</v>
      </c>
      <c r="M1340" t="s">
        <v>11</v>
      </c>
      <c r="N1340" t="str" cm="1">
        <f t="array" ref="N1340">IF(M1340="?",INDEX(M1340:M3682,_xlfn.MODE.MULT(MATCH(M1340:M3682,M1340:M3682,0))),M1340)</f>
        <v>tier - 2</v>
      </c>
      <c r="O1340" t="s">
        <v>535</v>
      </c>
      <c r="P1340" t="str">
        <f t="shared" si="83"/>
        <v>R1026</v>
      </c>
    </row>
    <row r="1341" spans="1:16" x14ac:dyDescent="0.3">
      <c r="A1341" t="s">
        <v>1372</v>
      </c>
      <c r="B1341">
        <v>1969</v>
      </c>
      <c r="C1341">
        <f t="shared" si="80"/>
        <v>1969</v>
      </c>
      <c r="D1341" t="s">
        <v>35</v>
      </c>
      <c r="E1341" t="str">
        <f t="shared" si="81"/>
        <v>Aug</v>
      </c>
      <c r="F1341">
        <v>20</v>
      </c>
      <c r="G1341" s="16">
        <f t="shared" si="82"/>
        <v>25435</v>
      </c>
      <c r="I1341">
        <v>3</v>
      </c>
      <c r="J1341" s="13">
        <v>11253.42</v>
      </c>
      <c r="K1341" t="s">
        <v>12</v>
      </c>
      <c r="L1341" t="str" cm="1">
        <f t="array" ref="L1341">IF(K1341="?",INDEX(K1341:K3683,_xlfn.MODE.MULT(MATCH(K1341:K3683,K3683,0))),K1341)</f>
        <v>tier - 3</v>
      </c>
      <c r="M1341" t="s">
        <v>16</v>
      </c>
      <c r="N1341" t="str" cm="1">
        <f t="array" ref="N1341">IF(M1341="?",INDEX(M1341:M3683,_xlfn.MODE.MULT(MATCH(M1341:M3683,M1341:M3683,0))),M1341)</f>
        <v>tier - 1</v>
      </c>
      <c r="O1341" t="s">
        <v>42</v>
      </c>
      <c r="P1341" t="str">
        <f t="shared" si="83"/>
        <v>R1011</v>
      </c>
    </row>
    <row r="1342" spans="1:16" x14ac:dyDescent="0.3">
      <c r="A1342" t="s">
        <v>1373</v>
      </c>
      <c r="B1342">
        <v>1981</v>
      </c>
      <c r="C1342">
        <f t="shared" si="80"/>
        <v>1981</v>
      </c>
      <c r="D1342" t="s">
        <v>37</v>
      </c>
      <c r="E1342" t="str">
        <f t="shared" si="81"/>
        <v>Oct</v>
      </c>
      <c r="F1342">
        <v>2</v>
      </c>
      <c r="G1342" s="16">
        <f t="shared" si="82"/>
        <v>29861</v>
      </c>
      <c r="I1342">
        <v>1</v>
      </c>
      <c r="J1342" s="13">
        <v>11255.29</v>
      </c>
      <c r="K1342" t="s">
        <v>12</v>
      </c>
      <c r="L1342" t="str" cm="1">
        <f t="array" ref="L1342">IF(K1342="?",INDEX(K1342:K3684,_xlfn.MODE.MULT(MATCH(K1342:K3684,K3684,0))),K1342)</f>
        <v>tier - 3</v>
      </c>
      <c r="M1342" t="s">
        <v>16</v>
      </c>
      <c r="N1342" t="str" cm="1">
        <f t="array" ref="N1342">IF(M1342="?",INDEX(M1342:M3684,_xlfn.MODE.MULT(MATCH(M1342:M3684,M1342:M3684,0))),M1342)</f>
        <v>tier - 1</v>
      </c>
      <c r="O1342" t="s">
        <v>535</v>
      </c>
      <c r="P1342" t="str">
        <f t="shared" si="83"/>
        <v>R1026</v>
      </c>
    </row>
    <row r="1343" spans="1:16" x14ac:dyDescent="0.3">
      <c r="A1343" t="s">
        <v>1374</v>
      </c>
      <c r="B1343">
        <v>1969</v>
      </c>
      <c r="C1343">
        <f t="shared" si="80"/>
        <v>1969</v>
      </c>
      <c r="D1343" t="s">
        <v>37</v>
      </c>
      <c r="E1343" t="str">
        <f t="shared" si="81"/>
        <v>Oct</v>
      </c>
      <c r="F1343">
        <v>11</v>
      </c>
      <c r="G1343" s="16">
        <f t="shared" si="82"/>
        <v>25487</v>
      </c>
      <c r="I1343">
        <v>3</v>
      </c>
      <c r="J1343" s="13">
        <v>11264.54</v>
      </c>
      <c r="K1343" t="s">
        <v>12</v>
      </c>
      <c r="L1343" t="str" cm="1">
        <f t="array" ref="L1343">IF(K1343="?",INDEX(K1343:K3685,_xlfn.MODE.MULT(MATCH(K1343:K3685,K3685,0))),K1343)</f>
        <v>tier - 3</v>
      </c>
      <c r="M1343" t="s">
        <v>11</v>
      </c>
      <c r="N1343" t="str" cm="1">
        <f t="array" ref="N1343">IF(M1343="?",INDEX(M1343:M3685,_xlfn.MODE.MULT(MATCH(M1343:M3685,M1343:M3685,0))),M1343)</f>
        <v>tier - 2</v>
      </c>
      <c r="O1343" t="s">
        <v>42</v>
      </c>
      <c r="P1343" t="str">
        <f t="shared" si="83"/>
        <v>R1011</v>
      </c>
    </row>
    <row r="1344" spans="1:16" x14ac:dyDescent="0.3">
      <c r="A1344" t="s">
        <v>1375</v>
      </c>
      <c r="B1344">
        <v>1971</v>
      </c>
      <c r="C1344">
        <f t="shared" si="80"/>
        <v>1971</v>
      </c>
      <c r="D1344" t="s">
        <v>30</v>
      </c>
      <c r="E1344" t="str">
        <f t="shared" si="81"/>
        <v>Dec</v>
      </c>
      <c r="F1344">
        <v>26</v>
      </c>
      <c r="G1344" s="16">
        <f t="shared" si="82"/>
        <v>26293</v>
      </c>
      <c r="I1344">
        <v>0</v>
      </c>
      <c r="J1344" s="13">
        <v>11265.71</v>
      </c>
      <c r="K1344" t="s">
        <v>12</v>
      </c>
      <c r="L1344" t="str" cm="1">
        <f t="array" ref="L1344">IF(K1344="?",INDEX(K1344:K3686,_xlfn.MODE.MULT(MATCH(K1344:K3686,K3686,0))),K1344)</f>
        <v>tier - 3</v>
      </c>
      <c r="M1344" t="s">
        <v>16</v>
      </c>
      <c r="N1344" t="str" cm="1">
        <f t="array" ref="N1344">IF(M1344="?",INDEX(M1344:M3686,_xlfn.MODE.MULT(MATCH(M1344:M3686,M1344:M3686,0))),M1344)</f>
        <v>tier - 1</v>
      </c>
      <c r="O1344" t="s">
        <v>200</v>
      </c>
      <c r="P1344" t="str">
        <f t="shared" si="83"/>
        <v>R1025</v>
      </c>
    </row>
    <row r="1345" spans="1:16" x14ac:dyDescent="0.3">
      <c r="A1345" t="s">
        <v>1376</v>
      </c>
      <c r="B1345">
        <v>2004</v>
      </c>
      <c r="C1345">
        <f t="shared" si="80"/>
        <v>2004</v>
      </c>
      <c r="D1345" t="s">
        <v>37</v>
      </c>
      <c r="E1345" t="str">
        <f t="shared" si="81"/>
        <v>Oct</v>
      </c>
      <c r="F1345">
        <v>4</v>
      </c>
      <c r="G1345" s="16">
        <f t="shared" si="82"/>
        <v>38264</v>
      </c>
      <c r="I1345">
        <v>1</v>
      </c>
      <c r="J1345" s="13">
        <v>11272.33</v>
      </c>
      <c r="K1345" t="s">
        <v>12</v>
      </c>
      <c r="L1345" t="str" cm="1">
        <f t="array" ref="L1345">IF(K1345="?",INDEX(K1345:K3687,_xlfn.MODE.MULT(MATCH(K1345:K3687,K3687,0))),K1345)</f>
        <v>tier - 3</v>
      </c>
      <c r="M1345" t="s">
        <v>11</v>
      </c>
      <c r="N1345" t="str" cm="1">
        <f t="array" ref="N1345">IF(M1345="?",INDEX(M1345:M3687,_xlfn.MODE.MULT(MATCH(M1345:M3687,M1345:M3687,0))),M1345)</f>
        <v>tier - 2</v>
      </c>
      <c r="O1345" t="s">
        <v>166</v>
      </c>
      <c r="P1345" t="str">
        <f t="shared" si="83"/>
        <v>R1019</v>
      </c>
    </row>
    <row r="1346" spans="1:16" x14ac:dyDescent="0.3">
      <c r="A1346" t="s">
        <v>1377</v>
      </c>
      <c r="B1346">
        <v>1967</v>
      </c>
      <c r="C1346">
        <f t="shared" si="80"/>
        <v>1967</v>
      </c>
      <c r="D1346" t="s">
        <v>18</v>
      </c>
      <c r="E1346" t="str">
        <f t="shared" si="81"/>
        <v>Jun</v>
      </c>
      <c r="F1346">
        <v>14</v>
      </c>
      <c r="G1346" s="16">
        <f t="shared" si="82"/>
        <v>24637</v>
      </c>
      <c r="I1346">
        <v>0</v>
      </c>
      <c r="J1346" s="13">
        <v>11286.54</v>
      </c>
      <c r="K1346" t="s">
        <v>12</v>
      </c>
      <c r="L1346" t="str" cm="1">
        <f t="array" ref="L1346">IF(K1346="?",INDEX(K1346:K3688,_xlfn.MODE.MULT(MATCH(K1346:K3688,K3688,0))),K1346)</f>
        <v>tier - 3</v>
      </c>
      <c r="M1346" t="s">
        <v>12</v>
      </c>
      <c r="N1346" t="str" cm="1">
        <f t="array" ref="N1346">IF(M1346="?",INDEX(M1346:M3688,_xlfn.MODE.MULT(MATCH(M1346:M3688,M1346:M3688,0))),M1346)</f>
        <v>tier - 3</v>
      </c>
      <c r="O1346" t="s">
        <v>247</v>
      </c>
      <c r="P1346" t="str">
        <f t="shared" si="83"/>
        <v>R1024</v>
      </c>
    </row>
    <row r="1347" spans="1:16" x14ac:dyDescent="0.3">
      <c r="A1347" t="s">
        <v>1378</v>
      </c>
      <c r="B1347">
        <v>1970</v>
      </c>
      <c r="C1347">
        <f t="shared" ref="C1347:C1410" si="84">IF(B1347="?",ROUND(AVERAGE(B1346:B3689),0),B1347)</f>
        <v>1970</v>
      </c>
      <c r="D1347" t="s">
        <v>18</v>
      </c>
      <c r="E1347" t="str">
        <f t="shared" ref="E1347:E1410" si="85">IF(D1347="?","sep",D1347)</f>
        <v>Jun</v>
      </c>
      <c r="F1347">
        <v>22</v>
      </c>
      <c r="G1347" s="16">
        <f t="shared" ref="G1347:G1410" si="86">VALUE(F1347&amp;"-"&amp;E1347&amp;"-"&amp;C1347)</f>
        <v>25741</v>
      </c>
      <c r="I1347">
        <v>3</v>
      </c>
      <c r="J1347" s="13">
        <v>11289.11</v>
      </c>
      <c r="K1347" t="s">
        <v>12</v>
      </c>
      <c r="L1347" t="str" cm="1">
        <f t="array" ref="L1347">IF(K1347="?",INDEX(K1347:K3689,_xlfn.MODE.MULT(MATCH(K1347:K3689,K3689,0))),K1347)</f>
        <v>tier - 3</v>
      </c>
      <c r="M1347" t="s">
        <v>16</v>
      </c>
      <c r="N1347" t="str" cm="1">
        <f t="array" ref="N1347">IF(M1347="?",INDEX(M1347:M3689,_xlfn.MODE.MULT(MATCH(M1347:M3689,M1347:M3689,0))),M1347)</f>
        <v>tier - 1</v>
      </c>
      <c r="O1347" t="s">
        <v>23</v>
      </c>
      <c r="P1347" t="str">
        <f t="shared" ref="P1347:P1410" si="87">IF(O1347="?","unknown",O1347)</f>
        <v>R1012</v>
      </c>
    </row>
    <row r="1348" spans="1:16" x14ac:dyDescent="0.3">
      <c r="A1348" t="s">
        <v>1379</v>
      </c>
      <c r="B1348">
        <v>1988</v>
      </c>
      <c r="C1348">
        <f t="shared" si="84"/>
        <v>1988</v>
      </c>
      <c r="D1348" t="s">
        <v>15</v>
      </c>
      <c r="E1348" t="str">
        <f t="shared" si="85"/>
        <v>Nov</v>
      </c>
      <c r="F1348">
        <v>14</v>
      </c>
      <c r="G1348" s="16">
        <f t="shared" si="86"/>
        <v>32461</v>
      </c>
      <c r="I1348">
        <v>3</v>
      </c>
      <c r="J1348" s="13">
        <v>11294.57</v>
      </c>
      <c r="K1348" t="s">
        <v>12</v>
      </c>
      <c r="L1348" t="str" cm="1">
        <f t="array" ref="L1348">IF(K1348="?",INDEX(K1348:K3690,_xlfn.MODE.MULT(MATCH(K1348:K3690,K3690,0))),K1348)</f>
        <v>tier - 3</v>
      </c>
      <c r="M1348" t="s">
        <v>16</v>
      </c>
      <c r="N1348" t="str" cm="1">
        <f t="array" ref="N1348">IF(M1348="?",INDEX(M1348:M3690,_xlfn.MODE.MULT(MATCH(M1348:M3690,M1348:M3690,0))),M1348)</f>
        <v>tier - 1</v>
      </c>
      <c r="O1348" t="s">
        <v>632</v>
      </c>
      <c r="P1348" t="str">
        <f t="shared" si="87"/>
        <v>R1022</v>
      </c>
    </row>
    <row r="1349" spans="1:16" x14ac:dyDescent="0.3">
      <c r="A1349" t="s">
        <v>1380</v>
      </c>
      <c r="B1349">
        <v>1972</v>
      </c>
      <c r="C1349">
        <f t="shared" si="84"/>
        <v>1972</v>
      </c>
      <c r="D1349" t="s">
        <v>20</v>
      </c>
      <c r="E1349" t="str">
        <f t="shared" si="85"/>
        <v>Sep</v>
      </c>
      <c r="F1349">
        <v>25</v>
      </c>
      <c r="G1349" s="16">
        <f t="shared" si="86"/>
        <v>26567</v>
      </c>
      <c r="I1349">
        <v>4</v>
      </c>
      <c r="J1349" s="13">
        <v>11299.34</v>
      </c>
      <c r="K1349" t="s">
        <v>12</v>
      </c>
      <c r="L1349" t="str" cm="1">
        <f t="array" ref="L1349">IF(K1349="?",INDEX(K1349:K3691,_xlfn.MODE.MULT(MATCH(K1349:K3691,K3691,0))),K1349)</f>
        <v>tier - 3</v>
      </c>
      <c r="M1349" t="s">
        <v>11</v>
      </c>
      <c r="N1349" t="str" cm="1">
        <f t="array" ref="N1349">IF(M1349="?",INDEX(M1349:M3691,_xlfn.MODE.MULT(MATCH(M1349:M3691,M1349:M3691,0))),M1349)</f>
        <v>tier - 2</v>
      </c>
      <c r="O1349" t="s">
        <v>42</v>
      </c>
      <c r="P1349" t="str">
        <f t="shared" si="87"/>
        <v>R1011</v>
      </c>
    </row>
    <row r="1350" spans="1:16" x14ac:dyDescent="0.3">
      <c r="A1350" t="s">
        <v>1381</v>
      </c>
      <c r="B1350">
        <v>1968</v>
      </c>
      <c r="C1350">
        <f t="shared" si="84"/>
        <v>1968</v>
      </c>
      <c r="D1350" t="s">
        <v>37</v>
      </c>
      <c r="E1350" t="str">
        <f t="shared" si="85"/>
        <v>Oct</v>
      </c>
      <c r="F1350">
        <v>6</v>
      </c>
      <c r="G1350" s="16">
        <f t="shared" si="86"/>
        <v>25117</v>
      </c>
      <c r="I1350">
        <v>1</v>
      </c>
      <c r="J1350" s="13">
        <v>11305.93</v>
      </c>
      <c r="K1350" t="s">
        <v>12</v>
      </c>
      <c r="L1350" t="str" cm="1">
        <f t="array" ref="L1350">IF(K1350="?",INDEX(K1350:K3692,_xlfn.MODE.MULT(MATCH(K1350:K3692,K3692,0))),K1350)</f>
        <v>tier - 3</v>
      </c>
      <c r="M1350" t="s">
        <v>16</v>
      </c>
      <c r="N1350" t="str" cm="1">
        <f t="array" ref="N1350">IF(M1350="?",INDEX(M1350:M3692,_xlfn.MODE.MULT(MATCH(M1350:M3692,M1350:M3692,0))),M1350)</f>
        <v>tier - 1</v>
      </c>
      <c r="O1350" t="s">
        <v>23</v>
      </c>
      <c r="P1350" t="str">
        <f t="shared" si="87"/>
        <v>R1012</v>
      </c>
    </row>
    <row r="1351" spans="1:16" x14ac:dyDescent="0.3">
      <c r="A1351" t="s">
        <v>1382</v>
      </c>
      <c r="B1351">
        <v>1963</v>
      </c>
      <c r="C1351">
        <f t="shared" si="84"/>
        <v>1963</v>
      </c>
      <c r="D1351" t="s">
        <v>15</v>
      </c>
      <c r="E1351" t="str">
        <f t="shared" si="85"/>
        <v>Nov</v>
      </c>
      <c r="F1351">
        <v>22</v>
      </c>
      <c r="G1351" s="16">
        <f t="shared" si="86"/>
        <v>23337</v>
      </c>
      <c r="I1351">
        <v>0</v>
      </c>
      <c r="J1351" s="13">
        <v>11312.33</v>
      </c>
      <c r="K1351" t="s">
        <v>12</v>
      </c>
      <c r="L1351" t="str" cm="1">
        <f t="array" ref="L1351">IF(K1351="?",INDEX(K1351:K3693,_xlfn.MODE.MULT(MATCH(K1351:K3693,K3693,0))),K1351)</f>
        <v>tier - 3</v>
      </c>
      <c r="M1351" t="s">
        <v>12</v>
      </c>
      <c r="N1351" t="str" cm="1">
        <f t="array" ref="N1351">IF(M1351="?",INDEX(M1351:M3693,_xlfn.MODE.MULT(MATCH(M1351:M3693,M1351:M3693,0))),M1351)</f>
        <v>tier - 3</v>
      </c>
      <c r="O1351" t="s">
        <v>23</v>
      </c>
      <c r="P1351" t="str">
        <f t="shared" si="87"/>
        <v>R1012</v>
      </c>
    </row>
    <row r="1352" spans="1:16" x14ac:dyDescent="0.3">
      <c r="A1352" t="s">
        <v>1383</v>
      </c>
      <c r="B1352">
        <v>1995</v>
      </c>
      <c r="C1352">
        <f t="shared" si="84"/>
        <v>1995</v>
      </c>
      <c r="D1352" t="s">
        <v>30</v>
      </c>
      <c r="E1352" t="str">
        <f t="shared" si="85"/>
        <v>Dec</v>
      </c>
      <c r="F1352">
        <v>10</v>
      </c>
      <c r="G1352" s="16">
        <f t="shared" si="86"/>
        <v>35043</v>
      </c>
      <c r="I1352">
        <v>0</v>
      </c>
      <c r="J1352" s="13">
        <v>11318.57</v>
      </c>
      <c r="K1352" t="s">
        <v>12</v>
      </c>
      <c r="L1352" t="str" cm="1">
        <f t="array" ref="L1352">IF(K1352="?",INDEX(K1352:K3694,_xlfn.MODE.MULT(MATCH(K1352:K3694,K3694,0))),K1352)</f>
        <v>tier - 3</v>
      </c>
      <c r="M1352" t="s">
        <v>11</v>
      </c>
      <c r="N1352" t="str" cm="1">
        <f t="array" ref="N1352">IF(M1352="?",INDEX(M1352:M3694,_xlfn.MODE.MULT(MATCH(M1352:M3694,M1352:M3694,0))),M1352)</f>
        <v>tier - 2</v>
      </c>
      <c r="O1352" t="s">
        <v>535</v>
      </c>
      <c r="P1352" t="str">
        <f t="shared" si="87"/>
        <v>R1026</v>
      </c>
    </row>
    <row r="1353" spans="1:16" x14ac:dyDescent="0.3">
      <c r="A1353" t="s">
        <v>1384</v>
      </c>
      <c r="B1353">
        <v>1963</v>
      </c>
      <c r="C1353">
        <f t="shared" si="84"/>
        <v>1963</v>
      </c>
      <c r="D1353" t="s">
        <v>10</v>
      </c>
      <c r="E1353" t="str">
        <f t="shared" si="85"/>
        <v>Jul</v>
      </c>
      <c r="F1353">
        <v>11</v>
      </c>
      <c r="G1353" s="16">
        <f t="shared" si="86"/>
        <v>23203</v>
      </c>
      <c r="I1353">
        <v>0</v>
      </c>
      <c r="J1353" s="13">
        <v>11319.12</v>
      </c>
      <c r="K1353" t="s">
        <v>12</v>
      </c>
      <c r="L1353" t="str" cm="1">
        <f t="array" ref="L1353">IF(K1353="?",INDEX(K1353:K3695,_xlfn.MODE.MULT(MATCH(K1353:K3695,K3695,0))),K1353)</f>
        <v>tier - 3</v>
      </c>
      <c r="M1353" t="s">
        <v>16</v>
      </c>
      <c r="N1353" t="str" cm="1">
        <f t="array" ref="N1353">IF(M1353="?",INDEX(M1353:M3695,_xlfn.MODE.MULT(MATCH(M1353:M3695,M1353:M3695,0))),M1353)</f>
        <v>tier - 1</v>
      </c>
      <c r="O1353" t="s">
        <v>23</v>
      </c>
      <c r="P1353" t="str">
        <f t="shared" si="87"/>
        <v>R1012</v>
      </c>
    </row>
    <row r="1354" spans="1:16" x14ac:dyDescent="0.3">
      <c r="A1354" t="s">
        <v>1385</v>
      </c>
      <c r="B1354">
        <v>2002</v>
      </c>
      <c r="C1354">
        <f t="shared" si="84"/>
        <v>2002</v>
      </c>
      <c r="D1354" t="s">
        <v>20</v>
      </c>
      <c r="E1354" t="str">
        <f t="shared" si="85"/>
        <v>Sep</v>
      </c>
      <c r="F1354">
        <v>20</v>
      </c>
      <c r="G1354" s="16">
        <f t="shared" si="86"/>
        <v>37519</v>
      </c>
      <c r="I1354">
        <v>0</v>
      </c>
      <c r="J1354" s="13">
        <v>11321.49</v>
      </c>
      <c r="K1354" t="s">
        <v>12</v>
      </c>
      <c r="L1354" t="str" cm="1">
        <f t="array" ref="L1354">IF(K1354="?",INDEX(K1354:K3696,_xlfn.MODE.MULT(MATCH(K1354:K3696,K3696,0))),K1354)</f>
        <v>tier - 3</v>
      </c>
      <c r="M1354" t="s">
        <v>12</v>
      </c>
      <c r="N1354" t="str" cm="1">
        <f t="array" ref="N1354">IF(M1354="?",INDEX(M1354:M3696,_xlfn.MODE.MULT(MATCH(M1354:M3696,M1354:M3696,0))),M1354)</f>
        <v>tier - 3</v>
      </c>
      <c r="O1354" t="s">
        <v>23</v>
      </c>
      <c r="P1354" t="str">
        <f t="shared" si="87"/>
        <v>R1012</v>
      </c>
    </row>
    <row r="1355" spans="1:16" x14ac:dyDescent="0.3">
      <c r="A1355" t="s">
        <v>1386</v>
      </c>
      <c r="B1355">
        <v>1989</v>
      </c>
      <c r="C1355">
        <f t="shared" si="84"/>
        <v>1989</v>
      </c>
      <c r="D1355" t="s">
        <v>35</v>
      </c>
      <c r="E1355" t="str">
        <f t="shared" si="85"/>
        <v>Aug</v>
      </c>
      <c r="F1355">
        <v>19</v>
      </c>
      <c r="G1355" s="16">
        <f t="shared" si="86"/>
        <v>32739</v>
      </c>
      <c r="I1355">
        <v>1</v>
      </c>
      <c r="J1355" s="13">
        <v>11326.71</v>
      </c>
      <c r="K1355" t="s">
        <v>12</v>
      </c>
      <c r="L1355" t="str" cm="1">
        <f t="array" ref="L1355">IF(K1355="?",INDEX(K1355:K3697,_xlfn.MODE.MULT(MATCH(K1355:K3697,K3697,0))),K1355)</f>
        <v>tier - 3</v>
      </c>
      <c r="M1355" t="s">
        <v>12</v>
      </c>
      <c r="N1355" t="str" cm="1">
        <f t="array" ref="N1355">IF(M1355="?",INDEX(M1355:M3697,_xlfn.MODE.MULT(MATCH(M1355:M3697,M1355:M3697,0))),M1355)</f>
        <v>tier - 3</v>
      </c>
      <c r="O1355" t="s">
        <v>13</v>
      </c>
      <c r="P1355" t="str">
        <f t="shared" si="87"/>
        <v>R1013</v>
      </c>
    </row>
    <row r="1356" spans="1:16" x14ac:dyDescent="0.3">
      <c r="A1356" t="s">
        <v>1387</v>
      </c>
      <c r="B1356">
        <v>1968</v>
      </c>
      <c r="C1356">
        <f t="shared" si="84"/>
        <v>1968</v>
      </c>
      <c r="D1356" t="s">
        <v>15</v>
      </c>
      <c r="E1356" t="str">
        <f t="shared" si="85"/>
        <v>Nov</v>
      </c>
      <c r="F1356">
        <v>2</v>
      </c>
      <c r="G1356" s="16">
        <f t="shared" si="86"/>
        <v>25144</v>
      </c>
      <c r="I1356">
        <v>0</v>
      </c>
      <c r="J1356" s="13">
        <v>11344.32</v>
      </c>
      <c r="K1356" t="s">
        <v>12</v>
      </c>
      <c r="L1356" t="str" cm="1">
        <f t="array" ref="L1356">IF(K1356="?",INDEX(K1356:K3698,_xlfn.MODE.MULT(MATCH(K1356:K3698,K3698,0))),K1356)</f>
        <v>tier - 3</v>
      </c>
      <c r="M1356" t="s">
        <v>11</v>
      </c>
      <c r="N1356" t="str" cm="1">
        <f t="array" ref="N1356">IF(M1356="?",INDEX(M1356:M3698,_xlfn.MODE.MULT(MATCH(M1356:M3698,M1356:M3698,0))),M1356)</f>
        <v>tier - 2</v>
      </c>
      <c r="O1356" t="s">
        <v>200</v>
      </c>
      <c r="P1356" t="str">
        <f t="shared" si="87"/>
        <v>R1025</v>
      </c>
    </row>
    <row r="1357" spans="1:16" x14ac:dyDescent="0.3">
      <c r="A1357" t="s">
        <v>1388</v>
      </c>
      <c r="B1357">
        <v>1964</v>
      </c>
      <c r="C1357">
        <f t="shared" si="84"/>
        <v>1964</v>
      </c>
      <c r="D1357" t="s">
        <v>10</v>
      </c>
      <c r="E1357" t="str">
        <f t="shared" si="85"/>
        <v>Jul</v>
      </c>
      <c r="F1357">
        <v>12</v>
      </c>
      <c r="G1357" s="16">
        <f t="shared" si="86"/>
        <v>23570</v>
      </c>
      <c r="I1357">
        <v>0</v>
      </c>
      <c r="J1357" s="13">
        <v>11345.52</v>
      </c>
      <c r="K1357" t="s">
        <v>12</v>
      </c>
      <c r="L1357" t="str" cm="1">
        <f t="array" ref="L1357">IF(K1357="?",INDEX(K1357:K3699,_xlfn.MODE.MULT(MATCH(K1357:K3699,K3699,0))),K1357)</f>
        <v>tier - 3</v>
      </c>
      <c r="M1357" t="s">
        <v>12</v>
      </c>
      <c r="N1357" t="str" cm="1">
        <f t="array" ref="N1357">IF(M1357="?",INDEX(M1357:M3699,_xlfn.MODE.MULT(MATCH(M1357:M3699,M1357:M3699,0))),M1357)</f>
        <v>tier - 3</v>
      </c>
      <c r="O1357" t="s">
        <v>42</v>
      </c>
      <c r="P1357" t="str">
        <f t="shared" si="87"/>
        <v>R1011</v>
      </c>
    </row>
    <row r="1358" spans="1:16" x14ac:dyDescent="0.3">
      <c r="A1358" t="s">
        <v>1389</v>
      </c>
      <c r="B1358">
        <v>1965</v>
      </c>
      <c r="C1358">
        <f t="shared" si="84"/>
        <v>1965</v>
      </c>
      <c r="D1358" t="s">
        <v>15</v>
      </c>
      <c r="E1358" t="str">
        <f t="shared" si="85"/>
        <v>Nov</v>
      </c>
      <c r="F1358">
        <v>29</v>
      </c>
      <c r="G1358" s="16">
        <f t="shared" si="86"/>
        <v>24075</v>
      </c>
      <c r="I1358">
        <v>0</v>
      </c>
      <c r="J1358" s="13">
        <v>11353.23</v>
      </c>
      <c r="K1358" t="s">
        <v>12</v>
      </c>
      <c r="L1358" t="str" cm="1">
        <f t="array" ref="L1358">IF(K1358="?",INDEX(K1358:K3700,_xlfn.MODE.MULT(MATCH(K1358:K3700,K3700,0))),K1358)</f>
        <v>tier - 3</v>
      </c>
      <c r="M1358" t="s">
        <v>16</v>
      </c>
      <c r="N1358" t="str" cm="1">
        <f t="array" ref="N1358">IF(M1358="?",INDEX(M1358:M3700,_xlfn.MODE.MULT(MATCH(M1358:M3700,M1358:M3700,0))),M1358)</f>
        <v>tier - 1</v>
      </c>
      <c r="O1358" t="s">
        <v>23</v>
      </c>
      <c r="P1358" t="str">
        <f t="shared" si="87"/>
        <v>R1012</v>
      </c>
    </row>
    <row r="1359" spans="1:16" x14ac:dyDescent="0.3">
      <c r="A1359" t="s">
        <v>1390</v>
      </c>
      <c r="B1359">
        <v>1965</v>
      </c>
      <c r="C1359">
        <f t="shared" si="84"/>
        <v>1965</v>
      </c>
      <c r="D1359" t="s">
        <v>20</v>
      </c>
      <c r="E1359" t="str">
        <f t="shared" si="85"/>
        <v>Sep</v>
      </c>
      <c r="F1359">
        <v>26</v>
      </c>
      <c r="G1359" s="16">
        <f t="shared" si="86"/>
        <v>24011</v>
      </c>
      <c r="I1359">
        <v>0</v>
      </c>
      <c r="J1359" s="13">
        <v>11356.66</v>
      </c>
      <c r="K1359" t="s">
        <v>12</v>
      </c>
      <c r="L1359" t="str" cm="1">
        <f t="array" ref="L1359">IF(K1359="?",INDEX(K1359:K3701,_xlfn.MODE.MULT(MATCH(K1359:K3701,K3701,0))),K1359)</f>
        <v>tier - 3</v>
      </c>
      <c r="M1359" t="s">
        <v>12</v>
      </c>
      <c r="N1359" t="str" cm="1">
        <f t="array" ref="N1359">IF(M1359="?",INDEX(M1359:M3701,_xlfn.MODE.MULT(MATCH(M1359:M3701,M1359:M3701,0))),M1359)</f>
        <v>tier - 3</v>
      </c>
      <c r="O1359" t="s">
        <v>23</v>
      </c>
      <c r="P1359" t="str">
        <f t="shared" si="87"/>
        <v>R1012</v>
      </c>
    </row>
    <row r="1360" spans="1:16" x14ac:dyDescent="0.3">
      <c r="A1360" t="s">
        <v>1391</v>
      </c>
      <c r="B1360">
        <v>1964</v>
      </c>
      <c r="C1360">
        <f t="shared" si="84"/>
        <v>1964</v>
      </c>
      <c r="D1360" t="s">
        <v>10</v>
      </c>
      <c r="E1360" t="str">
        <f t="shared" si="85"/>
        <v>Jul</v>
      </c>
      <c r="F1360">
        <v>4</v>
      </c>
      <c r="G1360" s="16">
        <f t="shared" si="86"/>
        <v>23562</v>
      </c>
      <c r="I1360">
        <v>0</v>
      </c>
      <c r="J1360" s="13">
        <v>11362.76</v>
      </c>
      <c r="K1360" t="s">
        <v>12</v>
      </c>
      <c r="L1360" t="str" cm="1">
        <f t="array" ref="L1360">IF(K1360="?",INDEX(K1360:K3702,_xlfn.MODE.MULT(MATCH(K1360:K3702,K3702,0))),K1360)</f>
        <v>tier - 3</v>
      </c>
      <c r="M1360" t="s">
        <v>16</v>
      </c>
      <c r="N1360" t="str" cm="1">
        <f t="array" ref="N1360">IF(M1360="?",INDEX(M1360:M3702,_xlfn.MODE.MULT(MATCH(M1360:M3702,M1360:M3702,0))),M1360)</f>
        <v>tier - 1</v>
      </c>
      <c r="O1360" t="s">
        <v>42</v>
      </c>
      <c r="P1360" t="str">
        <f t="shared" si="87"/>
        <v>R1011</v>
      </c>
    </row>
    <row r="1361" spans="1:16" x14ac:dyDescent="0.3">
      <c r="A1361" t="s">
        <v>1392</v>
      </c>
      <c r="B1361">
        <v>1964</v>
      </c>
      <c r="C1361">
        <f t="shared" si="84"/>
        <v>1964</v>
      </c>
      <c r="D1361" t="s">
        <v>10</v>
      </c>
      <c r="E1361" t="str">
        <f t="shared" si="85"/>
        <v>Jul</v>
      </c>
      <c r="F1361">
        <v>3</v>
      </c>
      <c r="G1361" s="16">
        <f t="shared" si="86"/>
        <v>23561</v>
      </c>
      <c r="I1361">
        <v>0</v>
      </c>
      <c r="J1361" s="13">
        <v>11363.28</v>
      </c>
      <c r="K1361" t="s">
        <v>12</v>
      </c>
      <c r="L1361" t="str" cm="1">
        <f t="array" ref="L1361">IF(K1361="?",INDEX(K1361:K3703,_xlfn.MODE.MULT(MATCH(K1361:K3703,K3703,0))),K1361)</f>
        <v>tier - 3</v>
      </c>
      <c r="M1361" t="s">
        <v>16</v>
      </c>
      <c r="N1361" t="str" cm="1">
        <f t="array" ref="N1361">IF(M1361="?",INDEX(M1361:M3703,_xlfn.MODE.MULT(MATCH(M1361:M3703,M1361:M3703,0))),M1361)</f>
        <v>tier - 1</v>
      </c>
      <c r="O1361" t="s">
        <v>13</v>
      </c>
      <c r="P1361" t="str">
        <f t="shared" si="87"/>
        <v>R1013</v>
      </c>
    </row>
    <row r="1362" spans="1:16" x14ac:dyDescent="0.3">
      <c r="A1362" t="s">
        <v>1393</v>
      </c>
      <c r="B1362">
        <v>1964</v>
      </c>
      <c r="C1362">
        <f t="shared" si="84"/>
        <v>1964</v>
      </c>
      <c r="D1362" t="s">
        <v>30</v>
      </c>
      <c r="E1362" t="str">
        <f t="shared" si="85"/>
        <v>Dec</v>
      </c>
      <c r="F1362">
        <v>13</v>
      </c>
      <c r="G1362" s="16">
        <f t="shared" si="86"/>
        <v>23724</v>
      </c>
      <c r="I1362">
        <v>0</v>
      </c>
      <c r="J1362" s="13">
        <v>11365.95</v>
      </c>
      <c r="K1362" t="s">
        <v>12</v>
      </c>
      <c r="L1362" t="str" cm="1">
        <f t="array" ref="L1362">IF(K1362="?",INDEX(K1362:K3704,_xlfn.MODE.MULT(MATCH(K1362:K3704,K3704,0))),K1362)</f>
        <v>tier - 3</v>
      </c>
      <c r="M1362" t="s">
        <v>11</v>
      </c>
      <c r="N1362" t="str" cm="1">
        <f t="array" ref="N1362">IF(M1362="?",INDEX(M1362:M3704,_xlfn.MODE.MULT(MATCH(M1362:M3704,M1362:M3704,0))),M1362)</f>
        <v>tier - 2</v>
      </c>
      <c r="O1362" t="s">
        <v>42</v>
      </c>
      <c r="P1362" t="str">
        <f t="shared" si="87"/>
        <v>R1011</v>
      </c>
    </row>
    <row r="1363" spans="1:16" x14ac:dyDescent="0.3">
      <c r="A1363" t="s">
        <v>1394</v>
      </c>
      <c r="B1363">
        <v>1979</v>
      </c>
      <c r="C1363">
        <f t="shared" si="84"/>
        <v>1979</v>
      </c>
      <c r="D1363" t="s">
        <v>18</v>
      </c>
      <c r="E1363" t="str">
        <f t="shared" si="85"/>
        <v>Jun</v>
      </c>
      <c r="F1363">
        <v>7</v>
      </c>
      <c r="G1363" s="16">
        <f t="shared" si="86"/>
        <v>29013</v>
      </c>
      <c r="I1363">
        <v>2</v>
      </c>
      <c r="J1363" s="13">
        <v>11369.39</v>
      </c>
      <c r="K1363" t="s">
        <v>12</v>
      </c>
      <c r="L1363" t="str" cm="1">
        <f t="array" ref="L1363">IF(K1363="?",INDEX(K1363:K3705,_xlfn.MODE.MULT(MATCH(K1363:K3705,K3705,0))),K1363)</f>
        <v>tier - 3</v>
      </c>
      <c r="M1363" t="s">
        <v>16</v>
      </c>
      <c r="N1363" t="str" cm="1">
        <f t="array" ref="N1363">IF(M1363="?",INDEX(M1363:M3705,_xlfn.MODE.MULT(MATCH(M1363:M3705,M1363:M3705,0))),M1363)</f>
        <v>tier - 1</v>
      </c>
      <c r="O1363" t="s">
        <v>535</v>
      </c>
      <c r="P1363" t="str">
        <f t="shared" si="87"/>
        <v>R1026</v>
      </c>
    </row>
    <row r="1364" spans="1:16" x14ac:dyDescent="0.3">
      <c r="A1364" t="s">
        <v>1395</v>
      </c>
      <c r="B1364">
        <v>1972</v>
      </c>
      <c r="C1364">
        <f t="shared" si="84"/>
        <v>1972</v>
      </c>
      <c r="D1364" t="s">
        <v>30</v>
      </c>
      <c r="E1364" t="str">
        <f t="shared" si="85"/>
        <v>Dec</v>
      </c>
      <c r="F1364">
        <v>6</v>
      </c>
      <c r="G1364" s="16">
        <f t="shared" si="86"/>
        <v>26639</v>
      </c>
      <c r="I1364">
        <v>0</v>
      </c>
      <c r="J1364" s="13">
        <v>11378.57</v>
      </c>
      <c r="K1364" t="s">
        <v>12</v>
      </c>
      <c r="L1364" t="str" cm="1">
        <f t="array" ref="L1364">IF(K1364="?",INDEX(K1364:K3706,_xlfn.MODE.MULT(MATCH(K1364:K3706,K3706,0))),K1364)</f>
        <v>tier - 3</v>
      </c>
      <c r="M1364" t="s">
        <v>11</v>
      </c>
      <c r="N1364" t="str" cm="1">
        <f t="array" ref="N1364">IF(M1364="?",INDEX(M1364:M3706,_xlfn.MODE.MULT(MATCH(M1364:M3706,M1364:M3706,0))),M1364)</f>
        <v>tier - 2</v>
      </c>
      <c r="O1364" t="s">
        <v>200</v>
      </c>
      <c r="P1364" t="str">
        <f t="shared" si="87"/>
        <v>R1025</v>
      </c>
    </row>
    <row r="1365" spans="1:16" x14ac:dyDescent="0.3">
      <c r="A1365" t="s">
        <v>1396</v>
      </c>
      <c r="B1365">
        <v>1964</v>
      </c>
      <c r="C1365">
        <f t="shared" si="84"/>
        <v>1964</v>
      </c>
      <c r="D1365" t="s">
        <v>18</v>
      </c>
      <c r="E1365" t="str">
        <f t="shared" si="85"/>
        <v>Jun</v>
      </c>
      <c r="F1365">
        <v>13</v>
      </c>
      <c r="G1365" s="16">
        <f t="shared" si="86"/>
        <v>23541</v>
      </c>
      <c r="I1365">
        <v>0</v>
      </c>
      <c r="J1365" s="13">
        <v>11381.33</v>
      </c>
      <c r="K1365" t="s">
        <v>12</v>
      </c>
      <c r="L1365" t="str" cm="1">
        <f t="array" ref="L1365">IF(K1365="?",INDEX(K1365:K3707,_xlfn.MODE.MULT(MATCH(K1365:K3707,K3707,0))),K1365)</f>
        <v>tier - 3</v>
      </c>
      <c r="M1365" t="s">
        <v>11</v>
      </c>
      <c r="N1365" t="str" cm="1">
        <f t="array" ref="N1365">IF(M1365="?",INDEX(M1365:M3707,_xlfn.MODE.MULT(MATCH(M1365:M3707,M1365:M3707,0))),M1365)</f>
        <v>tier - 2</v>
      </c>
      <c r="O1365" t="s">
        <v>13</v>
      </c>
      <c r="P1365" t="str">
        <f t="shared" si="87"/>
        <v>R1013</v>
      </c>
    </row>
    <row r="1366" spans="1:16" x14ac:dyDescent="0.3">
      <c r="A1366" t="s">
        <v>1397</v>
      </c>
      <c r="B1366">
        <v>1997</v>
      </c>
      <c r="C1366">
        <f t="shared" si="84"/>
        <v>1997</v>
      </c>
      <c r="D1366" t="s">
        <v>10</v>
      </c>
      <c r="E1366" t="str">
        <f t="shared" si="85"/>
        <v>Jul</v>
      </c>
      <c r="F1366">
        <v>28</v>
      </c>
      <c r="G1366" s="16">
        <f t="shared" si="86"/>
        <v>35639</v>
      </c>
      <c r="I1366">
        <v>0</v>
      </c>
      <c r="J1366" s="13">
        <v>11388.27</v>
      </c>
      <c r="K1366" t="s">
        <v>12</v>
      </c>
      <c r="L1366" t="str" cm="1">
        <f t="array" ref="L1366">IF(K1366="?",INDEX(K1366:K3708,_xlfn.MODE.MULT(MATCH(K1366:K3708,K3708,0))),K1366)</f>
        <v>tier - 3</v>
      </c>
      <c r="M1366" t="s">
        <v>11</v>
      </c>
      <c r="N1366" t="str" cm="1">
        <f t="array" ref="N1366">IF(M1366="?",INDEX(M1366:M3708,_xlfn.MODE.MULT(MATCH(M1366:M3708,M1366:M3708,0))),M1366)</f>
        <v>tier - 2</v>
      </c>
      <c r="O1366" t="s">
        <v>535</v>
      </c>
      <c r="P1366" t="str">
        <f t="shared" si="87"/>
        <v>R1026</v>
      </c>
    </row>
    <row r="1367" spans="1:16" x14ac:dyDescent="0.3">
      <c r="A1367" t="s">
        <v>1398</v>
      </c>
      <c r="B1367">
        <v>1967</v>
      </c>
      <c r="C1367">
        <f t="shared" si="84"/>
        <v>1967</v>
      </c>
      <c r="D1367" t="s">
        <v>30</v>
      </c>
      <c r="E1367" t="str">
        <f t="shared" si="85"/>
        <v>Dec</v>
      </c>
      <c r="F1367">
        <v>19</v>
      </c>
      <c r="G1367" s="16">
        <f t="shared" si="86"/>
        <v>24825</v>
      </c>
      <c r="I1367">
        <v>1</v>
      </c>
      <c r="J1367" s="13">
        <v>11394.07</v>
      </c>
      <c r="K1367" t="s">
        <v>12</v>
      </c>
      <c r="L1367" t="str" cm="1">
        <f t="array" ref="L1367">IF(K1367="?",INDEX(K1367:K3709,_xlfn.MODE.MULT(MATCH(K1367:K3709,K3709,0))),K1367)</f>
        <v>tier - 3</v>
      </c>
      <c r="M1367" t="s">
        <v>16</v>
      </c>
      <c r="N1367" t="str" cm="1">
        <f t="array" ref="N1367">IF(M1367="?",INDEX(M1367:M3709,_xlfn.MODE.MULT(MATCH(M1367:M3709,M1367:M3709,0))),M1367)</f>
        <v>tier - 1</v>
      </c>
      <c r="O1367" t="s">
        <v>170</v>
      </c>
      <c r="P1367" t="str">
        <f t="shared" si="87"/>
        <v>R1018</v>
      </c>
    </row>
    <row r="1368" spans="1:16" x14ac:dyDescent="0.3">
      <c r="A1368" t="s">
        <v>1399</v>
      </c>
      <c r="B1368">
        <v>1970</v>
      </c>
      <c r="C1368">
        <f t="shared" si="84"/>
        <v>1970</v>
      </c>
      <c r="D1368" t="s">
        <v>37</v>
      </c>
      <c r="E1368" t="str">
        <f t="shared" si="85"/>
        <v>Oct</v>
      </c>
      <c r="F1368">
        <v>2</v>
      </c>
      <c r="G1368" s="16">
        <f t="shared" si="86"/>
        <v>25843</v>
      </c>
      <c r="I1368">
        <v>2</v>
      </c>
      <c r="J1368" s="13">
        <v>11396.9</v>
      </c>
      <c r="K1368" t="s">
        <v>12</v>
      </c>
      <c r="L1368" t="str" cm="1">
        <f t="array" ref="L1368">IF(K1368="?",INDEX(K1368:K3710,_xlfn.MODE.MULT(MATCH(K1368:K3710,K3710,0))),K1368)</f>
        <v>tier - 3</v>
      </c>
      <c r="M1368" t="s">
        <v>12</v>
      </c>
      <c r="N1368" t="str" cm="1">
        <f t="array" ref="N1368">IF(M1368="?",INDEX(M1368:M3710,_xlfn.MODE.MULT(MATCH(M1368:M3710,M1368:M3710,0))),M1368)</f>
        <v>tier - 3</v>
      </c>
      <c r="O1368" t="s">
        <v>247</v>
      </c>
      <c r="P1368" t="str">
        <f t="shared" si="87"/>
        <v>R1024</v>
      </c>
    </row>
    <row r="1369" spans="1:16" x14ac:dyDescent="0.3">
      <c r="A1369" t="s">
        <v>1400</v>
      </c>
      <c r="B1369">
        <v>1970</v>
      </c>
      <c r="C1369">
        <f t="shared" si="84"/>
        <v>1970</v>
      </c>
      <c r="D1369" t="s">
        <v>37</v>
      </c>
      <c r="E1369" t="str">
        <f t="shared" si="85"/>
        <v>Oct</v>
      </c>
      <c r="F1369">
        <v>7</v>
      </c>
      <c r="G1369" s="16">
        <f t="shared" si="86"/>
        <v>25848</v>
      </c>
      <c r="I1369">
        <v>3</v>
      </c>
      <c r="J1369" s="13">
        <v>11411.69</v>
      </c>
      <c r="K1369" t="s">
        <v>12</v>
      </c>
      <c r="L1369" t="str" cm="1">
        <f t="array" ref="L1369">IF(K1369="?",INDEX(K1369:K3711,_xlfn.MODE.MULT(MATCH(K1369:K3711,K3711,0))),K1369)</f>
        <v>tier - 3</v>
      </c>
      <c r="M1369" t="s">
        <v>11</v>
      </c>
      <c r="N1369" t="str" cm="1">
        <f t="array" ref="N1369">IF(M1369="?",INDEX(M1369:M3711,_xlfn.MODE.MULT(MATCH(M1369:M3711,M1369:M3711,0))),M1369)</f>
        <v>tier - 2</v>
      </c>
      <c r="O1369" t="s">
        <v>42</v>
      </c>
      <c r="P1369" t="str">
        <f t="shared" si="87"/>
        <v>R1011</v>
      </c>
    </row>
    <row r="1370" spans="1:16" x14ac:dyDescent="0.3">
      <c r="A1370" t="s">
        <v>1401</v>
      </c>
      <c r="B1370">
        <v>1983</v>
      </c>
      <c r="C1370">
        <f t="shared" si="84"/>
        <v>1983</v>
      </c>
      <c r="D1370" t="s">
        <v>37</v>
      </c>
      <c r="E1370" t="str">
        <f t="shared" si="85"/>
        <v>Oct</v>
      </c>
      <c r="F1370">
        <v>23</v>
      </c>
      <c r="G1370" s="16">
        <f t="shared" si="86"/>
        <v>30612</v>
      </c>
      <c r="I1370">
        <v>3</v>
      </c>
      <c r="J1370" s="13">
        <v>11412.02</v>
      </c>
      <c r="K1370" t="s">
        <v>12</v>
      </c>
      <c r="L1370" t="str" cm="1">
        <f t="array" ref="L1370">IF(K1370="?",INDEX(K1370:K3712,_xlfn.MODE.MULT(MATCH(K1370:K3712,K3712,0))),K1370)</f>
        <v>tier - 3</v>
      </c>
      <c r="M1370" t="s">
        <v>16</v>
      </c>
      <c r="N1370" t="str" cm="1">
        <f t="array" ref="N1370">IF(M1370="?",INDEX(M1370:M3712,_xlfn.MODE.MULT(MATCH(M1370:M3712,M1370:M3712,0))),M1370)</f>
        <v>tier - 1</v>
      </c>
      <c r="O1370" t="s">
        <v>300</v>
      </c>
      <c r="P1370" t="str">
        <f t="shared" si="87"/>
        <v>R1021</v>
      </c>
    </row>
    <row r="1371" spans="1:16" x14ac:dyDescent="0.3">
      <c r="A1371" t="s">
        <v>1402</v>
      </c>
      <c r="B1371">
        <v>1985</v>
      </c>
      <c r="C1371">
        <f t="shared" si="84"/>
        <v>1985</v>
      </c>
      <c r="D1371" t="s">
        <v>18</v>
      </c>
      <c r="E1371" t="str">
        <f t="shared" si="85"/>
        <v>Jun</v>
      </c>
      <c r="F1371">
        <v>9</v>
      </c>
      <c r="G1371" s="16">
        <f t="shared" si="86"/>
        <v>31207</v>
      </c>
      <c r="I1371">
        <v>3</v>
      </c>
      <c r="J1371" s="13">
        <v>11419.49</v>
      </c>
      <c r="K1371" t="s">
        <v>12</v>
      </c>
      <c r="L1371" t="str" cm="1">
        <f t="array" ref="L1371">IF(K1371="?",INDEX(K1371:K3713,_xlfn.MODE.MULT(MATCH(K1371:K3713,K3713,0))),K1371)</f>
        <v>tier - 3</v>
      </c>
      <c r="M1371" t="s">
        <v>16</v>
      </c>
      <c r="N1371" t="str" cm="1">
        <f t="array" ref="N1371">IF(M1371="?",INDEX(M1371:M3713,_xlfn.MODE.MULT(MATCH(M1371:M3713,M1371:M3713,0))),M1371)</f>
        <v>tier - 1</v>
      </c>
      <c r="O1371" t="s">
        <v>23</v>
      </c>
      <c r="P1371" t="str">
        <f t="shared" si="87"/>
        <v>R1012</v>
      </c>
    </row>
    <row r="1372" spans="1:16" x14ac:dyDescent="0.3">
      <c r="A1372" t="s">
        <v>1403</v>
      </c>
      <c r="B1372">
        <v>1980</v>
      </c>
      <c r="C1372">
        <f t="shared" si="84"/>
        <v>1980</v>
      </c>
      <c r="D1372" t="s">
        <v>10</v>
      </c>
      <c r="E1372" t="str">
        <f t="shared" si="85"/>
        <v>Jul</v>
      </c>
      <c r="F1372">
        <v>17</v>
      </c>
      <c r="G1372" s="16">
        <f t="shared" si="86"/>
        <v>29419</v>
      </c>
      <c r="I1372">
        <v>2</v>
      </c>
      <c r="J1372" s="13">
        <v>11435.74</v>
      </c>
      <c r="K1372" t="s">
        <v>12</v>
      </c>
      <c r="L1372" t="str" cm="1">
        <f t="array" ref="L1372">IF(K1372="?",INDEX(K1372:K3714,_xlfn.MODE.MULT(MATCH(K1372:K3714,K3714,0))),K1372)</f>
        <v>tier - 3</v>
      </c>
      <c r="M1372" t="s">
        <v>12</v>
      </c>
      <c r="N1372" t="str" cm="1">
        <f t="array" ref="N1372">IF(M1372="?",INDEX(M1372:M3714,_xlfn.MODE.MULT(MATCH(M1372:M3714,M1372:M3714,0))),M1372)</f>
        <v>tier - 3</v>
      </c>
      <c r="O1372" t="s">
        <v>300</v>
      </c>
      <c r="P1372" t="str">
        <f t="shared" si="87"/>
        <v>R1021</v>
      </c>
    </row>
    <row r="1373" spans="1:16" x14ac:dyDescent="0.3">
      <c r="A1373" t="s">
        <v>1404</v>
      </c>
      <c r="B1373">
        <v>1971</v>
      </c>
      <c r="C1373">
        <f t="shared" si="84"/>
        <v>1971</v>
      </c>
      <c r="D1373" t="s">
        <v>20</v>
      </c>
      <c r="E1373" t="str">
        <f t="shared" si="85"/>
        <v>Sep</v>
      </c>
      <c r="F1373">
        <v>12</v>
      </c>
      <c r="G1373" s="16">
        <f t="shared" si="86"/>
        <v>26188</v>
      </c>
      <c r="I1373">
        <v>3</v>
      </c>
      <c r="J1373" s="13">
        <v>11436.74</v>
      </c>
      <c r="K1373" t="s">
        <v>12</v>
      </c>
      <c r="L1373" t="str" cm="1">
        <f t="array" ref="L1373">IF(K1373="?",INDEX(K1373:K3715,_xlfn.MODE.MULT(MATCH(K1373:K3715,K3715,0))),K1373)</f>
        <v>tier - 3</v>
      </c>
      <c r="M1373" t="s">
        <v>12</v>
      </c>
      <c r="N1373" t="str" cm="1">
        <f t="array" ref="N1373">IF(M1373="?",INDEX(M1373:M3715,_xlfn.MODE.MULT(MATCH(M1373:M3715,M1373:M3715,0))),M1373)</f>
        <v>tier - 3</v>
      </c>
      <c r="O1373" t="s">
        <v>23</v>
      </c>
      <c r="P1373" t="str">
        <f t="shared" si="87"/>
        <v>R1012</v>
      </c>
    </row>
    <row r="1374" spans="1:16" x14ac:dyDescent="0.3">
      <c r="A1374" t="s">
        <v>1405</v>
      </c>
      <c r="B1374">
        <v>1966</v>
      </c>
      <c r="C1374">
        <f t="shared" si="84"/>
        <v>1966</v>
      </c>
      <c r="D1374" t="s">
        <v>18</v>
      </c>
      <c r="E1374" t="str">
        <f t="shared" si="85"/>
        <v>Jun</v>
      </c>
      <c r="F1374">
        <v>14</v>
      </c>
      <c r="G1374" s="16">
        <f t="shared" si="86"/>
        <v>24272</v>
      </c>
      <c r="I1374">
        <v>0</v>
      </c>
      <c r="J1374" s="13">
        <v>11454.02</v>
      </c>
      <c r="K1374" t="s">
        <v>12</v>
      </c>
      <c r="L1374" t="str" cm="1">
        <f t="array" ref="L1374">IF(K1374="?",INDEX(K1374:K3716,_xlfn.MODE.MULT(MATCH(K1374:K3716,K3716,0))),K1374)</f>
        <v>tier - 3</v>
      </c>
      <c r="M1374" t="s">
        <v>16</v>
      </c>
      <c r="N1374" t="str" cm="1">
        <f t="array" ref="N1374">IF(M1374="?",INDEX(M1374:M3716,_xlfn.MODE.MULT(MATCH(M1374:M3716,M1374:M3716,0))),M1374)</f>
        <v>tier - 1</v>
      </c>
      <c r="O1374" t="s">
        <v>23</v>
      </c>
      <c r="P1374" t="str">
        <f t="shared" si="87"/>
        <v>R1012</v>
      </c>
    </row>
    <row r="1375" spans="1:16" x14ac:dyDescent="0.3">
      <c r="A1375" t="s">
        <v>1406</v>
      </c>
      <c r="B1375">
        <v>1965</v>
      </c>
      <c r="C1375">
        <f t="shared" si="84"/>
        <v>1965</v>
      </c>
      <c r="D1375" t="s">
        <v>18</v>
      </c>
      <c r="E1375" t="str">
        <f t="shared" si="85"/>
        <v>Jun</v>
      </c>
      <c r="F1375">
        <v>23</v>
      </c>
      <c r="G1375" s="16">
        <f t="shared" si="86"/>
        <v>23916</v>
      </c>
      <c r="I1375">
        <v>0</v>
      </c>
      <c r="J1375" s="13">
        <v>11455.28</v>
      </c>
      <c r="K1375" t="s">
        <v>12</v>
      </c>
      <c r="L1375" t="str" cm="1">
        <f t="array" ref="L1375">IF(K1375="?",INDEX(K1375:K3717,_xlfn.MODE.MULT(MATCH(K1375:K3717,K3717,0))),K1375)</f>
        <v>tier - 3</v>
      </c>
      <c r="M1375" t="s">
        <v>11</v>
      </c>
      <c r="N1375" t="str" cm="1">
        <f t="array" ref="N1375">IF(M1375="?",INDEX(M1375:M3717,_xlfn.MODE.MULT(MATCH(M1375:M3717,M1375:M3717,0))),M1375)</f>
        <v>tier - 2</v>
      </c>
      <c r="O1375" t="s">
        <v>42</v>
      </c>
      <c r="P1375" t="str">
        <f t="shared" si="87"/>
        <v>R1011</v>
      </c>
    </row>
    <row r="1376" spans="1:16" x14ac:dyDescent="0.3">
      <c r="A1376" t="s">
        <v>1407</v>
      </c>
      <c r="B1376">
        <v>1966</v>
      </c>
      <c r="C1376">
        <f t="shared" si="84"/>
        <v>1966</v>
      </c>
      <c r="D1376" t="s">
        <v>20</v>
      </c>
      <c r="E1376" t="str">
        <f t="shared" si="85"/>
        <v>Sep</v>
      </c>
      <c r="F1376">
        <v>7</v>
      </c>
      <c r="G1376" s="16">
        <f t="shared" si="86"/>
        <v>24357</v>
      </c>
      <c r="I1376">
        <v>0</v>
      </c>
      <c r="J1376" s="13">
        <v>11478.14</v>
      </c>
      <c r="K1376" t="s">
        <v>12</v>
      </c>
      <c r="L1376" t="str" cm="1">
        <f t="array" ref="L1376">IF(K1376="?",INDEX(K1376:K3718,_xlfn.MODE.MULT(MATCH(K1376:K3718,K3718,0))),K1376)</f>
        <v>tier - 3</v>
      </c>
      <c r="M1376" t="s">
        <v>11</v>
      </c>
      <c r="N1376" t="str" cm="1">
        <f t="array" ref="N1376">IF(M1376="?",INDEX(M1376:M3718,_xlfn.MODE.MULT(MATCH(M1376:M3718,M1376:M3718,0))),M1376)</f>
        <v>tier - 2</v>
      </c>
      <c r="O1376" t="s">
        <v>200</v>
      </c>
      <c r="P1376" t="str">
        <f t="shared" si="87"/>
        <v>R1025</v>
      </c>
    </row>
    <row r="1377" spans="1:16" x14ac:dyDescent="0.3">
      <c r="A1377" t="s">
        <v>1408</v>
      </c>
      <c r="B1377">
        <v>2004</v>
      </c>
      <c r="C1377">
        <f t="shared" si="84"/>
        <v>2004</v>
      </c>
      <c r="D1377" t="s">
        <v>20</v>
      </c>
      <c r="E1377" t="str">
        <f t="shared" si="85"/>
        <v>Sep</v>
      </c>
      <c r="F1377">
        <v>10</v>
      </c>
      <c r="G1377" s="16">
        <f t="shared" si="86"/>
        <v>38240</v>
      </c>
      <c r="I1377">
        <v>0</v>
      </c>
      <c r="J1377" s="13">
        <v>11482.63</v>
      </c>
      <c r="K1377" t="s">
        <v>12</v>
      </c>
      <c r="L1377" t="str" cm="1">
        <f t="array" ref="L1377">IF(K1377="?",INDEX(K1377:K3719,_xlfn.MODE.MULT(MATCH(K1377:K3719,K3719,0))),K1377)</f>
        <v>tier - 3</v>
      </c>
      <c r="M1377" t="s">
        <v>11</v>
      </c>
      <c r="N1377" t="str" cm="1">
        <f t="array" ref="N1377">IF(M1377="?",INDEX(M1377:M3719,_xlfn.MODE.MULT(MATCH(M1377:M3719,M1377:M3719,0))),M1377)</f>
        <v>tier - 2</v>
      </c>
      <c r="O1377" t="s">
        <v>13</v>
      </c>
      <c r="P1377" t="str">
        <f t="shared" si="87"/>
        <v>R1013</v>
      </c>
    </row>
    <row r="1378" spans="1:16" x14ac:dyDescent="0.3">
      <c r="A1378" t="s">
        <v>1409</v>
      </c>
      <c r="B1378">
        <v>1970</v>
      </c>
      <c r="C1378">
        <f t="shared" si="84"/>
        <v>1970</v>
      </c>
      <c r="D1378" t="s">
        <v>37</v>
      </c>
      <c r="E1378" t="str">
        <f t="shared" si="85"/>
        <v>Oct</v>
      </c>
      <c r="F1378">
        <v>13</v>
      </c>
      <c r="G1378" s="16">
        <f t="shared" si="86"/>
        <v>25854</v>
      </c>
      <c r="I1378">
        <v>3</v>
      </c>
      <c r="J1378" s="13">
        <v>11488.32</v>
      </c>
      <c r="K1378" t="s">
        <v>12</v>
      </c>
      <c r="L1378" t="str" cm="1">
        <f t="array" ref="L1378">IF(K1378="?",INDEX(K1378:K3720,_xlfn.MODE.MULT(MATCH(K1378:K3720,K3720,0))),K1378)</f>
        <v>tier - 3</v>
      </c>
      <c r="M1378" t="s">
        <v>16</v>
      </c>
      <c r="N1378" t="str" cm="1">
        <f t="array" ref="N1378">IF(M1378="?",INDEX(M1378:M3720,_xlfn.MODE.MULT(MATCH(M1378:M3720,M1378:M3720,0))),M1378)</f>
        <v>tier - 1</v>
      </c>
      <c r="O1378" t="s">
        <v>276</v>
      </c>
      <c r="P1378" t="str">
        <f t="shared" si="87"/>
        <v>R1014</v>
      </c>
    </row>
    <row r="1379" spans="1:16" x14ac:dyDescent="0.3">
      <c r="A1379" t="s">
        <v>1410</v>
      </c>
      <c r="B1379">
        <v>1983</v>
      </c>
      <c r="C1379">
        <f t="shared" si="84"/>
        <v>1983</v>
      </c>
      <c r="D1379" t="s">
        <v>18</v>
      </c>
      <c r="E1379" t="str">
        <f t="shared" si="85"/>
        <v>Jun</v>
      </c>
      <c r="F1379">
        <v>7</v>
      </c>
      <c r="G1379" s="16">
        <f t="shared" si="86"/>
        <v>30474</v>
      </c>
      <c r="I1379">
        <v>3</v>
      </c>
      <c r="J1379" s="13">
        <v>11492.46</v>
      </c>
      <c r="K1379" t="s">
        <v>12</v>
      </c>
      <c r="L1379" t="str" cm="1">
        <f t="array" ref="L1379">IF(K1379="?",INDEX(K1379:K3721,_xlfn.MODE.MULT(MATCH(K1379:K3721,K3721,0))),K1379)</f>
        <v>tier - 3</v>
      </c>
      <c r="M1379" t="s">
        <v>12</v>
      </c>
      <c r="N1379" t="str" cm="1">
        <f t="array" ref="N1379">IF(M1379="?",INDEX(M1379:M3721,_xlfn.MODE.MULT(MATCH(M1379:M3721,M1379:M3721,0))),M1379)</f>
        <v>tier - 3</v>
      </c>
      <c r="O1379" t="s">
        <v>535</v>
      </c>
      <c r="P1379" t="str">
        <f t="shared" si="87"/>
        <v>R1026</v>
      </c>
    </row>
    <row r="1380" spans="1:16" x14ac:dyDescent="0.3">
      <c r="A1380" t="s">
        <v>1411</v>
      </c>
      <c r="B1380">
        <v>1969</v>
      </c>
      <c r="C1380">
        <f t="shared" si="84"/>
        <v>1969</v>
      </c>
      <c r="D1380" t="s">
        <v>35</v>
      </c>
      <c r="E1380" t="str">
        <f t="shared" si="85"/>
        <v>Aug</v>
      </c>
      <c r="F1380">
        <v>11</v>
      </c>
      <c r="G1380" s="16">
        <f t="shared" si="86"/>
        <v>25426</v>
      </c>
      <c r="I1380">
        <v>0</v>
      </c>
      <c r="J1380" s="13">
        <v>11497.69</v>
      </c>
      <c r="K1380" t="s">
        <v>12</v>
      </c>
      <c r="L1380" t="str" cm="1">
        <f t="array" ref="L1380">IF(K1380="?",INDEX(K1380:K3722,_xlfn.MODE.MULT(MATCH(K1380:K3722,K3722,0))),K1380)</f>
        <v>tier - 3</v>
      </c>
      <c r="M1380" t="s">
        <v>16</v>
      </c>
      <c r="N1380" t="str" cm="1">
        <f t="array" ref="N1380">IF(M1380="?",INDEX(M1380:M3722,_xlfn.MODE.MULT(MATCH(M1380:M3722,M1380:M3722,0))),M1380)</f>
        <v>tier - 1</v>
      </c>
      <c r="O1380" t="s">
        <v>23</v>
      </c>
      <c r="P1380" t="str">
        <f t="shared" si="87"/>
        <v>R1012</v>
      </c>
    </row>
    <row r="1381" spans="1:16" x14ac:dyDescent="0.3">
      <c r="A1381" t="s">
        <v>1412</v>
      </c>
      <c r="B1381">
        <v>1989</v>
      </c>
      <c r="C1381">
        <f t="shared" si="84"/>
        <v>1989</v>
      </c>
      <c r="D1381" t="s">
        <v>37</v>
      </c>
      <c r="E1381" t="str">
        <f t="shared" si="85"/>
        <v>Oct</v>
      </c>
      <c r="F1381">
        <v>6</v>
      </c>
      <c r="G1381" s="16">
        <f t="shared" si="86"/>
        <v>32787</v>
      </c>
      <c r="I1381">
        <v>3</v>
      </c>
      <c r="J1381" s="13">
        <v>11511.61</v>
      </c>
      <c r="K1381" t="s">
        <v>12</v>
      </c>
      <c r="L1381" t="str" cm="1">
        <f t="array" ref="L1381">IF(K1381="?",INDEX(K1381:K3723,_xlfn.MODE.MULT(MATCH(K1381:K3723,K3723,0))),K1381)</f>
        <v>tier - 3</v>
      </c>
      <c r="M1381" t="s">
        <v>12</v>
      </c>
      <c r="N1381" t="str" cm="1">
        <f t="array" ref="N1381">IF(M1381="?",INDEX(M1381:M3723,_xlfn.MODE.MULT(MATCH(M1381:M3723,M1381:M3723,0))),M1381)</f>
        <v>tier - 3</v>
      </c>
      <c r="O1381" t="s">
        <v>535</v>
      </c>
      <c r="P1381" t="str">
        <f t="shared" si="87"/>
        <v>R1026</v>
      </c>
    </row>
    <row r="1382" spans="1:16" x14ac:dyDescent="0.3">
      <c r="A1382" t="s">
        <v>1413</v>
      </c>
      <c r="B1382">
        <v>1968</v>
      </c>
      <c r="C1382">
        <f t="shared" si="84"/>
        <v>1968</v>
      </c>
      <c r="D1382" t="s">
        <v>18</v>
      </c>
      <c r="E1382" t="str">
        <f t="shared" si="85"/>
        <v>Jun</v>
      </c>
      <c r="F1382">
        <v>24</v>
      </c>
      <c r="G1382" s="16">
        <f t="shared" si="86"/>
        <v>25013</v>
      </c>
      <c r="I1382">
        <v>1</v>
      </c>
      <c r="J1382" s="13">
        <v>11512.41</v>
      </c>
      <c r="K1382" t="s">
        <v>12</v>
      </c>
      <c r="L1382" t="str" cm="1">
        <f t="array" ref="L1382">IF(K1382="?",INDEX(K1382:K3724,_xlfn.MODE.MULT(MATCH(K1382:K3724,K3724,0))),K1382)</f>
        <v>tier - 3</v>
      </c>
      <c r="M1382" t="s">
        <v>16</v>
      </c>
      <c r="N1382" t="str" cm="1">
        <f t="array" ref="N1382">IF(M1382="?",INDEX(M1382:M3724,_xlfn.MODE.MULT(MATCH(M1382:M3724,M1382:M3724,0))),M1382)</f>
        <v>tier - 1</v>
      </c>
      <c r="O1382" t="s">
        <v>247</v>
      </c>
      <c r="P1382" t="str">
        <f t="shared" si="87"/>
        <v>R1024</v>
      </c>
    </row>
    <row r="1383" spans="1:16" x14ac:dyDescent="0.3">
      <c r="A1383" t="s">
        <v>1414</v>
      </c>
      <c r="B1383">
        <v>1971</v>
      </c>
      <c r="C1383">
        <f t="shared" si="84"/>
        <v>1971</v>
      </c>
      <c r="D1383" t="s">
        <v>30</v>
      </c>
      <c r="E1383" t="str">
        <f t="shared" si="85"/>
        <v>Dec</v>
      </c>
      <c r="F1383">
        <v>19</v>
      </c>
      <c r="G1383" s="16">
        <f t="shared" si="86"/>
        <v>26286</v>
      </c>
      <c r="I1383">
        <v>4</v>
      </c>
      <c r="J1383" s="13">
        <v>11520.1</v>
      </c>
      <c r="K1383" t="s">
        <v>12</v>
      </c>
      <c r="L1383" t="str" cm="1">
        <f t="array" ref="L1383">IF(K1383="?",INDEX(K1383:K3725,_xlfn.MODE.MULT(MATCH(K1383:K3725,K3725,0))),K1383)</f>
        <v>tier - 3</v>
      </c>
      <c r="M1383" t="s">
        <v>16</v>
      </c>
      <c r="N1383" t="str" cm="1">
        <f t="array" ref="N1383">IF(M1383="?",INDEX(M1383:M3725,_xlfn.MODE.MULT(MATCH(M1383:M3725,M1383:M3725,0))),M1383)</f>
        <v>tier - 1</v>
      </c>
      <c r="O1383" t="s">
        <v>23</v>
      </c>
      <c r="P1383" t="str">
        <f t="shared" si="87"/>
        <v>R1012</v>
      </c>
    </row>
    <row r="1384" spans="1:16" x14ac:dyDescent="0.3">
      <c r="A1384" t="s">
        <v>1415</v>
      </c>
      <c r="B1384">
        <v>1988</v>
      </c>
      <c r="C1384">
        <f t="shared" si="84"/>
        <v>1988</v>
      </c>
      <c r="D1384" t="s">
        <v>18</v>
      </c>
      <c r="E1384" t="str">
        <f t="shared" si="85"/>
        <v>Jun</v>
      </c>
      <c r="F1384">
        <v>12</v>
      </c>
      <c r="G1384" s="16">
        <f t="shared" si="86"/>
        <v>32306</v>
      </c>
      <c r="I1384">
        <v>3</v>
      </c>
      <c r="J1384" s="13">
        <v>11524.25</v>
      </c>
      <c r="K1384" t="s">
        <v>12</v>
      </c>
      <c r="L1384" t="str" cm="1">
        <f t="array" ref="L1384">IF(K1384="?",INDEX(K1384:K3726,_xlfn.MODE.MULT(MATCH(K1384:K3726,K3726,0))),K1384)</f>
        <v>tier - 3</v>
      </c>
      <c r="M1384" t="s">
        <v>16</v>
      </c>
      <c r="N1384" t="str" cm="1">
        <f t="array" ref="N1384">IF(M1384="?",INDEX(M1384:M3726,_xlfn.MODE.MULT(MATCH(M1384:M3726,M1384:M3726,0))),M1384)</f>
        <v>tier - 1</v>
      </c>
      <c r="O1384" t="s">
        <v>535</v>
      </c>
      <c r="P1384" t="str">
        <f t="shared" si="87"/>
        <v>R1026</v>
      </c>
    </row>
    <row r="1385" spans="1:16" x14ac:dyDescent="0.3">
      <c r="A1385" t="s">
        <v>1416</v>
      </c>
      <c r="B1385">
        <v>1970</v>
      </c>
      <c r="C1385">
        <f t="shared" si="84"/>
        <v>1970</v>
      </c>
      <c r="D1385" t="s">
        <v>10</v>
      </c>
      <c r="E1385" t="str">
        <f t="shared" si="85"/>
        <v>Jul</v>
      </c>
      <c r="F1385">
        <v>23</v>
      </c>
      <c r="G1385" s="16">
        <f t="shared" si="86"/>
        <v>25772</v>
      </c>
      <c r="I1385">
        <v>0</v>
      </c>
      <c r="J1385" s="13">
        <v>11530.12</v>
      </c>
      <c r="K1385" t="s">
        <v>12</v>
      </c>
      <c r="L1385" t="str" cm="1">
        <f t="array" ref="L1385">IF(K1385="?",INDEX(K1385:K3727,_xlfn.MODE.MULT(MATCH(K1385:K3727,K3727,0))),K1385)</f>
        <v>tier - 3</v>
      </c>
      <c r="M1385" t="s">
        <v>16</v>
      </c>
      <c r="N1385" t="str" cm="1">
        <f t="array" ref="N1385">IF(M1385="?",INDEX(M1385:M3727,_xlfn.MODE.MULT(MATCH(M1385:M3727,M1385:M3727,0))),M1385)</f>
        <v>tier - 1</v>
      </c>
      <c r="O1385" t="s">
        <v>23</v>
      </c>
      <c r="P1385" t="str">
        <f t="shared" si="87"/>
        <v>R1012</v>
      </c>
    </row>
    <row r="1386" spans="1:16" x14ac:dyDescent="0.3">
      <c r="A1386" t="s">
        <v>1417</v>
      </c>
      <c r="B1386">
        <v>1965</v>
      </c>
      <c r="C1386">
        <f t="shared" si="84"/>
        <v>1965</v>
      </c>
      <c r="D1386" t="s">
        <v>37</v>
      </c>
      <c r="E1386" t="str">
        <f t="shared" si="85"/>
        <v>Oct</v>
      </c>
      <c r="F1386">
        <v>3</v>
      </c>
      <c r="G1386" s="16">
        <f t="shared" si="86"/>
        <v>24018</v>
      </c>
      <c r="I1386">
        <v>0</v>
      </c>
      <c r="J1386" s="13">
        <v>11534.87</v>
      </c>
      <c r="K1386" t="s">
        <v>12</v>
      </c>
      <c r="L1386" t="str" cm="1">
        <f t="array" ref="L1386">IF(K1386="?",INDEX(K1386:K3728,_xlfn.MODE.MULT(MATCH(K1386:K3728,K3728,0))),K1386)</f>
        <v>tier - 3</v>
      </c>
      <c r="M1386" t="s">
        <v>16</v>
      </c>
      <c r="N1386" t="str" cm="1">
        <f t="array" ref="N1386">IF(M1386="?",INDEX(M1386:M3728,_xlfn.MODE.MULT(MATCH(M1386:M3728,M1386:M3728,0))),M1386)</f>
        <v>tier - 1</v>
      </c>
      <c r="O1386" t="s">
        <v>356</v>
      </c>
      <c r="P1386" t="str">
        <f t="shared" si="87"/>
        <v>R1017</v>
      </c>
    </row>
    <row r="1387" spans="1:16" x14ac:dyDescent="0.3">
      <c r="A1387" t="s">
        <v>1418</v>
      </c>
      <c r="B1387">
        <v>1968</v>
      </c>
      <c r="C1387">
        <f t="shared" si="84"/>
        <v>1968</v>
      </c>
      <c r="D1387" t="s">
        <v>15</v>
      </c>
      <c r="E1387" t="str">
        <f t="shared" si="85"/>
        <v>Nov</v>
      </c>
      <c r="F1387">
        <v>14</v>
      </c>
      <c r="G1387" s="16">
        <f t="shared" si="86"/>
        <v>25156</v>
      </c>
      <c r="I1387">
        <v>2</v>
      </c>
      <c r="J1387" s="13">
        <v>11538.42</v>
      </c>
      <c r="K1387" t="s">
        <v>12</v>
      </c>
      <c r="L1387" t="str" cm="1">
        <f t="array" ref="L1387">IF(K1387="?",INDEX(K1387:K3729,_xlfn.MODE.MULT(MATCH(K1387:K3729,K3729,0))),K1387)</f>
        <v>tier - 3</v>
      </c>
      <c r="M1387" t="s">
        <v>16</v>
      </c>
      <c r="N1387" t="str" cm="1">
        <f t="array" ref="N1387">IF(M1387="?",INDEX(M1387:M3729,_xlfn.MODE.MULT(MATCH(M1387:M3729,M1387:M3729,0))),M1387)</f>
        <v>tier - 1</v>
      </c>
      <c r="O1387" t="s">
        <v>42</v>
      </c>
      <c r="P1387" t="str">
        <f t="shared" si="87"/>
        <v>R1011</v>
      </c>
    </row>
    <row r="1388" spans="1:16" x14ac:dyDescent="0.3">
      <c r="A1388" t="s">
        <v>1419</v>
      </c>
      <c r="B1388">
        <v>1971</v>
      </c>
      <c r="C1388">
        <f t="shared" si="84"/>
        <v>1971</v>
      </c>
      <c r="D1388" t="s">
        <v>30</v>
      </c>
      <c r="E1388" t="str">
        <f t="shared" si="85"/>
        <v>Dec</v>
      </c>
      <c r="F1388">
        <v>1</v>
      </c>
      <c r="G1388" s="16">
        <f t="shared" si="86"/>
        <v>26268</v>
      </c>
      <c r="I1388">
        <v>0</v>
      </c>
      <c r="J1388" s="13">
        <v>11540.25</v>
      </c>
      <c r="K1388" t="s">
        <v>12</v>
      </c>
      <c r="L1388" t="str" cm="1">
        <f t="array" ref="L1388">IF(K1388="?",INDEX(K1388:K3730,_xlfn.MODE.MULT(MATCH(K1388:K3730,K3730,0))),K1388)</f>
        <v>tier - 3</v>
      </c>
      <c r="M1388" t="s">
        <v>16</v>
      </c>
      <c r="N1388" t="str" cm="1">
        <f t="array" ref="N1388">IF(M1388="?",INDEX(M1388:M3730,_xlfn.MODE.MULT(MATCH(M1388:M3730,M1388:M3730,0))),M1388)</f>
        <v>tier - 1</v>
      </c>
      <c r="O1388" t="s">
        <v>23</v>
      </c>
      <c r="P1388" t="str">
        <f t="shared" si="87"/>
        <v>R1012</v>
      </c>
    </row>
    <row r="1389" spans="1:16" x14ac:dyDescent="0.3">
      <c r="A1389" t="s">
        <v>1420</v>
      </c>
      <c r="B1389">
        <v>1973</v>
      </c>
      <c r="C1389">
        <f t="shared" si="84"/>
        <v>1973</v>
      </c>
      <c r="D1389" t="s">
        <v>10</v>
      </c>
      <c r="E1389" t="str">
        <f t="shared" si="85"/>
        <v>Jul</v>
      </c>
      <c r="F1389">
        <v>23</v>
      </c>
      <c r="G1389" s="16">
        <f t="shared" si="86"/>
        <v>26868</v>
      </c>
      <c r="I1389">
        <v>5</v>
      </c>
      <c r="J1389" s="13">
        <v>11552.9</v>
      </c>
      <c r="K1389" t="s">
        <v>12</v>
      </c>
      <c r="L1389" t="str" cm="1">
        <f t="array" ref="L1389">IF(K1389="?",INDEX(K1389:K3731,_xlfn.MODE.MULT(MATCH(K1389:K3731,K3731,0))),K1389)</f>
        <v>tier - 3</v>
      </c>
      <c r="M1389" t="s">
        <v>11</v>
      </c>
      <c r="N1389" t="str" cm="1">
        <f t="array" ref="N1389">IF(M1389="?",INDEX(M1389:M3731,_xlfn.MODE.MULT(MATCH(M1389:M3731,M1389:M3731,0))),M1389)</f>
        <v>tier - 2</v>
      </c>
      <c r="O1389" t="s">
        <v>42</v>
      </c>
      <c r="P1389" t="str">
        <f t="shared" si="87"/>
        <v>R1011</v>
      </c>
    </row>
    <row r="1390" spans="1:16" x14ac:dyDescent="0.3">
      <c r="A1390" t="s">
        <v>1421</v>
      </c>
      <c r="B1390">
        <v>1965</v>
      </c>
      <c r="C1390">
        <f t="shared" si="84"/>
        <v>1965</v>
      </c>
      <c r="D1390" t="s">
        <v>37</v>
      </c>
      <c r="E1390" t="str">
        <f t="shared" si="85"/>
        <v>Oct</v>
      </c>
      <c r="F1390">
        <v>27</v>
      </c>
      <c r="G1390" s="16">
        <f t="shared" si="86"/>
        <v>24042</v>
      </c>
      <c r="I1390">
        <v>1</v>
      </c>
      <c r="J1390" s="13">
        <v>11554.22</v>
      </c>
      <c r="K1390" t="s">
        <v>12</v>
      </c>
      <c r="L1390" t="str" cm="1">
        <f t="array" ref="L1390">IF(K1390="?",INDEX(K1390:K3732,_xlfn.MODE.MULT(MATCH(K1390:K3732,K3732,0))),K1390)</f>
        <v>tier - 3</v>
      </c>
      <c r="M1390" t="s">
        <v>16</v>
      </c>
      <c r="N1390" t="str" cm="1">
        <f t="array" ref="N1390">IF(M1390="?",INDEX(M1390:M3732,_xlfn.MODE.MULT(MATCH(M1390:M3732,M1390:M3732,0))),M1390)</f>
        <v>tier - 1</v>
      </c>
      <c r="O1390" t="s">
        <v>13</v>
      </c>
      <c r="P1390" t="str">
        <f t="shared" si="87"/>
        <v>R1013</v>
      </c>
    </row>
    <row r="1391" spans="1:16" x14ac:dyDescent="0.3">
      <c r="A1391" t="s">
        <v>1422</v>
      </c>
      <c r="B1391">
        <v>1965</v>
      </c>
      <c r="C1391">
        <f t="shared" si="84"/>
        <v>1965</v>
      </c>
      <c r="D1391" t="s">
        <v>30</v>
      </c>
      <c r="E1391" t="str">
        <f t="shared" si="85"/>
        <v>Dec</v>
      </c>
      <c r="F1391">
        <v>25</v>
      </c>
      <c r="G1391" s="16">
        <f t="shared" si="86"/>
        <v>24101</v>
      </c>
      <c r="I1391">
        <v>0</v>
      </c>
      <c r="J1391" s="13">
        <v>11566.3</v>
      </c>
      <c r="K1391" t="s">
        <v>12</v>
      </c>
      <c r="L1391" t="str" cm="1">
        <f t="array" ref="L1391">IF(K1391="?",INDEX(K1391:K3733,_xlfn.MODE.MULT(MATCH(K1391:K3733,K3733,0))),K1391)</f>
        <v>tier - 3</v>
      </c>
      <c r="M1391" t="s">
        <v>12</v>
      </c>
      <c r="N1391" t="str" cm="1">
        <f t="array" ref="N1391">IF(M1391="?",INDEX(M1391:M3733,_xlfn.MODE.MULT(MATCH(M1391:M3733,M1391:M3733,0))),M1391)</f>
        <v>tier - 3</v>
      </c>
      <c r="O1391" t="s">
        <v>168</v>
      </c>
      <c r="P1391" t="str">
        <f t="shared" si="87"/>
        <v>R1016</v>
      </c>
    </row>
    <row r="1392" spans="1:16" x14ac:dyDescent="0.3">
      <c r="A1392" t="s">
        <v>1423</v>
      </c>
      <c r="B1392">
        <v>1965</v>
      </c>
      <c r="C1392">
        <f t="shared" si="84"/>
        <v>1965</v>
      </c>
      <c r="D1392" t="s">
        <v>15</v>
      </c>
      <c r="E1392" t="str">
        <f t="shared" si="85"/>
        <v>Nov</v>
      </c>
      <c r="F1392">
        <v>6</v>
      </c>
      <c r="G1392" s="16">
        <f t="shared" si="86"/>
        <v>24052</v>
      </c>
      <c r="I1392">
        <v>1</v>
      </c>
      <c r="J1392" s="13">
        <v>11576.13</v>
      </c>
      <c r="K1392" t="s">
        <v>12</v>
      </c>
      <c r="L1392" t="str" cm="1">
        <f t="array" ref="L1392">IF(K1392="?",INDEX(K1392:K3734,_xlfn.MODE.MULT(MATCH(K1392:K3734,K3734,0))),K1392)</f>
        <v>tier - 3</v>
      </c>
      <c r="M1392" t="s">
        <v>12</v>
      </c>
      <c r="N1392" t="str" cm="1">
        <f t="array" ref="N1392">IF(M1392="?",INDEX(M1392:M3734,_xlfn.MODE.MULT(MATCH(M1392:M3734,M1392:M3734,0))),M1392)</f>
        <v>tier - 3</v>
      </c>
      <c r="O1392" t="s">
        <v>42</v>
      </c>
      <c r="P1392" t="str">
        <f t="shared" si="87"/>
        <v>R1011</v>
      </c>
    </row>
    <row r="1393" spans="1:16" x14ac:dyDescent="0.3">
      <c r="A1393" t="s">
        <v>1424</v>
      </c>
      <c r="B1393">
        <v>1964</v>
      </c>
      <c r="C1393">
        <f t="shared" si="84"/>
        <v>1964</v>
      </c>
      <c r="D1393" t="s">
        <v>18</v>
      </c>
      <c r="E1393" t="str">
        <f t="shared" si="85"/>
        <v>Jun</v>
      </c>
      <c r="F1393">
        <v>20</v>
      </c>
      <c r="G1393" s="16">
        <f t="shared" si="86"/>
        <v>23548</v>
      </c>
      <c r="I1393">
        <v>0</v>
      </c>
      <c r="J1393" s="13">
        <v>11602.75</v>
      </c>
      <c r="K1393" t="s">
        <v>12</v>
      </c>
      <c r="L1393" t="str" cm="1">
        <f t="array" ref="L1393">IF(K1393="?",INDEX(K1393:K3735,_xlfn.MODE.MULT(MATCH(K1393:K3735,K3735,0))),K1393)</f>
        <v>tier - 3</v>
      </c>
      <c r="M1393" t="s">
        <v>16</v>
      </c>
      <c r="N1393" t="str" cm="1">
        <f t="array" ref="N1393">IF(M1393="?",INDEX(M1393:M3735,_xlfn.MODE.MULT(MATCH(M1393:M3735,M1393:M3735,0))),M1393)</f>
        <v>tier - 1</v>
      </c>
      <c r="O1393" t="s">
        <v>516</v>
      </c>
      <c r="P1393" t="str">
        <f t="shared" si="87"/>
        <v>R1020</v>
      </c>
    </row>
    <row r="1394" spans="1:16" x14ac:dyDescent="0.3">
      <c r="A1394" t="s">
        <v>1425</v>
      </c>
      <c r="B1394">
        <v>1986</v>
      </c>
      <c r="C1394">
        <f t="shared" si="84"/>
        <v>1986</v>
      </c>
      <c r="D1394" t="s">
        <v>10</v>
      </c>
      <c r="E1394" t="str">
        <f t="shared" si="85"/>
        <v>Jul</v>
      </c>
      <c r="F1394">
        <v>17</v>
      </c>
      <c r="G1394" s="16">
        <f t="shared" si="86"/>
        <v>31610</v>
      </c>
      <c r="I1394">
        <v>3</v>
      </c>
      <c r="J1394" s="13">
        <v>11625.11</v>
      </c>
      <c r="K1394" t="s">
        <v>12</v>
      </c>
      <c r="L1394" t="str" cm="1">
        <f t="array" ref="L1394">IF(K1394="?",INDEX(K1394:K3736,_xlfn.MODE.MULT(MATCH(K1394:K3736,K3736,0))),K1394)</f>
        <v>tier - 3</v>
      </c>
      <c r="M1394" t="s">
        <v>12</v>
      </c>
      <c r="N1394" t="str" cm="1">
        <f t="array" ref="N1394">IF(M1394="?",INDEX(M1394:M3736,_xlfn.MODE.MULT(MATCH(M1394:M3736,M1394:M3736,0))),M1394)</f>
        <v>tier - 3</v>
      </c>
      <c r="O1394" t="s">
        <v>632</v>
      </c>
      <c r="P1394" t="str">
        <f t="shared" si="87"/>
        <v>R1022</v>
      </c>
    </row>
    <row r="1395" spans="1:16" x14ac:dyDescent="0.3">
      <c r="A1395" t="s">
        <v>1426</v>
      </c>
      <c r="B1395">
        <v>1966</v>
      </c>
      <c r="C1395">
        <f t="shared" si="84"/>
        <v>1966</v>
      </c>
      <c r="D1395" t="s">
        <v>37</v>
      </c>
      <c r="E1395" t="str">
        <f t="shared" si="85"/>
        <v>Oct</v>
      </c>
      <c r="F1395">
        <v>4</v>
      </c>
      <c r="G1395" s="16">
        <f t="shared" si="86"/>
        <v>24384</v>
      </c>
      <c r="I1395">
        <v>0</v>
      </c>
      <c r="J1395" s="13">
        <v>11657.72</v>
      </c>
      <c r="K1395" t="s">
        <v>12</v>
      </c>
      <c r="L1395" t="str" cm="1">
        <f t="array" ref="L1395">IF(K1395="?",INDEX(K1395:K3737,_xlfn.MODE.MULT(MATCH(K1395:K3737,K3737,0))),K1395)</f>
        <v>tier - 3</v>
      </c>
      <c r="M1395" t="s">
        <v>11</v>
      </c>
      <c r="N1395" t="str" cm="1">
        <f t="array" ref="N1395">IF(M1395="?",INDEX(M1395:M3737,_xlfn.MODE.MULT(MATCH(M1395:M3737,M1395:M3737,0))),M1395)</f>
        <v>tier - 2</v>
      </c>
      <c r="O1395" t="s">
        <v>247</v>
      </c>
      <c r="P1395" t="str">
        <f t="shared" si="87"/>
        <v>R1024</v>
      </c>
    </row>
    <row r="1396" spans="1:16" x14ac:dyDescent="0.3">
      <c r="A1396" t="s">
        <v>1427</v>
      </c>
      <c r="B1396">
        <v>1994</v>
      </c>
      <c r="C1396">
        <f t="shared" si="84"/>
        <v>1994</v>
      </c>
      <c r="D1396" t="s">
        <v>10</v>
      </c>
      <c r="E1396" t="str">
        <f t="shared" si="85"/>
        <v>Jul</v>
      </c>
      <c r="F1396">
        <v>20</v>
      </c>
      <c r="G1396" s="16">
        <f t="shared" si="86"/>
        <v>34535</v>
      </c>
      <c r="I1396">
        <v>0</v>
      </c>
      <c r="J1396" s="13">
        <v>11657.81</v>
      </c>
      <c r="K1396" t="s">
        <v>12</v>
      </c>
      <c r="L1396" t="str" cm="1">
        <f t="array" ref="L1396">IF(K1396="?",INDEX(K1396:K3738,_xlfn.MODE.MULT(MATCH(K1396:K3738,K3738,0))),K1396)</f>
        <v>tier - 3</v>
      </c>
      <c r="M1396" t="s">
        <v>11</v>
      </c>
      <c r="N1396" t="str" cm="1">
        <f t="array" ref="N1396">IF(M1396="?",INDEX(M1396:M3738,_xlfn.MODE.MULT(MATCH(M1396:M3738,M1396:M3738,0))),M1396)</f>
        <v>tier - 2</v>
      </c>
      <c r="O1396" t="s">
        <v>249</v>
      </c>
      <c r="P1396" t="str">
        <f t="shared" si="87"/>
        <v>R1023</v>
      </c>
    </row>
    <row r="1397" spans="1:16" x14ac:dyDescent="0.3">
      <c r="A1397" t="s">
        <v>1428</v>
      </c>
      <c r="B1397">
        <v>1966</v>
      </c>
      <c r="C1397">
        <f t="shared" si="84"/>
        <v>1966</v>
      </c>
      <c r="D1397" t="s">
        <v>10</v>
      </c>
      <c r="E1397" t="str">
        <f t="shared" si="85"/>
        <v>Jul</v>
      </c>
      <c r="F1397">
        <v>6</v>
      </c>
      <c r="G1397" s="16">
        <f t="shared" si="86"/>
        <v>24294</v>
      </c>
      <c r="I1397">
        <v>0</v>
      </c>
      <c r="J1397" s="13">
        <v>11658.12</v>
      </c>
      <c r="K1397" t="s">
        <v>12</v>
      </c>
      <c r="L1397" t="str" cm="1">
        <f t="array" ref="L1397">IF(K1397="?",INDEX(K1397:K3739,_xlfn.MODE.MULT(MATCH(K1397:K3739,K3739,0))),K1397)</f>
        <v>tier - 3</v>
      </c>
      <c r="M1397" t="s">
        <v>16</v>
      </c>
      <c r="N1397" t="str" cm="1">
        <f t="array" ref="N1397">IF(M1397="?",INDEX(M1397:M3739,_xlfn.MODE.MULT(MATCH(M1397:M3739,M1397:M3739,0))),M1397)</f>
        <v>tier - 1</v>
      </c>
      <c r="O1397" t="s">
        <v>247</v>
      </c>
      <c r="P1397" t="str">
        <f t="shared" si="87"/>
        <v>R1024</v>
      </c>
    </row>
    <row r="1398" spans="1:16" x14ac:dyDescent="0.3">
      <c r="A1398" t="s">
        <v>1429</v>
      </c>
      <c r="B1398">
        <v>1966</v>
      </c>
      <c r="C1398">
        <f t="shared" si="84"/>
        <v>1966</v>
      </c>
      <c r="D1398" t="s">
        <v>35</v>
      </c>
      <c r="E1398" t="str">
        <f t="shared" si="85"/>
        <v>Aug</v>
      </c>
      <c r="F1398">
        <v>23</v>
      </c>
      <c r="G1398" s="16">
        <f t="shared" si="86"/>
        <v>24342</v>
      </c>
      <c r="I1398">
        <v>0</v>
      </c>
      <c r="J1398" s="13">
        <v>11658.38</v>
      </c>
      <c r="K1398" t="s">
        <v>12</v>
      </c>
      <c r="L1398" t="str" cm="1">
        <f t="array" ref="L1398">IF(K1398="?",INDEX(K1398:K3740,_xlfn.MODE.MULT(MATCH(K1398:K3740,K3740,0))),K1398)</f>
        <v>tier - 3</v>
      </c>
      <c r="M1398" t="s">
        <v>12</v>
      </c>
      <c r="N1398" t="str" cm="1">
        <f t="array" ref="N1398">IF(M1398="?",INDEX(M1398:M3740,_xlfn.MODE.MULT(MATCH(M1398:M3740,M1398:M3740,0))),M1398)</f>
        <v>tier - 3</v>
      </c>
      <c r="O1398" t="s">
        <v>247</v>
      </c>
      <c r="P1398" t="str">
        <f t="shared" si="87"/>
        <v>R1024</v>
      </c>
    </row>
    <row r="1399" spans="1:16" x14ac:dyDescent="0.3">
      <c r="A1399" t="s">
        <v>1430</v>
      </c>
      <c r="B1399">
        <v>1966</v>
      </c>
      <c r="C1399">
        <f t="shared" si="84"/>
        <v>1966</v>
      </c>
      <c r="D1399" t="s">
        <v>15</v>
      </c>
      <c r="E1399" t="str">
        <f t="shared" si="85"/>
        <v>Nov</v>
      </c>
      <c r="F1399">
        <v>9</v>
      </c>
      <c r="G1399" s="16">
        <f t="shared" si="86"/>
        <v>24420</v>
      </c>
      <c r="I1399">
        <v>1</v>
      </c>
      <c r="J1399" s="13">
        <v>11674.13</v>
      </c>
      <c r="K1399" t="s">
        <v>12</v>
      </c>
      <c r="L1399" t="str" cm="1">
        <f t="array" ref="L1399">IF(K1399="?",INDEX(K1399:K3741,_xlfn.MODE.MULT(MATCH(K1399:K3741,K3741,0))),K1399)</f>
        <v>tier - 3</v>
      </c>
      <c r="M1399" t="s">
        <v>16</v>
      </c>
      <c r="N1399" t="str" cm="1">
        <f t="array" ref="N1399">IF(M1399="?",INDEX(M1399:M3741,_xlfn.MODE.MULT(MATCH(M1399:M3741,M1399:M3741,0))),M1399)</f>
        <v>tier - 1</v>
      </c>
      <c r="O1399" t="s">
        <v>42</v>
      </c>
      <c r="P1399" t="str">
        <f t="shared" si="87"/>
        <v>R1011</v>
      </c>
    </row>
    <row r="1400" spans="1:16" x14ac:dyDescent="0.3">
      <c r="A1400" t="s">
        <v>1431</v>
      </c>
      <c r="B1400">
        <v>1970</v>
      </c>
      <c r="C1400">
        <f t="shared" si="84"/>
        <v>1970</v>
      </c>
      <c r="D1400" t="s">
        <v>30</v>
      </c>
      <c r="E1400" t="str">
        <f t="shared" si="85"/>
        <v>Dec</v>
      </c>
      <c r="F1400">
        <v>1</v>
      </c>
      <c r="G1400" s="16">
        <f t="shared" si="86"/>
        <v>25903</v>
      </c>
      <c r="I1400">
        <v>0</v>
      </c>
      <c r="J1400" s="13">
        <v>11696.52</v>
      </c>
      <c r="K1400" t="s">
        <v>12</v>
      </c>
      <c r="L1400" t="str" cm="1">
        <f t="array" ref="L1400">IF(K1400="?",INDEX(K1400:K3742,_xlfn.MODE.MULT(MATCH(K1400:K3742,K3742,0))),K1400)</f>
        <v>tier - 3</v>
      </c>
      <c r="M1400" t="s">
        <v>16</v>
      </c>
      <c r="N1400" t="str" cm="1">
        <f t="array" ref="N1400">IF(M1400="?",INDEX(M1400:M3742,_xlfn.MODE.MULT(MATCH(M1400:M3742,M1400:M3742,0))),M1400)</f>
        <v>tier - 1</v>
      </c>
      <c r="O1400" t="s">
        <v>300</v>
      </c>
      <c r="P1400" t="str">
        <f t="shared" si="87"/>
        <v>R1021</v>
      </c>
    </row>
    <row r="1401" spans="1:16" x14ac:dyDescent="0.3">
      <c r="A1401" t="s">
        <v>1432</v>
      </c>
      <c r="B1401">
        <v>1982</v>
      </c>
      <c r="C1401">
        <f t="shared" si="84"/>
        <v>1982</v>
      </c>
      <c r="D1401" t="s">
        <v>37</v>
      </c>
      <c r="E1401" t="str">
        <f t="shared" si="85"/>
        <v>Oct</v>
      </c>
      <c r="F1401">
        <v>21</v>
      </c>
      <c r="G1401" s="16">
        <f t="shared" si="86"/>
        <v>30245</v>
      </c>
      <c r="I1401">
        <v>3</v>
      </c>
      <c r="J1401" s="13">
        <v>11712.97</v>
      </c>
      <c r="K1401" t="s">
        <v>12</v>
      </c>
      <c r="L1401" t="str" cm="1">
        <f t="array" ref="L1401">IF(K1401="?",INDEX(K1401:K3743,_xlfn.MODE.MULT(MATCH(K1401:K3743,K3743,0))),K1401)</f>
        <v>tier - 3</v>
      </c>
      <c r="M1401" t="s">
        <v>11</v>
      </c>
      <c r="N1401" t="str" cm="1">
        <f t="array" ref="N1401">IF(M1401="?",INDEX(M1401:M3743,_xlfn.MODE.MULT(MATCH(M1401:M3743,M1401:M3743,0))),M1401)</f>
        <v>tier - 2</v>
      </c>
      <c r="O1401" t="s">
        <v>300</v>
      </c>
      <c r="P1401" t="str">
        <f t="shared" si="87"/>
        <v>R1021</v>
      </c>
    </row>
    <row r="1402" spans="1:16" x14ac:dyDescent="0.3">
      <c r="A1402" t="s">
        <v>1433</v>
      </c>
      <c r="B1402">
        <v>1969</v>
      </c>
      <c r="C1402">
        <f t="shared" si="84"/>
        <v>1969</v>
      </c>
      <c r="D1402" t="s">
        <v>37</v>
      </c>
      <c r="E1402" t="str">
        <f t="shared" si="85"/>
        <v>Oct</v>
      </c>
      <c r="F1402">
        <v>12</v>
      </c>
      <c r="G1402" s="16">
        <f t="shared" si="86"/>
        <v>25488</v>
      </c>
      <c r="I1402">
        <v>2</v>
      </c>
      <c r="J1402" s="13">
        <v>11729.68</v>
      </c>
      <c r="K1402" t="s">
        <v>12</v>
      </c>
      <c r="L1402" t="str" cm="1">
        <f t="array" ref="L1402">IF(K1402="?",INDEX(K1402:K3744,_xlfn.MODE.MULT(MATCH(K1402:K3744,K3744,0))),K1402)</f>
        <v>tier - 3</v>
      </c>
      <c r="M1402" t="s">
        <v>16</v>
      </c>
      <c r="N1402" t="str" cm="1">
        <f t="array" ref="N1402">IF(M1402="?",INDEX(M1402:M3744,_xlfn.MODE.MULT(MATCH(M1402:M3744,M1402:M3744,0))),M1402)</f>
        <v>tier - 1</v>
      </c>
      <c r="O1402" t="s">
        <v>247</v>
      </c>
      <c r="P1402" t="str">
        <f t="shared" si="87"/>
        <v>R1024</v>
      </c>
    </row>
    <row r="1403" spans="1:16" x14ac:dyDescent="0.3">
      <c r="A1403" t="s">
        <v>1434</v>
      </c>
      <c r="B1403">
        <v>1984</v>
      </c>
      <c r="C1403">
        <f t="shared" si="84"/>
        <v>1984</v>
      </c>
      <c r="D1403" t="s">
        <v>15</v>
      </c>
      <c r="E1403" t="str">
        <f t="shared" si="85"/>
        <v>Nov</v>
      </c>
      <c r="F1403">
        <v>26</v>
      </c>
      <c r="G1403" s="16">
        <f t="shared" si="86"/>
        <v>31012</v>
      </c>
      <c r="I1403">
        <v>3</v>
      </c>
      <c r="J1403" s="13">
        <v>11730.82</v>
      </c>
      <c r="K1403" t="s">
        <v>12</v>
      </c>
      <c r="L1403" t="str" cm="1">
        <f t="array" ref="L1403">IF(K1403="?",INDEX(K1403:K3745,_xlfn.MODE.MULT(MATCH(K1403:K3745,K3745,0))),K1403)</f>
        <v>tier - 3</v>
      </c>
      <c r="M1403" t="s">
        <v>12</v>
      </c>
      <c r="N1403" t="str" cm="1">
        <f t="array" ref="N1403">IF(M1403="?",INDEX(M1403:M3745,_xlfn.MODE.MULT(MATCH(M1403:M3745,M1403:M3745,0))),M1403)</f>
        <v>tier - 3</v>
      </c>
      <c r="O1403" t="s">
        <v>535</v>
      </c>
      <c r="P1403" t="str">
        <f t="shared" si="87"/>
        <v>R1026</v>
      </c>
    </row>
    <row r="1404" spans="1:16" x14ac:dyDescent="0.3">
      <c r="A1404" t="s">
        <v>1435</v>
      </c>
      <c r="B1404">
        <v>1964</v>
      </c>
      <c r="C1404">
        <f t="shared" si="84"/>
        <v>1964</v>
      </c>
      <c r="D1404" t="s">
        <v>15</v>
      </c>
      <c r="E1404" t="str">
        <f t="shared" si="85"/>
        <v>Nov</v>
      </c>
      <c r="F1404">
        <v>9</v>
      </c>
      <c r="G1404" s="16">
        <f t="shared" si="86"/>
        <v>23690</v>
      </c>
      <c r="I1404">
        <v>0</v>
      </c>
      <c r="J1404" s="13">
        <v>11735.88</v>
      </c>
      <c r="K1404" t="s">
        <v>12</v>
      </c>
      <c r="L1404" t="str" cm="1">
        <f t="array" ref="L1404">IF(K1404="?",INDEX(K1404:K3746,_xlfn.MODE.MULT(MATCH(K1404:K3746,K3746,0))),K1404)</f>
        <v>tier - 3</v>
      </c>
      <c r="M1404" t="s">
        <v>16</v>
      </c>
      <c r="N1404" t="str" cm="1">
        <f t="array" ref="N1404">IF(M1404="?",INDEX(M1404:M3746,_xlfn.MODE.MULT(MATCH(M1404:M3746,M1404:M3746,0))),M1404)</f>
        <v>tier - 1</v>
      </c>
      <c r="O1404" t="s">
        <v>23</v>
      </c>
      <c r="P1404" t="str">
        <f t="shared" si="87"/>
        <v>R1012</v>
      </c>
    </row>
    <row r="1405" spans="1:16" x14ac:dyDescent="0.3">
      <c r="A1405" t="s">
        <v>1436</v>
      </c>
      <c r="B1405">
        <v>1988</v>
      </c>
      <c r="C1405">
        <f t="shared" si="84"/>
        <v>1988</v>
      </c>
      <c r="D1405" t="s">
        <v>20</v>
      </c>
      <c r="E1405" t="str">
        <f t="shared" si="85"/>
        <v>Sep</v>
      </c>
      <c r="F1405">
        <v>5</v>
      </c>
      <c r="G1405" s="16">
        <f t="shared" si="86"/>
        <v>32391</v>
      </c>
      <c r="I1405">
        <v>2</v>
      </c>
      <c r="J1405" s="13">
        <v>11737.85</v>
      </c>
      <c r="K1405" t="s">
        <v>12</v>
      </c>
      <c r="L1405" t="str" cm="1">
        <f t="array" ref="L1405">IF(K1405="?",INDEX(K1405:K3747,_xlfn.MODE.MULT(MATCH(K1405:K3747,K3747,0))),K1405)</f>
        <v>tier - 3</v>
      </c>
      <c r="M1405" t="s">
        <v>16</v>
      </c>
      <c r="N1405" t="str" cm="1">
        <f t="array" ref="N1405">IF(M1405="?",INDEX(M1405:M3747,_xlfn.MODE.MULT(MATCH(M1405:M3747,M1405:M3747,0))),M1405)</f>
        <v>tier - 1</v>
      </c>
      <c r="O1405" t="s">
        <v>42</v>
      </c>
      <c r="P1405" t="str">
        <f t="shared" si="87"/>
        <v>R1011</v>
      </c>
    </row>
    <row r="1406" spans="1:16" x14ac:dyDescent="0.3">
      <c r="A1406" t="s">
        <v>1437</v>
      </c>
      <c r="B1406">
        <v>1969</v>
      </c>
      <c r="C1406">
        <f t="shared" si="84"/>
        <v>1969</v>
      </c>
      <c r="D1406" t="s">
        <v>15</v>
      </c>
      <c r="E1406" t="str">
        <f t="shared" si="85"/>
        <v>Nov</v>
      </c>
      <c r="F1406">
        <v>12</v>
      </c>
      <c r="G1406" s="16">
        <f t="shared" si="86"/>
        <v>25519</v>
      </c>
      <c r="I1406">
        <v>3</v>
      </c>
      <c r="J1406" s="13">
        <v>11741.73</v>
      </c>
      <c r="K1406" t="s">
        <v>12</v>
      </c>
      <c r="L1406" t="str" cm="1">
        <f t="array" ref="L1406">IF(K1406="?",INDEX(K1406:K3748,_xlfn.MODE.MULT(MATCH(K1406:K3748,K3748,0))),K1406)</f>
        <v>tier - 3</v>
      </c>
      <c r="M1406" t="s">
        <v>16</v>
      </c>
      <c r="N1406" t="str" cm="1">
        <f t="array" ref="N1406">IF(M1406="?",INDEX(M1406:M3748,_xlfn.MODE.MULT(MATCH(M1406:M3748,M1406:M3748,0))),M1406)</f>
        <v>tier - 1</v>
      </c>
      <c r="O1406" t="s">
        <v>42</v>
      </c>
      <c r="P1406" t="str">
        <f t="shared" si="87"/>
        <v>R1011</v>
      </c>
    </row>
    <row r="1407" spans="1:16" x14ac:dyDescent="0.3">
      <c r="A1407" t="s">
        <v>1438</v>
      </c>
      <c r="B1407">
        <v>1963</v>
      </c>
      <c r="C1407">
        <f t="shared" si="84"/>
        <v>1963</v>
      </c>
      <c r="D1407" t="s">
        <v>18</v>
      </c>
      <c r="E1407" t="str">
        <f t="shared" si="85"/>
        <v>Jun</v>
      </c>
      <c r="F1407">
        <v>9</v>
      </c>
      <c r="G1407" s="16">
        <f t="shared" si="86"/>
        <v>23171</v>
      </c>
      <c r="I1407">
        <v>0</v>
      </c>
      <c r="J1407" s="13">
        <v>11743.3</v>
      </c>
      <c r="K1407" t="s">
        <v>12</v>
      </c>
      <c r="L1407" t="str" cm="1">
        <f t="array" ref="L1407">IF(K1407="?",INDEX(K1407:K3749,_xlfn.MODE.MULT(MATCH(K1407:K3749,K3749,0))),K1407)</f>
        <v>tier - 3</v>
      </c>
      <c r="M1407" t="s">
        <v>12</v>
      </c>
      <c r="N1407" t="str" cm="1">
        <f t="array" ref="N1407">IF(M1407="?",INDEX(M1407:M3749,_xlfn.MODE.MULT(MATCH(M1407:M3749,M1407:M3749,0))),M1407)</f>
        <v>tier - 3</v>
      </c>
      <c r="O1407" t="s">
        <v>13</v>
      </c>
      <c r="P1407" t="str">
        <f t="shared" si="87"/>
        <v>R1013</v>
      </c>
    </row>
    <row r="1408" spans="1:16" x14ac:dyDescent="0.3">
      <c r="A1408" t="s">
        <v>1439</v>
      </c>
      <c r="B1408">
        <v>1964</v>
      </c>
      <c r="C1408">
        <f t="shared" si="84"/>
        <v>1964</v>
      </c>
      <c r="D1408" t="s">
        <v>30</v>
      </c>
      <c r="E1408" t="str">
        <f t="shared" si="85"/>
        <v>Dec</v>
      </c>
      <c r="F1408">
        <v>2</v>
      </c>
      <c r="G1408" s="16">
        <f t="shared" si="86"/>
        <v>23713</v>
      </c>
      <c r="I1408">
        <v>0</v>
      </c>
      <c r="J1408" s="13">
        <v>11743.93</v>
      </c>
      <c r="K1408" t="s">
        <v>12</v>
      </c>
      <c r="L1408" t="str" cm="1">
        <f t="array" ref="L1408">IF(K1408="?",INDEX(K1408:K3750,_xlfn.MODE.MULT(MATCH(K1408:K3750,K3750,0))),K1408)</f>
        <v>tier - 3</v>
      </c>
      <c r="M1408" t="s">
        <v>16</v>
      </c>
      <c r="N1408" t="str" cm="1">
        <f t="array" ref="N1408">IF(M1408="?",INDEX(M1408:M3750,_xlfn.MODE.MULT(MATCH(M1408:M3750,M1408:M3750,0))),M1408)</f>
        <v>tier - 1</v>
      </c>
      <c r="O1408" t="s">
        <v>23</v>
      </c>
      <c r="P1408" t="str">
        <f t="shared" si="87"/>
        <v>R1012</v>
      </c>
    </row>
    <row r="1409" spans="1:16" x14ac:dyDescent="0.3">
      <c r="A1409" t="s">
        <v>1440</v>
      </c>
      <c r="B1409">
        <v>1979</v>
      </c>
      <c r="C1409">
        <f t="shared" si="84"/>
        <v>1979</v>
      </c>
      <c r="D1409" t="s">
        <v>15</v>
      </c>
      <c r="E1409" t="str">
        <f t="shared" si="85"/>
        <v>Nov</v>
      </c>
      <c r="F1409">
        <v>6</v>
      </c>
      <c r="G1409" s="16">
        <f t="shared" si="86"/>
        <v>29165</v>
      </c>
      <c r="I1409">
        <v>2</v>
      </c>
      <c r="J1409" s="13">
        <v>11752.68</v>
      </c>
      <c r="K1409" t="s">
        <v>12</v>
      </c>
      <c r="L1409" t="str" cm="1">
        <f t="array" ref="L1409">IF(K1409="?",INDEX(K1409:K3751,_xlfn.MODE.MULT(MATCH(K1409:K3751,K3751,0))),K1409)</f>
        <v>tier - 3</v>
      </c>
      <c r="M1409" t="s">
        <v>16</v>
      </c>
      <c r="N1409" t="str" cm="1">
        <f t="array" ref="N1409">IF(M1409="?",INDEX(M1409:M3751,_xlfn.MODE.MULT(MATCH(M1409:M3751,M1409:M3751,0))),M1409)</f>
        <v>tier - 1</v>
      </c>
      <c r="O1409" t="s">
        <v>535</v>
      </c>
      <c r="P1409" t="str">
        <f t="shared" si="87"/>
        <v>R1026</v>
      </c>
    </row>
    <row r="1410" spans="1:16" x14ac:dyDescent="0.3">
      <c r="A1410" t="s">
        <v>1441</v>
      </c>
      <c r="B1410">
        <v>1966</v>
      </c>
      <c r="C1410">
        <f t="shared" si="84"/>
        <v>1966</v>
      </c>
      <c r="D1410" t="s">
        <v>10</v>
      </c>
      <c r="E1410" t="str">
        <f t="shared" si="85"/>
        <v>Jul</v>
      </c>
      <c r="F1410">
        <v>25</v>
      </c>
      <c r="G1410" s="16">
        <f t="shared" si="86"/>
        <v>24313</v>
      </c>
      <c r="I1410">
        <v>1</v>
      </c>
      <c r="J1410" s="13">
        <v>11763</v>
      </c>
      <c r="K1410" t="s">
        <v>12</v>
      </c>
      <c r="L1410" t="str" cm="1">
        <f t="array" ref="L1410">IF(K1410="?",INDEX(K1410:K3752,_xlfn.MODE.MULT(MATCH(K1410:K3752,K3752,0))),K1410)</f>
        <v>tier - 3</v>
      </c>
      <c r="M1410" t="s">
        <v>12</v>
      </c>
      <c r="N1410" t="str" cm="1">
        <f t="array" ref="N1410">IF(M1410="?",INDEX(M1410:M3752,_xlfn.MODE.MULT(MATCH(M1410:M3752,M1410:M3752,0))),M1410)</f>
        <v>tier - 3</v>
      </c>
      <c r="O1410" t="s">
        <v>168</v>
      </c>
      <c r="P1410" t="str">
        <f t="shared" si="87"/>
        <v>R1016</v>
      </c>
    </row>
    <row r="1411" spans="1:16" x14ac:dyDescent="0.3">
      <c r="A1411" t="s">
        <v>1442</v>
      </c>
      <c r="B1411">
        <v>1982</v>
      </c>
      <c r="C1411">
        <f t="shared" ref="C1411:C1474" si="88">IF(B1411="?",ROUND(AVERAGE(B1410:B3753),0),B1411)</f>
        <v>1982</v>
      </c>
      <c r="D1411" t="s">
        <v>15</v>
      </c>
      <c r="E1411" t="str">
        <f t="shared" ref="E1411:E1474" si="89">IF(D1411="?","sep",D1411)</f>
        <v>Nov</v>
      </c>
      <c r="F1411">
        <v>20</v>
      </c>
      <c r="G1411" s="16">
        <f t="shared" ref="G1411:G1474" si="90">VALUE(F1411&amp;"-"&amp;E1411&amp;"-"&amp;C1411)</f>
        <v>30275</v>
      </c>
      <c r="I1411">
        <v>3</v>
      </c>
      <c r="J1411" s="13">
        <v>11773.06</v>
      </c>
      <c r="K1411" t="s">
        <v>12</v>
      </c>
      <c r="L1411" t="str" cm="1">
        <f t="array" ref="L1411">IF(K1411="?",INDEX(K1411:K3753,_xlfn.MODE.MULT(MATCH(K1411:K3753,K3753,0))),K1411)</f>
        <v>tier - 3</v>
      </c>
      <c r="M1411" t="s">
        <v>12</v>
      </c>
      <c r="N1411" t="str" cm="1">
        <f t="array" ref="N1411">IF(M1411="?",INDEX(M1411:M3753,_xlfn.MODE.MULT(MATCH(M1411:M3753,M1411:M3753,0))),M1411)</f>
        <v>tier - 3</v>
      </c>
      <c r="O1411" t="s">
        <v>535</v>
      </c>
      <c r="P1411" t="str">
        <f t="shared" ref="P1411:P1474" si="91">IF(O1411="?","unknown",O1411)</f>
        <v>R1026</v>
      </c>
    </row>
    <row r="1412" spans="1:16" x14ac:dyDescent="0.3">
      <c r="A1412" t="s">
        <v>1443</v>
      </c>
      <c r="B1412">
        <v>1965</v>
      </c>
      <c r="C1412">
        <f t="shared" si="88"/>
        <v>1965</v>
      </c>
      <c r="D1412" t="s">
        <v>37</v>
      </c>
      <c r="E1412" t="str">
        <f t="shared" si="89"/>
        <v>Oct</v>
      </c>
      <c r="F1412">
        <v>3</v>
      </c>
      <c r="G1412" s="16">
        <f t="shared" si="90"/>
        <v>24018</v>
      </c>
      <c r="I1412">
        <v>0</v>
      </c>
      <c r="J1412" s="13">
        <v>11830.61</v>
      </c>
      <c r="K1412" t="s">
        <v>12</v>
      </c>
      <c r="L1412" t="str" cm="1">
        <f t="array" ref="L1412">IF(K1412="?",INDEX(K1412:K3754,_xlfn.MODE.MULT(MATCH(K1412:K3754,K3754,0))),K1412)</f>
        <v>tier - 3</v>
      </c>
      <c r="M1412" t="s">
        <v>16</v>
      </c>
      <c r="N1412" t="str" cm="1">
        <f t="array" ref="N1412">IF(M1412="?",INDEX(M1412:M3754,_xlfn.MODE.MULT(MATCH(M1412:M3754,M1412:M3754,0))),M1412)</f>
        <v>tier - 1</v>
      </c>
      <c r="O1412" t="s">
        <v>23</v>
      </c>
      <c r="P1412" t="str">
        <f t="shared" si="91"/>
        <v>R1012</v>
      </c>
    </row>
    <row r="1413" spans="1:16" x14ac:dyDescent="0.3">
      <c r="A1413" t="s">
        <v>1444</v>
      </c>
      <c r="B1413">
        <v>1964</v>
      </c>
      <c r="C1413">
        <f t="shared" si="88"/>
        <v>1964</v>
      </c>
      <c r="D1413" t="s">
        <v>18</v>
      </c>
      <c r="E1413" t="str">
        <f t="shared" si="89"/>
        <v>Jun</v>
      </c>
      <c r="F1413">
        <v>27</v>
      </c>
      <c r="G1413" s="16">
        <f t="shared" si="90"/>
        <v>23555</v>
      </c>
      <c r="I1413">
        <v>0</v>
      </c>
      <c r="J1413" s="13">
        <v>11833.78</v>
      </c>
      <c r="K1413" t="s">
        <v>12</v>
      </c>
      <c r="L1413" t="str" cm="1">
        <f t="array" ref="L1413">IF(K1413="?",INDEX(K1413:K3755,_xlfn.MODE.MULT(MATCH(K1413:K3755,K3755,0))),K1413)</f>
        <v>tier - 3</v>
      </c>
      <c r="M1413" t="s">
        <v>12</v>
      </c>
      <c r="N1413" t="str" cm="1">
        <f t="array" ref="N1413">IF(M1413="?",INDEX(M1413:M3755,_xlfn.MODE.MULT(MATCH(M1413:M3755,M1413:M3755,0))),M1413)</f>
        <v>tier - 3</v>
      </c>
      <c r="O1413" t="s">
        <v>13</v>
      </c>
      <c r="P1413" t="str">
        <f t="shared" si="91"/>
        <v>R1013</v>
      </c>
    </row>
    <row r="1414" spans="1:16" x14ac:dyDescent="0.3">
      <c r="A1414" t="s">
        <v>1445</v>
      </c>
      <c r="B1414">
        <v>1964</v>
      </c>
      <c r="C1414">
        <f t="shared" si="88"/>
        <v>1964</v>
      </c>
      <c r="D1414" t="s">
        <v>20</v>
      </c>
      <c r="E1414" t="str">
        <f t="shared" si="89"/>
        <v>Sep</v>
      </c>
      <c r="F1414">
        <v>11</v>
      </c>
      <c r="G1414" s="16">
        <f t="shared" si="90"/>
        <v>23631</v>
      </c>
      <c r="I1414">
        <v>0</v>
      </c>
      <c r="J1414" s="13">
        <v>11837.16</v>
      </c>
      <c r="K1414" t="s">
        <v>12</v>
      </c>
      <c r="L1414" t="str" cm="1">
        <f t="array" ref="L1414">IF(K1414="?",INDEX(K1414:K3756,_xlfn.MODE.MULT(MATCH(K1414:K3756,K3756,0))),K1414)</f>
        <v>tier - 3</v>
      </c>
      <c r="M1414" t="s">
        <v>12</v>
      </c>
      <c r="N1414" t="str" cm="1">
        <f t="array" ref="N1414">IF(M1414="?",INDEX(M1414:M3756,_xlfn.MODE.MULT(MATCH(M1414:M3756,M1414:M3756,0))),M1414)</f>
        <v>tier - 3</v>
      </c>
      <c r="O1414" t="s">
        <v>42</v>
      </c>
      <c r="P1414" t="str">
        <f t="shared" si="91"/>
        <v>R1011</v>
      </c>
    </row>
    <row r="1415" spans="1:16" x14ac:dyDescent="0.3">
      <c r="A1415" t="s">
        <v>1446</v>
      </c>
      <c r="B1415">
        <v>1965</v>
      </c>
      <c r="C1415">
        <f t="shared" si="88"/>
        <v>1965</v>
      </c>
      <c r="D1415" t="s">
        <v>20</v>
      </c>
      <c r="E1415" t="str">
        <f t="shared" si="89"/>
        <v>Sep</v>
      </c>
      <c r="F1415">
        <v>25</v>
      </c>
      <c r="G1415" s="16">
        <f t="shared" si="90"/>
        <v>24010</v>
      </c>
      <c r="I1415">
        <v>0</v>
      </c>
      <c r="J1415" s="13">
        <v>11840.78</v>
      </c>
      <c r="K1415" t="s">
        <v>12</v>
      </c>
      <c r="L1415" t="str" cm="1">
        <f t="array" ref="L1415">IF(K1415="?",INDEX(K1415:K3757,_xlfn.MODE.MULT(MATCH(K1415:K3757,K3757,0))),K1415)</f>
        <v>tier - 3</v>
      </c>
      <c r="M1415" t="s">
        <v>11</v>
      </c>
      <c r="N1415" t="str" cm="1">
        <f t="array" ref="N1415">IF(M1415="?",INDEX(M1415:M3757,_xlfn.MODE.MULT(MATCH(M1415:M3757,M1415:M3757,0))),M1415)</f>
        <v>tier - 2</v>
      </c>
      <c r="O1415" t="s">
        <v>23</v>
      </c>
      <c r="P1415" t="str">
        <f t="shared" si="91"/>
        <v>R1012</v>
      </c>
    </row>
    <row r="1416" spans="1:16" x14ac:dyDescent="0.3">
      <c r="A1416" t="s">
        <v>1447</v>
      </c>
      <c r="B1416">
        <v>1964</v>
      </c>
      <c r="C1416">
        <f t="shared" si="88"/>
        <v>1964</v>
      </c>
      <c r="D1416" t="s">
        <v>10</v>
      </c>
      <c r="E1416" t="str">
        <f t="shared" si="89"/>
        <v>Jul</v>
      </c>
      <c r="F1416">
        <v>11</v>
      </c>
      <c r="G1416" s="16">
        <f t="shared" si="90"/>
        <v>23569</v>
      </c>
      <c r="I1416">
        <v>0</v>
      </c>
      <c r="J1416" s="13">
        <v>11842.44</v>
      </c>
      <c r="K1416" t="s">
        <v>12</v>
      </c>
      <c r="L1416" t="str" cm="1">
        <f t="array" ref="L1416">IF(K1416="?",INDEX(K1416:K3758,_xlfn.MODE.MULT(MATCH(K1416:K3758,K3758,0))),K1416)</f>
        <v>tier - 3</v>
      </c>
      <c r="M1416" t="s">
        <v>11</v>
      </c>
      <c r="N1416" t="str" cm="1">
        <f t="array" ref="N1416">IF(M1416="?",INDEX(M1416:M3758,_xlfn.MODE.MULT(MATCH(M1416:M3758,M1416:M3758,0))),M1416)</f>
        <v>tier - 2</v>
      </c>
      <c r="O1416" t="s">
        <v>42</v>
      </c>
      <c r="P1416" t="str">
        <f t="shared" si="91"/>
        <v>R1011</v>
      </c>
    </row>
    <row r="1417" spans="1:16" x14ac:dyDescent="0.3">
      <c r="A1417" t="s">
        <v>1448</v>
      </c>
      <c r="B1417">
        <v>1965</v>
      </c>
      <c r="C1417">
        <f t="shared" si="88"/>
        <v>1965</v>
      </c>
      <c r="D1417" t="s">
        <v>15</v>
      </c>
      <c r="E1417" t="str">
        <f t="shared" si="89"/>
        <v>Nov</v>
      </c>
      <c r="F1417">
        <v>10</v>
      </c>
      <c r="G1417" s="16">
        <f t="shared" si="90"/>
        <v>24056</v>
      </c>
      <c r="I1417">
        <v>0</v>
      </c>
      <c r="J1417" s="13">
        <v>11842.62</v>
      </c>
      <c r="K1417" t="s">
        <v>12</v>
      </c>
      <c r="L1417" t="str" cm="1">
        <f t="array" ref="L1417">IF(K1417="?",INDEX(K1417:K3759,_xlfn.MODE.MULT(MATCH(K1417:K3759,K3759,0))),K1417)</f>
        <v>tier - 3</v>
      </c>
      <c r="M1417" t="s">
        <v>12</v>
      </c>
      <c r="N1417" t="str" cm="1">
        <f t="array" ref="N1417">IF(M1417="?",INDEX(M1417:M3759,_xlfn.MODE.MULT(MATCH(M1417:M3759,M1417:M3759,0))),M1417)</f>
        <v>tier - 3</v>
      </c>
      <c r="O1417" t="s">
        <v>23</v>
      </c>
      <c r="P1417" t="str">
        <f t="shared" si="91"/>
        <v>R1012</v>
      </c>
    </row>
    <row r="1418" spans="1:16" x14ac:dyDescent="0.3">
      <c r="A1418" t="s">
        <v>1449</v>
      </c>
      <c r="B1418">
        <v>1964</v>
      </c>
      <c r="C1418">
        <f t="shared" si="88"/>
        <v>1964</v>
      </c>
      <c r="D1418" t="s">
        <v>18</v>
      </c>
      <c r="E1418" t="str">
        <f t="shared" si="89"/>
        <v>Jun</v>
      </c>
      <c r="F1418">
        <v>27</v>
      </c>
      <c r="G1418" s="16">
        <f t="shared" si="90"/>
        <v>23555</v>
      </c>
      <c r="I1418">
        <v>0</v>
      </c>
      <c r="J1418" s="13">
        <v>11848.14</v>
      </c>
      <c r="K1418" t="s">
        <v>12</v>
      </c>
      <c r="L1418" t="str" cm="1">
        <f t="array" ref="L1418">IF(K1418="?",INDEX(K1418:K3760,_xlfn.MODE.MULT(MATCH(K1418:K3760,K3760,0))),K1418)</f>
        <v>tier - 3</v>
      </c>
      <c r="M1418" t="s">
        <v>11</v>
      </c>
      <c r="N1418" t="str" cm="1">
        <f t="array" ref="N1418">IF(M1418="?",INDEX(M1418:M3760,_xlfn.MODE.MULT(MATCH(M1418:M3760,M1418:M3760,0))),M1418)</f>
        <v>tier - 2</v>
      </c>
      <c r="O1418" t="s">
        <v>42</v>
      </c>
      <c r="P1418" t="str">
        <f t="shared" si="91"/>
        <v>R1011</v>
      </c>
    </row>
    <row r="1419" spans="1:16" x14ac:dyDescent="0.3">
      <c r="A1419" t="s">
        <v>1450</v>
      </c>
      <c r="B1419">
        <v>1964</v>
      </c>
      <c r="C1419">
        <f t="shared" si="88"/>
        <v>1964</v>
      </c>
      <c r="D1419" t="s">
        <v>20</v>
      </c>
      <c r="E1419" t="str">
        <f t="shared" si="89"/>
        <v>Sep</v>
      </c>
      <c r="F1419">
        <v>29</v>
      </c>
      <c r="G1419" s="16">
        <f t="shared" si="90"/>
        <v>23649</v>
      </c>
      <c r="I1419">
        <v>0</v>
      </c>
      <c r="J1419" s="13">
        <v>11856.41</v>
      </c>
      <c r="K1419" t="s">
        <v>12</v>
      </c>
      <c r="L1419" t="str" cm="1">
        <f t="array" ref="L1419">IF(K1419="?",INDEX(K1419:K3761,_xlfn.MODE.MULT(MATCH(K1419:K3761,K3761,0))),K1419)</f>
        <v>tier - 3</v>
      </c>
      <c r="M1419" t="s">
        <v>11</v>
      </c>
      <c r="N1419" t="str" cm="1">
        <f t="array" ref="N1419">IF(M1419="?",INDEX(M1419:M3761,_xlfn.MODE.MULT(MATCH(M1419:M3761,M1419:M3761,0))),M1419)</f>
        <v>tier - 2</v>
      </c>
      <c r="O1419" t="s">
        <v>13</v>
      </c>
      <c r="P1419" t="str">
        <f t="shared" si="91"/>
        <v>R1013</v>
      </c>
    </row>
    <row r="1420" spans="1:16" x14ac:dyDescent="0.3">
      <c r="A1420" t="s">
        <v>1451</v>
      </c>
      <c r="B1420">
        <v>1974</v>
      </c>
      <c r="C1420">
        <f t="shared" si="88"/>
        <v>1974</v>
      </c>
      <c r="D1420" t="s">
        <v>10</v>
      </c>
      <c r="E1420" t="str">
        <f t="shared" si="89"/>
        <v>Jul</v>
      </c>
      <c r="F1420">
        <v>7</v>
      </c>
      <c r="G1420" s="16">
        <f t="shared" si="90"/>
        <v>27217</v>
      </c>
      <c r="I1420">
        <v>0</v>
      </c>
      <c r="J1420" s="13">
        <v>11858.56</v>
      </c>
      <c r="K1420" t="s">
        <v>12</v>
      </c>
      <c r="L1420" t="str" cm="1">
        <f t="array" ref="L1420">IF(K1420="?",INDEX(K1420:K3762,_xlfn.MODE.MULT(MATCH(K1420:K3762,K3762,0))),K1420)</f>
        <v>tier - 3</v>
      </c>
      <c r="M1420" t="s">
        <v>12</v>
      </c>
      <c r="N1420" t="str" cm="1">
        <f t="array" ref="N1420">IF(M1420="?",INDEX(M1420:M3762,_xlfn.MODE.MULT(MATCH(M1420:M3762,M1420:M3762,0))),M1420)</f>
        <v>tier - 3</v>
      </c>
      <c r="O1420" t="s">
        <v>42</v>
      </c>
      <c r="P1420" t="str">
        <f t="shared" si="91"/>
        <v>R1011</v>
      </c>
    </row>
    <row r="1421" spans="1:16" x14ac:dyDescent="0.3">
      <c r="A1421" t="s">
        <v>1452</v>
      </c>
      <c r="B1421">
        <v>1967</v>
      </c>
      <c r="C1421">
        <f t="shared" si="88"/>
        <v>1967</v>
      </c>
      <c r="D1421" t="s">
        <v>35</v>
      </c>
      <c r="E1421" t="str">
        <f t="shared" si="89"/>
        <v>Aug</v>
      </c>
      <c r="F1421">
        <v>24</v>
      </c>
      <c r="G1421" s="16">
        <f t="shared" si="90"/>
        <v>24708</v>
      </c>
      <c r="I1421">
        <v>1</v>
      </c>
      <c r="J1421" s="13">
        <v>11879.1</v>
      </c>
      <c r="K1421" t="s">
        <v>12</v>
      </c>
      <c r="L1421" t="str" cm="1">
        <f t="array" ref="L1421">IF(K1421="?",INDEX(K1421:K3763,_xlfn.MODE.MULT(MATCH(K1421:K3763,K3763,0))),K1421)</f>
        <v>tier - 3</v>
      </c>
      <c r="M1421" t="s">
        <v>12</v>
      </c>
      <c r="N1421" t="str" cm="1">
        <f t="array" ref="N1421">IF(M1421="?",INDEX(M1421:M3763,_xlfn.MODE.MULT(MATCH(M1421:M3763,M1421:M3763,0))),M1421)</f>
        <v>tier - 3</v>
      </c>
      <c r="O1421" t="s">
        <v>247</v>
      </c>
      <c r="P1421" t="str">
        <f t="shared" si="91"/>
        <v>R1024</v>
      </c>
    </row>
    <row r="1422" spans="1:16" x14ac:dyDescent="0.3">
      <c r="A1422" t="s">
        <v>1453</v>
      </c>
      <c r="B1422">
        <v>1967</v>
      </c>
      <c r="C1422">
        <f t="shared" si="88"/>
        <v>1967</v>
      </c>
      <c r="D1422" t="s">
        <v>10</v>
      </c>
      <c r="E1422" t="str">
        <f t="shared" si="89"/>
        <v>Jul</v>
      </c>
      <c r="F1422">
        <v>14</v>
      </c>
      <c r="G1422" s="16">
        <f t="shared" si="90"/>
        <v>24667</v>
      </c>
      <c r="I1422">
        <v>2</v>
      </c>
      <c r="J1422" s="13">
        <v>11881.36</v>
      </c>
      <c r="K1422" t="s">
        <v>12</v>
      </c>
      <c r="L1422" t="str" cm="1">
        <f t="array" ref="L1422">IF(K1422="?",INDEX(K1422:K3764,_xlfn.MODE.MULT(MATCH(K1422:K3764,K3764,0))),K1422)</f>
        <v>tier - 3</v>
      </c>
      <c r="M1422" t="s">
        <v>11</v>
      </c>
      <c r="N1422" t="str" cm="1">
        <f t="array" ref="N1422">IF(M1422="?",INDEX(M1422:M3764,_xlfn.MODE.MULT(MATCH(M1422:M3764,M1422:M3764,0))),M1422)</f>
        <v>tier - 2</v>
      </c>
      <c r="O1422" t="s">
        <v>42</v>
      </c>
      <c r="P1422" t="str">
        <f t="shared" si="91"/>
        <v>R1011</v>
      </c>
    </row>
    <row r="1423" spans="1:16" x14ac:dyDescent="0.3">
      <c r="A1423" t="s">
        <v>1454</v>
      </c>
      <c r="B1423">
        <v>1967</v>
      </c>
      <c r="C1423">
        <f t="shared" si="88"/>
        <v>1967</v>
      </c>
      <c r="D1423" t="s">
        <v>37</v>
      </c>
      <c r="E1423" t="str">
        <f t="shared" si="89"/>
        <v>Oct</v>
      </c>
      <c r="F1423">
        <v>29</v>
      </c>
      <c r="G1423" s="16">
        <f t="shared" si="90"/>
        <v>24774</v>
      </c>
      <c r="I1423">
        <v>2</v>
      </c>
      <c r="J1423" s="13">
        <v>11881.97</v>
      </c>
      <c r="K1423" t="s">
        <v>12</v>
      </c>
      <c r="L1423" t="str" cm="1">
        <f t="array" ref="L1423">IF(K1423="?",INDEX(K1423:K3765,_xlfn.MODE.MULT(MATCH(K1423:K3765,K3765,0))),K1423)</f>
        <v>tier - 3</v>
      </c>
      <c r="M1423" t="s">
        <v>16</v>
      </c>
      <c r="N1423" t="str" cm="1">
        <f t="array" ref="N1423">IF(M1423="?",INDEX(M1423:M3765,_xlfn.MODE.MULT(MATCH(M1423:M3765,M1423:M3765,0))),M1423)</f>
        <v>tier - 1</v>
      </c>
      <c r="O1423" t="s">
        <v>13</v>
      </c>
      <c r="P1423" t="str">
        <f t="shared" si="91"/>
        <v>R1013</v>
      </c>
    </row>
    <row r="1424" spans="1:16" x14ac:dyDescent="0.3">
      <c r="A1424" t="s">
        <v>1455</v>
      </c>
      <c r="B1424">
        <v>2004</v>
      </c>
      <c r="C1424">
        <f t="shared" si="88"/>
        <v>2004</v>
      </c>
      <c r="D1424" t="s">
        <v>18</v>
      </c>
      <c r="E1424" t="str">
        <f t="shared" si="89"/>
        <v>Jun</v>
      </c>
      <c r="F1424">
        <v>2</v>
      </c>
      <c r="G1424" s="16">
        <f t="shared" si="90"/>
        <v>38140</v>
      </c>
      <c r="I1424">
        <v>2</v>
      </c>
      <c r="J1424" s="13">
        <v>11884.05</v>
      </c>
      <c r="K1424" t="s">
        <v>12</v>
      </c>
      <c r="L1424" t="str" cm="1">
        <f t="array" ref="L1424">IF(K1424="?",INDEX(K1424:K3766,_xlfn.MODE.MULT(MATCH(K1424:K3766,K3766,0))),K1424)</f>
        <v>tier - 3</v>
      </c>
      <c r="M1424" t="s">
        <v>12</v>
      </c>
      <c r="N1424" t="str" cm="1">
        <f t="array" ref="N1424">IF(M1424="?",INDEX(M1424:M3766,_xlfn.MODE.MULT(MATCH(M1424:M3766,M1424:M3766,0))),M1424)</f>
        <v>tier - 3</v>
      </c>
      <c r="O1424" t="s">
        <v>13</v>
      </c>
      <c r="P1424" t="str">
        <f t="shared" si="91"/>
        <v>R1013</v>
      </c>
    </row>
    <row r="1425" spans="1:16" x14ac:dyDescent="0.3">
      <c r="A1425" t="s">
        <v>1456</v>
      </c>
      <c r="B1425">
        <v>1964</v>
      </c>
      <c r="C1425">
        <f t="shared" si="88"/>
        <v>1964</v>
      </c>
      <c r="D1425" t="s">
        <v>15</v>
      </c>
      <c r="E1425" t="str">
        <f t="shared" si="89"/>
        <v>Nov</v>
      </c>
      <c r="F1425">
        <v>19</v>
      </c>
      <c r="G1425" s="16">
        <f t="shared" si="90"/>
        <v>23700</v>
      </c>
      <c r="I1425">
        <v>0</v>
      </c>
      <c r="J1425" s="13">
        <v>11918.2</v>
      </c>
      <c r="K1425" t="s">
        <v>12</v>
      </c>
      <c r="L1425" t="str" cm="1">
        <f t="array" ref="L1425">IF(K1425="?",INDEX(K1425:K3767,_xlfn.MODE.MULT(MATCH(K1425:K3767,K3767,0))),K1425)</f>
        <v>tier - 3</v>
      </c>
      <c r="M1425" t="s">
        <v>16</v>
      </c>
      <c r="N1425" t="str" cm="1">
        <f t="array" ref="N1425">IF(M1425="?",INDEX(M1425:M3767,_xlfn.MODE.MULT(MATCH(M1425:M3767,M1425:M3767,0))),M1425)</f>
        <v>tier - 1</v>
      </c>
      <c r="O1425" t="s">
        <v>300</v>
      </c>
      <c r="P1425" t="str">
        <f t="shared" si="91"/>
        <v>R1021</v>
      </c>
    </row>
    <row r="1426" spans="1:16" x14ac:dyDescent="0.3">
      <c r="A1426" t="s">
        <v>1457</v>
      </c>
      <c r="B1426">
        <v>1964</v>
      </c>
      <c r="C1426">
        <f t="shared" si="88"/>
        <v>1964</v>
      </c>
      <c r="D1426" t="s">
        <v>30</v>
      </c>
      <c r="E1426" t="str">
        <f t="shared" si="89"/>
        <v>Dec</v>
      </c>
      <c r="F1426">
        <v>20</v>
      </c>
      <c r="G1426" s="16">
        <f t="shared" si="90"/>
        <v>23731</v>
      </c>
      <c r="I1426">
        <v>0</v>
      </c>
      <c r="J1426" s="13">
        <v>11931.13</v>
      </c>
      <c r="K1426" t="s">
        <v>12</v>
      </c>
      <c r="L1426" t="str" cm="1">
        <f t="array" ref="L1426">IF(K1426="?",INDEX(K1426:K3768,_xlfn.MODE.MULT(MATCH(K1426:K3768,K3768,0))),K1426)</f>
        <v>tier - 3</v>
      </c>
      <c r="M1426" t="s">
        <v>16</v>
      </c>
      <c r="N1426" t="str" cm="1">
        <f t="array" ref="N1426">IF(M1426="?",INDEX(M1426:M3768,_xlfn.MODE.MULT(MATCH(M1426:M3768,M1426:M3768,0))),M1426)</f>
        <v>tier - 1</v>
      </c>
      <c r="O1426" t="s">
        <v>166</v>
      </c>
      <c r="P1426" t="str">
        <f t="shared" si="91"/>
        <v>R1019</v>
      </c>
    </row>
    <row r="1427" spans="1:16" x14ac:dyDescent="0.3">
      <c r="A1427" t="s">
        <v>1458</v>
      </c>
      <c r="B1427">
        <v>1964</v>
      </c>
      <c r="C1427">
        <f t="shared" si="88"/>
        <v>1964</v>
      </c>
      <c r="D1427" t="s">
        <v>35</v>
      </c>
      <c r="E1427" t="str">
        <f t="shared" si="89"/>
        <v>Aug</v>
      </c>
      <c r="F1427">
        <v>2</v>
      </c>
      <c r="G1427" s="16">
        <f t="shared" si="90"/>
        <v>23591</v>
      </c>
      <c r="I1427">
        <v>0</v>
      </c>
      <c r="J1427" s="13">
        <v>11938.26</v>
      </c>
      <c r="K1427" t="s">
        <v>12</v>
      </c>
      <c r="L1427" t="str" cm="1">
        <f t="array" ref="L1427">IF(K1427="?",INDEX(K1427:K3769,_xlfn.MODE.MULT(MATCH(K1427:K3769,K3769,0))),K1427)</f>
        <v>tier - 3</v>
      </c>
      <c r="M1427" t="s">
        <v>12</v>
      </c>
      <c r="N1427" t="str" cm="1">
        <f t="array" ref="N1427">IF(M1427="?",INDEX(M1427:M3769,_xlfn.MODE.MULT(MATCH(M1427:M3769,M1427:M3769,0))),M1427)</f>
        <v>tier - 3</v>
      </c>
      <c r="O1427" t="s">
        <v>166</v>
      </c>
      <c r="P1427" t="str">
        <f t="shared" si="91"/>
        <v>R1019</v>
      </c>
    </row>
    <row r="1428" spans="1:16" x14ac:dyDescent="0.3">
      <c r="A1428" t="s">
        <v>1459</v>
      </c>
      <c r="B1428">
        <v>1991</v>
      </c>
      <c r="C1428">
        <f t="shared" si="88"/>
        <v>1991</v>
      </c>
      <c r="D1428" t="s">
        <v>37</v>
      </c>
      <c r="E1428" t="str">
        <f t="shared" si="89"/>
        <v>Oct</v>
      </c>
      <c r="F1428">
        <v>19</v>
      </c>
      <c r="G1428" s="16">
        <f t="shared" si="90"/>
        <v>33530</v>
      </c>
      <c r="I1428">
        <v>3</v>
      </c>
      <c r="J1428" s="13">
        <v>11941.83</v>
      </c>
      <c r="K1428" t="s">
        <v>12</v>
      </c>
      <c r="L1428" t="str" cm="1">
        <f t="array" ref="L1428">IF(K1428="?",INDEX(K1428:K3770,_xlfn.MODE.MULT(MATCH(K1428:K3770,K3770,0))),K1428)</f>
        <v>tier - 3</v>
      </c>
      <c r="M1428" t="s">
        <v>16</v>
      </c>
      <c r="N1428" t="str" cm="1">
        <f t="array" ref="N1428">IF(M1428="?",INDEX(M1428:M3770,_xlfn.MODE.MULT(MATCH(M1428:M3770,M1428:M3770,0))),M1428)</f>
        <v>tier - 1</v>
      </c>
      <c r="O1428" t="s">
        <v>249</v>
      </c>
      <c r="P1428" t="str">
        <f t="shared" si="91"/>
        <v>R1023</v>
      </c>
    </row>
    <row r="1429" spans="1:16" x14ac:dyDescent="0.3">
      <c r="A1429" t="s">
        <v>1460</v>
      </c>
      <c r="B1429">
        <v>1964</v>
      </c>
      <c r="C1429">
        <f t="shared" si="88"/>
        <v>1964</v>
      </c>
      <c r="D1429" t="s">
        <v>30</v>
      </c>
      <c r="E1429" t="str">
        <f t="shared" si="89"/>
        <v>Dec</v>
      </c>
      <c r="F1429">
        <v>25</v>
      </c>
      <c r="G1429" s="16">
        <f t="shared" si="90"/>
        <v>23736</v>
      </c>
      <c r="I1429">
        <v>0</v>
      </c>
      <c r="J1429" s="13">
        <v>11944.59</v>
      </c>
      <c r="K1429" t="s">
        <v>12</v>
      </c>
      <c r="L1429" t="str" cm="1">
        <f t="array" ref="L1429">IF(K1429="?",INDEX(K1429:K3771,_xlfn.MODE.MULT(MATCH(K1429:K3771,K3771,0))),K1429)</f>
        <v>tier - 3</v>
      </c>
      <c r="M1429" t="s">
        <v>11</v>
      </c>
      <c r="N1429" t="str" cm="1">
        <f t="array" ref="N1429">IF(M1429="?",INDEX(M1429:M3771,_xlfn.MODE.MULT(MATCH(M1429:M3771,M1429:M3771,0))),M1429)</f>
        <v>tier - 2</v>
      </c>
      <c r="O1429" t="s">
        <v>168</v>
      </c>
      <c r="P1429" t="str">
        <f t="shared" si="91"/>
        <v>R1016</v>
      </c>
    </row>
    <row r="1430" spans="1:16" x14ac:dyDescent="0.3">
      <c r="A1430" t="s">
        <v>1461</v>
      </c>
      <c r="B1430">
        <v>1965</v>
      </c>
      <c r="C1430">
        <f t="shared" si="88"/>
        <v>1965</v>
      </c>
      <c r="D1430" t="s">
        <v>15</v>
      </c>
      <c r="E1430" t="str">
        <f t="shared" si="89"/>
        <v>Nov</v>
      </c>
      <c r="F1430">
        <v>1</v>
      </c>
      <c r="G1430" s="16">
        <f t="shared" si="90"/>
        <v>24047</v>
      </c>
      <c r="I1430">
        <v>1</v>
      </c>
      <c r="J1430" s="13">
        <v>11945.13</v>
      </c>
      <c r="K1430" t="s">
        <v>12</v>
      </c>
      <c r="L1430" t="str" cm="1">
        <f t="array" ref="L1430">IF(K1430="?",INDEX(K1430:K3772,_xlfn.MODE.MULT(MATCH(K1430:K3772,K3772,0))),K1430)</f>
        <v>tier - 3</v>
      </c>
      <c r="M1430" t="s">
        <v>11</v>
      </c>
      <c r="N1430" t="str" cm="1">
        <f t="array" ref="N1430">IF(M1430="?",INDEX(M1430:M3772,_xlfn.MODE.MULT(MATCH(M1430:M3772,M1430:M3772,0))),M1430)</f>
        <v>tier - 2</v>
      </c>
      <c r="O1430" t="s">
        <v>23</v>
      </c>
      <c r="P1430" t="str">
        <f t="shared" si="91"/>
        <v>R1012</v>
      </c>
    </row>
    <row r="1431" spans="1:16" x14ac:dyDescent="0.3">
      <c r="A1431" t="s">
        <v>1462</v>
      </c>
      <c r="B1431">
        <v>1964</v>
      </c>
      <c r="C1431">
        <f t="shared" si="88"/>
        <v>1964</v>
      </c>
      <c r="D1431" t="s">
        <v>20</v>
      </c>
      <c r="E1431" t="str">
        <f t="shared" si="89"/>
        <v>Sep</v>
      </c>
      <c r="F1431">
        <v>29</v>
      </c>
      <c r="G1431" s="16">
        <f t="shared" si="90"/>
        <v>23649</v>
      </c>
      <c r="I1431">
        <v>1</v>
      </c>
      <c r="J1431" s="13">
        <v>11946.63</v>
      </c>
      <c r="K1431" t="s">
        <v>12</v>
      </c>
      <c r="L1431" t="str" cm="1">
        <f t="array" ref="L1431">IF(K1431="?",INDEX(K1431:K3773,_xlfn.MODE.MULT(MATCH(K1431:K3773,K3773,0))),K1431)</f>
        <v>tier - 3</v>
      </c>
      <c r="M1431" t="s">
        <v>11</v>
      </c>
      <c r="N1431" t="str" cm="1">
        <f t="array" ref="N1431">IF(M1431="?",INDEX(M1431:M3773,_xlfn.MODE.MULT(MATCH(M1431:M3773,M1431:M3773,0))),M1431)</f>
        <v>tier - 2</v>
      </c>
      <c r="O1431" t="s">
        <v>13</v>
      </c>
      <c r="P1431" t="str">
        <f t="shared" si="91"/>
        <v>R1013</v>
      </c>
    </row>
    <row r="1432" spans="1:16" x14ac:dyDescent="0.3">
      <c r="A1432" t="s">
        <v>1463</v>
      </c>
      <c r="B1432">
        <v>1967</v>
      </c>
      <c r="C1432">
        <f t="shared" si="88"/>
        <v>1967</v>
      </c>
      <c r="D1432" t="s">
        <v>30</v>
      </c>
      <c r="E1432" t="str">
        <f t="shared" si="89"/>
        <v>Dec</v>
      </c>
      <c r="F1432">
        <v>22</v>
      </c>
      <c r="G1432" s="16">
        <f t="shared" si="90"/>
        <v>24828</v>
      </c>
      <c r="I1432">
        <v>3</v>
      </c>
      <c r="J1432" s="13">
        <v>11987.17</v>
      </c>
      <c r="K1432" t="s">
        <v>12</v>
      </c>
      <c r="L1432" t="str" cm="1">
        <f t="array" ref="L1432">IF(K1432="?",INDEX(K1432:K3774,_xlfn.MODE.MULT(MATCH(K1432:K3774,K3774,0))),K1432)</f>
        <v>tier - 3</v>
      </c>
      <c r="M1432" t="s">
        <v>12</v>
      </c>
      <c r="N1432" t="str" cm="1">
        <f t="array" ref="N1432">IF(M1432="?",INDEX(M1432:M3774,_xlfn.MODE.MULT(MATCH(M1432:M3774,M1432:M3774,0))),M1432)</f>
        <v>tier - 3</v>
      </c>
      <c r="O1432" t="s">
        <v>13</v>
      </c>
      <c r="P1432" t="str">
        <f t="shared" si="91"/>
        <v>R1013</v>
      </c>
    </row>
    <row r="1433" spans="1:16" x14ac:dyDescent="0.3">
      <c r="A1433" t="s">
        <v>1464</v>
      </c>
      <c r="B1433">
        <v>1983</v>
      </c>
      <c r="C1433">
        <f t="shared" si="88"/>
        <v>1983</v>
      </c>
      <c r="D1433" t="s">
        <v>10</v>
      </c>
      <c r="E1433" t="str">
        <f t="shared" si="89"/>
        <v>Jul</v>
      </c>
      <c r="F1433">
        <v>4</v>
      </c>
      <c r="G1433" s="16">
        <f t="shared" si="90"/>
        <v>30501</v>
      </c>
      <c r="I1433">
        <v>3</v>
      </c>
      <c r="J1433" s="13">
        <v>11987.68</v>
      </c>
      <c r="K1433" t="s">
        <v>12</v>
      </c>
      <c r="L1433" t="str" cm="1">
        <f t="array" ref="L1433">IF(K1433="?",INDEX(K1433:K3775,_xlfn.MODE.MULT(MATCH(K1433:K3775,K3775,0))),K1433)</f>
        <v>tier - 3</v>
      </c>
      <c r="M1433" t="s">
        <v>11</v>
      </c>
      <c r="N1433" t="str" cm="1">
        <f t="array" ref="N1433">IF(M1433="?",INDEX(M1433:M3775,_xlfn.MODE.MULT(MATCH(M1433:M3775,M1433:M3775,0))),M1433)</f>
        <v>tier - 2</v>
      </c>
      <c r="O1433" t="s">
        <v>535</v>
      </c>
      <c r="P1433" t="str">
        <f t="shared" si="91"/>
        <v>R1026</v>
      </c>
    </row>
    <row r="1434" spans="1:16" x14ac:dyDescent="0.3">
      <c r="A1434" t="s">
        <v>1465</v>
      </c>
      <c r="B1434">
        <v>1993</v>
      </c>
      <c r="C1434">
        <f t="shared" si="88"/>
        <v>1993</v>
      </c>
      <c r="D1434" t="s">
        <v>30</v>
      </c>
      <c r="E1434" t="str">
        <f t="shared" si="89"/>
        <v>Dec</v>
      </c>
      <c r="F1434">
        <v>12</v>
      </c>
      <c r="G1434" s="16">
        <f t="shared" si="90"/>
        <v>34315</v>
      </c>
      <c r="I1434">
        <v>0</v>
      </c>
      <c r="J1434" s="13">
        <v>11994.89</v>
      </c>
      <c r="K1434" t="s">
        <v>12</v>
      </c>
      <c r="L1434" t="str" cm="1">
        <f t="array" ref="L1434">IF(K1434="?",INDEX(K1434:K3776,_xlfn.MODE.MULT(MATCH(K1434:K3776,K3776,0))),K1434)</f>
        <v>tier - 3</v>
      </c>
      <c r="M1434" t="s">
        <v>11</v>
      </c>
      <c r="N1434" t="str" cm="1">
        <f t="array" ref="N1434">IF(M1434="?",INDEX(M1434:M3776,_xlfn.MODE.MULT(MATCH(M1434:M3776,M1434:M3776,0))),M1434)</f>
        <v>tier - 2</v>
      </c>
      <c r="O1434" t="s">
        <v>23</v>
      </c>
      <c r="P1434" t="str">
        <f t="shared" si="91"/>
        <v>R1012</v>
      </c>
    </row>
    <row r="1435" spans="1:16" x14ac:dyDescent="0.3">
      <c r="A1435" t="s">
        <v>1466</v>
      </c>
      <c r="B1435">
        <v>1982</v>
      </c>
      <c r="C1435">
        <f t="shared" si="88"/>
        <v>1982</v>
      </c>
      <c r="D1435" t="s">
        <v>37</v>
      </c>
      <c r="E1435" t="str">
        <f t="shared" si="89"/>
        <v>Oct</v>
      </c>
      <c r="F1435">
        <v>17</v>
      </c>
      <c r="G1435" s="16">
        <f t="shared" si="90"/>
        <v>30241</v>
      </c>
      <c r="I1435">
        <v>3</v>
      </c>
      <c r="J1435" s="13">
        <v>12001.29</v>
      </c>
      <c r="K1435" t="s">
        <v>12</v>
      </c>
      <c r="L1435" t="str" cm="1">
        <f t="array" ref="L1435">IF(K1435="?",INDEX(K1435:K3777,_xlfn.MODE.MULT(MATCH(K1435:K3777,K3777,0))),K1435)</f>
        <v>tier - 3</v>
      </c>
      <c r="M1435" t="s">
        <v>12</v>
      </c>
      <c r="N1435" t="str" cm="1">
        <f t="array" ref="N1435">IF(M1435="?",INDEX(M1435:M3777,_xlfn.MODE.MULT(MATCH(M1435:M3777,M1435:M3777,0))),M1435)</f>
        <v>tier - 3</v>
      </c>
      <c r="O1435" t="s">
        <v>300</v>
      </c>
      <c r="P1435" t="str">
        <f t="shared" si="91"/>
        <v>R1021</v>
      </c>
    </row>
    <row r="1436" spans="1:16" x14ac:dyDescent="0.3">
      <c r="A1436" t="s">
        <v>1467</v>
      </c>
      <c r="B1436">
        <v>1965</v>
      </c>
      <c r="C1436">
        <f t="shared" si="88"/>
        <v>1965</v>
      </c>
      <c r="D1436" t="s">
        <v>18</v>
      </c>
      <c r="E1436" t="str">
        <f t="shared" si="89"/>
        <v>Jun</v>
      </c>
      <c r="F1436">
        <v>9</v>
      </c>
      <c r="G1436" s="16">
        <f t="shared" si="90"/>
        <v>23902</v>
      </c>
      <c r="I1436">
        <v>0</v>
      </c>
      <c r="J1436" s="13">
        <v>12029.29</v>
      </c>
      <c r="K1436" t="s">
        <v>12</v>
      </c>
      <c r="L1436" t="str" cm="1">
        <f t="array" ref="L1436">IF(K1436="?",INDEX(K1436:K3778,_xlfn.MODE.MULT(MATCH(K1436:K3778,K3778,0))),K1436)</f>
        <v>tier - 3</v>
      </c>
      <c r="M1436" t="s">
        <v>11</v>
      </c>
      <c r="N1436" t="str" cm="1">
        <f t="array" ref="N1436">IF(M1436="?",INDEX(M1436:M3778,_xlfn.MODE.MULT(MATCH(M1436:M3778,M1436:M3778,0))),M1436)</f>
        <v>tier - 2</v>
      </c>
      <c r="O1436" t="s">
        <v>247</v>
      </c>
      <c r="P1436" t="str">
        <f t="shared" si="91"/>
        <v>R1024</v>
      </c>
    </row>
    <row r="1437" spans="1:16" x14ac:dyDescent="0.3">
      <c r="A1437" t="s">
        <v>1468</v>
      </c>
      <c r="B1437">
        <v>1965</v>
      </c>
      <c r="C1437">
        <f t="shared" si="88"/>
        <v>1965</v>
      </c>
      <c r="D1437" t="s">
        <v>37</v>
      </c>
      <c r="E1437" t="str">
        <f t="shared" si="89"/>
        <v>Oct</v>
      </c>
      <c r="F1437">
        <v>29</v>
      </c>
      <c r="G1437" s="16">
        <f t="shared" si="90"/>
        <v>24044</v>
      </c>
      <c r="I1437">
        <v>1</v>
      </c>
      <c r="J1437" s="13">
        <v>12032.33</v>
      </c>
      <c r="K1437" t="s">
        <v>12</v>
      </c>
      <c r="L1437" t="str" cm="1">
        <f t="array" ref="L1437">IF(K1437="?",INDEX(K1437:K3779,_xlfn.MODE.MULT(MATCH(K1437:K3779,K3779,0))),K1437)</f>
        <v>tier - 3</v>
      </c>
      <c r="M1437" t="s">
        <v>16</v>
      </c>
      <c r="N1437" t="str" cm="1">
        <f t="array" ref="N1437">IF(M1437="?",INDEX(M1437:M3779,_xlfn.MODE.MULT(MATCH(M1437:M3779,M1437:M3779,0))),M1437)</f>
        <v>tier - 1</v>
      </c>
      <c r="O1437" t="s">
        <v>42</v>
      </c>
      <c r="P1437" t="str">
        <f t="shared" si="91"/>
        <v>R1011</v>
      </c>
    </row>
    <row r="1438" spans="1:16" x14ac:dyDescent="0.3">
      <c r="A1438" t="s">
        <v>1469</v>
      </c>
      <c r="B1438">
        <v>1979</v>
      </c>
      <c r="C1438">
        <f t="shared" si="88"/>
        <v>1979</v>
      </c>
      <c r="D1438" t="s">
        <v>37</v>
      </c>
      <c r="E1438" t="str">
        <f t="shared" si="89"/>
        <v>Oct</v>
      </c>
      <c r="F1438">
        <v>16</v>
      </c>
      <c r="G1438" s="16">
        <f t="shared" si="90"/>
        <v>29144</v>
      </c>
      <c r="I1438">
        <v>2</v>
      </c>
      <c r="J1438" s="13">
        <v>12035.18</v>
      </c>
      <c r="K1438" t="s">
        <v>12</v>
      </c>
      <c r="L1438" t="str" cm="1">
        <f t="array" ref="L1438">IF(K1438="?",INDEX(K1438:K3780,_xlfn.MODE.MULT(MATCH(K1438:K3780,K3780,0))),K1438)</f>
        <v>tier - 3</v>
      </c>
      <c r="M1438" t="s">
        <v>12</v>
      </c>
      <c r="N1438" t="str" cm="1">
        <f t="array" ref="N1438">IF(M1438="?",INDEX(M1438:M3780,_xlfn.MODE.MULT(MATCH(M1438:M3780,M1438:M3780,0))),M1438)</f>
        <v>tier - 3</v>
      </c>
      <c r="O1438" t="s">
        <v>300</v>
      </c>
      <c r="P1438" t="str">
        <f t="shared" si="91"/>
        <v>R1021</v>
      </c>
    </row>
    <row r="1439" spans="1:16" x14ac:dyDescent="0.3">
      <c r="A1439" t="s">
        <v>1470</v>
      </c>
      <c r="B1439">
        <v>1966</v>
      </c>
      <c r="C1439">
        <f t="shared" si="88"/>
        <v>1966</v>
      </c>
      <c r="D1439" t="s">
        <v>15</v>
      </c>
      <c r="E1439" t="str">
        <f t="shared" si="89"/>
        <v>Nov</v>
      </c>
      <c r="F1439">
        <v>24</v>
      </c>
      <c r="G1439" s="16">
        <f t="shared" si="90"/>
        <v>24435</v>
      </c>
      <c r="I1439">
        <v>1</v>
      </c>
      <c r="J1439" s="13">
        <v>12044.34</v>
      </c>
      <c r="K1439" t="s">
        <v>12</v>
      </c>
      <c r="L1439" t="str" cm="1">
        <f t="array" ref="L1439">IF(K1439="?",INDEX(K1439:K3781,_xlfn.MODE.MULT(MATCH(K1439:K3781,K3781,0))),K1439)</f>
        <v>tier - 3</v>
      </c>
      <c r="M1439" t="s">
        <v>16</v>
      </c>
      <c r="N1439" t="str" cm="1">
        <f t="array" ref="N1439">IF(M1439="?",INDEX(M1439:M3781,_xlfn.MODE.MULT(MATCH(M1439:M3781,M1439:M3781,0))),M1439)</f>
        <v>tier - 1</v>
      </c>
      <c r="O1439" t="s">
        <v>23</v>
      </c>
      <c r="P1439" t="str">
        <f t="shared" si="91"/>
        <v>R1012</v>
      </c>
    </row>
    <row r="1440" spans="1:16" x14ac:dyDescent="0.3">
      <c r="A1440" t="s">
        <v>1471</v>
      </c>
      <c r="B1440">
        <v>1986</v>
      </c>
      <c r="C1440">
        <f t="shared" si="88"/>
        <v>1986</v>
      </c>
      <c r="D1440" t="s">
        <v>20</v>
      </c>
      <c r="E1440" t="str">
        <f t="shared" si="89"/>
        <v>Sep</v>
      </c>
      <c r="F1440">
        <v>7</v>
      </c>
      <c r="G1440" s="16">
        <f t="shared" si="90"/>
        <v>31662</v>
      </c>
      <c r="I1440">
        <v>3</v>
      </c>
      <c r="J1440" s="13">
        <v>12048.13</v>
      </c>
      <c r="K1440" t="s">
        <v>12</v>
      </c>
      <c r="L1440" t="str" cm="1">
        <f t="array" ref="L1440">IF(K1440="?",INDEX(K1440:K3782,_xlfn.MODE.MULT(MATCH(K1440:K3782,K3782,0))),K1440)</f>
        <v>tier - 3</v>
      </c>
      <c r="M1440" t="s">
        <v>11</v>
      </c>
      <c r="N1440" t="str" cm="1">
        <f t="array" ref="N1440">IF(M1440="?",INDEX(M1440:M3782,_xlfn.MODE.MULT(MATCH(M1440:M3782,M1440:M3782,0))),M1440)</f>
        <v>tier - 2</v>
      </c>
      <c r="O1440" t="s">
        <v>535</v>
      </c>
      <c r="P1440" t="str">
        <f t="shared" si="91"/>
        <v>R1026</v>
      </c>
    </row>
    <row r="1441" spans="1:16" x14ac:dyDescent="0.3">
      <c r="A1441" t="s">
        <v>1472</v>
      </c>
      <c r="B1441">
        <v>1984</v>
      </c>
      <c r="C1441">
        <f t="shared" si="88"/>
        <v>1984</v>
      </c>
      <c r="D1441" t="s">
        <v>20</v>
      </c>
      <c r="E1441" t="str">
        <f t="shared" si="89"/>
        <v>Sep</v>
      </c>
      <c r="F1441">
        <v>2</v>
      </c>
      <c r="G1441" s="16">
        <f t="shared" si="90"/>
        <v>30927</v>
      </c>
      <c r="I1441">
        <v>3</v>
      </c>
      <c r="J1441" s="13">
        <v>12091.34</v>
      </c>
      <c r="K1441" t="s">
        <v>12</v>
      </c>
      <c r="L1441" t="str" cm="1">
        <f t="array" ref="L1441">IF(K1441="?",INDEX(K1441:K3783,_xlfn.MODE.MULT(MATCH(K1441:K3783,K3783,0))),K1441)</f>
        <v>tier - 3</v>
      </c>
      <c r="M1441" t="s">
        <v>11</v>
      </c>
      <c r="N1441" t="str" cm="1">
        <f t="array" ref="N1441">IF(M1441="?",INDEX(M1441:M3783,_xlfn.MODE.MULT(MATCH(M1441:M3783,M1441:M3783,0))),M1441)</f>
        <v>tier - 2</v>
      </c>
      <c r="O1441" t="s">
        <v>632</v>
      </c>
      <c r="P1441" t="str">
        <f t="shared" si="91"/>
        <v>R1022</v>
      </c>
    </row>
    <row r="1442" spans="1:16" x14ac:dyDescent="0.3">
      <c r="A1442" t="s">
        <v>1473</v>
      </c>
      <c r="B1442">
        <v>1968</v>
      </c>
      <c r="C1442">
        <f t="shared" si="88"/>
        <v>1968</v>
      </c>
      <c r="D1442" t="s">
        <v>18</v>
      </c>
      <c r="E1442" t="str">
        <f t="shared" si="89"/>
        <v>Jun</v>
      </c>
      <c r="F1442">
        <v>21</v>
      </c>
      <c r="G1442" s="16">
        <f t="shared" si="90"/>
        <v>25010</v>
      </c>
      <c r="I1442">
        <v>3</v>
      </c>
      <c r="J1442" s="13">
        <v>12094.48</v>
      </c>
      <c r="K1442" t="s">
        <v>12</v>
      </c>
      <c r="L1442" t="str" cm="1">
        <f t="array" ref="L1442">IF(K1442="?",INDEX(K1442:K3784,_xlfn.MODE.MULT(MATCH(K1442:K3784,K3784,0))),K1442)</f>
        <v>tier - 3</v>
      </c>
      <c r="M1442" t="s">
        <v>12</v>
      </c>
      <c r="N1442" t="str" cm="1">
        <f t="array" ref="N1442">IF(M1442="?",INDEX(M1442:M3784,_xlfn.MODE.MULT(MATCH(M1442:M3784,M1442:M3784,0))),M1442)</f>
        <v>tier - 3</v>
      </c>
      <c r="O1442" t="s">
        <v>42</v>
      </c>
      <c r="P1442" t="str">
        <f t="shared" si="91"/>
        <v>R1011</v>
      </c>
    </row>
    <row r="1443" spans="1:16" x14ac:dyDescent="0.3">
      <c r="A1443" t="s">
        <v>1474</v>
      </c>
      <c r="B1443">
        <v>1968</v>
      </c>
      <c r="C1443">
        <f t="shared" si="88"/>
        <v>1968</v>
      </c>
      <c r="D1443" t="s">
        <v>30</v>
      </c>
      <c r="E1443" t="str">
        <f t="shared" si="89"/>
        <v>Dec</v>
      </c>
      <c r="F1443">
        <v>9</v>
      </c>
      <c r="G1443" s="16">
        <f t="shared" si="90"/>
        <v>25181</v>
      </c>
      <c r="I1443">
        <v>2</v>
      </c>
      <c r="J1443" s="13">
        <v>12096.65</v>
      </c>
      <c r="K1443" t="s">
        <v>12</v>
      </c>
      <c r="L1443" t="str" cm="1">
        <f t="array" ref="L1443">IF(K1443="?",INDEX(K1443:K3785,_xlfn.MODE.MULT(MATCH(K1443:K3785,K3785,0))),K1443)</f>
        <v>tier - 3</v>
      </c>
      <c r="M1443" t="s">
        <v>16</v>
      </c>
      <c r="N1443" t="str" cm="1">
        <f t="array" ref="N1443">IF(M1443="?",INDEX(M1443:M3785,_xlfn.MODE.MULT(MATCH(M1443:M3785,M1443:M3785,0))),M1443)</f>
        <v>tier - 1</v>
      </c>
      <c r="O1443" t="s">
        <v>247</v>
      </c>
      <c r="P1443" t="str">
        <f t="shared" si="91"/>
        <v>R1024</v>
      </c>
    </row>
    <row r="1444" spans="1:16" x14ac:dyDescent="0.3">
      <c r="A1444" t="s">
        <v>1475</v>
      </c>
      <c r="B1444">
        <v>1968</v>
      </c>
      <c r="C1444">
        <f t="shared" si="88"/>
        <v>1968</v>
      </c>
      <c r="D1444" t="s">
        <v>37</v>
      </c>
      <c r="E1444" t="str">
        <f t="shared" si="89"/>
        <v>Oct</v>
      </c>
      <c r="F1444">
        <v>25</v>
      </c>
      <c r="G1444" s="16">
        <f t="shared" si="90"/>
        <v>25136</v>
      </c>
      <c r="I1444">
        <v>3</v>
      </c>
      <c r="J1444" s="13">
        <v>12105.32</v>
      </c>
      <c r="K1444" t="s">
        <v>12</v>
      </c>
      <c r="L1444" t="str" cm="1">
        <f t="array" ref="L1444">IF(K1444="?",INDEX(K1444:K3786,_xlfn.MODE.MULT(MATCH(K1444:K3786,K3786,0))),K1444)</f>
        <v>tier - 3</v>
      </c>
      <c r="M1444" t="s">
        <v>12</v>
      </c>
      <c r="N1444" t="str" cm="1">
        <f t="array" ref="N1444">IF(M1444="?",INDEX(M1444:M3786,_xlfn.MODE.MULT(MATCH(M1444:M3786,M1444:M3786,0))),M1444)</f>
        <v>tier - 3</v>
      </c>
      <c r="O1444" t="s">
        <v>42</v>
      </c>
      <c r="P1444" t="str">
        <f t="shared" si="91"/>
        <v>R1011</v>
      </c>
    </row>
    <row r="1445" spans="1:16" x14ac:dyDescent="0.3">
      <c r="A1445" t="s">
        <v>1476</v>
      </c>
      <c r="B1445">
        <v>1963</v>
      </c>
      <c r="C1445">
        <f t="shared" si="88"/>
        <v>1963</v>
      </c>
      <c r="D1445" t="s">
        <v>10</v>
      </c>
      <c r="E1445" t="str">
        <f t="shared" si="89"/>
        <v>Jul</v>
      </c>
      <c r="F1445">
        <v>20</v>
      </c>
      <c r="G1445" s="16">
        <f t="shared" si="90"/>
        <v>23212</v>
      </c>
      <c r="I1445">
        <v>0</v>
      </c>
      <c r="J1445" s="13">
        <v>12124.99</v>
      </c>
      <c r="K1445" t="s">
        <v>12</v>
      </c>
      <c r="L1445" t="str" cm="1">
        <f t="array" ref="L1445">IF(K1445="?",INDEX(K1445:K3787,_xlfn.MODE.MULT(MATCH(K1445:K3787,K3787,0))),K1445)</f>
        <v>tier - 3</v>
      </c>
      <c r="M1445" t="s">
        <v>16</v>
      </c>
      <c r="N1445" t="str" cm="1">
        <f t="array" ref="N1445">IF(M1445="?",INDEX(M1445:M3787,_xlfn.MODE.MULT(MATCH(M1445:M3787,M1445:M3787,0))),M1445)</f>
        <v>tier - 1</v>
      </c>
      <c r="O1445" t="s">
        <v>23</v>
      </c>
      <c r="P1445" t="str">
        <f t="shared" si="91"/>
        <v>R1012</v>
      </c>
    </row>
    <row r="1446" spans="1:16" x14ac:dyDescent="0.3">
      <c r="A1446" t="s">
        <v>1477</v>
      </c>
      <c r="B1446">
        <v>1963</v>
      </c>
      <c r="C1446">
        <f t="shared" si="88"/>
        <v>1963</v>
      </c>
      <c r="D1446" t="s">
        <v>18</v>
      </c>
      <c r="E1446" t="str">
        <f t="shared" si="89"/>
        <v>Jun</v>
      </c>
      <c r="F1446">
        <v>4</v>
      </c>
      <c r="G1446" s="16">
        <f t="shared" si="90"/>
        <v>23166</v>
      </c>
      <c r="I1446">
        <v>0</v>
      </c>
      <c r="J1446" s="13">
        <v>12129.61</v>
      </c>
      <c r="K1446" t="s">
        <v>12</v>
      </c>
      <c r="L1446" t="str" cm="1">
        <f t="array" ref="L1446">IF(K1446="?",INDEX(K1446:K3788,_xlfn.MODE.MULT(MATCH(K1446:K3788,K3788,0))),K1446)</f>
        <v>tier - 3</v>
      </c>
      <c r="M1446" t="s">
        <v>16</v>
      </c>
      <c r="N1446" t="str" cm="1">
        <f t="array" ref="N1446">IF(M1446="?",INDEX(M1446:M3788,_xlfn.MODE.MULT(MATCH(M1446:M3788,M1446:M3788,0))),M1446)</f>
        <v>tier - 1</v>
      </c>
      <c r="O1446" t="s">
        <v>23</v>
      </c>
      <c r="P1446" t="str">
        <f t="shared" si="91"/>
        <v>R1012</v>
      </c>
    </row>
    <row r="1447" spans="1:16" x14ac:dyDescent="0.3">
      <c r="A1447" t="s">
        <v>1478</v>
      </c>
      <c r="B1447">
        <v>1991</v>
      </c>
      <c r="C1447">
        <f t="shared" si="88"/>
        <v>1991</v>
      </c>
      <c r="D1447" t="s">
        <v>15</v>
      </c>
      <c r="E1447" t="str">
        <f t="shared" si="89"/>
        <v>Nov</v>
      </c>
      <c r="F1447">
        <v>6</v>
      </c>
      <c r="G1447" s="16">
        <f t="shared" si="90"/>
        <v>33548</v>
      </c>
      <c r="I1447">
        <v>3</v>
      </c>
      <c r="J1447" s="13">
        <v>12130.8</v>
      </c>
      <c r="K1447" t="s">
        <v>12</v>
      </c>
      <c r="L1447" t="str" cm="1">
        <f t="array" ref="L1447">IF(K1447="?",INDEX(K1447:K3789,_xlfn.MODE.MULT(MATCH(K1447:K3789,K3789,0))),K1447)</f>
        <v>tier - 3</v>
      </c>
      <c r="M1447" t="s">
        <v>12</v>
      </c>
      <c r="N1447" t="str" cm="1">
        <f t="array" ref="N1447">IF(M1447="?",INDEX(M1447:M3789,_xlfn.MODE.MULT(MATCH(M1447:M3789,M1447:M3789,0))),M1447)</f>
        <v>tier - 3</v>
      </c>
      <c r="O1447" t="s">
        <v>535</v>
      </c>
      <c r="P1447" t="str">
        <f t="shared" si="91"/>
        <v>R1026</v>
      </c>
    </row>
    <row r="1448" spans="1:16" x14ac:dyDescent="0.3">
      <c r="A1448" t="s">
        <v>1479</v>
      </c>
      <c r="B1448">
        <v>1974</v>
      </c>
      <c r="C1448">
        <f t="shared" si="88"/>
        <v>1974</v>
      </c>
      <c r="D1448" t="s">
        <v>20</v>
      </c>
      <c r="E1448" t="str">
        <f t="shared" si="89"/>
        <v>Sep</v>
      </c>
      <c r="F1448">
        <v>16</v>
      </c>
      <c r="G1448" s="16">
        <f t="shared" si="90"/>
        <v>27288</v>
      </c>
      <c r="I1448">
        <v>0</v>
      </c>
      <c r="J1448" s="13">
        <v>12137.6</v>
      </c>
      <c r="K1448" t="s">
        <v>12</v>
      </c>
      <c r="L1448" t="str" cm="1">
        <f t="array" ref="L1448">IF(K1448="?",INDEX(K1448:K3790,_xlfn.MODE.MULT(MATCH(K1448:K3790,K3790,0))),K1448)</f>
        <v>tier - 3</v>
      </c>
      <c r="M1448" t="s">
        <v>12</v>
      </c>
      <c r="N1448" t="str" cm="1">
        <f t="array" ref="N1448">IF(M1448="?",INDEX(M1448:M3790,_xlfn.MODE.MULT(MATCH(M1448:M3790,M1448:M3790,0))),M1448)</f>
        <v>tier - 3</v>
      </c>
      <c r="O1448" t="s">
        <v>23</v>
      </c>
      <c r="P1448" t="str">
        <f t="shared" si="91"/>
        <v>R1012</v>
      </c>
    </row>
    <row r="1449" spans="1:16" x14ac:dyDescent="0.3">
      <c r="A1449" t="s">
        <v>1480</v>
      </c>
      <c r="B1449">
        <v>1962</v>
      </c>
      <c r="C1449">
        <f t="shared" si="88"/>
        <v>1962</v>
      </c>
      <c r="D1449" t="s">
        <v>15</v>
      </c>
      <c r="E1449" t="str">
        <f t="shared" si="89"/>
        <v>Nov</v>
      </c>
      <c r="F1449">
        <v>4</v>
      </c>
      <c r="G1449" s="16">
        <f t="shared" si="90"/>
        <v>22954</v>
      </c>
      <c r="I1449">
        <v>0</v>
      </c>
      <c r="J1449" s="13">
        <v>12142.58</v>
      </c>
      <c r="K1449" t="s">
        <v>12</v>
      </c>
      <c r="L1449" t="str" cm="1">
        <f t="array" ref="L1449">IF(K1449="?",INDEX(K1449:K3791,_xlfn.MODE.MULT(MATCH(K1449:K3791,K3791,0))),K1449)</f>
        <v>tier - 3</v>
      </c>
      <c r="M1449" t="s">
        <v>11</v>
      </c>
      <c r="N1449" t="str" cm="1">
        <f t="array" ref="N1449">IF(M1449="?",INDEX(M1449:M3791,_xlfn.MODE.MULT(MATCH(M1449:M3791,M1449:M3791,0))),M1449)</f>
        <v>tier - 2</v>
      </c>
      <c r="O1449" t="s">
        <v>13</v>
      </c>
      <c r="P1449" t="str">
        <f t="shared" si="91"/>
        <v>R1013</v>
      </c>
    </row>
    <row r="1450" spans="1:16" x14ac:dyDescent="0.3">
      <c r="A1450" t="s">
        <v>1481</v>
      </c>
      <c r="B1450">
        <v>1962</v>
      </c>
      <c r="C1450">
        <f t="shared" si="88"/>
        <v>1962</v>
      </c>
      <c r="D1450" t="s">
        <v>20</v>
      </c>
      <c r="E1450" t="str">
        <f t="shared" si="89"/>
        <v>Sep</v>
      </c>
      <c r="F1450">
        <v>15</v>
      </c>
      <c r="G1450" s="16">
        <f t="shared" si="90"/>
        <v>22904</v>
      </c>
      <c r="I1450">
        <v>0</v>
      </c>
      <c r="J1450" s="13">
        <v>12146.97</v>
      </c>
      <c r="K1450" t="s">
        <v>12</v>
      </c>
      <c r="L1450" t="str" cm="1">
        <f t="array" ref="L1450">IF(K1450="?",INDEX(K1450:K3792,_xlfn.MODE.MULT(MATCH(K1450:K3792,K3792,0))),K1450)</f>
        <v>tier - 3</v>
      </c>
      <c r="M1450" t="s">
        <v>12</v>
      </c>
      <c r="N1450" t="str" cm="1">
        <f t="array" ref="N1450">IF(M1450="?",INDEX(M1450:M3792,_xlfn.MODE.MULT(MATCH(M1450:M3792,M1450:M3792,0))),M1450)</f>
        <v>tier - 3</v>
      </c>
      <c r="O1450" t="s">
        <v>42</v>
      </c>
      <c r="P1450" t="str">
        <f t="shared" si="91"/>
        <v>R1011</v>
      </c>
    </row>
    <row r="1451" spans="1:16" x14ac:dyDescent="0.3">
      <c r="A1451" t="s">
        <v>1482</v>
      </c>
      <c r="B1451">
        <v>1987</v>
      </c>
      <c r="C1451">
        <f t="shared" si="88"/>
        <v>1987</v>
      </c>
      <c r="D1451" t="s">
        <v>37</v>
      </c>
      <c r="E1451" t="str">
        <f t="shared" si="89"/>
        <v>Oct</v>
      </c>
      <c r="F1451">
        <v>5</v>
      </c>
      <c r="G1451" s="16">
        <f t="shared" si="90"/>
        <v>32055</v>
      </c>
      <c r="I1451">
        <v>3</v>
      </c>
      <c r="J1451" s="13">
        <v>12148.2</v>
      </c>
      <c r="K1451" t="s">
        <v>12</v>
      </c>
      <c r="L1451" t="str" cm="1">
        <f t="array" ref="L1451">IF(K1451="?",INDEX(K1451:K3793,_xlfn.MODE.MULT(MATCH(K1451:K3793,K3793,0))),K1451)</f>
        <v>tier - 3</v>
      </c>
      <c r="M1451" t="s">
        <v>12</v>
      </c>
      <c r="N1451" t="str" cm="1">
        <f t="array" ref="N1451">IF(M1451="?",INDEX(M1451:M3793,_xlfn.MODE.MULT(MATCH(M1451:M3793,M1451:M3793,0))),M1451)</f>
        <v>tier - 3</v>
      </c>
      <c r="O1451" t="s">
        <v>23</v>
      </c>
      <c r="P1451" t="str">
        <f t="shared" si="91"/>
        <v>R1012</v>
      </c>
    </row>
    <row r="1452" spans="1:16" x14ac:dyDescent="0.3">
      <c r="A1452" t="s">
        <v>1483</v>
      </c>
      <c r="B1452">
        <v>1991</v>
      </c>
      <c r="C1452">
        <f t="shared" si="88"/>
        <v>1991</v>
      </c>
      <c r="D1452" t="s">
        <v>35</v>
      </c>
      <c r="E1452" t="str">
        <f t="shared" si="89"/>
        <v>Aug</v>
      </c>
      <c r="F1452">
        <v>29</v>
      </c>
      <c r="G1452" s="16">
        <f t="shared" si="90"/>
        <v>33479</v>
      </c>
      <c r="I1452">
        <v>3</v>
      </c>
      <c r="J1452" s="13">
        <v>12198.64</v>
      </c>
      <c r="K1452" t="s">
        <v>12</v>
      </c>
      <c r="L1452" t="str" cm="1">
        <f t="array" ref="L1452">IF(K1452="?",INDEX(K1452:K3794,_xlfn.MODE.MULT(MATCH(K1452:K3794,K3794,0))),K1452)</f>
        <v>tier - 3</v>
      </c>
      <c r="M1452" t="s">
        <v>12</v>
      </c>
      <c r="N1452" t="str" cm="1">
        <f t="array" ref="N1452">IF(M1452="?",INDEX(M1452:M3794,_xlfn.MODE.MULT(MATCH(M1452:M3794,M1452:M3794,0))),M1452)</f>
        <v>tier - 3</v>
      </c>
      <c r="O1452" t="s">
        <v>535</v>
      </c>
      <c r="P1452" t="str">
        <f t="shared" si="91"/>
        <v>R1026</v>
      </c>
    </row>
    <row r="1453" spans="1:16" x14ac:dyDescent="0.3">
      <c r="A1453" t="s">
        <v>1484</v>
      </c>
      <c r="B1453">
        <v>1977</v>
      </c>
      <c r="C1453">
        <f t="shared" si="88"/>
        <v>1977</v>
      </c>
      <c r="D1453" t="s">
        <v>35</v>
      </c>
      <c r="E1453" t="str">
        <f t="shared" si="89"/>
        <v>Aug</v>
      </c>
      <c r="F1453">
        <v>14</v>
      </c>
      <c r="G1453" s="16">
        <f t="shared" si="90"/>
        <v>28351</v>
      </c>
      <c r="I1453">
        <v>2</v>
      </c>
      <c r="J1453" s="13">
        <v>12218.7</v>
      </c>
      <c r="K1453" t="s">
        <v>12</v>
      </c>
      <c r="L1453" t="str" cm="1">
        <f t="array" ref="L1453">IF(K1453="?",INDEX(K1453:K3795,_xlfn.MODE.MULT(MATCH(K1453:K3795,K3795,0))),K1453)</f>
        <v>tier - 3</v>
      </c>
      <c r="M1453" t="s">
        <v>16</v>
      </c>
      <c r="N1453" t="str" cm="1">
        <f t="array" ref="N1453">IF(M1453="?",INDEX(M1453:M3795,_xlfn.MODE.MULT(MATCH(M1453:M3795,M1453:M3795,0))),M1453)</f>
        <v>tier - 1</v>
      </c>
      <c r="O1453" t="s">
        <v>23</v>
      </c>
      <c r="P1453" t="str">
        <f t="shared" si="91"/>
        <v>R1012</v>
      </c>
    </row>
    <row r="1454" spans="1:16" x14ac:dyDescent="0.3">
      <c r="A1454" t="s">
        <v>1485</v>
      </c>
      <c r="B1454">
        <v>1964</v>
      </c>
      <c r="C1454">
        <f t="shared" si="88"/>
        <v>1964</v>
      </c>
      <c r="D1454" t="s">
        <v>10</v>
      </c>
      <c r="E1454" t="str">
        <f t="shared" si="89"/>
        <v>Jul</v>
      </c>
      <c r="F1454">
        <v>20</v>
      </c>
      <c r="G1454" s="16">
        <f t="shared" si="90"/>
        <v>23578</v>
      </c>
      <c r="I1454">
        <v>0</v>
      </c>
      <c r="J1454" s="13">
        <v>12222.9</v>
      </c>
      <c r="K1454" t="s">
        <v>12</v>
      </c>
      <c r="L1454" t="str" cm="1">
        <f t="array" ref="L1454">IF(K1454="?",INDEX(K1454:K3796,_xlfn.MODE.MULT(MATCH(K1454:K3796,K3796,0))),K1454)</f>
        <v>tier - 3</v>
      </c>
      <c r="M1454" t="s">
        <v>11</v>
      </c>
      <c r="N1454" t="str" cm="1">
        <f t="array" ref="N1454">IF(M1454="?",INDEX(M1454:M3796,_xlfn.MODE.MULT(MATCH(M1454:M3796,M1454:M3796,0))),M1454)</f>
        <v>tier - 2</v>
      </c>
      <c r="O1454" t="s">
        <v>23</v>
      </c>
      <c r="P1454" t="str">
        <f t="shared" si="91"/>
        <v>R1012</v>
      </c>
    </row>
    <row r="1455" spans="1:16" x14ac:dyDescent="0.3">
      <c r="A1455" t="s">
        <v>1486</v>
      </c>
      <c r="B1455">
        <v>1964</v>
      </c>
      <c r="C1455">
        <f t="shared" si="88"/>
        <v>1964</v>
      </c>
      <c r="D1455" t="s">
        <v>10</v>
      </c>
      <c r="E1455" t="str">
        <f t="shared" si="89"/>
        <v>Jul</v>
      </c>
      <c r="F1455">
        <v>2</v>
      </c>
      <c r="G1455" s="16">
        <f t="shared" si="90"/>
        <v>23560</v>
      </c>
      <c r="I1455">
        <v>0</v>
      </c>
      <c r="J1455" s="13">
        <v>12224.35</v>
      </c>
      <c r="K1455" t="s">
        <v>12</v>
      </c>
      <c r="L1455" t="str" cm="1">
        <f t="array" ref="L1455">IF(K1455="?",INDEX(K1455:K3797,_xlfn.MODE.MULT(MATCH(K1455:K3797,K3797,0))),K1455)</f>
        <v>tier - 3</v>
      </c>
      <c r="M1455" t="s">
        <v>16</v>
      </c>
      <c r="N1455" t="str" cm="1">
        <f t="array" ref="N1455">IF(M1455="?",INDEX(M1455:M3797,_xlfn.MODE.MULT(MATCH(M1455:M3797,M1455:M3797,0))),M1455)</f>
        <v>tier - 1</v>
      </c>
      <c r="O1455" t="s">
        <v>23</v>
      </c>
      <c r="P1455" t="str">
        <f t="shared" si="91"/>
        <v>R1012</v>
      </c>
    </row>
    <row r="1456" spans="1:16" x14ac:dyDescent="0.3">
      <c r="A1456" t="s">
        <v>1487</v>
      </c>
      <c r="B1456">
        <v>1964</v>
      </c>
      <c r="C1456">
        <f t="shared" si="88"/>
        <v>1964</v>
      </c>
      <c r="D1456" t="s">
        <v>18</v>
      </c>
      <c r="E1456" t="str">
        <f t="shared" si="89"/>
        <v>Jun</v>
      </c>
      <c r="F1456">
        <v>24</v>
      </c>
      <c r="G1456" s="16">
        <f t="shared" si="90"/>
        <v>23552</v>
      </c>
      <c r="I1456">
        <v>0</v>
      </c>
      <c r="J1456" s="13">
        <v>12231.61</v>
      </c>
      <c r="K1456" t="s">
        <v>12</v>
      </c>
      <c r="L1456" t="str" cm="1">
        <f t="array" ref="L1456">IF(K1456="?",INDEX(K1456:K3798,_xlfn.MODE.MULT(MATCH(K1456:K3798,K3798,0))),K1456)</f>
        <v>tier - 3</v>
      </c>
      <c r="M1456" t="s">
        <v>12</v>
      </c>
      <c r="N1456" t="str" cm="1">
        <f t="array" ref="N1456">IF(M1456="?",INDEX(M1456:M3798,_xlfn.MODE.MULT(MATCH(M1456:M3798,M1456:M3798,0))),M1456)</f>
        <v>tier - 3</v>
      </c>
      <c r="O1456" t="s">
        <v>23</v>
      </c>
      <c r="P1456" t="str">
        <f t="shared" si="91"/>
        <v>R1012</v>
      </c>
    </row>
    <row r="1457" spans="1:16" x14ac:dyDescent="0.3">
      <c r="A1457" t="s">
        <v>1488</v>
      </c>
      <c r="B1457">
        <v>1963</v>
      </c>
      <c r="C1457">
        <f t="shared" si="88"/>
        <v>1963</v>
      </c>
      <c r="D1457" t="s">
        <v>10</v>
      </c>
      <c r="E1457" t="str">
        <f t="shared" si="89"/>
        <v>Jul</v>
      </c>
      <c r="F1457">
        <v>19</v>
      </c>
      <c r="G1457" s="16">
        <f t="shared" si="90"/>
        <v>23211</v>
      </c>
      <c r="I1457">
        <v>0</v>
      </c>
      <c r="J1457" s="13">
        <v>12233.83</v>
      </c>
      <c r="K1457" t="s">
        <v>12</v>
      </c>
      <c r="L1457" t="str" cm="1">
        <f t="array" ref="L1457">IF(K1457="?",INDEX(K1457:K3799,_xlfn.MODE.MULT(MATCH(K1457:K3799,K3799,0))),K1457)</f>
        <v>tier - 3</v>
      </c>
      <c r="M1457" t="s">
        <v>16</v>
      </c>
      <c r="N1457" t="str" cm="1">
        <f t="array" ref="N1457">IF(M1457="?",INDEX(M1457:M3799,_xlfn.MODE.MULT(MATCH(M1457:M3799,M1457:M3799,0))),M1457)</f>
        <v>tier - 1</v>
      </c>
      <c r="O1457" t="s">
        <v>42</v>
      </c>
      <c r="P1457" t="str">
        <f t="shared" si="91"/>
        <v>R1011</v>
      </c>
    </row>
    <row r="1458" spans="1:16" x14ac:dyDescent="0.3">
      <c r="A1458" t="s">
        <v>1489</v>
      </c>
      <c r="B1458">
        <v>1964</v>
      </c>
      <c r="C1458">
        <f t="shared" si="88"/>
        <v>1964</v>
      </c>
      <c r="D1458" t="s">
        <v>37</v>
      </c>
      <c r="E1458" t="str">
        <f t="shared" si="89"/>
        <v>Oct</v>
      </c>
      <c r="F1458">
        <v>15</v>
      </c>
      <c r="G1458" s="16">
        <f t="shared" si="90"/>
        <v>23665</v>
      </c>
      <c r="I1458">
        <v>0</v>
      </c>
      <c r="J1458" s="13">
        <v>12235.84</v>
      </c>
      <c r="K1458" t="s">
        <v>12</v>
      </c>
      <c r="L1458" t="str" cm="1">
        <f t="array" ref="L1458">IF(K1458="?",INDEX(K1458:K3800,_xlfn.MODE.MULT(MATCH(K1458:K3800,K3800,0))),K1458)</f>
        <v>tier - 3</v>
      </c>
      <c r="M1458" t="s">
        <v>12</v>
      </c>
      <c r="N1458" t="str" cm="1">
        <f t="array" ref="N1458">IF(M1458="?",INDEX(M1458:M3800,_xlfn.MODE.MULT(MATCH(M1458:M3800,M1458:M3800,0))),M1458)</f>
        <v>tier - 3</v>
      </c>
      <c r="O1458" t="s">
        <v>23</v>
      </c>
      <c r="P1458" t="str">
        <f t="shared" si="91"/>
        <v>R1012</v>
      </c>
    </row>
    <row r="1459" spans="1:16" x14ac:dyDescent="0.3">
      <c r="A1459" t="s">
        <v>1490</v>
      </c>
      <c r="B1459">
        <v>1966</v>
      </c>
      <c r="C1459">
        <f t="shared" si="88"/>
        <v>1966</v>
      </c>
      <c r="D1459" t="s">
        <v>10</v>
      </c>
      <c r="E1459" t="str">
        <f t="shared" si="89"/>
        <v>Jul</v>
      </c>
      <c r="F1459">
        <v>29</v>
      </c>
      <c r="G1459" s="16">
        <f t="shared" si="90"/>
        <v>24317</v>
      </c>
      <c r="I1459">
        <v>0</v>
      </c>
      <c r="J1459" s="13">
        <v>12237.73</v>
      </c>
      <c r="K1459" t="s">
        <v>12</v>
      </c>
      <c r="L1459" t="str" cm="1">
        <f t="array" ref="L1459">IF(K1459="?",INDEX(K1459:K3801,_xlfn.MODE.MULT(MATCH(K1459:K3801,K3801,0))),K1459)</f>
        <v>tier - 3</v>
      </c>
      <c r="M1459" t="s">
        <v>12</v>
      </c>
      <c r="N1459" t="str" cm="1">
        <f t="array" ref="N1459">IF(M1459="?",INDEX(M1459:M3801,_xlfn.MODE.MULT(MATCH(M1459:M3801,M1459:M3801,0))),M1459)</f>
        <v>tier - 3</v>
      </c>
      <c r="O1459" t="s">
        <v>23</v>
      </c>
      <c r="P1459" t="str">
        <f t="shared" si="91"/>
        <v>R1012</v>
      </c>
    </row>
    <row r="1460" spans="1:16" x14ac:dyDescent="0.3">
      <c r="A1460" t="s">
        <v>1491</v>
      </c>
      <c r="B1460">
        <v>1963</v>
      </c>
      <c r="C1460">
        <f t="shared" si="88"/>
        <v>1963</v>
      </c>
      <c r="D1460" t="s">
        <v>10</v>
      </c>
      <c r="E1460" t="str">
        <f t="shared" si="89"/>
        <v>Jul</v>
      </c>
      <c r="F1460">
        <v>17</v>
      </c>
      <c r="G1460" s="16">
        <f t="shared" si="90"/>
        <v>23209</v>
      </c>
      <c r="I1460">
        <v>0</v>
      </c>
      <c r="J1460" s="13">
        <v>12244.53</v>
      </c>
      <c r="K1460" t="s">
        <v>12</v>
      </c>
      <c r="L1460" t="str" cm="1">
        <f t="array" ref="L1460">IF(K1460="?",INDEX(K1460:K3802,_xlfn.MODE.MULT(MATCH(K1460:K3802,K3802,0))),K1460)</f>
        <v>tier - 3</v>
      </c>
      <c r="M1460" t="s">
        <v>16</v>
      </c>
      <c r="N1460" t="str" cm="1">
        <f t="array" ref="N1460">IF(M1460="?",INDEX(M1460:M3802,_xlfn.MODE.MULT(MATCH(M1460:M3802,M1460:M3802,0))),M1460)</f>
        <v>tier - 1</v>
      </c>
      <c r="O1460" t="s">
        <v>13</v>
      </c>
      <c r="P1460" t="str">
        <f t="shared" si="91"/>
        <v>R1013</v>
      </c>
    </row>
    <row r="1461" spans="1:16" x14ac:dyDescent="0.3">
      <c r="A1461" t="s">
        <v>1492</v>
      </c>
      <c r="B1461">
        <v>1974</v>
      </c>
      <c r="C1461">
        <f t="shared" si="88"/>
        <v>1974</v>
      </c>
      <c r="D1461" t="s">
        <v>18</v>
      </c>
      <c r="E1461" t="str">
        <f t="shared" si="89"/>
        <v>Jun</v>
      </c>
      <c r="F1461">
        <v>23</v>
      </c>
      <c r="G1461" s="16">
        <f t="shared" si="90"/>
        <v>27203</v>
      </c>
      <c r="I1461">
        <v>0</v>
      </c>
      <c r="J1461" s="13">
        <v>12245.17</v>
      </c>
      <c r="K1461" t="s">
        <v>12</v>
      </c>
      <c r="L1461" t="str" cm="1">
        <f t="array" ref="L1461">IF(K1461="?",INDEX(K1461:K3803,_xlfn.MODE.MULT(MATCH(K1461:K3803,K3803,0))),K1461)</f>
        <v>tier - 3</v>
      </c>
      <c r="M1461" t="s">
        <v>16</v>
      </c>
      <c r="N1461" t="str" cm="1">
        <f t="array" ref="N1461">IF(M1461="?",INDEX(M1461:M3803,_xlfn.MODE.MULT(MATCH(M1461:M3803,M1461:M3803,0))),M1461)</f>
        <v>tier - 1</v>
      </c>
      <c r="O1461" t="s">
        <v>23</v>
      </c>
      <c r="P1461" t="str">
        <f t="shared" si="91"/>
        <v>R1012</v>
      </c>
    </row>
    <row r="1462" spans="1:16" x14ac:dyDescent="0.3">
      <c r="A1462" t="s">
        <v>1493</v>
      </c>
      <c r="B1462">
        <v>1989</v>
      </c>
      <c r="C1462">
        <f t="shared" si="88"/>
        <v>1989</v>
      </c>
      <c r="D1462" t="s">
        <v>15</v>
      </c>
      <c r="E1462" t="str">
        <f t="shared" si="89"/>
        <v>Nov</v>
      </c>
      <c r="F1462">
        <v>23</v>
      </c>
      <c r="G1462" s="16">
        <f t="shared" si="90"/>
        <v>32835</v>
      </c>
      <c r="I1462">
        <v>3</v>
      </c>
      <c r="J1462" s="13">
        <v>12254.44</v>
      </c>
      <c r="K1462" t="s">
        <v>12</v>
      </c>
      <c r="L1462" t="str" cm="1">
        <f t="array" ref="L1462">IF(K1462="?",INDEX(K1462:K3804,_xlfn.MODE.MULT(MATCH(K1462:K3804,K3804,0))),K1462)</f>
        <v>tier - 3</v>
      </c>
      <c r="M1462" t="s">
        <v>12</v>
      </c>
      <c r="N1462" t="str" cm="1">
        <f t="array" ref="N1462">IF(M1462="?",INDEX(M1462:M3804,_xlfn.MODE.MULT(MATCH(M1462:M3804,M1462:M3804,0))),M1462)</f>
        <v>tier - 3</v>
      </c>
      <c r="O1462" t="s">
        <v>535</v>
      </c>
      <c r="P1462" t="str">
        <f t="shared" si="91"/>
        <v>R1026</v>
      </c>
    </row>
    <row r="1463" spans="1:16" x14ac:dyDescent="0.3">
      <c r="A1463" t="s">
        <v>1494</v>
      </c>
      <c r="B1463">
        <v>1986</v>
      </c>
      <c r="C1463">
        <f t="shared" si="88"/>
        <v>1986</v>
      </c>
      <c r="D1463" t="s">
        <v>35</v>
      </c>
      <c r="E1463" t="str">
        <f t="shared" si="89"/>
        <v>Aug</v>
      </c>
      <c r="F1463">
        <v>13</v>
      </c>
      <c r="G1463" s="16">
        <f t="shared" si="90"/>
        <v>31637</v>
      </c>
      <c r="I1463">
        <v>3</v>
      </c>
      <c r="J1463" s="13">
        <v>12255.04</v>
      </c>
      <c r="K1463" t="s">
        <v>12</v>
      </c>
      <c r="L1463" t="str" cm="1">
        <f t="array" ref="L1463">IF(K1463="?",INDEX(K1463:K3805,_xlfn.MODE.MULT(MATCH(K1463:K3805,K3805,0))),K1463)</f>
        <v>tier - 3</v>
      </c>
      <c r="M1463" t="s">
        <v>11</v>
      </c>
      <c r="N1463" t="str" cm="1">
        <f t="array" ref="N1463">IF(M1463="?",INDEX(M1463:M3805,_xlfn.MODE.MULT(MATCH(M1463:M3805,M1463:M3805,0))),M1463)</f>
        <v>tier - 2</v>
      </c>
      <c r="O1463" t="s">
        <v>535</v>
      </c>
      <c r="P1463" t="str">
        <f t="shared" si="91"/>
        <v>R1026</v>
      </c>
    </row>
    <row r="1464" spans="1:16" x14ac:dyDescent="0.3">
      <c r="A1464" t="s">
        <v>1495</v>
      </c>
      <c r="B1464">
        <v>1966</v>
      </c>
      <c r="C1464">
        <f t="shared" si="88"/>
        <v>1966</v>
      </c>
      <c r="D1464" t="s">
        <v>30</v>
      </c>
      <c r="E1464" t="str">
        <f t="shared" si="89"/>
        <v>Dec</v>
      </c>
      <c r="F1464">
        <v>6</v>
      </c>
      <c r="G1464" s="16">
        <f t="shared" si="90"/>
        <v>24447</v>
      </c>
      <c r="I1464">
        <v>2</v>
      </c>
      <c r="J1464" s="13">
        <v>12265.51</v>
      </c>
      <c r="K1464" t="s">
        <v>12</v>
      </c>
      <c r="L1464" t="str" cm="1">
        <f t="array" ref="L1464">IF(K1464="?",INDEX(K1464:K3806,_xlfn.MODE.MULT(MATCH(K1464:K3806,K3806,0))),K1464)</f>
        <v>tier - 3</v>
      </c>
      <c r="M1464" t="s">
        <v>12</v>
      </c>
      <c r="N1464" t="str" cm="1">
        <f t="array" ref="N1464">IF(M1464="?",INDEX(M1464:M3806,_xlfn.MODE.MULT(MATCH(M1464:M3806,M1464:M3806,0))),M1464)</f>
        <v>tier - 3</v>
      </c>
      <c r="O1464" t="s">
        <v>13</v>
      </c>
      <c r="P1464" t="str">
        <f t="shared" si="91"/>
        <v>R1013</v>
      </c>
    </row>
    <row r="1465" spans="1:16" x14ac:dyDescent="0.3">
      <c r="A1465" t="s">
        <v>1496</v>
      </c>
      <c r="B1465">
        <v>1967</v>
      </c>
      <c r="C1465">
        <f t="shared" si="88"/>
        <v>1967</v>
      </c>
      <c r="D1465" t="s">
        <v>30</v>
      </c>
      <c r="E1465" t="str">
        <f t="shared" si="89"/>
        <v>Dec</v>
      </c>
      <c r="F1465">
        <v>30</v>
      </c>
      <c r="G1465" s="16">
        <f t="shared" si="90"/>
        <v>24836</v>
      </c>
      <c r="I1465">
        <v>2</v>
      </c>
      <c r="J1465" s="13">
        <v>12268.63</v>
      </c>
      <c r="K1465" t="s">
        <v>12</v>
      </c>
      <c r="L1465" t="str" cm="1">
        <f t="array" ref="L1465">IF(K1465="?",INDEX(K1465:K3807,_xlfn.MODE.MULT(MATCH(K1465:K3807,K3807,0))),K1465)</f>
        <v>tier - 3</v>
      </c>
      <c r="M1465" t="s">
        <v>16</v>
      </c>
      <c r="N1465" t="str" cm="1">
        <f t="array" ref="N1465">IF(M1465="?",INDEX(M1465:M3807,_xlfn.MODE.MULT(MATCH(M1465:M3807,M1465:M3807,0))),M1465)</f>
        <v>tier - 1</v>
      </c>
      <c r="O1465" t="s">
        <v>23</v>
      </c>
      <c r="P1465" t="str">
        <f t="shared" si="91"/>
        <v>R1012</v>
      </c>
    </row>
    <row r="1466" spans="1:16" x14ac:dyDescent="0.3">
      <c r="A1466" t="s">
        <v>1497</v>
      </c>
      <c r="B1466">
        <v>1967</v>
      </c>
      <c r="C1466">
        <f t="shared" si="88"/>
        <v>1967</v>
      </c>
      <c r="D1466" t="s">
        <v>35</v>
      </c>
      <c r="E1466" t="str">
        <f t="shared" si="89"/>
        <v>Aug</v>
      </c>
      <c r="F1466">
        <v>28</v>
      </c>
      <c r="G1466" s="16">
        <f t="shared" si="90"/>
        <v>24712</v>
      </c>
      <c r="I1466">
        <v>2</v>
      </c>
      <c r="J1466" s="13">
        <v>12269.69</v>
      </c>
      <c r="K1466" t="s">
        <v>12</v>
      </c>
      <c r="L1466" t="str" cm="1">
        <f t="array" ref="L1466">IF(K1466="?",INDEX(K1466:K3808,_xlfn.MODE.MULT(MATCH(K1466:K3808,K3808,0))),K1466)</f>
        <v>tier - 3</v>
      </c>
      <c r="M1466" t="s">
        <v>11</v>
      </c>
      <c r="N1466" t="str" cm="1">
        <f t="array" ref="N1466">IF(M1466="?",INDEX(M1466:M3808,_xlfn.MODE.MULT(MATCH(M1466:M3808,M1466:M3808,0))),M1466)</f>
        <v>tier - 2</v>
      </c>
      <c r="O1466" t="s">
        <v>23</v>
      </c>
      <c r="P1466" t="str">
        <f t="shared" si="91"/>
        <v>R1012</v>
      </c>
    </row>
    <row r="1467" spans="1:16" x14ac:dyDescent="0.3">
      <c r="A1467" t="s">
        <v>1498</v>
      </c>
      <c r="B1467">
        <v>1966</v>
      </c>
      <c r="C1467">
        <f t="shared" si="88"/>
        <v>1966</v>
      </c>
      <c r="D1467" t="s">
        <v>15</v>
      </c>
      <c r="E1467" t="str">
        <f t="shared" si="89"/>
        <v>Nov</v>
      </c>
      <c r="F1467">
        <v>16</v>
      </c>
      <c r="G1467" s="16">
        <f t="shared" si="90"/>
        <v>24427</v>
      </c>
      <c r="I1467">
        <v>0</v>
      </c>
      <c r="J1467" s="13">
        <v>12282.03</v>
      </c>
      <c r="K1467" t="s">
        <v>12</v>
      </c>
      <c r="L1467" t="str" cm="1">
        <f t="array" ref="L1467">IF(K1467="?",INDEX(K1467:K3809,_xlfn.MODE.MULT(MATCH(K1467:K3809,K3809,0))),K1467)</f>
        <v>tier - 3</v>
      </c>
      <c r="M1467" t="s">
        <v>16</v>
      </c>
      <c r="N1467" t="str" cm="1">
        <f t="array" ref="N1467">IF(M1467="?",INDEX(M1467:M3809,_xlfn.MODE.MULT(MATCH(M1467:M3809,M1467:M3809,0))),M1467)</f>
        <v>tier - 1</v>
      </c>
      <c r="O1467" t="s">
        <v>200</v>
      </c>
      <c r="P1467" t="str">
        <f t="shared" si="91"/>
        <v>R1025</v>
      </c>
    </row>
    <row r="1468" spans="1:16" x14ac:dyDescent="0.3">
      <c r="A1468" t="s">
        <v>1499</v>
      </c>
      <c r="B1468">
        <v>1990</v>
      </c>
      <c r="C1468">
        <f t="shared" si="88"/>
        <v>1990</v>
      </c>
      <c r="D1468" t="s">
        <v>37</v>
      </c>
      <c r="E1468" t="str">
        <f t="shared" si="89"/>
        <v>Oct</v>
      </c>
      <c r="F1468">
        <v>29</v>
      </c>
      <c r="G1468" s="16">
        <f t="shared" si="90"/>
        <v>33175</v>
      </c>
      <c r="I1468">
        <v>3</v>
      </c>
      <c r="J1468" s="13">
        <v>12282.38</v>
      </c>
      <c r="K1468" t="s">
        <v>12</v>
      </c>
      <c r="L1468" t="str" cm="1">
        <f t="array" ref="L1468">IF(K1468="?",INDEX(K1468:K3810,_xlfn.MODE.MULT(MATCH(K1468:K3810,K3810,0))),K1468)</f>
        <v>tier - 3</v>
      </c>
      <c r="M1468" t="s">
        <v>16</v>
      </c>
      <c r="N1468" t="str" cm="1">
        <f t="array" ref="N1468">IF(M1468="?",INDEX(M1468:M3810,_xlfn.MODE.MULT(MATCH(M1468:M3810,M1468:M3810,0))),M1468)</f>
        <v>tier - 1</v>
      </c>
      <c r="O1468" t="s">
        <v>42</v>
      </c>
      <c r="P1468" t="str">
        <f t="shared" si="91"/>
        <v>R1011</v>
      </c>
    </row>
    <row r="1469" spans="1:16" x14ac:dyDescent="0.3">
      <c r="A1469" t="s">
        <v>1500</v>
      </c>
      <c r="B1469">
        <v>1963</v>
      </c>
      <c r="C1469">
        <f t="shared" si="88"/>
        <v>1963</v>
      </c>
      <c r="D1469" t="s">
        <v>37</v>
      </c>
      <c r="E1469" t="str">
        <f t="shared" si="89"/>
        <v>Oct</v>
      </c>
      <c r="F1469">
        <v>28</v>
      </c>
      <c r="G1469" s="16">
        <f t="shared" si="90"/>
        <v>23312</v>
      </c>
      <c r="I1469">
        <v>0</v>
      </c>
      <c r="J1469" s="13">
        <v>12299.59</v>
      </c>
      <c r="K1469" t="s">
        <v>12</v>
      </c>
      <c r="L1469" t="str" cm="1">
        <f t="array" ref="L1469">IF(K1469="?",INDEX(K1469:K3811,_xlfn.MODE.MULT(MATCH(K1469:K3811,K3811,0))),K1469)</f>
        <v>tier - 3</v>
      </c>
      <c r="M1469" t="s">
        <v>16</v>
      </c>
      <c r="N1469" t="str" cm="1">
        <f t="array" ref="N1469">IF(M1469="?",INDEX(M1469:M3811,_xlfn.MODE.MULT(MATCH(M1469:M3811,M1469:M3811,0))),M1469)</f>
        <v>tier - 1</v>
      </c>
      <c r="O1469" t="s">
        <v>200</v>
      </c>
      <c r="P1469" t="str">
        <f t="shared" si="91"/>
        <v>R1025</v>
      </c>
    </row>
    <row r="1470" spans="1:16" x14ac:dyDescent="0.3">
      <c r="A1470" t="s">
        <v>1501</v>
      </c>
      <c r="B1470">
        <v>1963</v>
      </c>
      <c r="C1470">
        <f t="shared" si="88"/>
        <v>1963</v>
      </c>
      <c r="D1470" t="s">
        <v>35</v>
      </c>
      <c r="E1470" t="str">
        <f t="shared" si="89"/>
        <v>Aug</v>
      </c>
      <c r="F1470">
        <v>29</v>
      </c>
      <c r="G1470" s="16">
        <f t="shared" si="90"/>
        <v>23252</v>
      </c>
      <c r="I1470">
        <v>0</v>
      </c>
      <c r="J1470" s="13">
        <v>12323.94</v>
      </c>
      <c r="K1470" t="s">
        <v>12</v>
      </c>
      <c r="L1470" t="str" cm="1">
        <f t="array" ref="L1470">IF(K1470="?",INDEX(K1470:K3812,_xlfn.MODE.MULT(MATCH(K1470:K3812,K3812,0))),K1470)</f>
        <v>tier - 3</v>
      </c>
      <c r="M1470" t="s">
        <v>12</v>
      </c>
      <c r="N1470" t="str" cm="1">
        <f t="array" ref="N1470">IF(M1470="?",INDEX(M1470:M3812,_xlfn.MODE.MULT(MATCH(M1470:M3812,M1470:M3812,0))),M1470)</f>
        <v>tier - 3</v>
      </c>
      <c r="O1470" t="s">
        <v>356</v>
      </c>
      <c r="P1470" t="str">
        <f t="shared" si="91"/>
        <v>R1017</v>
      </c>
    </row>
    <row r="1471" spans="1:16" x14ac:dyDescent="0.3">
      <c r="A1471" t="s">
        <v>1502</v>
      </c>
      <c r="B1471">
        <v>1963</v>
      </c>
      <c r="C1471">
        <f t="shared" si="88"/>
        <v>1963</v>
      </c>
      <c r="D1471" t="s">
        <v>35</v>
      </c>
      <c r="E1471" t="str">
        <f t="shared" si="89"/>
        <v>Aug</v>
      </c>
      <c r="F1471">
        <v>2</v>
      </c>
      <c r="G1471" s="16">
        <f t="shared" si="90"/>
        <v>23225</v>
      </c>
      <c r="I1471">
        <v>1</v>
      </c>
      <c r="J1471" s="13">
        <v>12333.83</v>
      </c>
      <c r="K1471" t="s">
        <v>12</v>
      </c>
      <c r="L1471" t="str" cm="1">
        <f t="array" ref="L1471">IF(K1471="?",INDEX(K1471:K3813,_xlfn.MODE.MULT(MATCH(K1471:K3813,K3813,0))),K1471)</f>
        <v>tier - 3</v>
      </c>
      <c r="M1471" t="s">
        <v>11</v>
      </c>
      <c r="N1471" t="str" cm="1">
        <f t="array" ref="N1471">IF(M1471="?",INDEX(M1471:M3813,_xlfn.MODE.MULT(MATCH(M1471:M3813,M1471:M3813,0))),M1471)</f>
        <v>tier - 2</v>
      </c>
      <c r="O1471" t="s">
        <v>42</v>
      </c>
      <c r="P1471" t="str">
        <f t="shared" si="91"/>
        <v>R1011</v>
      </c>
    </row>
    <row r="1472" spans="1:16" x14ac:dyDescent="0.3">
      <c r="A1472" t="s">
        <v>1503</v>
      </c>
      <c r="B1472">
        <v>1963</v>
      </c>
      <c r="C1472">
        <f t="shared" si="88"/>
        <v>1963</v>
      </c>
      <c r="D1472" t="s">
        <v>20</v>
      </c>
      <c r="E1472" t="str">
        <f t="shared" si="89"/>
        <v>Sep</v>
      </c>
      <c r="F1472">
        <v>22</v>
      </c>
      <c r="G1472" s="16">
        <f t="shared" si="90"/>
        <v>23276</v>
      </c>
      <c r="I1472">
        <v>1</v>
      </c>
      <c r="J1472" s="13">
        <v>12347.17</v>
      </c>
      <c r="K1472" t="s">
        <v>12</v>
      </c>
      <c r="L1472" t="str" cm="1">
        <f t="array" ref="L1472">IF(K1472="?",INDEX(K1472:K3814,_xlfn.MODE.MULT(MATCH(K1472:K3814,K3814,0))),K1472)</f>
        <v>tier - 3</v>
      </c>
      <c r="M1472" t="s">
        <v>12</v>
      </c>
      <c r="N1472" t="str" cm="1">
        <f t="array" ref="N1472">IF(M1472="?",INDEX(M1472:M3814,_xlfn.MODE.MULT(MATCH(M1472:M3814,M1472:M3814,0))),M1472)</f>
        <v>tier - 3</v>
      </c>
      <c r="O1472" t="s">
        <v>42</v>
      </c>
      <c r="P1472" t="str">
        <f t="shared" si="91"/>
        <v>R1011</v>
      </c>
    </row>
    <row r="1473" spans="1:16" x14ac:dyDescent="0.3">
      <c r="A1473" t="s">
        <v>1504</v>
      </c>
      <c r="B1473">
        <v>1966</v>
      </c>
      <c r="C1473">
        <f t="shared" si="88"/>
        <v>1966</v>
      </c>
      <c r="D1473" t="s">
        <v>30</v>
      </c>
      <c r="E1473" t="str">
        <f t="shared" si="89"/>
        <v>Dec</v>
      </c>
      <c r="F1473">
        <v>29</v>
      </c>
      <c r="G1473" s="16">
        <f t="shared" si="90"/>
        <v>24470</v>
      </c>
      <c r="I1473">
        <v>3</v>
      </c>
      <c r="J1473" s="13">
        <v>12363.55</v>
      </c>
      <c r="K1473" t="s">
        <v>12</v>
      </c>
      <c r="L1473" t="str" cm="1">
        <f t="array" ref="L1473">IF(K1473="?",INDEX(K1473:K3815,_xlfn.MODE.MULT(MATCH(K1473:K3815,K3815,0))),K1473)</f>
        <v>tier - 3</v>
      </c>
      <c r="M1473" t="s">
        <v>12</v>
      </c>
      <c r="N1473" t="str" cm="1">
        <f t="array" ref="N1473">IF(M1473="?",INDEX(M1473:M3815,_xlfn.MODE.MULT(MATCH(M1473:M3815,M1473:M3815,0))),M1473)</f>
        <v>tier - 3</v>
      </c>
      <c r="O1473" t="s">
        <v>42</v>
      </c>
      <c r="P1473" t="str">
        <f t="shared" si="91"/>
        <v>R1011</v>
      </c>
    </row>
    <row r="1474" spans="1:16" x14ac:dyDescent="0.3">
      <c r="A1474" t="s">
        <v>1505</v>
      </c>
      <c r="B1474">
        <v>1962</v>
      </c>
      <c r="C1474">
        <f t="shared" si="88"/>
        <v>1962</v>
      </c>
      <c r="D1474" t="s">
        <v>20</v>
      </c>
      <c r="E1474" t="str">
        <f t="shared" si="89"/>
        <v>Sep</v>
      </c>
      <c r="F1474">
        <v>26</v>
      </c>
      <c r="G1474" s="16">
        <f t="shared" si="90"/>
        <v>22915</v>
      </c>
      <c r="I1474">
        <v>0</v>
      </c>
      <c r="J1474" s="13">
        <v>12369.89</v>
      </c>
      <c r="K1474" t="s">
        <v>12</v>
      </c>
      <c r="L1474" t="str" cm="1">
        <f t="array" ref="L1474">IF(K1474="?",INDEX(K1474:K3816,_xlfn.MODE.MULT(MATCH(K1474:K3816,K3816,0))),K1474)</f>
        <v>tier - 3</v>
      </c>
      <c r="M1474" t="s">
        <v>11</v>
      </c>
      <c r="N1474" t="str" cm="1">
        <f t="array" ref="N1474">IF(M1474="?",INDEX(M1474:M3816,_xlfn.MODE.MULT(MATCH(M1474:M3816,M1474:M3816,0))),M1474)</f>
        <v>tier - 2</v>
      </c>
      <c r="O1474" t="s">
        <v>247</v>
      </c>
      <c r="P1474" t="str">
        <f t="shared" si="91"/>
        <v>R1024</v>
      </c>
    </row>
    <row r="1475" spans="1:16" x14ac:dyDescent="0.3">
      <c r="A1475" t="s">
        <v>1506</v>
      </c>
      <c r="B1475">
        <v>1989</v>
      </c>
      <c r="C1475">
        <f t="shared" ref="C1475:C1538" si="92">IF(B1475="?",ROUND(AVERAGE(B1474:B3817),0),B1475)</f>
        <v>1989</v>
      </c>
      <c r="D1475" t="s">
        <v>30</v>
      </c>
      <c r="E1475" t="str">
        <f t="shared" ref="E1475:E1538" si="93">IF(D1475="?","sep",D1475)</f>
        <v>Dec</v>
      </c>
      <c r="F1475">
        <v>29</v>
      </c>
      <c r="G1475" s="16">
        <f t="shared" ref="G1475:G1538" si="94">VALUE(F1475&amp;"-"&amp;E1475&amp;"-"&amp;C1475)</f>
        <v>32871</v>
      </c>
      <c r="I1475">
        <v>0</v>
      </c>
      <c r="J1475" s="13">
        <v>12404.88</v>
      </c>
      <c r="K1475" t="s">
        <v>12</v>
      </c>
      <c r="L1475" t="str" cm="1">
        <f t="array" ref="L1475">IF(K1475="?",INDEX(K1475:K3817,_xlfn.MODE.MULT(MATCH(K1475:K3817,K3817,0))),K1475)</f>
        <v>tier - 3</v>
      </c>
      <c r="M1475" t="s">
        <v>12</v>
      </c>
      <c r="N1475" t="str" cm="1">
        <f t="array" ref="N1475">IF(M1475="?",INDEX(M1475:M3817,_xlfn.MODE.MULT(MATCH(M1475:M3817,M1475:M3817,0))),M1475)</f>
        <v>tier - 3</v>
      </c>
      <c r="O1475" t="s">
        <v>168</v>
      </c>
      <c r="P1475" t="str">
        <f t="shared" ref="P1475:P1538" si="95">IF(O1475="?","unknown",O1475)</f>
        <v>R1016</v>
      </c>
    </row>
    <row r="1476" spans="1:16" x14ac:dyDescent="0.3">
      <c r="A1476" t="s">
        <v>1507</v>
      </c>
      <c r="B1476">
        <v>1972</v>
      </c>
      <c r="C1476">
        <f t="shared" si="92"/>
        <v>1972</v>
      </c>
      <c r="D1476" t="s">
        <v>35</v>
      </c>
      <c r="E1476" t="str">
        <f t="shared" si="93"/>
        <v>Aug</v>
      </c>
      <c r="F1476">
        <v>21</v>
      </c>
      <c r="G1476" s="16">
        <f t="shared" si="94"/>
        <v>26532</v>
      </c>
      <c r="I1476">
        <v>0</v>
      </c>
      <c r="J1476" s="13">
        <v>12407.3</v>
      </c>
      <c r="K1476" t="s">
        <v>12</v>
      </c>
      <c r="L1476" t="str" cm="1">
        <f t="array" ref="L1476">IF(K1476="?",INDEX(K1476:K3818,_xlfn.MODE.MULT(MATCH(K1476:K3818,K3818,0))),K1476)</f>
        <v>tier - 3</v>
      </c>
      <c r="M1476" t="s">
        <v>11</v>
      </c>
      <c r="N1476" t="str" cm="1">
        <f t="array" ref="N1476">IF(M1476="?",INDEX(M1476:M3818,_xlfn.MODE.MULT(MATCH(M1476:M3818,M1476:M3818,0))),M1476)</f>
        <v>tier - 2</v>
      </c>
      <c r="O1476" t="s">
        <v>300</v>
      </c>
      <c r="P1476" t="str">
        <f t="shared" si="95"/>
        <v>R1021</v>
      </c>
    </row>
    <row r="1477" spans="1:16" x14ac:dyDescent="0.3">
      <c r="A1477" t="s">
        <v>1508</v>
      </c>
      <c r="B1477">
        <v>1979</v>
      </c>
      <c r="C1477">
        <f t="shared" si="92"/>
        <v>1979</v>
      </c>
      <c r="D1477" t="s">
        <v>10</v>
      </c>
      <c r="E1477" t="str">
        <f t="shared" si="93"/>
        <v>Jul</v>
      </c>
      <c r="F1477">
        <v>14</v>
      </c>
      <c r="G1477" s="16">
        <f t="shared" si="94"/>
        <v>29050</v>
      </c>
      <c r="I1477">
        <v>2</v>
      </c>
      <c r="J1477" s="13">
        <v>12408.29</v>
      </c>
      <c r="K1477" t="s">
        <v>12</v>
      </c>
      <c r="L1477" t="str" cm="1">
        <f t="array" ref="L1477">IF(K1477="?",INDEX(K1477:K3819,_xlfn.MODE.MULT(MATCH(K1477:K3819,K3819,0))),K1477)</f>
        <v>tier - 3</v>
      </c>
      <c r="M1477" t="s">
        <v>16</v>
      </c>
      <c r="N1477" t="str" cm="1">
        <f t="array" ref="N1477">IF(M1477="?",INDEX(M1477:M3819,_xlfn.MODE.MULT(MATCH(M1477:M3819,M1477:M3819,0))),M1477)</f>
        <v>tier - 1</v>
      </c>
      <c r="O1477" t="s">
        <v>632</v>
      </c>
      <c r="P1477" t="str">
        <f t="shared" si="95"/>
        <v>R1022</v>
      </c>
    </row>
    <row r="1478" spans="1:16" x14ac:dyDescent="0.3">
      <c r="A1478" t="s">
        <v>1509</v>
      </c>
      <c r="B1478">
        <v>1964</v>
      </c>
      <c r="C1478">
        <f t="shared" si="92"/>
        <v>1964</v>
      </c>
      <c r="D1478" t="s">
        <v>35</v>
      </c>
      <c r="E1478" t="str">
        <f t="shared" si="93"/>
        <v>Aug</v>
      </c>
      <c r="F1478">
        <v>4</v>
      </c>
      <c r="G1478" s="16">
        <f t="shared" si="94"/>
        <v>23593</v>
      </c>
      <c r="I1478">
        <v>0</v>
      </c>
      <c r="J1478" s="13">
        <v>12430.95</v>
      </c>
      <c r="K1478" t="s">
        <v>12</v>
      </c>
      <c r="L1478" t="str" cm="1">
        <f t="array" ref="L1478">IF(K1478="?",INDEX(K1478:K3820,_xlfn.MODE.MULT(MATCH(K1478:K3820,K3820,0))),K1478)</f>
        <v>tier - 3</v>
      </c>
      <c r="M1478" t="s">
        <v>12</v>
      </c>
      <c r="N1478" t="str" cm="1">
        <f t="array" ref="N1478">IF(M1478="?",INDEX(M1478:M3820,_xlfn.MODE.MULT(MATCH(M1478:M3820,M1478:M3820,0))),M1478)</f>
        <v>tier - 3</v>
      </c>
      <c r="O1478" t="s">
        <v>247</v>
      </c>
      <c r="P1478" t="str">
        <f t="shared" si="95"/>
        <v>R1024</v>
      </c>
    </row>
    <row r="1479" spans="1:16" x14ac:dyDescent="0.3">
      <c r="A1479" t="s">
        <v>1510</v>
      </c>
      <c r="B1479">
        <v>1995</v>
      </c>
      <c r="C1479">
        <f t="shared" si="92"/>
        <v>1995</v>
      </c>
      <c r="D1479" t="s">
        <v>35</v>
      </c>
      <c r="E1479" t="str">
        <f t="shared" si="93"/>
        <v>Aug</v>
      </c>
      <c r="F1479">
        <v>9</v>
      </c>
      <c r="G1479" s="16">
        <f t="shared" si="94"/>
        <v>34920</v>
      </c>
      <c r="I1479">
        <v>0</v>
      </c>
      <c r="J1479" s="13">
        <v>12452.25</v>
      </c>
      <c r="K1479" t="s">
        <v>12</v>
      </c>
      <c r="L1479" t="str" cm="1">
        <f t="array" ref="L1479">IF(K1479="?",INDEX(K1479:K3821,_xlfn.MODE.MULT(MATCH(K1479:K3821,K3821,0))),K1479)</f>
        <v>tier - 3</v>
      </c>
      <c r="M1479" t="s">
        <v>12</v>
      </c>
      <c r="N1479" t="str" cm="1">
        <f t="array" ref="N1479">IF(M1479="?",INDEX(M1479:M3821,_xlfn.MODE.MULT(MATCH(M1479:M3821,M1479:M3821,0))),M1479)</f>
        <v>tier - 3</v>
      </c>
      <c r="O1479" t="s">
        <v>23</v>
      </c>
      <c r="P1479" t="str">
        <f t="shared" si="95"/>
        <v>R1012</v>
      </c>
    </row>
    <row r="1480" spans="1:16" x14ac:dyDescent="0.3">
      <c r="A1480" t="s">
        <v>1511</v>
      </c>
      <c r="B1480">
        <v>1968</v>
      </c>
      <c r="C1480">
        <f t="shared" si="92"/>
        <v>1968</v>
      </c>
      <c r="D1480" t="s">
        <v>15</v>
      </c>
      <c r="E1480" t="str">
        <f t="shared" si="93"/>
        <v>Nov</v>
      </c>
      <c r="F1480">
        <v>26</v>
      </c>
      <c r="G1480" s="16">
        <f t="shared" si="94"/>
        <v>25168</v>
      </c>
      <c r="I1480">
        <v>3</v>
      </c>
      <c r="J1480" s="13">
        <v>12475.35</v>
      </c>
      <c r="K1480" t="s">
        <v>12</v>
      </c>
      <c r="L1480" t="str" cm="1">
        <f t="array" ref="L1480">IF(K1480="?",INDEX(K1480:K3822,_xlfn.MODE.MULT(MATCH(K1480:K3822,K3822,0))),K1480)</f>
        <v>tier - 3</v>
      </c>
      <c r="M1480" t="s">
        <v>16</v>
      </c>
      <c r="N1480" t="str" cm="1">
        <f t="array" ref="N1480">IF(M1480="?",INDEX(M1480:M3822,_xlfn.MODE.MULT(MATCH(M1480:M3822,M1480:M3822,0))),M1480)</f>
        <v>tier - 1</v>
      </c>
      <c r="O1480" t="s">
        <v>23</v>
      </c>
      <c r="P1480" t="str">
        <f t="shared" si="95"/>
        <v>R1012</v>
      </c>
    </row>
    <row r="1481" spans="1:16" x14ac:dyDescent="0.3">
      <c r="A1481" t="s">
        <v>1512</v>
      </c>
      <c r="B1481">
        <v>1968</v>
      </c>
      <c r="C1481">
        <f t="shared" si="92"/>
        <v>1968</v>
      </c>
      <c r="D1481" t="s">
        <v>15</v>
      </c>
      <c r="E1481" t="str">
        <f t="shared" si="93"/>
        <v>Nov</v>
      </c>
      <c r="F1481">
        <v>12</v>
      </c>
      <c r="G1481" s="16">
        <f t="shared" si="94"/>
        <v>25154</v>
      </c>
      <c r="I1481">
        <v>3</v>
      </c>
      <c r="J1481" s="13">
        <v>12479.71</v>
      </c>
      <c r="K1481" t="s">
        <v>12</v>
      </c>
      <c r="L1481" t="str" cm="1">
        <f t="array" ref="L1481">IF(K1481="?",INDEX(K1481:K3823,_xlfn.MODE.MULT(MATCH(K1481:K3823,K3823,0))),K1481)</f>
        <v>tier - 3</v>
      </c>
      <c r="M1481" t="s">
        <v>12</v>
      </c>
      <c r="N1481" t="str" cm="1">
        <f t="array" ref="N1481">IF(M1481="?",INDEX(M1481:M3823,_xlfn.MODE.MULT(MATCH(M1481:M3823,M1481:M3823,0))),M1481)</f>
        <v>tier - 3</v>
      </c>
      <c r="O1481" t="s">
        <v>23</v>
      </c>
      <c r="P1481" t="str">
        <f t="shared" si="95"/>
        <v>R1012</v>
      </c>
    </row>
    <row r="1482" spans="1:16" x14ac:dyDescent="0.3">
      <c r="A1482" t="s">
        <v>1513</v>
      </c>
      <c r="B1482">
        <v>1967</v>
      </c>
      <c r="C1482">
        <f t="shared" si="92"/>
        <v>1967</v>
      </c>
      <c r="D1482" t="s">
        <v>20</v>
      </c>
      <c r="E1482" t="str">
        <f t="shared" si="93"/>
        <v>Sep</v>
      </c>
      <c r="F1482">
        <v>1</v>
      </c>
      <c r="G1482" s="16">
        <f t="shared" si="94"/>
        <v>24716</v>
      </c>
      <c r="I1482">
        <v>3</v>
      </c>
      <c r="J1482" s="13">
        <v>12485.8</v>
      </c>
      <c r="K1482" t="s">
        <v>12</v>
      </c>
      <c r="L1482" t="str" cm="1">
        <f t="array" ref="L1482">IF(K1482="?",INDEX(K1482:K3824,_xlfn.MODE.MULT(MATCH(K1482:K3824,K3824,0))),K1482)</f>
        <v>tier - 3</v>
      </c>
      <c r="M1482" t="s">
        <v>12</v>
      </c>
      <c r="N1482" t="str" cm="1">
        <f t="array" ref="N1482">IF(M1482="?",INDEX(M1482:M3824,_xlfn.MODE.MULT(MATCH(M1482:M3824,M1482:M3824,0))),M1482)</f>
        <v>tier - 3</v>
      </c>
      <c r="O1482" t="s">
        <v>13</v>
      </c>
      <c r="P1482" t="str">
        <f t="shared" si="95"/>
        <v>R1013</v>
      </c>
    </row>
    <row r="1483" spans="1:16" x14ac:dyDescent="0.3">
      <c r="A1483" t="s">
        <v>1514</v>
      </c>
      <c r="B1483">
        <v>1968</v>
      </c>
      <c r="C1483">
        <f t="shared" si="92"/>
        <v>1968</v>
      </c>
      <c r="D1483" t="s">
        <v>30</v>
      </c>
      <c r="E1483" t="str">
        <f t="shared" si="93"/>
        <v>Dec</v>
      </c>
      <c r="F1483">
        <v>3</v>
      </c>
      <c r="G1483" s="16">
        <f t="shared" si="94"/>
        <v>25175</v>
      </c>
      <c r="I1483">
        <v>3</v>
      </c>
      <c r="J1483" s="13">
        <v>12495.29</v>
      </c>
      <c r="K1483" t="s">
        <v>12</v>
      </c>
      <c r="L1483" t="str" cm="1">
        <f t="array" ref="L1483">IF(K1483="?",INDEX(K1483:K3825,_xlfn.MODE.MULT(MATCH(K1483:K3825,K3825,0))),K1483)</f>
        <v>tier - 3</v>
      </c>
      <c r="M1483" t="s">
        <v>12</v>
      </c>
      <c r="N1483" t="str" cm="1">
        <f t="array" ref="N1483">IF(M1483="?",INDEX(M1483:M3825,_xlfn.MODE.MULT(MATCH(M1483:M3825,M1483:M3825,0))),M1483)</f>
        <v>tier - 3</v>
      </c>
      <c r="O1483" t="s">
        <v>23</v>
      </c>
      <c r="P1483" t="str">
        <f t="shared" si="95"/>
        <v>R1012</v>
      </c>
    </row>
    <row r="1484" spans="1:16" x14ac:dyDescent="0.3">
      <c r="A1484" t="s">
        <v>1515</v>
      </c>
      <c r="B1484">
        <v>1966</v>
      </c>
      <c r="C1484">
        <f t="shared" si="92"/>
        <v>1966</v>
      </c>
      <c r="D1484" t="s">
        <v>10</v>
      </c>
      <c r="E1484" t="str">
        <f t="shared" si="93"/>
        <v>Jul</v>
      </c>
      <c r="F1484">
        <v>12</v>
      </c>
      <c r="G1484" s="16">
        <f t="shared" si="94"/>
        <v>24300</v>
      </c>
      <c r="I1484">
        <v>0</v>
      </c>
      <c r="J1484" s="13">
        <v>12499.88</v>
      </c>
      <c r="K1484" t="s">
        <v>12</v>
      </c>
      <c r="L1484" t="str" cm="1">
        <f t="array" ref="L1484">IF(K1484="?",INDEX(K1484:K3826,_xlfn.MODE.MULT(MATCH(K1484:K3826,K3826,0))),K1484)</f>
        <v>tier - 3</v>
      </c>
      <c r="M1484" t="s">
        <v>11</v>
      </c>
      <c r="N1484" t="str" cm="1">
        <f t="array" ref="N1484">IF(M1484="?",INDEX(M1484:M3826,_xlfn.MODE.MULT(MATCH(M1484:M3826,M1484:M3826,0))),M1484)</f>
        <v>tier - 2</v>
      </c>
      <c r="O1484" t="s">
        <v>23</v>
      </c>
      <c r="P1484" t="str">
        <f t="shared" si="95"/>
        <v>R1012</v>
      </c>
    </row>
    <row r="1485" spans="1:16" x14ac:dyDescent="0.3">
      <c r="A1485" t="s">
        <v>1516</v>
      </c>
      <c r="B1485">
        <v>1962</v>
      </c>
      <c r="C1485">
        <f t="shared" si="92"/>
        <v>1962</v>
      </c>
      <c r="D1485" t="s">
        <v>37</v>
      </c>
      <c r="E1485" t="str">
        <f t="shared" si="93"/>
        <v>Oct</v>
      </c>
      <c r="F1485">
        <v>16</v>
      </c>
      <c r="G1485" s="16">
        <f t="shared" si="94"/>
        <v>22935</v>
      </c>
      <c r="I1485">
        <v>0</v>
      </c>
      <c r="J1485" s="13">
        <v>12523.6</v>
      </c>
      <c r="K1485" t="s">
        <v>12</v>
      </c>
      <c r="L1485" t="str" cm="1">
        <f t="array" ref="L1485">IF(K1485="?",INDEX(K1485:K3827,_xlfn.MODE.MULT(MATCH(K1485:K3827,K3827,0))),K1485)</f>
        <v>tier - 3</v>
      </c>
      <c r="M1485" t="s">
        <v>12</v>
      </c>
      <c r="N1485" t="str" cm="1">
        <f t="array" ref="N1485">IF(M1485="?",INDEX(M1485:M3827,_xlfn.MODE.MULT(MATCH(M1485:M3827,M1485:M3827,0))),M1485)</f>
        <v>tier - 3</v>
      </c>
      <c r="O1485" t="s">
        <v>23</v>
      </c>
      <c r="P1485" t="str">
        <f t="shared" si="95"/>
        <v>R1012</v>
      </c>
    </row>
    <row r="1486" spans="1:16" x14ac:dyDescent="0.3">
      <c r="A1486" t="s">
        <v>1517</v>
      </c>
      <c r="B1486">
        <v>1961</v>
      </c>
      <c r="C1486">
        <f t="shared" si="92"/>
        <v>1961</v>
      </c>
      <c r="D1486" t="s">
        <v>15</v>
      </c>
      <c r="E1486" t="str">
        <f t="shared" si="93"/>
        <v>Nov</v>
      </c>
      <c r="F1486">
        <v>28</v>
      </c>
      <c r="G1486" s="16">
        <f t="shared" si="94"/>
        <v>22613</v>
      </c>
      <c r="I1486">
        <v>0</v>
      </c>
      <c r="J1486" s="13">
        <v>12557.61</v>
      </c>
      <c r="K1486" t="s">
        <v>12</v>
      </c>
      <c r="L1486" t="str" cm="1">
        <f t="array" ref="L1486">IF(K1486="?",INDEX(K1486:K3828,_xlfn.MODE.MULT(MATCH(K1486:K3828,K3828,0))),K1486)</f>
        <v>tier - 3</v>
      </c>
      <c r="M1486" t="s">
        <v>12</v>
      </c>
      <c r="N1486" t="str" cm="1">
        <f t="array" ref="N1486">IF(M1486="?",INDEX(M1486:M3828,_xlfn.MODE.MULT(MATCH(M1486:M3828,M1486:M3828,0))),M1486)</f>
        <v>tier - 3</v>
      </c>
      <c r="O1486" t="s">
        <v>13</v>
      </c>
      <c r="P1486" t="str">
        <f t="shared" si="95"/>
        <v>R1013</v>
      </c>
    </row>
    <row r="1487" spans="1:16" x14ac:dyDescent="0.3">
      <c r="A1487" t="s">
        <v>1518</v>
      </c>
      <c r="B1487">
        <v>1961</v>
      </c>
      <c r="C1487">
        <f t="shared" si="92"/>
        <v>1961</v>
      </c>
      <c r="D1487" t="s">
        <v>15</v>
      </c>
      <c r="E1487" t="str">
        <f t="shared" si="93"/>
        <v>Nov</v>
      </c>
      <c r="F1487">
        <v>28</v>
      </c>
      <c r="G1487" s="16">
        <f t="shared" si="94"/>
        <v>22613</v>
      </c>
      <c r="I1487">
        <v>0</v>
      </c>
      <c r="J1487" s="13">
        <v>12574.05</v>
      </c>
      <c r="K1487" t="s">
        <v>12</v>
      </c>
      <c r="L1487" t="str" cm="1">
        <f t="array" ref="L1487">IF(K1487="?",INDEX(K1487:K3829,_xlfn.MODE.MULT(MATCH(K1487:K3829,K3829,0))),K1487)</f>
        <v>tier - 3</v>
      </c>
      <c r="M1487" t="s">
        <v>16</v>
      </c>
      <c r="N1487" t="str" cm="1">
        <f t="array" ref="N1487">IF(M1487="?",INDEX(M1487:M3829,_xlfn.MODE.MULT(MATCH(M1487:M3829,M1487:M3829,0))),M1487)</f>
        <v>tier - 1</v>
      </c>
      <c r="O1487" t="s">
        <v>42</v>
      </c>
      <c r="P1487" t="str">
        <f t="shared" si="95"/>
        <v>R1011</v>
      </c>
    </row>
    <row r="1488" spans="1:16" x14ac:dyDescent="0.3">
      <c r="A1488" t="s">
        <v>1519</v>
      </c>
      <c r="B1488">
        <v>1969</v>
      </c>
      <c r="C1488">
        <f t="shared" si="92"/>
        <v>1969</v>
      </c>
      <c r="D1488" t="s">
        <v>15</v>
      </c>
      <c r="E1488" t="str">
        <f t="shared" si="93"/>
        <v>Nov</v>
      </c>
      <c r="F1488">
        <v>26</v>
      </c>
      <c r="G1488" s="16">
        <f t="shared" si="94"/>
        <v>25533</v>
      </c>
      <c r="I1488">
        <v>0</v>
      </c>
      <c r="J1488" s="13">
        <v>12579.92</v>
      </c>
      <c r="K1488" t="s">
        <v>12</v>
      </c>
      <c r="L1488" t="str" cm="1">
        <f t="array" ref="L1488">IF(K1488="?",INDEX(K1488:K3830,_xlfn.MODE.MULT(MATCH(K1488:K3830,K3830,0))),K1488)</f>
        <v>tier - 3</v>
      </c>
      <c r="M1488" t="s">
        <v>16</v>
      </c>
      <c r="N1488" t="str" cm="1">
        <f t="array" ref="N1488">IF(M1488="?",INDEX(M1488:M3830,_xlfn.MODE.MULT(MATCH(M1488:M3830,M1488:M3830,0))),M1488)</f>
        <v>tier - 1</v>
      </c>
      <c r="O1488" t="s">
        <v>200</v>
      </c>
      <c r="P1488" t="str">
        <f t="shared" si="95"/>
        <v>R1025</v>
      </c>
    </row>
    <row r="1489" spans="1:16" x14ac:dyDescent="0.3">
      <c r="A1489" t="s">
        <v>1520</v>
      </c>
      <c r="B1489">
        <v>1970</v>
      </c>
      <c r="C1489">
        <f t="shared" si="92"/>
        <v>1970</v>
      </c>
      <c r="D1489" t="s">
        <v>18</v>
      </c>
      <c r="E1489" t="str">
        <f t="shared" si="93"/>
        <v>Jun</v>
      </c>
      <c r="F1489">
        <v>18</v>
      </c>
      <c r="G1489" s="16">
        <f t="shared" si="94"/>
        <v>25737</v>
      </c>
      <c r="I1489">
        <v>5</v>
      </c>
      <c r="J1489" s="13">
        <v>12592.53</v>
      </c>
      <c r="K1489" t="s">
        <v>12</v>
      </c>
      <c r="L1489" t="str" cm="1">
        <f t="array" ref="L1489">IF(K1489="?",INDEX(K1489:K3831,_xlfn.MODE.MULT(MATCH(K1489:K3831,K3831,0))),K1489)</f>
        <v>tier - 3</v>
      </c>
      <c r="M1489" t="s">
        <v>11</v>
      </c>
      <c r="N1489" t="str" cm="1">
        <f t="array" ref="N1489">IF(M1489="?",INDEX(M1489:M3831,_xlfn.MODE.MULT(MATCH(M1489:M3831,M1489:M3831,0))),M1489)</f>
        <v>tier - 2</v>
      </c>
      <c r="O1489" t="s">
        <v>13</v>
      </c>
      <c r="P1489" t="str">
        <f t="shared" si="95"/>
        <v>R1013</v>
      </c>
    </row>
    <row r="1490" spans="1:16" x14ac:dyDescent="0.3">
      <c r="A1490" t="s">
        <v>1521</v>
      </c>
      <c r="B1490">
        <v>1988</v>
      </c>
      <c r="C1490">
        <f t="shared" si="92"/>
        <v>1988</v>
      </c>
      <c r="D1490" t="s">
        <v>35</v>
      </c>
      <c r="E1490" t="str">
        <f t="shared" si="93"/>
        <v>Aug</v>
      </c>
      <c r="F1490">
        <v>11</v>
      </c>
      <c r="G1490" s="16">
        <f t="shared" si="94"/>
        <v>32366</v>
      </c>
      <c r="I1490">
        <v>3</v>
      </c>
      <c r="J1490" s="13">
        <v>12600.46</v>
      </c>
      <c r="K1490" t="s">
        <v>12</v>
      </c>
      <c r="L1490" t="str" cm="1">
        <f t="array" ref="L1490">IF(K1490="?",INDEX(K1490:K3832,_xlfn.MODE.MULT(MATCH(K1490:K3832,K3832,0))),K1490)</f>
        <v>tier - 3</v>
      </c>
      <c r="M1490" t="s">
        <v>16</v>
      </c>
      <c r="N1490" t="str" cm="1">
        <f t="array" ref="N1490">IF(M1490="?",INDEX(M1490:M3832,_xlfn.MODE.MULT(MATCH(M1490:M3832,M1490:M3832,0))),M1490)</f>
        <v>tier - 1</v>
      </c>
      <c r="O1490" t="s">
        <v>249</v>
      </c>
      <c r="P1490" t="str">
        <f t="shared" si="95"/>
        <v>R1023</v>
      </c>
    </row>
    <row r="1491" spans="1:16" x14ac:dyDescent="0.3">
      <c r="A1491" t="s">
        <v>1522</v>
      </c>
      <c r="B1491">
        <v>1998</v>
      </c>
      <c r="C1491">
        <f t="shared" si="92"/>
        <v>1998</v>
      </c>
      <c r="D1491" t="s">
        <v>15</v>
      </c>
      <c r="E1491" t="str">
        <f t="shared" si="93"/>
        <v>Nov</v>
      </c>
      <c r="F1491">
        <v>18</v>
      </c>
      <c r="G1491" s="16">
        <f t="shared" si="94"/>
        <v>36117</v>
      </c>
      <c r="I1491">
        <v>1</v>
      </c>
      <c r="J1491" s="13">
        <v>12609.89</v>
      </c>
      <c r="K1491" t="s">
        <v>12</v>
      </c>
      <c r="L1491" t="str" cm="1">
        <f t="array" ref="L1491">IF(K1491="?",INDEX(K1491:K3833,_xlfn.MODE.MULT(MATCH(K1491:K3833,K3833,0))),K1491)</f>
        <v>tier - 3</v>
      </c>
      <c r="M1491" t="s">
        <v>12</v>
      </c>
      <c r="N1491" t="str" cm="1">
        <f t="array" ref="N1491">IF(M1491="?",INDEX(M1491:M3833,_xlfn.MODE.MULT(MATCH(M1491:M3833,M1491:M3833,0))),M1491)</f>
        <v>tier - 3</v>
      </c>
      <c r="O1491" t="s">
        <v>23</v>
      </c>
      <c r="P1491" t="str">
        <f t="shared" si="95"/>
        <v>R1012</v>
      </c>
    </row>
    <row r="1492" spans="1:16" x14ac:dyDescent="0.3">
      <c r="A1492" t="s">
        <v>1523</v>
      </c>
      <c r="B1492">
        <v>1963</v>
      </c>
      <c r="C1492">
        <f t="shared" si="92"/>
        <v>1963</v>
      </c>
      <c r="D1492" t="s">
        <v>35</v>
      </c>
      <c r="E1492" t="str">
        <f t="shared" si="93"/>
        <v>Aug</v>
      </c>
      <c r="F1492">
        <v>19</v>
      </c>
      <c r="G1492" s="16">
        <f t="shared" si="94"/>
        <v>23242</v>
      </c>
      <c r="I1492">
        <v>0</v>
      </c>
      <c r="J1492" s="13">
        <v>12622.18</v>
      </c>
      <c r="K1492" t="s">
        <v>12</v>
      </c>
      <c r="L1492" t="str" cm="1">
        <f t="array" ref="L1492">IF(K1492="?",INDEX(K1492:K3834,_xlfn.MODE.MULT(MATCH(K1492:K3834,K3834,0))),K1492)</f>
        <v>tier - 3</v>
      </c>
      <c r="M1492" t="s">
        <v>16</v>
      </c>
      <c r="N1492" t="str" cm="1">
        <f t="array" ref="N1492">IF(M1492="?",INDEX(M1492:M3834,_xlfn.MODE.MULT(MATCH(M1492:M3834,M1492:M3834,0))),M1492)</f>
        <v>tier - 1</v>
      </c>
      <c r="O1492" t="s">
        <v>23</v>
      </c>
      <c r="P1492" t="str">
        <f t="shared" si="95"/>
        <v>R1012</v>
      </c>
    </row>
    <row r="1493" spans="1:16" x14ac:dyDescent="0.3">
      <c r="A1493" t="s">
        <v>1524</v>
      </c>
      <c r="B1493">
        <v>1970</v>
      </c>
      <c r="C1493">
        <f t="shared" si="92"/>
        <v>1970</v>
      </c>
      <c r="D1493" t="s">
        <v>30</v>
      </c>
      <c r="E1493" t="str">
        <f t="shared" si="93"/>
        <v>Dec</v>
      </c>
      <c r="F1493">
        <v>28</v>
      </c>
      <c r="G1493" s="16">
        <f t="shared" si="94"/>
        <v>25930</v>
      </c>
      <c r="I1493">
        <v>0</v>
      </c>
      <c r="J1493" s="13">
        <v>12624.74</v>
      </c>
      <c r="K1493" t="s">
        <v>12</v>
      </c>
      <c r="L1493" t="str" cm="1">
        <f t="array" ref="L1493">IF(K1493="?",INDEX(K1493:K3835,_xlfn.MODE.MULT(MATCH(K1493:K3835,K3835,0))),K1493)</f>
        <v>tier - 3</v>
      </c>
      <c r="M1493" t="s">
        <v>16</v>
      </c>
      <c r="N1493" t="str" cm="1">
        <f t="array" ref="N1493">IF(M1493="?",INDEX(M1493:M3835,_xlfn.MODE.MULT(MATCH(M1493:M3835,M1493:M3835,0))),M1493)</f>
        <v>tier - 1</v>
      </c>
      <c r="O1493" t="s">
        <v>23</v>
      </c>
      <c r="P1493" t="str">
        <f t="shared" si="95"/>
        <v>R1012</v>
      </c>
    </row>
    <row r="1494" spans="1:16" x14ac:dyDescent="0.3">
      <c r="A1494" t="s">
        <v>1525</v>
      </c>
      <c r="B1494">
        <v>1965</v>
      </c>
      <c r="C1494">
        <f t="shared" si="92"/>
        <v>1965</v>
      </c>
      <c r="D1494" t="s">
        <v>37</v>
      </c>
      <c r="E1494" t="str">
        <f t="shared" si="93"/>
        <v>Oct</v>
      </c>
      <c r="F1494">
        <v>4</v>
      </c>
      <c r="G1494" s="16">
        <f t="shared" si="94"/>
        <v>24019</v>
      </c>
      <c r="I1494">
        <v>2</v>
      </c>
      <c r="J1494" s="13">
        <v>12629.17</v>
      </c>
      <c r="K1494" t="s">
        <v>12</v>
      </c>
      <c r="L1494" t="str" cm="1">
        <f t="array" ref="L1494">IF(K1494="?",INDEX(K1494:K3836,_xlfn.MODE.MULT(MATCH(K1494:K3836,K3836,0))),K1494)</f>
        <v>tier - 3</v>
      </c>
      <c r="M1494" t="s">
        <v>16</v>
      </c>
      <c r="N1494" t="str" cm="1">
        <f t="array" ref="N1494">IF(M1494="?",INDEX(M1494:M3836,_xlfn.MODE.MULT(MATCH(M1494:M3836,M1494:M3836,0))),M1494)</f>
        <v>tier - 1</v>
      </c>
      <c r="O1494" t="s">
        <v>13</v>
      </c>
      <c r="P1494" t="str">
        <f t="shared" si="95"/>
        <v>R1013</v>
      </c>
    </row>
    <row r="1495" spans="1:16" x14ac:dyDescent="0.3">
      <c r="A1495" t="s">
        <v>1526</v>
      </c>
      <c r="B1495">
        <v>1962</v>
      </c>
      <c r="C1495">
        <f t="shared" si="92"/>
        <v>1962</v>
      </c>
      <c r="D1495" t="s">
        <v>15</v>
      </c>
      <c r="E1495" t="str">
        <f t="shared" si="93"/>
        <v>Nov</v>
      </c>
      <c r="F1495">
        <v>22</v>
      </c>
      <c r="G1495" s="16">
        <f t="shared" si="94"/>
        <v>22972</v>
      </c>
      <c r="I1495">
        <v>0</v>
      </c>
      <c r="J1495" s="13">
        <v>12629.9</v>
      </c>
      <c r="K1495" t="s">
        <v>12</v>
      </c>
      <c r="L1495" t="str" cm="1">
        <f t="array" ref="L1495">IF(K1495="?",INDEX(K1495:K3837,_xlfn.MODE.MULT(MATCH(K1495:K3837,K3837,0))),K1495)</f>
        <v>tier - 3</v>
      </c>
      <c r="M1495" t="s">
        <v>12</v>
      </c>
      <c r="N1495" t="str" cm="1">
        <f t="array" ref="N1495">IF(M1495="?",INDEX(M1495:M3837,_xlfn.MODE.MULT(MATCH(M1495:M3837,M1495:M3837,0))),M1495)</f>
        <v>tier - 3</v>
      </c>
      <c r="O1495" t="s">
        <v>13</v>
      </c>
      <c r="P1495" t="str">
        <f t="shared" si="95"/>
        <v>R1013</v>
      </c>
    </row>
    <row r="1496" spans="1:16" x14ac:dyDescent="0.3">
      <c r="A1496" t="s">
        <v>1527</v>
      </c>
      <c r="B1496">
        <v>1962</v>
      </c>
      <c r="C1496">
        <f t="shared" si="92"/>
        <v>1962</v>
      </c>
      <c r="D1496" t="s">
        <v>10</v>
      </c>
      <c r="E1496" t="str">
        <f t="shared" si="93"/>
        <v>Jul</v>
      </c>
      <c r="F1496">
        <v>22</v>
      </c>
      <c r="G1496" s="16">
        <f t="shared" si="94"/>
        <v>22849</v>
      </c>
      <c r="I1496">
        <v>0</v>
      </c>
      <c r="J1496" s="13">
        <v>12638.2</v>
      </c>
      <c r="K1496" t="s">
        <v>12</v>
      </c>
      <c r="L1496" t="str" cm="1">
        <f t="array" ref="L1496">IF(K1496="?",INDEX(K1496:K3838,_xlfn.MODE.MULT(MATCH(K1496:K3838,K3838,0))),K1496)</f>
        <v>tier - 3</v>
      </c>
      <c r="M1496" t="s">
        <v>16</v>
      </c>
      <c r="N1496" t="str" cm="1">
        <f t="array" ref="N1496">IF(M1496="?",INDEX(M1496:M3838,_xlfn.MODE.MULT(MATCH(M1496:M3838,M1496:M3838,0))),M1496)</f>
        <v>tier - 1</v>
      </c>
      <c r="O1496" t="s">
        <v>42</v>
      </c>
      <c r="P1496" t="str">
        <f t="shared" si="95"/>
        <v>R1011</v>
      </c>
    </row>
    <row r="1497" spans="1:16" x14ac:dyDescent="0.3">
      <c r="A1497" t="s">
        <v>1528</v>
      </c>
      <c r="B1497">
        <v>1972</v>
      </c>
      <c r="C1497">
        <f t="shared" si="92"/>
        <v>1972</v>
      </c>
      <c r="D1497" t="s">
        <v>20</v>
      </c>
      <c r="E1497" t="str">
        <f t="shared" si="93"/>
        <v>Sep</v>
      </c>
      <c r="F1497">
        <v>5</v>
      </c>
      <c r="G1497" s="16">
        <f t="shared" si="94"/>
        <v>26547</v>
      </c>
      <c r="I1497">
        <v>0</v>
      </c>
      <c r="J1497" s="13">
        <v>12640.24</v>
      </c>
      <c r="K1497" t="s">
        <v>12</v>
      </c>
      <c r="L1497" t="str" cm="1">
        <f t="array" ref="L1497">IF(K1497="?",INDEX(K1497:K3839,_xlfn.MODE.MULT(MATCH(K1497:K3839,K3839,0))),K1497)</f>
        <v>tier - 3</v>
      </c>
      <c r="M1497" t="s">
        <v>16</v>
      </c>
      <c r="N1497" t="str" cm="1">
        <f t="array" ref="N1497">IF(M1497="?",INDEX(M1497:M3839,_xlfn.MODE.MULT(MATCH(M1497:M3839,M1497:M3839,0))),M1497)</f>
        <v>tier - 1</v>
      </c>
      <c r="O1497" t="s">
        <v>42</v>
      </c>
      <c r="P1497" t="str">
        <f t="shared" si="95"/>
        <v>R1011</v>
      </c>
    </row>
    <row r="1498" spans="1:16" x14ac:dyDescent="0.3">
      <c r="A1498" t="s">
        <v>1529</v>
      </c>
      <c r="B1498">
        <v>1966</v>
      </c>
      <c r="C1498">
        <f t="shared" si="92"/>
        <v>1966</v>
      </c>
      <c r="D1498" t="s">
        <v>30</v>
      </c>
      <c r="E1498" t="str">
        <f t="shared" si="93"/>
        <v>Dec</v>
      </c>
      <c r="F1498">
        <v>17</v>
      </c>
      <c r="G1498" s="16">
        <f t="shared" si="94"/>
        <v>24458</v>
      </c>
      <c r="I1498">
        <v>2</v>
      </c>
      <c r="J1498" s="13">
        <v>12643.38</v>
      </c>
      <c r="K1498" t="s">
        <v>12</v>
      </c>
      <c r="L1498" t="str" cm="1">
        <f t="array" ref="L1498">IF(K1498="?",INDEX(K1498:K3840,_xlfn.MODE.MULT(MATCH(K1498:K3840,K3840,0))),K1498)</f>
        <v>tier - 3</v>
      </c>
      <c r="M1498" t="s">
        <v>16</v>
      </c>
      <c r="N1498" t="str" cm="1">
        <f t="array" ref="N1498">IF(M1498="?",INDEX(M1498:M3840,_xlfn.MODE.MULT(MATCH(M1498:M3840,M1498:M3840,0))),M1498)</f>
        <v>tier - 1</v>
      </c>
      <c r="O1498" t="s">
        <v>23</v>
      </c>
      <c r="P1498" t="str">
        <f t="shared" si="95"/>
        <v>R1012</v>
      </c>
    </row>
    <row r="1499" spans="1:16" x14ac:dyDescent="0.3">
      <c r="A1499" t="s">
        <v>1530</v>
      </c>
      <c r="B1499">
        <v>1962</v>
      </c>
      <c r="C1499">
        <f t="shared" si="92"/>
        <v>1962</v>
      </c>
      <c r="D1499" t="s">
        <v>10</v>
      </c>
      <c r="E1499" t="str">
        <f t="shared" si="93"/>
        <v>Jul</v>
      </c>
      <c r="F1499">
        <v>11</v>
      </c>
      <c r="G1499" s="16">
        <f t="shared" si="94"/>
        <v>22838</v>
      </c>
      <c r="I1499">
        <v>0</v>
      </c>
      <c r="J1499" s="13">
        <v>12644.59</v>
      </c>
      <c r="K1499" t="s">
        <v>12</v>
      </c>
      <c r="L1499" t="str" cm="1">
        <f t="array" ref="L1499">IF(K1499="?",INDEX(K1499:K3841,_xlfn.MODE.MULT(MATCH(K1499:K3841,K3841,0))),K1499)</f>
        <v>tier - 3</v>
      </c>
      <c r="M1499" t="s">
        <v>11</v>
      </c>
      <c r="N1499" t="str" cm="1">
        <f t="array" ref="N1499">IF(M1499="?",INDEX(M1499:M3841,_xlfn.MODE.MULT(MATCH(M1499:M3841,M1499:M3841,0))),M1499)</f>
        <v>tier - 2</v>
      </c>
      <c r="O1499" t="s">
        <v>42</v>
      </c>
      <c r="P1499" t="str">
        <f t="shared" si="95"/>
        <v>R1011</v>
      </c>
    </row>
    <row r="1500" spans="1:16" x14ac:dyDescent="0.3">
      <c r="A1500" t="s">
        <v>1531</v>
      </c>
      <c r="B1500">
        <v>1965</v>
      </c>
      <c r="C1500">
        <f t="shared" si="92"/>
        <v>1965</v>
      </c>
      <c r="D1500" t="s">
        <v>20</v>
      </c>
      <c r="E1500" t="str">
        <f t="shared" si="93"/>
        <v>Sep</v>
      </c>
      <c r="F1500">
        <v>14</v>
      </c>
      <c r="G1500" s="16">
        <f t="shared" si="94"/>
        <v>23999</v>
      </c>
      <c r="I1500">
        <v>2</v>
      </c>
      <c r="J1500" s="13">
        <v>12646.21</v>
      </c>
      <c r="K1500" t="s">
        <v>12</v>
      </c>
      <c r="L1500" t="str" cm="1">
        <f t="array" ref="L1500">IF(K1500="?",INDEX(K1500:K3842,_xlfn.MODE.MULT(MATCH(K1500:K3842,K3842,0))),K1500)</f>
        <v>tier - 3</v>
      </c>
      <c r="M1500" t="s">
        <v>11</v>
      </c>
      <c r="N1500" t="str" cm="1">
        <f t="array" ref="N1500">IF(M1500="?",INDEX(M1500:M3842,_xlfn.MODE.MULT(MATCH(M1500:M3842,M1500:M3842,0))),M1500)</f>
        <v>tier - 2</v>
      </c>
      <c r="O1500" t="s">
        <v>42</v>
      </c>
      <c r="P1500" t="str">
        <f t="shared" si="95"/>
        <v>R1011</v>
      </c>
    </row>
    <row r="1501" spans="1:16" x14ac:dyDescent="0.3">
      <c r="A1501" t="s">
        <v>1532</v>
      </c>
      <c r="B1501">
        <v>1962</v>
      </c>
      <c r="C1501">
        <f t="shared" si="92"/>
        <v>1962</v>
      </c>
      <c r="D1501" t="s">
        <v>35</v>
      </c>
      <c r="E1501" t="str">
        <f t="shared" si="93"/>
        <v>Aug</v>
      </c>
      <c r="F1501">
        <v>27</v>
      </c>
      <c r="G1501" s="16">
        <f t="shared" si="94"/>
        <v>22885</v>
      </c>
      <c r="I1501">
        <v>0</v>
      </c>
      <c r="J1501" s="13">
        <v>12648.7</v>
      </c>
      <c r="K1501" t="s">
        <v>12</v>
      </c>
      <c r="L1501" t="str" cm="1">
        <f t="array" ref="L1501">IF(K1501="?",INDEX(K1501:K3843,_xlfn.MODE.MULT(MATCH(K1501:K3843,K3843,0))),K1501)</f>
        <v>tier - 3</v>
      </c>
      <c r="M1501" t="s">
        <v>11</v>
      </c>
      <c r="N1501" t="str" cm="1">
        <f t="array" ref="N1501">IF(M1501="?",INDEX(M1501:M3843,_xlfn.MODE.MULT(MATCH(M1501:M3843,M1501:M3843,0))),M1501)</f>
        <v>tier - 2</v>
      </c>
      <c r="O1501" t="s">
        <v>13</v>
      </c>
      <c r="P1501" t="str">
        <f t="shared" si="95"/>
        <v>R1013</v>
      </c>
    </row>
    <row r="1502" spans="1:16" x14ac:dyDescent="0.3">
      <c r="A1502" t="s">
        <v>1533</v>
      </c>
      <c r="B1502">
        <v>1974</v>
      </c>
      <c r="C1502">
        <f t="shared" si="92"/>
        <v>1974</v>
      </c>
      <c r="D1502" t="s">
        <v>20</v>
      </c>
      <c r="E1502" t="str">
        <f t="shared" si="93"/>
        <v>Sep</v>
      </c>
      <c r="F1502">
        <v>24</v>
      </c>
      <c r="G1502" s="16">
        <f t="shared" si="94"/>
        <v>27296</v>
      </c>
      <c r="I1502">
        <v>0</v>
      </c>
      <c r="J1502" s="13">
        <v>12697.48</v>
      </c>
      <c r="K1502" t="s">
        <v>12</v>
      </c>
      <c r="L1502" t="str" cm="1">
        <f t="array" ref="L1502">IF(K1502="?",INDEX(K1502:K3844,_xlfn.MODE.MULT(MATCH(K1502:K3844,K3844,0))),K1502)</f>
        <v>tier - 3</v>
      </c>
      <c r="M1502" t="s">
        <v>12</v>
      </c>
      <c r="N1502" t="str" cm="1">
        <f t="array" ref="N1502">IF(M1502="?",INDEX(M1502:M3844,_xlfn.MODE.MULT(MATCH(M1502:M3844,M1502:M3844,0))),M1502)</f>
        <v>tier - 3</v>
      </c>
      <c r="O1502" t="s">
        <v>300</v>
      </c>
      <c r="P1502" t="str">
        <f t="shared" si="95"/>
        <v>R1021</v>
      </c>
    </row>
    <row r="1503" spans="1:16" x14ac:dyDescent="0.3">
      <c r="A1503" t="s">
        <v>1534</v>
      </c>
      <c r="B1503">
        <v>1992</v>
      </c>
      <c r="C1503">
        <f t="shared" si="92"/>
        <v>1992</v>
      </c>
      <c r="D1503" t="s">
        <v>10</v>
      </c>
      <c r="E1503" t="str">
        <f t="shared" si="93"/>
        <v>Jul</v>
      </c>
      <c r="F1503">
        <v>7</v>
      </c>
      <c r="G1503" s="16">
        <f t="shared" si="94"/>
        <v>33792</v>
      </c>
      <c r="I1503">
        <v>0</v>
      </c>
      <c r="J1503" s="13">
        <v>12699.56</v>
      </c>
      <c r="K1503" t="s">
        <v>12</v>
      </c>
      <c r="L1503" t="str" cm="1">
        <f t="array" ref="L1503">IF(K1503="?",INDEX(K1503:K3845,_xlfn.MODE.MULT(MATCH(K1503:K3845,K3845,0))),K1503)</f>
        <v>tier - 3</v>
      </c>
      <c r="M1503" t="s">
        <v>11</v>
      </c>
      <c r="N1503" t="str" cm="1">
        <f t="array" ref="N1503">IF(M1503="?",INDEX(M1503:M3845,_xlfn.MODE.MULT(MATCH(M1503:M3845,M1503:M3845,0))),M1503)</f>
        <v>tier - 2</v>
      </c>
      <c r="O1503" t="s">
        <v>42</v>
      </c>
      <c r="P1503" t="str">
        <f t="shared" si="95"/>
        <v>R1011</v>
      </c>
    </row>
    <row r="1504" spans="1:16" x14ac:dyDescent="0.3">
      <c r="A1504" t="s">
        <v>1535</v>
      </c>
      <c r="B1504">
        <v>1964</v>
      </c>
      <c r="C1504">
        <f t="shared" si="92"/>
        <v>1964</v>
      </c>
      <c r="D1504" t="s">
        <v>15</v>
      </c>
      <c r="E1504" t="str">
        <f t="shared" si="93"/>
        <v>Nov</v>
      </c>
      <c r="F1504">
        <v>28</v>
      </c>
      <c r="G1504" s="16">
        <f t="shared" si="94"/>
        <v>23709</v>
      </c>
      <c r="I1504">
        <v>0</v>
      </c>
      <c r="J1504" s="13">
        <v>12700.63</v>
      </c>
      <c r="K1504" t="s">
        <v>12</v>
      </c>
      <c r="L1504" t="str" cm="1">
        <f t="array" ref="L1504">IF(K1504="?",INDEX(K1504:K3846,_xlfn.MODE.MULT(MATCH(K1504:K3846,K3846,0))),K1504)</f>
        <v>tier - 3</v>
      </c>
      <c r="M1504" t="s">
        <v>12</v>
      </c>
      <c r="N1504" t="str" cm="1">
        <f t="array" ref="N1504">IF(M1504="?",INDEX(M1504:M3846,_xlfn.MODE.MULT(MATCH(M1504:M3846,M1504:M3846,0))),M1504)</f>
        <v>tier - 3</v>
      </c>
      <c r="O1504" t="s">
        <v>42</v>
      </c>
      <c r="P1504" t="str">
        <f t="shared" si="95"/>
        <v>R1011</v>
      </c>
    </row>
    <row r="1505" spans="1:16" x14ac:dyDescent="0.3">
      <c r="A1505" t="s">
        <v>1536</v>
      </c>
      <c r="B1505">
        <v>1970</v>
      </c>
      <c r="C1505">
        <f t="shared" si="92"/>
        <v>1970</v>
      </c>
      <c r="D1505" t="s">
        <v>10</v>
      </c>
      <c r="E1505" t="str">
        <f t="shared" si="93"/>
        <v>Jul</v>
      </c>
      <c r="F1505">
        <v>8</v>
      </c>
      <c r="G1505" s="16">
        <f t="shared" si="94"/>
        <v>25757</v>
      </c>
      <c r="I1505">
        <v>0</v>
      </c>
      <c r="J1505" s="13">
        <v>12713</v>
      </c>
      <c r="K1505" t="s">
        <v>12</v>
      </c>
      <c r="L1505" t="str" cm="1">
        <f t="array" ref="L1505">IF(K1505="?",INDEX(K1505:K3847,_xlfn.MODE.MULT(MATCH(K1505:K3847,K3847,0))),K1505)</f>
        <v>tier - 3</v>
      </c>
      <c r="M1505" t="s">
        <v>16</v>
      </c>
      <c r="N1505" t="str" cm="1">
        <f t="array" ref="N1505">IF(M1505="?",INDEX(M1505:M3847,_xlfn.MODE.MULT(MATCH(M1505:M3847,M1505:M3847,0))),M1505)</f>
        <v>tier - 1</v>
      </c>
      <c r="O1505" t="s">
        <v>42</v>
      </c>
      <c r="P1505" t="str">
        <f t="shared" si="95"/>
        <v>R1011</v>
      </c>
    </row>
    <row r="1506" spans="1:16" x14ac:dyDescent="0.3">
      <c r="A1506" t="s">
        <v>1537</v>
      </c>
      <c r="B1506">
        <v>1988</v>
      </c>
      <c r="C1506">
        <f t="shared" si="92"/>
        <v>1988</v>
      </c>
      <c r="D1506" t="s">
        <v>10</v>
      </c>
      <c r="E1506" t="str">
        <f t="shared" si="93"/>
        <v>Jul</v>
      </c>
      <c r="F1506">
        <v>17</v>
      </c>
      <c r="G1506" s="16">
        <f t="shared" si="94"/>
        <v>32341</v>
      </c>
      <c r="I1506">
        <v>3</v>
      </c>
      <c r="J1506" s="13">
        <v>12718.21</v>
      </c>
      <c r="K1506" t="s">
        <v>12</v>
      </c>
      <c r="L1506" t="str" cm="1">
        <f t="array" ref="L1506">IF(K1506="?",INDEX(K1506:K3848,_xlfn.MODE.MULT(MATCH(K1506:K3848,K3848,0))),K1506)</f>
        <v>tier - 3</v>
      </c>
      <c r="M1506" t="s">
        <v>16</v>
      </c>
      <c r="N1506" t="str" cm="1">
        <f t="array" ref="N1506">IF(M1506="?",INDEX(M1506:M3848,_xlfn.MODE.MULT(MATCH(M1506:M3848,M1506:M3848,0))),M1506)</f>
        <v>tier - 1</v>
      </c>
      <c r="O1506" t="s">
        <v>535</v>
      </c>
      <c r="P1506" t="str">
        <f t="shared" si="95"/>
        <v>R1026</v>
      </c>
    </row>
    <row r="1507" spans="1:16" x14ac:dyDescent="0.3">
      <c r="A1507" t="s">
        <v>1538</v>
      </c>
      <c r="B1507">
        <v>1962</v>
      </c>
      <c r="C1507">
        <f t="shared" si="92"/>
        <v>1962</v>
      </c>
      <c r="D1507" t="s">
        <v>20</v>
      </c>
      <c r="E1507" t="str">
        <f t="shared" si="93"/>
        <v>Sep</v>
      </c>
      <c r="F1507">
        <v>2</v>
      </c>
      <c r="G1507" s="16">
        <f t="shared" si="94"/>
        <v>22891</v>
      </c>
      <c r="I1507">
        <v>0</v>
      </c>
      <c r="J1507" s="13">
        <v>12731</v>
      </c>
      <c r="K1507" t="s">
        <v>12</v>
      </c>
      <c r="L1507" t="str" cm="1">
        <f t="array" ref="L1507">IF(K1507="?",INDEX(K1507:K3849,_xlfn.MODE.MULT(MATCH(K1507:K3849,K3849,0))),K1507)</f>
        <v>tier - 3</v>
      </c>
      <c r="M1507" t="s">
        <v>12</v>
      </c>
      <c r="N1507" t="str" cm="1">
        <f t="array" ref="N1507">IF(M1507="?",INDEX(M1507:M3849,_xlfn.MODE.MULT(MATCH(M1507:M3849,M1507:M3849,0))),M1507)</f>
        <v>tier - 3</v>
      </c>
      <c r="O1507" t="s">
        <v>168</v>
      </c>
      <c r="P1507" t="str">
        <f t="shared" si="95"/>
        <v>R1016</v>
      </c>
    </row>
    <row r="1508" spans="1:16" x14ac:dyDescent="0.3">
      <c r="A1508" t="s">
        <v>1539</v>
      </c>
      <c r="B1508">
        <v>1962</v>
      </c>
      <c r="C1508">
        <f t="shared" si="92"/>
        <v>1962</v>
      </c>
      <c r="D1508" t="s">
        <v>37</v>
      </c>
      <c r="E1508" t="str">
        <f t="shared" si="93"/>
        <v>Oct</v>
      </c>
      <c r="F1508">
        <v>1</v>
      </c>
      <c r="G1508" s="16">
        <f t="shared" si="94"/>
        <v>22920</v>
      </c>
      <c r="I1508">
        <v>0</v>
      </c>
      <c r="J1508" s="13">
        <v>12741.17</v>
      </c>
      <c r="K1508" t="s">
        <v>12</v>
      </c>
      <c r="L1508" t="str" cm="1">
        <f t="array" ref="L1508">IF(K1508="?",INDEX(K1508:K3850,_xlfn.MODE.MULT(MATCH(K1508:K3850,K3850,0))),K1508)</f>
        <v>tier - 3</v>
      </c>
      <c r="M1508" t="s">
        <v>16</v>
      </c>
      <c r="N1508" t="str" cm="1">
        <f t="array" ref="N1508">IF(M1508="?",INDEX(M1508:M3850,_xlfn.MODE.MULT(MATCH(M1508:M3850,M1508:M3850,0))),M1508)</f>
        <v>tier - 1</v>
      </c>
      <c r="O1508" t="s">
        <v>356</v>
      </c>
      <c r="P1508" t="str">
        <f t="shared" si="95"/>
        <v>R1017</v>
      </c>
    </row>
    <row r="1509" spans="1:16" x14ac:dyDescent="0.3">
      <c r="A1509" t="s">
        <v>1540</v>
      </c>
      <c r="B1509">
        <v>1975</v>
      </c>
      <c r="C1509">
        <f t="shared" si="92"/>
        <v>1975</v>
      </c>
      <c r="D1509" t="s">
        <v>20</v>
      </c>
      <c r="E1509" t="str">
        <f t="shared" si="93"/>
        <v>Sep</v>
      </c>
      <c r="F1509">
        <v>25</v>
      </c>
      <c r="G1509" s="16">
        <f t="shared" si="94"/>
        <v>27662</v>
      </c>
      <c r="I1509">
        <v>1</v>
      </c>
      <c r="J1509" s="13">
        <v>12770.27</v>
      </c>
      <c r="K1509" t="s">
        <v>12</v>
      </c>
      <c r="L1509" t="str" cm="1">
        <f t="array" ref="L1509">IF(K1509="?",INDEX(K1509:K3851,_xlfn.MODE.MULT(MATCH(K1509:K3851,K3851,0))),K1509)</f>
        <v>tier - 3</v>
      </c>
      <c r="M1509" t="s">
        <v>12</v>
      </c>
      <c r="N1509" t="str" cm="1">
        <f t="array" ref="N1509">IF(M1509="?",INDEX(M1509:M3851,_xlfn.MODE.MULT(MATCH(M1509:M3851,M1509:M3851,0))),M1509)</f>
        <v>tier - 3</v>
      </c>
      <c r="O1509" t="s">
        <v>300</v>
      </c>
      <c r="P1509" t="str">
        <f t="shared" si="95"/>
        <v>R1021</v>
      </c>
    </row>
    <row r="1510" spans="1:16" x14ac:dyDescent="0.3">
      <c r="A1510" t="s">
        <v>1541</v>
      </c>
      <c r="B1510">
        <v>1972</v>
      </c>
      <c r="C1510">
        <f t="shared" si="92"/>
        <v>1972</v>
      </c>
      <c r="D1510" t="s">
        <v>37</v>
      </c>
      <c r="E1510" t="str">
        <f t="shared" si="93"/>
        <v>Oct</v>
      </c>
      <c r="F1510">
        <v>7</v>
      </c>
      <c r="G1510" s="16">
        <f t="shared" si="94"/>
        <v>26579</v>
      </c>
      <c r="I1510">
        <v>0</v>
      </c>
      <c r="J1510" s="13">
        <v>12776.05</v>
      </c>
      <c r="K1510" t="s">
        <v>12</v>
      </c>
      <c r="L1510" t="str" cm="1">
        <f t="array" ref="L1510">IF(K1510="?",INDEX(K1510:K3852,_xlfn.MODE.MULT(MATCH(K1510:K3852,K3852,0))),K1510)</f>
        <v>tier - 3</v>
      </c>
      <c r="M1510" t="s">
        <v>12</v>
      </c>
      <c r="N1510" t="str" cm="1">
        <f t="array" ref="N1510">IF(M1510="?",INDEX(M1510:M3852,_xlfn.MODE.MULT(MATCH(M1510:M3852,M1510:M3852,0))),M1510)</f>
        <v>tier - 3</v>
      </c>
      <c r="O1510" t="s">
        <v>535</v>
      </c>
      <c r="P1510" t="str">
        <f t="shared" si="95"/>
        <v>R1026</v>
      </c>
    </row>
    <row r="1511" spans="1:16" x14ac:dyDescent="0.3">
      <c r="A1511" t="s">
        <v>1542</v>
      </c>
      <c r="B1511">
        <v>1963</v>
      </c>
      <c r="C1511">
        <f t="shared" si="92"/>
        <v>1963</v>
      </c>
      <c r="D1511" t="s">
        <v>30</v>
      </c>
      <c r="E1511" t="str">
        <f t="shared" si="93"/>
        <v>Dec</v>
      </c>
      <c r="F1511">
        <v>5</v>
      </c>
      <c r="G1511" s="16">
        <f t="shared" si="94"/>
        <v>23350</v>
      </c>
      <c r="I1511">
        <v>0</v>
      </c>
      <c r="J1511" s="13">
        <v>12788.03</v>
      </c>
      <c r="K1511" t="s">
        <v>12</v>
      </c>
      <c r="L1511" t="str" cm="1">
        <f t="array" ref="L1511">IF(K1511="?",INDEX(K1511:K3853,_xlfn.MODE.MULT(MATCH(K1511:K3853,K3853,0))),K1511)</f>
        <v>tier - 3</v>
      </c>
      <c r="M1511" t="s">
        <v>12</v>
      </c>
      <c r="N1511" t="str" cm="1">
        <f t="array" ref="N1511">IF(M1511="?",INDEX(M1511:M3853,_xlfn.MODE.MULT(MATCH(M1511:M3853,M1511:M3853,0))),M1511)</f>
        <v>tier - 3</v>
      </c>
      <c r="O1511" t="s">
        <v>200</v>
      </c>
      <c r="P1511" t="str">
        <f t="shared" si="95"/>
        <v>R1025</v>
      </c>
    </row>
    <row r="1512" spans="1:16" x14ac:dyDescent="0.3">
      <c r="A1512" t="s">
        <v>1543</v>
      </c>
      <c r="B1512">
        <v>1983</v>
      </c>
      <c r="C1512">
        <f t="shared" si="92"/>
        <v>1983</v>
      </c>
      <c r="D1512" t="s">
        <v>37</v>
      </c>
      <c r="E1512" t="str">
        <f t="shared" si="93"/>
        <v>Oct</v>
      </c>
      <c r="F1512">
        <v>29</v>
      </c>
      <c r="G1512" s="16">
        <f t="shared" si="94"/>
        <v>30618</v>
      </c>
      <c r="I1512">
        <v>3</v>
      </c>
      <c r="J1512" s="13">
        <v>12788.18</v>
      </c>
      <c r="K1512" t="s">
        <v>12</v>
      </c>
      <c r="L1512" t="str" cm="1">
        <f t="array" ref="L1512">IF(K1512="?",INDEX(K1512:K3854,_xlfn.MODE.MULT(MATCH(K1512:K3854,K3854,0))),K1512)</f>
        <v>tier - 3</v>
      </c>
      <c r="M1512" t="s">
        <v>16</v>
      </c>
      <c r="N1512" t="str" cm="1">
        <f t="array" ref="N1512">IF(M1512="?",INDEX(M1512:M3854,_xlfn.MODE.MULT(MATCH(M1512:M3854,M1512:M3854,0))),M1512)</f>
        <v>tier - 1</v>
      </c>
      <c r="O1512" t="s">
        <v>535</v>
      </c>
      <c r="P1512" t="str">
        <f t="shared" si="95"/>
        <v>R1026</v>
      </c>
    </row>
    <row r="1513" spans="1:16" x14ac:dyDescent="0.3">
      <c r="A1513" t="s">
        <v>1544</v>
      </c>
      <c r="B1513">
        <v>1978</v>
      </c>
      <c r="C1513">
        <f t="shared" si="92"/>
        <v>1978</v>
      </c>
      <c r="D1513" t="s">
        <v>10</v>
      </c>
      <c r="E1513" t="str">
        <f t="shared" si="93"/>
        <v>Jul</v>
      </c>
      <c r="F1513">
        <v>24</v>
      </c>
      <c r="G1513" s="16">
        <f t="shared" si="94"/>
        <v>28695</v>
      </c>
      <c r="I1513">
        <v>0</v>
      </c>
      <c r="J1513" s="13">
        <v>12797.21</v>
      </c>
      <c r="K1513" t="s">
        <v>12</v>
      </c>
      <c r="L1513" t="str" cm="1">
        <f t="array" ref="L1513">IF(K1513="?",INDEX(K1513:K3855,_xlfn.MODE.MULT(MATCH(K1513:K3855,K3855,0))),K1513)</f>
        <v>tier - 3</v>
      </c>
      <c r="M1513" t="s">
        <v>16</v>
      </c>
      <c r="N1513" t="str" cm="1">
        <f t="array" ref="N1513">IF(M1513="?",INDEX(M1513:M3855,_xlfn.MODE.MULT(MATCH(M1513:M3855,M1513:M3855,0))),M1513)</f>
        <v>tier - 1</v>
      </c>
      <c r="O1513" t="s">
        <v>247</v>
      </c>
      <c r="P1513" t="str">
        <f t="shared" si="95"/>
        <v>R1024</v>
      </c>
    </row>
    <row r="1514" spans="1:16" x14ac:dyDescent="0.3">
      <c r="A1514" t="s">
        <v>1545</v>
      </c>
      <c r="B1514">
        <v>1963</v>
      </c>
      <c r="C1514">
        <f t="shared" si="92"/>
        <v>1963</v>
      </c>
      <c r="D1514" t="s">
        <v>10</v>
      </c>
      <c r="E1514" t="str">
        <f t="shared" si="93"/>
        <v>Jul</v>
      </c>
      <c r="F1514">
        <v>20</v>
      </c>
      <c r="G1514" s="16">
        <f t="shared" si="94"/>
        <v>23212</v>
      </c>
      <c r="I1514">
        <v>0</v>
      </c>
      <c r="J1514" s="13">
        <v>12815.44</v>
      </c>
      <c r="K1514" t="s">
        <v>12</v>
      </c>
      <c r="L1514" t="str" cm="1">
        <f t="array" ref="L1514">IF(K1514="?",INDEX(K1514:K3856,_xlfn.MODE.MULT(MATCH(K1514:K3856,K3856,0))),K1514)</f>
        <v>tier - 3</v>
      </c>
      <c r="M1514" t="s">
        <v>12</v>
      </c>
      <c r="N1514" t="str" cm="1">
        <f t="array" ref="N1514">IF(M1514="?",INDEX(M1514:M3856,_xlfn.MODE.MULT(MATCH(M1514:M3856,M1514:M3856,0))),M1514)</f>
        <v>tier - 3</v>
      </c>
      <c r="O1514" t="s">
        <v>247</v>
      </c>
      <c r="P1514" t="str">
        <f t="shared" si="95"/>
        <v>R1024</v>
      </c>
    </row>
    <row r="1515" spans="1:16" x14ac:dyDescent="0.3">
      <c r="A1515" t="s">
        <v>1546</v>
      </c>
      <c r="B1515">
        <v>1967</v>
      </c>
      <c r="C1515">
        <f t="shared" si="92"/>
        <v>1967</v>
      </c>
      <c r="D1515" t="s">
        <v>20</v>
      </c>
      <c r="E1515" t="str">
        <f t="shared" si="93"/>
        <v>Sep</v>
      </c>
      <c r="F1515">
        <v>25</v>
      </c>
      <c r="G1515" s="16">
        <f t="shared" si="94"/>
        <v>24740</v>
      </c>
      <c r="I1515">
        <v>0</v>
      </c>
      <c r="J1515" s="13">
        <v>12823.25</v>
      </c>
      <c r="K1515" t="s">
        <v>12</v>
      </c>
      <c r="L1515" t="str" cm="1">
        <f t="array" ref="L1515">IF(K1515="?",INDEX(K1515:K3857,_xlfn.MODE.MULT(MATCH(K1515:K3857,K3857,0))),K1515)</f>
        <v>tier - 3</v>
      </c>
      <c r="M1515" t="s">
        <v>12</v>
      </c>
      <c r="N1515" t="str" cm="1">
        <f t="array" ref="N1515">IF(M1515="?",INDEX(M1515:M3857,_xlfn.MODE.MULT(MATCH(M1515:M3857,M1515:M3857,0))),M1515)</f>
        <v>tier - 3</v>
      </c>
      <c r="O1515" t="s">
        <v>300</v>
      </c>
      <c r="P1515" t="str">
        <f t="shared" si="95"/>
        <v>R1021</v>
      </c>
    </row>
    <row r="1516" spans="1:16" x14ac:dyDescent="0.3">
      <c r="A1516" t="s">
        <v>1547</v>
      </c>
      <c r="B1516">
        <v>2004</v>
      </c>
      <c r="C1516">
        <f t="shared" si="92"/>
        <v>2004</v>
      </c>
      <c r="D1516" t="s">
        <v>15</v>
      </c>
      <c r="E1516" t="str">
        <f t="shared" si="93"/>
        <v>Nov</v>
      </c>
      <c r="F1516">
        <v>9</v>
      </c>
      <c r="G1516" s="16">
        <f t="shared" si="94"/>
        <v>38300</v>
      </c>
      <c r="I1516">
        <v>2</v>
      </c>
      <c r="J1516" s="13">
        <v>12829.46</v>
      </c>
      <c r="K1516" t="s">
        <v>12</v>
      </c>
      <c r="L1516" t="str" cm="1">
        <f t="array" ref="L1516">IF(K1516="?",INDEX(K1516:K3858,_xlfn.MODE.MULT(MATCH(K1516:K3858,K3858,0))),K1516)</f>
        <v>tier - 3</v>
      </c>
      <c r="M1516" t="s">
        <v>12</v>
      </c>
      <c r="N1516" t="str" cm="1">
        <f t="array" ref="N1516">IF(M1516="?",INDEX(M1516:M3858,_xlfn.MODE.MULT(MATCH(M1516:M3858,M1516:M3858,0))),M1516)</f>
        <v>tier - 3</v>
      </c>
      <c r="O1516" t="s">
        <v>168</v>
      </c>
      <c r="P1516" t="str">
        <f t="shared" si="95"/>
        <v>R1016</v>
      </c>
    </row>
    <row r="1517" spans="1:16" x14ac:dyDescent="0.3">
      <c r="A1517" t="s">
        <v>1548</v>
      </c>
      <c r="B1517">
        <v>1993</v>
      </c>
      <c r="C1517">
        <f t="shared" si="92"/>
        <v>1993</v>
      </c>
      <c r="D1517" t="s">
        <v>20</v>
      </c>
      <c r="E1517" t="str">
        <f t="shared" si="93"/>
        <v>Sep</v>
      </c>
      <c r="F1517">
        <v>27</v>
      </c>
      <c r="G1517" s="16">
        <f t="shared" si="94"/>
        <v>34239</v>
      </c>
      <c r="I1517">
        <v>0</v>
      </c>
      <c r="J1517" s="13">
        <v>12847.24</v>
      </c>
      <c r="K1517" t="s">
        <v>12</v>
      </c>
      <c r="L1517" t="str" cm="1">
        <f t="array" ref="L1517">IF(K1517="?",INDEX(K1517:K3859,_xlfn.MODE.MULT(MATCH(K1517:K3859,K3859,0))),K1517)</f>
        <v>tier - 3</v>
      </c>
      <c r="M1517" t="s">
        <v>11</v>
      </c>
      <c r="N1517" t="str" cm="1">
        <f t="array" ref="N1517">IF(M1517="?",INDEX(M1517:M3859,_xlfn.MODE.MULT(MATCH(M1517:M3859,M1517:M3859,0))),M1517)</f>
        <v>tier - 2</v>
      </c>
      <c r="O1517" t="s">
        <v>23</v>
      </c>
      <c r="P1517" t="str">
        <f t="shared" si="95"/>
        <v>R1012</v>
      </c>
    </row>
    <row r="1518" spans="1:16" x14ac:dyDescent="0.3">
      <c r="A1518" t="s">
        <v>1549</v>
      </c>
      <c r="B1518">
        <v>1973</v>
      </c>
      <c r="C1518">
        <f t="shared" si="92"/>
        <v>1973</v>
      </c>
      <c r="D1518" t="s">
        <v>20</v>
      </c>
      <c r="E1518" t="str">
        <f t="shared" si="93"/>
        <v>Sep</v>
      </c>
      <c r="F1518">
        <v>22</v>
      </c>
      <c r="G1518" s="16">
        <f t="shared" si="94"/>
        <v>26929</v>
      </c>
      <c r="I1518">
        <v>0</v>
      </c>
      <c r="J1518" s="13">
        <v>12852.37</v>
      </c>
      <c r="K1518" t="s">
        <v>12</v>
      </c>
      <c r="L1518" t="str" cm="1">
        <f t="array" ref="L1518">IF(K1518="?",INDEX(K1518:K3860,_xlfn.MODE.MULT(MATCH(K1518:K3860,K3860,0))),K1518)</f>
        <v>tier - 3</v>
      </c>
      <c r="M1518" t="s">
        <v>16</v>
      </c>
      <c r="N1518" t="str" cm="1">
        <f t="array" ref="N1518">IF(M1518="?",INDEX(M1518:M3860,_xlfn.MODE.MULT(MATCH(M1518:M3860,M1518:M3860,0))),M1518)</f>
        <v>tier - 1</v>
      </c>
      <c r="O1518" t="s">
        <v>23</v>
      </c>
      <c r="P1518" t="str">
        <f t="shared" si="95"/>
        <v>R1012</v>
      </c>
    </row>
    <row r="1519" spans="1:16" x14ac:dyDescent="0.3">
      <c r="A1519" t="s">
        <v>1550</v>
      </c>
      <c r="B1519">
        <v>1963</v>
      </c>
      <c r="C1519">
        <f t="shared" si="92"/>
        <v>1963</v>
      </c>
      <c r="D1519" t="s">
        <v>20</v>
      </c>
      <c r="E1519" t="str">
        <f t="shared" si="93"/>
        <v>Sep</v>
      </c>
      <c r="F1519">
        <v>27</v>
      </c>
      <c r="G1519" s="16">
        <f t="shared" si="94"/>
        <v>23281</v>
      </c>
      <c r="I1519">
        <v>0</v>
      </c>
      <c r="J1519" s="13">
        <v>12856.84</v>
      </c>
      <c r="K1519" t="s">
        <v>12</v>
      </c>
      <c r="L1519" t="str" cm="1">
        <f t="array" ref="L1519">IF(K1519="?",INDEX(K1519:K3861,_xlfn.MODE.MULT(MATCH(K1519:K3861,K3861,0))),K1519)</f>
        <v>tier - 3</v>
      </c>
      <c r="M1519" t="s">
        <v>12</v>
      </c>
      <c r="N1519" t="str" cm="1">
        <f t="array" ref="N1519">IF(M1519="?",INDEX(M1519:M3861,_xlfn.MODE.MULT(MATCH(M1519:M3861,M1519:M3861,0))),M1519)</f>
        <v>tier - 3</v>
      </c>
      <c r="O1519" t="s">
        <v>300</v>
      </c>
      <c r="P1519" t="str">
        <f t="shared" si="95"/>
        <v>R1021</v>
      </c>
    </row>
    <row r="1520" spans="1:16" x14ac:dyDescent="0.3">
      <c r="A1520" t="s">
        <v>1551</v>
      </c>
      <c r="B1520">
        <v>1984</v>
      </c>
      <c r="C1520">
        <f t="shared" si="92"/>
        <v>1984</v>
      </c>
      <c r="D1520" t="s">
        <v>35</v>
      </c>
      <c r="E1520" t="str">
        <f t="shared" si="93"/>
        <v>Aug</v>
      </c>
      <c r="F1520">
        <v>6</v>
      </c>
      <c r="G1520" s="16">
        <f t="shared" si="94"/>
        <v>30900</v>
      </c>
      <c r="I1520">
        <v>3</v>
      </c>
      <c r="J1520" s="13">
        <v>12870.31</v>
      </c>
      <c r="K1520" t="s">
        <v>12</v>
      </c>
      <c r="L1520" t="str" cm="1">
        <f t="array" ref="L1520">IF(K1520="?",INDEX(K1520:K3862,_xlfn.MODE.MULT(MATCH(K1520:K3862,K3862,0))),K1520)</f>
        <v>tier - 3</v>
      </c>
      <c r="M1520" t="s">
        <v>12</v>
      </c>
      <c r="N1520" t="str" cm="1">
        <f t="array" ref="N1520">IF(M1520="?",INDEX(M1520:M3862,_xlfn.MODE.MULT(MATCH(M1520:M3862,M1520:M3862,0))),M1520)</f>
        <v>tier - 3</v>
      </c>
      <c r="O1520" t="s">
        <v>23</v>
      </c>
      <c r="P1520" t="str">
        <f t="shared" si="95"/>
        <v>R1012</v>
      </c>
    </row>
    <row r="1521" spans="1:16" x14ac:dyDescent="0.3">
      <c r="A1521" t="s">
        <v>1552</v>
      </c>
      <c r="B1521">
        <v>2004</v>
      </c>
      <c r="C1521">
        <f t="shared" si="92"/>
        <v>2004</v>
      </c>
      <c r="D1521" t="s">
        <v>10</v>
      </c>
      <c r="E1521" t="str">
        <f t="shared" si="93"/>
        <v>Jul</v>
      </c>
      <c r="F1521">
        <v>9</v>
      </c>
      <c r="G1521" s="16">
        <f t="shared" si="94"/>
        <v>38177</v>
      </c>
      <c r="I1521">
        <v>0</v>
      </c>
      <c r="J1521" s="13">
        <v>12890.06</v>
      </c>
      <c r="K1521" t="s">
        <v>12</v>
      </c>
      <c r="L1521" t="str" cm="1">
        <f t="array" ref="L1521">IF(K1521="?",INDEX(K1521:K3863,_xlfn.MODE.MULT(MATCH(K1521:K3863,K3863,0))),K1521)</f>
        <v>tier - 3</v>
      </c>
      <c r="M1521" t="s">
        <v>16</v>
      </c>
      <c r="N1521" t="str" cm="1">
        <f t="array" ref="N1521">IF(M1521="?",INDEX(M1521:M3863,_xlfn.MODE.MULT(MATCH(M1521:M3863,M1521:M3863,0))),M1521)</f>
        <v>tier - 1</v>
      </c>
      <c r="O1521" t="s">
        <v>166</v>
      </c>
      <c r="P1521" t="str">
        <f t="shared" si="95"/>
        <v>R1019</v>
      </c>
    </row>
    <row r="1522" spans="1:16" x14ac:dyDescent="0.3">
      <c r="A1522" t="s">
        <v>1553</v>
      </c>
      <c r="B1522">
        <v>1963</v>
      </c>
      <c r="C1522">
        <f t="shared" si="92"/>
        <v>1963</v>
      </c>
      <c r="D1522" t="s">
        <v>35</v>
      </c>
      <c r="E1522" t="str">
        <f t="shared" si="93"/>
        <v>Aug</v>
      </c>
      <c r="F1522">
        <v>16</v>
      </c>
      <c r="G1522" s="16">
        <f t="shared" si="94"/>
        <v>23239</v>
      </c>
      <c r="I1522">
        <v>1</v>
      </c>
      <c r="J1522" s="13">
        <v>12913.99</v>
      </c>
      <c r="K1522" t="s">
        <v>12</v>
      </c>
      <c r="L1522" t="str" cm="1">
        <f t="array" ref="L1522">IF(K1522="?",INDEX(K1522:K3864,_xlfn.MODE.MULT(MATCH(K1522:K3864,K3864,0))),K1522)</f>
        <v>tier - 3</v>
      </c>
      <c r="M1522" t="s">
        <v>11</v>
      </c>
      <c r="N1522" t="str" cm="1">
        <f t="array" ref="N1522">IF(M1522="?",INDEX(M1522:M3864,_xlfn.MODE.MULT(MATCH(M1522:M3864,M1522:M3864,0))),M1522)</f>
        <v>tier - 2</v>
      </c>
      <c r="O1522" t="s">
        <v>168</v>
      </c>
      <c r="P1522" t="str">
        <f t="shared" si="95"/>
        <v>R1016</v>
      </c>
    </row>
    <row r="1523" spans="1:16" x14ac:dyDescent="0.3">
      <c r="A1523" t="s">
        <v>1554</v>
      </c>
      <c r="B1523">
        <v>1963</v>
      </c>
      <c r="C1523">
        <f t="shared" si="92"/>
        <v>1963</v>
      </c>
      <c r="D1523" t="s">
        <v>20</v>
      </c>
      <c r="E1523" t="str">
        <f t="shared" si="93"/>
        <v>Sep</v>
      </c>
      <c r="F1523">
        <v>1</v>
      </c>
      <c r="G1523" s="16">
        <f t="shared" si="94"/>
        <v>23255</v>
      </c>
      <c r="I1523">
        <v>2</v>
      </c>
      <c r="J1523" s="13">
        <v>12925.89</v>
      </c>
      <c r="K1523" t="s">
        <v>12</v>
      </c>
      <c r="L1523" t="str" cm="1">
        <f t="array" ref="L1523">IF(K1523="?",INDEX(K1523:K3865,_xlfn.MODE.MULT(MATCH(K1523:K3865,K3865,0))),K1523)</f>
        <v>tier - 3</v>
      </c>
      <c r="M1523" t="s">
        <v>11</v>
      </c>
      <c r="N1523" t="str" cm="1">
        <f t="array" ref="N1523">IF(M1523="?",INDEX(M1523:M3865,_xlfn.MODE.MULT(MATCH(M1523:M3865,M1523:M3865,0))),M1523)</f>
        <v>tier - 2</v>
      </c>
      <c r="O1523" t="s">
        <v>13</v>
      </c>
      <c r="P1523" t="str">
        <f t="shared" si="95"/>
        <v>R1013</v>
      </c>
    </row>
    <row r="1524" spans="1:16" x14ac:dyDescent="0.3">
      <c r="A1524" t="s">
        <v>1555</v>
      </c>
      <c r="B1524">
        <v>1963</v>
      </c>
      <c r="C1524">
        <f t="shared" si="92"/>
        <v>1963</v>
      </c>
      <c r="D1524" t="s">
        <v>35</v>
      </c>
      <c r="E1524" t="str">
        <f t="shared" si="93"/>
        <v>Aug</v>
      </c>
      <c r="F1524">
        <v>14</v>
      </c>
      <c r="G1524" s="16">
        <f t="shared" si="94"/>
        <v>23237</v>
      </c>
      <c r="I1524">
        <v>2</v>
      </c>
      <c r="J1524" s="13">
        <v>12928.79</v>
      </c>
      <c r="K1524" t="s">
        <v>12</v>
      </c>
      <c r="L1524" t="str" cm="1">
        <f t="array" ref="L1524">IF(K1524="?",INDEX(K1524:K3866,_xlfn.MODE.MULT(MATCH(K1524:K3866,K3866,0))),K1524)</f>
        <v>tier - 3</v>
      </c>
      <c r="M1524" t="s">
        <v>11</v>
      </c>
      <c r="N1524" t="str" cm="1">
        <f t="array" ref="N1524">IF(M1524="?",INDEX(M1524:M3866,_xlfn.MODE.MULT(MATCH(M1524:M3866,M1524:M3866,0))),M1524)</f>
        <v>tier - 2</v>
      </c>
      <c r="O1524" t="s">
        <v>13</v>
      </c>
      <c r="P1524" t="str">
        <f t="shared" si="95"/>
        <v>R1013</v>
      </c>
    </row>
    <row r="1525" spans="1:16" x14ac:dyDescent="0.3">
      <c r="A1525" t="s">
        <v>1556</v>
      </c>
      <c r="B1525">
        <v>1966</v>
      </c>
      <c r="C1525">
        <f t="shared" si="92"/>
        <v>1966</v>
      </c>
      <c r="D1525" t="s">
        <v>30</v>
      </c>
      <c r="E1525" t="str">
        <f t="shared" si="93"/>
        <v>Dec</v>
      </c>
      <c r="F1525">
        <v>22</v>
      </c>
      <c r="G1525" s="16">
        <f t="shared" si="94"/>
        <v>24463</v>
      </c>
      <c r="I1525">
        <v>4</v>
      </c>
      <c r="J1525" s="13">
        <v>12949.16</v>
      </c>
      <c r="K1525" t="s">
        <v>12</v>
      </c>
      <c r="L1525" t="str" cm="1">
        <f t="array" ref="L1525">IF(K1525="?",INDEX(K1525:K3867,_xlfn.MODE.MULT(MATCH(K1525:K3867,K3867,0))),K1525)</f>
        <v>tier - 3</v>
      </c>
      <c r="M1525" t="s">
        <v>12</v>
      </c>
      <c r="N1525" t="str" cm="1">
        <f t="array" ref="N1525">IF(M1525="?",INDEX(M1525:M3867,_xlfn.MODE.MULT(MATCH(M1525:M3867,M1525:M3867,0))),M1525)</f>
        <v>tier - 3</v>
      </c>
      <c r="O1525" t="s">
        <v>13</v>
      </c>
      <c r="P1525" t="str">
        <f t="shared" si="95"/>
        <v>R1013</v>
      </c>
    </row>
    <row r="1526" spans="1:16" x14ac:dyDescent="0.3">
      <c r="A1526" t="s">
        <v>1557</v>
      </c>
      <c r="B1526">
        <v>1961</v>
      </c>
      <c r="C1526">
        <f t="shared" si="92"/>
        <v>1961</v>
      </c>
      <c r="D1526" t="s">
        <v>35</v>
      </c>
      <c r="E1526" t="str">
        <f t="shared" si="93"/>
        <v>Aug</v>
      </c>
      <c r="F1526">
        <v>20</v>
      </c>
      <c r="G1526" s="16">
        <f t="shared" si="94"/>
        <v>22513</v>
      </c>
      <c r="I1526">
        <v>0</v>
      </c>
      <c r="J1526" s="13">
        <v>12950.07</v>
      </c>
      <c r="K1526" t="s">
        <v>12</v>
      </c>
      <c r="L1526" t="str" cm="1">
        <f t="array" ref="L1526">IF(K1526="?",INDEX(K1526:K3868,_xlfn.MODE.MULT(MATCH(K1526:K3868,K3868,0))),K1526)</f>
        <v>tier - 3</v>
      </c>
      <c r="M1526" t="s">
        <v>16</v>
      </c>
      <c r="N1526" t="str" cm="1">
        <f t="array" ref="N1526">IF(M1526="?",INDEX(M1526:M3868,_xlfn.MODE.MULT(MATCH(M1526:M3868,M1526:M3868,0))),M1526)</f>
        <v>tier - 1</v>
      </c>
      <c r="O1526" t="s">
        <v>23</v>
      </c>
      <c r="P1526" t="str">
        <f t="shared" si="95"/>
        <v>R1012</v>
      </c>
    </row>
    <row r="1527" spans="1:16" x14ac:dyDescent="0.3">
      <c r="A1527" t="s">
        <v>1558</v>
      </c>
      <c r="B1527">
        <v>1960</v>
      </c>
      <c r="C1527">
        <f t="shared" si="92"/>
        <v>1960</v>
      </c>
      <c r="D1527" t="s">
        <v>15</v>
      </c>
      <c r="E1527" t="str">
        <f t="shared" si="93"/>
        <v>Nov</v>
      </c>
      <c r="F1527">
        <v>4</v>
      </c>
      <c r="G1527" s="16">
        <f t="shared" si="94"/>
        <v>22224</v>
      </c>
      <c r="I1527">
        <v>0</v>
      </c>
      <c r="J1527" s="13">
        <v>12957.12</v>
      </c>
      <c r="K1527" t="s">
        <v>12</v>
      </c>
      <c r="L1527" t="str" cm="1">
        <f t="array" ref="L1527">IF(K1527="?",INDEX(K1527:K3869,_xlfn.MODE.MULT(MATCH(K1527:K3869,K3869,0))),K1527)</f>
        <v>tier - 3</v>
      </c>
      <c r="M1527" t="s">
        <v>16</v>
      </c>
      <c r="N1527" t="str" cm="1">
        <f t="array" ref="N1527">IF(M1527="?",INDEX(M1527:M3869,_xlfn.MODE.MULT(MATCH(M1527:M3869,M1527:M3869,0))),M1527)</f>
        <v>tier - 1</v>
      </c>
      <c r="O1527" t="s">
        <v>42</v>
      </c>
      <c r="P1527" t="str">
        <f t="shared" si="95"/>
        <v>R1011</v>
      </c>
    </row>
    <row r="1528" spans="1:16" x14ac:dyDescent="0.3">
      <c r="A1528" t="s">
        <v>1559</v>
      </c>
      <c r="B1528">
        <v>1960</v>
      </c>
      <c r="C1528">
        <f t="shared" si="92"/>
        <v>1960</v>
      </c>
      <c r="D1528" t="s">
        <v>18</v>
      </c>
      <c r="E1528" t="str">
        <f t="shared" si="93"/>
        <v>Jun</v>
      </c>
      <c r="F1528">
        <v>22</v>
      </c>
      <c r="G1528" s="16">
        <f t="shared" si="94"/>
        <v>22089</v>
      </c>
      <c r="I1528">
        <v>0</v>
      </c>
      <c r="J1528" s="13">
        <v>12979.36</v>
      </c>
      <c r="K1528" t="s">
        <v>12</v>
      </c>
      <c r="L1528" t="str" cm="1">
        <f t="array" ref="L1528">IF(K1528="?",INDEX(K1528:K3870,_xlfn.MODE.MULT(MATCH(K1528:K3870,K3870,0))),K1528)</f>
        <v>tier - 3</v>
      </c>
      <c r="M1528" t="s">
        <v>16</v>
      </c>
      <c r="N1528" t="str" cm="1">
        <f t="array" ref="N1528">IF(M1528="?",INDEX(M1528:M3870,_xlfn.MODE.MULT(MATCH(M1528:M3870,M1528:M3870,0))),M1528)</f>
        <v>tier - 1</v>
      </c>
      <c r="O1528" t="s">
        <v>42</v>
      </c>
      <c r="P1528" t="str">
        <f t="shared" si="95"/>
        <v>R1011</v>
      </c>
    </row>
    <row r="1529" spans="1:16" x14ac:dyDescent="0.3">
      <c r="A1529" t="s">
        <v>1560</v>
      </c>
      <c r="B1529">
        <v>1960</v>
      </c>
      <c r="C1529">
        <f t="shared" si="92"/>
        <v>1960</v>
      </c>
      <c r="D1529" t="s">
        <v>20</v>
      </c>
      <c r="E1529" t="str">
        <f t="shared" si="93"/>
        <v>Sep</v>
      </c>
      <c r="F1529">
        <v>23</v>
      </c>
      <c r="G1529" s="16">
        <f t="shared" si="94"/>
        <v>22182</v>
      </c>
      <c r="I1529">
        <v>0</v>
      </c>
      <c r="J1529" s="13">
        <v>12981.35</v>
      </c>
      <c r="K1529" t="s">
        <v>12</v>
      </c>
      <c r="L1529" t="str" cm="1">
        <f t="array" ref="L1529">IF(K1529="?",INDEX(K1529:K3871,_xlfn.MODE.MULT(MATCH(K1529:K3871,K3871,0))),K1529)</f>
        <v>tier - 3</v>
      </c>
      <c r="M1529" t="s">
        <v>12</v>
      </c>
      <c r="N1529" t="str" cm="1">
        <f t="array" ref="N1529">IF(M1529="?",INDEX(M1529:M3871,_xlfn.MODE.MULT(MATCH(M1529:M3871,M1529:M3871,0))),M1529)</f>
        <v>tier - 3</v>
      </c>
      <c r="O1529" t="s">
        <v>13</v>
      </c>
      <c r="P1529" t="str">
        <f t="shared" si="95"/>
        <v>R1013</v>
      </c>
    </row>
    <row r="1530" spans="1:16" x14ac:dyDescent="0.3">
      <c r="A1530" t="s">
        <v>1561</v>
      </c>
      <c r="B1530">
        <v>1960</v>
      </c>
      <c r="C1530">
        <f t="shared" si="92"/>
        <v>1960</v>
      </c>
      <c r="D1530" t="s">
        <v>15</v>
      </c>
      <c r="E1530" t="str">
        <f t="shared" si="93"/>
        <v>Nov</v>
      </c>
      <c r="F1530">
        <v>28</v>
      </c>
      <c r="G1530" s="16">
        <f t="shared" si="94"/>
        <v>22248</v>
      </c>
      <c r="I1530">
        <v>0</v>
      </c>
      <c r="J1530" s="13">
        <v>12982.87</v>
      </c>
      <c r="K1530" t="s">
        <v>12</v>
      </c>
      <c r="L1530" t="str" cm="1">
        <f t="array" ref="L1530">IF(K1530="?",INDEX(K1530:K3872,_xlfn.MODE.MULT(MATCH(K1530:K3872,K3872,0))),K1530)</f>
        <v>tier - 3</v>
      </c>
      <c r="M1530" t="s">
        <v>16</v>
      </c>
      <c r="N1530" t="str" cm="1">
        <f t="array" ref="N1530">IF(M1530="?",INDEX(M1530:M3872,_xlfn.MODE.MULT(MATCH(M1530:M3872,M1530:M3872,0))),M1530)</f>
        <v>tier - 1</v>
      </c>
      <c r="O1530" t="s">
        <v>13</v>
      </c>
      <c r="P1530" t="str">
        <f t="shared" si="95"/>
        <v>R1013</v>
      </c>
    </row>
    <row r="1531" spans="1:16" x14ac:dyDescent="0.3">
      <c r="A1531" t="s">
        <v>1562</v>
      </c>
      <c r="B1531">
        <v>1979</v>
      </c>
      <c r="C1531">
        <f t="shared" si="92"/>
        <v>1979</v>
      </c>
      <c r="D1531" t="s">
        <v>15</v>
      </c>
      <c r="E1531" t="str">
        <f t="shared" si="93"/>
        <v>Nov</v>
      </c>
      <c r="F1531">
        <v>27</v>
      </c>
      <c r="G1531" s="16">
        <f t="shared" si="94"/>
        <v>29186</v>
      </c>
      <c r="I1531">
        <v>2</v>
      </c>
      <c r="J1531" s="13">
        <v>12994.12</v>
      </c>
      <c r="K1531" t="s">
        <v>12</v>
      </c>
      <c r="L1531" t="str" cm="1">
        <f t="array" ref="L1531">IF(K1531="?",INDEX(K1531:K3873,_xlfn.MODE.MULT(MATCH(K1531:K3873,K3873,0))),K1531)</f>
        <v>tier - 3</v>
      </c>
      <c r="M1531" t="s">
        <v>11</v>
      </c>
      <c r="N1531" t="str" cm="1">
        <f t="array" ref="N1531">IF(M1531="?",INDEX(M1531:M3873,_xlfn.MODE.MULT(MATCH(M1531:M3873,M1531:M3873,0))),M1531)</f>
        <v>tier - 2</v>
      </c>
      <c r="O1531" t="s">
        <v>535</v>
      </c>
      <c r="P1531" t="str">
        <f t="shared" si="95"/>
        <v>R1026</v>
      </c>
    </row>
    <row r="1532" spans="1:16" x14ac:dyDescent="0.3">
      <c r="A1532" t="s">
        <v>1563</v>
      </c>
      <c r="B1532">
        <v>1981</v>
      </c>
      <c r="C1532">
        <f t="shared" si="92"/>
        <v>1981</v>
      </c>
      <c r="D1532" t="s">
        <v>37</v>
      </c>
      <c r="E1532" t="str">
        <f t="shared" si="93"/>
        <v>Oct</v>
      </c>
      <c r="F1532">
        <v>30</v>
      </c>
      <c r="G1532" s="16">
        <f t="shared" si="94"/>
        <v>29889</v>
      </c>
      <c r="I1532">
        <v>1</v>
      </c>
      <c r="J1532" s="13">
        <v>13002.91</v>
      </c>
      <c r="K1532" t="s">
        <v>12</v>
      </c>
      <c r="L1532" t="str" cm="1">
        <f t="array" ref="L1532">IF(K1532="?",INDEX(K1532:K3874,_xlfn.MODE.MULT(MATCH(K1532:K3874,K3874,0))),K1532)</f>
        <v>tier - 3</v>
      </c>
      <c r="M1532" t="s">
        <v>16</v>
      </c>
      <c r="N1532" t="str" cm="1">
        <f t="array" ref="N1532">IF(M1532="?",INDEX(M1532:M3874,_xlfn.MODE.MULT(MATCH(M1532:M3874,M1532:M3874,0))),M1532)</f>
        <v>tier - 1</v>
      </c>
      <c r="O1532" t="s">
        <v>23</v>
      </c>
      <c r="P1532" t="str">
        <f t="shared" si="95"/>
        <v>R1012</v>
      </c>
    </row>
    <row r="1533" spans="1:16" x14ac:dyDescent="0.3">
      <c r="A1533" t="s">
        <v>1564</v>
      </c>
      <c r="B1533">
        <v>1962</v>
      </c>
      <c r="C1533">
        <f t="shared" si="92"/>
        <v>1962</v>
      </c>
      <c r="D1533" t="s">
        <v>18</v>
      </c>
      <c r="E1533" t="str">
        <f t="shared" si="93"/>
        <v>Jun</v>
      </c>
      <c r="F1533">
        <v>24</v>
      </c>
      <c r="G1533" s="16">
        <f t="shared" si="94"/>
        <v>22821</v>
      </c>
      <c r="I1533">
        <v>0</v>
      </c>
      <c r="J1533" s="13">
        <v>13004.95</v>
      </c>
      <c r="K1533" t="s">
        <v>12</v>
      </c>
      <c r="L1533" t="str" cm="1">
        <f t="array" ref="L1533">IF(K1533="?",INDEX(K1533:K3875,_xlfn.MODE.MULT(MATCH(K1533:K3875,K3875,0))),K1533)</f>
        <v>tier - 3</v>
      </c>
      <c r="M1533" t="s">
        <v>16</v>
      </c>
      <c r="N1533" t="str" cm="1">
        <f t="array" ref="N1533">IF(M1533="?",INDEX(M1533:M3875,_xlfn.MODE.MULT(MATCH(M1533:M3875,M1533:M3875,0))),M1533)</f>
        <v>tier - 1</v>
      </c>
      <c r="O1533" t="s">
        <v>23</v>
      </c>
      <c r="P1533" t="str">
        <f t="shared" si="95"/>
        <v>R1012</v>
      </c>
    </row>
    <row r="1534" spans="1:16" x14ac:dyDescent="0.3">
      <c r="A1534" t="s">
        <v>1565</v>
      </c>
      <c r="B1534">
        <v>1969</v>
      </c>
      <c r="C1534">
        <f t="shared" si="92"/>
        <v>1969</v>
      </c>
      <c r="D1534" t="s">
        <v>30</v>
      </c>
      <c r="E1534" t="str">
        <f t="shared" si="93"/>
        <v>Dec</v>
      </c>
      <c r="F1534">
        <v>13</v>
      </c>
      <c r="G1534" s="16">
        <f t="shared" si="94"/>
        <v>25550</v>
      </c>
      <c r="I1534">
        <v>0</v>
      </c>
      <c r="J1534" s="13">
        <v>13008.07</v>
      </c>
      <c r="K1534" t="s">
        <v>12</v>
      </c>
      <c r="L1534" t="str" cm="1">
        <f t="array" ref="L1534">IF(K1534="?",INDEX(K1534:K3876,_xlfn.MODE.MULT(MATCH(K1534:K3876,K3876,0))),K1534)</f>
        <v>tier - 3</v>
      </c>
      <c r="M1534" t="s">
        <v>12</v>
      </c>
      <c r="N1534" t="str" cm="1">
        <f t="array" ref="N1534">IF(M1534="?",INDEX(M1534:M3876,_xlfn.MODE.MULT(MATCH(M1534:M3876,M1534:M3876,0))),M1534)</f>
        <v>tier - 3</v>
      </c>
      <c r="O1534" t="s">
        <v>23</v>
      </c>
      <c r="P1534" t="str">
        <f t="shared" si="95"/>
        <v>R1012</v>
      </c>
    </row>
    <row r="1535" spans="1:16" x14ac:dyDescent="0.3">
      <c r="A1535" t="s">
        <v>1566</v>
      </c>
      <c r="B1535">
        <v>1972</v>
      </c>
      <c r="C1535">
        <f t="shared" si="92"/>
        <v>1972</v>
      </c>
      <c r="D1535" t="s">
        <v>20</v>
      </c>
      <c r="E1535" t="str">
        <f t="shared" si="93"/>
        <v>Sep</v>
      </c>
      <c r="F1535">
        <v>27</v>
      </c>
      <c r="G1535" s="16">
        <f t="shared" si="94"/>
        <v>26569</v>
      </c>
      <c r="I1535">
        <v>0</v>
      </c>
      <c r="J1535" s="13">
        <v>13010.86</v>
      </c>
      <c r="K1535" t="s">
        <v>12</v>
      </c>
      <c r="L1535" t="str" cm="1">
        <f t="array" ref="L1535">IF(K1535="?",INDEX(K1535:K3877,_xlfn.MODE.MULT(MATCH(K1535:K3877,K3877,0))),K1535)</f>
        <v>tier - 3</v>
      </c>
      <c r="M1535" t="s">
        <v>11</v>
      </c>
      <c r="N1535" t="str" cm="1">
        <f t="array" ref="N1535">IF(M1535="?",INDEX(M1535:M3877,_xlfn.MODE.MULT(MATCH(M1535:M3877,M1535:M3877,0))),M1535)</f>
        <v>tier - 2</v>
      </c>
      <c r="O1535" t="s">
        <v>23</v>
      </c>
      <c r="P1535" t="str">
        <f t="shared" si="95"/>
        <v>R1012</v>
      </c>
    </row>
    <row r="1536" spans="1:16" x14ac:dyDescent="0.3">
      <c r="A1536" t="s">
        <v>1567</v>
      </c>
      <c r="B1536">
        <v>1962</v>
      </c>
      <c r="C1536">
        <f t="shared" si="92"/>
        <v>1962</v>
      </c>
      <c r="D1536" t="s">
        <v>10</v>
      </c>
      <c r="E1536" t="str">
        <f t="shared" si="93"/>
        <v>Jul</v>
      </c>
      <c r="F1536">
        <v>20</v>
      </c>
      <c r="G1536" s="16">
        <f t="shared" si="94"/>
        <v>22847</v>
      </c>
      <c r="I1536">
        <v>0</v>
      </c>
      <c r="J1536" s="13">
        <v>13012.21</v>
      </c>
      <c r="K1536" t="s">
        <v>12</v>
      </c>
      <c r="L1536" t="str" cm="1">
        <f t="array" ref="L1536">IF(K1536="?",INDEX(K1536:K3878,_xlfn.MODE.MULT(MATCH(K1536:K3878,K3878,0))),K1536)</f>
        <v>tier - 3</v>
      </c>
      <c r="M1536" t="s">
        <v>16</v>
      </c>
      <c r="N1536" t="str" cm="1">
        <f t="array" ref="N1536">IF(M1536="?",INDEX(M1536:M3878,_xlfn.MODE.MULT(MATCH(M1536:M3878,M1536:M3878,0))),M1536)</f>
        <v>tier - 1</v>
      </c>
      <c r="O1536" t="s">
        <v>23</v>
      </c>
      <c r="P1536" t="str">
        <f t="shared" si="95"/>
        <v>R1012</v>
      </c>
    </row>
    <row r="1537" spans="1:16" x14ac:dyDescent="0.3">
      <c r="A1537" t="s">
        <v>1568</v>
      </c>
      <c r="B1537">
        <v>1964</v>
      </c>
      <c r="C1537">
        <f t="shared" si="92"/>
        <v>1964</v>
      </c>
      <c r="D1537" t="s">
        <v>20</v>
      </c>
      <c r="E1537" t="str">
        <f t="shared" si="93"/>
        <v>Sep</v>
      </c>
      <c r="F1537">
        <v>23</v>
      </c>
      <c r="G1537" s="16">
        <f t="shared" si="94"/>
        <v>23643</v>
      </c>
      <c r="I1537">
        <v>1</v>
      </c>
      <c r="J1537" s="13">
        <v>13019.16</v>
      </c>
      <c r="K1537" t="s">
        <v>12</v>
      </c>
      <c r="L1537" t="str" cm="1">
        <f t="array" ref="L1537">IF(K1537="?",INDEX(K1537:K3879,_xlfn.MODE.MULT(MATCH(K1537:K3879,K3879,0))),K1537)</f>
        <v>tier - 3</v>
      </c>
      <c r="M1537" t="s">
        <v>16</v>
      </c>
      <c r="N1537" t="str" cm="1">
        <f t="array" ref="N1537">IF(M1537="?",INDEX(M1537:M3879,_xlfn.MODE.MULT(MATCH(M1537:M3879,M1537:M3879,0))),M1537)</f>
        <v>tier - 1</v>
      </c>
      <c r="O1537" t="s">
        <v>247</v>
      </c>
      <c r="P1537" t="str">
        <f t="shared" si="95"/>
        <v>R1024</v>
      </c>
    </row>
    <row r="1538" spans="1:16" x14ac:dyDescent="0.3">
      <c r="A1538" t="s">
        <v>1569</v>
      </c>
      <c r="B1538">
        <v>1965</v>
      </c>
      <c r="C1538">
        <f t="shared" si="92"/>
        <v>1965</v>
      </c>
      <c r="D1538" t="s">
        <v>15</v>
      </c>
      <c r="E1538" t="str">
        <f t="shared" si="93"/>
        <v>Nov</v>
      </c>
      <c r="F1538">
        <v>4</v>
      </c>
      <c r="G1538" s="16">
        <f t="shared" si="94"/>
        <v>24050</v>
      </c>
      <c r="I1538">
        <v>0</v>
      </c>
      <c r="J1538" s="13">
        <v>13023.93</v>
      </c>
      <c r="K1538" t="s">
        <v>12</v>
      </c>
      <c r="L1538" t="str" cm="1">
        <f t="array" ref="L1538">IF(K1538="?",INDEX(K1538:K3880,_xlfn.MODE.MULT(MATCH(K1538:K3880,K3880,0))),K1538)</f>
        <v>tier - 3</v>
      </c>
      <c r="M1538" t="s">
        <v>11</v>
      </c>
      <c r="N1538" t="str" cm="1">
        <f t="array" ref="N1538">IF(M1538="?",INDEX(M1538:M3880,_xlfn.MODE.MULT(MATCH(M1538:M3880,M1538:M3880,0))),M1538)</f>
        <v>tier - 2</v>
      </c>
      <c r="O1538" t="s">
        <v>200</v>
      </c>
      <c r="P1538" t="str">
        <f t="shared" si="95"/>
        <v>R1025</v>
      </c>
    </row>
    <row r="1539" spans="1:16" x14ac:dyDescent="0.3">
      <c r="A1539" t="s">
        <v>1570</v>
      </c>
      <c r="B1539">
        <v>1961</v>
      </c>
      <c r="C1539">
        <f t="shared" ref="C1539:C1602" si="96">IF(B1539="?",ROUND(AVERAGE(B1538:B3881),0),B1539)</f>
        <v>1961</v>
      </c>
      <c r="D1539" t="s">
        <v>15</v>
      </c>
      <c r="E1539" t="str">
        <f t="shared" ref="E1539:E1602" si="97">IF(D1539="?","sep",D1539)</f>
        <v>Nov</v>
      </c>
      <c r="F1539">
        <v>9</v>
      </c>
      <c r="G1539" s="16">
        <f t="shared" ref="G1539:G1602" si="98">VALUE(F1539&amp;"-"&amp;E1539&amp;"-"&amp;C1539)</f>
        <v>22594</v>
      </c>
      <c r="I1539">
        <v>0</v>
      </c>
      <c r="J1539" s="13">
        <v>13041.92</v>
      </c>
      <c r="K1539" t="s">
        <v>12</v>
      </c>
      <c r="L1539" t="str" cm="1">
        <f t="array" ref="L1539">IF(K1539="?",INDEX(K1539:K3881,_xlfn.MODE.MULT(MATCH(K1539:K3881,K3881,0))),K1539)</f>
        <v>tier - 3</v>
      </c>
      <c r="M1539" t="s">
        <v>16</v>
      </c>
      <c r="N1539" t="str" cm="1">
        <f t="array" ref="N1539">IF(M1539="?",INDEX(M1539:M3881,_xlfn.MODE.MULT(MATCH(M1539:M3881,M1539:M3881,0))),M1539)</f>
        <v>tier - 1</v>
      </c>
      <c r="O1539" t="s">
        <v>42</v>
      </c>
      <c r="P1539" t="str">
        <f t="shared" ref="P1539:P1602" si="99">IF(O1539="?","unknown",O1539)</f>
        <v>R1011</v>
      </c>
    </row>
    <row r="1540" spans="1:16" x14ac:dyDescent="0.3">
      <c r="A1540" t="s">
        <v>1571</v>
      </c>
      <c r="B1540">
        <v>1969</v>
      </c>
      <c r="C1540">
        <f t="shared" si="96"/>
        <v>1969</v>
      </c>
      <c r="D1540" t="s">
        <v>20</v>
      </c>
      <c r="E1540" t="str">
        <f t="shared" si="97"/>
        <v>Sep</v>
      </c>
      <c r="F1540">
        <v>23</v>
      </c>
      <c r="G1540" s="16">
        <f t="shared" si="98"/>
        <v>25469</v>
      </c>
      <c r="I1540">
        <v>0</v>
      </c>
      <c r="J1540" s="13">
        <v>13044.41</v>
      </c>
      <c r="K1540" t="s">
        <v>12</v>
      </c>
      <c r="L1540" t="str" cm="1">
        <f t="array" ref="L1540">IF(K1540="?",INDEX(K1540:K3882,_xlfn.MODE.MULT(MATCH(K1540:K3882,K3882,0))),K1540)</f>
        <v>tier - 3</v>
      </c>
      <c r="M1540" t="s">
        <v>16</v>
      </c>
      <c r="N1540" t="str" cm="1">
        <f t="array" ref="N1540">IF(M1540="?",INDEX(M1540:M3882,_xlfn.MODE.MULT(MATCH(M1540:M3882,M1540:M3882,0))),M1540)</f>
        <v>tier - 1</v>
      </c>
      <c r="O1540" t="s">
        <v>23</v>
      </c>
      <c r="P1540" t="str">
        <f t="shared" si="99"/>
        <v>R1012</v>
      </c>
    </row>
    <row r="1541" spans="1:16" x14ac:dyDescent="0.3">
      <c r="A1541" t="s">
        <v>1572</v>
      </c>
      <c r="B1541">
        <v>1967</v>
      </c>
      <c r="C1541">
        <f t="shared" si="96"/>
        <v>1967</v>
      </c>
      <c r="D1541" t="s">
        <v>35</v>
      </c>
      <c r="E1541" t="str">
        <f t="shared" si="97"/>
        <v>Aug</v>
      </c>
      <c r="F1541">
        <v>6</v>
      </c>
      <c r="G1541" s="16">
        <f t="shared" si="98"/>
        <v>24690</v>
      </c>
      <c r="I1541">
        <v>3</v>
      </c>
      <c r="J1541" s="13">
        <v>13047.33</v>
      </c>
      <c r="K1541" t="s">
        <v>12</v>
      </c>
      <c r="L1541" t="str" cm="1">
        <f t="array" ref="L1541">IF(K1541="?",INDEX(K1541:K3883,_xlfn.MODE.MULT(MATCH(K1541:K3883,K3883,0))),K1541)</f>
        <v>tier - 3</v>
      </c>
      <c r="M1541" t="s">
        <v>12</v>
      </c>
      <c r="N1541" t="str" cm="1">
        <f t="array" ref="N1541">IF(M1541="?",INDEX(M1541:M3883,_xlfn.MODE.MULT(MATCH(M1541:M3883,M1541:M3883,0))),M1541)</f>
        <v>tier - 3</v>
      </c>
      <c r="O1541" t="s">
        <v>247</v>
      </c>
      <c r="P1541" t="str">
        <f t="shared" si="99"/>
        <v>R1024</v>
      </c>
    </row>
    <row r="1542" spans="1:16" x14ac:dyDescent="0.3">
      <c r="A1542" t="s">
        <v>1573</v>
      </c>
      <c r="B1542">
        <v>1985</v>
      </c>
      <c r="C1542">
        <f t="shared" si="96"/>
        <v>1985</v>
      </c>
      <c r="D1542" t="s">
        <v>37</v>
      </c>
      <c r="E1542" t="str">
        <f t="shared" si="97"/>
        <v>Oct</v>
      </c>
      <c r="F1542">
        <v>26</v>
      </c>
      <c r="G1542" s="16">
        <f t="shared" si="98"/>
        <v>31346</v>
      </c>
      <c r="I1542">
        <v>3</v>
      </c>
      <c r="J1542" s="13">
        <v>13051.22</v>
      </c>
      <c r="K1542" t="s">
        <v>12</v>
      </c>
      <c r="L1542" t="str" cm="1">
        <f t="array" ref="L1542">IF(K1542="?",INDEX(K1542:K3884,_xlfn.MODE.MULT(MATCH(K1542:K3884,K3884,0))),K1542)</f>
        <v>tier - 3</v>
      </c>
      <c r="M1542" t="s">
        <v>16</v>
      </c>
      <c r="N1542" t="str" cm="1">
        <f t="array" ref="N1542">IF(M1542="?",INDEX(M1542:M3884,_xlfn.MODE.MULT(MATCH(M1542:M3884,M1542:M3884,0))),M1542)</f>
        <v>tier - 1</v>
      </c>
      <c r="O1542" t="s">
        <v>535</v>
      </c>
      <c r="P1542" t="str">
        <f t="shared" si="99"/>
        <v>R1026</v>
      </c>
    </row>
    <row r="1543" spans="1:16" x14ac:dyDescent="0.3">
      <c r="A1543" t="s">
        <v>1574</v>
      </c>
      <c r="B1543">
        <v>1961</v>
      </c>
      <c r="C1543">
        <f t="shared" si="96"/>
        <v>1961</v>
      </c>
      <c r="D1543" t="s">
        <v>15</v>
      </c>
      <c r="E1543" t="str">
        <f t="shared" si="97"/>
        <v>Nov</v>
      </c>
      <c r="F1543">
        <v>6</v>
      </c>
      <c r="G1543" s="16">
        <f t="shared" si="98"/>
        <v>22591</v>
      </c>
      <c r="I1543">
        <v>0</v>
      </c>
      <c r="J1543" s="13">
        <v>13063.88</v>
      </c>
      <c r="K1543" t="s">
        <v>12</v>
      </c>
      <c r="L1543" t="str" cm="1">
        <f t="array" ref="L1543">IF(K1543="?",INDEX(K1543:K3885,_xlfn.MODE.MULT(MATCH(K1543:K3885,K3885,0))),K1543)</f>
        <v>tier - 3</v>
      </c>
      <c r="M1543" t="s">
        <v>11</v>
      </c>
      <c r="N1543" t="str" cm="1">
        <f t="array" ref="N1543">IF(M1543="?",INDEX(M1543:M3885,_xlfn.MODE.MULT(MATCH(M1543:M3885,M1543:M3885,0))),M1543)</f>
        <v>tier - 2</v>
      </c>
      <c r="O1543" t="s">
        <v>42</v>
      </c>
      <c r="P1543" t="str">
        <f t="shared" si="99"/>
        <v>R1011</v>
      </c>
    </row>
    <row r="1544" spans="1:16" x14ac:dyDescent="0.3">
      <c r="A1544" t="s">
        <v>1575</v>
      </c>
      <c r="B1544">
        <v>1978</v>
      </c>
      <c r="C1544">
        <f t="shared" si="96"/>
        <v>1978</v>
      </c>
      <c r="D1544" t="s">
        <v>10</v>
      </c>
      <c r="E1544" t="str">
        <f t="shared" si="97"/>
        <v>Jul</v>
      </c>
      <c r="F1544">
        <v>17</v>
      </c>
      <c r="G1544" s="16">
        <f t="shared" si="98"/>
        <v>28688</v>
      </c>
      <c r="I1544">
        <v>2</v>
      </c>
      <c r="J1544" s="13">
        <v>13101.74</v>
      </c>
      <c r="K1544" t="s">
        <v>12</v>
      </c>
      <c r="L1544" t="str" cm="1">
        <f t="array" ref="L1544">IF(K1544="?",INDEX(K1544:K3886,_xlfn.MODE.MULT(MATCH(K1544:K3886,K3886,0))),K1544)</f>
        <v>tier - 3</v>
      </c>
      <c r="M1544" t="s">
        <v>11</v>
      </c>
      <c r="N1544" t="str" cm="1">
        <f t="array" ref="N1544">IF(M1544="?",INDEX(M1544:M3886,_xlfn.MODE.MULT(MATCH(M1544:M3886,M1544:M3886,0))),M1544)</f>
        <v>tier - 2</v>
      </c>
      <c r="O1544" t="s">
        <v>535</v>
      </c>
      <c r="P1544" t="str">
        <f t="shared" si="99"/>
        <v>R1026</v>
      </c>
    </row>
    <row r="1545" spans="1:16" x14ac:dyDescent="0.3">
      <c r="A1545" t="s">
        <v>1576</v>
      </c>
      <c r="B1545">
        <v>1971</v>
      </c>
      <c r="C1545">
        <f t="shared" si="96"/>
        <v>1971</v>
      </c>
      <c r="D1545" t="s">
        <v>37</v>
      </c>
      <c r="E1545" t="str">
        <f t="shared" si="97"/>
        <v>Oct</v>
      </c>
      <c r="F1545">
        <v>30</v>
      </c>
      <c r="G1545" s="16">
        <f t="shared" si="98"/>
        <v>26236</v>
      </c>
      <c r="I1545">
        <v>0</v>
      </c>
      <c r="J1545" s="13">
        <v>13110.79</v>
      </c>
      <c r="K1545" t="s">
        <v>12</v>
      </c>
      <c r="L1545" t="str" cm="1">
        <f t="array" ref="L1545">IF(K1545="?",INDEX(K1545:K3887,_xlfn.MODE.MULT(MATCH(K1545:K3887,K3887,0))),K1545)</f>
        <v>tier - 3</v>
      </c>
      <c r="M1545" t="s">
        <v>11</v>
      </c>
      <c r="N1545" t="str" cm="1">
        <f t="array" ref="N1545">IF(M1545="?",INDEX(M1545:M3887,_xlfn.MODE.MULT(MATCH(M1545:M3887,M1545:M3887,0))),M1545)</f>
        <v>tier - 2</v>
      </c>
      <c r="O1545" t="s">
        <v>42</v>
      </c>
      <c r="P1545" t="str">
        <f t="shared" si="99"/>
        <v>R1011</v>
      </c>
    </row>
    <row r="1546" spans="1:16" x14ac:dyDescent="0.3">
      <c r="A1546" t="s">
        <v>1577</v>
      </c>
      <c r="B1546">
        <v>1962</v>
      </c>
      <c r="C1546">
        <f t="shared" si="96"/>
        <v>1962</v>
      </c>
      <c r="D1546" t="s">
        <v>35</v>
      </c>
      <c r="E1546" t="str">
        <f t="shared" si="97"/>
        <v>Aug</v>
      </c>
      <c r="F1546">
        <v>2</v>
      </c>
      <c r="G1546" s="16">
        <f t="shared" si="98"/>
        <v>22860</v>
      </c>
      <c r="I1546">
        <v>1</v>
      </c>
      <c r="J1546" s="13">
        <v>13112.6</v>
      </c>
      <c r="K1546" t="s">
        <v>12</v>
      </c>
      <c r="L1546" t="str" cm="1">
        <f t="array" ref="L1546">IF(K1546="?",INDEX(K1546:K3888,_xlfn.MODE.MULT(MATCH(K1546:K3888,K3888,0))),K1546)</f>
        <v>tier - 3</v>
      </c>
      <c r="M1546" t="s">
        <v>12</v>
      </c>
      <c r="N1546" t="str" cm="1">
        <f t="array" ref="N1546">IF(M1546="?",INDEX(M1546:M3888,_xlfn.MODE.MULT(MATCH(M1546:M3888,M1546:M3888,0))),M1546)</f>
        <v>tier - 3</v>
      </c>
      <c r="O1546" t="s">
        <v>23</v>
      </c>
      <c r="P1546" t="str">
        <f t="shared" si="99"/>
        <v>R1012</v>
      </c>
    </row>
    <row r="1547" spans="1:16" x14ac:dyDescent="0.3">
      <c r="A1547" t="s">
        <v>1578</v>
      </c>
      <c r="B1547">
        <v>1992</v>
      </c>
      <c r="C1547">
        <f t="shared" si="96"/>
        <v>1992</v>
      </c>
      <c r="D1547" t="s">
        <v>35</v>
      </c>
      <c r="E1547" t="str">
        <f t="shared" si="97"/>
        <v>Aug</v>
      </c>
      <c r="F1547">
        <v>12</v>
      </c>
      <c r="G1547" s="16">
        <f t="shared" si="98"/>
        <v>33828</v>
      </c>
      <c r="I1547">
        <v>0</v>
      </c>
      <c r="J1547" s="13">
        <v>13113.51</v>
      </c>
      <c r="K1547" t="s">
        <v>12</v>
      </c>
      <c r="L1547" t="str" cm="1">
        <f t="array" ref="L1547">IF(K1547="?",INDEX(K1547:K3889,_xlfn.MODE.MULT(MATCH(K1547:K3889,K3889,0))),K1547)</f>
        <v>tier - 3</v>
      </c>
      <c r="M1547" t="s">
        <v>11</v>
      </c>
      <c r="N1547" t="str" cm="1">
        <f t="array" ref="N1547">IF(M1547="?",INDEX(M1547:M3889,_xlfn.MODE.MULT(MATCH(M1547:M3889,M1547:M3889,0))),M1547)</f>
        <v>tier - 2</v>
      </c>
      <c r="O1547" t="s">
        <v>535</v>
      </c>
      <c r="P1547" t="str">
        <f t="shared" si="99"/>
        <v>R1026</v>
      </c>
    </row>
    <row r="1548" spans="1:16" x14ac:dyDescent="0.3">
      <c r="A1548" t="s">
        <v>1579</v>
      </c>
      <c r="B1548">
        <v>1963</v>
      </c>
      <c r="C1548">
        <f t="shared" si="96"/>
        <v>1963</v>
      </c>
      <c r="D1548" t="s">
        <v>20</v>
      </c>
      <c r="E1548" t="str">
        <f t="shared" si="97"/>
        <v>Sep</v>
      </c>
      <c r="F1548">
        <v>14</v>
      </c>
      <c r="G1548" s="16">
        <f t="shared" si="98"/>
        <v>23268</v>
      </c>
      <c r="I1548">
        <v>0</v>
      </c>
      <c r="J1548" s="13">
        <v>13116.84</v>
      </c>
      <c r="K1548" t="s">
        <v>12</v>
      </c>
      <c r="L1548" t="str" cm="1">
        <f t="array" ref="L1548">IF(K1548="?",INDEX(K1548:K3890,_xlfn.MODE.MULT(MATCH(K1548:K3890,K3890,0))),K1548)</f>
        <v>tier - 3</v>
      </c>
      <c r="M1548" t="s">
        <v>16</v>
      </c>
      <c r="N1548" t="str" cm="1">
        <f t="array" ref="N1548">IF(M1548="?",INDEX(M1548:M3890,_xlfn.MODE.MULT(MATCH(M1548:M3890,M1548:M3890,0))),M1548)</f>
        <v>tier - 1</v>
      </c>
      <c r="O1548" t="s">
        <v>23</v>
      </c>
      <c r="P1548" t="str">
        <f t="shared" si="99"/>
        <v>R1012</v>
      </c>
    </row>
    <row r="1549" spans="1:16" x14ac:dyDescent="0.3">
      <c r="A1549" t="s">
        <v>1580</v>
      </c>
      <c r="B1549">
        <v>1999</v>
      </c>
      <c r="C1549">
        <f t="shared" si="96"/>
        <v>1999</v>
      </c>
      <c r="D1549" t="s">
        <v>35</v>
      </c>
      <c r="E1549" t="str">
        <f t="shared" si="97"/>
        <v>Aug</v>
      </c>
      <c r="F1549">
        <v>16</v>
      </c>
      <c r="G1549" s="16">
        <f t="shared" si="98"/>
        <v>36388</v>
      </c>
      <c r="I1549">
        <v>0</v>
      </c>
      <c r="J1549" s="13">
        <v>13126.68</v>
      </c>
      <c r="K1549" t="s">
        <v>12</v>
      </c>
      <c r="L1549" t="str" cm="1">
        <f t="array" ref="L1549">IF(K1549="?",INDEX(K1549:K3891,_xlfn.MODE.MULT(MATCH(K1549:K3891,K3891,0))),K1549)</f>
        <v>tier - 3</v>
      </c>
      <c r="M1549" t="s">
        <v>12</v>
      </c>
      <c r="N1549" t="str" cm="1">
        <f t="array" ref="N1549">IF(M1549="?",INDEX(M1549:M3891,_xlfn.MODE.MULT(MATCH(M1549:M3891,M1549:M3891,0))),M1549)</f>
        <v>tier - 3</v>
      </c>
      <c r="O1549" t="s">
        <v>42</v>
      </c>
      <c r="P1549" t="str">
        <f t="shared" si="99"/>
        <v>R1011</v>
      </c>
    </row>
    <row r="1550" spans="1:16" x14ac:dyDescent="0.3">
      <c r="A1550" t="s">
        <v>1581</v>
      </c>
      <c r="B1550">
        <v>1961</v>
      </c>
      <c r="C1550">
        <f t="shared" si="96"/>
        <v>1961</v>
      </c>
      <c r="D1550" t="s">
        <v>20</v>
      </c>
      <c r="E1550" t="str">
        <f t="shared" si="97"/>
        <v>Sep</v>
      </c>
      <c r="F1550">
        <v>7</v>
      </c>
      <c r="G1550" s="16">
        <f t="shared" si="98"/>
        <v>22531</v>
      </c>
      <c r="I1550">
        <v>0</v>
      </c>
      <c r="J1550" s="13">
        <v>13129.6</v>
      </c>
      <c r="K1550" t="s">
        <v>12</v>
      </c>
      <c r="L1550" t="str" cm="1">
        <f t="array" ref="L1550">IF(K1550="?",INDEX(K1550:K3892,_xlfn.MODE.MULT(MATCH(K1550:K3892,K3892,0))),K1550)</f>
        <v>tier - 3</v>
      </c>
      <c r="M1550" t="s">
        <v>11</v>
      </c>
      <c r="N1550" t="str" cm="1">
        <f t="array" ref="N1550">IF(M1550="?",INDEX(M1550:M3892,_xlfn.MODE.MULT(MATCH(M1550:M3892,M1550:M3892,0))),M1550)</f>
        <v>tier - 2</v>
      </c>
      <c r="O1550" t="s">
        <v>356</v>
      </c>
      <c r="P1550" t="str">
        <f t="shared" si="99"/>
        <v>R1017</v>
      </c>
    </row>
    <row r="1551" spans="1:16" x14ac:dyDescent="0.3">
      <c r="A1551" t="s">
        <v>1582</v>
      </c>
      <c r="B1551">
        <v>1961</v>
      </c>
      <c r="C1551">
        <f t="shared" si="96"/>
        <v>1961</v>
      </c>
      <c r="D1551" t="s">
        <v>30</v>
      </c>
      <c r="E1551" t="str">
        <f t="shared" si="97"/>
        <v>Dec</v>
      </c>
      <c r="F1551">
        <v>6</v>
      </c>
      <c r="G1551" s="16">
        <f t="shared" si="98"/>
        <v>22621</v>
      </c>
      <c r="I1551">
        <v>0</v>
      </c>
      <c r="J1551" s="13">
        <v>13143.34</v>
      </c>
      <c r="K1551" t="s">
        <v>12</v>
      </c>
      <c r="L1551" t="str" cm="1">
        <f t="array" ref="L1551">IF(K1551="?",INDEX(K1551:K3893,_xlfn.MODE.MULT(MATCH(K1551:K3893,K3893,0))),K1551)</f>
        <v>tier - 3</v>
      </c>
      <c r="M1551" t="s">
        <v>11</v>
      </c>
      <c r="N1551" t="str" cm="1">
        <f t="array" ref="N1551">IF(M1551="?",INDEX(M1551:M3893,_xlfn.MODE.MULT(MATCH(M1551:M3893,M1551:M3893,0))),M1551)</f>
        <v>tier - 2</v>
      </c>
      <c r="O1551" t="s">
        <v>516</v>
      </c>
      <c r="P1551" t="str">
        <f t="shared" si="99"/>
        <v>R1020</v>
      </c>
    </row>
    <row r="1552" spans="1:16" x14ac:dyDescent="0.3">
      <c r="A1552" t="s">
        <v>1583</v>
      </c>
      <c r="B1552">
        <v>1961</v>
      </c>
      <c r="C1552">
        <f t="shared" si="96"/>
        <v>1961</v>
      </c>
      <c r="D1552" t="s">
        <v>30</v>
      </c>
      <c r="E1552" t="str">
        <f t="shared" si="97"/>
        <v>Dec</v>
      </c>
      <c r="F1552">
        <v>6</v>
      </c>
      <c r="G1552" s="16">
        <f t="shared" si="98"/>
        <v>22621</v>
      </c>
      <c r="I1552">
        <v>0</v>
      </c>
      <c r="J1552" s="13">
        <v>13143.86</v>
      </c>
      <c r="K1552" t="s">
        <v>12</v>
      </c>
      <c r="L1552" t="str" cm="1">
        <f t="array" ref="L1552">IF(K1552="?",INDEX(K1552:K3894,_xlfn.MODE.MULT(MATCH(K1552:K3894,K3894,0))),K1552)</f>
        <v>tier - 3</v>
      </c>
      <c r="M1552" t="s">
        <v>11</v>
      </c>
      <c r="N1552" t="str" cm="1">
        <f t="array" ref="N1552">IF(M1552="?",INDEX(M1552:M3894,_xlfn.MODE.MULT(MATCH(M1552:M3894,M1552:M3894,0))),M1552)</f>
        <v>tier - 2</v>
      </c>
      <c r="O1552" t="s">
        <v>168</v>
      </c>
      <c r="P1552" t="str">
        <f t="shared" si="99"/>
        <v>R1016</v>
      </c>
    </row>
    <row r="1553" spans="1:16" x14ac:dyDescent="0.3">
      <c r="A1553" t="s">
        <v>1584</v>
      </c>
      <c r="B1553">
        <v>1962</v>
      </c>
      <c r="C1553">
        <f t="shared" si="96"/>
        <v>1962</v>
      </c>
      <c r="D1553" t="s">
        <v>35</v>
      </c>
      <c r="E1553" t="str">
        <f t="shared" si="97"/>
        <v>Aug</v>
      </c>
      <c r="F1553">
        <v>5</v>
      </c>
      <c r="G1553" s="16">
        <f t="shared" si="98"/>
        <v>22863</v>
      </c>
      <c r="I1553">
        <v>0</v>
      </c>
      <c r="J1553" s="13">
        <v>13204.29</v>
      </c>
      <c r="K1553" t="s">
        <v>12</v>
      </c>
      <c r="L1553" t="str" cm="1">
        <f t="array" ref="L1553">IF(K1553="?",INDEX(K1553:K3895,_xlfn.MODE.MULT(MATCH(K1553:K3895,K3895,0))),K1553)</f>
        <v>tier - 3</v>
      </c>
      <c r="M1553" t="s">
        <v>16</v>
      </c>
      <c r="N1553" t="str" cm="1">
        <f t="array" ref="N1553">IF(M1553="?",INDEX(M1553:M3895,_xlfn.MODE.MULT(MATCH(M1553:M3895,M1553:M3895,0))),M1553)</f>
        <v>tier - 1</v>
      </c>
      <c r="O1553" t="s">
        <v>247</v>
      </c>
      <c r="P1553" t="str">
        <f t="shared" si="99"/>
        <v>R1024</v>
      </c>
    </row>
    <row r="1554" spans="1:16" x14ac:dyDescent="0.3">
      <c r="A1554" t="s">
        <v>1585</v>
      </c>
      <c r="B1554">
        <v>1982</v>
      </c>
      <c r="C1554">
        <f t="shared" si="96"/>
        <v>1982</v>
      </c>
      <c r="D1554" t="s">
        <v>37</v>
      </c>
      <c r="E1554" t="str">
        <f t="shared" si="97"/>
        <v>Oct</v>
      </c>
      <c r="F1554">
        <v>15</v>
      </c>
      <c r="G1554" s="16">
        <f t="shared" si="98"/>
        <v>30239</v>
      </c>
      <c r="I1554">
        <v>3</v>
      </c>
      <c r="J1554" s="13">
        <v>13214.43</v>
      </c>
      <c r="K1554" t="s">
        <v>12</v>
      </c>
      <c r="L1554" t="str" cm="1">
        <f t="array" ref="L1554">IF(K1554="?",INDEX(K1554:K3896,_xlfn.MODE.MULT(MATCH(K1554:K3896,K3896,0))),K1554)</f>
        <v>tier - 3</v>
      </c>
      <c r="M1554" t="s">
        <v>11</v>
      </c>
      <c r="N1554" t="str" cm="1">
        <f t="array" ref="N1554">IF(M1554="?",INDEX(M1554:M3896,_xlfn.MODE.MULT(MATCH(M1554:M3896,M1554:M3896,0))),M1554)</f>
        <v>tier - 2</v>
      </c>
      <c r="O1554" t="s">
        <v>23</v>
      </c>
      <c r="P1554" t="str">
        <f t="shared" si="99"/>
        <v>R1012</v>
      </c>
    </row>
    <row r="1555" spans="1:16" x14ac:dyDescent="0.3">
      <c r="A1555" t="s">
        <v>1586</v>
      </c>
      <c r="B1555">
        <v>1962</v>
      </c>
      <c r="C1555">
        <f t="shared" si="96"/>
        <v>1962</v>
      </c>
      <c r="D1555" t="s">
        <v>30</v>
      </c>
      <c r="E1555" t="str">
        <f t="shared" si="97"/>
        <v>Dec</v>
      </c>
      <c r="F1555">
        <v>7</v>
      </c>
      <c r="G1555" s="16">
        <f t="shared" si="98"/>
        <v>22987</v>
      </c>
      <c r="I1555">
        <v>0</v>
      </c>
      <c r="J1555" s="13">
        <v>13217.09</v>
      </c>
      <c r="K1555" t="s">
        <v>12</v>
      </c>
      <c r="L1555" t="str" cm="1">
        <f t="array" ref="L1555">IF(K1555="?",INDEX(K1555:K3897,_xlfn.MODE.MULT(MATCH(K1555:K3897,K3897,0))),K1555)</f>
        <v>tier - 3</v>
      </c>
      <c r="M1555" t="s">
        <v>16</v>
      </c>
      <c r="N1555" t="str" cm="1">
        <f t="array" ref="N1555">IF(M1555="?",INDEX(M1555:M3897,_xlfn.MODE.MULT(MATCH(M1555:M3897,M1555:M3897,0))),M1555)</f>
        <v>tier - 1</v>
      </c>
      <c r="O1555" t="s">
        <v>247</v>
      </c>
      <c r="P1555" t="str">
        <f t="shared" si="99"/>
        <v>R1024</v>
      </c>
    </row>
    <row r="1556" spans="1:16" x14ac:dyDescent="0.3">
      <c r="A1556" t="s">
        <v>1587</v>
      </c>
      <c r="B1556">
        <v>1965</v>
      </c>
      <c r="C1556">
        <f t="shared" si="96"/>
        <v>1965</v>
      </c>
      <c r="D1556" t="s">
        <v>15</v>
      </c>
      <c r="E1556" t="str">
        <f t="shared" si="97"/>
        <v>Nov</v>
      </c>
      <c r="F1556">
        <v>13</v>
      </c>
      <c r="G1556" s="16">
        <f t="shared" si="98"/>
        <v>24059</v>
      </c>
      <c r="I1556">
        <v>2</v>
      </c>
      <c r="J1556" s="13">
        <v>13224.06</v>
      </c>
      <c r="K1556" t="s">
        <v>12</v>
      </c>
      <c r="L1556" t="str" cm="1">
        <f t="array" ref="L1556">IF(K1556="?",INDEX(K1556:K3898,_xlfn.MODE.MULT(MATCH(K1556:K3898,K3898,0))),K1556)</f>
        <v>tier - 3</v>
      </c>
      <c r="M1556" t="s">
        <v>12</v>
      </c>
      <c r="N1556" t="str" cm="1">
        <f t="array" ref="N1556">IF(M1556="?",INDEX(M1556:M3898,_xlfn.MODE.MULT(MATCH(M1556:M3898,M1556:M3898,0))),M1556)</f>
        <v>tier - 3</v>
      </c>
      <c r="O1556" t="s">
        <v>247</v>
      </c>
      <c r="P1556" t="str">
        <f t="shared" si="99"/>
        <v>R1024</v>
      </c>
    </row>
    <row r="1557" spans="1:16" x14ac:dyDescent="0.3">
      <c r="A1557" t="s">
        <v>1588</v>
      </c>
      <c r="B1557">
        <v>1962</v>
      </c>
      <c r="C1557">
        <f t="shared" si="96"/>
        <v>1962</v>
      </c>
      <c r="D1557" t="s">
        <v>15</v>
      </c>
      <c r="E1557" t="str">
        <f t="shared" si="97"/>
        <v>Nov</v>
      </c>
      <c r="F1557">
        <v>24</v>
      </c>
      <c r="G1557" s="16">
        <f t="shared" si="98"/>
        <v>22974</v>
      </c>
      <c r="I1557">
        <v>1</v>
      </c>
      <c r="J1557" s="13">
        <v>13224.69</v>
      </c>
      <c r="K1557" t="s">
        <v>12</v>
      </c>
      <c r="L1557" t="str" cm="1">
        <f t="array" ref="L1557">IF(K1557="?",INDEX(K1557:K3899,_xlfn.MODE.MULT(MATCH(K1557:K3899,K3899,0))),K1557)</f>
        <v>tier - 3</v>
      </c>
      <c r="M1557" t="s">
        <v>11</v>
      </c>
      <c r="N1557" t="str" cm="1">
        <f t="array" ref="N1557">IF(M1557="?",INDEX(M1557:M3899,_xlfn.MODE.MULT(MATCH(M1557:M3899,M1557:M3899,0))),M1557)</f>
        <v>tier - 2</v>
      </c>
      <c r="O1557" t="s">
        <v>42</v>
      </c>
      <c r="P1557" t="str">
        <f t="shared" si="99"/>
        <v>R1011</v>
      </c>
    </row>
    <row r="1558" spans="1:16" x14ac:dyDescent="0.3">
      <c r="A1558" t="s">
        <v>1589</v>
      </c>
      <c r="B1558">
        <v>1962</v>
      </c>
      <c r="C1558">
        <f t="shared" si="96"/>
        <v>1962</v>
      </c>
      <c r="D1558" t="s">
        <v>37</v>
      </c>
      <c r="E1558" t="str">
        <f t="shared" si="97"/>
        <v>Oct</v>
      </c>
      <c r="F1558">
        <v>11</v>
      </c>
      <c r="G1558" s="16">
        <f t="shared" si="98"/>
        <v>22930</v>
      </c>
      <c r="I1558">
        <v>0</v>
      </c>
      <c r="J1558" s="13">
        <v>13228.85</v>
      </c>
      <c r="K1558" t="s">
        <v>12</v>
      </c>
      <c r="L1558" t="str" cm="1">
        <f t="array" ref="L1558">IF(K1558="?",INDEX(K1558:K3900,_xlfn.MODE.MULT(MATCH(K1558:K3900,K3900,0))),K1558)</f>
        <v>tier - 3</v>
      </c>
      <c r="M1558" t="s">
        <v>12</v>
      </c>
      <c r="N1558" t="str" cm="1">
        <f t="array" ref="N1558">IF(M1558="?",INDEX(M1558:M3900,_xlfn.MODE.MULT(MATCH(M1558:M3900,M1558:M3900,0))),M1558)</f>
        <v>tier - 3</v>
      </c>
      <c r="O1558" t="s">
        <v>249</v>
      </c>
      <c r="P1558" t="str">
        <f t="shared" si="99"/>
        <v>R1023</v>
      </c>
    </row>
    <row r="1559" spans="1:16" x14ac:dyDescent="0.3">
      <c r="A1559" t="s">
        <v>1590</v>
      </c>
      <c r="B1559">
        <v>1994</v>
      </c>
      <c r="C1559">
        <f t="shared" si="96"/>
        <v>1994</v>
      </c>
      <c r="D1559" t="s">
        <v>10</v>
      </c>
      <c r="E1559" t="str">
        <f t="shared" si="97"/>
        <v>Jul</v>
      </c>
      <c r="F1559">
        <v>1</v>
      </c>
      <c r="G1559" s="16">
        <f t="shared" si="98"/>
        <v>34516</v>
      </c>
      <c r="I1559">
        <v>0</v>
      </c>
      <c r="J1559" s="13">
        <v>13292.52</v>
      </c>
      <c r="K1559" t="s">
        <v>12</v>
      </c>
      <c r="L1559" t="str" cm="1">
        <f t="array" ref="L1559">IF(K1559="?",INDEX(K1559:K3901,_xlfn.MODE.MULT(MATCH(K1559:K3901,K3901,0))),K1559)</f>
        <v>tier - 3</v>
      </c>
      <c r="M1559" t="s">
        <v>12</v>
      </c>
      <c r="N1559" t="str" cm="1">
        <f t="array" ref="N1559">IF(M1559="?",INDEX(M1559:M3901,_xlfn.MODE.MULT(MATCH(M1559:M3901,M1559:M3901,0))),M1559)</f>
        <v>tier - 3</v>
      </c>
      <c r="O1559" t="s">
        <v>23</v>
      </c>
      <c r="P1559" t="str">
        <f t="shared" si="99"/>
        <v>R1012</v>
      </c>
    </row>
    <row r="1560" spans="1:16" x14ac:dyDescent="0.3">
      <c r="A1560" t="s">
        <v>1591</v>
      </c>
      <c r="B1560">
        <v>1976</v>
      </c>
      <c r="C1560">
        <f t="shared" si="96"/>
        <v>1976</v>
      </c>
      <c r="D1560" t="s">
        <v>35</v>
      </c>
      <c r="E1560" t="str">
        <f t="shared" si="97"/>
        <v>Aug</v>
      </c>
      <c r="F1560">
        <v>23</v>
      </c>
      <c r="G1560" s="16">
        <f t="shared" si="98"/>
        <v>27995</v>
      </c>
      <c r="I1560">
        <v>2</v>
      </c>
      <c r="J1560" s="13">
        <v>13333.71</v>
      </c>
      <c r="K1560" t="s">
        <v>12</v>
      </c>
      <c r="L1560" t="str" cm="1">
        <f t="array" ref="L1560">IF(K1560="?",INDEX(K1560:K3902,_xlfn.MODE.MULT(MATCH(K1560:K3902,K3902,0))),K1560)</f>
        <v>tier - 3</v>
      </c>
      <c r="M1560" t="s">
        <v>11</v>
      </c>
      <c r="N1560" t="str" cm="1">
        <f t="array" ref="N1560">IF(M1560="?",INDEX(M1560:M3902,_xlfn.MODE.MULT(MATCH(M1560:M3902,M1560:M3902,0))),M1560)</f>
        <v>tier - 2</v>
      </c>
      <c r="O1560" t="s">
        <v>23</v>
      </c>
      <c r="P1560" t="str">
        <f t="shared" si="99"/>
        <v>R1012</v>
      </c>
    </row>
    <row r="1561" spans="1:16" x14ac:dyDescent="0.3">
      <c r="A1561" t="s">
        <v>1592</v>
      </c>
      <c r="B1561">
        <v>1960</v>
      </c>
      <c r="C1561">
        <f t="shared" si="96"/>
        <v>1960</v>
      </c>
      <c r="D1561" t="s">
        <v>15</v>
      </c>
      <c r="E1561" t="str">
        <f t="shared" si="97"/>
        <v>Nov</v>
      </c>
      <c r="F1561">
        <v>11</v>
      </c>
      <c r="G1561" s="16">
        <f t="shared" si="98"/>
        <v>22231</v>
      </c>
      <c r="I1561">
        <v>0</v>
      </c>
      <c r="J1561" s="13">
        <v>13352.1</v>
      </c>
      <c r="K1561" t="s">
        <v>12</v>
      </c>
      <c r="L1561" t="str" cm="1">
        <f t="array" ref="L1561">IF(K1561="?",INDEX(K1561:K3903,_xlfn.MODE.MULT(MATCH(K1561:K3903,K3903,0))),K1561)</f>
        <v>tier - 3</v>
      </c>
      <c r="M1561" t="s">
        <v>16</v>
      </c>
      <c r="N1561" t="str" cm="1">
        <f t="array" ref="N1561">IF(M1561="?",INDEX(M1561:M3903,_xlfn.MODE.MULT(MATCH(M1561:M3903,M1561:M3903,0))),M1561)</f>
        <v>tier - 1</v>
      </c>
      <c r="O1561" t="s">
        <v>23</v>
      </c>
      <c r="P1561" t="str">
        <f t="shared" si="99"/>
        <v>R1012</v>
      </c>
    </row>
    <row r="1562" spans="1:16" x14ac:dyDescent="0.3">
      <c r="A1562" t="s">
        <v>1593</v>
      </c>
      <c r="B1562">
        <v>1990</v>
      </c>
      <c r="C1562">
        <f t="shared" si="96"/>
        <v>1990</v>
      </c>
      <c r="D1562" t="s">
        <v>37</v>
      </c>
      <c r="E1562" t="str">
        <f t="shared" si="97"/>
        <v>Oct</v>
      </c>
      <c r="F1562">
        <v>2</v>
      </c>
      <c r="G1562" s="16">
        <f t="shared" si="98"/>
        <v>33148</v>
      </c>
      <c r="I1562">
        <v>3</v>
      </c>
      <c r="J1562" s="13">
        <v>13360.94</v>
      </c>
      <c r="K1562" t="s">
        <v>12</v>
      </c>
      <c r="L1562" t="str" cm="1">
        <f t="array" ref="L1562">IF(K1562="?",INDEX(K1562:K3904,_xlfn.MODE.MULT(MATCH(K1562:K3904,K3904,0))),K1562)</f>
        <v>tier - 3</v>
      </c>
      <c r="M1562" t="s">
        <v>16</v>
      </c>
      <c r="N1562" t="str" cm="1">
        <f t="array" ref="N1562">IF(M1562="?",INDEX(M1562:M3904,_xlfn.MODE.MULT(MATCH(M1562:M3904,M1562:M3904,0))),M1562)</f>
        <v>tier - 1</v>
      </c>
      <c r="O1562" t="s">
        <v>23</v>
      </c>
      <c r="P1562" t="str">
        <f t="shared" si="99"/>
        <v>R1012</v>
      </c>
    </row>
    <row r="1563" spans="1:16" x14ac:dyDescent="0.3">
      <c r="A1563" t="s">
        <v>1594</v>
      </c>
      <c r="B1563">
        <v>1964</v>
      </c>
      <c r="C1563">
        <f t="shared" si="96"/>
        <v>1964</v>
      </c>
      <c r="D1563" t="s">
        <v>20</v>
      </c>
      <c r="E1563" t="str">
        <f t="shared" si="97"/>
        <v>Sep</v>
      </c>
      <c r="F1563">
        <v>24</v>
      </c>
      <c r="G1563" s="16">
        <f t="shared" si="98"/>
        <v>23644</v>
      </c>
      <c r="I1563">
        <v>0</v>
      </c>
      <c r="J1563" s="13">
        <v>13375.76</v>
      </c>
      <c r="K1563" t="s">
        <v>12</v>
      </c>
      <c r="L1563" t="str" cm="1">
        <f t="array" ref="L1563">IF(K1563="?",INDEX(K1563:K3905,_xlfn.MODE.MULT(MATCH(K1563:K3905,K3905,0))),K1563)</f>
        <v>tier - 3</v>
      </c>
      <c r="M1563" t="s">
        <v>11</v>
      </c>
      <c r="N1563" t="str" cm="1">
        <f t="array" ref="N1563">IF(M1563="?",INDEX(M1563:M3905,_xlfn.MODE.MULT(MATCH(M1563:M3905,M1563:M3905,0))),M1563)</f>
        <v>tier - 2</v>
      </c>
      <c r="O1563" t="s">
        <v>200</v>
      </c>
      <c r="P1563" t="str">
        <f t="shared" si="99"/>
        <v>R1025</v>
      </c>
    </row>
    <row r="1564" spans="1:16" x14ac:dyDescent="0.3">
      <c r="A1564" t="s">
        <v>1595</v>
      </c>
      <c r="B1564">
        <v>1979</v>
      </c>
      <c r="C1564">
        <f t="shared" si="96"/>
        <v>1979</v>
      </c>
      <c r="D1564" t="s">
        <v>20</v>
      </c>
      <c r="E1564" t="str">
        <f t="shared" si="97"/>
        <v>Sep</v>
      </c>
      <c r="F1564">
        <v>30</v>
      </c>
      <c r="G1564" s="16">
        <f t="shared" si="98"/>
        <v>29128</v>
      </c>
      <c r="I1564">
        <v>2</v>
      </c>
      <c r="J1564" s="13">
        <v>13377.41</v>
      </c>
      <c r="K1564" t="s">
        <v>12</v>
      </c>
      <c r="L1564" t="str" cm="1">
        <f t="array" ref="L1564">IF(K1564="?",INDEX(K1564:K3906,_xlfn.MODE.MULT(MATCH(K1564:K3906,K3906,0))),K1564)</f>
        <v>tier - 3</v>
      </c>
      <c r="M1564" t="s">
        <v>12</v>
      </c>
      <c r="N1564" t="str" cm="1">
        <f t="array" ref="N1564">IF(M1564="?",INDEX(M1564:M3906,_xlfn.MODE.MULT(MATCH(M1564:M3906,M1564:M3906,0))),M1564)</f>
        <v>tier - 3</v>
      </c>
      <c r="O1564" t="s">
        <v>535</v>
      </c>
      <c r="P1564" t="str">
        <f t="shared" si="99"/>
        <v>R1026</v>
      </c>
    </row>
    <row r="1565" spans="1:16" x14ac:dyDescent="0.3">
      <c r="A1565" t="s">
        <v>1596</v>
      </c>
      <c r="B1565">
        <v>1984</v>
      </c>
      <c r="C1565">
        <f t="shared" si="96"/>
        <v>1984</v>
      </c>
      <c r="D1565" t="s">
        <v>18</v>
      </c>
      <c r="E1565" t="str">
        <f t="shared" si="97"/>
        <v>Jun</v>
      </c>
      <c r="F1565">
        <v>6</v>
      </c>
      <c r="G1565" s="16">
        <f t="shared" si="98"/>
        <v>30839</v>
      </c>
      <c r="I1565">
        <v>3</v>
      </c>
      <c r="J1565" s="13">
        <v>13383.67</v>
      </c>
      <c r="K1565" t="s">
        <v>12</v>
      </c>
      <c r="L1565" t="str" cm="1">
        <f t="array" ref="L1565">IF(K1565="?",INDEX(K1565:K3907,_xlfn.MODE.MULT(MATCH(K1565:K3907,K3907,0))),K1565)</f>
        <v>tier - 3</v>
      </c>
      <c r="M1565" t="s">
        <v>11</v>
      </c>
      <c r="N1565" t="str" cm="1">
        <f t="array" ref="N1565">IF(M1565="?",INDEX(M1565:M3907,_xlfn.MODE.MULT(MATCH(M1565:M3907,M1565:M3907,0))),M1565)</f>
        <v>tier - 2</v>
      </c>
      <c r="O1565" t="s">
        <v>249</v>
      </c>
      <c r="P1565" t="str">
        <f t="shared" si="99"/>
        <v>R1023</v>
      </c>
    </row>
    <row r="1566" spans="1:16" x14ac:dyDescent="0.3">
      <c r="A1566" t="s">
        <v>1597</v>
      </c>
      <c r="B1566">
        <v>1959</v>
      </c>
      <c r="C1566">
        <f t="shared" si="96"/>
        <v>1959</v>
      </c>
      <c r="D1566" t="s">
        <v>30</v>
      </c>
      <c r="E1566" t="str">
        <f t="shared" si="97"/>
        <v>Dec</v>
      </c>
      <c r="F1566">
        <v>9</v>
      </c>
      <c r="G1566" s="16">
        <f t="shared" si="98"/>
        <v>21893</v>
      </c>
      <c r="I1566">
        <v>0</v>
      </c>
      <c r="J1566" s="13">
        <v>13390.56</v>
      </c>
      <c r="K1566" t="s">
        <v>12</v>
      </c>
      <c r="L1566" t="str" cm="1">
        <f t="array" ref="L1566">IF(K1566="?",INDEX(K1566:K3908,_xlfn.MODE.MULT(MATCH(K1566:K3908,K3908,0))),K1566)</f>
        <v>tier - 3</v>
      </c>
      <c r="M1566" t="s">
        <v>12</v>
      </c>
      <c r="N1566" t="str" cm="1">
        <f t="array" ref="N1566">IF(M1566="?",INDEX(M1566:M3908,_xlfn.MODE.MULT(MATCH(M1566:M3908,M1566:M3908,0))),M1566)</f>
        <v>tier - 3</v>
      </c>
      <c r="O1566" t="s">
        <v>42</v>
      </c>
      <c r="P1566" t="str">
        <f t="shared" si="99"/>
        <v>R1011</v>
      </c>
    </row>
    <row r="1567" spans="1:16" x14ac:dyDescent="0.3">
      <c r="A1567" t="s">
        <v>1598</v>
      </c>
      <c r="B1567">
        <v>1959</v>
      </c>
      <c r="C1567">
        <f t="shared" si="96"/>
        <v>1959</v>
      </c>
      <c r="D1567" t="s">
        <v>15</v>
      </c>
      <c r="E1567" t="str">
        <f t="shared" si="97"/>
        <v>Nov</v>
      </c>
      <c r="F1567">
        <v>25</v>
      </c>
      <c r="G1567" s="16">
        <f t="shared" si="98"/>
        <v>21879</v>
      </c>
      <c r="I1567">
        <v>0</v>
      </c>
      <c r="J1567" s="13">
        <v>13393.76</v>
      </c>
      <c r="K1567" t="s">
        <v>12</v>
      </c>
      <c r="L1567" t="str" cm="1">
        <f t="array" ref="L1567">IF(K1567="?",INDEX(K1567:K3909,_xlfn.MODE.MULT(MATCH(K1567:K3909,K3909,0))),K1567)</f>
        <v>tier - 3</v>
      </c>
      <c r="M1567" t="s">
        <v>16</v>
      </c>
      <c r="N1567" t="str" cm="1">
        <f t="array" ref="N1567">IF(M1567="?",INDEX(M1567:M3909,_xlfn.MODE.MULT(MATCH(M1567:M3909,M1567:M3909,0))),M1567)</f>
        <v>tier - 1</v>
      </c>
      <c r="O1567" t="s">
        <v>42</v>
      </c>
      <c r="P1567" t="str">
        <f t="shared" si="99"/>
        <v>R1011</v>
      </c>
    </row>
    <row r="1568" spans="1:16" x14ac:dyDescent="0.3">
      <c r="A1568" t="s">
        <v>1599</v>
      </c>
      <c r="B1568">
        <v>1959</v>
      </c>
      <c r="C1568">
        <f t="shared" si="96"/>
        <v>1959</v>
      </c>
      <c r="D1568" t="s">
        <v>30</v>
      </c>
      <c r="E1568" t="str">
        <f t="shared" si="97"/>
        <v>Dec</v>
      </c>
      <c r="F1568">
        <v>20</v>
      </c>
      <c r="G1568" s="16">
        <f t="shared" si="98"/>
        <v>21904</v>
      </c>
      <c r="I1568">
        <v>0</v>
      </c>
      <c r="J1568" s="13">
        <v>13405.39</v>
      </c>
      <c r="K1568" t="s">
        <v>12</v>
      </c>
      <c r="L1568" t="str" cm="1">
        <f t="array" ref="L1568">IF(K1568="?",INDEX(K1568:K3910,_xlfn.MODE.MULT(MATCH(K1568:K3910,K3910,0))),K1568)</f>
        <v>tier - 3</v>
      </c>
      <c r="M1568" t="s">
        <v>12</v>
      </c>
      <c r="N1568" t="str" cm="1">
        <f t="array" ref="N1568">IF(M1568="?",INDEX(M1568:M3910,_xlfn.MODE.MULT(MATCH(M1568:M3910,M1568:M3910,0))),M1568)</f>
        <v>tier - 3</v>
      </c>
      <c r="O1568" t="s">
        <v>13</v>
      </c>
      <c r="P1568" t="str">
        <f t="shared" si="99"/>
        <v>R1013</v>
      </c>
    </row>
    <row r="1569" spans="1:16" x14ac:dyDescent="0.3">
      <c r="A1569" t="s">
        <v>1600</v>
      </c>
      <c r="B1569">
        <v>1992</v>
      </c>
      <c r="C1569">
        <f t="shared" si="96"/>
        <v>1992</v>
      </c>
      <c r="D1569" t="s">
        <v>30</v>
      </c>
      <c r="E1569" t="str">
        <f t="shared" si="97"/>
        <v>Dec</v>
      </c>
      <c r="F1569">
        <v>19</v>
      </c>
      <c r="G1569" s="16">
        <f t="shared" si="98"/>
        <v>33957</v>
      </c>
      <c r="I1569">
        <v>0</v>
      </c>
      <c r="J1569" s="13">
        <v>13412.97</v>
      </c>
      <c r="K1569" t="s">
        <v>12</v>
      </c>
      <c r="L1569" t="str" cm="1">
        <f t="array" ref="L1569">IF(K1569="?",INDEX(K1569:K3911,_xlfn.MODE.MULT(MATCH(K1569:K3911,K3911,0))),K1569)</f>
        <v>tier - 3</v>
      </c>
      <c r="M1569" t="s">
        <v>12</v>
      </c>
      <c r="N1569" t="str" cm="1">
        <f t="array" ref="N1569">IF(M1569="?",INDEX(M1569:M3911,_xlfn.MODE.MULT(MATCH(M1569:M3911,M1569:M3911,0))),M1569)</f>
        <v>tier - 3</v>
      </c>
      <c r="O1569" t="s">
        <v>249</v>
      </c>
      <c r="P1569" t="str">
        <f t="shared" si="99"/>
        <v>R1023</v>
      </c>
    </row>
    <row r="1570" spans="1:16" x14ac:dyDescent="0.3">
      <c r="A1570" t="s">
        <v>1601</v>
      </c>
      <c r="B1570">
        <v>1961</v>
      </c>
      <c r="C1570">
        <f t="shared" si="96"/>
        <v>1961</v>
      </c>
      <c r="D1570" t="s">
        <v>10</v>
      </c>
      <c r="E1570" t="str">
        <f t="shared" si="97"/>
        <v>Jul</v>
      </c>
      <c r="F1570">
        <v>22</v>
      </c>
      <c r="G1570" s="16">
        <f t="shared" si="98"/>
        <v>22484</v>
      </c>
      <c r="I1570">
        <v>0</v>
      </c>
      <c r="J1570" s="13">
        <v>13415.04</v>
      </c>
      <c r="K1570" t="s">
        <v>12</v>
      </c>
      <c r="L1570" t="str" cm="1">
        <f t="array" ref="L1570">IF(K1570="?",INDEX(K1570:K3912,_xlfn.MODE.MULT(MATCH(K1570:K3912,K3912,0))),K1570)</f>
        <v>tier - 3</v>
      </c>
      <c r="M1570" t="s">
        <v>11</v>
      </c>
      <c r="N1570" t="str" cm="1">
        <f t="array" ref="N1570">IF(M1570="?",INDEX(M1570:M3912,_xlfn.MODE.MULT(MATCH(M1570:M3912,M1570:M3912,0))),M1570)</f>
        <v>tier - 2</v>
      </c>
      <c r="O1570" t="s">
        <v>23</v>
      </c>
      <c r="P1570" t="str">
        <f t="shared" si="99"/>
        <v>R1012</v>
      </c>
    </row>
    <row r="1571" spans="1:16" x14ac:dyDescent="0.3">
      <c r="A1571" t="s">
        <v>1602</v>
      </c>
      <c r="B1571">
        <v>1994</v>
      </c>
      <c r="C1571">
        <f t="shared" si="96"/>
        <v>1994</v>
      </c>
      <c r="D1571" t="s">
        <v>18</v>
      </c>
      <c r="E1571" t="str">
        <f t="shared" si="97"/>
        <v>Jun</v>
      </c>
      <c r="F1571">
        <v>17</v>
      </c>
      <c r="G1571" s="16">
        <f t="shared" si="98"/>
        <v>34502</v>
      </c>
      <c r="I1571">
        <v>0</v>
      </c>
      <c r="J1571" s="13">
        <v>13417.05</v>
      </c>
      <c r="K1571" t="s">
        <v>12</v>
      </c>
      <c r="L1571" t="str" cm="1">
        <f t="array" ref="L1571">IF(K1571="?",INDEX(K1571:K3913,_xlfn.MODE.MULT(MATCH(K1571:K3913,K3913,0))),K1571)</f>
        <v>tier - 3</v>
      </c>
      <c r="M1571" t="s">
        <v>12</v>
      </c>
      <c r="N1571" t="str" cm="1">
        <f t="array" ref="N1571">IF(M1571="?",INDEX(M1571:M3913,_xlfn.MODE.MULT(MATCH(M1571:M3913,M1571:M3913,0))),M1571)</f>
        <v>tier - 3</v>
      </c>
      <c r="O1571" t="s">
        <v>23</v>
      </c>
      <c r="P1571" t="str">
        <f t="shared" si="99"/>
        <v>R1012</v>
      </c>
    </row>
    <row r="1572" spans="1:16" x14ac:dyDescent="0.3">
      <c r="A1572" t="s">
        <v>1603</v>
      </c>
      <c r="B1572">
        <v>1961</v>
      </c>
      <c r="C1572">
        <f t="shared" si="96"/>
        <v>1961</v>
      </c>
      <c r="D1572" t="s">
        <v>15</v>
      </c>
      <c r="E1572" t="str">
        <f t="shared" si="97"/>
        <v>Nov</v>
      </c>
      <c r="F1572">
        <v>3</v>
      </c>
      <c r="G1572" s="16">
        <f t="shared" si="98"/>
        <v>22588</v>
      </c>
      <c r="I1572">
        <v>0</v>
      </c>
      <c r="J1572" s="13">
        <v>13429.04</v>
      </c>
      <c r="K1572" t="s">
        <v>12</v>
      </c>
      <c r="L1572" t="str" cm="1">
        <f t="array" ref="L1572">IF(K1572="?",INDEX(K1572:K3914,_xlfn.MODE.MULT(MATCH(K1572:K3914,K3914,0))),K1572)</f>
        <v>tier - 3</v>
      </c>
      <c r="M1572" t="s">
        <v>12</v>
      </c>
      <c r="N1572" t="str" cm="1">
        <f t="array" ref="N1572">IF(M1572="?",INDEX(M1572:M3914,_xlfn.MODE.MULT(MATCH(M1572:M3914,M1572:M3914,0))),M1572)</f>
        <v>tier - 3</v>
      </c>
      <c r="O1572" t="s">
        <v>23</v>
      </c>
      <c r="P1572" t="str">
        <f t="shared" si="99"/>
        <v>R1012</v>
      </c>
    </row>
    <row r="1573" spans="1:16" x14ac:dyDescent="0.3">
      <c r="A1573" t="s">
        <v>1604</v>
      </c>
      <c r="B1573">
        <v>1966</v>
      </c>
      <c r="C1573">
        <f t="shared" si="96"/>
        <v>1966</v>
      </c>
      <c r="D1573" t="s">
        <v>15</v>
      </c>
      <c r="E1573" t="str">
        <f t="shared" si="97"/>
        <v>Nov</v>
      </c>
      <c r="F1573">
        <v>14</v>
      </c>
      <c r="G1573" s="16">
        <f t="shared" si="98"/>
        <v>24425</v>
      </c>
      <c r="I1573">
        <v>3</v>
      </c>
      <c r="J1573" s="13">
        <v>13430.27</v>
      </c>
      <c r="K1573" t="s">
        <v>12</v>
      </c>
      <c r="L1573" t="str" cm="1">
        <f t="array" ref="L1573">IF(K1573="?",INDEX(K1573:K3915,_xlfn.MODE.MULT(MATCH(K1573:K3915,K3915,0))),K1573)</f>
        <v>tier - 3</v>
      </c>
      <c r="M1573" t="s">
        <v>12</v>
      </c>
      <c r="N1573" t="str" cm="1">
        <f t="array" ref="N1573">IF(M1573="?",INDEX(M1573:M3915,_xlfn.MODE.MULT(MATCH(M1573:M3915,M1573:M3915,0))),M1573)</f>
        <v>tier - 3</v>
      </c>
      <c r="O1573" t="s">
        <v>247</v>
      </c>
      <c r="P1573" t="str">
        <f t="shared" si="99"/>
        <v>R1024</v>
      </c>
    </row>
    <row r="1574" spans="1:16" x14ac:dyDescent="0.3">
      <c r="A1574" t="s">
        <v>1605</v>
      </c>
      <c r="B1574">
        <v>1975</v>
      </c>
      <c r="C1574">
        <f t="shared" si="96"/>
        <v>1975</v>
      </c>
      <c r="D1574" t="s">
        <v>18</v>
      </c>
      <c r="E1574" t="str">
        <f t="shared" si="97"/>
        <v>Jun</v>
      </c>
      <c r="F1574">
        <v>29</v>
      </c>
      <c r="G1574" s="16">
        <f t="shared" si="98"/>
        <v>27574</v>
      </c>
      <c r="I1574">
        <v>1</v>
      </c>
      <c r="J1574" s="13">
        <v>13440.7</v>
      </c>
      <c r="K1574" t="s">
        <v>12</v>
      </c>
      <c r="L1574" t="str" cm="1">
        <f t="array" ref="L1574">IF(K1574="?",INDEX(K1574:K3916,_xlfn.MODE.MULT(MATCH(K1574:K3916,K3916,0))),K1574)</f>
        <v>tier - 3</v>
      </c>
      <c r="M1574" t="s">
        <v>11</v>
      </c>
      <c r="N1574" t="str" cm="1">
        <f t="array" ref="N1574">IF(M1574="?",INDEX(M1574:M3916,_xlfn.MODE.MULT(MATCH(M1574:M3916,M1574:M3916,0))),M1574)</f>
        <v>tier - 2</v>
      </c>
      <c r="O1574" t="s">
        <v>23</v>
      </c>
      <c r="P1574" t="str">
        <f t="shared" si="99"/>
        <v>R1012</v>
      </c>
    </row>
    <row r="1575" spans="1:16" x14ac:dyDescent="0.3">
      <c r="A1575" t="s">
        <v>1606</v>
      </c>
      <c r="B1575">
        <v>1960</v>
      </c>
      <c r="C1575">
        <f t="shared" si="96"/>
        <v>1960</v>
      </c>
      <c r="D1575" t="s">
        <v>35</v>
      </c>
      <c r="E1575" t="str">
        <f t="shared" si="97"/>
        <v>Aug</v>
      </c>
      <c r="F1575">
        <v>13</v>
      </c>
      <c r="G1575" s="16">
        <f t="shared" si="98"/>
        <v>22141</v>
      </c>
      <c r="I1575">
        <v>0</v>
      </c>
      <c r="J1575" s="13">
        <v>13451.12</v>
      </c>
      <c r="K1575" t="s">
        <v>12</v>
      </c>
      <c r="L1575" t="str" cm="1">
        <f t="array" ref="L1575">IF(K1575="?",INDEX(K1575:K3917,_xlfn.MODE.MULT(MATCH(K1575:K3917,K3917,0))),K1575)</f>
        <v>tier - 3</v>
      </c>
      <c r="M1575" t="s">
        <v>16</v>
      </c>
      <c r="N1575" t="str" cm="1">
        <f t="array" ref="N1575">IF(M1575="?",INDEX(M1575:M3917,_xlfn.MODE.MULT(MATCH(M1575:M3917,M1575:M3917,0))),M1575)</f>
        <v>tier - 1</v>
      </c>
      <c r="O1575" t="s">
        <v>42</v>
      </c>
      <c r="P1575" t="str">
        <f t="shared" si="99"/>
        <v>R1011</v>
      </c>
    </row>
    <row r="1576" spans="1:16" x14ac:dyDescent="0.3">
      <c r="A1576" t="s">
        <v>1607</v>
      </c>
      <c r="B1576">
        <v>1960</v>
      </c>
      <c r="C1576">
        <f t="shared" si="96"/>
        <v>1960</v>
      </c>
      <c r="D1576" t="s">
        <v>10</v>
      </c>
      <c r="E1576" t="str">
        <f t="shared" si="97"/>
        <v>Jul</v>
      </c>
      <c r="F1576">
        <v>11</v>
      </c>
      <c r="G1576" s="16">
        <f t="shared" si="98"/>
        <v>22108</v>
      </c>
      <c r="I1576">
        <v>0</v>
      </c>
      <c r="J1576" s="13">
        <v>13457.96</v>
      </c>
      <c r="K1576" t="s">
        <v>12</v>
      </c>
      <c r="L1576" t="str" cm="1">
        <f t="array" ref="L1576">IF(K1576="?",INDEX(K1576:K3918,_xlfn.MODE.MULT(MATCH(K1576:K3918,K3918,0))),K1576)</f>
        <v>tier - 3</v>
      </c>
      <c r="M1576" t="s">
        <v>16</v>
      </c>
      <c r="N1576" t="str" cm="1">
        <f t="array" ref="N1576">IF(M1576="?",INDEX(M1576:M3918,_xlfn.MODE.MULT(MATCH(M1576:M3918,M1576:M3918,0))),M1576)</f>
        <v>tier - 1</v>
      </c>
      <c r="O1576" t="s">
        <v>13</v>
      </c>
      <c r="P1576" t="str">
        <f t="shared" si="99"/>
        <v>R1013</v>
      </c>
    </row>
    <row r="1577" spans="1:16" x14ac:dyDescent="0.3">
      <c r="A1577" t="s">
        <v>1608</v>
      </c>
      <c r="B1577">
        <v>1960</v>
      </c>
      <c r="C1577">
        <f t="shared" si="96"/>
        <v>1960</v>
      </c>
      <c r="D1577" t="s">
        <v>30</v>
      </c>
      <c r="E1577" t="str">
        <f t="shared" si="97"/>
        <v>Dec</v>
      </c>
      <c r="F1577">
        <v>16</v>
      </c>
      <c r="G1577" s="16">
        <f t="shared" si="98"/>
        <v>22266</v>
      </c>
      <c r="I1577">
        <v>0</v>
      </c>
      <c r="J1577" s="13">
        <v>13462.52</v>
      </c>
      <c r="K1577" t="s">
        <v>12</v>
      </c>
      <c r="L1577" t="str" cm="1">
        <f t="array" ref="L1577">IF(K1577="?",INDEX(K1577:K3919,_xlfn.MODE.MULT(MATCH(K1577:K3919,K3919,0))),K1577)</f>
        <v>tier - 3</v>
      </c>
      <c r="M1577" t="s">
        <v>11</v>
      </c>
      <c r="N1577" t="str" cm="1">
        <f t="array" ref="N1577">IF(M1577="?",INDEX(M1577:M3919,_xlfn.MODE.MULT(MATCH(M1577:M3919,M1577:M3919,0))),M1577)</f>
        <v>tier - 2</v>
      </c>
      <c r="O1577" t="s">
        <v>42</v>
      </c>
      <c r="P1577" t="str">
        <f t="shared" si="99"/>
        <v>R1011</v>
      </c>
    </row>
    <row r="1578" spans="1:16" x14ac:dyDescent="0.3">
      <c r="A1578" t="s">
        <v>1609</v>
      </c>
      <c r="B1578">
        <v>1985</v>
      </c>
      <c r="C1578">
        <f t="shared" si="96"/>
        <v>1985</v>
      </c>
      <c r="D1578" t="s">
        <v>35</v>
      </c>
      <c r="E1578" t="str">
        <f t="shared" si="97"/>
        <v>Aug</v>
      </c>
      <c r="F1578">
        <v>19</v>
      </c>
      <c r="G1578" s="16">
        <f t="shared" si="98"/>
        <v>31278</v>
      </c>
      <c r="I1578">
        <v>3</v>
      </c>
      <c r="J1578" s="13">
        <v>13465.8</v>
      </c>
      <c r="K1578" t="s">
        <v>12</v>
      </c>
      <c r="L1578" t="str" cm="1">
        <f t="array" ref="L1578">IF(K1578="?",INDEX(K1578:K3920,_xlfn.MODE.MULT(MATCH(K1578:K3920,K3920,0))),K1578)</f>
        <v>tier - 3</v>
      </c>
      <c r="M1578" t="s">
        <v>16</v>
      </c>
      <c r="N1578" t="str" cm="1">
        <f t="array" ref="N1578">IF(M1578="?",INDEX(M1578:M3920,_xlfn.MODE.MULT(MATCH(M1578:M3920,M1578:M3920,0))),M1578)</f>
        <v>tier - 1</v>
      </c>
      <c r="O1578" t="s">
        <v>23</v>
      </c>
      <c r="P1578" t="str">
        <f t="shared" si="99"/>
        <v>R1012</v>
      </c>
    </row>
    <row r="1579" spans="1:16" x14ac:dyDescent="0.3">
      <c r="A1579" t="s">
        <v>1610</v>
      </c>
      <c r="B1579">
        <v>1960</v>
      </c>
      <c r="C1579">
        <f t="shared" si="96"/>
        <v>1960</v>
      </c>
      <c r="D1579" t="s">
        <v>10</v>
      </c>
      <c r="E1579" t="str">
        <f t="shared" si="97"/>
        <v>Jul</v>
      </c>
      <c r="F1579">
        <v>28</v>
      </c>
      <c r="G1579" s="16">
        <f t="shared" si="98"/>
        <v>22125</v>
      </c>
      <c r="I1579">
        <v>0</v>
      </c>
      <c r="J1579" s="13">
        <v>13470.8</v>
      </c>
      <c r="K1579" t="s">
        <v>12</v>
      </c>
      <c r="L1579" t="str" cm="1">
        <f t="array" ref="L1579">IF(K1579="?",INDEX(K1579:K3921,_xlfn.MODE.MULT(MATCH(K1579:K3921,K3921,0))),K1579)</f>
        <v>tier - 3</v>
      </c>
      <c r="M1579" t="s">
        <v>11</v>
      </c>
      <c r="N1579" t="str" cm="1">
        <f t="array" ref="N1579">IF(M1579="?",INDEX(M1579:M3921,_xlfn.MODE.MULT(MATCH(M1579:M3921,M1579:M3921,0))),M1579)</f>
        <v>tier - 2</v>
      </c>
      <c r="O1579" t="s">
        <v>13</v>
      </c>
      <c r="P1579" t="str">
        <f t="shared" si="99"/>
        <v>R1013</v>
      </c>
    </row>
    <row r="1580" spans="1:16" x14ac:dyDescent="0.3">
      <c r="A1580" t="s">
        <v>1611</v>
      </c>
      <c r="B1580">
        <v>1960</v>
      </c>
      <c r="C1580">
        <f t="shared" si="96"/>
        <v>1960</v>
      </c>
      <c r="D1580" t="s">
        <v>10</v>
      </c>
      <c r="E1580" t="str">
        <f t="shared" si="97"/>
        <v>Jul</v>
      </c>
      <c r="F1580">
        <v>24</v>
      </c>
      <c r="G1580" s="16">
        <f t="shared" si="98"/>
        <v>22121</v>
      </c>
      <c r="I1580">
        <v>0</v>
      </c>
      <c r="J1580" s="13">
        <v>13470.86</v>
      </c>
      <c r="K1580" t="s">
        <v>12</v>
      </c>
      <c r="L1580" t="str" cm="1">
        <f t="array" ref="L1580">IF(K1580="?",INDEX(K1580:K3922,_xlfn.MODE.MULT(MATCH(K1580:K3922,K3922,0))),K1580)</f>
        <v>tier - 3</v>
      </c>
      <c r="M1580" t="s">
        <v>12</v>
      </c>
      <c r="N1580" t="str" cm="1">
        <f t="array" ref="N1580">IF(M1580="?",INDEX(M1580:M3922,_xlfn.MODE.MULT(MATCH(M1580:M3922,M1580:M3922,0))),M1580)</f>
        <v>tier - 3</v>
      </c>
      <c r="O1580" t="s">
        <v>42</v>
      </c>
      <c r="P1580" t="str">
        <f t="shared" si="99"/>
        <v>R1011</v>
      </c>
    </row>
    <row r="1581" spans="1:16" x14ac:dyDescent="0.3">
      <c r="A1581" t="s">
        <v>1612</v>
      </c>
      <c r="B1581">
        <v>1975</v>
      </c>
      <c r="C1581">
        <f t="shared" si="96"/>
        <v>1975</v>
      </c>
      <c r="D1581" t="s">
        <v>35</v>
      </c>
      <c r="E1581" t="str">
        <f t="shared" si="97"/>
        <v>Aug</v>
      </c>
      <c r="F1581">
        <v>7</v>
      </c>
      <c r="G1581" s="16">
        <f t="shared" si="98"/>
        <v>27613</v>
      </c>
      <c r="I1581">
        <v>1</v>
      </c>
      <c r="J1581" s="13">
        <v>13472.19</v>
      </c>
      <c r="K1581" t="s">
        <v>12</v>
      </c>
      <c r="L1581" t="str" cm="1">
        <f t="array" ref="L1581">IF(K1581="?",INDEX(K1581:K3923,_xlfn.MODE.MULT(MATCH(K1581:K3923,K3923,0))),K1581)</f>
        <v>tier - 3</v>
      </c>
      <c r="M1581" t="s">
        <v>11</v>
      </c>
      <c r="N1581" t="str" cm="1">
        <f t="array" ref="N1581">IF(M1581="?",INDEX(M1581:M3923,_xlfn.MODE.MULT(MATCH(M1581:M3923,M1581:M3923,0))),M1581)</f>
        <v>tier - 2</v>
      </c>
      <c r="O1581" t="s">
        <v>23</v>
      </c>
      <c r="P1581" t="str">
        <f t="shared" si="99"/>
        <v>R1012</v>
      </c>
    </row>
    <row r="1582" spans="1:16" x14ac:dyDescent="0.3">
      <c r="A1582" t="s">
        <v>1613</v>
      </c>
      <c r="B1582">
        <v>1990</v>
      </c>
      <c r="C1582">
        <f t="shared" si="96"/>
        <v>1990</v>
      </c>
      <c r="D1582" t="s">
        <v>35</v>
      </c>
      <c r="E1582" t="str">
        <f t="shared" si="97"/>
        <v>Aug</v>
      </c>
      <c r="F1582">
        <v>30</v>
      </c>
      <c r="G1582" s="16">
        <f t="shared" si="98"/>
        <v>33115</v>
      </c>
      <c r="I1582">
        <v>3</v>
      </c>
      <c r="J1582" s="13">
        <v>13480.83</v>
      </c>
      <c r="K1582" t="s">
        <v>12</v>
      </c>
      <c r="L1582" t="str" cm="1">
        <f t="array" ref="L1582">IF(K1582="?",INDEX(K1582:K3924,_xlfn.MODE.MULT(MATCH(K1582:K3924,K3924,0))),K1582)</f>
        <v>tier - 3</v>
      </c>
      <c r="M1582" t="s">
        <v>11</v>
      </c>
      <c r="N1582" t="str" cm="1">
        <f t="array" ref="N1582">IF(M1582="?",INDEX(M1582:M3924,_xlfn.MODE.MULT(MATCH(M1582:M3924,M1582:M3924,0))),M1582)</f>
        <v>tier - 2</v>
      </c>
      <c r="O1582" t="s">
        <v>249</v>
      </c>
      <c r="P1582" t="str">
        <f t="shared" si="99"/>
        <v>R1023</v>
      </c>
    </row>
    <row r="1583" spans="1:16" x14ac:dyDescent="0.3">
      <c r="A1583" t="s">
        <v>1614</v>
      </c>
      <c r="B1583">
        <v>1963</v>
      </c>
      <c r="C1583">
        <f t="shared" si="96"/>
        <v>1963</v>
      </c>
      <c r="D1583" t="s">
        <v>37</v>
      </c>
      <c r="E1583" t="str">
        <f t="shared" si="97"/>
        <v>Oct</v>
      </c>
      <c r="F1583">
        <v>14</v>
      </c>
      <c r="G1583" s="16">
        <f t="shared" si="98"/>
        <v>23298</v>
      </c>
      <c r="I1583">
        <v>0</v>
      </c>
      <c r="J1583" s="13">
        <v>13511.28</v>
      </c>
      <c r="K1583" t="s">
        <v>12</v>
      </c>
      <c r="L1583" t="str" cm="1">
        <f t="array" ref="L1583">IF(K1583="?",INDEX(K1583:K3925,_xlfn.MODE.MULT(MATCH(K1583:K3925,K3925,0))),K1583)</f>
        <v>tier - 3</v>
      </c>
      <c r="M1583" t="s">
        <v>16</v>
      </c>
      <c r="N1583" t="str" cm="1">
        <f t="array" ref="N1583">IF(M1583="?",INDEX(M1583:M3925,_xlfn.MODE.MULT(MATCH(M1583:M3925,M1583:M3925,0))),M1583)</f>
        <v>tier - 1</v>
      </c>
      <c r="O1583" t="s">
        <v>23</v>
      </c>
      <c r="P1583" t="str">
        <f t="shared" si="99"/>
        <v>R1012</v>
      </c>
    </row>
    <row r="1584" spans="1:16" x14ac:dyDescent="0.3">
      <c r="A1584" t="s">
        <v>1615</v>
      </c>
      <c r="B1584">
        <v>1960</v>
      </c>
      <c r="C1584">
        <f t="shared" si="96"/>
        <v>1960</v>
      </c>
      <c r="D1584" t="s">
        <v>10</v>
      </c>
      <c r="E1584" t="str">
        <f t="shared" si="97"/>
        <v>Jul</v>
      </c>
      <c r="F1584">
        <v>11</v>
      </c>
      <c r="G1584" s="16">
        <f t="shared" si="98"/>
        <v>22108</v>
      </c>
      <c r="I1584">
        <v>0</v>
      </c>
      <c r="J1584" s="13">
        <v>13555</v>
      </c>
      <c r="K1584" t="s">
        <v>12</v>
      </c>
      <c r="L1584" t="str" cm="1">
        <f t="array" ref="L1584">IF(K1584="?",INDEX(K1584:K3926,_xlfn.MODE.MULT(MATCH(K1584:K3926,K3926,0))),K1584)</f>
        <v>tier - 3</v>
      </c>
      <c r="M1584" t="s">
        <v>12</v>
      </c>
      <c r="N1584" t="str" cm="1">
        <f t="array" ref="N1584">IF(M1584="?",INDEX(M1584:M3926,_xlfn.MODE.MULT(MATCH(M1584:M3926,M1584:M3926,0))),M1584)</f>
        <v>tier - 3</v>
      </c>
      <c r="O1584" t="s">
        <v>356</v>
      </c>
      <c r="P1584" t="str">
        <f t="shared" si="99"/>
        <v>R1017</v>
      </c>
    </row>
    <row r="1585" spans="1:16" x14ac:dyDescent="0.3">
      <c r="A1585" t="s">
        <v>1616</v>
      </c>
      <c r="B1585">
        <v>1968</v>
      </c>
      <c r="C1585">
        <f t="shared" si="96"/>
        <v>1968</v>
      </c>
      <c r="D1585" t="s">
        <v>10</v>
      </c>
      <c r="E1585" t="str">
        <f t="shared" si="97"/>
        <v>Jul</v>
      </c>
      <c r="F1585">
        <v>15</v>
      </c>
      <c r="G1585" s="16">
        <f t="shared" si="98"/>
        <v>25034</v>
      </c>
      <c r="I1585">
        <v>0</v>
      </c>
      <c r="J1585" s="13">
        <v>13566.04</v>
      </c>
      <c r="K1585" t="s">
        <v>12</v>
      </c>
      <c r="L1585" t="str" cm="1">
        <f t="array" ref="L1585">IF(K1585="?",INDEX(K1585:K3927,_xlfn.MODE.MULT(MATCH(K1585:K3927,K3927,0))),K1585)</f>
        <v>tier - 3</v>
      </c>
      <c r="M1585" t="s">
        <v>12</v>
      </c>
      <c r="N1585" t="str" cm="1">
        <f t="array" ref="N1585">IF(M1585="?",INDEX(M1585:M3927,_xlfn.MODE.MULT(MATCH(M1585:M3927,M1585:M3927,0))),M1585)</f>
        <v>tier - 3</v>
      </c>
      <c r="O1585" t="s">
        <v>535</v>
      </c>
      <c r="P1585" t="str">
        <f t="shared" si="99"/>
        <v>R1026</v>
      </c>
    </row>
    <row r="1586" spans="1:16" x14ac:dyDescent="0.3">
      <c r="A1586" t="s">
        <v>1617</v>
      </c>
      <c r="B1586">
        <v>1992</v>
      </c>
      <c r="C1586">
        <f t="shared" si="96"/>
        <v>1992</v>
      </c>
      <c r="D1586" t="s">
        <v>35</v>
      </c>
      <c r="E1586" t="str">
        <f t="shared" si="97"/>
        <v>Aug</v>
      </c>
      <c r="F1586">
        <v>14</v>
      </c>
      <c r="G1586" s="16">
        <f t="shared" si="98"/>
        <v>33830</v>
      </c>
      <c r="I1586">
        <v>0</v>
      </c>
      <c r="J1586" s="13">
        <v>13588.17</v>
      </c>
      <c r="K1586" t="s">
        <v>12</v>
      </c>
      <c r="L1586" t="str" cm="1">
        <f t="array" ref="L1586">IF(K1586="?",INDEX(K1586:K3928,_xlfn.MODE.MULT(MATCH(K1586:K3928,K3928,0))),K1586)</f>
        <v>tier - 3</v>
      </c>
      <c r="M1586" t="s">
        <v>16</v>
      </c>
      <c r="N1586" t="str" cm="1">
        <f t="array" ref="N1586">IF(M1586="?",INDEX(M1586:M3928,_xlfn.MODE.MULT(MATCH(M1586:M3928,M1586:M3928,0))),M1586)</f>
        <v>tier - 1</v>
      </c>
      <c r="O1586" t="s">
        <v>23</v>
      </c>
      <c r="P1586" t="str">
        <f t="shared" si="99"/>
        <v>R1012</v>
      </c>
    </row>
    <row r="1587" spans="1:16" x14ac:dyDescent="0.3">
      <c r="A1587" t="s">
        <v>1618</v>
      </c>
      <c r="B1587">
        <v>1964</v>
      </c>
      <c r="C1587">
        <f t="shared" si="96"/>
        <v>1964</v>
      </c>
      <c r="D1587" t="s">
        <v>20</v>
      </c>
      <c r="E1587" t="str">
        <f t="shared" si="97"/>
        <v>Sep</v>
      </c>
      <c r="F1587">
        <v>10</v>
      </c>
      <c r="G1587" s="16">
        <f t="shared" si="98"/>
        <v>23630</v>
      </c>
      <c r="I1587">
        <v>2</v>
      </c>
      <c r="J1587" s="13">
        <v>13607.37</v>
      </c>
      <c r="K1587" t="s">
        <v>12</v>
      </c>
      <c r="L1587" t="str" cm="1">
        <f t="array" ref="L1587">IF(K1587="?",INDEX(K1587:K3929,_xlfn.MODE.MULT(MATCH(K1587:K3929,K3929,0))),K1587)</f>
        <v>tier - 3</v>
      </c>
      <c r="M1587" t="s">
        <v>16</v>
      </c>
      <c r="N1587" t="str" cm="1">
        <f t="array" ref="N1587">IF(M1587="?",INDEX(M1587:M3929,_xlfn.MODE.MULT(MATCH(M1587:M3929,M1587:M3929,0))),M1587)</f>
        <v>tier - 1</v>
      </c>
      <c r="O1587" t="s">
        <v>247</v>
      </c>
      <c r="P1587" t="str">
        <f t="shared" si="99"/>
        <v>R1024</v>
      </c>
    </row>
    <row r="1588" spans="1:16" x14ac:dyDescent="0.3">
      <c r="A1588" t="s">
        <v>1619</v>
      </c>
      <c r="B1588">
        <v>1961</v>
      </c>
      <c r="C1588">
        <f t="shared" si="96"/>
        <v>1961</v>
      </c>
      <c r="D1588" t="s">
        <v>15</v>
      </c>
      <c r="E1588" t="str">
        <f t="shared" si="97"/>
        <v>Nov</v>
      </c>
      <c r="F1588">
        <v>18</v>
      </c>
      <c r="G1588" s="16">
        <f t="shared" si="98"/>
        <v>22603</v>
      </c>
      <c r="I1588">
        <v>0</v>
      </c>
      <c r="J1588" s="13">
        <v>13616.36</v>
      </c>
      <c r="K1588" t="s">
        <v>12</v>
      </c>
      <c r="L1588" t="str" cm="1">
        <f t="array" ref="L1588">IF(K1588="?",INDEX(K1588:K3930,_xlfn.MODE.MULT(MATCH(K1588:K3930,K3930,0))),K1588)</f>
        <v>tier - 3</v>
      </c>
      <c r="M1588" t="s">
        <v>12</v>
      </c>
      <c r="N1588" t="str" cm="1">
        <f t="array" ref="N1588">IF(M1588="?",INDEX(M1588:M3930,_xlfn.MODE.MULT(MATCH(M1588:M3930,M1588:M3930,0))),M1588)</f>
        <v>tier - 3</v>
      </c>
      <c r="O1588" t="s">
        <v>247</v>
      </c>
      <c r="P1588" t="str">
        <f t="shared" si="99"/>
        <v>R1024</v>
      </c>
    </row>
    <row r="1589" spans="1:16" x14ac:dyDescent="0.3">
      <c r="A1589" t="s">
        <v>1620</v>
      </c>
      <c r="B1589">
        <v>1969</v>
      </c>
      <c r="C1589">
        <f t="shared" si="96"/>
        <v>1969</v>
      </c>
      <c r="D1589" t="s">
        <v>10</v>
      </c>
      <c r="E1589" t="str">
        <f t="shared" si="97"/>
        <v>Jul</v>
      </c>
      <c r="F1589">
        <v>26</v>
      </c>
      <c r="G1589" s="16">
        <f t="shared" si="98"/>
        <v>25410</v>
      </c>
      <c r="I1589">
        <v>0</v>
      </c>
      <c r="J1589" s="13">
        <v>13622.01</v>
      </c>
      <c r="K1589" t="s">
        <v>12</v>
      </c>
      <c r="L1589" t="str" cm="1">
        <f t="array" ref="L1589">IF(K1589="?",INDEX(K1589:K3931,_xlfn.MODE.MULT(MATCH(K1589:K3931,K3931,0))),K1589)</f>
        <v>tier - 3</v>
      </c>
      <c r="M1589" t="s">
        <v>12</v>
      </c>
      <c r="N1589" t="str" cm="1">
        <f t="array" ref="N1589">IF(M1589="?",INDEX(M1589:M3931,_xlfn.MODE.MULT(MATCH(M1589:M3931,M1589:M3931,0))),M1589)</f>
        <v>tier - 3</v>
      </c>
      <c r="O1589" t="s">
        <v>23</v>
      </c>
      <c r="P1589" t="str">
        <f t="shared" si="99"/>
        <v>R1012</v>
      </c>
    </row>
    <row r="1590" spans="1:16" x14ac:dyDescent="0.3">
      <c r="A1590" t="s">
        <v>1621</v>
      </c>
      <c r="B1590">
        <v>1961</v>
      </c>
      <c r="C1590">
        <f t="shared" si="96"/>
        <v>1961</v>
      </c>
      <c r="D1590" t="s">
        <v>30</v>
      </c>
      <c r="E1590" t="str">
        <f t="shared" si="97"/>
        <v>Dec</v>
      </c>
      <c r="F1590">
        <v>24</v>
      </c>
      <c r="G1590" s="16">
        <f t="shared" si="98"/>
        <v>22639</v>
      </c>
      <c r="I1590">
        <v>0</v>
      </c>
      <c r="J1590" s="13">
        <v>13635.64</v>
      </c>
      <c r="K1590" t="s">
        <v>12</v>
      </c>
      <c r="L1590" t="str" cm="1">
        <f t="array" ref="L1590">IF(K1590="?",INDEX(K1590:K3932,_xlfn.MODE.MULT(MATCH(K1590:K3932,K3932,0))),K1590)</f>
        <v>tier - 3</v>
      </c>
      <c r="M1590" t="s">
        <v>12</v>
      </c>
      <c r="N1590" t="str" cm="1">
        <f t="array" ref="N1590">IF(M1590="?",INDEX(M1590:M3932,_xlfn.MODE.MULT(MATCH(M1590:M3932,M1590:M3932,0))),M1590)</f>
        <v>tier - 3</v>
      </c>
      <c r="O1590" t="s">
        <v>247</v>
      </c>
      <c r="P1590" t="str">
        <f t="shared" si="99"/>
        <v>R1024</v>
      </c>
    </row>
    <row r="1591" spans="1:16" x14ac:dyDescent="0.3">
      <c r="A1591" t="s">
        <v>1622</v>
      </c>
      <c r="B1591">
        <v>1984</v>
      </c>
      <c r="C1591">
        <f t="shared" si="96"/>
        <v>1984</v>
      </c>
      <c r="D1591" t="s">
        <v>10</v>
      </c>
      <c r="E1591" t="str">
        <f t="shared" si="97"/>
        <v>Jul</v>
      </c>
      <c r="F1591">
        <v>20</v>
      </c>
      <c r="G1591" s="16">
        <f t="shared" si="98"/>
        <v>30883</v>
      </c>
      <c r="I1591">
        <v>3</v>
      </c>
      <c r="J1591" s="13">
        <v>13638.06</v>
      </c>
      <c r="K1591" t="s">
        <v>12</v>
      </c>
      <c r="L1591" t="str" cm="1">
        <f t="array" ref="L1591">IF(K1591="?",INDEX(K1591:K3933,_xlfn.MODE.MULT(MATCH(K1591:K3933,K3933,0))),K1591)</f>
        <v>tier - 3</v>
      </c>
      <c r="M1591" t="s">
        <v>12</v>
      </c>
      <c r="N1591" t="str" cm="1">
        <f t="array" ref="N1591">IF(M1591="?",INDEX(M1591:M3933,_xlfn.MODE.MULT(MATCH(M1591:M3933,M1591:M3933,0))),M1591)</f>
        <v>tier - 3</v>
      </c>
      <c r="O1591" t="s">
        <v>249</v>
      </c>
      <c r="P1591" t="str">
        <f t="shared" si="99"/>
        <v>R1023</v>
      </c>
    </row>
    <row r="1592" spans="1:16" x14ac:dyDescent="0.3">
      <c r="A1592" t="s">
        <v>1623</v>
      </c>
      <c r="B1592">
        <v>1963</v>
      </c>
      <c r="C1592">
        <f t="shared" si="96"/>
        <v>1963</v>
      </c>
      <c r="D1592" t="s">
        <v>35</v>
      </c>
      <c r="E1592" t="str">
        <f t="shared" si="97"/>
        <v>Aug</v>
      </c>
      <c r="F1592">
        <v>4</v>
      </c>
      <c r="G1592" s="16">
        <f t="shared" si="98"/>
        <v>23227</v>
      </c>
      <c r="I1592">
        <v>0</v>
      </c>
      <c r="J1592" s="13">
        <v>13677.68</v>
      </c>
      <c r="K1592" t="s">
        <v>12</v>
      </c>
      <c r="L1592" t="str" cm="1">
        <f t="array" ref="L1592">IF(K1592="?",INDEX(K1592:K3934,_xlfn.MODE.MULT(MATCH(K1592:K3934,K3934,0))),K1592)</f>
        <v>tier - 3</v>
      </c>
      <c r="M1592" t="s">
        <v>11</v>
      </c>
      <c r="N1592" t="str" cm="1">
        <f t="array" ref="N1592">IF(M1592="?",INDEX(M1592:M3934,_xlfn.MODE.MULT(MATCH(M1592:M3934,M1592:M3934,0))),M1592)</f>
        <v>tier - 2</v>
      </c>
      <c r="O1592" t="s">
        <v>300</v>
      </c>
      <c r="P1592" t="str">
        <f t="shared" si="99"/>
        <v>R1021</v>
      </c>
    </row>
    <row r="1593" spans="1:16" x14ac:dyDescent="0.3">
      <c r="A1593" t="s">
        <v>1624</v>
      </c>
      <c r="B1593">
        <v>1985</v>
      </c>
      <c r="C1593">
        <f t="shared" si="96"/>
        <v>1985</v>
      </c>
      <c r="D1593" t="s">
        <v>20</v>
      </c>
      <c r="E1593" t="str">
        <f t="shared" si="97"/>
        <v>Sep</v>
      </c>
      <c r="F1593">
        <v>14</v>
      </c>
      <c r="G1593" s="16">
        <f t="shared" si="98"/>
        <v>31304</v>
      </c>
      <c r="I1593">
        <v>3</v>
      </c>
      <c r="J1593" s="13">
        <v>13685.51</v>
      </c>
      <c r="K1593" t="s">
        <v>12</v>
      </c>
      <c r="L1593" t="str" cm="1">
        <f t="array" ref="L1593">IF(K1593="?",INDEX(K1593:K3935,_xlfn.MODE.MULT(MATCH(K1593:K3935,K3935,0))),K1593)</f>
        <v>tier - 3</v>
      </c>
      <c r="M1593" t="s">
        <v>16</v>
      </c>
      <c r="N1593" t="str" cm="1">
        <f t="array" ref="N1593">IF(M1593="?",INDEX(M1593:M3935,_xlfn.MODE.MULT(MATCH(M1593:M3935,M1593:M3935,0))),M1593)</f>
        <v>tier - 1</v>
      </c>
      <c r="O1593" t="s">
        <v>535</v>
      </c>
      <c r="P1593" t="str">
        <f t="shared" si="99"/>
        <v>R1026</v>
      </c>
    </row>
    <row r="1594" spans="1:16" x14ac:dyDescent="0.3">
      <c r="A1594" t="s">
        <v>1625</v>
      </c>
      <c r="B1594">
        <v>1986</v>
      </c>
      <c r="C1594">
        <f t="shared" si="96"/>
        <v>1986</v>
      </c>
      <c r="D1594" t="s">
        <v>15</v>
      </c>
      <c r="E1594" t="str">
        <f t="shared" si="97"/>
        <v>Nov</v>
      </c>
      <c r="F1594">
        <v>24</v>
      </c>
      <c r="G1594" s="16">
        <f t="shared" si="98"/>
        <v>31740</v>
      </c>
      <c r="I1594">
        <v>3</v>
      </c>
      <c r="J1594" s="13">
        <v>13714.55</v>
      </c>
      <c r="K1594" t="s">
        <v>12</v>
      </c>
      <c r="L1594" t="str" cm="1">
        <f t="array" ref="L1594">IF(K1594="?",INDEX(K1594:K3936,_xlfn.MODE.MULT(MATCH(K1594:K3936,K3936,0))),K1594)</f>
        <v>tier - 3</v>
      </c>
      <c r="M1594" t="s">
        <v>11</v>
      </c>
      <c r="N1594" t="str" cm="1">
        <f t="array" ref="N1594">IF(M1594="?",INDEX(M1594:M3936,_xlfn.MODE.MULT(MATCH(M1594:M3936,M1594:M3936,0))),M1594)</f>
        <v>tier - 2</v>
      </c>
      <c r="O1594" t="s">
        <v>249</v>
      </c>
      <c r="P1594" t="str">
        <f t="shared" si="99"/>
        <v>R1023</v>
      </c>
    </row>
    <row r="1595" spans="1:16" x14ac:dyDescent="0.3">
      <c r="A1595" t="s">
        <v>1626</v>
      </c>
      <c r="B1595">
        <v>1981</v>
      </c>
      <c r="C1595">
        <f t="shared" si="96"/>
        <v>1981</v>
      </c>
      <c r="D1595" t="s">
        <v>35</v>
      </c>
      <c r="E1595" t="str">
        <f t="shared" si="97"/>
        <v>Aug</v>
      </c>
      <c r="F1595">
        <v>2</v>
      </c>
      <c r="G1595" s="16">
        <f t="shared" si="98"/>
        <v>29800</v>
      </c>
      <c r="I1595">
        <v>1</v>
      </c>
      <c r="J1595" s="13">
        <v>13725.47</v>
      </c>
      <c r="K1595" t="s">
        <v>12</v>
      </c>
      <c r="L1595" t="str" cm="1">
        <f t="array" ref="L1595">IF(K1595="?",INDEX(K1595:K3937,_xlfn.MODE.MULT(MATCH(K1595:K3937,K3937,0))),K1595)</f>
        <v>tier - 3</v>
      </c>
      <c r="M1595" t="s">
        <v>11</v>
      </c>
      <c r="N1595" t="str" cm="1">
        <f t="array" ref="N1595">IF(M1595="?",INDEX(M1595:M3937,_xlfn.MODE.MULT(MATCH(M1595:M3937,M1595:M3937,0))),M1595)</f>
        <v>tier - 2</v>
      </c>
      <c r="O1595" t="s">
        <v>247</v>
      </c>
      <c r="P1595" t="str">
        <f t="shared" si="99"/>
        <v>R1024</v>
      </c>
    </row>
    <row r="1596" spans="1:16" x14ac:dyDescent="0.3">
      <c r="A1596" t="s">
        <v>1627</v>
      </c>
      <c r="B1596">
        <v>1985</v>
      </c>
      <c r="C1596">
        <f t="shared" si="96"/>
        <v>1985</v>
      </c>
      <c r="D1596" t="s">
        <v>35</v>
      </c>
      <c r="E1596" t="str">
        <f t="shared" si="97"/>
        <v>Aug</v>
      </c>
      <c r="F1596">
        <v>29</v>
      </c>
      <c r="G1596" s="16">
        <f t="shared" si="98"/>
        <v>31288</v>
      </c>
      <c r="I1596">
        <v>3</v>
      </c>
      <c r="J1596" s="13">
        <v>13726.21</v>
      </c>
      <c r="K1596" t="s">
        <v>12</v>
      </c>
      <c r="L1596" t="str" cm="1">
        <f t="array" ref="L1596">IF(K1596="?",INDEX(K1596:K3938,_xlfn.MODE.MULT(MATCH(K1596:K3938,K3938,0))),K1596)</f>
        <v>tier - 3</v>
      </c>
      <c r="M1596" t="s">
        <v>12</v>
      </c>
      <c r="N1596" t="str" cm="1">
        <f t="array" ref="N1596">IF(M1596="?",INDEX(M1596:M3938,_xlfn.MODE.MULT(MATCH(M1596:M3938,M1596:M3938,0))),M1596)</f>
        <v>tier - 3</v>
      </c>
      <c r="O1596" t="s">
        <v>535</v>
      </c>
      <c r="P1596" t="str">
        <f t="shared" si="99"/>
        <v>R1026</v>
      </c>
    </row>
    <row r="1597" spans="1:16" x14ac:dyDescent="0.3">
      <c r="A1597" t="s">
        <v>1628</v>
      </c>
      <c r="B1597">
        <v>1969</v>
      </c>
      <c r="C1597">
        <f t="shared" si="96"/>
        <v>1969</v>
      </c>
      <c r="D1597" t="s">
        <v>37</v>
      </c>
      <c r="E1597" t="str">
        <f t="shared" si="97"/>
        <v>Oct</v>
      </c>
      <c r="F1597">
        <v>23</v>
      </c>
      <c r="G1597" s="16">
        <f t="shared" si="98"/>
        <v>25499</v>
      </c>
      <c r="I1597">
        <v>0</v>
      </c>
      <c r="J1597" s="13">
        <v>13746.74</v>
      </c>
      <c r="K1597" t="s">
        <v>12</v>
      </c>
      <c r="L1597" t="str" cm="1">
        <f t="array" ref="L1597">IF(K1597="?",INDEX(K1597:K3939,_xlfn.MODE.MULT(MATCH(K1597:K3939,K3939,0))),K1597)</f>
        <v>tier - 3</v>
      </c>
      <c r="M1597" t="s">
        <v>11</v>
      </c>
      <c r="N1597" t="str" cm="1">
        <f t="array" ref="N1597">IF(M1597="?",INDEX(M1597:M3939,_xlfn.MODE.MULT(MATCH(M1597:M3939,M1597:M3939,0))),M1597)</f>
        <v>tier - 2</v>
      </c>
      <c r="O1597" t="s">
        <v>535</v>
      </c>
      <c r="P1597" t="str">
        <f t="shared" si="99"/>
        <v>R1026</v>
      </c>
    </row>
    <row r="1598" spans="1:16" x14ac:dyDescent="0.3">
      <c r="A1598" t="s">
        <v>1629</v>
      </c>
      <c r="B1598">
        <v>2004</v>
      </c>
      <c r="C1598">
        <f t="shared" si="96"/>
        <v>2004</v>
      </c>
      <c r="D1598" t="s">
        <v>10</v>
      </c>
      <c r="E1598" t="str">
        <f t="shared" si="97"/>
        <v>Jul</v>
      </c>
      <c r="F1598">
        <v>16</v>
      </c>
      <c r="G1598" s="16">
        <f t="shared" si="98"/>
        <v>38184</v>
      </c>
      <c r="I1598">
        <v>0</v>
      </c>
      <c r="J1598" s="13">
        <v>13747.87</v>
      </c>
      <c r="K1598" t="s">
        <v>12</v>
      </c>
      <c r="L1598" t="str" cm="1">
        <f t="array" ref="L1598">IF(K1598="?",INDEX(K1598:K3940,_xlfn.MODE.MULT(MATCH(K1598:K3940,K3940,0))),K1598)</f>
        <v>tier - 3</v>
      </c>
      <c r="M1598" t="s">
        <v>11</v>
      </c>
      <c r="N1598" t="str" cm="1">
        <f t="array" ref="N1598">IF(M1598="?",INDEX(M1598:M3940,_xlfn.MODE.MULT(MATCH(M1598:M3940,M1598:M3940,0))),M1598)</f>
        <v>tier - 2</v>
      </c>
      <c r="O1598" t="s">
        <v>170</v>
      </c>
      <c r="P1598" t="str">
        <f t="shared" si="99"/>
        <v>R1018</v>
      </c>
    </row>
    <row r="1599" spans="1:16" x14ac:dyDescent="0.3">
      <c r="A1599" t="s">
        <v>1630</v>
      </c>
      <c r="B1599">
        <v>1959</v>
      </c>
      <c r="C1599">
        <f t="shared" si="96"/>
        <v>1959</v>
      </c>
      <c r="D1599" t="s">
        <v>35</v>
      </c>
      <c r="E1599" t="str">
        <f t="shared" si="97"/>
        <v>Aug</v>
      </c>
      <c r="F1599">
        <v>6</v>
      </c>
      <c r="G1599" s="16">
        <f t="shared" si="98"/>
        <v>21768</v>
      </c>
      <c r="I1599">
        <v>0</v>
      </c>
      <c r="J1599" s="13">
        <v>13770.1</v>
      </c>
      <c r="K1599" t="s">
        <v>12</v>
      </c>
      <c r="L1599" t="str" cm="1">
        <f t="array" ref="L1599">IF(K1599="?",INDEX(K1599:K3941,_xlfn.MODE.MULT(MATCH(K1599:K3941,K3941,0))),K1599)</f>
        <v>tier - 3</v>
      </c>
      <c r="M1599" t="s">
        <v>16</v>
      </c>
      <c r="N1599" t="str" cm="1">
        <f t="array" ref="N1599">IF(M1599="?",INDEX(M1599:M3941,_xlfn.MODE.MULT(MATCH(M1599:M3941,M1599:M3941,0))),M1599)</f>
        <v>tier - 1</v>
      </c>
      <c r="O1599" t="s">
        <v>23</v>
      </c>
      <c r="P1599" t="str">
        <f t="shared" si="99"/>
        <v>R1012</v>
      </c>
    </row>
    <row r="1600" spans="1:16" x14ac:dyDescent="0.3">
      <c r="A1600" t="s">
        <v>1631</v>
      </c>
      <c r="B1600">
        <v>1966</v>
      </c>
      <c r="C1600">
        <f t="shared" si="96"/>
        <v>1966</v>
      </c>
      <c r="D1600" t="s">
        <v>15</v>
      </c>
      <c r="E1600" t="str">
        <f t="shared" si="97"/>
        <v>Nov</v>
      </c>
      <c r="F1600">
        <v>10</v>
      </c>
      <c r="G1600" s="16">
        <f t="shared" si="98"/>
        <v>24421</v>
      </c>
      <c r="I1600">
        <v>0</v>
      </c>
      <c r="J1600" s="13">
        <v>13801.61</v>
      </c>
      <c r="K1600" t="s">
        <v>12</v>
      </c>
      <c r="L1600" t="str" cm="1">
        <f t="array" ref="L1600">IF(K1600="?",INDEX(K1600:K3942,_xlfn.MODE.MULT(MATCH(K1600:K3942,K3942,0))),K1600)</f>
        <v>tier - 3</v>
      </c>
      <c r="M1600" t="s">
        <v>12</v>
      </c>
      <c r="N1600" t="str" cm="1">
        <f t="array" ref="N1600">IF(M1600="?",INDEX(M1600:M3942,_xlfn.MODE.MULT(MATCH(M1600:M3942,M1600:M3942,0))),M1600)</f>
        <v>tier - 3</v>
      </c>
      <c r="O1600" t="s">
        <v>535</v>
      </c>
      <c r="P1600" t="str">
        <f t="shared" si="99"/>
        <v>R1026</v>
      </c>
    </row>
    <row r="1601" spans="1:16" x14ac:dyDescent="0.3">
      <c r="A1601" t="s">
        <v>1632</v>
      </c>
      <c r="B1601">
        <v>1986</v>
      </c>
      <c r="C1601">
        <f t="shared" si="96"/>
        <v>1986</v>
      </c>
      <c r="D1601" t="s">
        <v>30</v>
      </c>
      <c r="E1601" t="str">
        <f t="shared" si="97"/>
        <v>Dec</v>
      </c>
      <c r="F1601">
        <v>8</v>
      </c>
      <c r="G1601" s="16">
        <f t="shared" si="98"/>
        <v>31754</v>
      </c>
      <c r="I1601">
        <v>3</v>
      </c>
      <c r="J1601" s="13">
        <v>13819.49</v>
      </c>
      <c r="K1601" t="s">
        <v>12</v>
      </c>
      <c r="L1601" t="str" cm="1">
        <f t="array" ref="L1601">IF(K1601="?",INDEX(K1601:K3943,_xlfn.MODE.MULT(MATCH(K1601:K3943,K3943,0))),K1601)</f>
        <v>tier - 3</v>
      </c>
      <c r="M1601" t="s">
        <v>11</v>
      </c>
      <c r="N1601" t="str" cm="1">
        <f t="array" ref="N1601">IF(M1601="?",INDEX(M1601:M3943,_xlfn.MODE.MULT(MATCH(M1601:M3943,M1601:M3943,0))),M1601)</f>
        <v>tier - 2</v>
      </c>
      <c r="O1601" t="s">
        <v>23</v>
      </c>
      <c r="P1601" t="str">
        <f t="shared" si="99"/>
        <v>R1012</v>
      </c>
    </row>
    <row r="1602" spans="1:16" x14ac:dyDescent="0.3">
      <c r="A1602" t="s">
        <v>1633</v>
      </c>
      <c r="B1602">
        <v>1958</v>
      </c>
      <c r="C1602">
        <f t="shared" si="96"/>
        <v>1958</v>
      </c>
      <c r="D1602" t="s">
        <v>15</v>
      </c>
      <c r="E1602" t="str">
        <f t="shared" si="97"/>
        <v>Nov</v>
      </c>
      <c r="F1602">
        <v>25</v>
      </c>
      <c r="G1602" s="16">
        <f t="shared" si="98"/>
        <v>21514</v>
      </c>
      <c r="I1602">
        <v>0</v>
      </c>
      <c r="J1602" s="13">
        <v>13822.8</v>
      </c>
      <c r="K1602" t="s">
        <v>12</v>
      </c>
      <c r="L1602" t="str" cm="1">
        <f t="array" ref="L1602">IF(K1602="?",INDEX(K1602:K3944,_xlfn.MODE.MULT(MATCH(K1602:K3944,K3944,0))),K1602)</f>
        <v>tier - 3</v>
      </c>
      <c r="M1602" t="s">
        <v>12</v>
      </c>
      <c r="N1602" t="str" cm="1">
        <f t="array" ref="N1602">IF(M1602="?",INDEX(M1602:M3944,_xlfn.MODE.MULT(MATCH(M1602:M3944,M1602:M3944,0))),M1602)</f>
        <v>tier - 3</v>
      </c>
      <c r="O1602" t="s">
        <v>42</v>
      </c>
      <c r="P1602" t="str">
        <f t="shared" si="99"/>
        <v>R1011</v>
      </c>
    </row>
    <row r="1603" spans="1:16" x14ac:dyDescent="0.3">
      <c r="A1603" t="s">
        <v>1634</v>
      </c>
      <c r="B1603">
        <v>1958</v>
      </c>
      <c r="C1603">
        <f t="shared" ref="C1603:C1666" si="100">IF(B1603="?",ROUND(AVERAGE(B1602:B3945),0),B1603)</f>
        <v>1958</v>
      </c>
      <c r="D1603" t="s">
        <v>30</v>
      </c>
      <c r="E1603" t="str">
        <f t="shared" ref="E1603:E1666" si="101">IF(D1603="?","sep",D1603)</f>
        <v>Dec</v>
      </c>
      <c r="F1603">
        <v>10</v>
      </c>
      <c r="G1603" s="16">
        <f t="shared" ref="G1603:G1666" si="102">VALUE(F1603&amp;"-"&amp;E1603&amp;"-"&amp;C1603)</f>
        <v>21529</v>
      </c>
      <c r="I1603">
        <v>0</v>
      </c>
      <c r="J1603" s="13">
        <v>13831.12</v>
      </c>
      <c r="K1603" t="s">
        <v>12</v>
      </c>
      <c r="L1603" t="str" cm="1">
        <f t="array" ref="L1603">IF(K1603="?",INDEX(K1603:K3945,_xlfn.MODE.MULT(MATCH(K1603:K3945,K3945,0))),K1603)</f>
        <v>tier - 3</v>
      </c>
      <c r="M1603" t="s">
        <v>16</v>
      </c>
      <c r="N1603" t="str" cm="1">
        <f t="array" ref="N1603">IF(M1603="?",INDEX(M1603:M3945,_xlfn.MODE.MULT(MATCH(M1603:M3945,M1603:M3945,0))),M1603)</f>
        <v>tier - 1</v>
      </c>
      <c r="O1603" t="s">
        <v>13</v>
      </c>
      <c r="P1603" t="str">
        <f t="shared" ref="P1603:P1666" si="103">IF(O1603="?","unknown",O1603)</f>
        <v>R1013</v>
      </c>
    </row>
    <row r="1604" spans="1:16" x14ac:dyDescent="0.3">
      <c r="A1604" t="s">
        <v>1635</v>
      </c>
      <c r="B1604">
        <v>2003</v>
      </c>
      <c r="C1604">
        <f t="shared" si="100"/>
        <v>2003</v>
      </c>
      <c r="D1604" t="s">
        <v>18</v>
      </c>
      <c r="E1604" t="str">
        <f t="shared" si="101"/>
        <v>Jun</v>
      </c>
      <c r="F1604">
        <v>7</v>
      </c>
      <c r="G1604" s="16">
        <f t="shared" si="102"/>
        <v>37779</v>
      </c>
      <c r="I1604">
        <v>0</v>
      </c>
      <c r="J1604" s="13">
        <v>13844.51</v>
      </c>
      <c r="K1604" t="s">
        <v>11</v>
      </c>
      <c r="L1604" t="str" cm="1">
        <f t="array" ref="L1604">IF(K1604="?",INDEX(K1604:K3946,_xlfn.MODE.MULT(MATCH(K1604:K3946,K3946,0))),K1604)</f>
        <v>tier - 2</v>
      </c>
      <c r="M1604" t="s">
        <v>16</v>
      </c>
      <c r="N1604" t="str" cm="1">
        <f t="array" ref="N1604">IF(M1604="?",INDEX(M1604:M3946,_xlfn.MODE.MULT(MATCH(M1604:M3946,M1604:M3946,0))),M1604)</f>
        <v>tier - 1</v>
      </c>
      <c r="O1604" t="s">
        <v>42</v>
      </c>
      <c r="P1604" t="str">
        <f t="shared" si="103"/>
        <v>R1011</v>
      </c>
    </row>
    <row r="1605" spans="1:16" x14ac:dyDescent="0.3">
      <c r="A1605" t="s">
        <v>1636</v>
      </c>
      <c r="B1605">
        <v>1960</v>
      </c>
      <c r="C1605">
        <f t="shared" si="100"/>
        <v>1960</v>
      </c>
      <c r="D1605" t="s">
        <v>10</v>
      </c>
      <c r="E1605" t="str">
        <f t="shared" si="101"/>
        <v>Jul</v>
      </c>
      <c r="F1605">
        <v>21</v>
      </c>
      <c r="G1605" s="16">
        <f t="shared" si="102"/>
        <v>22118</v>
      </c>
      <c r="I1605">
        <v>0</v>
      </c>
      <c r="J1605" s="13">
        <v>13844.8</v>
      </c>
      <c r="K1605" t="s">
        <v>11</v>
      </c>
      <c r="L1605" t="str" cm="1">
        <f t="array" ref="L1605">IF(K1605="?",INDEX(K1605:K3947,_xlfn.MODE.MULT(MATCH(K1605:K3947,K3947,0))),K1605)</f>
        <v>tier - 2</v>
      </c>
      <c r="M1605" t="s">
        <v>11</v>
      </c>
      <c r="N1605" t="str" cm="1">
        <f t="array" ref="N1605">IF(M1605="?",INDEX(M1605:M3947,_xlfn.MODE.MULT(MATCH(M1605:M3947,M1605:M3947,0))),M1605)</f>
        <v>tier - 2</v>
      </c>
      <c r="O1605" t="s">
        <v>23</v>
      </c>
      <c r="P1605" t="str">
        <f t="shared" si="103"/>
        <v>R1012</v>
      </c>
    </row>
    <row r="1606" spans="1:16" x14ac:dyDescent="0.3">
      <c r="A1606" t="s">
        <v>1637</v>
      </c>
      <c r="B1606">
        <v>1978</v>
      </c>
      <c r="C1606">
        <f t="shared" si="100"/>
        <v>1978</v>
      </c>
      <c r="D1606" t="s">
        <v>30</v>
      </c>
      <c r="E1606" t="str">
        <f t="shared" si="101"/>
        <v>Dec</v>
      </c>
      <c r="F1606">
        <v>19</v>
      </c>
      <c r="G1606" s="16">
        <f t="shared" si="102"/>
        <v>28843</v>
      </c>
      <c r="I1606">
        <v>2</v>
      </c>
      <c r="J1606" s="13">
        <v>13874.89</v>
      </c>
      <c r="K1606" t="s">
        <v>11</v>
      </c>
      <c r="L1606" t="str" cm="1">
        <f t="array" ref="L1606">IF(K1606="?",INDEX(K1606:K3948,_xlfn.MODE.MULT(MATCH(K1606:K3948,K3948,0))),K1606)</f>
        <v>tier - 2</v>
      </c>
      <c r="M1606" t="s">
        <v>16</v>
      </c>
      <c r="N1606" t="str" cm="1">
        <f t="array" ref="N1606">IF(M1606="?",INDEX(M1606:M3948,_xlfn.MODE.MULT(MATCH(M1606:M3948,M1606:M3948,0))),M1606)</f>
        <v>tier - 1</v>
      </c>
      <c r="O1606" t="s">
        <v>23</v>
      </c>
      <c r="P1606" t="str">
        <f t="shared" si="103"/>
        <v>R1012</v>
      </c>
    </row>
    <row r="1607" spans="1:16" x14ac:dyDescent="0.3">
      <c r="A1607" t="s">
        <v>1638</v>
      </c>
      <c r="B1607">
        <v>1959</v>
      </c>
      <c r="C1607">
        <f t="shared" si="100"/>
        <v>1959</v>
      </c>
      <c r="D1607" t="s">
        <v>37</v>
      </c>
      <c r="E1607" t="str">
        <f t="shared" si="101"/>
        <v>Oct</v>
      </c>
      <c r="F1607">
        <v>5</v>
      </c>
      <c r="G1607" s="16">
        <f t="shared" si="102"/>
        <v>21828</v>
      </c>
      <c r="I1607">
        <v>0</v>
      </c>
      <c r="J1607" s="13">
        <v>13880.95</v>
      </c>
      <c r="K1607" t="s">
        <v>11</v>
      </c>
      <c r="L1607" t="str" cm="1">
        <f t="array" ref="L1607">IF(K1607="?",INDEX(K1607:K3949,_xlfn.MODE.MULT(MATCH(K1607:K3949,K3949,0))),K1607)</f>
        <v>tier - 2</v>
      </c>
      <c r="M1607" t="s">
        <v>11</v>
      </c>
      <c r="N1607" t="str" cm="1">
        <f t="array" ref="N1607">IF(M1607="?",INDEX(M1607:M3949,_xlfn.MODE.MULT(MATCH(M1607:M3949,M1607:M3949,0))),M1607)</f>
        <v>tier - 2</v>
      </c>
      <c r="O1607" t="s">
        <v>42</v>
      </c>
      <c r="P1607" t="str">
        <f t="shared" si="103"/>
        <v>R1011</v>
      </c>
    </row>
    <row r="1608" spans="1:16" x14ac:dyDescent="0.3">
      <c r="A1608" t="s">
        <v>1639</v>
      </c>
      <c r="B1608">
        <v>1985</v>
      </c>
      <c r="C1608">
        <f t="shared" si="100"/>
        <v>1985</v>
      </c>
      <c r="D1608" t="s">
        <v>20</v>
      </c>
      <c r="E1608" t="str">
        <f t="shared" si="101"/>
        <v>Sep</v>
      </c>
      <c r="F1608">
        <v>25</v>
      </c>
      <c r="G1608" s="16">
        <f t="shared" si="102"/>
        <v>31315</v>
      </c>
      <c r="I1608">
        <v>3</v>
      </c>
      <c r="J1608" s="13">
        <v>13886.4</v>
      </c>
      <c r="K1608" t="s">
        <v>11</v>
      </c>
      <c r="L1608" t="str" cm="1">
        <f t="array" ref="L1608">IF(K1608="?",INDEX(K1608:K3950,_xlfn.MODE.MULT(MATCH(K1608:K3950,K3950,0))),K1608)</f>
        <v>tier - 2</v>
      </c>
      <c r="M1608" t="s">
        <v>11</v>
      </c>
      <c r="N1608" t="str" cm="1">
        <f t="array" ref="N1608">IF(M1608="?",INDEX(M1608:M3950,_xlfn.MODE.MULT(MATCH(M1608:M3950,M1608:M3950,0))),M1608)</f>
        <v>tier - 2</v>
      </c>
      <c r="O1608" t="s">
        <v>23</v>
      </c>
      <c r="P1608" t="str">
        <f t="shared" si="103"/>
        <v>R1012</v>
      </c>
    </row>
    <row r="1609" spans="1:16" x14ac:dyDescent="0.3">
      <c r="A1609" t="s">
        <v>1640</v>
      </c>
      <c r="B1609">
        <v>1959</v>
      </c>
      <c r="C1609">
        <f t="shared" si="100"/>
        <v>1959</v>
      </c>
      <c r="D1609" t="s">
        <v>30</v>
      </c>
      <c r="E1609" t="str">
        <f t="shared" si="101"/>
        <v>Dec</v>
      </c>
      <c r="F1609">
        <v>29</v>
      </c>
      <c r="G1609" s="16">
        <f t="shared" si="102"/>
        <v>21913</v>
      </c>
      <c r="I1609">
        <v>0</v>
      </c>
      <c r="J1609" s="13">
        <v>13887.2</v>
      </c>
      <c r="K1609" t="s">
        <v>11</v>
      </c>
      <c r="L1609" t="str" cm="1">
        <f t="array" ref="L1609">IF(K1609="?",INDEX(K1609:K3951,_xlfn.MODE.MULT(MATCH(K1609:K3951,K3951,0))),K1609)</f>
        <v>tier - 2</v>
      </c>
      <c r="M1609" t="s">
        <v>12</v>
      </c>
      <c r="N1609" t="str" cm="1">
        <f t="array" ref="N1609">IF(M1609="?",INDEX(M1609:M3951,_xlfn.MODE.MULT(MATCH(M1609:M3951,M1609:M3951,0))),M1609)</f>
        <v>tier - 3</v>
      </c>
      <c r="O1609" t="s">
        <v>13</v>
      </c>
      <c r="P1609" t="str">
        <f t="shared" si="103"/>
        <v>R1013</v>
      </c>
    </row>
    <row r="1610" spans="1:16" x14ac:dyDescent="0.3">
      <c r="A1610" t="s">
        <v>1641</v>
      </c>
      <c r="B1610">
        <v>1959</v>
      </c>
      <c r="C1610">
        <f t="shared" si="100"/>
        <v>1959</v>
      </c>
      <c r="D1610" t="s">
        <v>10</v>
      </c>
      <c r="E1610" t="str">
        <f t="shared" si="101"/>
        <v>Jul</v>
      </c>
      <c r="F1610">
        <v>7</v>
      </c>
      <c r="G1610" s="16">
        <f t="shared" si="102"/>
        <v>21738</v>
      </c>
      <c r="I1610">
        <v>0</v>
      </c>
      <c r="J1610" s="13">
        <v>13887.97</v>
      </c>
      <c r="K1610" t="s">
        <v>11</v>
      </c>
      <c r="L1610" t="str" cm="1">
        <f t="array" ref="L1610">IF(K1610="?",INDEX(K1610:K3952,_xlfn.MODE.MULT(MATCH(K1610:K3952,K3952,0))),K1610)</f>
        <v>tier - 2</v>
      </c>
      <c r="M1610" t="s">
        <v>11</v>
      </c>
      <c r="N1610" t="str" cm="1">
        <f t="array" ref="N1610">IF(M1610="?",INDEX(M1610:M3952,_xlfn.MODE.MULT(MATCH(M1610:M3952,M1610:M3952,0))),M1610)</f>
        <v>tier - 2</v>
      </c>
      <c r="O1610" t="s">
        <v>13</v>
      </c>
      <c r="P1610" t="str">
        <f t="shared" si="103"/>
        <v>R1013</v>
      </c>
    </row>
    <row r="1611" spans="1:16" x14ac:dyDescent="0.3">
      <c r="A1611" t="s">
        <v>1642</v>
      </c>
      <c r="B1611">
        <v>1962</v>
      </c>
      <c r="C1611">
        <f t="shared" si="100"/>
        <v>1962</v>
      </c>
      <c r="D1611" t="s">
        <v>10</v>
      </c>
      <c r="E1611" t="str">
        <f t="shared" si="101"/>
        <v>Jul</v>
      </c>
      <c r="F1611">
        <v>27</v>
      </c>
      <c r="G1611" s="16">
        <f t="shared" si="102"/>
        <v>22854</v>
      </c>
      <c r="I1611">
        <v>3</v>
      </c>
      <c r="J1611" s="13">
        <v>13919.82</v>
      </c>
      <c r="K1611" t="s">
        <v>11</v>
      </c>
      <c r="L1611" t="str" cm="1">
        <f t="array" ref="L1611">IF(K1611="?",INDEX(K1611:K3953,_xlfn.MODE.MULT(MATCH(K1611:K3953,K3953,0))),K1611)</f>
        <v>tier - 2</v>
      </c>
      <c r="M1611" t="s">
        <v>11</v>
      </c>
      <c r="N1611" t="str" cm="1">
        <f t="array" ref="N1611">IF(M1611="?",INDEX(M1611:M3953,_xlfn.MODE.MULT(MATCH(M1611:M3953,M1611:M3953,0))),M1611)</f>
        <v>tier - 2</v>
      </c>
      <c r="O1611" t="s">
        <v>13</v>
      </c>
      <c r="P1611" t="str">
        <f t="shared" si="103"/>
        <v>R1013</v>
      </c>
    </row>
    <row r="1612" spans="1:16" x14ac:dyDescent="0.3">
      <c r="A1612" t="s">
        <v>1643</v>
      </c>
      <c r="B1612">
        <v>1960</v>
      </c>
      <c r="C1612">
        <f t="shared" si="100"/>
        <v>1960</v>
      </c>
      <c r="D1612" t="s">
        <v>18</v>
      </c>
      <c r="E1612" t="str">
        <f t="shared" si="101"/>
        <v>Jun</v>
      </c>
      <c r="F1612">
        <v>18</v>
      </c>
      <c r="G1612" s="16">
        <f t="shared" si="102"/>
        <v>22085</v>
      </c>
      <c r="I1612">
        <v>1</v>
      </c>
      <c r="J1612" s="13">
        <v>13937.67</v>
      </c>
      <c r="K1612" t="s">
        <v>11</v>
      </c>
      <c r="L1612" t="str" cm="1">
        <f t="array" ref="L1612">IF(K1612="?",INDEX(K1612:K3954,_xlfn.MODE.MULT(MATCH(K1612:K3954,K3954,0))),K1612)</f>
        <v>tier - 2</v>
      </c>
      <c r="M1612" t="s">
        <v>16</v>
      </c>
      <c r="N1612" t="str" cm="1">
        <f t="array" ref="N1612">IF(M1612="?",INDEX(M1612:M3954,_xlfn.MODE.MULT(MATCH(M1612:M3954,M1612:M3954,0))),M1612)</f>
        <v>tier - 1</v>
      </c>
      <c r="O1612" t="s">
        <v>23</v>
      </c>
      <c r="P1612" t="str">
        <f t="shared" si="103"/>
        <v>R1012</v>
      </c>
    </row>
    <row r="1613" spans="1:16" x14ac:dyDescent="0.3">
      <c r="A1613" t="s">
        <v>1644</v>
      </c>
      <c r="B1613">
        <v>1959</v>
      </c>
      <c r="C1613">
        <f t="shared" si="100"/>
        <v>1959</v>
      </c>
      <c r="D1613" t="s">
        <v>35</v>
      </c>
      <c r="E1613" t="str">
        <f t="shared" si="101"/>
        <v>Aug</v>
      </c>
      <c r="F1613">
        <v>29</v>
      </c>
      <c r="G1613" s="16">
        <f t="shared" si="102"/>
        <v>21791</v>
      </c>
      <c r="I1613">
        <v>0</v>
      </c>
      <c r="J1613" s="13">
        <v>13974.46</v>
      </c>
      <c r="K1613" t="s">
        <v>11</v>
      </c>
      <c r="L1613" t="str" cm="1">
        <f t="array" ref="L1613">IF(K1613="?",INDEX(K1613:K3955,_xlfn.MODE.MULT(MATCH(K1613:K3955,K3955,0))),K1613)</f>
        <v>tier - 2</v>
      </c>
      <c r="M1613" t="s">
        <v>11</v>
      </c>
      <c r="N1613" t="str" cm="1">
        <f t="array" ref="N1613">IF(M1613="?",INDEX(M1613:M3955,_xlfn.MODE.MULT(MATCH(M1613:M3955,M1613:M3955,0))),M1613)</f>
        <v>tier - 2</v>
      </c>
      <c r="O1613" t="s">
        <v>166</v>
      </c>
      <c r="P1613" t="str">
        <f t="shared" si="103"/>
        <v>R1019</v>
      </c>
    </row>
    <row r="1614" spans="1:16" x14ac:dyDescent="0.3">
      <c r="A1614" t="s">
        <v>1645</v>
      </c>
      <c r="B1614">
        <v>1990</v>
      </c>
      <c r="C1614">
        <f t="shared" si="100"/>
        <v>1990</v>
      </c>
      <c r="D1614" t="s">
        <v>10</v>
      </c>
      <c r="E1614" t="str">
        <f t="shared" si="101"/>
        <v>Jul</v>
      </c>
      <c r="F1614">
        <v>13</v>
      </c>
      <c r="G1614" s="16">
        <f t="shared" si="102"/>
        <v>33067</v>
      </c>
      <c r="I1614">
        <v>3</v>
      </c>
      <c r="J1614" s="13">
        <v>13979.45</v>
      </c>
      <c r="K1614" t="s">
        <v>11</v>
      </c>
      <c r="L1614" t="str" cm="1">
        <f t="array" ref="L1614">IF(K1614="?",INDEX(K1614:K3956,_xlfn.MODE.MULT(MATCH(K1614:K3956,K3956,0))),K1614)</f>
        <v>tier - 2</v>
      </c>
      <c r="M1614" t="s">
        <v>16</v>
      </c>
      <c r="N1614" t="str" cm="1">
        <f t="array" ref="N1614">IF(M1614="?",INDEX(M1614:M3956,_xlfn.MODE.MULT(MATCH(M1614:M3956,M1614:M3956,0))),M1614)</f>
        <v>tier - 1</v>
      </c>
      <c r="O1614" t="s">
        <v>249</v>
      </c>
      <c r="P1614" t="str">
        <f t="shared" si="103"/>
        <v>R1023</v>
      </c>
    </row>
    <row r="1615" spans="1:16" x14ac:dyDescent="0.3">
      <c r="A1615" t="s">
        <v>1646</v>
      </c>
      <c r="B1615">
        <v>1959</v>
      </c>
      <c r="C1615">
        <f t="shared" si="100"/>
        <v>1959</v>
      </c>
      <c r="D1615" t="s">
        <v>20</v>
      </c>
      <c r="E1615" t="str">
        <f t="shared" si="101"/>
        <v>Sep</v>
      </c>
      <c r="F1615">
        <v>6</v>
      </c>
      <c r="G1615" s="16">
        <f t="shared" si="102"/>
        <v>21799</v>
      </c>
      <c r="I1615">
        <v>0</v>
      </c>
      <c r="J1615" s="13">
        <v>13981.85</v>
      </c>
      <c r="K1615" t="s">
        <v>11</v>
      </c>
      <c r="L1615" t="str" cm="1">
        <f t="array" ref="L1615">IF(K1615="?",INDEX(K1615:K3957,_xlfn.MODE.MULT(MATCH(K1615:K3957,K3957,0))),K1615)</f>
        <v>tier - 2</v>
      </c>
      <c r="M1615" t="s">
        <v>16</v>
      </c>
      <c r="N1615" t="str" cm="1">
        <f t="array" ref="N1615">IF(M1615="?",INDEX(M1615:M3957,_xlfn.MODE.MULT(MATCH(M1615:M3957,M1615:M3957,0))),M1615)</f>
        <v>tier - 1</v>
      </c>
      <c r="O1615" t="s">
        <v>168</v>
      </c>
      <c r="P1615" t="str">
        <f t="shared" si="103"/>
        <v>R1016</v>
      </c>
    </row>
    <row r="1616" spans="1:16" x14ac:dyDescent="0.3">
      <c r="A1616" t="s">
        <v>1647</v>
      </c>
      <c r="B1616">
        <v>1963</v>
      </c>
      <c r="C1616">
        <f t="shared" si="100"/>
        <v>1963</v>
      </c>
      <c r="D1616" t="s">
        <v>30</v>
      </c>
      <c r="E1616" t="str">
        <f t="shared" si="101"/>
        <v>Dec</v>
      </c>
      <c r="F1616">
        <v>23</v>
      </c>
      <c r="G1616" s="16">
        <f t="shared" si="102"/>
        <v>23368</v>
      </c>
      <c r="I1616">
        <v>3</v>
      </c>
      <c r="J1616" s="13">
        <v>14001.13</v>
      </c>
      <c r="K1616" t="s">
        <v>11</v>
      </c>
      <c r="L1616" t="str" cm="1">
        <f t="array" ref="L1616">IF(K1616="?",INDEX(K1616:K3958,_xlfn.MODE.MULT(MATCH(K1616:K3958,K3958,0))),K1616)</f>
        <v>tier - 2</v>
      </c>
      <c r="M1616" t="s">
        <v>16</v>
      </c>
      <c r="N1616" t="str" cm="1">
        <f t="array" ref="N1616">IF(M1616="?",INDEX(M1616:M3958,_xlfn.MODE.MULT(MATCH(M1616:M3958,M1616:M3958,0))),M1616)</f>
        <v>tier - 1</v>
      </c>
      <c r="O1616" t="s">
        <v>13</v>
      </c>
      <c r="P1616" t="str">
        <f t="shared" si="103"/>
        <v>R1013</v>
      </c>
    </row>
    <row r="1617" spans="1:16" x14ac:dyDescent="0.3">
      <c r="A1617" t="s">
        <v>1648</v>
      </c>
      <c r="B1617">
        <v>1963</v>
      </c>
      <c r="C1617">
        <f t="shared" si="100"/>
        <v>1963</v>
      </c>
      <c r="D1617" t="s">
        <v>10</v>
      </c>
      <c r="E1617" t="str">
        <f t="shared" si="101"/>
        <v>Jul</v>
      </c>
      <c r="F1617">
        <v>6</v>
      </c>
      <c r="G1617" s="16">
        <f t="shared" si="102"/>
        <v>23198</v>
      </c>
      <c r="I1617">
        <v>3</v>
      </c>
      <c r="J1617" s="13">
        <v>14001.29</v>
      </c>
      <c r="K1617" t="s">
        <v>11</v>
      </c>
      <c r="L1617" t="str" cm="1">
        <f t="array" ref="L1617">IF(K1617="?",INDEX(K1617:K3959,_xlfn.MODE.MULT(MATCH(K1617:K3959,K3959,0))),K1617)</f>
        <v>tier - 2</v>
      </c>
      <c r="M1617" t="s">
        <v>11</v>
      </c>
      <c r="N1617" t="str" cm="1">
        <f t="array" ref="N1617">IF(M1617="?",INDEX(M1617:M3959,_xlfn.MODE.MULT(MATCH(M1617:M3959,M1617:M3959,0))),M1617)</f>
        <v>tier - 2</v>
      </c>
      <c r="O1617" t="s">
        <v>13</v>
      </c>
      <c r="P1617" t="str">
        <f t="shared" si="103"/>
        <v>R1013</v>
      </c>
    </row>
    <row r="1618" spans="1:16" x14ac:dyDescent="0.3">
      <c r="A1618" t="s">
        <v>1649</v>
      </c>
      <c r="B1618">
        <v>1963</v>
      </c>
      <c r="C1618">
        <f t="shared" si="100"/>
        <v>1963</v>
      </c>
      <c r="D1618" t="s">
        <v>10</v>
      </c>
      <c r="E1618" t="str">
        <f t="shared" si="101"/>
        <v>Jul</v>
      </c>
      <c r="F1618">
        <v>8</v>
      </c>
      <c r="G1618" s="16">
        <f t="shared" si="102"/>
        <v>23200</v>
      </c>
      <c r="I1618">
        <v>3</v>
      </c>
      <c r="J1618" s="13">
        <v>14007.22</v>
      </c>
      <c r="K1618" t="s">
        <v>11</v>
      </c>
      <c r="L1618" t="str" cm="1">
        <f t="array" ref="L1618">IF(K1618="?",INDEX(K1618:K3960,_xlfn.MODE.MULT(MATCH(K1618:K3960,K3960,0))),K1618)</f>
        <v>tier - 2</v>
      </c>
      <c r="M1618" t="s">
        <v>12</v>
      </c>
      <c r="N1618" t="str" cm="1">
        <f t="array" ref="N1618">IF(M1618="?",INDEX(M1618:M3960,_xlfn.MODE.MULT(MATCH(M1618:M3960,M1618:M3960,0))),M1618)</f>
        <v>tier - 3</v>
      </c>
      <c r="O1618" t="s">
        <v>42</v>
      </c>
      <c r="P1618" t="str">
        <f t="shared" si="103"/>
        <v>R1011</v>
      </c>
    </row>
    <row r="1619" spans="1:16" x14ac:dyDescent="0.3">
      <c r="A1619" t="s">
        <v>1650</v>
      </c>
      <c r="B1619">
        <v>1960</v>
      </c>
      <c r="C1619">
        <f t="shared" si="100"/>
        <v>1960</v>
      </c>
      <c r="D1619" t="s">
        <v>15</v>
      </c>
      <c r="E1619" t="str">
        <f t="shared" si="101"/>
        <v>Nov</v>
      </c>
      <c r="F1619">
        <v>8</v>
      </c>
      <c r="G1619" s="16">
        <f t="shared" si="102"/>
        <v>22228</v>
      </c>
      <c r="I1619">
        <v>0</v>
      </c>
      <c r="J1619" s="13">
        <v>14043.48</v>
      </c>
      <c r="K1619" t="s">
        <v>11</v>
      </c>
      <c r="L1619" t="str" cm="1">
        <f t="array" ref="L1619">IF(K1619="?",INDEX(K1619:K3961,_xlfn.MODE.MULT(MATCH(K1619:K3961,K3961,0))),K1619)</f>
        <v>tier - 2</v>
      </c>
      <c r="M1619" t="s">
        <v>12</v>
      </c>
      <c r="N1619" t="str" cm="1">
        <f t="array" ref="N1619">IF(M1619="?",INDEX(M1619:M3961,_xlfn.MODE.MULT(MATCH(M1619:M3961,M1619:M3961,0))),M1619)</f>
        <v>tier - 3</v>
      </c>
      <c r="O1619" t="s">
        <v>247</v>
      </c>
      <c r="P1619" t="str">
        <f t="shared" si="103"/>
        <v>R1024</v>
      </c>
    </row>
    <row r="1620" spans="1:16" x14ac:dyDescent="0.3">
      <c r="A1620" t="s">
        <v>1651</v>
      </c>
      <c r="B1620">
        <v>1991</v>
      </c>
      <c r="C1620">
        <f t="shared" si="100"/>
        <v>1991</v>
      </c>
      <c r="D1620" t="s">
        <v>20</v>
      </c>
      <c r="E1620" t="str">
        <f t="shared" si="101"/>
        <v>Sep</v>
      </c>
      <c r="F1620">
        <v>12</v>
      </c>
      <c r="G1620" s="16">
        <f t="shared" si="102"/>
        <v>33493</v>
      </c>
      <c r="I1620">
        <v>3</v>
      </c>
      <c r="J1620" s="13">
        <v>14081.93</v>
      </c>
      <c r="K1620" t="s">
        <v>11</v>
      </c>
      <c r="L1620" t="str" cm="1">
        <f t="array" ref="L1620">IF(K1620="?",INDEX(K1620:K3962,_xlfn.MODE.MULT(MATCH(K1620:K3962,K3962,0))),K1620)</f>
        <v>tier - 2</v>
      </c>
      <c r="M1620" t="s">
        <v>12</v>
      </c>
      <c r="N1620" t="str" cm="1">
        <f t="array" ref="N1620">IF(M1620="?",INDEX(M1620:M3962,_xlfn.MODE.MULT(MATCH(M1620:M3962,M1620:M3962,0))),M1620)</f>
        <v>tier - 3</v>
      </c>
      <c r="O1620" t="s">
        <v>23</v>
      </c>
      <c r="P1620" t="str">
        <f t="shared" si="103"/>
        <v>R1012</v>
      </c>
    </row>
    <row r="1621" spans="1:16" x14ac:dyDescent="0.3">
      <c r="A1621" t="s">
        <v>1652</v>
      </c>
      <c r="B1621">
        <v>1976</v>
      </c>
      <c r="C1621">
        <f t="shared" si="100"/>
        <v>1976</v>
      </c>
      <c r="D1621" t="s">
        <v>20</v>
      </c>
      <c r="E1621" t="str">
        <f t="shared" si="101"/>
        <v>Sep</v>
      </c>
      <c r="F1621">
        <v>26</v>
      </c>
      <c r="G1621" s="16">
        <f t="shared" si="102"/>
        <v>28029</v>
      </c>
      <c r="I1621">
        <v>2</v>
      </c>
      <c r="J1621" s="13">
        <v>14098.07</v>
      </c>
      <c r="K1621" t="s">
        <v>11</v>
      </c>
      <c r="L1621" t="str" cm="1">
        <f t="array" ref="L1621">IF(K1621="?",INDEX(K1621:K3963,_xlfn.MODE.MULT(MATCH(K1621:K3963,K3963,0))),K1621)</f>
        <v>tier - 2</v>
      </c>
      <c r="M1621" t="s">
        <v>12</v>
      </c>
      <c r="N1621" t="str" cm="1">
        <f t="array" ref="N1621">IF(M1621="?",INDEX(M1621:M3963,_xlfn.MODE.MULT(MATCH(M1621:M3963,M1621:M3963,0))),M1621)</f>
        <v>tier - 3</v>
      </c>
      <c r="O1621" t="s">
        <v>249</v>
      </c>
      <c r="P1621" t="str">
        <f t="shared" si="103"/>
        <v>R1023</v>
      </c>
    </row>
    <row r="1622" spans="1:16" x14ac:dyDescent="0.3">
      <c r="A1622" t="s">
        <v>1653</v>
      </c>
      <c r="B1622">
        <v>1961</v>
      </c>
      <c r="C1622">
        <f t="shared" si="100"/>
        <v>1961</v>
      </c>
      <c r="D1622" t="s">
        <v>18</v>
      </c>
      <c r="E1622" t="str">
        <f t="shared" si="101"/>
        <v>Jun</v>
      </c>
      <c r="F1622">
        <v>14</v>
      </c>
      <c r="G1622" s="16">
        <f t="shared" si="102"/>
        <v>22446</v>
      </c>
      <c r="I1622">
        <v>2</v>
      </c>
      <c r="J1622" s="13">
        <v>14119.62</v>
      </c>
      <c r="K1622" t="s">
        <v>11</v>
      </c>
      <c r="L1622" t="str" cm="1">
        <f t="array" ref="L1622">IF(K1622="?",INDEX(K1622:K3964,_xlfn.MODE.MULT(MATCH(K1622:K3964,K3964,0))),K1622)</f>
        <v>tier - 2</v>
      </c>
      <c r="M1622" t="s">
        <v>16</v>
      </c>
      <c r="N1622" t="str" cm="1">
        <f t="array" ref="N1622">IF(M1622="?",INDEX(M1622:M3964,_xlfn.MODE.MULT(MATCH(M1622:M3964,M1622:M3964,0))),M1622)</f>
        <v>tier - 1</v>
      </c>
      <c r="O1622" t="s">
        <v>23</v>
      </c>
      <c r="P1622" t="str">
        <f t="shared" si="103"/>
        <v>R1012</v>
      </c>
    </row>
    <row r="1623" spans="1:16" x14ac:dyDescent="0.3">
      <c r="A1623" t="s">
        <v>1654</v>
      </c>
      <c r="B1623">
        <v>2004</v>
      </c>
      <c r="C1623">
        <f t="shared" si="100"/>
        <v>2004</v>
      </c>
      <c r="D1623" t="s">
        <v>10</v>
      </c>
      <c r="E1623" t="str">
        <f t="shared" si="101"/>
        <v>Jul</v>
      </c>
      <c r="F1623">
        <v>6</v>
      </c>
      <c r="G1623" s="16">
        <f t="shared" si="102"/>
        <v>38174</v>
      </c>
      <c r="I1623">
        <v>0</v>
      </c>
      <c r="J1623" s="13">
        <v>14133.04</v>
      </c>
      <c r="K1623" t="s">
        <v>11</v>
      </c>
      <c r="L1623" t="str" cm="1">
        <f t="array" ref="L1623">IF(K1623="?",INDEX(K1623:K3965,_xlfn.MODE.MULT(MATCH(K1623:K3965,K3965,0))),K1623)</f>
        <v>tier - 2</v>
      </c>
      <c r="M1623" t="s">
        <v>12</v>
      </c>
      <c r="N1623" t="str" cm="1">
        <f t="array" ref="N1623">IF(M1623="?",INDEX(M1623:M3965,_xlfn.MODE.MULT(MATCH(M1623:M3965,M1623:M3965,0))),M1623)</f>
        <v>tier - 3</v>
      </c>
      <c r="O1623" t="s">
        <v>13</v>
      </c>
      <c r="P1623" t="str">
        <f t="shared" si="103"/>
        <v>R1013</v>
      </c>
    </row>
    <row r="1624" spans="1:16" x14ac:dyDescent="0.3">
      <c r="A1624" t="s">
        <v>1655</v>
      </c>
      <c r="B1624">
        <v>1984</v>
      </c>
      <c r="C1624">
        <f t="shared" si="100"/>
        <v>1984</v>
      </c>
      <c r="D1624" t="s">
        <v>10</v>
      </c>
      <c r="E1624" t="str">
        <f t="shared" si="101"/>
        <v>Jul</v>
      </c>
      <c r="F1624">
        <v>7</v>
      </c>
      <c r="G1624" s="16">
        <f t="shared" si="102"/>
        <v>30870</v>
      </c>
      <c r="I1624">
        <v>3</v>
      </c>
      <c r="J1624" s="13">
        <v>14152.46</v>
      </c>
      <c r="K1624" t="s">
        <v>11</v>
      </c>
      <c r="L1624" t="str" cm="1">
        <f t="array" ref="L1624">IF(K1624="?",INDEX(K1624:K3966,_xlfn.MODE.MULT(MATCH(K1624:K3966,K3966,0))),K1624)</f>
        <v>tier - 2</v>
      </c>
      <c r="M1624" t="s">
        <v>16</v>
      </c>
      <c r="N1624" t="str" cm="1">
        <f t="array" ref="N1624">IF(M1624="?",INDEX(M1624:M3966,_xlfn.MODE.MULT(MATCH(M1624:M3966,M1624:M3966,0))),M1624)</f>
        <v>tier - 1</v>
      </c>
      <c r="O1624" t="s">
        <v>23</v>
      </c>
      <c r="P1624" t="str">
        <f t="shared" si="103"/>
        <v>R1012</v>
      </c>
    </row>
    <row r="1625" spans="1:16" x14ac:dyDescent="0.3">
      <c r="A1625" t="s">
        <v>1656</v>
      </c>
      <c r="B1625">
        <v>1968</v>
      </c>
      <c r="C1625">
        <f t="shared" si="100"/>
        <v>1968</v>
      </c>
      <c r="D1625" t="s">
        <v>30</v>
      </c>
      <c r="E1625" t="str">
        <f t="shared" si="101"/>
        <v>Dec</v>
      </c>
      <c r="F1625">
        <v>25</v>
      </c>
      <c r="G1625" s="16">
        <f t="shared" si="102"/>
        <v>25197</v>
      </c>
      <c r="I1625">
        <v>0</v>
      </c>
      <c r="J1625" s="13">
        <v>14193.55</v>
      </c>
      <c r="K1625" t="s">
        <v>11</v>
      </c>
      <c r="L1625" t="str" cm="1">
        <f t="array" ref="L1625">IF(K1625="?",INDEX(K1625:K3967,_xlfn.MODE.MULT(MATCH(K1625:K3967,K3967,0))),K1625)</f>
        <v>tier - 2</v>
      </c>
      <c r="M1625" t="s">
        <v>16</v>
      </c>
      <c r="N1625" t="str" cm="1">
        <f t="array" ref="N1625">IF(M1625="?",INDEX(M1625:M3967,_xlfn.MODE.MULT(MATCH(M1625:M3967,M1625:M3967,0))),M1625)</f>
        <v>tier - 1</v>
      </c>
      <c r="O1625" t="s">
        <v>535</v>
      </c>
      <c r="P1625" t="str">
        <f t="shared" si="103"/>
        <v>R1026</v>
      </c>
    </row>
    <row r="1626" spans="1:16" x14ac:dyDescent="0.3">
      <c r="A1626" t="s">
        <v>1657</v>
      </c>
      <c r="B1626">
        <v>1983</v>
      </c>
      <c r="C1626">
        <f t="shared" si="100"/>
        <v>1983</v>
      </c>
      <c r="D1626" t="s">
        <v>15</v>
      </c>
      <c r="E1626" t="str">
        <f t="shared" si="101"/>
        <v>Nov</v>
      </c>
      <c r="F1626">
        <v>17</v>
      </c>
      <c r="G1626" s="16">
        <f t="shared" si="102"/>
        <v>30637</v>
      </c>
      <c r="I1626">
        <v>3</v>
      </c>
      <c r="J1626" s="13">
        <v>14209.4</v>
      </c>
      <c r="K1626" t="s">
        <v>11</v>
      </c>
      <c r="L1626" t="str" cm="1">
        <f t="array" ref="L1626">IF(K1626="?",INDEX(K1626:K3968,_xlfn.MODE.MULT(MATCH(K1626:K3968,K3968,0))),K1626)</f>
        <v>tier - 2</v>
      </c>
      <c r="M1626" t="s">
        <v>16</v>
      </c>
      <c r="N1626" t="str" cm="1">
        <f t="array" ref="N1626">IF(M1626="?",INDEX(M1626:M3968,_xlfn.MODE.MULT(MATCH(M1626:M3968,M1626:M3968,0))),M1626)</f>
        <v>tier - 1</v>
      </c>
      <c r="O1626" t="s">
        <v>535</v>
      </c>
      <c r="P1626" t="str">
        <f t="shared" si="103"/>
        <v>R1026</v>
      </c>
    </row>
    <row r="1627" spans="1:16" x14ac:dyDescent="0.3">
      <c r="A1627" t="s">
        <v>1658</v>
      </c>
      <c r="B1627">
        <v>1958</v>
      </c>
      <c r="C1627">
        <f t="shared" si="100"/>
        <v>1958</v>
      </c>
      <c r="D1627" t="s">
        <v>20</v>
      </c>
      <c r="E1627" t="str">
        <f t="shared" si="101"/>
        <v>Sep</v>
      </c>
      <c r="F1627">
        <v>21</v>
      </c>
      <c r="G1627" s="16">
        <f t="shared" si="102"/>
        <v>21449</v>
      </c>
      <c r="I1627">
        <v>0</v>
      </c>
      <c r="J1627" s="13">
        <v>14210.54</v>
      </c>
      <c r="K1627" t="s">
        <v>11</v>
      </c>
      <c r="L1627" t="str" cm="1">
        <f t="array" ref="L1627">IF(K1627="?",INDEX(K1627:K3969,_xlfn.MODE.MULT(MATCH(K1627:K3969,K3969,0))),K1627)</f>
        <v>tier - 2</v>
      </c>
      <c r="M1627" t="s">
        <v>11</v>
      </c>
      <c r="N1627" t="str" cm="1">
        <f t="array" ref="N1627">IF(M1627="?",INDEX(M1627:M3969,_xlfn.MODE.MULT(MATCH(M1627:M3969,M1627:M3969,0))),M1627)</f>
        <v>tier - 2</v>
      </c>
      <c r="O1627" t="s">
        <v>23</v>
      </c>
      <c r="P1627" t="str">
        <f t="shared" si="103"/>
        <v>R1012</v>
      </c>
    </row>
    <row r="1628" spans="1:16" x14ac:dyDescent="0.3">
      <c r="A1628" t="s">
        <v>1659</v>
      </c>
      <c r="B1628">
        <v>1961</v>
      </c>
      <c r="C1628">
        <f t="shared" si="100"/>
        <v>1961</v>
      </c>
      <c r="D1628" t="s">
        <v>20</v>
      </c>
      <c r="E1628" t="str">
        <f t="shared" si="101"/>
        <v>Sep</v>
      </c>
      <c r="F1628">
        <v>25</v>
      </c>
      <c r="G1628" s="16">
        <f t="shared" si="102"/>
        <v>22549</v>
      </c>
      <c r="I1628">
        <v>2</v>
      </c>
      <c r="J1628" s="13">
        <v>14235.07</v>
      </c>
      <c r="K1628" t="s">
        <v>11</v>
      </c>
      <c r="L1628" t="str" cm="1">
        <f t="array" ref="L1628">IF(K1628="?",INDEX(K1628:K3970,_xlfn.MODE.MULT(MATCH(K1628:K3970,K3970,0))),K1628)</f>
        <v>tier - 2</v>
      </c>
      <c r="M1628" t="s">
        <v>16</v>
      </c>
      <c r="N1628" t="str" cm="1">
        <f t="array" ref="N1628">IF(M1628="?",INDEX(M1628:M3970,_xlfn.MODE.MULT(MATCH(M1628:M3970,M1628:M3970,0))),M1628)</f>
        <v>tier - 1</v>
      </c>
      <c r="O1628" t="s">
        <v>42</v>
      </c>
      <c r="P1628" t="str">
        <f t="shared" si="103"/>
        <v>R1011</v>
      </c>
    </row>
    <row r="1629" spans="1:16" x14ac:dyDescent="0.3">
      <c r="A1629" t="s">
        <v>1660</v>
      </c>
      <c r="B1629">
        <v>1959</v>
      </c>
      <c r="C1629">
        <f t="shared" si="100"/>
        <v>1959</v>
      </c>
      <c r="D1629" t="s">
        <v>37</v>
      </c>
      <c r="E1629" t="str">
        <f t="shared" si="101"/>
        <v>Oct</v>
      </c>
      <c r="F1629">
        <v>10</v>
      </c>
      <c r="G1629" s="16">
        <f t="shared" si="102"/>
        <v>21833</v>
      </c>
      <c r="I1629">
        <v>0</v>
      </c>
      <c r="J1629" s="13">
        <v>14254.61</v>
      </c>
      <c r="K1629" t="s">
        <v>11</v>
      </c>
      <c r="L1629" t="str" cm="1">
        <f t="array" ref="L1629">IF(K1629="?",INDEX(K1629:K3971,_xlfn.MODE.MULT(MATCH(K1629:K3971,K3971,0))),K1629)</f>
        <v>tier - 2</v>
      </c>
      <c r="M1629" t="s">
        <v>16</v>
      </c>
      <c r="N1629" t="str" cm="1">
        <f t="array" ref="N1629">IF(M1629="?",INDEX(M1629:M3971,_xlfn.MODE.MULT(MATCH(M1629:M3971,M1629:M3971,0))),M1629)</f>
        <v>tier - 1</v>
      </c>
      <c r="O1629" t="s">
        <v>23</v>
      </c>
      <c r="P1629" t="str">
        <f t="shared" si="103"/>
        <v>R1012</v>
      </c>
    </row>
    <row r="1630" spans="1:16" x14ac:dyDescent="0.3">
      <c r="A1630" t="s">
        <v>1661</v>
      </c>
      <c r="B1630">
        <v>1959</v>
      </c>
      <c r="C1630">
        <f t="shared" si="100"/>
        <v>1959</v>
      </c>
      <c r="D1630" t="s">
        <v>15</v>
      </c>
      <c r="E1630" t="str">
        <f t="shared" si="101"/>
        <v>Nov</v>
      </c>
      <c r="F1630">
        <v>8</v>
      </c>
      <c r="G1630" s="16">
        <f t="shared" si="102"/>
        <v>21862</v>
      </c>
      <c r="I1630">
        <v>0</v>
      </c>
      <c r="J1630" s="13">
        <v>14256.19</v>
      </c>
      <c r="K1630" t="s">
        <v>11</v>
      </c>
      <c r="L1630" t="str" cm="1">
        <f t="array" ref="L1630">IF(K1630="?",INDEX(K1630:K3972,_xlfn.MODE.MULT(MATCH(K1630:K3972,K3972,0))),K1630)</f>
        <v>tier - 2</v>
      </c>
      <c r="M1630" t="s">
        <v>12</v>
      </c>
      <c r="N1630" t="str" cm="1">
        <f t="array" ref="N1630">IF(M1630="?",INDEX(M1630:M3972,_xlfn.MODE.MULT(MATCH(M1630:M3972,M1630:M3972,0))),M1630)</f>
        <v>tier - 3</v>
      </c>
      <c r="O1630" t="s">
        <v>23</v>
      </c>
      <c r="P1630" t="str">
        <f t="shared" si="103"/>
        <v>R1012</v>
      </c>
    </row>
    <row r="1631" spans="1:16" x14ac:dyDescent="0.3">
      <c r="A1631" t="s">
        <v>1662</v>
      </c>
      <c r="B1631">
        <v>1974</v>
      </c>
      <c r="C1631">
        <f t="shared" si="100"/>
        <v>1974</v>
      </c>
      <c r="D1631" t="s">
        <v>30</v>
      </c>
      <c r="E1631" t="str">
        <f t="shared" si="101"/>
        <v>Dec</v>
      </c>
      <c r="F1631">
        <v>26</v>
      </c>
      <c r="G1631" s="16">
        <f t="shared" si="102"/>
        <v>27389</v>
      </c>
      <c r="I1631">
        <v>0</v>
      </c>
      <c r="J1631" s="13">
        <v>14256.79</v>
      </c>
      <c r="K1631" t="s">
        <v>11</v>
      </c>
      <c r="L1631" t="str" cm="1">
        <f t="array" ref="L1631">IF(K1631="?",INDEX(K1631:K3973,_xlfn.MODE.MULT(MATCH(K1631:K3973,K3973,0))),K1631)</f>
        <v>tier - 2</v>
      </c>
      <c r="M1631" t="s">
        <v>11</v>
      </c>
      <c r="N1631" t="str" cm="1">
        <f t="array" ref="N1631">IF(M1631="?",INDEX(M1631:M3973,_xlfn.MODE.MULT(MATCH(M1631:M3973,M1631:M3973,0))),M1631)</f>
        <v>tier - 2</v>
      </c>
      <c r="O1631" t="s">
        <v>535</v>
      </c>
      <c r="P1631" t="str">
        <f t="shared" si="103"/>
        <v>R1026</v>
      </c>
    </row>
    <row r="1632" spans="1:16" x14ac:dyDescent="0.3">
      <c r="A1632" t="s">
        <v>1663</v>
      </c>
      <c r="B1632">
        <v>1972</v>
      </c>
      <c r="C1632">
        <f t="shared" si="100"/>
        <v>1972</v>
      </c>
      <c r="D1632" t="s">
        <v>10</v>
      </c>
      <c r="E1632" t="str">
        <f t="shared" si="101"/>
        <v>Jul</v>
      </c>
      <c r="F1632">
        <v>13</v>
      </c>
      <c r="G1632" s="16">
        <f t="shared" si="102"/>
        <v>26493</v>
      </c>
      <c r="I1632">
        <v>0</v>
      </c>
      <c r="J1632" s="13">
        <v>14258.33</v>
      </c>
      <c r="K1632" t="s">
        <v>11</v>
      </c>
      <c r="L1632" t="str" cm="1">
        <f t="array" ref="L1632">IF(K1632="?",INDEX(K1632:K3974,_xlfn.MODE.MULT(MATCH(K1632:K3974,K3974,0))),K1632)</f>
        <v>tier - 2</v>
      </c>
      <c r="M1632" t="s">
        <v>11</v>
      </c>
      <c r="N1632" t="str" cm="1">
        <f t="array" ref="N1632">IF(M1632="?",INDEX(M1632:M3974,_xlfn.MODE.MULT(MATCH(M1632:M3974,M1632:M3974,0))),M1632)</f>
        <v>tier - 2</v>
      </c>
      <c r="O1632" t="s">
        <v>535</v>
      </c>
      <c r="P1632" t="str">
        <f t="shared" si="103"/>
        <v>R1026</v>
      </c>
    </row>
    <row r="1633" spans="1:16" x14ac:dyDescent="0.3">
      <c r="A1633" t="s">
        <v>1664</v>
      </c>
      <c r="B1633">
        <v>2004</v>
      </c>
      <c r="C1633">
        <f t="shared" si="100"/>
        <v>2004</v>
      </c>
      <c r="D1633" t="s">
        <v>20</v>
      </c>
      <c r="E1633" t="str">
        <f t="shared" si="101"/>
        <v>Sep</v>
      </c>
      <c r="F1633">
        <v>6</v>
      </c>
      <c r="G1633" s="16">
        <f t="shared" si="102"/>
        <v>38236</v>
      </c>
      <c r="I1633">
        <v>0</v>
      </c>
      <c r="J1633" s="13">
        <v>14283.46</v>
      </c>
      <c r="K1633" t="s">
        <v>11</v>
      </c>
      <c r="L1633" t="str" cm="1">
        <f t="array" ref="L1633">IF(K1633="?",INDEX(K1633:K3975,_xlfn.MODE.MULT(MATCH(K1633:K3975,K3975,0))),K1633)</f>
        <v>tier - 2</v>
      </c>
      <c r="M1633" t="s">
        <v>11</v>
      </c>
      <c r="N1633" t="str" cm="1">
        <f t="array" ref="N1633">IF(M1633="?",INDEX(M1633:M3975,_xlfn.MODE.MULT(MATCH(M1633:M3975,M1633:M3975,0))),M1633)</f>
        <v>tier - 2</v>
      </c>
      <c r="O1633" t="s">
        <v>247</v>
      </c>
      <c r="P1633" t="str">
        <f t="shared" si="103"/>
        <v>R1024</v>
      </c>
    </row>
    <row r="1634" spans="1:16" x14ac:dyDescent="0.3">
      <c r="A1634" t="s">
        <v>1665</v>
      </c>
      <c r="B1634">
        <v>1968</v>
      </c>
      <c r="C1634">
        <f t="shared" si="100"/>
        <v>1968</v>
      </c>
      <c r="D1634" t="s">
        <v>30</v>
      </c>
      <c r="E1634" t="str">
        <f t="shared" si="101"/>
        <v>Dec</v>
      </c>
      <c r="F1634">
        <v>15</v>
      </c>
      <c r="G1634" s="16">
        <f t="shared" si="102"/>
        <v>25187</v>
      </c>
      <c r="I1634">
        <v>0</v>
      </c>
      <c r="J1634" s="13">
        <v>14285.9</v>
      </c>
      <c r="K1634" t="s">
        <v>11</v>
      </c>
      <c r="L1634" t="str" cm="1">
        <f t="array" ref="L1634">IF(K1634="?",INDEX(K1634:K3976,_xlfn.MODE.MULT(MATCH(K1634:K3976,K3976,0))),K1634)</f>
        <v>tier - 2</v>
      </c>
      <c r="M1634" t="s">
        <v>12</v>
      </c>
      <c r="N1634" t="str" cm="1">
        <f t="array" ref="N1634">IF(M1634="?",INDEX(M1634:M3976,_xlfn.MODE.MULT(MATCH(M1634:M3976,M1634:M3976,0))),M1634)</f>
        <v>tier - 3</v>
      </c>
      <c r="O1634" t="s">
        <v>23</v>
      </c>
      <c r="P1634" t="str">
        <f t="shared" si="103"/>
        <v>R1012</v>
      </c>
    </row>
    <row r="1635" spans="1:16" x14ac:dyDescent="0.3">
      <c r="A1635" t="s">
        <v>1666</v>
      </c>
      <c r="B1635">
        <v>1958</v>
      </c>
      <c r="C1635">
        <f t="shared" si="100"/>
        <v>1958</v>
      </c>
      <c r="D1635" t="s">
        <v>37</v>
      </c>
      <c r="E1635" t="str">
        <f t="shared" si="101"/>
        <v>Oct</v>
      </c>
      <c r="F1635">
        <v>15</v>
      </c>
      <c r="G1635" s="16">
        <f t="shared" si="102"/>
        <v>21473</v>
      </c>
      <c r="I1635">
        <v>0</v>
      </c>
      <c r="J1635" s="13">
        <v>14313.85</v>
      </c>
      <c r="K1635" t="s">
        <v>11</v>
      </c>
      <c r="L1635" t="str" cm="1">
        <f t="array" ref="L1635">IF(K1635="?",INDEX(K1635:K3977,_xlfn.MODE.MULT(MATCH(K1635:K3977,K3977,0))),K1635)</f>
        <v>tier - 2</v>
      </c>
      <c r="M1635" t="s">
        <v>12</v>
      </c>
      <c r="N1635" t="str" cm="1">
        <f t="array" ref="N1635">IF(M1635="?",INDEX(M1635:M3977,_xlfn.MODE.MULT(MATCH(M1635:M3977,M1635:M3977,0))),M1635)</f>
        <v>tier - 3</v>
      </c>
      <c r="O1635" t="s">
        <v>13</v>
      </c>
      <c r="P1635" t="str">
        <f t="shared" si="103"/>
        <v>R1013</v>
      </c>
    </row>
    <row r="1636" spans="1:16" x14ac:dyDescent="0.3">
      <c r="A1636" t="s">
        <v>1667</v>
      </c>
      <c r="B1636">
        <v>1958</v>
      </c>
      <c r="C1636">
        <f t="shared" si="100"/>
        <v>1958</v>
      </c>
      <c r="D1636" t="s">
        <v>10</v>
      </c>
      <c r="E1636" t="str">
        <f t="shared" si="101"/>
        <v>Jul</v>
      </c>
      <c r="F1636">
        <v>10</v>
      </c>
      <c r="G1636" s="16">
        <f t="shared" si="102"/>
        <v>21376</v>
      </c>
      <c r="I1636">
        <v>0</v>
      </c>
      <c r="J1636" s="13">
        <v>14319.03</v>
      </c>
      <c r="K1636" t="s">
        <v>11</v>
      </c>
      <c r="L1636" t="str" cm="1">
        <f t="array" ref="L1636">IF(K1636="?",INDEX(K1636:K3978,_xlfn.MODE.MULT(MATCH(K1636:K3978,K3978,0))),K1636)</f>
        <v>tier - 2</v>
      </c>
      <c r="M1636" t="s">
        <v>11</v>
      </c>
      <c r="N1636" t="str" cm="1">
        <f t="array" ref="N1636">IF(M1636="?",INDEX(M1636:M3978,_xlfn.MODE.MULT(MATCH(M1636:M3978,M1636:M3978,0))),M1636)</f>
        <v>tier - 2</v>
      </c>
      <c r="O1636" t="s">
        <v>42</v>
      </c>
      <c r="P1636" t="str">
        <f t="shared" si="103"/>
        <v>R1011</v>
      </c>
    </row>
    <row r="1637" spans="1:16" x14ac:dyDescent="0.3">
      <c r="A1637" t="s">
        <v>1668</v>
      </c>
      <c r="B1637">
        <v>1969</v>
      </c>
      <c r="C1637">
        <f t="shared" si="100"/>
        <v>1969</v>
      </c>
      <c r="D1637" t="s">
        <v>20</v>
      </c>
      <c r="E1637" t="str">
        <f t="shared" si="101"/>
        <v>Sep</v>
      </c>
      <c r="F1637">
        <v>26</v>
      </c>
      <c r="G1637" s="16">
        <f t="shared" si="102"/>
        <v>25472</v>
      </c>
      <c r="I1637">
        <v>0</v>
      </c>
      <c r="J1637" s="13">
        <v>14337.91</v>
      </c>
      <c r="K1637" t="s">
        <v>11</v>
      </c>
      <c r="L1637" t="str" cm="1">
        <f t="array" ref="L1637">IF(K1637="?",INDEX(K1637:K3979,_xlfn.MODE.MULT(MATCH(K1637:K3979,K3979,0))),K1637)</f>
        <v>tier - 2</v>
      </c>
      <c r="M1637" t="s">
        <v>12</v>
      </c>
      <c r="N1637" t="str" cm="1">
        <f t="array" ref="N1637">IF(M1637="?",INDEX(M1637:M3979,_xlfn.MODE.MULT(MATCH(M1637:M3979,M1637:M3979,0))),M1637)</f>
        <v>tier - 3</v>
      </c>
      <c r="O1637" t="s">
        <v>632</v>
      </c>
      <c r="P1637" t="str">
        <f t="shared" si="103"/>
        <v>R1022</v>
      </c>
    </row>
    <row r="1638" spans="1:16" x14ac:dyDescent="0.3">
      <c r="A1638" t="s">
        <v>1669</v>
      </c>
      <c r="B1638">
        <v>1959</v>
      </c>
      <c r="C1638">
        <f t="shared" si="100"/>
        <v>1959</v>
      </c>
      <c r="D1638" t="s">
        <v>30</v>
      </c>
      <c r="E1638" t="str">
        <f t="shared" si="101"/>
        <v>Dec</v>
      </c>
      <c r="F1638">
        <v>24</v>
      </c>
      <c r="G1638" s="16">
        <f t="shared" si="102"/>
        <v>21908</v>
      </c>
      <c r="I1638">
        <v>1</v>
      </c>
      <c r="J1638" s="13">
        <v>14349.85</v>
      </c>
      <c r="K1638" t="s">
        <v>11</v>
      </c>
      <c r="L1638" t="str" cm="1">
        <f t="array" ref="L1638">IF(K1638="?",INDEX(K1638:K3980,_xlfn.MODE.MULT(MATCH(K1638:K3980,K3980,0))),K1638)</f>
        <v>tier - 2</v>
      </c>
      <c r="M1638" t="s">
        <v>11</v>
      </c>
      <c r="N1638" t="str" cm="1">
        <f t="array" ref="N1638">IF(M1638="?",INDEX(M1638:M3980,_xlfn.MODE.MULT(MATCH(M1638:M3980,M1638:M3980,0))),M1638)</f>
        <v>tier - 2</v>
      </c>
      <c r="O1638" t="s">
        <v>23</v>
      </c>
      <c r="P1638" t="str">
        <f t="shared" si="103"/>
        <v>R1012</v>
      </c>
    </row>
    <row r="1639" spans="1:16" x14ac:dyDescent="0.3">
      <c r="A1639" t="s">
        <v>1670</v>
      </c>
      <c r="B1639">
        <v>1967</v>
      </c>
      <c r="C1639">
        <f t="shared" si="100"/>
        <v>1967</v>
      </c>
      <c r="D1639" t="s">
        <v>37</v>
      </c>
      <c r="E1639" t="str">
        <f t="shared" si="101"/>
        <v>Oct</v>
      </c>
      <c r="F1639">
        <v>10</v>
      </c>
      <c r="G1639" s="16">
        <f t="shared" si="102"/>
        <v>24755</v>
      </c>
      <c r="I1639">
        <v>0</v>
      </c>
      <c r="J1639" s="13">
        <v>14355.43</v>
      </c>
      <c r="K1639" t="s">
        <v>11</v>
      </c>
      <c r="L1639" t="str" cm="1">
        <f t="array" ref="L1639">IF(K1639="?",INDEX(K1639:K3981,_xlfn.MODE.MULT(MATCH(K1639:K3981,K3981,0))),K1639)</f>
        <v>tier - 2</v>
      </c>
      <c r="M1639" t="s">
        <v>16</v>
      </c>
      <c r="N1639" t="str" cm="1">
        <f t="array" ref="N1639">IF(M1639="?",INDEX(M1639:M3981,_xlfn.MODE.MULT(MATCH(M1639:M3981,M1639:M3981,0))),M1639)</f>
        <v>tier - 1</v>
      </c>
      <c r="O1639" t="s">
        <v>535</v>
      </c>
      <c r="P1639" t="str">
        <f t="shared" si="103"/>
        <v>R1026</v>
      </c>
    </row>
    <row r="1640" spans="1:16" x14ac:dyDescent="0.3">
      <c r="A1640" t="s">
        <v>1671</v>
      </c>
      <c r="B1640">
        <v>1988</v>
      </c>
      <c r="C1640">
        <f t="shared" si="100"/>
        <v>1988</v>
      </c>
      <c r="D1640" t="s">
        <v>15</v>
      </c>
      <c r="E1640" t="str">
        <f t="shared" si="101"/>
        <v>Nov</v>
      </c>
      <c r="F1640">
        <v>16</v>
      </c>
      <c r="G1640" s="16">
        <f t="shared" si="102"/>
        <v>32463</v>
      </c>
      <c r="I1640">
        <v>1</v>
      </c>
      <c r="J1640" s="13">
        <v>14358.36</v>
      </c>
      <c r="K1640" t="s">
        <v>11</v>
      </c>
      <c r="L1640" t="str" cm="1">
        <f t="array" ref="L1640">IF(K1640="?",INDEX(K1640:K3982,_xlfn.MODE.MULT(MATCH(K1640:K3982,K3982,0))),K1640)</f>
        <v>tier - 2</v>
      </c>
      <c r="M1640" t="s">
        <v>11</v>
      </c>
      <c r="N1640" t="str" cm="1">
        <f t="array" ref="N1640">IF(M1640="?",INDEX(M1640:M3982,_xlfn.MODE.MULT(MATCH(M1640:M3982,M1640:M3982,0))),M1640)</f>
        <v>tier - 2</v>
      </c>
      <c r="O1640" t="s">
        <v>42</v>
      </c>
      <c r="P1640" t="str">
        <f t="shared" si="103"/>
        <v>R1011</v>
      </c>
    </row>
    <row r="1641" spans="1:16" x14ac:dyDescent="0.3">
      <c r="A1641" t="s">
        <v>1672</v>
      </c>
      <c r="B1641">
        <v>1963</v>
      </c>
      <c r="C1641">
        <f t="shared" si="100"/>
        <v>1963</v>
      </c>
      <c r="D1641" t="s">
        <v>10</v>
      </c>
      <c r="E1641" t="str">
        <f t="shared" si="101"/>
        <v>Jul</v>
      </c>
      <c r="F1641">
        <v>16</v>
      </c>
      <c r="G1641" s="16">
        <f t="shared" si="102"/>
        <v>23208</v>
      </c>
      <c r="I1641">
        <v>3</v>
      </c>
      <c r="J1641" s="13">
        <v>14382.71</v>
      </c>
      <c r="K1641" t="s">
        <v>11</v>
      </c>
      <c r="L1641" t="str" cm="1">
        <f t="array" ref="L1641">IF(K1641="?",INDEX(K1641:K3983,_xlfn.MODE.MULT(MATCH(K1641:K3983,K3983,0))),K1641)</f>
        <v>tier - 2</v>
      </c>
      <c r="M1641" t="s">
        <v>11</v>
      </c>
      <c r="N1641" t="str" cm="1">
        <f t="array" ref="N1641">IF(M1641="?",INDEX(M1641:M3983,_xlfn.MODE.MULT(MATCH(M1641:M3983,M1641:M3983,0))),M1641)</f>
        <v>tier - 2</v>
      </c>
      <c r="O1641" t="s">
        <v>23</v>
      </c>
      <c r="P1641" t="str">
        <f t="shared" si="103"/>
        <v>R1012</v>
      </c>
    </row>
    <row r="1642" spans="1:16" x14ac:dyDescent="0.3">
      <c r="A1642" t="s">
        <v>1673</v>
      </c>
      <c r="B1642">
        <v>1965</v>
      </c>
      <c r="C1642">
        <f t="shared" si="100"/>
        <v>1965</v>
      </c>
      <c r="D1642" t="s">
        <v>18</v>
      </c>
      <c r="E1642" t="str">
        <f t="shared" si="101"/>
        <v>Jun</v>
      </c>
      <c r="F1642">
        <v>22</v>
      </c>
      <c r="G1642" s="16">
        <f t="shared" si="102"/>
        <v>23915</v>
      </c>
      <c r="I1642">
        <v>4</v>
      </c>
      <c r="J1642" s="13">
        <v>14394.4</v>
      </c>
      <c r="K1642" t="s">
        <v>11</v>
      </c>
      <c r="L1642" t="str" cm="1">
        <f t="array" ref="L1642">IF(K1642="?",INDEX(K1642:K3984,_xlfn.MODE.MULT(MATCH(K1642:K3984,K3984,0))),K1642)</f>
        <v>tier - 2</v>
      </c>
      <c r="M1642" t="s">
        <v>12</v>
      </c>
      <c r="N1642" t="str" cm="1">
        <f t="array" ref="N1642">IF(M1642="?",INDEX(M1642:M3984,_xlfn.MODE.MULT(MATCH(M1642:M3984,M1642:M3984,0))),M1642)</f>
        <v>tier - 3</v>
      </c>
      <c r="O1642" t="s">
        <v>247</v>
      </c>
      <c r="P1642" t="str">
        <f t="shared" si="103"/>
        <v>R1024</v>
      </c>
    </row>
    <row r="1643" spans="1:16" x14ac:dyDescent="0.3">
      <c r="A1643" t="s">
        <v>1674</v>
      </c>
      <c r="B1643">
        <v>1958</v>
      </c>
      <c r="C1643">
        <f t="shared" si="100"/>
        <v>1958</v>
      </c>
      <c r="D1643" t="s">
        <v>20</v>
      </c>
      <c r="E1643" t="str">
        <f t="shared" si="101"/>
        <v>Sep</v>
      </c>
      <c r="F1643">
        <v>14</v>
      </c>
      <c r="G1643" s="16">
        <f t="shared" si="102"/>
        <v>21442</v>
      </c>
      <c r="I1643">
        <v>0</v>
      </c>
      <c r="J1643" s="13">
        <v>14394.56</v>
      </c>
      <c r="K1643" t="s">
        <v>11</v>
      </c>
      <c r="L1643" t="str" cm="1">
        <f t="array" ref="L1643">IF(K1643="?",INDEX(K1643:K3985,_xlfn.MODE.MULT(MATCH(K1643:K3985,K3985,0))),K1643)</f>
        <v>tier - 2</v>
      </c>
      <c r="M1643" t="s">
        <v>16</v>
      </c>
      <c r="N1643" t="str" cm="1">
        <f t="array" ref="N1643">IF(M1643="?",INDEX(M1643:M3985,_xlfn.MODE.MULT(MATCH(M1643:M3985,M1643:M3985,0))),M1643)</f>
        <v>tier - 1</v>
      </c>
      <c r="O1643" t="s">
        <v>170</v>
      </c>
      <c r="P1643" t="str">
        <f t="shared" si="103"/>
        <v>R1018</v>
      </c>
    </row>
    <row r="1644" spans="1:16" x14ac:dyDescent="0.3">
      <c r="A1644" t="s">
        <v>1675</v>
      </c>
      <c r="B1644">
        <v>1958</v>
      </c>
      <c r="C1644">
        <f t="shared" si="100"/>
        <v>1958</v>
      </c>
      <c r="D1644" t="s">
        <v>10</v>
      </c>
      <c r="E1644" t="str">
        <f t="shared" si="101"/>
        <v>Jul</v>
      </c>
      <c r="F1644">
        <v>29</v>
      </c>
      <c r="G1644" s="16">
        <f t="shared" si="102"/>
        <v>21395</v>
      </c>
      <c r="I1644">
        <v>0</v>
      </c>
      <c r="J1644" s="13">
        <v>14410.93</v>
      </c>
      <c r="K1644" t="s">
        <v>11</v>
      </c>
      <c r="L1644" t="str" cm="1">
        <f t="array" ref="L1644">IF(K1644="?",INDEX(K1644:K3986,_xlfn.MODE.MULT(MATCH(K1644:K3986,K3986,0))),K1644)</f>
        <v>tier - 2</v>
      </c>
      <c r="M1644" t="s">
        <v>11</v>
      </c>
      <c r="N1644" t="str" cm="1">
        <f t="array" ref="N1644">IF(M1644="?",INDEX(M1644:M3986,_xlfn.MODE.MULT(MATCH(M1644:M3986,M1644:M3986,0))),M1644)</f>
        <v>tier - 2</v>
      </c>
      <c r="O1644" t="s">
        <v>168</v>
      </c>
      <c r="P1644" t="str">
        <f t="shared" si="103"/>
        <v>R1016</v>
      </c>
    </row>
    <row r="1645" spans="1:16" x14ac:dyDescent="0.3">
      <c r="A1645" t="s">
        <v>1676</v>
      </c>
      <c r="B1645">
        <v>1958</v>
      </c>
      <c r="C1645">
        <f t="shared" si="100"/>
        <v>1958</v>
      </c>
      <c r="D1645" t="s">
        <v>20</v>
      </c>
      <c r="E1645" t="str">
        <f t="shared" si="101"/>
        <v>Sep</v>
      </c>
      <c r="F1645">
        <v>20</v>
      </c>
      <c r="G1645" s="16">
        <f t="shared" si="102"/>
        <v>21448</v>
      </c>
      <c r="I1645">
        <v>1</v>
      </c>
      <c r="J1645" s="13">
        <v>14418.28</v>
      </c>
      <c r="K1645" t="s">
        <v>11</v>
      </c>
      <c r="L1645" t="str" cm="1">
        <f t="array" ref="L1645">IF(K1645="?",INDEX(K1645:K3987,_xlfn.MODE.MULT(MATCH(K1645:K3987,K3987,0))),K1645)</f>
        <v>tier - 2</v>
      </c>
      <c r="M1645" t="s">
        <v>12</v>
      </c>
      <c r="N1645" t="str" cm="1">
        <f t="array" ref="N1645">IF(M1645="?",INDEX(M1645:M3987,_xlfn.MODE.MULT(MATCH(M1645:M3987,M1645:M3987,0))),M1645)</f>
        <v>tier - 3</v>
      </c>
      <c r="O1645" t="s">
        <v>13</v>
      </c>
      <c r="P1645" t="str">
        <f t="shared" si="103"/>
        <v>R1013</v>
      </c>
    </row>
    <row r="1646" spans="1:16" x14ac:dyDescent="0.3">
      <c r="A1646" t="s">
        <v>1677</v>
      </c>
      <c r="B1646">
        <v>1999</v>
      </c>
      <c r="C1646">
        <f t="shared" si="100"/>
        <v>1999</v>
      </c>
      <c r="D1646" t="s">
        <v>35</v>
      </c>
      <c r="E1646" t="str">
        <f t="shared" si="101"/>
        <v>Aug</v>
      </c>
      <c r="F1646">
        <v>10</v>
      </c>
      <c r="G1646" s="16">
        <f t="shared" si="102"/>
        <v>36382</v>
      </c>
      <c r="I1646">
        <v>2</v>
      </c>
      <c r="J1646" s="13">
        <v>14426.07</v>
      </c>
      <c r="K1646" t="s">
        <v>11</v>
      </c>
      <c r="L1646" t="str" cm="1">
        <f t="array" ref="L1646">IF(K1646="?",INDEX(K1646:K3988,_xlfn.MODE.MULT(MATCH(K1646:K3988,K3988,0))),K1646)</f>
        <v>tier - 2</v>
      </c>
      <c r="M1646" t="s">
        <v>16</v>
      </c>
      <c r="N1646" t="str" cm="1">
        <f t="array" ref="N1646">IF(M1646="?",INDEX(M1646:M3988,_xlfn.MODE.MULT(MATCH(M1646:M3988,M1646:M3988,0))),M1646)</f>
        <v>tier - 1</v>
      </c>
      <c r="O1646" t="s">
        <v>23</v>
      </c>
      <c r="P1646" t="str">
        <f t="shared" si="103"/>
        <v>R1012</v>
      </c>
    </row>
    <row r="1647" spans="1:16" x14ac:dyDescent="0.3">
      <c r="A1647" t="s">
        <v>1678</v>
      </c>
      <c r="B1647">
        <v>1967</v>
      </c>
      <c r="C1647">
        <f t="shared" si="100"/>
        <v>1967</v>
      </c>
      <c r="D1647" t="s">
        <v>35</v>
      </c>
      <c r="E1647" t="str">
        <f t="shared" si="101"/>
        <v>Aug</v>
      </c>
      <c r="F1647">
        <v>15</v>
      </c>
      <c r="G1647" s="16">
        <f t="shared" si="102"/>
        <v>24699</v>
      </c>
      <c r="I1647">
        <v>0</v>
      </c>
      <c r="J1647" s="13">
        <v>14426.66</v>
      </c>
      <c r="K1647" t="s">
        <v>11</v>
      </c>
      <c r="L1647" t="str" cm="1">
        <f t="array" ref="L1647">IF(K1647="?",INDEX(K1647:K3989,_xlfn.MODE.MULT(MATCH(K1647:K3989,K3989,0))),K1647)</f>
        <v>tier - 2</v>
      </c>
      <c r="M1647" t="s">
        <v>11</v>
      </c>
      <c r="N1647" t="str" cm="1">
        <f t="array" ref="N1647">IF(M1647="?",INDEX(M1647:M3989,_xlfn.MODE.MULT(MATCH(M1647:M3989,M1647:M3989,0))),M1647)</f>
        <v>tier - 2</v>
      </c>
      <c r="O1647" t="s">
        <v>535</v>
      </c>
      <c r="P1647" t="str">
        <f t="shared" si="103"/>
        <v>R1026</v>
      </c>
    </row>
    <row r="1648" spans="1:16" x14ac:dyDescent="0.3">
      <c r="A1648" t="s">
        <v>1679</v>
      </c>
      <c r="B1648">
        <v>1967</v>
      </c>
      <c r="C1648">
        <f t="shared" si="100"/>
        <v>1967</v>
      </c>
      <c r="D1648" t="s">
        <v>15</v>
      </c>
      <c r="E1648" t="str">
        <f t="shared" si="101"/>
        <v>Nov</v>
      </c>
      <c r="F1648">
        <v>4</v>
      </c>
      <c r="G1648" s="16">
        <f t="shared" si="102"/>
        <v>24780</v>
      </c>
      <c r="I1648">
        <v>0</v>
      </c>
      <c r="J1648" s="13">
        <v>14427.63</v>
      </c>
      <c r="K1648" t="s">
        <v>11</v>
      </c>
      <c r="L1648" t="str" cm="1">
        <f t="array" ref="L1648">IF(K1648="?",INDEX(K1648:K3990,_xlfn.MODE.MULT(MATCH(K1648:K3990,K3990,0))),K1648)</f>
        <v>tier - 2</v>
      </c>
      <c r="M1648" t="s">
        <v>11</v>
      </c>
      <c r="N1648" t="str" cm="1">
        <f t="array" ref="N1648">IF(M1648="?",INDEX(M1648:M3990,_xlfn.MODE.MULT(MATCH(M1648:M3990,M1648:M3990,0))),M1648)</f>
        <v>tier - 2</v>
      </c>
      <c r="O1648" t="s">
        <v>300</v>
      </c>
      <c r="P1648" t="str">
        <f t="shared" si="103"/>
        <v>R1021</v>
      </c>
    </row>
    <row r="1649" spans="1:16" x14ac:dyDescent="0.3">
      <c r="A1649" t="s">
        <v>1680</v>
      </c>
      <c r="B1649">
        <v>1959</v>
      </c>
      <c r="C1649">
        <f t="shared" si="100"/>
        <v>1959</v>
      </c>
      <c r="D1649" t="s">
        <v>18</v>
      </c>
      <c r="E1649" t="str">
        <f t="shared" si="101"/>
        <v>Jun</v>
      </c>
      <c r="F1649">
        <v>29</v>
      </c>
      <c r="G1649" s="16">
        <f t="shared" si="102"/>
        <v>21730</v>
      </c>
      <c r="I1649">
        <v>0</v>
      </c>
      <c r="J1649" s="13">
        <v>14449.85</v>
      </c>
      <c r="K1649" t="s">
        <v>11</v>
      </c>
      <c r="L1649" t="str" cm="1">
        <f t="array" ref="L1649">IF(K1649="?",INDEX(K1649:K3991,_xlfn.MODE.MULT(MATCH(K1649:K3991,K3991,0))),K1649)</f>
        <v>tier - 2</v>
      </c>
      <c r="M1649" t="s">
        <v>16</v>
      </c>
      <c r="N1649" t="str" cm="1">
        <f t="array" ref="N1649">IF(M1649="?",INDEX(M1649:M3991,_xlfn.MODE.MULT(MATCH(M1649:M3991,M1649:M3991,0))),M1649)</f>
        <v>tier - 1</v>
      </c>
      <c r="O1649" t="s">
        <v>247</v>
      </c>
      <c r="P1649" t="str">
        <f t="shared" si="103"/>
        <v>R1024</v>
      </c>
    </row>
    <row r="1650" spans="1:16" x14ac:dyDescent="0.3">
      <c r="A1650" t="s">
        <v>1681</v>
      </c>
      <c r="B1650">
        <v>1959</v>
      </c>
      <c r="C1650">
        <f t="shared" si="100"/>
        <v>1959</v>
      </c>
      <c r="D1650" t="s">
        <v>35</v>
      </c>
      <c r="E1650" t="str">
        <f t="shared" si="101"/>
        <v>Aug</v>
      </c>
      <c r="F1650">
        <v>3</v>
      </c>
      <c r="G1650" s="16">
        <f t="shared" si="102"/>
        <v>21765</v>
      </c>
      <c r="I1650">
        <v>0</v>
      </c>
      <c r="J1650" s="13">
        <v>14451.84</v>
      </c>
      <c r="K1650" t="s">
        <v>11</v>
      </c>
      <c r="L1650" t="str" cm="1">
        <f t="array" ref="L1650">IF(K1650="?",INDEX(K1650:K3992,_xlfn.MODE.MULT(MATCH(K1650:K3992,K3992,0))),K1650)</f>
        <v>tier - 2</v>
      </c>
      <c r="M1650" t="s">
        <v>12</v>
      </c>
      <c r="N1650" t="str" cm="1">
        <f t="array" ref="N1650">IF(M1650="?",INDEX(M1650:M3992,_xlfn.MODE.MULT(MATCH(M1650:M3992,M1650:M3992,0))),M1650)</f>
        <v>tier - 3</v>
      </c>
      <c r="O1650" t="s">
        <v>249</v>
      </c>
      <c r="P1650" t="str">
        <f t="shared" si="103"/>
        <v>R1023</v>
      </c>
    </row>
    <row r="1651" spans="1:16" x14ac:dyDescent="0.3">
      <c r="A1651" t="s">
        <v>1682</v>
      </c>
      <c r="B1651">
        <v>1996</v>
      </c>
      <c r="C1651">
        <f t="shared" si="100"/>
        <v>1996</v>
      </c>
      <c r="D1651" t="s">
        <v>15</v>
      </c>
      <c r="E1651" t="str">
        <f t="shared" si="101"/>
        <v>Nov</v>
      </c>
      <c r="F1651">
        <v>10</v>
      </c>
      <c r="G1651" s="16">
        <f t="shared" si="102"/>
        <v>35379</v>
      </c>
      <c r="I1651">
        <v>2</v>
      </c>
      <c r="J1651" s="13">
        <v>14455.64</v>
      </c>
      <c r="K1651" t="s">
        <v>11</v>
      </c>
      <c r="L1651" t="str" cm="1">
        <f t="array" ref="L1651">IF(K1651="?",INDEX(K1651:K3993,_xlfn.MODE.MULT(MATCH(K1651:K3993,K3993,0))),K1651)</f>
        <v>tier - 2</v>
      </c>
      <c r="M1651" t="s">
        <v>12</v>
      </c>
      <c r="N1651" t="str" cm="1">
        <f t="array" ref="N1651">IF(M1651="?",INDEX(M1651:M3993,_xlfn.MODE.MULT(MATCH(M1651:M3993,M1651:M3993,0))),M1651)</f>
        <v>tier - 3</v>
      </c>
      <c r="O1651" t="s">
        <v>247</v>
      </c>
      <c r="P1651" t="str">
        <f t="shared" si="103"/>
        <v>R1024</v>
      </c>
    </row>
    <row r="1652" spans="1:16" x14ac:dyDescent="0.3">
      <c r="A1652" t="s">
        <v>1683</v>
      </c>
      <c r="B1652">
        <v>1976</v>
      </c>
      <c r="C1652">
        <f t="shared" si="100"/>
        <v>1976</v>
      </c>
      <c r="D1652" t="s">
        <v>15</v>
      </c>
      <c r="E1652" t="str">
        <f t="shared" si="101"/>
        <v>Nov</v>
      </c>
      <c r="F1652">
        <v>27</v>
      </c>
      <c r="G1652" s="16">
        <f t="shared" si="102"/>
        <v>28091</v>
      </c>
      <c r="I1652">
        <v>2</v>
      </c>
      <c r="J1652" s="13">
        <v>14470.01</v>
      </c>
      <c r="K1652" t="s">
        <v>11</v>
      </c>
      <c r="L1652" t="str" cm="1">
        <f t="array" ref="L1652">IF(K1652="?",INDEX(K1652:K3994,_xlfn.MODE.MULT(MATCH(K1652:K3994,K3994,0))),K1652)</f>
        <v>tier - 2</v>
      </c>
      <c r="M1652" t="s">
        <v>12</v>
      </c>
      <c r="N1652" t="str" cm="1">
        <f t="array" ref="N1652">IF(M1652="?",INDEX(M1652:M3994,_xlfn.MODE.MULT(MATCH(M1652:M3994,M1652:M3994,0))),M1652)</f>
        <v>tier - 3</v>
      </c>
      <c r="O1652" t="s">
        <v>23</v>
      </c>
      <c r="P1652" t="str">
        <f t="shared" si="103"/>
        <v>R1012</v>
      </c>
    </row>
    <row r="1653" spans="1:16" x14ac:dyDescent="0.3">
      <c r="A1653" t="s">
        <v>1684</v>
      </c>
      <c r="B1653">
        <v>1959</v>
      </c>
      <c r="C1653">
        <f t="shared" si="100"/>
        <v>1959</v>
      </c>
      <c r="D1653" t="s">
        <v>15</v>
      </c>
      <c r="E1653" t="str">
        <f t="shared" si="101"/>
        <v>Nov</v>
      </c>
      <c r="F1653">
        <v>20</v>
      </c>
      <c r="G1653" s="16">
        <f t="shared" si="102"/>
        <v>21874</v>
      </c>
      <c r="I1653">
        <v>1</v>
      </c>
      <c r="J1653" s="13">
        <v>14474.68</v>
      </c>
      <c r="K1653" t="s">
        <v>11</v>
      </c>
      <c r="L1653" t="str" cm="1">
        <f t="array" ref="L1653">IF(K1653="?",INDEX(K1653:K3995,_xlfn.MODE.MULT(MATCH(K1653:K3995,K3995,0))),K1653)</f>
        <v>tier - 2</v>
      </c>
      <c r="M1653" t="s">
        <v>11</v>
      </c>
      <c r="N1653" t="str" cm="1">
        <f t="array" ref="N1653">IF(M1653="?",INDEX(M1653:M3995,_xlfn.MODE.MULT(MATCH(M1653:M3995,M1653:M3995,0))),M1653)</f>
        <v>tier - 2</v>
      </c>
      <c r="O1653" t="s">
        <v>13</v>
      </c>
      <c r="P1653" t="str">
        <f t="shared" si="103"/>
        <v>R1013</v>
      </c>
    </row>
    <row r="1654" spans="1:16" x14ac:dyDescent="0.3">
      <c r="A1654" t="s">
        <v>1685</v>
      </c>
      <c r="B1654">
        <v>1979</v>
      </c>
      <c r="C1654">
        <f t="shared" si="100"/>
        <v>1979</v>
      </c>
      <c r="D1654" t="s">
        <v>37</v>
      </c>
      <c r="E1654" t="str">
        <f t="shared" si="101"/>
        <v>Oct</v>
      </c>
      <c r="F1654">
        <v>20</v>
      </c>
      <c r="G1654" s="16">
        <f t="shared" si="102"/>
        <v>29148</v>
      </c>
      <c r="I1654">
        <v>5</v>
      </c>
      <c r="J1654" s="13">
        <v>14478.33</v>
      </c>
      <c r="K1654" t="s">
        <v>11</v>
      </c>
      <c r="L1654" t="str" cm="1">
        <f t="array" ref="L1654">IF(K1654="?",INDEX(K1654:K3996,_xlfn.MODE.MULT(MATCH(K1654:K3996,K3996,0))),K1654)</f>
        <v>tier - 2</v>
      </c>
      <c r="M1654" t="s">
        <v>11</v>
      </c>
      <c r="N1654" t="str" cm="1">
        <f t="array" ref="N1654">IF(M1654="?",INDEX(M1654:M3996,_xlfn.MODE.MULT(MATCH(M1654:M3996,M1654:M3996,0))),M1654)</f>
        <v>tier - 2</v>
      </c>
      <c r="O1654" t="s">
        <v>13</v>
      </c>
      <c r="P1654" t="str">
        <f t="shared" si="103"/>
        <v>R1013</v>
      </c>
    </row>
    <row r="1655" spans="1:16" x14ac:dyDescent="0.3">
      <c r="A1655" t="s">
        <v>1686</v>
      </c>
      <c r="B1655">
        <v>1989</v>
      </c>
      <c r="C1655">
        <f t="shared" si="100"/>
        <v>1989</v>
      </c>
      <c r="D1655" t="s">
        <v>10</v>
      </c>
      <c r="E1655" t="str">
        <f t="shared" si="101"/>
        <v>Jul</v>
      </c>
      <c r="F1655">
        <v>22</v>
      </c>
      <c r="G1655" s="16">
        <f t="shared" si="102"/>
        <v>32711</v>
      </c>
      <c r="I1655">
        <v>3</v>
      </c>
      <c r="J1655" s="13">
        <v>14507.46</v>
      </c>
      <c r="K1655" t="s">
        <v>11</v>
      </c>
      <c r="L1655" t="str" cm="1">
        <f t="array" ref="L1655">IF(K1655="?",INDEX(K1655:K3997,_xlfn.MODE.MULT(MATCH(K1655:K3997,K3997,0))),K1655)</f>
        <v>tier - 2</v>
      </c>
      <c r="M1655" t="s">
        <v>12</v>
      </c>
      <c r="N1655" t="str" cm="1">
        <f t="array" ref="N1655">IF(M1655="?",INDEX(M1655:M3997,_xlfn.MODE.MULT(MATCH(M1655:M3997,M1655:M3997,0))),M1655)</f>
        <v>tier - 3</v>
      </c>
      <c r="O1655" t="s">
        <v>23</v>
      </c>
      <c r="P1655" t="str">
        <f t="shared" si="103"/>
        <v>R1012</v>
      </c>
    </row>
    <row r="1656" spans="1:16" x14ac:dyDescent="0.3">
      <c r="A1656" t="s">
        <v>1687</v>
      </c>
      <c r="B1656">
        <v>1989</v>
      </c>
      <c r="C1656">
        <f t="shared" si="100"/>
        <v>1989</v>
      </c>
      <c r="D1656" t="s">
        <v>10</v>
      </c>
      <c r="E1656" t="str">
        <f t="shared" si="101"/>
        <v>Jul</v>
      </c>
      <c r="F1656">
        <v>14</v>
      </c>
      <c r="G1656" s="16">
        <f t="shared" si="102"/>
        <v>32703</v>
      </c>
      <c r="I1656">
        <v>3</v>
      </c>
      <c r="J1656" s="13">
        <v>14547.26</v>
      </c>
      <c r="K1656" t="s">
        <v>11</v>
      </c>
      <c r="L1656" t="str" cm="1">
        <f t="array" ref="L1656">IF(K1656="?",INDEX(K1656:K3998,_xlfn.MODE.MULT(MATCH(K1656:K3998,K3998,0))),K1656)</f>
        <v>tier - 2</v>
      </c>
      <c r="M1656" t="s">
        <v>12</v>
      </c>
      <c r="N1656" t="str" cm="1">
        <f t="array" ref="N1656">IF(M1656="?",INDEX(M1656:M3998,_xlfn.MODE.MULT(MATCH(M1656:M3998,M1656:M3998,0))),M1656)</f>
        <v>tier - 3</v>
      </c>
      <c r="O1656" t="s">
        <v>42</v>
      </c>
      <c r="P1656" t="str">
        <f t="shared" si="103"/>
        <v>R1011</v>
      </c>
    </row>
    <row r="1657" spans="1:16" x14ac:dyDescent="0.3">
      <c r="A1657" t="s">
        <v>1688</v>
      </c>
      <c r="B1657">
        <v>1998</v>
      </c>
      <c r="C1657">
        <f t="shared" si="100"/>
        <v>1998</v>
      </c>
      <c r="D1657" t="s">
        <v>20</v>
      </c>
      <c r="E1657" t="str">
        <f t="shared" si="101"/>
        <v>Sep</v>
      </c>
      <c r="F1657">
        <v>12</v>
      </c>
      <c r="G1657" s="16">
        <f t="shared" si="102"/>
        <v>36050</v>
      </c>
      <c r="I1657">
        <v>0</v>
      </c>
      <c r="J1657" s="13">
        <v>14571.89</v>
      </c>
      <c r="K1657" t="s">
        <v>11</v>
      </c>
      <c r="L1657" t="str" cm="1">
        <f t="array" ref="L1657">IF(K1657="?",INDEX(K1657:K3999,_xlfn.MODE.MULT(MATCH(K1657:K3999,K3999,0))),K1657)</f>
        <v>tier - 2</v>
      </c>
      <c r="M1657" t="s">
        <v>16</v>
      </c>
      <c r="N1657" t="str" cm="1">
        <f t="array" ref="N1657">IF(M1657="?",INDEX(M1657:M3999,_xlfn.MODE.MULT(MATCH(M1657:M3999,M1657:M3999,0))),M1657)</f>
        <v>tier - 1</v>
      </c>
      <c r="O1657" t="s">
        <v>247</v>
      </c>
      <c r="P1657" t="str">
        <f t="shared" si="103"/>
        <v>R1024</v>
      </c>
    </row>
    <row r="1658" spans="1:16" x14ac:dyDescent="0.3">
      <c r="A1658" t="s">
        <v>1689</v>
      </c>
      <c r="B1658">
        <v>1962</v>
      </c>
      <c r="C1658">
        <f t="shared" si="100"/>
        <v>1962</v>
      </c>
      <c r="D1658" t="s">
        <v>30</v>
      </c>
      <c r="E1658" t="str">
        <f t="shared" si="101"/>
        <v>Dec</v>
      </c>
      <c r="F1658">
        <v>3</v>
      </c>
      <c r="G1658" s="16">
        <f t="shared" si="102"/>
        <v>22983</v>
      </c>
      <c r="I1658">
        <v>0</v>
      </c>
      <c r="J1658" s="13">
        <v>14574.64</v>
      </c>
      <c r="K1658" t="s">
        <v>11</v>
      </c>
      <c r="L1658" t="str" cm="1">
        <f t="array" ref="L1658">IF(K1658="?",INDEX(K1658:K4000,_xlfn.MODE.MULT(MATCH(K1658:K4000,K4000,0))),K1658)</f>
        <v>tier - 2</v>
      </c>
      <c r="M1658" t="s">
        <v>16</v>
      </c>
      <c r="N1658" t="str" cm="1">
        <f t="array" ref="N1658">IF(M1658="?",INDEX(M1658:M4000,_xlfn.MODE.MULT(MATCH(M1658:M4000,M1658:M4000,0))),M1658)</f>
        <v>tier - 1</v>
      </c>
      <c r="O1658" t="s">
        <v>200</v>
      </c>
      <c r="P1658" t="str">
        <f t="shared" si="103"/>
        <v>R1025</v>
      </c>
    </row>
    <row r="1659" spans="1:16" x14ac:dyDescent="0.3">
      <c r="A1659" t="s">
        <v>1690</v>
      </c>
      <c r="B1659">
        <v>1963</v>
      </c>
      <c r="C1659">
        <f t="shared" si="100"/>
        <v>1963</v>
      </c>
      <c r="D1659" t="s">
        <v>37</v>
      </c>
      <c r="E1659" t="str">
        <f t="shared" si="101"/>
        <v>Oct</v>
      </c>
      <c r="F1659">
        <v>14</v>
      </c>
      <c r="G1659" s="16">
        <f t="shared" si="102"/>
        <v>23298</v>
      </c>
      <c r="I1659">
        <v>3</v>
      </c>
      <c r="J1659" s="13">
        <v>14590.63</v>
      </c>
      <c r="K1659" t="s">
        <v>11</v>
      </c>
      <c r="L1659" t="str" cm="1">
        <f t="array" ref="L1659">IF(K1659="?",INDEX(K1659:K4001,_xlfn.MODE.MULT(MATCH(K1659:K4001,K4001,0))),K1659)</f>
        <v>tier - 2</v>
      </c>
      <c r="M1659" t="s">
        <v>16</v>
      </c>
      <c r="N1659" t="str" cm="1">
        <f t="array" ref="N1659">IF(M1659="?",INDEX(M1659:M4001,_xlfn.MODE.MULT(MATCH(M1659:M4001,M1659:M4001,0))),M1659)</f>
        <v>tier - 1</v>
      </c>
      <c r="O1659" t="s">
        <v>247</v>
      </c>
      <c r="P1659" t="str">
        <f t="shared" si="103"/>
        <v>R1024</v>
      </c>
    </row>
    <row r="1660" spans="1:16" x14ac:dyDescent="0.3">
      <c r="A1660" t="s">
        <v>1691</v>
      </c>
      <c r="B1660">
        <v>1967</v>
      </c>
      <c r="C1660">
        <f t="shared" si="100"/>
        <v>1967</v>
      </c>
      <c r="D1660" t="s">
        <v>10</v>
      </c>
      <c r="E1660" t="str">
        <f t="shared" si="101"/>
        <v>Jul</v>
      </c>
      <c r="F1660">
        <v>18</v>
      </c>
      <c r="G1660" s="16">
        <f t="shared" si="102"/>
        <v>24671</v>
      </c>
      <c r="I1660">
        <v>0</v>
      </c>
      <c r="J1660" s="13">
        <v>14600.62</v>
      </c>
      <c r="K1660" t="s">
        <v>11</v>
      </c>
      <c r="L1660" t="str" cm="1">
        <f t="array" ref="L1660">IF(K1660="?",INDEX(K1660:K4002,_xlfn.MODE.MULT(MATCH(K1660:K4002,K4002,0))),K1660)</f>
        <v>tier - 2</v>
      </c>
      <c r="M1660" t="s">
        <v>12</v>
      </c>
      <c r="N1660" t="str" cm="1">
        <f t="array" ref="N1660">IF(M1660="?",INDEX(M1660:M4002,_xlfn.MODE.MULT(MATCH(M1660:M4002,M1660:M4002,0))),M1660)</f>
        <v>tier - 3</v>
      </c>
      <c r="O1660" t="s">
        <v>632</v>
      </c>
      <c r="P1660" t="str">
        <f t="shared" si="103"/>
        <v>R1022</v>
      </c>
    </row>
    <row r="1661" spans="1:16" x14ac:dyDescent="0.3">
      <c r="A1661" t="s">
        <v>1692</v>
      </c>
      <c r="B1661">
        <v>1965</v>
      </c>
      <c r="C1661">
        <f t="shared" si="100"/>
        <v>1965</v>
      </c>
      <c r="D1661" t="s">
        <v>15</v>
      </c>
      <c r="E1661" t="str">
        <f t="shared" si="101"/>
        <v>Nov</v>
      </c>
      <c r="F1661">
        <v>8</v>
      </c>
      <c r="G1661" s="16">
        <f t="shared" si="102"/>
        <v>24054</v>
      </c>
      <c r="I1661">
        <v>0</v>
      </c>
      <c r="J1661" s="13">
        <v>14612.33</v>
      </c>
      <c r="K1661" t="s">
        <v>11</v>
      </c>
      <c r="L1661" t="str" cm="1">
        <f t="array" ref="L1661">IF(K1661="?",INDEX(K1661:K4003,_xlfn.MODE.MULT(MATCH(K1661:K4003,K4003,0))),K1661)</f>
        <v>tier - 2</v>
      </c>
      <c r="M1661" t="s">
        <v>12</v>
      </c>
      <c r="N1661" t="str" cm="1">
        <f t="array" ref="N1661">IF(M1661="?",INDEX(M1661:M4003,_xlfn.MODE.MULT(MATCH(M1661:M4003,M1661:M4003,0))),M1661)</f>
        <v>tier - 3</v>
      </c>
      <c r="O1661" t="s">
        <v>300</v>
      </c>
      <c r="P1661" t="str">
        <f t="shared" si="103"/>
        <v>R1021</v>
      </c>
    </row>
    <row r="1662" spans="1:16" x14ac:dyDescent="0.3">
      <c r="A1662" t="s">
        <v>1693</v>
      </c>
      <c r="B1662">
        <v>1991</v>
      </c>
      <c r="C1662">
        <f t="shared" si="100"/>
        <v>1991</v>
      </c>
      <c r="D1662" t="s">
        <v>35</v>
      </c>
      <c r="E1662" t="str">
        <f t="shared" si="101"/>
        <v>Aug</v>
      </c>
      <c r="F1662">
        <v>21</v>
      </c>
      <c r="G1662" s="16">
        <f t="shared" si="102"/>
        <v>33471</v>
      </c>
      <c r="I1662">
        <v>3</v>
      </c>
      <c r="J1662" s="13">
        <v>14630.52</v>
      </c>
      <c r="K1662" t="s">
        <v>11</v>
      </c>
      <c r="L1662" t="str" cm="1">
        <f t="array" ref="L1662">IF(K1662="?",INDEX(K1662:K4004,_xlfn.MODE.MULT(MATCH(K1662:K4004,K4004,0))),K1662)</f>
        <v>tier - 2</v>
      </c>
      <c r="M1662" t="s">
        <v>12</v>
      </c>
      <c r="N1662" t="str" cm="1">
        <f t="array" ref="N1662">IF(M1662="?",INDEX(M1662:M4004,_xlfn.MODE.MULT(MATCH(M1662:M4004,M1662:M4004,0))),M1662)</f>
        <v>tier - 3</v>
      </c>
      <c r="O1662" t="s">
        <v>42</v>
      </c>
      <c r="P1662" t="str">
        <f t="shared" si="103"/>
        <v>R1011</v>
      </c>
    </row>
    <row r="1663" spans="1:16" x14ac:dyDescent="0.3">
      <c r="A1663" t="s">
        <v>1694</v>
      </c>
      <c r="B1663">
        <v>1967</v>
      </c>
      <c r="C1663">
        <f t="shared" si="100"/>
        <v>1967</v>
      </c>
      <c r="D1663" t="s">
        <v>20</v>
      </c>
      <c r="E1663" t="str">
        <f t="shared" si="101"/>
        <v>Sep</v>
      </c>
      <c r="F1663">
        <v>1</v>
      </c>
      <c r="G1663" s="16">
        <f t="shared" si="102"/>
        <v>24716</v>
      </c>
      <c r="I1663">
        <v>0</v>
      </c>
      <c r="J1663" s="13">
        <v>14640.35</v>
      </c>
      <c r="K1663" t="s">
        <v>11</v>
      </c>
      <c r="L1663" t="str" cm="1">
        <f t="array" ref="L1663">IF(K1663="?",INDEX(K1663:K4005,_xlfn.MODE.MULT(MATCH(K1663:K4005,K4005,0))),K1663)</f>
        <v>tier - 2</v>
      </c>
      <c r="M1663" t="s">
        <v>12</v>
      </c>
      <c r="N1663" t="str" cm="1">
        <f t="array" ref="N1663">IF(M1663="?",INDEX(M1663:M4005,_xlfn.MODE.MULT(MATCH(M1663:M4005,M1663:M4005,0))),M1663)</f>
        <v>tier - 3</v>
      </c>
      <c r="O1663" t="s">
        <v>535</v>
      </c>
      <c r="P1663" t="str">
        <f t="shared" si="103"/>
        <v>R1026</v>
      </c>
    </row>
    <row r="1664" spans="1:16" x14ac:dyDescent="0.3">
      <c r="A1664" t="s">
        <v>1695</v>
      </c>
      <c r="B1664">
        <v>1981</v>
      </c>
      <c r="C1664">
        <f t="shared" si="100"/>
        <v>1981</v>
      </c>
      <c r="D1664" t="s">
        <v>15</v>
      </c>
      <c r="E1664" t="str">
        <f t="shared" si="101"/>
        <v>Nov</v>
      </c>
      <c r="F1664">
        <v>13</v>
      </c>
      <c r="G1664" s="16">
        <f t="shared" si="102"/>
        <v>29903</v>
      </c>
      <c r="I1664">
        <v>1</v>
      </c>
      <c r="J1664" s="13">
        <v>14657.2</v>
      </c>
      <c r="K1664" t="s">
        <v>11</v>
      </c>
      <c r="L1664" t="str" cm="1">
        <f t="array" ref="L1664">IF(K1664="?",INDEX(K1664:K4006,_xlfn.MODE.MULT(MATCH(K1664:K4006,K4006,0))),K1664)</f>
        <v>tier - 2</v>
      </c>
      <c r="M1664" t="s">
        <v>16</v>
      </c>
      <c r="N1664" t="str" cm="1">
        <f t="array" ref="N1664">IF(M1664="?",INDEX(M1664:M4006,_xlfn.MODE.MULT(MATCH(M1664:M4006,M1664:M4006,0))),M1664)</f>
        <v>tier - 1</v>
      </c>
      <c r="O1664" t="s">
        <v>23</v>
      </c>
      <c r="P1664" t="str">
        <f t="shared" si="103"/>
        <v>R1012</v>
      </c>
    </row>
    <row r="1665" spans="1:16" x14ac:dyDescent="0.3">
      <c r="A1665" t="s">
        <v>1696</v>
      </c>
      <c r="B1665">
        <v>1969</v>
      </c>
      <c r="C1665">
        <f t="shared" si="100"/>
        <v>1969</v>
      </c>
      <c r="D1665" t="s">
        <v>37</v>
      </c>
      <c r="E1665" t="str">
        <f t="shared" si="101"/>
        <v>Oct</v>
      </c>
      <c r="F1665">
        <v>20</v>
      </c>
      <c r="G1665" s="16">
        <f t="shared" si="102"/>
        <v>25496</v>
      </c>
      <c r="I1665">
        <v>0</v>
      </c>
      <c r="J1665" s="13">
        <v>14665.75</v>
      </c>
      <c r="K1665" t="s">
        <v>11</v>
      </c>
      <c r="L1665" t="str" cm="1">
        <f t="array" ref="L1665">IF(K1665="?",INDEX(K1665:K4007,_xlfn.MODE.MULT(MATCH(K1665:K4007,K4007,0))),K1665)</f>
        <v>tier - 2</v>
      </c>
      <c r="M1665" t="s">
        <v>16</v>
      </c>
      <c r="N1665" t="str" cm="1">
        <f t="array" ref="N1665">IF(M1665="?",INDEX(M1665:M4007,_xlfn.MODE.MULT(MATCH(M1665:M4007,M1665:M4007,0))),M1665)</f>
        <v>tier - 1</v>
      </c>
      <c r="O1665" t="s">
        <v>23</v>
      </c>
      <c r="P1665" t="str">
        <f t="shared" si="103"/>
        <v>R1012</v>
      </c>
    </row>
    <row r="1666" spans="1:16" x14ac:dyDescent="0.3">
      <c r="A1666" t="s">
        <v>1697</v>
      </c>
      <c r="B1666">
        <v>1958</v>
      </c>
      <c r="C1666">
        <f t="shared" si="100"/>
        <v>1958</v>
      </c>
      <c r="D1666" t="s">
        <v>10</v>
      </c>
      <c r="E1666" t="str">
        <f t="shared" si="101"/>
        <v>Jul</v>
      </c>
      <c r="F1666">
        <v>23</v>
      </c>
      <c r="G1666" s="16">
        <f t="shared" si="102"/>
        <v>21389</v>
      </c>
      <c r="I1666">
        <v>0</v>
      </c>
      <c r="J1666" s="13">
        <v>14692.67</v>
      </c>
      <c r="K1666" t="s">
        <v>11</v>
      </c>
      <c r="L1666" t="str" cm="1">
        <f t="array" ref="L1666">IF(K1666="?",INDEX(K1666:K4008,_xlfn.MODE.MULT(MATCH(K1666:K4008,K4008,0))),K1666)</f>
        <v>tier - 2</v>
      </c>
      <c r="M1666" t="s">
        <v>16</v>
      </c>
      <c r="N1666" t="str" cm="1">
        <f t="array" ref="N1666">IF(M1666="?",INDEX(M1666:M4008,_xlfn.MODE.MULT(MATCH(M1666:M4008,M1666:M4008,0))),M1666)</f>
        <v>tier - 1</v>
      </c>
      <c r="O1666" t="s">
        <v>23</v>
      </c>
      <c r="P1666" t="str">
        <f t="shared" si="103"/>
        <v>R1012</v>
      </c>
    </row>
    <row r="1667" spans="1:16" x14ac:dyDescent="0.3">
      <c r="A1667" t="s">
        <v>1698</v>
      </c>
      <c r="B1667">
        <v>1982</v>
      </c>
      <c r="C1667">
        <f t="shared" ref="C1667:C1730" si="104">IF(B1667="?",ROUND(AVERAGE(B1666:B4009),0),B1667)</f>
        <v>1982</v>
      </c>
      <c r="D1667" t="s">
        <v>20</v>
      </c>
      <c r="E1667" t="str">
        <f t="shared" ref="E1667:E1730" si="105">IF(D1667="?","sep",D1667)</f>
        <v>Sep</v>
      </c>
      <c r="F1667">
        <v>4</v>
      </c>
      <c r="G1667" s="16">
        <f t="shared" ref="G1667:G1730" si="106">VALUE(F1667&amp;"-"&amp;E1667&amp;"-"&amp;C1667)</f>
        <v>30198</v>
      </c>
      <c r="I1667">
        <v>3</v>
      </c>
      <c r="J1667" s="13">
        <v>14696.77</v>
      </c>
      <c r="K1667" t="s">
        <v>11</v>
      </c>
      <c r="L1667" t="str" cm="1">
        <f t="array" ref="L1667">IF(K1667="?",INDEX(K1667:K4009,_xlfn.MODE.MULT(MATCH(K1667:K4009,K4009,0))),K1667)</f>
        <v>tier - 2</v>
      </c>
      <c r="M1667" t="s">
        <v>11</v>
      </c>
      <c r="N1667" t="str" cm="1">
        <f t="array" ref="N1667">IF(M1667="?",INDEX(M1667:M4009,_xlfn.MODE.MULT(MATCH(M1667:M4009,M1667:M4009,0))),M1667)</f>
        <v>tier - 2</v>
      </c>
      <c r="O1667" t="s">
        <v>42</v>
      </c>
      <c r="P1667" t="str">
        <f t="shared" ref="P1667:P1730" si="107">IF(O1667="?","unknown",O1667)</f>
        <v>R1011</v>
      </c>
    </row>
    <row r="1668" spans="1:16" x14ac:dyDescent="0.3">
      <c r="A1668" t="s">
        <v>1699</v>
      </c>
      <c r="B1668">
        <v>2002</v>
      </c>
      <c r="C1668">
        <f t="shared" si="104"/>
        <v>2002</v>
      </c>
      <c r="D1668" t="s">
        <v>20</v>
      </c>
      <c r="E1668" t="str">
        <f t="shared" si="105"/>
        <v>Sep</v>
      </c>
      <c r="F1668">
        <v>24</v>
      </c>
      <c r="G1668" s="16">
        <f t="shared" si="106"/>
        <v>37523</v>
      </c>
      <c r="I1668">
        <v>0</v>
      </c>
      <c r="J1668" s="13">
        <v>14711.74</v>
      </c>
      <c r="K1668" t="s">
        <v>11</v>
      </c>
      <c r="L1668" t="str" cm="1">
        <f t="array" ref="L1668">IF(K1668="?",INDEX(K1668:K4010,_xlfn.MODE.MULT(MATCH(K1668:K4010,K4010,0))),K1668)</f>
        <v>tier - 2</v>
      </c>
      <c r="M1668" t="s">
        <v>11</v>
      </c>
      <c r="N1668" t="str" cm="1">
        <f t="array" ref="N1668">IF(M1668="?",INDEX(M1668:M4010,_xlfn.MODE.MULT(MATCH(M1668:M4010,M1668:M4010,0))),M1668)</f>
        <v>tier - 2</v>
      </c>
      <c r="O1668" t="s">
        <v>23</v>
      </c>
      <c r="P1668" t="str">
        <f t="shared" si="107"/>
        <v>R1012</v>
      </c>
    </row>
    <row r="1669" spans="1:16" x14ac:dyDescent="0.3">
      <c r="A1669" t="s">
        <v>1700</v>
      </c>
      <c r="B1669">
        <v>1962</v>
      </c>
      <c r="C1669">
        <f t="shared" si="104"/>
        <v>1962</v>
      </c>
      <c r="D1669" t="s">
        <v>10</v>
      </c>
      <c r="E1669" t="str">
        <f t="shared" si="105"/>
        <v>Jul</v>
      </c>
      <c r="F1669">
        <v>29</v>
      </c>
      <c r="G1669" s="16">
        <f t="shared" si="106"/>
        <v>22856</v>
      </c>
      <c r="I1669">
        <v>0</v>
      </c>
      <c r="J1669" s="13">
        <v>14738.43</v>
      </c>
      <c r="K1669" t="s">
        <v>11</v>
      </c>
      <c r="L1669" t="str" cm="1">
        <f t="array" ref="L1669">IF(K1669="?",INDEX(K1669:K4011,_xlfn.MODE.MULT(MATCH(K1669:K4011,K4011,0))),K1669)</f>
        <v>tier - 2</v>
      </c>
      <c r="M1669" t="s">
        <v>12</v>
      </c>
      <c r="N1669" t="str" cm="1">
        <f t="array" ref="N1669">IF(M1669="?",INDEX(M1669:M4011,_xlfn.MODE.MULT(MATCH(M1669:M4011,M1669:M4011,0))),M1669)</f>
        <v>tier - 3</v>
      </c>
      <c r="O1669" t="s">
        <v>300</v>
      </c>
      <c r="P1669" t="str">
        <f t="shared" si="107"/>
        <v>R1021</v>
      </c>
    </row>
    <row r="1670" spans="1:16" x14ac:dyDescent="0.3">
      <c r="A1670" t="s">
        <v>1701</v>
      </c>
      <c r="B1670">
        <v>1965</v>
      </c>
      <c r="C1670">
        <f t="shared" si="104"/>
        <v>1965</v>
      </c>
      <c r="D1670" t="s">
        <v>10</v>
      </c>
      <c r="E1670" t="str">
        <f t="shared" si="105"/>
        <v>Jul</v>
      </c>
      <c r="F1670">
        <v>27</v>
      </c>
      <c r="G1670" s="16">
        <f t="shared" si="106"/>
        <v>23950</v>
      </c>
      <c r="I1670">
        <v>0</v>
      </c>
      <c r="J1670" s="13">
        <v>14750.42</v>
      </c>
      <c r="K1670" t="s">
        <v>11</v>
      </c>
      <c r="L1670" t="str" cm="1">
        <f t="array" ref="L1670">IF(K1670="?",INDEX(K1670:K4012,_xlfn.MODE.MULT(MATCH(K1670:K4012,K4012,0))),K1670)</f>
        <v>tier - 2</v>
      </c>
      <c r="M1670" t="s">
        <v>11</v>
      </c>
      <c r="N1670" t="str" cm="1">
        <f t="array" ref="N1670">IF(M1670="?",INDEX(M1670:M4012,_xlfn.MODE.MULT(MATCH(M1670:M4012,M1670:M4012,0))),M1670)</f>
        <v>tier - 2</v>
      </c>
      <c r="O1670" t="s">
        <v>535</v>
      </c>
      <c r="P1670" t="str">
        <f t="shared" si="107"/>
        <v>R1026</v>
      </c>
    </row>
    <row r="1671" spans="1:16" x14ac:dyDescent="0.3">
      <c r="A1671" t="s">
        <v>1702</v>
      </c>
      <c r="B1671">
        <v>1975</v>
      </c>
      <c r="C1671">
        <f t="shared" si="104"/>
        <v>1975</v>
      </c>
      <c r="D1671" t="s">
        <v>30</v>
      </c>
      <c r="E1671" t="str">
        <f t="shared" si="105"/>
        <v>Dec</v>
      </c>
      <c r="F1671">
        <v>10</v>
      </c>
      <c r="G1671" s="16">
        <f t="shared" si="106"/>
        <v>27738</v>
      </c>
      <c r="I1671">
        <v>1</v>
      </c>
      <c r="J1671" s="13">
        <v>14819</v>
      </c>
      <c r="K1671" t="s">
        <v>11</v>
      </c>
      <c r="L1671" t="str" cm="1">
        <f t="array" ref="L1671">IF(K1671="?",INDEX(K1671:K4013,_xlfn.MODE.MULT(MATCH(K1671:K4013,K4013,0))),K1671)</f>
        <v>tier - 2</v>
      </c>
      <c r="M1671" t="s">
        <v>12</v>
      </c>
      <c r="N1671" t="str" cm="1">
        <f t="array" ref="N1671">IF(M1671="?",INDEX(M1671:M4013,_xlfn.MODE.MULT(MATCH(M1671:M4013,M1671:M4013,0))),M1671)</f>
        <v>tier - 3</v>
      </c>
      <c r="O1671" t="s">
        <v>249</v>
      </c>
      <c r="P1671" t="str">
        <f t="shared" si="107"/>
        <v>R1023</v>
      </c>
    </row>
    <row r="1672" spans="1:16" x14ac:dyDescent="0.3">
      <c r="A1672" t="s">
        <v>1703</v>
      </c>
      <c r="B1672">
        <v>1979</v>
      </c>
      <c r="C1672">
        <f t="shared" si="104"/>
        <v>1979</v>
      </c>
      <c r="D1672" t="s">
        <v>37</v>
      </c>
      <c r="E1672" t="str">
        <f t="shared" si="105"/>
        <v>Oct</v>
      </c>
      <c r="F1672">
        <v>18</v>
      </c>
      <c r="G1672" s="16">
        <f t="shared" si="106"/>
        <v>29146</v>
      </c>
      <c r="I1672">
        <v>2</v>
      </c>
      <c r="J1672" s="13">
        <v>14839.34</v>
      </c>
      <c r="K1672" t="s">
        <v>11</v>
      </c>
      <c r="L1672" t="str" cm="1">
        <f t="array" ref="L1672">IF(K1672="?",INDEX(K1672:K4014,_xlfn.MODE.MULT(MATCH(K1672:K4014,K4014,0))),K1672)</f>
        <v>tier - 2</v>
      </c>
      <c r="M1672" t="s">
        <v>12</v>
      </c>
      <c r="N1672" t="str" cm="1">
        <f t="array" ref="N1672">IF(M1672="?",INDEX(M1672:M4014,_xlfn.MODE.MULT(MATCH(M1672:M4014,M1672:M4014,0))),M1672)</f>
        <v>tier - 3</v>
      </c>
      <c r="O1672" t="s">
        <v>535</v>
      </c>
      <c r="P1672" t="str">
        <f t="shared" si="107"/>
        <v>R1026</v>
      </c>
    </row>
    <row r="1673" spans="1:16" x14ac:dyDescent="0.3">
      <c r="A1673" t="s">
        <v>1704</v>
      </c>
      <c r="B1673">
        <v>1981</v>
      </c>
      <c r="C1673">
        <f t="shared" si="104"/>
        <v>1981</v>
      </c>
      <c r="D1673" t="s">
        <v>18</v>
      </c>
      <c r="E1673" t="str">
        <f t="shared" si="105"/>
        <v>Jun</v>
      </c>
      <c r="F1673">
        <v>5</v>
      </c>
      <c r="G1673" s="16">
        <f t="shared" si="106"/>
        <v>29742</v>
      </c>
      <c r="I1673">
        <v>1</v>
      </c>
      <c r="J1673" s="13">
        <v>14843.96</v>
      </c>
      <c r="K1673" t="s">
        <v>11</v>
      </c>
      <c r="L1673" t="str" cm="1">
        <f t="array" ref="L1673">IF(K1673="?",INDEX(K1673:K4015,_xlfn.MODE.MULT(MATCH(K1673:K4015,K4015,0))),K1673)</f>
        <v>tier - 2</v>
      </c>
      <c r="M1673" t="s">
        <v>12</v>
      </c>
      <c r="N1673" t="str" cm="1">
        <f t="array" ref="N1673">IF(M1673="?",INDEX(M1673:M4015,_xlfn.MODE.MULT(MATCH(M1673:M4015,M1673:M4015,0))),M1673)</f>
        <v>tier - 3</v>
      </c>
      <c r="O1673" t="s">
        <v>535</v>
      </c>
      <c r="P1673" t="str">
        <f t="shared" si="107"/>
        <v>R1026</v>
      </c>
    </row>
    <row r="1674" spans="1:16" x14ac:dyDescent="0.3">
      <c r="A1674" t="s">
        <v>1705</v>
      </c>
      <c r="B1674">
        <v>1970</v>
      </c>
      <c r="C1674">
        <f t="shared" si="104"/>
        <v>1970</v>
      </c>
      <c r="D1674" t="s">
        <v>15</v>
      </c>
      <c r="E1674" t="str">
        <f t="shared" si="105"/>
        <v>Nov</v>
      </c>
      <c r="F1674">
        <v>11</v>
      </c>
      <c r="G1674" s="16">
        <f t="shared" si="106"/>
        <v>25883</v>
      </c>
      <c r="I1674">
        <v>0</v>
      </c>
      <c r="J1674" s="13">
        <v>14847.63</v>
      </c>
      <c r="K1674" t="s">
        <v>11</v>
      </c>
      <c r="L1674" t="str" cm="1">
        <f t="array" ref="L1674">IF(K1674="?",INDEX(K1674:K4016,_xlfn.MODE.MULT(MATCH(K1674:K4016,K4016,0))),K1674)</f>
        <v>tier - 2</v>
      </c>
      <c r="M1674" t="s">
        <v>11</v>
      </c>
      <c r="N1674" t="str" cm="1">
        <f t="array" ref="N1674">IF(M1674="?",INDEX(M1674:M4016,_xlfn.MODE.MULT(MATCH(M1674:M4016,M1674:M4016,0))),M1674)</f>
        <v>tier - 2</v>
      </c>
      <c r="O1674" t="s">
        <v>249</v>
      </c>
      <c r="P1674" t="str">
        <f t="shared" si="107"/>
        <v>R1023</v>
      </c>
    </row>
    <row r="1675" spans="1:16" x14ac:dyDescent="0.3">
      <c r="A1675" t="s">
        <v>1706</v>
      </c>
      <c r="B1675">
        <v>1958</v>
      </c>
      <c r="C1675">
        <f t="shared" si="104"/>
        <v>1958</v>
      </c>
      <c r="D1675" t="s">
        <v>37</v>
      </c>
      <c r="E1675" t="str">
        <f t="shared" si="105"/>
        <v>Oct</v>
      </c>
      <c r="F1675">
        <v>17</v>
      </c>
      <c r="G1675" s="16">
        <f t="shared" si="106"/>
        <v>21475</v>
      </c>
      <c r="I1675">
        <v>0</v>
      </c>
      <c r="J1675" s="13">
        <v>14901.52</v>
      </c>
      <c r="K1675" t="s">
        <v>11</v>
      </c>
      <c r="L1675" t="str" cm="1">
        <f t="array" ref="L1675">IF(K1675="?",INDEX(K1675:K4017,_xlfn.MODE.MULT(MATCH(K1675:K4017,K4017,0))),K1675)</f>
        <v>tier - 2</v>
      </c>
      <c r="M1675" t="s">
        <v>11</v>
      </c>
      <c r="N1675" t="str" cm="1">
        <f t="array" ref="N1675">IF(M1675="?",INDEX(M1675:M4017,_xlfn.MODE.MULT(MATCH(M1675:M4017,M1675:M4017,0))),M1675)</f>
        <v>tier - 2</v>
      </c>
      <c r="O1675" t="s">
        <v>247</v>
      </c>
      <c r="P1675" t="str">
        <f t="shared" si="107"/>
        <v>R1024</v>
      </c>
    </row>
    <row r="1676" spans="1:16" x14ac:dyDescent="0.3">
      <c r="A1676" t="s">
        <v>1707</v>
      </c>
      <c r="B1676">
        <v>1981</v>
      </c>
      <c r="C1676">
        <f t="shared" si="104"/>
        <v>1981</v>
      </c>
      <c r="D1676" t="s">
        <v>10</v>
      </c>
      <c r="E1676" t="str">
        <f t="shared" si="105"/>
        <v>Jul</v>
      </c>
      <c r="F1676">
        <v>4</v>
      </c>
      <c r="G1676" s="16">
        <f t="shared" si="106"/>
        <v>29771</v>
      </c>
      <c r="I1676">
        <v>1</v>
      </c>
      <c r="J1676" s="13">
        <v>14908.27</v>
      </c>
      <c r="K1676" t="s">
        <v>11</v>
      </c>
      <c r="L1676" t="str" cm="1">
        <f t="array" ref="L1676">IF(K1676="?",INDEX(K1676:K4018,_xlfn.MODE.MULT(MATCH(K1676:K4018,K4018,0))),K1676)</f>
        <v>tier - 2</v>
      </c>
      <c r="M1676" t="s">
        <v>16</v>
      </c>
      <c r="N1676" t="str" cm="1">
        <f t="array" ref="N1676">IF(M1676="?",INDEX(M1676:M4018,_xlfn.MODE.MULT(MATCH(M1676:M4018,M1676:M4018,0))),M1676)</f>
        <v>tier - 1</v>
      </c>
      <c r="O1676" t="s">
        <v>42</v>
      </c>
      <c r="P1676" t="str">
        <f t="shared" si="107"/>
        <v>R1011</v>
      </c>
    </row>
    <row r="1677" spans="1:16" x14ac:dyDescent="0.3">
      <c r="A1677" t="s">
        <v>1708</v>
      </c>
      <c r="B1677">
        <v>1968</v>
      </c>
      <c r="C1677">
        <f t="shared" si="104"/>
        <v>1968</v>
      </c>
      <c r="D1677" t="s">
        <v>15</v>
      </c>
      <c r="E1677" t="str">
        <f t="shared" si="105"/>
        <v>Nov</v>
      </c>
      <c r="F1677">
        <v>8</v>
      </c>
      <c r="G1677" s="16">
        <f t="shared" si="106"/>
        <v>25150</v>
      </c>
      <c r="I1677">
        <v>0</v>
      </c>
      <c r="J1677" s="13">
        <v>14926.97</v>
      </c>
      <c r="K1677" t="s">
        <v>11</v>
      </c>
      <c r="L1677" t="str" cm="1">
        <f t="array" ref="L1677">IF(K1677="?",INDEX(K1677:K4019,_xlfn.MODE.MULT(MATCH(K1677:K4019,K4019,0))),K1677)</f>
        <v>tier - 2</v>
      </c>
      <c r="M1677" t="s">
        <v>11</v>
      </c>
      <c r="N1677" t="str" cm="1">
        <f t="array" ref="N1677">IF(M1677="?",INDEX(M1677:M4019,_xlfn.MODE.MULT(MATCH(M1677:M4019,M1677:M4019,0))),M1677)</f>
        <v>tier - 2</v>
      </c>
      <c r="O1677" t="s">
        <v>23</v>
      </c>
      <c r="P1677" t="str">
        <f t="shared" si="107"/>
        <v>R1012</v>
      </c>
    </row>
    <row r="1678" spans="1:16" x14ac:dyDescent="0.3">
      <c r="A1678" t="s">
        <v>1709</v>
      </c>
      <c r="B1678">
        <v>1962</v>
      </c>
      <c r="C1678">
        <f t="shared" si="104"/>
        <v>1962</v>
      </c>
      <c r="D1678" t="s">
        <v>15</v>
      </c>
      <c r="E1678" t="str">
        <f t="shared" si="105"/>
        <v>Nov</v>
      </c>
      <c r="F1678">
        <v>29</v>
      </c>
      <c r="G1678" s="16">
        <f t="shared" si="106"/>
        <v>22979</v>
      </c>
      <c r="I1678">
        <v>0</v>
      </c>
      <c r="J1678" s="13">
        <v>14945.34</v>
      </c>
      <c r="K1678" t="s">
        <v>11</v>
      </c>
      <c r="L1678" t="str" cm="1">
        <f t="array" ref="L1678">IF(K1678="?",INDEX(K1678:K4020,_xlfn.MODE.MULT(MATCH(K1678:K4020,K4020,0))),K1678)</f>
        <v>tier - 2</v>
      </c>
      <c r="M1678" t="s">
        <v>16</v>
      </c>
      <c r="N1678" t="str" cm="1">
        <f t="array" ref="N1678">IF(M1678="?",INDEX(M1678:M4020,_xlfn.MODE.MULT(MATCH(M1678:M4020,M1678:M4020,0))),M1678)</f>
        <v>tier - 1</v>
      </c>
      <c r="O1678" t="s">
        <v>300</v>
      </c>
      <c r="P1678" t="str">
        <f t="shared" si="107"/>
        <v>R1021</v>
      </c>
    </row>
    <row r="1679" spans="1:16" x14ac:dyDescent="0.3">
      <c r="A1679" t="s">
        <v>1710</v>
      </c>
      <c r="B1679">
        <v>1958</v>
      </c>
      <c r="C1679">
        <f t="shared" si="104"/>
        <v>1958</v>
      </c>
      <c r="D1679" t="s">
        <v>10</v>
      </c>
      <c r="E1679" t="str">
        <f t="shared" si="105"/>
        <v>Jul</v>
      </c>
      <c r="F1679">
        <v>29</v>
      </c>
      <c r="G1679" s="16">
        <f t="shared" si="106"/>
        <v>21395</v>
      </c>
      <c r="I1679">
        <v>2</v>
      </c>
      <c r="J1679" s="13">
        <v>14988.43</v>
      </c>
      <c r="K1679" t="s">
        <v>11</v>
      </c>
      <c r="L1679" t="str" cm="1">
        <f t="array" ref="L1679">IF(K1679="?",INDEX(K1679:K4021,_xlfn.MODE.MULT(MATCH(K1679:K4021,K4021,0))),K1679)</f>
        <v>tier - 2</v>
      </c>
      <c r="M1679" t="s">
        <v>12</v>
      </c>
      <c r="N1679" t="str" cm="1">
        <f t="array" ref="N1679">IF(M1679="?",INDEX(M1679:M4021,_xlfn.MODE.MULT(MATCH(M1679:M4021,M1679:M4021,0))),M1679)</f>
        <v>tier - 3</v>
      </c>
      <c r="O1679" t="s">
        <v>42</v>
      </c>
      <c r="P1679" t="str">
        <f t="shared" si="107"/>
        <v>R1011</v>
      </c>
    </row>
    <row r="1680" spans="1:16" x14ac:dyDescent="0.3">
      <c r="A1680" t="s">
        <v>1711</v>
      </c>
      <c r="B1680">
        <v>1995</v>
      </c>
      <c r="C1680">
        <f t="shared" si="104"/>
        <v>1995</v>
      </c>
      <c r="D1680" t="s">
        <v>35</v>
      </c>
      <c r="E1680" t="str">
        <f t="shared" si="105"/>
        <v>Aug</v>
      </c>
      <c r="F1680">
        <v>2</v>
      </c>
      <c r="G1680" s="16">
        <f t="shared" si="106"/>
        <v>34913</v>
      </c>
      <c r="I1680">
        <v>2</v>
      </c>
      <c r="J1680" s="13">
        <v>15006.58</v>
      </c>
      <c r="K1680" t="s">
        <v>11</v>
      </c>
      <c r="L1680" t="str" cm="1">
        <f t="array" ref="L1680">IF(K1680="?",INDEX(K1680:K4022,_xlfn.MODE.MULT(MATCH(K1680:K4022,K4022,0))),K1680)</f>
        <v>tier - 2</v>
      </c>
      <c r="M1680" t="s">
        <v>11</v>
      </c>
      <c r="N1680" t="str" cm="1">
        <f t="array" ref="N1680">IF(M1680="?",INDEX(M1680:M4022,_xlfn.MODE.MULT(MATCH(M1680:M4022,M1680:M4022,0))),M1680)</f>
        <v>tier - 2</v>
      </c>
      <c r="O1680" t="s">
        <v>247</v>
      </c>
      <c r="P1680" t="str">
        <f t="shared" si="107"/>
        <v>R1024</v>
      </c>
    </row>
    <row r="1681" spans="1:16" x14ac:dyDescent="0.3">
      <c r="A1681" t="s">
        <v>1712</v>
      </c>
      <c r="B1681">
        <v>1960</v>
      </c>
      <c r="C1681">
        <f t="shared" si="104"/>
        <v>1960</v>
      </c>
      <c r="D1681" t="s">
        <v>35</v>
      </c>
      <c r="E1681" t="str">
        <f t="shared" si="105"/>
        <v>Aug</v>
      </c>
      <c r="F1681">
        <v>8</v>
      </c>
      <c r="G1681" s="16">
        <f t="shared" si="106"/>
        <v>22136</v>
      </c>
      <c r="I1681">
        <v>2</v>
      </c>
      <c r="J1681" s="13">
        <v>15019.76</v>
      </c>
      <c r="K1681" t="s">
        <v>11</v>
      </c>
      <c r="L1681" t="str" cm="1">
        <f t="array" ref="L1681">IF(K1681="?",INDEX(K1681:K4023,_xlfn.MODE.MULT(MATCH(K1681:K4023,K4023,0))),K1681)</f>
        <v>tier - 2</v>
      </c>
      <c r="M1681" t="s">
        <v>11</v>
      </c>
      <c r="N1681" t="str" cm="1">
        <f t="array" ref="N1681">IF(M1681="?",INDEX(M1681:M4023,_xlfn.MODE.MULT(MATCH(M1681:M4023,M1681:M4023,0))),M1681)</f>
        <v>tier - 2</v>
      </c>
      <c r="O1681" t="s">
        <v>23</v>
      </c>
      <c r="P1681" t="str">
        <f t="shared" si="107"/>
        <v>R1012</v>
      </c>
    </row>
    <row r="1682" spans="1:16" x14ac:dyDescent="0.3">
      <c r="A1682" t="s">
        <v>1713</v>
      </c>
      <c r="B1682">
        <v>1979</v>
      </c>
      <c r="C1682">
        <f t="shared" si="104"/>
        <v>1979</v>
      </c>
      <c r="D1682" t="s">
        <v>15</v>
      </c>
      <c r="E1682" t="str">
        <f t="shared" si="105"/>
        <v>Nov</v>
      </c>
      <c r="F1682">
        <v>25</v>
      </c>
      <c r="G1682" s="16">
        <f t="shared" si="106"/>
        <v>29184</v>
      </c>
      <c r="I1682">
        <v>2</v>
      </c>
      <c r="J1682" s="13">
        <v>15025.76</v>
      </c>
      <c r="K1682" t="s">
        <v>11</v>
      </c>
      <c r="L1682" t="str" cm="1">
        <f t="array" ref="L1682">IF(K1682="?",INDEX(K1682:K4024,_xlfn.MODE.MULT(MATCH(K1682:K4024,K4024,0))),K1682)</f>
        <v>tier - 2</v>
      </c>
      <c r="M1682" t="s">
        <v>16</v>
      </c>
      <c r="N1682" t="str" cm="1">
        <f t="array" ref="N1682">IF(M1682="?",INDEX(M1682:M4024,_xlfn.MODE.MULT(MATCH(M1682:M4024,M1682:M4024,0))),M1682)</f>
        <v>tier - 1</v>
      </c>
      <c r="O1682" t="s">
        <v>42</v>
      </c>
      <c r="P1682" t="str">
        <f t="shared" si="107"/>
        <v>R1011</v>
      </c>
    </row>
    <row r="1683" spans="1:16" x14ac:dyDescent="0.3">
      <c r="A1683" t="s">
        <v>1714</v>
      </c>
      <c r="B1683">
        <v>1970</v>
      </c>
      <c r="C1683">
        <f t="shared" si="104"/>
        <v>1970</v>
      </c>
      <c r="D1683" t="s">
        <v>20</v>
      </c>
      <c r="E1683" t="str">
        <f t="shared" si="105"/>
        <v>Sep</v>
      </c>
      <c r="F1683">
        <v>11</v>
      </c>
      <c r="G1683" s="16">
        <f t="shared" si="106"/>
        <v>25822</v>
      </c>
      <c r="I1683">
        <v>0</v>
      </c>
      <c r="J1683" s="13">
        <v>15026.3</v>
      </c>
      <c r="K1683" t="s">
        <v>11</v>
      </c>
      <c r="L1683" t="str" cm="1">
        <f t="array" ref="L1683">IF(K1683="?",INDEX(K1683:K4025,_xlfn.MODE.MULT(MATCH(K1683:K4025,K4025,0))),K1683)</f>
        <v>tier - 2</v>
      </c>
      <c r="M1683" t="s">
        <v>12</v>
      </c>
      <c r="N1683" t="str" cm="1">
        <f t="array" ref="N1683">IF(M1683="?",INDEX(M1683:M4025,_xlfn.MODE.MULT(MATCH(M1683:M4025,M1683:M4025,0))),M1683)</f>
        <v>tier - 3</v>
      </c>
      <c r="O1683" t="s">
        <v>42</v>
      </c>
      <c r="P1683" t="str">
        <f t="shared" si="107"/>
        <v>R1011</v>
      </c>
    </row>
    <row r="1684" spans="1:16" x14ac:dyDescent="0.3">
      <c r="A1684" t="s">
        <v>1715</v>
      </c>
      <c r="B1684">
        <v>1971</v>
      </c>
      <c r="C1684">
        <f t="shared" si="104"/>
        <v>1971</v>
      </c>
      <c r="D1684" t="s">
        <v>35</v>
      </c>
      <c r="E1684" t="str">
        <f t="shared" si="105"/>
        <v>Aug</v>
      </c>
      <c r="F1684">
        <v>15</v>
      </c>
      <c r="G1684" s="16">
        <f t="shared" si="106"/>
        <v>26160</v>
      </c>
      <c r="I1684">
        <v>0</v>
      </c>
      <c r="J1684" s="13">
        <v>15038.51</v>
      </c>
      <c r="K1684" t="s">
        <v>11</v>
      </c>
      <c r="L1684" t="str" cm="1">
        <f t="array" ref="L1684">IF(K1684="?",INDEX(K1684:K4026,_xlfn.MODE.MULT(MATCH(K1684:K4026,K4026,0))),K1684)</f>
        <v>tier - 2</v>
      </c>
      <c r="M1684" t="s">
        <v>12</v>
      </c>
      <c r="N1684" t="str" cm="1">
        <f t="array" ref="N1684">IF(M1684="?",INDEX(M1684:M4026,_xlfn.MODE.MULT(MATCH(M1684:M4026,M1684:M4026,0))),M1684)</f>
        <v>tier - 3</v>
      </c>
      <c r="O1684" t="s">
        <v>249</v>
      </c>
      <c r="P1684" t="str">
        <f t="shared" si="107"/>
        <v>R1023</v>
      </c>
    </row>
    <row r="1685" spans="1:16" x14ac:dyDescent="0.3">
      <c r="A1685" t="s">
        <v>1716</v>
      </c>
      <c r="B1685">
        <v>1968</v>
      </c>
      <c r="C1685">
        <f t="shared" si="104"/>
        <v>1968</v>
      </c>
      <c r="D1685" t="s">
        <v>18</v>
      </c>
      <c r="E1685" t="str">
        <f t="shared" si="105"/>
        <v>Jun</v>
      </c>
      <c r="F1685">
        <v>12</v>
      </c>
      <c r="G1685" s="16">
        <f t="shared" si="106"/>
        <v>25001</v>
      </c>
      <c r="I1685">
        <v>0</v>
      </c>
      <c r="J1685" s="13">
        <v>15052.68</v>
      </c>
      <c r="K1685" t="s">
        <v>11</v>
      </c>
      <c r="L1685" t="str" cm="1">
        <f t="array" ref="L1685">IF(K1685="?",INDEX(K1685:K4027,_xlfn.MODE.MULT(MATCH(K1685:K4027,K4027,0))),K1685)</f>
        <v>tier - 2</v>
      </c>
      <c r="M1685" t="s">
        <v>11</v>
      </c>
      <c r="N1685" t="str" cm="1">
        <f t="array" ref="N1685">IF(M1685="?",INDEX(M1685:M4027,_xlfn.MODE.MULT(MATCH(M1685:M4027,M1685:M4027,0))),M1685)</f>
        <v>tier - 2</v>
      </c>
      <c r="O1685" t="s">
        <v>632</v>
      </c>
      <c r="P1685" t="str">
        <f t="shared" si="107"/>
        <v>R1022</v>
      </c>
    </row>
    <row r="1686" spans="1:16" x14ac:dyDescent="0.3">
      <c r="A1686" t="s">
        <v>1717</v>
      </c>
      <c r="B1686">
        <v>1975</v>
      </c>
      <c r="C1686">
        <f t="shared" si="104"/>
        <v>1975</v>
      </c>
      <c r="D1686" t="s">
        <v>37</v>
      </c>
      <c r="E1686" t="str">
        <f t="shared" si="105"/>
        <v>Oct</v>
      </c>
      <c r="F1686">
        <v>26</v>
      </c>
      <c r="G1686" s="16">
        <f t="shared" si="106"/>
        <v>27693</v>
      </c>
      <c r="I1686">
        <v>1</v>
      </c>
      <c r="J1686" s="13">
        <v>15090.35</v>
      </c>
      <c r="K1686" t="s">
        <v>11</v>
      </c>
      <c r="L1686" t="str" cm="1">
        <f t="array" ref="L1686">IF(K1686="?",INDEX(K1686:K4028,_xlfn.MODE.MULT(MATCH(K1686:K4028,K4028,0))),K1686)</f>
        <v>tier - 2</v>
      </c>
      <c r="M1686" t="s">
        <v>16</v>
      </c>
      <c r="N1686" t="str" cm="1">
        <f t="array" ref="N1686">IF(M1686="?",INDEX(M1686:M4028,_xlfn.MODE.MULT(MATCH(M1686:M4028,M1686:M4028,0))),M1686)</f>
        <v>tier - 1</v>
      </c>
      <c r="O1686" t="s">
        <v>249</v>
      </c>
      <c r="P1686" t="str">
        <f t="shared" si="107"/>
        <v>R1023</v>
      </c>
    </row>
    <row r="1687" spans="1:16" x14ac:dyDescent="0.3">
      <c r="A1687" t="s">
        <v>1718</v>
      </c>
      <c r="B1687">
        <v>1972</v>
      </c>
      <c r="C1687">
        <f t="shared" si="104"/>
        <v>1972</v>
      </c>
      <c r="D1687" t="s">
        <v>15</v>
      </c>
      <c r="E1687" t="str">
        <f t="shared" si="105"/>
        <v>Nov</v>
      </c>
      <c r="F1687">
        <v>7</v>
      </c>
      <c r="G1687" s="16">
        <f t="shared" si="106"/>
        <v>26610</v>
      </c>
      <c r="I1687">
        <v>0</v>
      </c>
      <c r="J1687" s="13">
        <v>15103.69</v>
      </c>
      <c r="K1687" t="s">
        <v>11</v>
      </c>
      <c r="L1687" t="str" cm="1">
        <f t="array" ref="L1687">IF(K1687="?",INDEX(K1687:K4029,_xlfn.MODE.MULT(MATCH(K1687:K4029,K4029,0))),K1687)</f>
        <v>tier - 2</v>
      </c>
      <c r="M1687" t="s">
        <v>16</v>
      </c>
      <c r="N1687" t="str" cm="1">
        <f t="array" ref="N1687">IF(M1687="?",INDEX(M1687:M4029,_xlfn.MODE.MULT(MATCH(M1687:M4029,M1687:M4029,0))),M1687)</f>
        <v>tier - 1</v>
      </c>
      <c r="O1687" t="s">
        <v>23</v>
      </c>
      <c r="P1687" t="str">
        <f t="shared" si="107"/>
        <v>R1012</v>
      </c>
    </row>
    <row r="1688" spans="1:16" x14ac:dyDescent="0.3">
      <c r="A1688" t="s">
        <v>1719</v>
      </c>
      <c r="B1688">
        <v>1978</v>
      </c>
      <c r="C1688">
        <f t="shared" si="104"/>
        <v>1978</v>
      </c>
      <c r="D1688" t="s">
        <v>20</v>
      </c>
      <c r="E1688" t="str">
        <f t="shared" si="105"/>
        <v>Sep</v>
      </c>
      <c r="F1688">
        <v>5</v>
      </c>
      <c r="G1688" s="16">
        <f t="shared" si="106"/>
        <v>28738</v>
      </c>
      <c r="I1688">
        <v>2</v>
      </c>
      <c r="J1688" s="13">
        <v>15123.19</v>
      </c>
      <c r="K1688" t="s">
        <v>11</v>
      </c>
      <c r="L1688" t="str" cm="1">
        <f t="array" ref="L1688">IF(K1688="?",INDEX(K1688:K4030,_xlfn.MODE.MULT(MATCH(K1688:K4030,K4030,0))),K1688)</f>
        <v>tier - 2</v>
      </c>
      <c r="M1688" t="s">
        <v>16</v>
      </c>
      <c r="N1688" t="str" cm="1">
        <f t="array" ref="N1688">IF(M1688="?",INDEX(M1688:M4030,_xlfn.MODE.MULT(MATCH(M1688:M4030,M1688:M4030,0))),M1688)</f>
        <v>tier - 1</v>
      </c>
      <c r="O1688" t="s">
        <v>42</v>
      </c>
      <c r="P1688" t="str">
        <f t="shared" si="107"/>
        <v>R1011</v>
      </c>
    </row>
    <row r="1689" spans="1:16" x14ac:dyDescent="0.3">
      <c r="A1689" t="s">
        <v>1720</v>
      </c>
      <c r="B1689">
        <v>1971</v>
      </c>
      <c r="C1689">
        <f t="shared" si="104"/>
        <v>1971</v>
      </c>
      <c r="D1689" t="s">
        <v>15</v>
      </c>
      <c r="E1689" t="str">
        <f t="shared" si="105"/>
        <v>Nov</v>
      </c>
      <c r="F1689">
        <v>25</v>
      </c>
      <c r="G1689" s="16">
        <f t="shared" si="106"/>
        <v>26262</v>
      </c>
      <c r="I1689">
        <v>0</v>
      </c>
      <c r="J1689" s="13">
        <v>15150.44</v>
      </c>
      <c r="K1689" t="s">
        <v>11</v>
      </c>
      <c r="L1689" t="str" cm="1">
        <f t="array" ref="L1689">IF(K1689="?",INDEX(K1689:K4031,_xlfn.MODE.MULT(MATCH(K1689:K4031,K4031,0))),K1689)</f>
        <v>tier - 2</v>
      </c>
      <c r="M1689" t="s">
        <v>16</v>
      </c>
      <c r="N1689" t="str" cm="1">
        <f t="array" ref="N1689">IF(M1689="?",INDEX(M1689:M4031,_xlfn.MODE.MULT(MATCH(M1689:M4031,M1689:M4031,0))),M1689)</f>
        <v>tier - 1</v>
      </c>
      <c r="O1689" t="s">
        <v>249</v>
      </c>
      <c r="P1689" t="str">
        <f t="shared" si="107"/>
        <v>R1023</v>
      </c>
    </row>
    <row r="1690" spans="1:16" x14ac:dyDescent="0.3">
      <c r="A1690" t="s">
        <v>1721</v>
      </c>
      <c r="B1690">
        <v>1962</v>
      </c>
      <c r="C1690">
        <f t="shared" si="104"/>
        <v>1962</v>
      </c>
      <c r="D1690" t="s">
        <v>37</v>
      </c>
      <c r="E1690" t="str">
        <f t="shared" si="105"/>
        <v>Oct</v>
      </c>
      <c r="F1690">
        <v>25</v>
      </c>
      <c r="G1690" s="16">
        <f t="shared" si="106"/>
        <v>22944</v>
      </c>
      <c r="I1690">
        <v>0</v>
      </c>
      <c r="J1690" s="13">
        <v>15161.25</v>
      </c>
      <c r="K1690" t="s">
        <v>11</v>
      </c>
      <c r="L1690" t="str" cm="1">
        <f t="array" ref="L1690">IF(K1690="?",INDEX(K1690:K4032,_xlfn.MODE.MULT(MATCH(K1690:K4032,K4032,0))),K1690)</f>
        <v>tier - 2</v>
      </c>
      <c r="M1690" t="s">
        <v>11</v>
      </c>
      <c r="N1690" t="str" cm="1">
        <f t="array" ref="N1690">IF(M1690="?",INDEX(M1690:M4032,_xlfn.MODE.MULT(MATCH(M1690:M4032,M1690:M4032,0))),M1690)</f>
        <v>tier - 2</v>
      </c>
      <c r="O1690" t="s">
        <v>23</v>
      </c>
      <c r="P1690" t="str">
        <f t="shared" si="107"/>
        <v>R1012</v>
      </c>
    </row>
    <row r="1691" spans="1:16" x14ac:dyDescent="0.3">
      <c r="A1691" t="s">
        <v>1722</v>
      </c>
      <c r="B1691">
        <v>1959</v>
      </c>
      <c r="C1691">
        <f t="shared" si="104"/>
        <v>1959</v>
      </c>
      <c r="D1691" t="s">
        <v>18</v>
      </c>
      <c r="E1691" t="str">
        <f t="shared" si="105"/>
        <v>Jun</v>
      </c>
      <c r="F1691">
        <v>4</v>
      </c>
      <c r="G1691" s="16">
        <f t="shared" si="106"/>
        <v>21705</v>
      </c>
      <c r="I1691">
        <v>3</v>
      </c>
      <c r="J1691" s="13">
        <v>15161.53</v>
      </c>
      <c r="K1691" t="s">
        <v>11</v>
      </c>
      <c r="L1691" t="str" cm="1">
        <f t="array" ref="L1691">IF(K1691="?",INDEX(K1691:K4033,_xlfn.MODE.MULT(MATCH(K1691:K4033,K4033,0))),K1691)</f>
        <v>tier - 2</v>
      </c>
      <c r="M1691" t="s">
        <v>16</v>
      </c>
      <c r="N1691" t="str" cm="1">
        <f t="array" ref="N1691">IF(M1691="?",INDEX(M1691:M4033,_xlfn.MODE.MULT(MATCH(M1691:M4033,M1691:M4033,0))),M1691)</f>
        <v>tier - 1</v>
      </c>
      <c r="O1691" t="s">
        <v>13</v>
      </c>
      <c r="P1691" t="str">
        <f t="shared" si="107"/>
        <v>R1013</v>
      </c>
    </row>
    <row r="1692" spans="1:16" x14ac:dyDescent="0.3">
      <c r="A1692" t="s">
        <v>1723</v>
      </c>
      <c r="B1692">
        <v>1959</v>
      </c>
      <c r="C1692">
        <f t="shared" si="104"/>
        <v>1959</v>
      </c>
      <c r="D1692" t="s">
        <v>30</v>
      </c>
      <c r="E1692" t="str">
        <f t="shared" si="105"/>
        <v>Dec</v>
      </c>
      <c r="F1692">
        <v>3</v>
      </c>
      <c r="G1692" s="16">
        <f t="shared" si="106"/>
        <v>21887</v>
      </c>
      <c r="I1692">
        <v>3</v>
      </c>
      <c r="J1692" s="13">
        <v>15170.07</v>
      </c>
      <c r="K1692" t="s">
        <v>11</v>
      </c>
      <c r="L1692" t="str" cm="1">
        <f t="array" ref="L1692">IF(K1692="?",INDEX(K1692:K4034,_xlfn.MODE.MULT(MATCH(K1692:K4034,K4034,0))),K1692)</f>
        <v>tier - 2</v>
      </c>
      <c r="M1692" t="s">
        <v>12</v>
      </c>
      <c r="N1692" t="str" cm="1">
        <f t="array" ref="N1692">IF(M1692="?",INDEX(M1692:M4034,_xlfn.MODE.MULT(MATCH(M1692:M4034,M1692:M4034,0))),M1692)</f>
        <v>tier - 3</v>
      </c>
      <c r="O1692" t="s">
        <v>42</v>
      </c>
      <c r="P1692" t="str">
        <f t="shared" si="107"/>
        <v>R1011</v>
      </c>
    </row>
    <row r="1693" spans="1:16" x14ac:dyDescent="0.3">
      <c r="A1693" t="s">
        <v>1724</v>
      </c>
      <c r="B1693">
        <v>1962</v>
      </c>
      <c r="C1693">
        <f t="shared" si="104"/>
        <v>1962</v>
      </c>
      <c r="D1693" t="s">
        <v>18</v>
      </c>
      <c r="E1693" t="str">
        <f t="shared" si="105"/>
        <v>Jun</v>
      </c>
      <c r="F1693">
        <v>17</v>
      </c>
      <c r="G1693" s="16">
        <f t="shared" si="106"/>
        <v>22814</v>
      </c>
      <c r="I1693">
        <v>0</v>
      </c>
      <c r="J1693" s="13">
        <v>15174.81</v>
      </c>
      <c r="K1693" t="s">
        <v>11</v>
      </c>
      <c r="L1693" t="str" cm="1">
        <f t="array" ref="L1693">IF(K1693="?",INDEX(K1693:K4035,_xlfn.MODE.MULT(MATCH(K1693:K4035,K4035,0))),K1693)</f>
        <v>tier - 2</v>
      </c>
      <c r="M1693" t="s">
        <v>16</v>
      </c>
      <c r="N1693" t="str" cm="1">
        <f t="array" ref="N1693">IF(M1693="?",INDEX(M1693:M4035,_xlfn.MODE.MULT(MATCH(M1693:M4035,M1693:M4035,0))),M1693)</f>
        <v>tier - 1</v>
      </c>
      <c r="O1693" t="s">
        <v>23</v>
      </c>
      <c r="P1693" t="str">
        <f t="shared" si="107"/>
        <v>R1012</v>
      </c>
    </row>
    <row r="1694" spans="1:16" x14ac:dyDescent="0.3">
      <c r="A1694" t="s">
        <v>1725</v>
      </c>
      <c r="B1694">
        <v>1978</v>
      </c>
      <c r="C1694">
        <f t="shared" si="104"/>
        <v>1978</v>
      </c>
      <c r="D1694" t="s">
        <v>15</v>
      </c>
      <c r="E1694" t="str">
        <f t="shared" si="105"/>
        <v>Nov</v>
      </c>
      <c r="F1694">
        <v>23</v>
      </c>
      <c r="G1694" s="16">
        <f t="shared" si="106"/>
        <v>28817</v>
      </c>
      <c r="I1694">
        <v>2</v>
      </c>
      <c r="J1694" s="13">
        <v>15207.92</v>
      </c>
      <c r="K1694" t="s">
        <v>11</v>
      </c>
      <c r="L1694" t="str" cm="1">
        <f t="array" ref="L1694">IF(K1694="?",INDEX(K1694:K4036,_xlfn.MODE.MULT(MATCH(K1694:K4036,K4036,0))),K1694)</f>
        <v>tier - 2</v>
      </c>
      <c r="M1694" t="s">
        <v>16</v>
      </c>
      <c r="N1694" t="str" cm="1">
        <f t="array" ref="N1694">IF(M1694="?",INDEX(M1694:M4036,_xlfn.MODE.MULT(MATCH(M1694:M4036,M1694:M4036,0))),M1694)</f>
        <v>tier - 1</v>
      </c>
      <c r="O1694" t="s">
        <v>23</v>
      </c>
      <c r="P1694" t="str">
        <f t="shared" si="107"/>
        <v>R1012</v>
      </c>
    </row>
    <row r="1695" spans="1:16" x14ac:dyDescent="0.3">
      <c r="A1695" t="s">
        <v>1726</v>
      </c>
      <c r="B1695">
        <v>1960</v>
      </c>
      <c r="C1695">
        <f t="shared" si="104"/>
        <v>1960</v>
      </c>
      <c r="D1695" t="s">
        <v>10</v>
      </c>
      <c r="E1695" t="str">
        <f t="shared" si="105"/>
        <v>Jul</v>
      </c>
      <c r="F1695">
        <v>25</v>
      </c>
      <c r="G1695" s="16">
        <f t="shared" si="106"/>
        <v>22122</v>
      </c>
      <c r="I1695">
        <v>2</v>
      </c>
      <c r="J1695" s="13">
        <v>15230.32</v>
      </c>
      <c r="K1695" t="s">
        <v>11</v>
      </c>
      <c r="L1695" t="str" cm="1">
        <f t="array" ref="L1695">IF(K1695="?",INDEX(K1695:K4037,_xlfn.MODE.MULT(MATCH(K1695:K4037,K4037,0))),K1695)</f>
        <v>tier - 2</v>
      </c>
      <c r="M1695" t="s">
        <v>11</v>
      </c>
      <c r="N1695" t="str" cm="1">
        <f t="array" ref="N1695">IF(M1695="?",INDEX(M1695:M4037,_xlfn.MODE.MULT(MATCH(M1695:M4037,M1695:M4037,0))),M1695)</f>
        <v>tier - 2</v>
      </c>
      <c r="O1695" t="s">
        <v>247</v>
      </c>
      <c r="P1695" t="str">
        <f t="shared" si="107"/>
        <v>R1024</v>
      </c>
    </row>
    <row r="1696" spans="1:16" x14ac:dyDescent="0.3">
      <c r="A1696" t="s">
        <v>1727</v>
      </c>
      <c r="B1696">
        <v>1969</v>
      </c>
      <c r="C1696">
        <f t="shared" si="104"/>
        <v>1969</v>
      </c>
      <c r="D1696" t="s">
        <v>20</v>
      </c>
      <c r="E1696" t="str">
        <f t="shared" si="105"/>
        <v>Sep</v>
      </c>
      <c r="F1696">
        <v>16</v>
      </c>
      <c r="G1696" s="16">
        <f t="shared" si="106"/>
        <v>25462</v>
      </c>
      <c r="I1696">
        <v>0</v>
      </c>
      <c r="J1696" s="13">
        <v>15260.52</v>
      </c>
      <c r="K1696" t="s">
        <v>11</v>
      </c>
      <c r="L1696" t="str" cm="1">
        <f t="array" ref="L1696">IF(K1696="?",INDEX(K1696:K4038,_xlfn.MODE.MULT(MATCH(K1696:K4038,K4038,0))),K1696)</f>
        <v>tier - 2</v>
      </c>
      <c r="M1696" t="s">
        <v>11</v>
      </c>
      <c r="N1696" t="str" cm="1">
        <f t="array" ref="N1696">IF(M1696="?",INDEX(M1696:M4038,_xlfn.MODE.MULT(MATCH(M1696:M4038,M1696:M4038,0))),M1696)</f>
        <v>tier - 2</v>
      </c>
      <c r="O1696" t="s">
        <v>249</v>
      </c>
      <c r="P1696" t="str">
        <f t="shared" si="107"/>
        <v>R1023</v>
      </c>
    </row>
    <row r="1697" spans="1:16" x14ac:dyDescent="0.3">
      <c r="A1697" t="s">
        <v>1728</v>
      </c>
      <c r="B1697">
        <v>1963</v>
      </c>
      <c r="C1697">
        <f t="shared" si="104"/>
        <v>1963</v>
      </c>
      <c r="D1697" t="s">
        <v>30</v>
      </c>
      <c r="E1697" t="str">
        <f t="shared" si="105"/>
        <v>Dec</v>
      </c>
      <c r="F1697">
        <v>13</v>
      </c>
      <c r="G1697" s="16">
        <f t="shared" si="106"/>
        <v>23358</v>
      </c>
      <c r="I1697">
        <v>0</v>
      </c>
      <c r="J1697" s="13">
        <v>15322.77</v>
      </c>
      <c r="K1697" t="s">
        <v>11</v>
      </c>
      <c r="L1697" t="str" cm="1">
        <f t="array" ref="L1697">IF(K1697="?",INDEX(K1697:K4039,_xlfn.MODE.MULT(MATCH(K1697:K4039,K4039,0))),K1697)</f>
        <v>tier - 2</v>
      </c>
      <c r="M1697" t="s">
        <v>12</v>
      </c>
      <c r="N1697" t="str" cm="1">
        <f t="array" ref="N1697">IF(M1697="?",INDEX(M1697:M4039,_xlfn.MODE.MULT(MATCH(M1697:M4039,M1697:M4039,0))),M1697)</f>
        <v>tier - 3</v>
      </c>
      <c r="O1697" t="s">
        <v>300</v>
      </c>
      <c r="P1697" t="str">
        <f t="shared" si="107"/>
        <v>R1021</v>
      </c>
    </row>
    <row r="1698" spans="1:16" x14ac:dyDescent="0.3">
      <c r="A1698" t="s">
        <v>1729</v>
      </c>
      <c r="B1698">
        <v>2001</v>
      </c>
      <c r="C1698">
        <f t="shared" si="104"/>
        <v>2001</v>
      </c>
      <c r="D1698" t="s">
        <v>10</v>
      </c>
      <c r="E1698" t="str">
        <f t="shared" si="105"/>
        <v>Jul</v>
      </c>
      <c r="F1698">
        <v>14</v>
      </c>
      <c r="G1698" s="16">
        <f t="shared" si="106"/>
        <v>37086</v>
      </c>
      <c r="I1698">
        <v>1</v>
      </c>
      <c r="J1698" s="13">
        <v>15359.1</v>
      </c>
      <c r="K1698" t="s">
        <v>11</v>
      </c>
      <c r="L1698" t="str" cm="1">
        <f t="array" ref="L1698">IF(K1698="?",INDEX(K1698:K4040,_xlfn.MODE.MULT(MATCH(K1698:K4040,K4040,0))),K1698)</f>
        <v>tier - 2</v>
      </c>
      <c r="M1698" t="s">
        <v>12</v>
      </c>
      <c r="N1698" t="str" cm="1">
        <f t="array" ref="N1698">IF(M1698="?",INDEX(M1698:M4040,_xlfn.MODE.MULT(MATCH(M1698:M4040,M1698:M4040,0))),M1698)</f>
        <v>tier - 3</v>
      </c>
      <c r="O1698" t="s">
        <v>247</v>
      </c>
      <c r="P1698" t="str">
        <f t="shared" si="107"/>
        <v>R1024</v>
      </c>
    </row>
    <row r="1699" spans="1:16" x14ac:dyDescent="0.3">
      <c r="A1699" t="s">
        <v>1730</v>
      </c>
      <c r="B1699">
        <v>1988</v>
      </c>
      <c r="C1699">
        <f t="shared" si="104"/>
        <v>1988</v>
      </c>
      <c r="D1699" t="s">
        <v>30</v>
      </c>
      <c r="E1699" t="str">
        <f t="shared" si="105"/>
        <v>Dec</v>
      </c>
      <c r="F1699">
        <v>17</v>
      </c>
      <c r="G1699" s="16">
        <f t="shared" si="106"/>
        <v>32494</v>
      </c>
      <c r="I1699">
        <v>3</v>
      </c>
      <c r="J1699" s="13">
        <v>15361.5</v>
      </c>
      <c r="K1699" t="s">
        <v>11</v>
      </c>
      <c r="L1699" t="str" cm="1">
        <f t="array" ref="L1699">IF(K1699="?",INDEX(K1699:K4041,_xlfn.MODE.MULT(MATCH(K1699:K4041,K4041,0))),K1699)</f>
        <v>tier - 2</v>
      </c>
      <c r="M1699" t="s">
        <v>12</v>
      </c>
      <c r="N1699" t="str" cm="1">
        <f t="array" ref="N1699">IF(M1699="?",INDEX(M1699:M4041,_xlfn.MODE.MULT(MATCH(M1699:M4041,M1699:M4041,0))),M1699)</f>
        <v>tier - 3</v>
      </c>
      <c r="O1699" t="s">
        <v>249</v>
      </c>
      <c r="P1699" t="str">
        <f t="shared" si="107"/>
        <v>R1023</v>
      </c>
    </row>
    <row r="1700" spans="1:16" x14ac:dyDescent="0.3">
      <c r="A1700" t="s">
        <v>1731</v>
      </c>
      <c r="B1700">
        <v>1968</v>
      </c>
      <c r="C1700">
        <f t="shared" si="104"/>
        <v>1968</v>
      </c>
      <c r="D1700" t="s">
        <v>10</v>
      </c>
      <c r="E1700" t="str">
        <f t="shared" si="105"/>
        <v>Jul</v>
      </c>
      <c r="F1700">
        <v>18</v>
      </c>
      <c r="G1700" s="16">
        <f t="shared" si="106"/>
        <v>25037</v>
      </c>
      <c r="I1700">
        <v>0</v>
      </c>
      <c r="J1700" s="13">
        <v>15363.77</v>
      </c>
      <c r="K1700" t="s">
        <v>11</v>
      </c>
      <c r="L1700" t="str" cm="1">
        <f t="array" ref="L1700">IF(K1700="?",INDEX(K1700:K4042,_xlfn.MODE.MULT(MATCH(K1700:K4042,K4042,0))),K1700)</f>
        <v>tier - 2</v>
      </c>
      <c r="M1700" t="s">
        <v>16</v>
      </c>
      <c r="N1700" t="str" cm="1">
        <f t="array" ref="N1700">IF(M1700="?",INDEX(M1700:M4042,_xlfn.MODE.MULT(MATCH(M1700:M4042,M1700:M4042,0))),M1700)</f>
        <v>tier - 1</v>
      </c>
      <c r="O1700" t="s">
        <v>535</v>
      </c>
      <c r="P1700" t="str">
        <f t="shared" si="107"/>
        <v>R1026</v>
      </c>
    </row>
    <row r="1701" spans="1:16" x14ac:dyDescent="0.3">
      <c r="A1701" t="s">
        <v>1732</v>
      </c>
      <c r="B1701">
        <v>1962</v>
      </c>
      <c r="C1701">
        <f t="shared" si="104"/>
        <v>1962</v>
      </c>
      <c r="D1701" t="s">
        <v>20</v>
      </c>
      <c r="E1701" t="str">
        <f t="shared" si="105"/>
        <v>Sep</v>
      </c>
      <c r="F1701">
        <v>6</v>
      </c>
      <c r="G1701" s="16">
        <f t="shared" si="106"/>
        <v>22895</v>
      </c>
      <c r="I1701">
        <v>0</v>
      </c>
      <c r="J1701" s="13">
        <v>15368.22</v>
      </c>
      <c r="K1701" t="s">
        <v>11</v>
      </c>
      <c r="L1701" t="str" cm="1">
        <f t="array" ref="L1701">IF(K1701="?",INDEX(K1701:K4043,_xlfn.MODE.MULT(MATCH(K1701:K4043,K4043,0))),K1701)</f>
        <v>tier - 2</v>
      </c>
      <c r="M1701" t="s">
        <v>11</v>
      </c>
      <c r="N1701" t="str" cm="1">
        <f t="array" ref="N1701">IF(M1701="?",INDEX(M1701:M4043,_xlfn.MODE.MULT(MATCH(M1701:M4043,M1701:M4043,0))),M1701)</f>
        <v>tier - 2</v>
      </c>
      <c r="O1701" t="s">
        <v>42</v>
      </c>
      <c r="P1701" t="str">
        <f t="shared" si="107"/>
        <v>R1011</v>
      </c>
    </row>
    <row r="1702" spans="1:16" x14ac:dyDescent="0.3">
      <c r="A1702" t="s">
        <v>1733</v>
      </c>
      <c r="B1702">
        <v>1964</v>
      </c>
      <c r="C1702">
        <f t="shared" si="104"/>
        <v>1964</v>
      </c>
      <c r="D1702" t="s">
        <v>20</v>
      </c>
      <c r="E1702" t="str">
        <f t="shared" si="105"/>
        <v>Sep</v>
      </c>
      <c r="F1702">
        <v>4</v>
      </c>
      <c r="G1702" s="16">
        <f t="shared" si="106"/>
        <v>23624</v>
      </c>
      <c r="I1702">
        <v>0</v>
      </c>
      <c r="J1702" s="13">
        <v>15377.77</v>
      </c>
      <c r="K1702" t="s">
        <v>11</v>
      </c>
      <c r="L1702" t="str" cm="1">
        <f t="array" ref="L1702">IF(K1702="?",INDEX(K1702:K4044,_xlfn.MODE.MULT(MATCH(K1702:K4044,K4044,0))),K1702)</f>
        <v>tier - 2</v>
      </c>
      <c r="M1702" t="s">
        <v>11</v>
      </c>
      <c r="N1702" t="str" cm="1">
        <f t="array" ref="N1702">IF(M1702="?",INDEX(M1702:M4044,_xlfn.MODE.MULT(MATCH(M1702:M4044,M1702:M4044,0))),M1702)</f>
        <v>tier - 2</v>
      </c>
      <c r="O1702" t="s">
        <v>23</v>
      </c>
      <c r="P1702" t="str">
        <f t="shared" si="107"/>
        <v>R1012</v>
      </c>
    </row>
    <row r="1703" spans="1:16" x14ac:dyDescent="0.3">
      <c r="A1703" t="s">
        <v>1734</v>
      </c>
      <c r="B1703">
        <v>1990</v>
      </c>
      <c r="C1703">
        <f t="shared" si="104"/>
        <v>1990</v>
      </c>
      <c r="D1703" t="s">
        <v>37</v>
      </c>
      <c r="E1703" t="str">
        <f t="shared" si="105"/>
        <v>Oct</v>
      </c>
      <c r="F1703">
        <v>25</v>
      </c>
      <c r="G1703" s="16">
        <f t="shared" si="106"/>
        <v>33171</v>
      </c>
      <c r="I1703">
        <v>3</v>
      </c>
      <c r="J1703" s="13">
        <v>15440.2</v>
      </c>
      <c r="K1703" t="s">
        <v>11</v>
      </c>
      <c r="L1703" t="str" cm="1">
        <f t="array" ref="L1703">IF(K1703="?",INDEX(K1703:K4045,_xlfn.MODE.MULT(MATCH(K1703:K4045,K4045,0))),K1703)</f>
        <v>tier - 2</v>
      </c>
      <c r="M1703" t="s">
        <v>16</v>
      </c>
      <c r="N1703" t="str" cm="1">
        <f t="array" ref="N1703">IF(M1703="?",INDEX(M1703:M4045,_xlfn.MODE.MULT(MATCH(M1703:M4045,M1703:M4045,0))),M1703)</f>
        <v>tier - 1</v>
      </c>
      <c r="O1703" t="s">
        <v>23</v>
      </c>
      <c r="P1703" t="str">
        <f t="shared" si="107"/>
        <v>R1012</v>
      </c>
    </row>
    <row r="1704" spans="1:16" x14ac:dyDescent="0.3">
      <c r="A1704" t="s">
        <v>1735</v>
      </c>
      <c r="B1704">
        <v>1976</v>
      </c>
      <c r="C1704">
        <f t="shared" si="104"/>
        <v>1976</v>
      </c>
      <c r="D1704" t="s">
        <v>10</v>
      </c>
      <c r="E1704" t="str">
        <f t="shared" si="105"/>
        <v>Jul</v>
      </c>
      <c r="F1704">
        <v>20</v>
      </c>
      <c r="G1704" s="16">
        <f t="shared" si="106"/>
        <v>27961</v>
      </c>
      <c r="I1704">
        <v>2</v>
      </c>
      <c r="J1704" s="13">
        <v>15450.48</v>
      </c>
      <c r="K1704" t="s">
        <v>11</v>
      </c>
      <c r="L1704" t="str" cm="1">
        <f t="array" ref="L1704">IF(K1704="?",INDEX(K1704:K4046,_xlfn.MODE.MULT(MATCH(K1704:K4046,K4046,0))),K1704)</f>
        <v>tier - 2</v>
      </c>
      <c r="M1704" t="s">
        <v>16</v>
      </c>
      <c r="N1704" t="str" cm="1">
        <f t="array" ref="N1704">IF(M1704="?",INDEX(M1704:M4046,_xlfn.MODE.MULT(MATCH(M1704:M4046,M1704:M4046,0))),M1704)</f>
        <v>tier - 1</v>
      </c>
      <c r="O1704" t="s">
        <v>535</v>
      </c>
      <c r="P1704" t="str">
        <f t="shared" si="107"/>
        <v>R1026</v>
      </c>
    </row>
    <row r="1705" spans="1:16" x14ac:dyDescent="0.3">
      <c r="A1705" t="s">
        <v>1736</v>
      </c>
      <c r="B1705">
        <v>2004</v>
      </c>
      <c r="C1705">
        <f t="shared" si="104"/>
        <v>2004</v>
      </c>
      <c r="D1705" t="s">
        <v>10</v>
      </c>
      <c r="E1705" t="str">
        <f t="shared" si="105"/>
        <v>Jul</v>
      </c>
      <c r="F1705">
        <v>17</v>
      </c>
      <c r="G1705" s="16">
        <f t="shared" si="106"/>
        <v>38185</v>
      </c>
      <c r="I1705">
        <v>0</v>
      </c>
      <c r="J1705" s="13">
        <v>15518.18</v>
      </c>
      <c r="K1705" t="s">
        <v>11</v>
      </c>
      <c r="L1705" t="str" cm="1">
        <f t="array" ref="L1705">IF(K1705="?",INDEX(K1705:K4047,_xlfn.MODE.MULT(MATCH(K1705:K4047,K4047,0))),K1705)</f>
        <v>tier - 2</v>
      </c>
      <c r="M1705" t="s">
        <v>12</v>
      </c>
      <c r="N1705" t="str" cm="1">
        <f t="array" ref="N1705">IF(M1705="?",INDEX(M1705:M4047,_xlfn.MODE.MULT(MATCH(M1705:M4047,M1705:M4047,0))),M1705)</f>
        <v>tier - 3</v>
      </c>
      <c r="O1705" t="s">
        <v>164</v>
      </c>
      <c r="P1705" t="str">
        <f t="shared" si="107"/>
        <v>R1015</v>
      </c>
    </row>
    <row r="1706" spans="1:16" x14ac:dyDescent="0.3">
      <c r="A1706" t="s">
        <v>1737</v>
      </c>
      <c r="B1706">
        <v>1974</v>
      </c>
      <c r="C1706">
        <f t="shared" si="104"/>
        <v>1974</v>
      </c>
      <c r="D1706" t="s">
        <v>18</v>
      </c>
      <c r="E1706" t="str">
        <f t="shared" si="105"/>
        <v>Jun</v>
      </c>
      <c r="F1706">
        <v>28</v>
      </c>
      <c r="G1706" s="16">
        <f t="shared" si="106"/>
        <v>27208</v>
      </c>
      <c r="I1706">
        <v>0</v>
      </c>
      <c r="J1706" s="13">
        <v>15532.16</v>
      </c>
      <c r="K1706" t="s">
        <v>11</v>
      </c>
      <c r="L1706" t="str" cm="1">
        <f t="array" ref="L1706">IF(K1706="?",INDEX(K1706:K4048,_xlfn.MODE.MULT(MATCH(K1706:K4048,K4048,0))),K1706)</f>
        <v>tier - 2</v>
      </c>
      <c r="M1706" t="s">
        <v>11</v>
      </c>
      <c r="N1706" t="str" cm="1">
        <f t="array" ref="N1706">IF(M1706="?",INDEX(M1706:M4048,_xlfn.MODE.MULT(MATCH(M1706:M4048,M1706:M4048,0))),M1706)</f>
        <v>tier - 2</v>
      </c>
      <c r="O1706" t="s">
        <v>535</v>
      </c>
      <c r="P1706" t="str">
        <f t="shared" si="107"/>
        <v>R1026</v>
      </c>
    </row>
    <row r="1707" spans="1:16" x14ac:dyDescent="0.3">
      <c r="A1707" t="s">
        <v>1738</v>
      </c>
      <c r="B1707">
        <v>1959</v>
      </c>
      <c r="C1707">
        <f t="shared" si="104"/>
        <v>1959</v>
      </c>
      <c r="D1707" t="s">
        <v>37</v>
      </c>
      <c r="E1707" t="str">
        <f t="shared" si="105"/>
        <v>Oct</v>
      </c>
      <c r="F1707">
        <v>2</v>
      </c>
      <c r="G1707" s="16">
        <f t="shared" si="106"/>
        <v>21825</v>
      </c>
      <c r="I1707">
        <v>3</v>
      </c>
      <c r="J1707" s="13">
        <v>15555.19</v>
      </c>
      <c r="K1707" t="s">
        <v>11</v>
      </c>
      <c r="L1707" t="str" cm="1">
        <f t="array" ref="L1707">IF(K1707="?",INDEX(K1707:K4049,_xlfn.MODE.MULT(MATCH(K1707:K4049,K4049,0))),K1707)</f>
        <v>tier - 2</v>
      </c>
      <c r="M1707" t="s">
        <v>12</v>
      </c>
      <c r="N1707" t="str" cm="1">
        <f t="array" ref="N1707">IF(M1707="?",INDEX(M1707:M4049,_xlfn.MODE.MULT(MATCH(M1707:M4049,M1707:M4049,0))),M1707)</f>
        <v>tier - 3</v>
      </c>
      <c r="O1707" t="s">
        <v>23</v>
      </c>
      <c r="P1707" t="str">
        <f t="shared" si="107"/>
        <v>R1012</v>
      </c>
    </row>
    <row r="1708" spans="1:16" x14ac:dyDescent="0.3">
      <c r="A1708" t="s">
        <v>1739</v>
      </c>
      <c r="B1708">
        <v>1974</v>
      </c>
      <c r="C1708">
        <f t="shared" si="104"/>
        <v>1974</v>
      </c>
      <c r="D1708" t="s">
        <v>10</v>
      </c>
      <c r="E1708" t="str">
        <f t="shared" si="105"/>
        <v>Jul</v>
      </c>
      <c r="F1708">
        <v>30</v>
      </c>
      <c r="G1708" s="16">
        <f t="shared" si="106"/>
        <v>27240</v>
      </c>
      <c r="I1708">
        <v>0</v>
      </c>
      <c r="J1708" s="13">
        <v>15556.67</v>
      </c>
      <c r="K1708" t="s">
        <v>11</v>
      </c>
      <c r="L1708" t="str" cm="1">
        <f t="array" ref="L1708">IF(K1708="?",INDEX(K1708:K4050,_xlfn.MODE.MULT(MATCH(K1708:K4050,K4050,0))),K1708)</f>
        <v>tier - 2</v>
      </c>
      <c r="M1708" t="s">
        <v>11</v>
      </c>
      <c r="N1708" t="str" cm="1">
        <f t="array" ref="N1708">IF(M1708="?",INDEX(M1708:M4050,_xlfn.MODE.MULT(MATCH(M1708:M4050,M1708:M4050,0))),M1708)</f>
        <v>tier - 2</v>
      </c>
      <c r="O1708" t="s">
        <v>23</v>
      </c>
      <c r="P1708" t="str">
        <f t="shared" si="107"/>
        <v>R1012</v>
      </c>
    </row>
    <row r="1709" spans="1:16" x14ac:dyDescent="0.3">
      <c r="A1709" t="s">
        <v>1740</v>
      </c>
      <c r="B1709">
        <v>1965</v>
      </c>
      <c r="C1709">
        <f t="shared" si="104"/>
        <v>1965</v>
      </c>
      <c r="D1709" t="s">
        <v>37</v>
      </c>
      <c r="E1709" t="str">
        <f t="shared" si="105"/>
        <v>Oct</v>
      </c>
      <c r="F1709">
        <v>28</v>
      </c>
      <c r="G1709" s="16">
        <f t="shared" si="106"/>
        <v>24043</v>
      </c>
      <c r="I1709">
        <v>0</v>
      </c>
      <c r="J1709" s="13">
        <v>15608.58</v>
      </c>
      <c r="K1709" t="s">
        <v>11</v>
      </c>
      <c r="L1709" t="str" cm="1">
        <f t="array" ref="L1709">IF(K1709="?",INDEX(K1709:K4051,_xlfn.MODE.MULT(MATCH(K1709:K4051,K4051,0))),K1709)</f>
        <v>tier - 2</v>
      </c>
      <c r="M1709" t="s">
        <v>11</v>
      </c>
      <c r="N1709" t="str" cm="1">
        <f t="array" ref="N1709">IF(M1709="?",INDEX(M1709:M4051,_xlfn.MODE.MULT(MATCH(M1709:M4051,M1709:M4051,0))),M1709)</f>
        <v>tier - 2</v>
      </c>
      <c r="O1709" t="s">
        <v>535</v>
      </c>
      <c r="P1709" t="str">
        <f t="shared" si="107"/>
        <v>R1026</v>
      </c>
    </row>
    <row r="1710" spans="1:16" x14ac:dyDescent="0.3">
      <c r="A1710" t="s">
        <v>1741</v>
      </c>
      <c r="B1710">
        <v>1960</v>
      </c>
      <c r="C1710">
        <f t="shared" si="104"/>
        <v>1960</v>
      </c>
      <c r="D1710" t="s">
        <v>18</v>
      </c>
      <c r="E1710" t="str">
        <f t="shared" si="105"/>
        <v>Jun</v>
      </c>
      <c r="F1710">
        <v>6</v>
      </c>
      <c r="G1710" s="16">
        <f t="shared" si="106"/>
        <v>22073</v>
      </c>
      <c r="I1710">
        <v>3</v>
      </c>
      <c r="J1710" s="13">
        <v>15612.19</v>
      </c>
      <c r="K1710" t="s">
        <v>11</v>
      </c>
      <c r="L1710" t="str" cm="1">
        <f t="array" ref="L1710">IF(K1710="?",INDEX(K1710:K4052,_xlfn.MODE.MULT(MATCH(K1710:K4052,K4052,0))),K1710)</f>
        <v>tier - 2</v>
      </c>
      <c r="M1710" t="s">
        <v>11</v>
      </c>
      <c r="N1710" t="str" cm="1">
        <f t="array" ref="N1710">IF(M1710="?",INDEX(M1710:M4052,_xlfn.MODE.MULT(MATCH(M1710:M4052,M1710:M4052,0))),M1710)</f>
        <v>tier - 2</v>
      </c>
      <c r="O1710" t="s">
        <v>23</v>
      </c>
      <c r="P1710" t="str">
        <f t="shared" si="107"/>
        <v>R1012</v>
      </c>
    </row>
    <row r="1711" spans="1:16" x14ac:dyDescent="0.3">
      <c r="A1711" t="s">
        <v>1742</v>
      </c>
      <c r="B1711">
        <v>1988</v>
      </c>
      <c r="C1711">
        <f t="shared" si="104"/>
        <v>1988</v>
      </c>
      <c r="D1711" t="s">
        <v>30</v>
      </c>
      <c r="E1711" t="str">
        <f t="shared" si="105"/>
        <v>Dec</v>
      </c>
      <c r="F1711">
        <v>22</v>
      </c>
      <c r="G1711" s="16">
        <f t="shared" si="106"/>
        <v>32499</v>
      </c>
      <c r="I1711">
        <v>3</v>
      </c>
      <c r="J1711" s="13">
        <v>15646.28</v>
      </c>
      <c r="K1711" t="s">
        <v>11</v>
      </c>
      <c r="L1711" t="str" cm="1">
        <f t="array" ref="L1711">IF(K1711="?",INDEX(K1711:K4053,_xlfn.MODE.MULT(MATCH(K1711:K4053,K4053,0))),K1711)</f>
        <v>tier - 2</v>
      </c>
      <c r="M1711" t="s">
        <v>11</v>
      </c>
      <c r="N1711" t="str" cm="1">
        <f t="array" ref="N1711">IF(M1711="?",INDEX(M1711:M4053,_xlfn.MODE.MULT(MATCH(M1711:M4053,M1711:M4053,0))),M1711)</f>
        <v>tier - 2</v>
      </c>
      <c r="O1711" t="s">
        <v>42</v>
      </c>
      <c r="P1711" t="str">
        <f t="shared" si="107"/>
        <v>R1011</v>
      </c>
    </row>
    <row r="1712" spans="1:16" x14ac:dyDescent="0.3">
      <c r="A1712" t="s">
        <v>1743</v>
      </c>
      <c r="B1712">
        <v>1973</v>
      </c>
      <c r="C1712">
        <f t="shared" si="104"/>
        <v>1973</v>
      </c>
      <c r="D1712" t="s">
        <v>18</v>
      </c>
      <c r="E1712" t="str">
        <f t="shared" si="105"/>
        <v>Jun</v>
      </c>
      <c r="F1712">
        <v>26</v>
      </c>
      <c r="G1712" s="16">
        <f t="shared" si="106"/>
        <v>26841</v>
      </c>
      <c r="I1712">
        <v>0</v>
      </c>
      <c r="J1712" s="13">
        <v>15670.3</v>
      </c>
      <c r="K1712" t="s">
        <v>11</v>
      </c>
      <c r="L1712" t="str" cm="1">
        <f t="array" ref="L1712">IF(K1712="?",INDEX(K1712:K4054,_xlfn.MODE.MULT(MATCH(K1712:K4054,K4054,0))),K1712)</f>
        <v>tier - 2</v>
      </c>
      <c r="M1712" t="s">
        <v>11</v>
      </c>
      <c r="N1712" t="str" cm="1">
        <f t="array" ref="N1712">IF(M1712="?",INDEX(M1712:M4054,_xlfn.MODE.MULT(MATCH(M1712:M4054,M1712:M4054,0))),M1712)</f>
        <v>tier - 2</v>
      </c>
      <c r="O1712" t="s">
        <v>535</v>
      </c>
      <c r="P1712" t="str">
        <f t="shared" si="107"/>
        <v>R1026</v>
      </c>
    </row>
    <row r="1713" spans="1:16" x14ac:dyDescent="0.3">
      <c r="A1713" t="s">
        <v>1744</v>
      </c>
      <c r="B1713">
        <v>1976</v>
      </c>
      <c r="C1713">
        <f t="shared" si="104"/>
        <v>1976</v>
      </c>
      <c r="D1713" t="s">
        <v>20</v>
      </c>
      <c r="E1713" t="str">
        <f t="shared" si="105"/>
        <v>Sep</v>
      </c>
      <c r="F1713">
        <v>20</v>
      </c>
      <c r="G1713" s="16">
        <f t="shared" si="106"/>
        <v>28023</v>
      </c>
      <c r="I1713">
        <v>2</v>
      </c>
      <c r="J1713" s="13">
        <v>15698.86</v>
      </c>
      <c r="K1713" t="s">
        <v>11</v>
      </c>
      <c r="L1713" t="str" cm="1">
        <f t="array" ref="L1713">IF(K1713="?",INDEX(K1713:K4055,_xlfn.MODE.MULT(MATCH(K1713:K4055,K4055,0))),K1713)</f>
        <v>tier - 2</v>
      </c>
      <c r="M1713" t="s">
        <v>11</v>
      </c>
      <c r="N1713" t="str" cm="1">
        <f t="array" ref="N1713">IF(M1713="?",INDEX(M1713:M4055,_xlfn.MODE.MULT(MATCH(M1713:M4055,M1713:M4055,0))),M1713)</f>
        <v>tier - 2</v>
      </c>
      <c r="O1713" t="s">
        <v>23</v>
      </c>
      <c r="P1713" t="str">
        <f t="shared" si="107"/>
        <v>R1012</v>
      </c>
    </row>
    <row r="1714" spans="1:16" x14ac:dyDescent="0.3">
      <c r="A1714" t="s">
        <v>1745</v>
      </c>
      <c r="B1714">
        <v>1974</v>
      </c>
      <c r="C1714">
        <f t="shared" si="104"/>
        <v>1974</v>
      </c>
      <c r="D1714" t="s">
        <v>35</v>
      </c>
      <c r="E1714" t="str">
        <f t="shared" si="105"/>
        <v>Aug</v>
      </c>
      <c r="F1714">
        <v>29</v>
      </c>
      <c r="G1714" s="16">
        <f t="shared" si="106"/>
        <v>27270</v>
      </c>
      <c r="I1714">
        <v>0</v>
      </c>
      <c r="J1714" s="13">
        <v>15746.62</v>
      </c>
      <c r="K1714" t="s">
        <v>11</v>
      </c>
      <c r="L1714" t="str" cm="1">
        <f t="array" ref="L1714">IF(K1714="?",INDEX(K1714:K4056,_xlfn.MODE.MULT(MATCH(K1714:K4056,K4056,0))),K1714)</f>
        <v>tier - 2</v>
      </c>
      <c r="M1714" t="s">
        <v>16</v>
      </c>
      <c r="N1714" t="str" cm="1">
        <f t="array" ref="N1714">IF(M1714="?",INDEX(M1714:M4056,_xlfn.MODE.MULT(MATCH(M1714:M4056,M1714:M4056,0))),M1714)</f>
        <v>tier - 1</v>
      </c>
      <c r="O1714" t="s">
        <v>23</v>
      </c>
      <c r="P1714" t="str">
        <f t="shared" si="107"/>
        <v>R1012</v>
      </c>
    </row>
    <row r="1715" spans="1:16" x14ac:dyDescent="0.3">
      <c r="A1715" t="s">
        <v>1746</v>
      </c>
      <c r="B1715">
        <v>1997</v>
      </c>
      <c r="C1715">
        <f t="shared" si="104"/>
        <v>1997</v>
      </c>
      <c r="D1715" t="s">
        <v>37</v>
      </c>
      <c r="E1715" t="str">
        <f t="shared" si="105"/>
        <v>Oct</v>
      </c>
      <c r="F1715">
        <v>9</v>
      </c>
      <c r="G1715" s="16">
        <f t="shared" si="106"/>
        <v>35712</v>
      </c>
      <c r="I1715">
        <v>0</v>
      </c>
      <c r="J1715" s="13">
        <v>15817.99</v>
      </c>
      <c r="K1715" t="s">
        <v>11</v>
      </c>
      <c r="L1715" t="str" cm="1">
        <f t="array" ref="L1715">IF(K1715="?",INDEX(K1715:K4057,_xlfn.MODE.MULT(MATCH(K1715:K4057,K4057,0))),K1715)</f>
        <v>tier - 2</v>
      </c>
      <c r="M1715" t="s">
        <v>11</v>
      </c>
      <c r="N1715" t="str" cm="1">
        <f t="array" ref="N1715">IF(M1715="?",INDEX(M1715:M4057,_xlfn.MODE.MULT(MATCH(M1715:M4057,M1715:M4057,0))),M1715)</f>
        <v>tier - 2</v>
      </c>
      <c r="O1715" t="s">
        <v>23</v>
      </c>
      <c r="P1715" t="str">
        <f t="shared" si="107"/>
        <v>R1012</v>
      </c>
    </row>
    <row r="1716" spans="1:16" x14ac:dyDescent="0.3">
      <c r="A1716" t="s">
        <v>1747</v>
      </c>
      <c r="B1716">
        <v>1984</v>
      </c>
      <c r="C1716">
        <f t="shared" si="104"/>
        <v>1984</v>
      </c>
      <c r="D1716" t="s">
        <v>18</v>
      </c>
      <c r="E1716" t="str">
        <f t="shared" si="105"/>
        <v>Jun</v>
      </c>
      <c r="F1716">
        <v>26</v>
      </c>
      <c r="G1716" s="16">
        <f t="shared" si="106"/>
        <v>30859</v>
      </c>
      <c r="I1716">
        <v>0</v>
      </c>
      <c r="J1716" s="13">
        <v>15820.7</v>
      </c>
      <c r="K1716" t="s">
        <v>11</v>
      </c>
      <c r="L1716" t="str" cm="1">
        <f t="array" ref="L1716">IF(K1716="?",INDEX(K1716:K4058,_xlfn.MODE.MULT(MATCH(K1716:K4058,K4058,0))),K1716)</f>
        <v>tier - 2</v>
      </c>
      <c r="M1716" t="s">
        <v>12</v>
      </c>
      <c r="N1716" t="str" cm="1">
        <f t="array" ref="N1716">IF(M1716="?",INDEX(M1716:M4058,_xlfn.MODE.MULT(MATCH(M1716:M4058,M1716:M4058,0))),M1716)</f>
        <v>tier - 3</v>
      </c>
      <c r="O1716" t="s">
        <v>42</v>
      </c>
      <c r="P1716" t="str">
        <f t="shared" si="107"/>
        <v>R1011</v>
      </c>
    </row>
    <row r="1717" spans="1:16" x14ac:dyDescent="0.3">
      <c r="A1717" t="s">
        <v>1748</v>
      </c>
      <c r="B1717">
        <v>1982</v>
      </c>
      <c r="C1717">
        <f t="shared" si="104"/>
        <v>1982</v>
      </c>
      <c r="D1717" t="s">
        <v>15</v>
      </c>
      <c r="E1717" t="str">
        <f t="shared" si="105"/>
        <v>Nov</v>
      </c>
      <c r="F1717">
        <v>11</v>
      </c>
      <c r="G1717" s="16">
        <f t="shared" si="106"/>
        <v>30266</v>
      </c>
      <c r="I1717">
        <v>4</v>
      </c>
      <c r="J1717" s="13">
        <v>15828.82</v>
      </c>
      <c r="K1717" t="s">
        <v>11</v>
      </c>
      <c r="L1717" t="str" cm="1">
        <f t="array" ref="L1717">IF(K1717="?",INDEX(K1717:K4059,_xlfn.MODE.MULT(MATCH(K1717:K4059,K4059,0))),K1717)</f>
        <v>tier - 2</v>
      </c>
      <c r="M1717" t="s">
        <v>12</v>
      </c>
      <c r="N1717" t="str" cm="1">
        <f t="array" ref="N1717">IF(M1717="?",INDEX(M1717:M4059,_xlfn.MODE.MULT(MATCH(M1717:M4059,M1717:M4059,0))),M1717)</f>
        <v>tier - 3</v>
      </c>
      <c r="O1717" t="s">
        <v>42</v>
      </c>
      <c r="P1717" t="str">
        <f t="shared" si="107"/>
        <v>R1011</v>
      </c>
    </row>
    <row r="1718" spans="1:16" x14ac:dyDescent="0.3">
      <c r="A1718" t="s">
        <v>1749</v>
      </c>
      <c r="B1718">
        <v>1962</v>
      </c>
      <c r="C1718">
        <f t="shared" si="104"/>
        <v>1962</v>
      </c>
      <c r="D1718" t="s">
        <v>30</v>
      </c>
      <c r="E1718" t="str">
        <f t="shared" si="105"/>
        <v>Dec</v>
      </c>
      <c r="F1718">
        <v>25</v>
      </c>
      <c r="G1718" s="16">
        <f t="shared" si="106"/>
        <v>23005</v>
      </c>
      <c r="I1718">
        <v>0</v>
      </c>
      <c r="J1718" s="13">
        <v>15840.81</v>
      </c>
      <c r="K1718" t="s">
        <v>11</v>
      </c>
      <c r="L1718" t="str" cm="1">
        <f t="array" ref="L1718">IF(K1718="?",INDEX(K1718:K4060,_xlfn.MODE.MULT(MATCH(K1718:K4060,K4060,0))),K1718)</f>
        <v>tier - 2</v>
      </c>
      <c r="M1718" t="s">
        <v>16</v>
      </c>
      <c r="N1718" t="str" cm="1">
        <f t="array" ref="N1718">IF(M1718="?",INDEX(M1718:M4060,_xlfn.MODE.MULT(MATCH(M1718:M4060,M1718:M4060,0))),M1718)</f>
        <v>tier - 1</v>
      </c>
      <c r="O1718" t="s">
        <v>632</v>
      </c>
      <c r="P1718" t="str">
        <f t="shared" si="107"/>
        <v>R1022</v>
      </c>
    </row>
    <row r="1719" spans="1:16" x14ac:dyDescent="0.3">
      <c r="A1719" t="s">
        <v>1750</v>
      </c>
      <c r="B1719">
        <v>1980</v>
      </c>
      <c r="C1719">
        <f t="shared" si="104"/>
        <v>1980</v>
      </c>
      <c r="D1719" t="s">
        <v>37</v>
      </c>
      <c r="E1719" t="str">
        <f t="shared" si="105"/>
        <v>Oct</v>
      </c>
      <c r="F1719">
        <v>12</v>
      </c>
      <c r="G1719" s="16">
        <f t="shared" si="106"/>
        <v>29506</v>
      </c>
      <c r="I1719">
        <v>2</v>
      </c>
      <c r="J1719" s="13">
        <v>15922.29</v>
      </c>
      <c r="K1719" t="s">
        <v>11</v>
      </c>
      <c r="L1719" t="str" cm="1">
        <f t="array" ref="L1719">IF(K1719="?",INDEX(K1719:K4061,_xlfn.MODE.MULT(MATCH(K1719:K4061,K4061,0))),K1719)</f>
        <v>tier - 2</v>
      </c>
      <c r="M1719" t="s">
        <v>12</v>
      </c>
      <c r="N1719" t="str" cm="1">
        <f t="array" ref="N1719">IF(M1719="?",INDEX(M1719:M4061,_xlfn.MODE.MULT(MATCH(M1719:M4061,M1719:M4061,0))),M1719)</f>
        <v>tier - 3</v>
      </c>
      <c r="O1719" t="s">
        <v>535</v>
      </c>
      <c r="P1719" t="str">
        <f t="shared" si="107"/>
        <v>R1026</v>
      </c>
    </row>
    <row r="1720" spans="1:16" x14ac:dyDescent="0.3">
      <c r="A1720" t="s">
        <v>1751</v>
      </c>
      <c r="B1720">
        <v>1982</v>
      </c>
      <c r="C1720">
        <f t="shared" si="104"/>
        <v>1982</v>
      </c>
      <c r="D1720" t="s">
        <v>10</v>
      </c>
      <c r="E1720" t="str">
        <f t="shared" si="105"/>
        <v>Jul</v>
      </c>
      <c r="F1720">
        <v>24</v>
      </c>
      <c r="G1720" s="16">
        <f t="shared" si="106"/>
        <v>30156</v>
      </c>
      <c r="I1720">
        <v>3</v>
      </c>
      <c r="J1720" s="13">
        <v>15965.29</v>
      </c>
      <c r="K1720" t="s">
        <v>11</v>
      </c>
      <c r="L1720" t="str" cm="1">
        <f t="array" ref="L1720">IF(K1720="?",INDEX(K1720:K4062,_xlfn.MODE.MULT(MATCH(K1720:K4062,K4062,0))),K1720)</f>
        <v>tier - 2</v>
      </c>
      <c r="M1720" t="s">
        <v>16</v>
      </c>
      <c r="N1720" t="str" cm="1">
        <f t="array" ref="N1720">IF(M1720="?",INDEX(M1720:M4062,_xlfn.MODE.MULT(MATCH(M1720:M4062,M1720:M4062,0))),M1720)</f>
        <v>tier - 1</v>
      </c>
      <c r="O1720" t="s">
        <v>23</v>
      </c>
      <c r="P1720" t="str">
        <f t="shared" si="107"/>
        <v>R1012</v>
      </c>
    </row>
    <row r="1721" spans="1:16" x14ac:dyDescent="0.3">
      <c r="A1721" t="s">
        <v>1752</v>
      </c>
      <c r="B1721">
        <v>1980</v>
      </c>
      <c r="C1721">
        <f t="shared" si="104"/>
        <v>1980</v>
      </c>
      <c r="D1721" t="s">
        <v>20</v>
      </c>
      <c r="E1721" t="str">
        <f t="shared" si="105"/>
        <v>Sep</v>
      </c>
      <c r="F1721">
        <v>19</v>
      </c>
      <c r="G1721" s="16">
        <f t="shared" si="106"/>
        <v>29483</v>
      </c>
      <c r="I1721">
        <v>2</v>
      </c>
      <c r="J1721" s="13">
        <v>15966.19</v>
      </c>
      <c r="K1721" t="s">
        <v>11</v>
      </c>
      <c r="L1721" t="str" cm="1">
        <f t="array" ref="L1721">IF(K1721="?",INDEX(K1721:K4063,_xlfn.MODE.MULT(MATCH(K1721:K4063,K4063,0))),K1721)</f>
        <v>tier - 2</v>
      </c>
      <c r="M1721" t="s">
        <v>11</v>
      </c>
      <c r="N1721" t="str" cm="1">
        <f t="array" ref="N1721">IF(M1721="?",INDEX(M1721:M4063,_xlfn.MODE.MULT(MATCH(M1721:M4063,M1721:M4063,0))),M1721)</f>
        <v>tier - 2</v>
      </c>
      <c r="O1721" t="s">
        <v>23</v>
      </c>
      <c r="P1721" t="str">
        <f t="shared" si="107"/>
        <v>R1012</v>
      </c>
    </row>
    <row r="1722" spans="1:16" x14ac:dyDescent="0.3">
      <c r="A1722" t="s">
        <v>1753</v>
      </c>
      <c r="B1722">
        <v>1988</v>
      </c>
      <c r="C1722">
        <f t="shared" si="104"/>
        <v>1988</v>
      </c>
      <c r="D1722" t="s">
        <v>30</v>
      </c>
      <c r="E1722" t="str">
        <f t="shared" si="105"/>
        <v>Dec</v>
      </c>
      <c r="F1722">
        <v>5</v>
      </c>
      <c r="G1722" s="16">
        <f t="shared" si="106"/>
        <v>32482</v>
      </c>
      <c r="I1722">
        <v>3</v>
      </c>
      <c r="J1722" s="13">
        <v>16059.06</v>
      </c>
      <c r="K1722" t="s">
        <v>11</v>
      </c>
      <c r="L1722" t="str" cm="1">
        <f t="array" ref="L1722">IF(K1722="?",INDEX(K1722:K4064,_xlfn.MODE.MULT(MATCH(K1722:K4064,K4064,0))),K1722)</f>
        <v>tier - 2</v>
      </c>
      <c r="M1722" t="s">
        <v>12</v>
      </c>
      <c r="N1722" t="str" cm="1">
        <f t="array" ref="N1722">IF(M1722="?",INDEX(M1722:M4064,_xlfn.MODE.MULT(MATCH(M1722:M4064,M1722:M4064,0))),M1722)</f>
        <v>tier - 3</v>
      </c>
      <c r="O1722" t="s">
        <v>23</v>
      </c>
      <c r="P1722" t="str">
        <f t="shared" si="107"/>
        <v>R1012</v>
      </c>
    </row>
    <row r="1723" spans="1:16" x14ac:dyDescent="0.3">
      <c r="A1723" t="s">
        <v>1754</v>
      </c>
      <c r="B1723">
        <v>1978</v>
      </c>
      <c r="C1723">
        <f t="shared" si="104"/>
        <v>1978</v>
      </c>
      <c r="D1723" t="s">
        <v>20</v>
      </c>
      <c r="E1723" t="str">
        <f t="shared" si="105"/>
        <v>Sep</v>
      </c>
      <c r="F1723">
        <v>16</v>
      </c>
      <c r="G1723" s="16">
        <f t="shared" si="106"/>
        <v>28749</v>
      </c>
      <c r="I1723">
        <v>2</v>
      </c>
      <c r="J1723" s="13">
        <v>16062.89</v>
      </c>
      <c r="K1723" t="s">
        <v>11</v>
      </c>
      <c r="L1723" t="str" cm="1">
        <f t="array" ref="L1723">IF(K1723="?",INDEX(K1723:K4065,_xlfn.MODE.MULT(MATCH(K1723:K4065,K4065,0))),K1723)</f>
        <v>tier - 2</v>
      </c>
      <c r="M1723" t="s">
        <v>11</v>
      </c>
      <c r="N1723" t="str" cm="1">
        <f t="array" ref="N1723">IF(M1723="?",INDEX(M1723:M4065,_xlfn.MODE.MULT(MATCH(M1723:M4065,M1723:M4065,0))),M1723)</f>
        <v>tier - 2</v>
      </c>
      <c r="O1723" t="s">
        <v>535</v>
      </c>
      <c r="P1723" t="str">
        <f t="shared" si="107"/>
        <v>R1026</v>
      </c>
    </row>
    <row r="1724" spans="1:16" x14ac:dyDescent="0.3">
      <c r="A1724" t="s">
        <v>1755</v>
      </c>
      <c r="B1724">
        <v>1958</v>
      </c>
      <c r="C1724">
        <f t="shared" si="104"/>
        <v>1958</v>
      </c>
      <c r="D1724" t="s">
        <v>37</v>
      </c>
      <c r="E1724" t="str">
        <f t="shared" si="105"/>
        <v>Oct</v>
      </c>
      <c r="F1724">
        <v>22</v>
      </c>
      <c r="G1724" s="16">
        <f t="shared" si="106"/>
        <v>21480</v>
      </c>
      <c r="I1724">
        <v>2</v>
      </c>
      <c r="J1724" s="13">
        <v>16069.08</v>
      </c>
      <c r="K1724" t="s">
        <v>11</v>
      </c>
      <c r="L1724" t="str" cm="1">
        <f t="array" ref="L1724">IF(K1724="?",INDEX(K1724:K4066,_xlfn.MODE.MULT(MATCH(K1724:K4066,K4066,0))),K1724)</f>
        <v>tier - 2</v>
      </c>
      <c r="M1724" t="s">
        <v>11</v>
      </c>
      <c r="N1724" t="str" cm="1">
        <f t="array" ref="N1724">IF(M1724="?",INDEX(M1724:M4066,_xlfn.MODE.MULT(MATCH(M1724:M4066,M1724:M4066,0))),M1724)</f>
        <v>tier - 2</v>
      </c>
      <c r="O1724" t="s">
        <v>247</v>
      </c>
      <c r="P1724" t="str">
        <f t="shared" si="107"/>
        <v>R1024</v>
      </c>
    </row>
    <row r="1725" spans="1:16" x14ac:dyDescent="0.3">
      <c r="A1725" t="s">
        <v>1756</v>
      </c>
      <c r="B1725">
        <v>1958</v>
      </c>
      <c r="C1725">
        <f t="shared" si="104"/>
        <v>1958</v>
      </c>
      <c r="D1725" t="s">
        <v>18</v>
      </c>
      <c r="E1725" t="str">
        <f t="shared" si="105"/>
        <v>Jun</v>
      </c>
      <c r="F1725">
        <v>21</v>
      </c>
      <c r="G1725" s="16">
        <f t="shared" si="106"/>
        <v>21357</v>
      </c>
      <c r="I1725">
        <v>3</v>
      </c>
      <c r="J1725" s="13">
        <v>16085.13</v>
      </c>
      <c r="K1725" t="s">
        <v>11</v>
      </c>
      <c r="L1725" t="str" cm="1">
        <f t="array" ref="L1725">IF(K1725="?",INDEX(K1725:K4067,_xlfn.MODE.MULT(MATCH(K1725:K4067,K4067,0))),K1725)</f>
        <v>tier - 2</v>
      </c>
      <c r="M1725" t="s">
        <v>11</v>
      </c>
      <c r="N1725" t="str" cm="1">
        <f t="array" ref="N1725">IF(M1725="?",INDEX(M1725:M4067,_xlfn.MODE.MULT(MATCH(M1725:M4067,M1725:M4067,0))),M1725)</f>
        <v>tier - 2</v>
      </c>
      <c r="O1725" t="s">
        <v>13</v>
      </c>
      <c r="P1725" t="str">
        <f t="shared" si="107"/>
        <v>R1013</v>
      </c>
    </row>
    <row r="1726" spans="1:16" x14ac:dyDescent="0.3">
      <c r="A1726" t="s">
        <v>1757</v>
      </c>
      <c r="B1726">
        <v>1985</v>
      </c>
      <c r="C1726">
        <f t="shared" si="104"/>
        <v>1985</v>
      </c>
      <c r="D1726" t="s">
        <v>35</v>
      </c>
      <c r="E1726" t="str">
        <f t="shared" si="105"/>
        <v>Aug</v>
      </c>
      <c r="F1726">
        <v>27</v>
      </c>
      <c r="G1726" s="16">
        <f t="shared" si="106"/>
        <v>31286</v>
      </c>
      <c r="I1726">
        <v>3</v>
      </c>
      <c r="J1726" s="13">
        <v>16097.94</v>
      </c>
      <c r="K1726" t="s">
        <v>11</v>
      </c>
      <c r="L1726" t="str" cm="1">
        <f t="array" ref="L1726">IF(K1726="?",INDEX(K1726:K4068,_xlfn.MODE.MULT(MATCH(K1726:K4068,K4068,0))),K1726)</f>
        <v>tier - 2</v>
      </c>
      <c r="M1726" t="s">
        <v>12</v>
      </c>
      <c r="N1726" t="str" cm="1">
        <f t="array" ref="N1726">IF(M1726="?",INDEX(M1726:M4068,_xlfn.MODE.MULT(MATCH(M1726:M4068,M1726:M4068,0))),M1726)</f>
        <v>tier - 3</v>
      </c>
      <c r="O1726" t="s">
        <v>23</v>
      </c>
      <c r="P1726" t="str">
        <f t="shared" si="107"/>
        <v>R1012</v>
      </c>
    </row>
    <row r="1727" spans="1:16" x14ac:dyDescent="0.3">
      <c r="A1727" t="s">
        <v>1758</v>
      </c>
      <c r="B1727">
        <v>1993</v>
      </c>
      <c r="C1727">
        <f t="shared" si="104"/>
        <v>1993</v>
      </c>
      <c r="D1727" t="s">
        <v>35</v>
      </c>
      <c r="E1727" t="str">
        <f t="shared" si="105"/>
        <v>Aug</v>
      </c>
      <c r="F1727">
        <v>8</v>
      </c>
      <c r="G1727" s="16">
        <f t="shared" si="106"/>
        <v>34189</v>
      </c>
      <c r="I1727">
        <v>0</v>
      </c>
      <c r="J1727" s="13">
        <v>16115.3</v>
      </c>
      <c r="K1727" t="s">
        <v>11</v>
      </c>
      <c r="L1727" t="str" cm="1">
        <f t="array" ref="L1727">IF(K1727="?",INDEX(K1727:K4069,_xlfn.MODE.MULT(MATCH(K1727:K4069,K4069,0))),K1727)</f>
        <v>tier - 2</v>
      </c>
      <c r="M1727" t="s">
        <v>16</v>
      </c>
      <c r="N1727" t="str" cm="1">
        <f t="array" ref="N1727">IF(M1727="?",INDEX(M1727:M4069,_xlfn.MODE.MULT(MATCH(M1727:M4069,M1727:M4069,0))),M1727)</f>
        <v>tier - 1</v>
      </c>
      <c r="O1727" t="s">
        <v>247</v>
      </c>
      <c r="P1727" t="str">
        <f t="shared" si="107"/>
        <v>R1024</v>
      </c>
    </row>
    <row r="1728" spans="1:16" x14ac:dyDescent="0.3">
      <c r="A1728" t="s">
        <v>1759</v>
      </c>
      <c r="B1728">
        <v>1987</v>
      </c>
      <c r="C1728">
        <f t="shared" si="104"/>
        <v>1987</v>
      </c>
      <c r="D1728" t="s">
        <v>37</v>
      </c>
      <c r="E1728" t="str">
        <f t="shared" si="105"/>
        <v>Oct</v>
      </c>
      <c r="F1728">
        <v>6</v>
      </c>
      <c r="G1728" s="16">
        <f t="shared" si="106"/>
        <v>32056</v>
      </c>
      <c r="I1728">
        <v>3</v>
      </c>
      <c r="J1728" s="13">
        <v>16122.65</v>
      </c>
      <c r="K1728" t="s">
        <v>11</v>
      </c>
      <c r="L1728" t="str" cm="1">
        <f t="array" ref="L1728">IF(K1728="?",INDEX(K1728:K4070,_xlfn.MODE.MULT(MATCH(K1728:K4070,K4070,0))),K1728)</f>
        <v>tier - 2</v>
      </c>
      <c r="M1728" t="s">
        <v>16</v>
      </c>
      <c r="N1728" t="str" cm="1">
        <f t="array" ref="N1728">IF(M1728="?",INDEX(M1728:M4070,_xlfn.MODE.MULT(MATCH(M1728:M4070,M1728:M4070,0))),M1728)</f>
        <v>tier - 1</v>
      </c>
      <c r="O1728" t="s">
        <v>42</v>
      </c>
      <c r="P1728" t="str">
        <f t="shared" si="107"/>
        <v>R1011</v>
      </c>
    </row>
    <row r="1729" spans="1:16" x14ac:dyDescent="0.3">
      <c r="A1729" t="s">
        <v>1760</v>
      </c>
      <c r="B1729">
        <v>1993</v>
      </c>
      <c r="C1729">
        <f t="shared" si="104"/>
        <v>1993</v>
      </c>
      <c r="D1729" t="s">
        <v>30</v>
      </c>
      <c r="E1729" t="str">
        <f t="shared" si="105"/>
        <v>Dec</v>
      </c>
      <c r="F1729">
        <v>12</v>
      </c>
      <c r="G1729" s="16">
        <f t="shared" si="106"/>
        <v>34315</v>
      </c>
      <c r="I1729">
        <v>0</v>
      </c>
      <c r="J1729" s="13">
        <v>16138.76</v>
      </c>
      <c r="K1729" t="s">
        <v>11</v>
      </c>
      <c r="L1729" t="str" cm="1">
        <f t="array" ref="L1729">IF(K1729="?",INDEX(K1729:K4071,_xlfn.MODE.MULT(MATCH(K1729:K4071,K4071,0))),K1729)</f>
        <v>tier - 2</v>
      </c>
      <c r="M1729" t="s">
        <v>12</v>
      </c>
      <c r="N1729" t="str" cm="1">
        <f t="array" ref="N1729">IF(M1729="?",INDEX(M1729:M4071,_xlfn.MODE.MULT(MATCH(M1729:M4071,M1729:M4071,0))),M1729)</f>
        <v>tier - 3</v>
      </c>
      <c r="O1729" t="s">
        <v>356</v>
      </c>
      <c r="P1729" t="str">
        <f t="shared" si="107"/>
        <v>R1017</v>
      </c>
    </row>
    <row r="1730" spans="1:16" x14ac:dyDescent="0.3">
      <c r="A1730" t="s">
        <v>1761</v>
      </c>
      <c r="B1730">
        <v>1982</v>
      </c>
      <c r="C1730">
        <f t="shared" si="104"/>
        <v>1982</v>
      </c>
      <c r="D1730" t="s">
        <v>10</v>
      </c>
      <c r="E1730" t="str">
        <f t="shared" si="105"/>
        <v>Jul</v>
      </c>
      <c r="F1730">
        <v>6</v>
      </c>
      <c r="G1730" s="16">
        <f t="shared" si="106"/>
        <v>30138</v>
      </c>
      <c r="I1730">
        <v>3</v>
      </c>
      <c r="J1730" s="13">
        <v>16152.04</v>
      </c>
      <c r="K1730" t="s">
        <v>11</v>
      </c>
      <c r="L1730" t="str" cm="1">
        <f t="array" ref="L1730">IF(K1730="?",INDEX(K1730:K4072,_xlfn.MODE.MULT(MATCH(K1730:K4072,K4072,0))),K1730)</f>
        <v>tier - 2</v>
      </c>
      <c r="M1730" t="s">
        <v>16</v>
      </c>
      <c r="N1730" t="str" cm="1">
        <f t="array" ref="N1730">IF(M1730="?",INDEX(M1730:M4072,_xlfn.MODE.MULT(MATCH(M1730:M4072,M1730:M4072,0))),M1730)</f>
        <v>tier - 1</v>
      </c>
      <c r="O1730" t="s">
        <v>535</v>
      </c>
      <c r="P1730" t="str">
        <f t="shared" si="107"/>
        <v>R1026</v>
      </c>
    </row>
    <row r="1731" spans="1:16" x14ac:dyDescent="0.3">
      <c r="A1731" t="s">
        <v>1762</v>
      </c>
      <c r="B1731">
        <v>1974</v>
      </c>
      <c r="C1731">
        <f t="shared" ref="C1731:C1794" si="108">IF(B1731="?",ROUND(AVERAGE(B1730:B4073),0),B1731)</f>
        <v>1974</v>
      </c>
      <c r="D1731" t="s">
        <v>20</v>
      </c>
      <c r="E1731" t="str">
        <f t="shared" ref="E1731:E1794" si="109">IF(D1731="?","sep",D1731)</f>
        <v>Sep</v>
      </c>
      <c r="F1731">
        <v>11</v>
      </c>
      <c r="G1731" s="16">
        <f t="shared" ref="G1731:G1794" si="110">VALUE(F1731&amp;"-"&amp;E1731&amp;"-"&amp;C1731)</f>
        <v>27283</v>
      </c>
      <c r="I1731">
        <v>0</v>
      </c>
      <c r="J1731" s="13">
        <v>16190.97</v>
      </c>
      <c r="K1731" t="s">
        <v>11</v>
      </c>
      <c r="L1731" t="str" cm="1">
        <f t="array" ref="L1731">IF(K1731="?",INDEX(K1731:K4073,_xlfn.MODE.MULT(MATCH(K1731:K4073,K4073,0))),K1731)</f>
        <v>tier - 2</v>
      </c>
      <c r="M1731" t="s">
        <v>12</v>
      </c>
      <c r="N1731" t="str" cm="1">
        <f t="array" ref="N1731">IF(M1731="?",INDEX(M1731:M4073,_xlfn.MODE.MULT(MATCH(M1731:M4073,M1731:M4073,0))),M1731)</f>
        <v>tier - 3</v>
      </c>
      <c r="O1731" t="s">
        <v>23</v>
      </c>
      <c r="P1731" t="str">
        <f t="shared" ref="P1731:P1794" si="111">IF(O1731="?","unknown",O1731)</f>
        <v>R1012</v>
      </c>
    </row>
    <row r="1732" spans="1:16" x14ac:dyDescent="0.3">
      <c r="A1732" t="s">
        <v>1763</v>
      </c>
      <c r="B1732">
        <v>1988</v>
      </c>
      <c r="C1732">
        <f t="shared" si="108"/>
        <v>1988</v>
      </c>
      <c r="D1732" t="s">
        <v>35</v>
      </c>
      <c r="E1732" t="str">
        <f t="shared" si="109"/>
        <v>Aug</v>
      </c>
      <c r="F1732">
        <v>6</v>
      </c>
      <c r="G1732" s="16">
        <f t="shared" si="110"/>
        <v>32361</v>
      </c>
      <c r="I1732">
        <v>3</v>
      </c>
      <c r="J1732" s="13">
        <v>16199.1</v>
      </c>
      <c r="K1732" t="s">
        <v>11</v>
      </c>
      <c r="L1732" t="str" cm="1">
        <f t="array" ref="L1732">IF(K1732="?",INDEX(K1732:K4074,_xlfn.MODE.MULT(MATCH(K1732:K4074,K4074,0))),K1732)</f>
        <v>tier - 2</v>
      </c>
      <c r="M1732" t="s">
        <v>11</v>
      </c>
      <c r="N1732" t="str" cm="1">
        <f t="array" ref="N1732">IF(M1732="?",INDEX(M1732:M4074,_xlfn.MODE.MULT(MATCH(M1732:M4074,M1732:M4074,0))),M1732)</f>
        <v>tier - 2</v>
      </c>
      <c r="O1732" t="s">
        <v>23</v>
      </c>
      <c r="P1732" t="str">
        <f t="shared" si="111"/>
        <v>R1012</v>
      </c>
    </row>
    <row r="1733" spans="1:16" x14ac:dyDescent="0.3">
      <c r="A1733" t="s">
        <v>1764</v>
      </c>
      <c r="B1733">
        <v>1988</v>
      </c>
      <c r="C1733">
        <f t="shared" si="108"/>
        <v>1988</v>
      </c>
      <c r="D1733" t="s">
        <v>35</v>
      </c>
      <c r="E1733" t="str">
        <f t="shared" si="109"/>
        <v>Aug</v>
      </c>
      <c r="F1733">
        <v>21</v>
      </c>
      <c r="G1733" s="16">
        <f t="shared" si="110"/>
        <v>32376</v>
      </c>
      <c r="I1733">
        <v>3</v>
      </c>
      <c r="J1733" s="13">
        <v>16205.88</v>
      </c>
      <c r="K1733" t="s">
        <v>11</v>
      </c>
      <c r="L1733" t="str" cm="1">
        <f t="array" ref="L1733">IF(K1733="?",INDEX(K1733:K4075,_xlfn.MODE.MULT(MATCH(K1733:K4075,K4075,0))),K1733)</f>
        <v>tier - 2</v>
      </c>
      <c r="M1733" t="s">
        <v>16</v>
      </c>
      <c r="N1733" t="str" cm="1">
        <f t="array" ref="N1733">IF(M1733="?",INDEX(M1733:M4075,_xlfn.MODE.MULT(MATCH(M1733:M4075,M1733:M4075,0))),M1733)</f>
        <v>tier - 1</v>
      </c>
      <c r="O1733" t="s">
        <v>23</v>
      </c>
      <c r="P1733" t="str">
        <f t="shared" si="111"/>
        <v>R1012</v>
      </c>
    </row>
    <row r="1734" spans="1:16" x14ac:dyDescent="0.3">
      <c r="A1734" t="s">
        <v>1765</v>
      </c>
      <c r="B1734">
        <v>2002</v>
      </c>
      <c r="C1734">
        <f t="shared" si="108"/>
        <v>2002</v>
      </c>
      <c r="D1734" t="s">
        <v>20</v>
      </c>
      <c r="E1734" t="str">
        <f t="shared" si="109"/>
        <v>Sep</v>
      </c>
      <c r="F1734">
        <v>8</v>
      </c>
      <c r="G1734" s="16">
        <f t="shared" si="110"/>
        <v>37507</v>
      </c>
      <c r="I1734">
        <v>0</v>
      </c>
      <c r="J1734" s="13">
        <v>16232.85</v>
      </c>
      <c r="K1734" t="s">
        <v>11</v>
      </c>
      <c r="L1734" t="str" cm="1">
        <f t="array" ref="L1734">IF(K1734="?",INDEX(K1734:K4076,_xlfn.MODE.MULT(MATCH(K1734:K4076,K4076,0))),K1734)</f>
        <v>tier - 2</v>
      </c>
      <c r="M1734" t="s">
        <v>16</v>
      </c>
      <c r="N1734" t="str" cm="1">
        <f t="array" ref="N1734">IF(M1734="?",INDEX(M1734:M4076,_xlfn.MODE.MULT(MATCH(M1734:M4076,M1734:M4076,0))),M1734)</f>
        <v>tier - 1</v>
      </c>
      <c r="O1734" t="s">
        <v>42</v>
      </c>
      <c r="P1734" t="str">
        <f t="shared" si="111"/>
        <v>R1011</v>
      </c>
    </row>
    <row r="1735" spans="1:16" x14ac:dyDescent="0.3">
      <c r="A1735" t="s">
        <v>1766</v>
      </c>
      <c r="B1735">
        <v>1972</v>
      </c>
      <c r="C1735">
        <f t="shared" si="108"/>
        <v>1972</v>
      </c>
      <c r="D1735" t="s">
        <v>10</v>
      </c>
      <c r="E1735" t="str">
        <f t="shared" si="109"/>
        <v>Jul</v>
      </c>
      <c r="F1735">
        <v>30</v>
      </c>
      <c r="G1735" s="16">
        <f t="shared" si="110"/>
        <v>26510</v>
      </c>
      <c r="I1735">
        <v>0</v>
      </c>
      <c r="J1735" s="13">
        <v>16267.32</v>
      </c>
      <c r="K1735" t="s">
        <v>11</v>
      </c>
      <c r="L1735" t="str" cm="1">
        <f t="array" ref="L1735">IF(K1735="?",INDEX(K1735:K4077,_xlfn.MODE.MULT(MATCH(K1735:K4077,K4077,0))),K1735)</f>
        <v>tier - 2</v>
      </c>
      <c r="M1735" t="s">
        <v>11</v>
      </c>
      <c r="N1735" t="str" cm="1">
        <f t="array" ref="N1735">IF(M1735="?",INDEX(M1735:M4077,_xlfn.MODE.MULT(MATCH(M1735:M4077,M1735:M4077,0))),M1735)</f>
        <v>tier - 2</v>
      </c>
      <c r="O1735" t="s">
        <v>249</v>
      </c>
      <c r="P1735" t="str">
        <f t="shared" si="111"/>
        <v>R1023</v>
      </c>
    </row>
    <row r="1736" spans="1:16" x14ac:dyDescent="0.3">
      <c r="A1736" t="s">
        <v>1767</v>
      </c>
      <c r="B1736">
        <v>2003</v>
      </c>
      <c r="C1736">
        <f t="shared" si="108"/>
        <v>2003</v>
      </c>
      <c r="D1736" t="s">
        <v>35</v>
      </c>
      <c r="E1736" t="str">
        <f t="shared" si="109"/>
        <v>Aug</v>
      </c>
      <c r="F1736">
        <v>24</v>
      </c>
      <c r="G1736" s="16">
        <f t="shared" si="110"/>
        <v>37857</v>
      </c>
      <c r="I1736">
        <v>0</v>
      </c>
      <c r="J1736" s="13">
        <v>16297.85</v>
      </c>
      <c r="K1736" t="s">
        <v>11</v>
      </c>
      <c r="L1736" t="str" cm="1">
        <f t="array" ref="L1736">IF(K1736="?",INDEX(K1736:K4078,_xlfn.MODE.MULT(MATCH(K1736:K4078,K4078,0))),K1736)</f>
        <v>tier - 2</v>
      </c>
      <c r="M1736" t="s">
        <v>12</v>
      </c>
      <c r="N1736" t="str" cm="1">
        <f t="array" ref="N1736">IF(M1736="?",INDEX(M1736:M4078,_xlfn.MODE.MULT(MATCH(M1736:M4078,M1736:M4078,0))),M1736)</f>
        <v>tier - 3</v>
      </c>
      <c r="O1736" t="s">
        <v>42</v>
      </c>
      <c r="P1736" t="str">
        <f t="shared" si="111"/>
        <v>R1011</v>
      </c>
    </row>
    <row r="1737" spans="1:16" x14ac:dyDescent="0.3">
      <c r="A1737" t="s">
        <v>1768</v>
      </c>
      <c r="B1737">
        <v>1969</v>
      </c>
      <c r="C1737">
        <f t="shared" si="108"/>
        <v>1969</v>
      </c>
      <c r="D1737" t="s">
        <v>35</v>
      </c>
      <c r="E1737" t="str">
        <f t="shared" si="109"/>
        <v>Aug</v>
      </c>
      <c r="F1737">
        <v>8</v>
      </c>
      <c r="G1737" s="16">
        <f t="shared" si="110"/>
        <v>25423</v>
      </c>
      <c r="I1737">
        <v>0</v>
      </c>
      <c r="J1737" s="13">
        <v>16311.05</v>
      </c>
      <c r="K1737" t="s">
        <v>11</v>
      </c>
      <c r="L1737" t="str" cm="1">
        <f t="array" ref="L1737">IF(K1737="?",INDEX(K1737:K4079,_xlfn.MODE.MULT(MATCH(K1737:K4079,K4079,0))),K1737)</f>
        <v>tier - 2</v>
      </c>
      <c r="M1737" t="s">
        <v>12</v>
      </c>
      <c r="N1737" t="str" cm="1">
        <f t="array" ref="N1737">IF(M1737="?",INDEX(M1737:M4079,_xlfn.MODE.MULT(MATCH(M1737:M4079,M1737:M4079,0))),M1737)</f>
        <v>tier - 3</v>
      </c>
      <c r="O1737" t="s">
        <v>535</v>
      </c>
      <c r="P1737" t="str">
        <f t="shared" si="111"/>
        <v>R1026</v>
      </c>
    </row>
    <row r="1738" spans="1:16" x14ac:dyDescent="0.3">
      <c r="A1738" t="s">
        <v>1769</v>
      </c>
      <c r="B1738">
        <v>1965</v>
      </c>
      <c r="C1738">
        <f t="shared" si="108"/>
        <v>1965</v>
      </c>
      <c r="D1738" t="s">
        <v>30</v>
      </c>
      <c r="E1738" t="str">
        <f t="shared" si="109"/>
        <v>Dec</v>
      </c>
      <c r="F1738">
        <v>5</v>
      </c>
      <c r="G1738" s="16">
        <f t="shared" si="110"/>
        <v>24081</v>
      </c>
      <c r="I1738">
        <v>0</v>
      </c>
      <c r="J1738" s="13">
        <v>16351.42</v>
      </c>
      <c r="K1738" t="s">
        <v>11</v>
      </c>
      <c r="L1738" t="str" cm="1">
        <f t="array" ref="L1738">IF(K1738="?",INDEX(K1738:K4080,_xlfn.MODE.MULT(MATCH(K1738:K4080,K4080,0))),K1738)</f>
        <v>tier - 2</v>
      </c>
      <c r="M1738" t="s">
        <v>12</v>
      </c>
      <c r="N1738" t="str" cm="1">
        <f t="array" ref="N1738">IF(M1738="?",INDEX(M1738:M4080,_xlfn.MODE.MULT(MATCH(M1738:M4080,M1738:M4080,0))),M1738)</f>
        <v>tier - 3</v>
      </c>
      <c r="O1738" t="s">
        <v>535</v>
      </c>
      <c r="P1738" t="str">
        <f t="shared" si="111"/>
        <v>R1026</v>
      </c>
    </row>
    <row r="1739" spans="1:16" x14ac:dyDescent="0.3">
      <c r="A1739" t="s">
        <v>1770</v>
      </c>
      <c r="B1739">
        <v>1995</v>
      </c>
      <c r="C1739">
        <f t="shared" si="108"/>
        <v>1995</v>
      </c>
      <c r="D1739" t="s">
        <v>20</v>
      </c>
      <c r="E1739" t="str">
        <f t="shared" si="109"/>
        <v>Sep</v>
      </c>
      <c r="F1739">
        <v>28</v>
      </c>
      <c r="G1739" s="16">
        <f t="shared" si="110"/>
        <v>34970</v>
      </c>
      <c r="I1739">
        <v>3</v>
      </c>
      <c r="J1739" s="13">
        <v>16420.490000000002</v>
      </c>
      <c r="K1739" t="s">
        <v>11</v>
      </c>
      <c r="L1739" t="str" cm="1">
        <f t="array" ref="L1739">IF(K1739="?",INDEX(K1739:K4081,_xlfn.MODE.MULT(MATCH(K1739:K4081,K4081,0))),K1739)</f>
        <v>tier - 2</v>
      </c>
      <c r="M1739" t="s">
        <v>12</v>
      </c>
      <c r="N1739" t="str" cm="1">
        <f t="array" ref="N1739">IF(M1739="?",INDEX(M1739:M4081,_xlfn.MODE.MULT(MATCH(M1739:M4081,M1739:M4081,0))),M1739)</f>
        <v>tier - 3</v>
      </c>
      <c r="O1739" t="s">
        <v>23</v>
      </c>
      <c r="P1739" t="str">
        <f t="shared" si="111"/>
        <v>R1012</v>
      </c>
    </row>
    <row r="1740" spans="1:16" x14ac:dyDescent="0.3">
      <c r="A1740" t="s">
        <v>1771</v>
      </c>
      <c r="B1740">
        <v>2003</v>
      </c>
      <c r="C1740">
        <f t="shared" si="108"/>
        <v>2003</v>
      </c>
      <c r="D1740" t="s">
        <v>30</v>
      </c>
      <c r="E1740" t="str">
        <f t="shared" si="109"/>
        <v>Dec</v>
      </c>
      <c r="F1740">
        <v>20</v>
      </c>
      <c r="G1740" s="16">
        <f t="shared" si="110"/>
        <v>37975</v>
      </c>
      <c r="I1740">
        <v>1</v>
      </c>
      <c r="J1740" s="13">
        <v>16450.89</v>
      </c>
      <c r="K1740" t="s">
        <v>11</v>
      </c>
      <c r="L1740" t="str" cm="1">
        <f t="array" ref="L1740">IF(K1740="?",INDEX(K1740:K4082,_xlfn.MODE.MULT(MATCH(K1740:K4082,K4082,0))),K1740)</f>
        <v>tier - 2</v>
      </c>
      <c r="M1740" t="s">
        <v>16</v>
      </c>
      <c r="N1740" t="str" cm="1">
        <f t="array" ref="N1740">IF(M1740="?",INDEX(M1740:M4082,_xlfn.MODE.MULT(MATCH(M1740:M4082,M1740:M4082,0))),M1740)</f>
        <v>tier - 1</v>
      </c>
      <c r="O1740" t="s">
        <v>23</v>
      </c>
      <c r="P1740" t="str">
        <f t="shared" si="111"/>
        <v>R1012</v>
      </c>
    </row>
    <row r="1741" spans="1:16" x14ac:dyDescent="0.3">
      <c r="A1741" t="s">
        <v>1772</v>
      </c>
      <c r="B1741">
        <v>1958</v>
      </c>
      <c r="C1741">
        <f t="shared" si="108"/>
        <v>1958</v>
      </c>
      <c r="D1741" t="s">
        <v>37</v>
      </c>
      <c r="E1741" t="str">
        <f t="shared" si="109"/>
        <v>Oct</v>
      </c>
      <c r="F1741">
        <v>10</v>
      </c>
      <c r="G1741" s="16">
        <f t="shared" si="110"/>
        <v>21468</v>
      </c>
      <c r="I1741">
        <v>3</v>
      </c>
      <c r="J1741" s="13">
        <v>16455.71</v>
      </c>
      <c r="K1741" t="s">
        <v>11</v>
      </c>
      <c r="L1741" t="str" cm="1">
        <f t="array" ref="L1741">IF(K1741="?",INDEX(K1741:K4083,_xlfn.MODE.MULT(MATCH(K1741:K4083,K4083,0))),K1741)</f>
        <v>tier - 2</v>
      </c>
      <c r="M1741" t="s">
        <v>11</v>
      </c>
      <c r="N1741" t="str" cm="1">
        <f t="array" ref="N1741">IF(M1741="?",INDEX(M1741:M4083,_xlfn.MODE.MULT(MATCH(M1741:M4083,M1741:M4083,0))),M1741)</f>
        <v>tier - 2</v>
      </c>
      <c r="O1741" t="s">
        <v>23</v>
      </c>
      <c r="P1741" t="str">
        <f t="shared" si="111"/>
        <v>R1012</v>
      </c>
    </row>
    <row r="1742" spans="1:16" x14ac:dyDescent="0.3">
      <c r="A1742" t="s">
        <v>1773</v>
      </c>
      <c r="B1742">
        <v>1995</v>
      </c>
      <c r="C1742">
        <f t="shared" si="108"/>
        <v>1995</v>
      </c>
      <c r="D1742" t="s">
        <v>30</v>
      </c>
      <c r="E1742" t="str">
        <f t="shared" si="109"/>
        <v>Dec</v>
      </c>
      <c r="F1742">
        <v>23</v>
      </c>
      <c r="G1742" s="16">
        <f t="shared" si="110"/>
        <v>35056</v>
      </c>
      <c r="I1742">
        <v>0</v>
      </c>
      <c r="J1742" s="13">
        <v>16577.78</v>
      </c>
      <c r="K1742" t="s">
        <v>11</v>
      </c>
      <c r="L1742" t="str" cm="1">
        <f t="array" ref="L1742">IF(K1742="?",INDEX(K1742:K4084,_xlfn.MODE.MULT(MATCH(K1742:K4084,K4084,0))),K1742)</f>
        <v>tier - 2</v>
      </c>
      <c r="M1742" t="s">
        <v>16</v>
      </c>
      <c r="N1742" t="str" cm="1">
        <f t="array" ref="N1742">IF(M1742="?",INDEX(M1742:M4084,_xlfn.MODE.MULT(MATCH(M1742:M4084,M1742:M4084,0))),M1742)</f>
        <v>tier - 1</v>
      </c>
      <c r="O1742" t="s">
        <v>13</v>
      </c>
      <c r="P1742" t="str">
        <f t="shared" si="111"/>
        <v>R1013</v>
      </c>
    </row>
    <row r="1743" spans="1:16" x14ac:dyDescent="0.3">
      <c r="A1743" t="s">
        <v>1774</v>
      </c>
      <c r="B1743">
        <v>2001</v>
      </c>
      <c r="C1743">
        <f t="shared" si="108"/>
        <v>2001</v>
      </c>
      <c r="D1743" t="s">
        <v>18</v>
      </c>
      <c r="E1743" t="str">
        <f t="shared" si="109"/>
        <v>Jun</v>
      </c>
      <c r="F1743">
        <v>25</v>
      </c>
      <c r="G1743" s="16">
        <f t="shared" si="110"/>
        <v>37067</v>
      </c>
      <c r="I1743">
        <v>0</v>
      </c>
      <c r="J1743" s="13">
        <v>16586.5</v>
      </c>
      <c r="K1743" t="s">
        <v>11</v>
      </c>
      <c r="L1743" t="str" cm="1">
        <f t="array" ref="L1743">IF(K1743="?",INDEX(K1743:K4085,_xlfn.MODE.MULT(MATCH(K1743:K4085,K4085,0))),K1743)</f>
        <v>tier - 2</v>
      </c>
      <c r="M1743" t="s">
        <v>16</v>
      </c>
      <c r="N1743" t="str" cm="1">
        <f t="array" ref="N1743">IF(M1743="?",INDEX(M1743:M4085,_xlfn.MODE.MULT(MATCH(M1743:M4085,M1743:M4085,0))),M1743)</f>
        <v>tier - 1</v>
      </c>
      <c r="O1743" t="s">
        <v>13</v>
      </c>
      <c r="P1743" t="str">
        <f t="shared" si="111"/>
        <v>R1013</v>
      </c>
    </row>
    <row r="1744" spans="1:16" x14ac:dyDescent="0.3">
      <c r="A1744" t="s">
        <v>1775</v>
      </c>
      <c r="B1744">
        <v>1963</v>
      </c>
      <c r="C1744">
        <f t="shared" si="108"/>
        <v>1963</v>
      </c>
      <c r="D1744" t="s">
        <v>18</v>
      </c>
      <c r="E1744" t="str">
        <f t="shared" si="109"/>
        <v>Jun</v>
      </c>
      <c r="F1744">
        <v>25</v>
      </c>
      <c r="G1744" s="16">
        <f t="shared" si="110"/>
        <v>23187</v>
      </c>
      <c r="I1744">
        <v>0</v>
      </c>
      <c r="J1744" s="13">
        <v>16587.96</v>
      </c>
      <c r="K1744" t="s">
        <v>11</v>
      </c>
      <c r="L1744" t="str" cm="1">
        <f t="array" ref="L1744">IF(K1744="?",INDEX(K1744:K4086,_xlfn.MODE.MULT(MATCH(K1744:K4086,K4086,0))),K1744)</f>
        <v>tier - 2</v>
      </c>
      <c r="M1744" t="s">
        <v>11</v>
      </c>
      <c r="N1744" t="str" cm="1">
        <f t="array" ref="N1744">IF(M1744="?",INDEX(M1744:M4086,_xlfn.MODE.MULT(MATCH(M1744:M4086,M1744:M4086,0))),M1744)</f>
        <v>tier - 2</v>
      </c>
      <c r="O1744" t="s">
        <v>249</v>
      </c>
      <c r="P1744" t="str">
        <f t="shared" si="111"/>
        <v>R1023</v>
      </c>
    </row>
    <row r="1745" spans="1:16" x14ac:dyDescent="0.3">
      <c r="A1745" t="s">
        <v>1776</v>
      </c>
      <c r="B1745">
        <v>1970</v>
      </c>
      <c r="C1745">
        <f t="shared" si="108"/>
        <v>1970</v>
      </c>
      <c r="D1745" t="s">
        <v>10</v>
      </c>
      <c r="E1745" t="str">
        <f t="shared" si="109"/>
        <v>Jul</v>
      </c>
      <c r="F1745">
        <v>10</v>
      </c>
      <c r="G1745" s="16">
        <f t="shared" si="110"/>
        <v>25759</v>
      </c>
      <c r="I1745">
        <v>0</v>
      </c>
      <c r="J1745" s="13">
        <v>16600.16</v>
      </c>
      <c r="K1745" t="s">
        <v>11</v>
      </c>
      <c r="L1745" t="str" cm="1">
        <f t="array" ref="L1745">IF(K1745="?",INDEX(K1745:K4087,_xlfn.MODE.MULT(MATCH(K1745:K4087,K4087,0))),K1745)</f>
        <v>tier - 2</v>
      </c>
      <c r="M1745" t="s">
        <v>11</v>
      </c>
      <c r="N1745" t="str" cm="1">
        <f t="array" ref="N1745">IF(M1745="?",INDEX(M1745:M4087,_xlfn.MODE.MULT(MATCH(M1745:M4087,M1745:M4087,0))),M1745)</f>
        <v>tier - 2</v>
      </c>
      <c r="O1745" t="s">
        <v>42</v>
      </c>
      <c r="P1745" t="str">
        <f t="shared" si="111"/>
        <v>R1011</v>
      </c>
    </row>
    <row r="1746" spans="1:16" x14ac:dyDescent="0.3">
      <c r="A1746" t="s">
        <v>1777</v>
      </c>
      <c r="B1746">
        <v>1975</v>
      </c>
      <c r="C1746">
        <f t="shared" si="108"/>
        <v>1975</v>
      </c>
      <c r="D1746" t="s">
        <v>10</v>
      </c>
      <c r="E1746" t="str">
        <f t="shared" si="109"/>
        <v>Jul</v>
      </c>
      <c r="F1746">
        <v>24</v>
      </c>
      <c r="G1746" s="16">
        <f t="shared" si="110"/>
        <v>27599</v>
      </c>
      <c r="I1746">
        <v>1</v>
      </c>
      <c r="J1746" s="13">
        <v>16602.18</v>
      </c>
      <c r="K1746" t="s">
        <v>11</v>
      </c>
      <c r="L1746" t="str" cm="1">
        <f t="array" ref="L1746">IF(K1746="?",INDEX(K1746:K4088,_xlfn.MODE.MULT(MATCH(K1746:K4088,K4088,0))),K1746)</f>
        <v>tier - 2</v>
      </c>
      <c r="M1746" t="s">
        <v>16</v>
      </c>
      <c r="N1746" t="str" cm="1">
        <f t="array" ref="N1746">IF(M1746="?",INDEX(M1746:M4088,_xlfn.MODE.MULT(MATCH(M1746:M4088,M1746:M4088,0))),M1746)</f>
        <v>tier - 1</v>
      </c>
      <c r="O1746" t="s">
        <v>535</v>
      </c>
      <c r="P1746" t="str">
        <f t="shared" si="111"/>
        <v>R1026</v>
      </c>
    </row>
    <row r="1747" spans="1:16" x14ac:dyDescent="0.3">
      <c r="A1747" t="s">
        <v>1778</v>
      </c>
      <c r="B1747">
        <v>1977</v>
      </c>
      <c r="C1747">
        <f t="shared" si="108"/>
        <v>1977</v>
      </c>
      <c r="D1747" t="s">
        <v>20</v>
      </c>
      <c r="E1747" t="str">
        <f t="shared" si="109"/>
        <v>Sep</v>
      </c>
      <c r="F1747">
        <v>25</v>
      </c>
      <c r="G1747" s="16">
        <f t="shared" si="110"/>
        <v>28393</v>
      </c>
      <c r="I1747">
        <v>2</v>
      </c>
      <c r="J1747" s="13">
        <v>16631.61</v>
      </c>
      <c r="K1747" t="s">
        <v>11</v>
      </c>
      <c r="L1747" t="str" cm="1">
        <f t="array" ref="L1747">IF(K1747="?",INDEX(K1747:K4089,_xlfn.MODE.MULT(MATCH(K1747:K4089,K4089,0))),K1747)</f>
        <v>tier - 2</v>
      </c>
      <c r="M1747" t="s">
        <v>16</v>
      </c>
      <c r="N1747" t="str" cm="1">
        <f t="array" ref="N1747">IF(M1747="?",INDEX(M1747:M4089,_xlfn.MODE.MULT(MATCH(M1747:M4089,M1747:M4089,0))),M1747)</f>
        <v>tier - 1</v>
      </c>
      <c r="O1747" t="s">
        <v>23</v>
      </c>
      <c r="P1747" t="str">
        <f t="shared" si="111"/>
        <v>R1012</v>
      </c>
    </row>
    <row r="1748" spans="1:16" x14ac:dyDescent="0.3">
      <c r="A1748" t="s">
        <v>1779</v>
      </c>
      <c r="B1748">
        <v>1993</v>
      </c>
      <c r="C1748">
        <f t="shared" si="108"/>
        <v>1993</v>
      </c>
      <c r="D1748" t="s">
        <v>15</v>
      </c>
      <c r="E1748" t="str">
        <f t="shared" si="109"/>
        <v>Nov</v>
      </c>
      <c r="F1748">
        <v>5</v>
      </c>
      <c r="G1748" s="16">
        <f t="shared" si="110"/>
        <v>34278</v>
      </c>
      <c r="I1748">
        <v>1</v>
      </c>
      <c r="J1748" s="13">
        <v>16657.72</v>
      </c>
      <c r="K1748" t="s">
        <v>11</v>
      </c>
      <c r="L1748" t="str" cm="1">
        <f t="array" ref="L1748">IF(K1748="?",INDEX(K1748:K4090,_xlfn.MODE.MULT(MATCH(K1748:K4090,K4090,0))),K1748)</f>
        <v>tier - 2</v>
      </c>
      <c r="M1748" t="s">
        <v>16</v>
      </c>
      <c r="N1748" t="str" cm="1">
        <f t="array" ref="N1748">IF(M1748="?",INDEX(M1748:M4090,_xlfn.MODE.MULT(MATCH(M1748:M4090,M1748:M4090,0))),M1748)</f>
        <v>tier - 1</v>
      </c>
      <c r="O1748" t="s">
        <v>247</v>
      </c>
      <c r="P1748" t="str">
        <f t="shared" si="111"/>
        <v>R1024</v>
      </c>
    </row>
    <row r="1749" spans="1:16" x14ac:dyDescent="0.3">
      <c r="A1749" t="s">
        <v>1780</v>
      </c>
      <c r="B1749">
        <v>1974</v>
      </c>
      <c r="C1749">
        <f t="shared" si="108"/>
        <v>1974</v>
      </c>
      <c r="D1749" t="s">
        <v>35</v>
      </c>
      <c r="E1749" t="str">
        <f t="shared" si="109"/>
        <v>Aug</v>
      </c>
      <c r="F1749">
        <v>28</v>
      </c>
      <c r="G1749" s="16">
        <f t="shared" si="110"/>
        <v>27269</v>
      </c>
      <c r="I1749">
        <v>0</v>
      </c>
      <c r="J1749" s="13">
        <v>16770.990000000002</v>
      </c>
      <c r="K1749" t="s">
        <v>11</v>
      </c>
      <c r="L1749" t="str" cm="1">
        <f t="array" ref="L1749">IF(K1749="?",INDEX(K1749:K4091,_xlfn.MODE.MULT(MATCH(K1749:K4091,K4091,0))),K1749)</f>
        <v>tier - 2</v>
      </c>
      <c r="M1749" t="s">
        <v>16</v>
      </c>
      <c r="N1749" t="str" cm="1">
        <f t="array" ref="N1749">IF(M1749="?",INDEX(M1749:M4091,_xlfn.MODE.MULT(MATCH(M1749:M4091,M1749:M4091,0))),M1749)</f>
        <v>tier - 1</v>
      </c>
      <c r="O1749" t="s">
        <v>23</v>
      </c>
      <c r="P1749" t="str">
        <f t="shared" si="111"/>
        <v>R1012</v>
      </c>
    </row>
    <row r="1750" spans="1:16" x14ac:dyDescent="0.3">
      <c r="A1750" t="s">
        <v>1781</v>
      </c>
      <c r="B1750">
        <v>1989</v>
      </c>
      <c r="C1750">
        <f t="shared" si="108"/>
        <v>1989</v>
      </c>
      <c r="D1750" t="s">
        <v>20</v>
      </c>
      <c r="E1750" t="str">
        <f t="shared" si="109"/>
        <v>Sep</v>
      </c>
      <c r="F1750">
        <v>23</v>
      </c>
      <c r="G1750" s="16">
        <f t="shared" si="110"/>
        <v>32774</v>
      </c>
      <c r="I1750">
        <v>2</v>
      </c>
      <c r="J1750" s="13">
        <v>16776.3</v>
      </c>
      <c r="K1750" t="s">
        <v>11</v>
      </c>
      <c r="L1750" t="str" cm="1">
        <f t="array" ref="L1750">IF(K1750="?",INDEX(K1750:K4092,_xlfn.MODE.MULT(MATCH(K1750:K4092,K4092,0))),K1750)</f>
        <v>tier - 2</v>
      </c>
      <c r="M1750" t="s">
        <v>11</v>
      </c>
      <c r="N1750" t="str" cm="1">
        <f t="array" ref="N1750">IF(M1750="?",INDEX(M1750:M4092,_xlfn.MODE.MULT(MATCH(M1750:M4092,M1750:M4092,0))),M1750)</f>
        <v>tier - 2</v>
      </c>
      <c r="O1750" t="s">
        <v>247</v>
      </c>
      <c r="P1750" t="str">
        <f t="shared" si="111"/>
        <v>R1024</v>
      </c>
    </row>
    <row r="1751" spans="1:16" x14ac:dyDescent="0.3">
      <c r="A1751" t="s">
        <v>1782</v>
      </c>
      <c r="B1751">
        <v>1962</v>
      </c>
      <c r="C1751">
        <f t="shared" si="108"/>
        <v>1962</v>
      </c>
      <c r="D1751" t="s">
        <v>10</v>
      </c>
      <c r="E1751" t="str">
        <f t="shared" si="109"/>
        <v>Jul</v>
      </c>
      <c r="F1751">
        <v>29</v>
      </c>
      <c r="G1751" s="16">
        <f t="shared" si="110"/>
        <v>22856</v>
      </c>
      <c r="I1751">
        <v>0</v>
      </c>
      <c r="J1751" s="13">
        <v>16779.400000000001</v>
      </c>
      <c r="K1751" t="s">
        <v>11</v>
      </c>
      <c r="L1751" t="str" cm="1">
        <f t="array" ref="L1751">IF(K1751="?",INDEX(K1751:K4093,_xlfn.MODE.MULT(MATCH(K1751:K4093,K4093,0))),K1751)</f>
        <v>tier - 2</v>
      </c>
      <c r="M1751" t="s">
        <v>11</v>
      </c>
      <c r="N1751" t="str" cm="1">
        <f t="array" ref="N1751">IF(M1751="?",INDEX(M1751:M4093,_xlfn.MODE.MULT(MATCH(M1751:M4093,M1751:M4093,0))),M1751)</f>
        <v>tier - 2</v>
      </c>
      <c r="O1751" t="s">
        <v>535</v>
      </c>
      <c r="P1751" t="str">
        <f t="shared" si="111"/>
        <v>R1026</v>
      </c>
    </row>
    <row r="1752" spans="1:16" x14ac:dyDescent="0.3">
      <c r="A1752" t="s">
        <v>1783</v>
      </c>
      <c r="B1752">
        <v>1995</v>
      </c>
      <c r="C1752">
        <f t="shared" si="108"/>
        <v>1995</v>
      </c>
      <c r="D1752" t="s">
        <v>37</v>
      </c>
      <c r="E1752" t="str">
        <f t="shared" si="109"/>
        <v>Oct</v>
      </c>
      <c r="F1752">
        <v>19</v>
      </c>
      <c r="G1752" s="16">
        <f t="shared" si="110"/>
        <v>34991</v>
      </c>
      <c r="I1752">
        <v>1</v>
      </c>
      <c r="J1752" s="13">
        <v>16796.41</v>
      </c>
      <c r="K1752" t="s">
        <v>11</v>
      </c>
      <c r="L1752" t="str" cm="1">
        <f t="array" ref="L1752">IF(K1752="?",INDEX(K1752:K4094,_xlfn.MODE.MULT(MATCH(K1752:K4094,K4094,0))),K1752)</f>
        <v>tier - 2</v>
      </c>
      <c r="M1752" t="s">
        <v>12</v>
      </c>
      <c r="N1752" t="str" cm="1">
        <f t="array" ref="N1752">IF(M1752="?",INDEX(M1752:M4094,_xlfn.MODE.MULT(MATCH(M1752:M4094,M1752:M4094,0))),M1752)</f>
        <v>tier - 3</v>
      </c>
      <c r="O1752" t="s">
        <v>247</v>
      </c>
      <c r="P1752" t="str">
        <f t="shared" si="111"/>
        <v>R1024</v>
      </c>
    </row>
    <row r="1753" spans="1:16" x14ac:dyDescent="0.3">
      <c r="A1753" t="s">
        <v>1784</v>
      </c>
      <c r="B1753">
        <v>1974</v>
      </c>
      <c r="C1753">
        <f t="shared" si="108"/>
        <v>1974</v>
      </c>
      <c r="D1753" t="s">
        <v>35</v>
      </c>
      <c r="E1753" t="str">
        <f t="shared" si="109"/>
        <v>Aug</v>
      </c>
      <c r="F1753">
        <v>8</v>
      </c>
      <c r="G1753" s="16">
        <f t="shared" si="110"/>
        <v>27249</v>
      </c>
      <c r="I1753">
        <v>0</v>
      </c>
      <c r="J1753" s="13">
        <v>16841.32</v>
      </c>
      <c r="K1753" t="s">
        <v>11</v>
      </c>
      <c r="L1753" t="str" cm="1">
        <f t="array" ref="L1753">IF(K1753="?",INDEX(K1753:K4095,_xlfn.MODE.MULT(MATCH(K1753:K4095,K4095,0))),K1753)</f>
        <v>tier - 2</v>
      </c>
      <c r="M1753" t="s">
        <v>12</v>
      </c>
      <c r="N1753" t="str" cm="1">
        <f t="array" ref="N1753">IF(M1753="?",INDEX(M1753:M4095,_xlfn.MODE.MULT(MATCH(M1753:M4095,M1753:M4095,0))),M1753)</f>
        <v>tier - 3</v>
      </c>
      <c r="O1753" t="s">
        <v>42</v>
      </c>
      <c r="P1753" t="str">
        <f t="shared" si="111"/>
        <v>R1011</v>
      </c>
    </row>
    <row r="1754" spans="1:16" x14ac:dyDescent="0.3">
      <c r="A1754" t="s">
        <v>1785</v>
      </c>
      <c r="B1754">
        <v>2003</v>
      </c>
      <c r="C1754">
        <f t="shared" si="108"/>
        <v>2003</v>
      </c>
      <c r="D1754" t="s">
        <v>20</v>
      </c>
      <c r="E1754" t="str">
        <f t="shared" si="109"/>
        <v>Sep</v>
      </c>
      <c r="F1754">
        <v>10</v>
      </c>
      <c r="G1754" s="16">
        <f t="shared" si="110"/>
        <v>37874</v>
      </c>
      <c r="I1754">
        <v>0</v>
      </c>
      <c r="J1754" s="13">
        <v>16884.919999999998</v>
      </c>
      <c r="K1754" t="s">
        <v>11</v>
      </c>
      <c r="L1754" t="str" cm="1">
        <f t="array" ref="L1754">IF(K1754="?",INDEX(K1754:K4096,_xlfn.MODE.MULT(MATCH(K1754:K4096,K4096,0))),K1754)</f>
        <v>tier - 2</v>
      </c>
      <c r="M1754" t="s">
        <v>11</v>
      </c>
      <c r="N1754" t="str" cm="1">
        <f t="array" ref="N1754">IF(M1754="?",INDEX(M1754:M4096,_xlfn.MODE.MULT(MATCH(M1754:M4096,M1754:M4096,0))),M1754)</f>
        <v>tier - 2</v>
      </c>
      <c r="O1754" t="s">
        <v>42</v>
      </c>
      <c r="P1754" t="str">
        <f t="shared" si="111"/>
        <v>R1011</v>
      </c>
    </row>
    <row r="1755" spans="1:16" x14ac:dyDescent="0.3">
      <c r="A1755" t="s">
        <v>1786</v>
      </c>
      <c r="B1755">
        <v>1968</v>
      </c>
      <c r="C1755">
        <f t="shared" si="108"/>
        <v>1968</v>
      </c>
      <c r="D1755" t="s">
        <v>37</v>
      </c>
      <c r="E1755" t="str">
        <f t="shared" si="109"/>
        <v>Oct</v>
      </c>
      <c r="F1755">
        <v>21</v>
      </c>
      <c r="G1755" s="16">
        <f t="shared" si="110"/>
        <v>25132</v>
      </c>
      <c r="I1755">
        <v>0</v>
      </c>
      <c r="J1755" s="13">
        <v>16903.5</v>
      </c>
      <c r="K1755" t="s">
        <v>11</v>
      </c>
      <c r="L1755" t="str" cm="1">
        <f t="array" ref="L1755">IF(K1755="?",INDEX(K1755:K4097,_xlfn.MODE.MULT(MATCH(K1755:K4097,K4097,0))),K1755)</f>
        <v>tier - 2</v>
      </c>
      <c r="M1755" t="s">
        <v>12</v>
      </c>
      <c r="N1755" t="str" cm="1">
        <f t="array" ref="N1755">IF(M1755="?",INDEX(M1755:M4097,_xlfn.MODE.MULT(MATCH(M1755:M4097,M1755:M4097,0))),M1755)</f>
        <v>tier - 3</v>
      </c>
      <c r="O1755" t="s">
        <v>23</v>
      </c>
      <c r="P1755" t="str">
        <f t="shared" si="111"/>
        <v>R1012</v>
      </c>
    </row>
    <row r="1756" spans="1:16" x14ac:dyDescent="0.3">
      <c r="A1756" t="s">
        <v>1787</v>
      </c>
      <c r="B1756">
        <v>1977</v>
      </c>
      <c r="C1756">
        <f t="shared" si="108"/>
        <v>1977</v>
      </c>
      <c r="D1756" t="s">
        <v>35</v>
      </c>
      <c r="E1756" t="str">
        <f t="shared" si="109"/>
        <v>Aug</v>
      </c>
      <c r="F1756">
        <v>25</v>
      </c>
      <c r="G1756" s="16">
        <f t="shared" si="110"/>
        <v>28362</v>
      </c>
      <c r="I1756">
        <v>2</v>
      </c>
      <c r="J1756" s="13">
        <v>16921.09</v>
      </c>
      <c r="K1756" t="s">
        <v>11</v>
      </c>
      <c r="L1756" t="str" cm="1">
        <f t="array" ref="L1756">IF(K1756="?",INDEX(K1756:K4098,_xlfn.MODE.MULT(MATCH(K1756:K4098,K4098,0))),K1756)</f>
        <v>tier - 2</v>
      </c>
      <c r="M1756" t="s">
        <v>12</v>
      </c>
      <c r="N1756" t="str" cm="1">
        <f t="array" ref="N1756">IF(M1756="?",INDEX(M1756:M4098,_xlfn.MODE.MULT(MATCH(M1756:M4098,M1756:M4098,0))),M1756)</f>
        <v>tier - 3</v>
      </c>
      <c r="O1756" t="s">
        <v>249</v>
      </c>
      <c r="P1756" t="str">
        <f t="shared" si="111"/>
        <v>R1023</v>
      </c>
    </row>
    <row r="1757" spans="1:16" x14ac:dyDescent="0.3">
      <c r="A1757" t="s">
        <v>1788</v>
      </c>
      <c r="B1757">
        <v>1980</v>
      </c>
      <c r="C1757">
        <f t="shared" si="108"/>
        <v>1980</v>
      </c>
      <c r="D1757" t="s">
        <v>10</v>
      </c>
      <c r="E1757" t="str">
        <f t="shared" si="109"/>
        <v>Jul</v>
      </c>
      <c r="F1757">
        <v>16</v>
      </c>
      <c r="G1757" s="16">
        <f t="shared" si="110"/>
        <v>29418</v>
      </c>
      <c r="I1757">
        <v>2</v>
      </c>
      <c r="J1757" s="13">
        <v>16990.55</v>
      </c>
      <c r="K1757" t="s">
        <v>11</v>
      </c>
      <c r="L1757" t="str" cm="1">
        <f t="array" ref="L1757">IF(K1757="?",INDEX(K1757:K4099,_xlfn.MODE.MULT(MATCH(K1757:K4099,K4099,0))),K1757)</f>
        <v>tier - 2</v>
      </c>
      <c r="M1757" t="s">
        <v>12</v>
      </c>
      <c r="N1757" t="str" cm="1">
        <f t="array" ref="N1757">IF(M1757="?",INDEX(M1757:M4099,_xlfn.MODE.MULT(MATCH(M1757:M4099,M1757:M4099,0))),M1757)</f>
        <v>tier - 3</v>
      </c>
      <c r="O1757" t="s">
        <v>23</v>
      </c>
      <c r="P1757" t="str">
        <f t="shared" si="111"/>
        <v>R1012</v>
      </c>
    </row>
    <row r="1758" spans="1:16" x14ac:dyDescent="0.3">
      <c r="A1758" t="s">
        <v>1789</v>
      </c>
      <c r="B1758">
        <v>1971</v>
      </c>
      <c r="C1758">
        <f t="shared" si="108"/>
        <v>1971</v>
      </c>
      <c r="D1758" t="s">
        <v>35</v>
      </c>
      <c r="E1758" t="str">
        <f t="shared" si="109"/>
        <v>Aug</v>
      </c>
      <c r="F1758">
        <v>22</v>
      </c>
      <c r="G1758" s="16">
        <f t="shared" si="110"/>
        <v>26167</v>
      </c>
      <c r="I1758">
        <v>0</v>
      </c>
      <c r="J1758" s="13">
        <v>17016.009999999998</v>
      </c>
      <c r="K1758" t="s">
        <v>11</v>
      </c>
      <c r="L1758" t="str" cm="1">
        <f t="array" ref="L1758">IF(K1758="?",INDEX(K1758:K4100,_xlfn.MODE.MULT(MATCH(K1758:K4100,K4100,0))),K1758)</f>
        <v>tier - 2</v>
      </c>
      <c r="M1758" t="s">
        <v>11</v>
      </c>
      <c r="N1758" t="str" cm="1">
        <f t="array" ref="N1758">IF(M1758="?",INDEX(M1758:M4100,_xlfn.MODE.MULT(MATCH(M1758:M4100,M1758:M4100,0))),M1758)</f>
        <v>tier - 2</v>
      </c>
      <c r="O1758" t="s">
        <v>249</v>
      </c>
      <c r="P1758" t="str">
        <f t="shared" si="111"/>
        <v>R1023</v>
      </c>
    </row>
    <row r="1759" spans="1:16" x14ac:dyDescent="0.3">
      <c r="A1759" t="s">
        <v>1790</v>
      </c>
      <c r="B1759">
        <v>1996</v>
      </c>
      <c r="C1759">
        <f t="shared" si="108"/>
        <v>1996</v>
      </c>
      <c r="D1759" t="s">
        <v>18</v>
      </c>
      <c r="E1759" t="str">
        <f t="shared" si="109"/>
        <v>Jun</v>
      </c>
      <c r="F1759">
        <v>10</v>
      </c>
      <c r="G1759" s="16">
        <f t="shared" si="110"/>
        <v>35226</v>
      </c>
      <c r="I1759">
        <v>0</v>
      </c>
      <c r="J1759" s="13">
        <v>17043.34</v>
      </c>
      <c r="K1759" t="s">
        <v>11</v>
      </c>
      <c r="L1759" t="str" cm="1">
        <f t="array" ref="L1759">IF(K1759="?",INDEX(K1759:K4101,_xlfn.MODE.MULT(MATCH(K1759:K4101,K4101,0))),K1759)</f>
        <v>tier - 2</v>
      </c>
      <c r="M1759" t="s">
        <v>12</v>
      </c>
      <c r="N1759" t="str" cm="1">
        <f t="array" ref="N1759">IF(M1759="?",INDEX(M1759:M4101,_xlfn.MODE.MULT(MATCH(M1759:M4101,M1759:M4101,0))),M1759)</f>
        <v>tier - 3</v>
      </c>
      <c r="O1759" t="s">
        <v>13</v>
      </c>
      <c r="P1759" t="str">
        <f t="shared" si="111"/>
        <v>R1013</v>
      </c>
    </row>
    <row r="1760" spans="1:16" x14ac:dyDescent="0.3">
      <c r="A1760" t="s">
        <v>1791</v>
      </c>
      <c r="B1760">
        <v>2003</v>
      </c>
      <c r="C1760">
        <f t="shared" si="108"/>
        <v>2003</v>
      </c>
      <c r="D1760" t="s">
        <v>30</v>
      </c>
      <c r="E1760" t="str">
        <f t="shared" si="109"/>
        <v>Dec</v>
      </c>
      <c r="F1760">
        <v>26</v>
      </c>
      <c r="G1760" s="16">
        <f t="shared" si="110"/>
        <v>37981</v>
      </c>
      <c r="I1760">
        <v>0</v>
      </c>
      <c r="J1760" s="13">
        <v>17081.080000000002</v>
      </c>
      <c r="K1760" t="s">
        <v>11</v>
      </c>
      <c r="L1760" t="str" cm="1">
        <f t="array" ref="L1760">IF(K1760="?",INDEX(K1760:K4102,_xlfn.MODE.MULT(MATCH(K1760:K4102,K4102,0))),K1760)</f>
        <v>tier - 2</v>
      </c>
      <c r="M1760" t="s">
        <v>11</v>
      </c>
      <c r="N1760" t="str" cm="1">
        <f t="array" ref="N1760">IF(M1760="?",INDEX(M1760:M4102,_xlfn.MODE.MULT(MATCH(M1760:M4102,M1760:M4102,0))),M1760)</f>
        <v>tier - 2</v>
      </c>
      <c r="O1760" t="s">
        <v>42</v>
      </c>
      <c r="P1760" t="str">
        <f t="shared" si="111"/>
        <v>R1011</v>
      </c>
    </row>
    <row r="1761" spans="1:16" x14ac:dyDescent="0.3">
      <c r="A1761" t="s">
        <v>1792</v>
      </c>
      <c r="B1761">
        <v>2002</v>
      </c>
      <c r="C1761">
        <f t="shared" si="108"/>
        <v>2002</v>
      </c>
      <c r="D1761" t="s">
        <v>18</v>
      </c>
      <c r="E1761" t="str">
        <f t="shared" si="109"/>
        <v>Jun</v>
      </c>
      <c r="F1761">
        <v>28</v>
      </c>
      <c r="G1761" s="16">
        <f t="shared" si="110"/>
        <v>37435</v>
      </c>
      <c r="I1761">
        <v>1</v>
      </c>
      <c r="J1761" s="13">
        <v>17085.27</v>
      </c>
      <c r="K1761" t="s">
        <v>11</v>
      </c>
      <c r="L1761" t="str" cm="1">
        <f t="array" ref="L1761">IF(K1761="?",INDEX(K1761:K4103,_xlfn.MODE.MULT(MATCH(K1761:K4103,K4103,0))),K1761)</f>
        <v>tier - 2</v>
      </c>
      <c r="M1761" t="s">
        <v>12</v>
      </c>
      <c r="N1761" t="str" cm="1">
        <f t="array" ref="N1761">IF(M1761="?",INDEX(M1761:M4103,_xlfn.MODE.MULT(MATCH(M1761:M4103,M1761:M4103,0))),M1761)</f>
        <v>tier - 3</v>
      </c>
      <c r="O1761" t="s">
        <v>13</v>
      </c>
      <c r="P1761" t="str">
        <f t="shared" si="111"/>
        <v>R1013</v>
      </c>
    </row>
    <row r="1762" spans="1:16" x14ac:dyDescent="0.3">
      <c r="A1762" t="s">
        <v>1793</v>
      </c>
      <c r="B1762">
        <v>1998</v>
      </c>
      <c r="C1762">
        <f t="shared" si="108"/>
        <v>1998</v>
      </c>
      <c r="D1762" t="s">
        <v>18</v>
      </c>
      <c r="E1762" t="str">
        <f t="shared" si="109"/>
        <v>Jun</v>
      </c>
      <c r="F1762">
        <v>3</v>
      </c>
      <c r="G1762" s="16">
        <f t="shared" si="110"/>
        <v>35949</v>
      </c>
      <c r="I1762">
        <v>4</v>
      </c>
      <c r="J1762" s="13">
        <v>17128.43</v>
      </c>
      <c r="K1762" t="s">
        <v>11</v>
      </c>
      <c r="L1762" t="str" cm="1">
        <f t="array" ref="L1762">IF(K1762="?",INDEX(K1762:K4104,_xlfn.MODE.MULT(MATCH(K1762:K4104,K4104,0))),K1762)</f>
        <v>tier - 2</v>
      </c>
      <c r="M1762" t="s">
        <v>12</v>
      </c>
      <c r="N1762" t="str" cm="1">
        <f t="array" ref="N1762">IF(M1762="?",INDEX(M1762:M4104,_xlfn.MODE.MULT(MATCH(M1762:M4104,M1762:M4104,0))),M1762)</f>
        <v>tier - 3</v>
      </c>
      <c r="O1762" t="s">
        <v>168</v>
      </c>
      <c r="P1762" t="str">
        <f t="shared" si="111"/>
        <v>R1016</v>
      </c>
    </row>
    <row r="1763" spans="1:16" x14ac:dyDescent="0.3">
      <c r="A1763" t="s">
        <v>1794</v>
      </c>
      <c r="B1763">
        <v>1965</v>
      </c>
      <c r="C1763">
        <f t="shared" si="108"/>
        <v>1965</v>
      </c>
      <c r="D1763" t="s">
        <v>20</v>
      </c>
      <c r="E1763" t="str">
        <f t="shared" si="109"/>
        <v>Sep</v>
      </c>
      <c r="F1763">
        <v>16</v>
      </c>
      <c r="G1763" s="16">
        <f t="shared" si="110"/>
        <v>24001</v>
      </c>
      <c r="I1763">
        <v>0</v>
      </c>
      <c r="J1763" s="13">
        <v>17172.27</v>
      </c>
      <c r="K1763" t="s">
        <v>11</v>
      </c>
      <c r="L1763" t="str" cm="1">
        <f t="array" ref="L1763">IF(K1763="?",INDEX(K1763:K4105,_xlfn.MODE.MULT(MATCH(K1763:K4105,K4105,0))),K1763)</f>
        <v>tier - 2</v>
      </c>
      <c r="M1763" t="s">
        <v>11</v>
      </c>
      <c r="N1763" t="str" cm="1">
        <f t="array" ref="N1763">IF(M1763="?",INDEX(M1763:M4105,_xlfn.MODE.MULT(MATCH(M1763:M4105,M1763:M4105,0))),M1763)</f>
        <v>tier - 2</v>
      </c>
      <c r="O1763" t="s">
        <v>535</v>
      </c>
      <c r="P1763" t="str">
        <f t="shared" si="111"/>
        <v>R1026</v>
      </c>
    </row>
    <row r="1764" spans="1:16" x14ac:dyDescent="0.3">
      <c r="A1764" t="s">
        <v>1795</v>
      </c>
      <c r="B1764">
        <v>1964</v>
      </c>
      <c r="C1764">
        <f t="shared" si="108"/>
        <v>1964</v>
      </c>
      <c r="D1764" t="s">
        <v>18</v>
      </c>
      <c r="E1764" t="str">
        <f t="shared" si="109"/>
        <v>Jun</v>
      </c>
      <c r="F1764">
        <v>7</v>
      </c>
      <c r="G1764" s="16">
        <f t="shared" si="110"/>
        <v>23535</v>
      </c>
      <c r="I1764">
        <v>0</v>
      </c>
      <c r="J1764" s="13">
        <v>17174.52</v>
      </c>
      <c r="K1764" t="s">
        <v>11</v>
      </c>
      <c r="L1764" t="str" cm="1">
        <f t="array" ref="L1764">IF(K1764="?",INDEX(K1764:K4106,_xlfn.MODE.MULT(MATCH(K1764:K4106,K4106,0))),K1764)</f>
        <v>tier - 2</v>
      </c>
      <c r="M1764" t="s">
        <v>11</v>
      </c>
      <c r="N1764" t="str" cm="1">
        <f t="array" ref="N1764">IF(M1764="?",INDEX(M1764:M4106,_xlfn.MODE.MULT(MATCH(M1764:M4106,M1764:M4106,0))),M1764)</f>
        <v>tier - 2</v>
      </c>
      <c r="O1764" t="s">
        <v>23</v>
      </c>
      <c r="P1764" t="str">
        <f t="shared" si="111"/>
        <v>R1012</v>
      </c>
    </row>
    <row r="1765" spans="1:16" x14ac:dyDescent="0.3">
      <c r="A1765" t="s">
        <v>1796</v>
      </c>
      <c r="B1765">
        <v>2004</v>
      </c>
      <c r="C1765">
        <f t="shared" si="108"/>
        <v>2004</v>
      </c>
      <c r="D1765" t="s">
        <v>35</v>
      </c>
      <c r="E1765" t="str">
        <f t="shared" si="109"/>
        <v>Aug</v>
      </c>
      <c r="F1765">
        <v>18</v>
      </c>
      <c r="G1765" s="16">
        <f t="shared" si="110"/>
        <v>38217</v>
      </c>
      <c r="I1765">
        <v>1</v>
      </c>
      <c r="J1765" s="13">
        <v>17178.68</v>
      </c>
      <c r="K1765" t="s">
        <v>11</v>
      </c>
      <c r="L1765" t="str" cm="1">
        <f t="array" ref="L1765">IF(K1765="?",INDEX(K1765:K4107,_xlfn.MODE.MULT(MATCH(K1765:K4107,K4107,0))),K1765)</f>
        <v>tier - 2</v>
      </c>
      <c r="M1765" t="s">
        <v>11</v>
      </c>
      <c r="N1765" t="str" cm="1">
        <f t="array" ref="N1765">IF(M1765="?",INDEX(M1765:M4107,_xlfn.MODE.MULT(MATCH(M1765:M4107,M1765:M4107,0))),M1765)</f>
        <v>tier - 2</v>
      </c>
      <c r="O1765" t="s">
        <v>166</v>
      </c>
      <c r="P1765" t="str">
        <f t="shared" si="111"/>
        <v>R1019</v>
      </c>
    </row>
    <row r="1766" spans="1:16" x14ac:dyDescent="0.3">
      <c r="A1766" t="s">
        <v>1797</v>
      </c>
      <c r="B1766">
        <v>1982</v>
      </c>
      <c r="C1766">
        <f t="shared" si="108"/>
        <v>1982</v>
      </c>
      <c r="D1766" t="s">
        <v>37</v>
      </c>
      <c r="E1766" t="str">
        <f t="shared" si="109"/>
        <v>Oct</v>
      </c>
      <c r="F1766">
        <v>22</v>
      </c>
      <c r="G1766" s="16">
        <f t="shared" si="110"/>
        <v>30246</v>
      </c>
      <c r="I1766">
        <v>1</v>
      </c>
      <c r="J1766" s="13">
        <v>17179.52</v>
      </c>
      <c r="K1766" t="s">
        <v>11</v>
      </c>
      <c r="L1766" t="str" cm="1">
        <f t="array" ref="L1766">IF(K1766="?",INDEX(K1766:K4108,_xlfn.MODE.MULT(MATCH(K1766:K4108,K4108,0))),K1766)</f>
        <v>tier - 2</v>
      </c>
      <c r="M1766" t="s">
        <v>16</v>
      </c>
      <c r="N1766" t="str" cm="1">
        <f t="array" ref="N1766">IF(M1766="?",INDEX(M1766:M4108,_xlfn.MODE.MULT(MATCH(M1766:M4108,M1766:M4108,0))),M1766)</f>
        <v>tier - 1</v>
      </c>
      <c r="O1766" t="s">
        <v>13</v>
      </c>
      <c r="P1766" t="str">
        <f t="shared" si="111"/>
        <v>R1013</v>
      </c>
    </row>
    <row r="1767" spans="1:16" x14ac:dyDescent="0.3">
      <c r="A1767" t="s">
        <v>1798</v>
      </c>
      <c r="B1767">
        <v>1975</v>
      </c>
      <c r="C1767">
        <f t="shared" si="108"/>
        <v>1975</v>
      </c>
      <c r="D1767" t="s">
        <v>35</v>
      </c>
      <c r="E1767" t="str">
        <f t="shared" si="109"/>
        <v>Aug</v>
      </c>
      <c r="F1767">
        <v>25</v>
      </c>
      <c r="G1767" s="16">
        <f t="shared" si="110"/>
        <v>27631</v>
      </c>
      <c r="I1767">
        <v>1</v>
      </c>
      <c r="J1767" s="13">
        <v>17253.43</v>
      </c>
      <c r="K1767" t="s">
        <v>11</v>
      </c>
      <c r="L1767" t="str" cm="1">
        <f t="array" ref="L1767">IF(K1767="?",INDEX(K1767:K4109,_xlfn.MODE.MULT(MATCH(K1767:K4109,K4109,0))),K1767)</f>
        <v>tier - 2</v>
      </c>
      <c r="M1767" t="s">
        <v>12</v>
      </c>
      <c r="N1767" t="str" cm="1">
        <f t="array" ref="N1767">IF(M1767="?",INDEX(M1767:M4109,_xlfn.MODE.MULT(MATCH(M1767:M4109,M1767:M4109,0))),M1767)</f>
        <v>tier - 3</v>
      </c>
      <c r="O1767" t="s">
        <v>535</v>
      </c>
      <c r="P1767" t="str">
        <f t="shared" si="111"/>
        <v>R1026</v>
      </c>
    </row>
    <row r="1768" spans="1:16" x14ac:dyDescent="0.3">
      <c r="A1768" t="s">
        <v>1799</v>
      </c>
      <c r="B1768">
        <v>1963</v>
      </c>
      <c r="C1768">
        <f t="shared" si="108"/>
        <v>1963</v>
      </c>
      <c r="D1768" t="s">
        <v>10</v>
      </c>
      <c r="E1768" t="str">
        <f t="shared" si="109"/>
        <v>Jul</v>
      </c>
      <c r="F1768">
        <v>12</v>
      </c>
      <c r="G1768" s="16">
        <f t="shared" si="110"/>
        <v>23204</v>
      </c>
      <c r="I1768">
        <v>0</v>
      </c>
      <c r="J1768" s="13">
        <v>17337.580000000002</v>
      </c>
      <c r="K1768" t="s">
        <v>11</v>
      </c>
      <c r="L1768" t="str" cm="1">
        <f t="array" ref="L1768">IF(K1768="?",INDEX(K1768:K4110,_xlfn.MODE.MULT(MATCH(K1768:K4110,K4110,0))),K1768)</f>
        <v>tier - 2</v>
      </c>
      <c r="M1768" t="s">
        <v>12</v>
      </c>
      <c r="N1768" t="str" cm="1">
        <f t="array" ref="N1768">IF(M1768="?",INDEX(M1768:M4110,_xlfn.MODE.MULT(MATCH(M1768:M4110,M1768:M4110,0))),M1768)</f>
        <v>tier - 3</v>
      </c>
      <c r="O1768" t="s">
        <v>249</v>
      </c>
      <c r="P1768" t="str">
        <f t="shared" si="111"/>
        <v>R1023</v>
      </c>
    </row>
    <row r="1769" spans="1:16" x14ac:dyDescent="0.3">
      <c r="A1769" t="s">
        <v>1800</v>
      </c>
      <c r="B1769">
        <v>2003</v>
      </c>
      <c r="C1769">
        <f t="shared" si="108"/>
        <v>2003</v>
      </c>
      <c r="D1769" t="s">
        <v>15</v>
      </c>
      <c r="E1769" t="str">
        <f t="shared" si="109"/>
        <v>Nov</v>
      </c>
      <c r="F1769">
        <v>1</v>
      </c>
      <c r="G1769" s="16">
        <f t="shared" si="110"/>
        <v>37926</v>
      </c>
      <c r="I1769">
        <v>0</v>
      </c>
      <c r="J1769" s="13">
        <v>17352.68</v>
      </c>
      <c r="K1769" t="s">
        <v>11</v>
      </c>
      <c r="L1769" t="str" cm="1">
        <f t="array" ref="L1769">IF(K1769="?",INDEX(K1769:K4111,_xlfn.MODE.MULT(MATCH(K1769:K4111,K4111,0))),K1769)</f>
        <v>tier - 2</v>
      </c>
      <c r="M1769" t="s">
        <v>12</v>
      </c>
      <c r="N1769" t="str" cm="1">
        <f t="array" ref="N1769">IF(M1769="?",INDEX(M1769:M4111,_xlfn.MODE.MULT(MATCH(M1769:M4111,M1769:M4111,0))),M1769)</f>
        <v>tier - 3</v>
      </c>
      <c r="O1769" t="s">
        <v>23</v>
      </c>
      <c r="P1769" t="str">
        <f t="shared" si="111"/>
        <v>R1012</v>
      </c>
    </row>
    <row r="1770" spans="1:16" x14ac:dyDescent="0.3">
      <c r="A1770" t="s">
        <v>1801</v>
      </c>
      <c r="B1770">
        <v>1992</v>
      </c>
      <c r="C1770">
        <f t="shared" si="108"/>
        <v>1992</v>
      </c>
      <c r="D1770" t="s">
        <v>37</v>
      </c>
      <c r="E1770" t="str">
        <f t="shared" si="109"/>
        <v>Oct</v>
      </c>
      <c r="F1770">
        <v>18</v>
      </c>
      <c r="G1770" s="16">
        <f t="shared" si="110"/>
        <v>33895</v>
      </c>
      <c r="I1770">
        <v>2</v>
      </c>
      <c r="J1770" s="13">
        <v>17361.77</v>
      </c>
      <c r="K1770" t="s">
        <v>11</v>
      </c>
      <c r="L1770" t="str" cm="1">
        <f t="array" ref="L1770">IF(K1770="?",INDEX(K1770:K4112,_xlfn.MODE.MULT(MATCH(K1770:K4112,K4112,0))),K1770)</f>
        <v>tier - 2</v>
      </c>
      <c r="M1770" t="s">
        <v>16</v>
      </c>
      <c r="N1770" t="str" cm="1">
        <f t="array" ref="N1770">IF(M1770="?",INDEX(M1770:M4112,_xlfn.MODE.MULT(MATCH(M1770:M4112,M1770:M4112,0))),M1770)</f>
        <v>tier - 1</v>
      </c>
      <c r="O1770" t="s">
        <v>23</v>
      </c>
      <c r="P1770" t="str">
        <f t="shared" si="111"/>
        <v>R1012</v>
      </c>
    </row>
    <row r="1771" spans="1:16" x14ac:dyDescent="0.3">
      <c r="A1771" t="s">
        <v>1802</v>
      </c>
      <c r="B1771">
        <v>2003</v>
      </c>
      <c r="C1771">
        <f t="shared" si="108"/>
        <v>2003</v>
      </c>
      <c r="D1771" t="s">
        <v>15</v>
      </c>
      <c r="E1771" t="str">
        <f t="shared" si="109"/>
        <v>Nov</v>
      </c>
      <c r="F1771">
        <v>2</v>
      </c>
      <c r="G1771" s="16">
        <f t="shared" si="110"/>
        <v>37927</v>
      </c>
      <c r="I1771">
        <v>0</v>
      </c>
      <c r="J1771" s="13">
        <v>17468.98</v>
      </c>
      <c r="K1771" t="s">
        <v>11</v>
      </c>
      <c r="L1771" t="str" cm="1">
        <f t="array" ref="L1771">IF(K1771="?",INDEX(K1771:K4113,_xlfn.MODE.MULT(MATCH(K1771:K4113,K4113,0))),K1771)</f>
        <v>tier - 2</v>
      </c>
      <c r="M1771" t="s">
        <v>16</v>
      </c>
      <c r="N1771" t="str" cm="1">
        <f t="array" ref="N1771">IF(M1771="?",INDEX(M1771:M4113,_xlfn.MODE.MULT(MATCH(M1771:M4113,M1771:M4113,0))),M1771)</f>
        <v>tier - 1</v>
      </c>
      <c r="O1771" t="s">
        <v>23</v>
      </c>
      <c r="P1771" t="str">
        <f t="shared" si="111"/>
        <v>R1012</v>
      </c>
    </row>
    <row r="1772" spans="1:16" x14ac:dyDescent="0.3">
      <c r="A1772" t="s">
        <v>1803</v>
      </c>
      <c r="B1772">
        <v>1971</v>
      </c>
      <c r="C1772">
        <f t="shared" si="108"/>
        <v>1971</v>
      </c>
      <c r="D1772" t="s">
        <v>18</v>
      </c>
      <c r="E1772" t="str">
        <f t="shared" si="109"/>
        <v>Jun</v>
      </c>
      <c r="F1772">
        <v>8</v>
      </c>
      <c r="G1772" s="16">
        <f t="shared" si="110"/>
        <v>26092</v>
      </c>
      <c r="I1772">
        <v>0</v>
      </c>
      <c r="J1772" s="13">
        <v>17479.53</v>
      </c>
      <c r="K1772" t="s">
        <v>16</v>
      </c>
      <c r="L1772" t="str" cm="1">
        <f t="array" ref="L1772">IF(K1772="?",INDEX(K1772:K4114,_xlfn.MODE.MULT(MATCH(K1772:K4114,K4114,0))),K1772)</f>
        <v>tier - 1</v>
      </c>
      <c r="M1772" t="s">
        <v>16</v>
      </c>
      <c r="N1772" t="str" cm="1">
        <f t="array" ref="N1772">IF(M1772="?",INDEX(M1772:M4114,_xlfn.MODE.MULT(MATCH(M1772:M4114,M1772:M4114,0))),M1772)</f>
        <v>tier - 1</v>
      </c>
      <c r="O1772" t="s">
        <v>23</v>
      </c>
      <c r="P1772" t="str">
        <f t="shared" si="111"/>
        <v>R1012</v>
      </c>
    </row>
    <row r="1773" spans="1:16" x14ac:dyDescent="0.3">
      <c r="A1773" t="s">
        <v>1804</v>
      </c>
      <c r="B1773">
        <v>1990</v>
      </c>
      <c r="C1773">
        <f t="shared" si="108"/>
        <v>1990</v>
      </c>
      <c r="D1773" t="s">
        <v>30</v>
      </c>
      <c r="E1773" t="str">
        <f t="shared" si="109"/>
        <v>Dec</v>
      </c>
      <c r="F1773">
        <v>29</v>
      </c>
      <c r="G1773" s="16">
        <f t="shared" si="110"/>
        <v>33236</v>
      </c>
      <c r="I1773">
        <v>0</v>
      </c>
      <c r="J1773" s="13">
        <v>17496.310000000001</v>
      </c>
      <c r="K1773" t="s">
        <v>16</v>
      </c>
      <c r="L1773" t="str" cm="1">
        <f t="array" ref="L1773">IF(K1773="?",INDEX(K1773:K4115,_xlfn.MODE.MULT(MATCH(K1773:K4115,K4115,0))),K1773)</f>
        <v>tier - 1</v>
      </c>
      <c r="M1773" t="s">
        <v>11</v>
      </c>
      <c r="N1773" t="str" cm="1">
        <f t="array" ref="N1773">IF(M1773="?",INDEX(M1773:M4115,_xlfn.MODE.MULT(MATCH(M1773:M4115,M1773:M4115,0))),M1773)</f>
        <v>tier - 2</v>
      </c>
      <c r="O1773" t="s">
        <v>42</v>
      </c>
      <c r="P1773" t="str">
        <f t="shared" si="111"/>
        <v>R1011</v>
      </c>
    </row>
    <row r="1774" spans="1:16" x14ac:dyDescent="0.3">
      <c r="A1774" t="s">
        <v>1805</v>
      </c>
      <c r="B1774">
        <v>1965</v>
      </c>
      <c r="C1774">
        <f t="shared" si="108"/>
        <v>1965</v>
      </c>
      <c r="D1774" t="s">
        <v>18</v>
      </c>
      <c r="E1774" t="str">
        <f t="shared" si="109"/>
        <v>Jun</v>
      </c>
      <c r="F1774">
        <v>16</v>
      </c>
      <c r="G1774" s="16">
        <f t="shared" si="110"/>
        <v>23909</v>
      </c>
      <c r="I1774">
        <v>0</v>
      </c>
      <c r="J1774" s="13">
        <v>17505.650000000001</v>
      </c>
      <c r="K1774" t="s">
        <v>16</v>
      </c>
      <c r="L1774" t="str" cm="1">
        <f t="array" ref="L1774">IF(K1774="?",INDEX(K1774:K4116,_xlfn.MODE.MULT(MATCH(K1774:K4116,K4116,0))),K1774)</f>
        <v>tier - 1</v>
      </c>
      <c r="M1774" t="s">
        <v>11</v>
      </c>
      <c r="N1774" t="str" cm="1">
        <f t="array" ref="N1774">IF(M1774="?",INDEX(M1774:M4116,_xlfn.MODE.MULT(MATCH(M1774:M4116,M1774:M4116,0))),M1774)</f>
        <v>tier - 2</v>
      </c>
      <c r="O1774" t="s">
        <v>249</v>
      </c>
      <c r="P1774" t="str">
        <f t="shared" si="111"/>
        <v>R1023</v>
      </c>
    </row>
    <row r="1775" spans="1:16" x14ac:dyDescent="0.3">
      <c r="A1775" t="s">
        <v>1806</v>
      </c>
      <c r="B1775">
        <v>1968</v>
      </c>
      <c r="C1775">
        <f t="shared" si="108"/>
        <v>1968</v>
      </c>
      <c r="D1775" t="s">
        <v>10</v>
      </c>
      <c r="E1775" t="str">
        <f t="shared" si="109"/>
        <v>Jul</v>
      </c>
      <c r="F1775">
        <v>12</v>
      </c>
      <c r="G1775" s="16">
        <f t="shared" si="110"/>
        <v>25031</v>
      </c>
      <c r="I1775">
        <v>0</v>
      </c>
      <c r="J1775" s="13">
        <v>17507.47</v>
      </c>
      <c r="K1775" t="s">
        <v>16</v>
      </c>
      <c r="L1775" t="str" cm="1">
        <f t="array" ref="L1775">IF(K1775="?",INDEX(K1775:K4117,_xlfn.MODE.MULT(MATCH(K1775:K4117,K4117,0))),K1775)</f>
        <v>tier - 1</v>
      </c>
      <c r="M1775" t="s">
        <v>16</v>
      </c>
      <c r="N1775" t="str" cm="1">
        <f t="array" ref="N1775">IF(M1775="?",INDEX(M1775:M4117,_xlfn.MODE.MULT(MATCH(M1775:M4117,M1775:M4117,0))),M1775)</f>
        <v>tier - 1</v>
      </c>
      <c r="O1775" t="s">
        <v>535</v>
      </c>
      <c r="P1775" t="str">
        <f t="shared" si="111"/>
        <v>R1026</v>
      </c>
    </row>
    <row r="1776" spans="1:16" x14ac:dyDescent="0.3">
      <c r="A1776" t="s">
        <v>1807</v>
      </c>
      <c r="B1776">
        <v>1963</v>
      </c>
      <c r="C1776">
        <f t="shared" si="108"/>
        <v>1963</v>
      </c>
      <c r="D1776" t="s">
        <v>15</v>
      </c>
      <c r="E1776" t="str">
        <f t="shared" si="109"/>
        <v>Nov</v>
      </c>
      <c r="F1776">
        <v>16</v>
      </c>
      <c r="G1776" s="16">
        <f t="shared" si="110"/>
        <v>23331</v>
      </c>
      <c r="I1776">
        <v>0</v>
      </c>
      <c r="J1776" s="13">
        <v>17556.88</v>
      </c>
      <c r="K1776" t="s">
        <v>16</v>
      </c>
      <c r="L1776" t="str" cm="1">
        <f t="array" ref="L1776">IF(K1776="?",INDEX(K1776:K4118,_xlfn.MODE.MULT(MATCH(K1776:K4118,K4118,0))),K1776)</f>
        <v>tier - 1</v>
      </c>
      <c r="M1776" t="s">
        <v>11</v>
      </c>
      <c r="N1776" t="str" cm="1">
        <f t="array" ref="N1776">IF(M1776="?",INDEX(M1776:M4118,_xlfn.MODE.MULT(MATCH(M1776:M4118,M1776:M4118,0))),M1776)</f>
        <v>tier - 2</v>
      </c>
      <c r="O1776" t="s">
        <v>23</v>
      </c>
      <c r="P1776" t="str">
        <f t="shared" si="111"/>
        <v>R1012</v>
      </c>
    </row>
    <row r="1777" spans="1:16" x14ac:dyDescent="0.3">
      <c r="A1777" t="s">
        <v>1808</v>
      </c>
      <c r="B1777">
        <v>2002</v>
      </c>
      <c r="C1777">
        <f t="shared" si="108"/>
        <v>2002</v>
      </c>
      <c r="D1777" t="s">
        <v>35</v>
      </c>
      <c r="E1777" t="str">
        <f t="shared" si="109"/>
        <v>Aug</v>
      </c>
      <c r="F1777">
        <v>25</v>
      </c>
      <c r="G1777" s="16">
        <f t="shared" si="110"/>
        <v>37493</v>
      </c>
      <c r="I1777">
        <v>1</v>
      </c>
      <c r="J1777" s="13">
        <v>17560.38</v>
      </c>
      <c r="K1777" t="s">
        <v>16</v>
      </c>
      <c r="L1777" t="str" cm="1">
        <f t="array" ref="L1777">IF(K1777="?",INDEX(K1777:K4119,_xlfn.MODE.MULT(MATCH(K1777:K4119,K4119,0))),K1777)</f>
        <v>tier - 1</v>
      </c>
      <c r="M1777" t="s">
        <v>16</v>
      </c>
      <c r="N1777" t="str" cm="1">
        <f t="array" ref="N1777">IF(M1777="?",INDEX(M1777:M4119,_xlfn.MODE.MULT(MATCH(M1777:M4119,M1777:M4119,0))),M1777)</f>
        <v>tier - 1</v>
      </c>
      <c r="O1777" t="s">
        <v>23</v>
      </c>
      <c r="P1777" t="str">
        <f t="shared" si="111"/>
        <v>R1012</v>
      </c>
    </row>
    <row r="1778" spans="1:16" x14ac:dyDescent="0.3">
      <c r="A1778" t="s">
        <v>1809</v>
      </c>
      <c r="B1778">
        <v>1970</v>
      </c>
      <c r="C1778">
        <f t="shared" si="108"/>
        <v>1970</v>
      </c>
      <c r="D1778" t="s">
        <v>10</v>
      </c>
      <c r="E1778" t="str">
        <f t="shared" si="109"/>
        <v>Jul</v>
      </c>
      <c r="F1778">
        <v>26</v>
      </c>
      <c r="G1778" s="16">
        <f t="shared" si="110"/>
        <v>25775</v>
      </c>
      <c r="I1778">
        <v>0</v>
      </c>
      <c r="J1778" s="13">
        <v>17584.72</v>
      </c>
      <c r="K1778" t="s">
        <v>16</v>
      </c>
      <c r="L1778" t="str" cm="1">
        <f t="array" ref="L1778">IF(K1778="?",INDEX(K1778:K4120,_xlfn.MODE.MULT(MATCH(K1778:K4120,K4120,0))),K1778)</f>
        <v>tier - 1</v>
      </c>
      <c r="M1778" t="s">
        <v>12</v>
      </c>
      <c r="N1778" t="str" cm="1">
        <f t="array" ref="N1778">IF(M1778="?",INDEX(M1778:M4120,_xlfn.MODE.MULT(MATCH(M1778:M4120,M1778:M4120,0))),M1778)</f>
        <v>tier - 3</v>
      </c>
      <c r="O1778" t="s">
        <v>23</v>
      </c>
      <c r="P1778" t="str">
        <f t="shared" si="111"/>
        <v>R1012</v>
      </c>
    </row>
    <row r="1779" spans="1:16" x14ac:dyDescent="0.3">
      <c r="A1779" t="s">
        <v>1810</v>
      </c>
      <c r="B1779">
        <v>1990</v>
      </c>
      <c r="C1779">
        <f t="shared" si="108"/>
        <v>1990</v>
      </c>
      <c r="D1779" t="s">
        <v>37</v>
      </c>
      <c r="E1779" t="str">
        <f t="shared" si="109"/>
        <v>Oct</v>
      </c>
      <c r="F1779">
        <v>25</v>
      </c>
      <c r="G1779" s="16">
        <f t="shared" si="110"/>
        <v>33171</v>
      </c>
      <c r="I1779">
        <v>1</v>
      </c>
      <c r="J1779" s="13">
        <v>17626.240000000002</v>
      </c>
      <c r="K1779" t="s">
        <v>16</v>
      </c>
      <c r="L1779" t="str" cm="1">
        <f t="array" ref="L1779">IF(K1779="?",INDEX(K1779:K4121,_xlfn.MODE.MULT(MATCH(K1779:K4121,K4121,0))),K1779)</f>
        <v>tier - 1</v>
      </c>
      <c r="M1779" t="s">
        <v>12</v>
      </c>
      <c r="N1779" t="str" cm="1">
        <f t="array" ref="N1779">IF(M1779="?",INDEX(M1779:M4121,_xlfn.MODE.MULT(MATCH(M1779:M4121,M1779:M4121,0))),M1779)</f>
        <v>tier - 3</v>
      </c>
      <c r="O1779" t="s">
        <v>13</v>
      </c>
      <c r="P1779" t="str">
        <f t="shared" si="111"/>
        <v>R1013</v>
      </c>
    </row>
    <row r="1780" spans="1:16" x14ac:dyDescent="0.3">
      <c r="A1780" t="s">
        <v>1811</v>
      </c>
      <c r="B1780">
        <v>1994</v>
      </c>
      <c r="C1780">
        <f t="shared" si="108"/>
        <v>1994</v>
      </c>
      <c r="D1780" t="s">
        <v>10</v>
      </c>
      <c r="E1780" t="str">
        <f t="shared" si="109"/>
        <v>Jul</v>
      </c>
      <c r="F1780">
        <v>1</v>
      </c>
      <c r="G1780" s="16">
        <f t="shared" si="110"/>
        <v>34516</v>
      </c>
      <c r="I1780">
        <v>3</v>
      </c>
      <c r="J1780" s="13">
        <v>17663.14</v>
      </c>
      <c r="K1780" t="s">
        <v>16</v>
      </c>
      <c r="L1780" t="str" cm="1">
        <f t="array" ref="L1780">IF(K1780="?",INDEX(K1780:K4122,_xlfn.MODE.MULT(MATCH(K1780:K4122,K4122,0))),K1780)</f>
        <v>tier - 1</v>
      </c>
      <c r="M1780" t="s">
        <v>12</v>
      </c>
      <c r="N1780" t="str" cm="1">
        <f t="array" ref="N1780">IF(M1780="?",INDEX(M1780:M4122,_xlfn.MODE.MULT(MATCH(M1780:M4122,M1780:M4122,0))),M1780)</f>
        <v>tier - 3</v>
      </c>
      <c r="O1780" t="s">
        <v>13</v>
      </c>
      <c r="P1780" t="str">
        <f t="shared" si="111"/>
        <v>R1013</v>
      </c>
    </row>
    <row r="1781" spans="1:16" x14ac:dyDescent="0.3">
      <c r="A1781" t="s">
        <v>1812</v>
      </c>
      <c r="B1781">
        <v>2003</v>
      </c>
      <c r="C1781">
        <f t="shared" si="108"/>
        <v>2003</v>
      </c>
      <c r="D1781" t="s">
        <v>10</v>
      </c>
      <c r="E1781" t="str">
        <f t="shared" si="109"/>
        <v>Jul</v>
      </c>
      <c r="F1781">
        <v>14</v>
      </c>
      <c r="G1781" s="16">
        <f t="shared" si="110"/>
        <v>37816</v>
      </c>
      <c r="I1781">
        <v>0</v>
      </c>
      <c r="J1781" s="13">
        <v>17748.509999999998</v>
      </c>
      <c r="K1781" t="s">
        <v>16</v>
      </c>
      <c r="L1781" t="str" cm="1">
        <f t="array" ref="L1781">IF(K1781="?",INDEX(K1781:K4123,_xlfn.MODE.MULT(MATCH(K1781:K4123,K4123,0))),K1781)</f>
        <v>tier - 1</v>
      </c>
      <c r="M1781" t="s">
        <v>16</v>
      </c>
      <c r="N1781" t="str" cm="1">
        <f t="array" ref="N1781">IF(M1781="?",INDEX(M1781:M4123,_xlfn.MODE.MULT(MATCH(M1781:M4123,M1781:M4123,0))),M1781)</f>
        <v>tier - 1</v>
      </c>
      <c r="O1781" t="s">
        <v>23</v>
      </c>
      <c r="P1781" t="str">
        <f t="shared" si="111"/>
        <v>R1012</v>
      </c>
    </row>
    <row r="1782" spans="1:16" x14ac:dyDescent="0.3">
      <c r="A1782" t="s">
        <v>1813</v>
      </c>
      <c r="B1782">
        <v>1966</v>
      </c>
      <c r="C1782">
        <f t="shared" si="108"/>
        <v>1966</v>
      </c>
      <c r="D1782" t="s">
        <v>18</v>
      </c>
      <c r="E1782" t="str">
        <f t="shared" si="109"/>
        <v>Jun</v>
      </c>
      <c r="F1782">
        <v>21</v>
      </c>
      <c r="G1782" s="16">
        <f t="shared" si="110"/>
        <v>24279</v>
      </c>
      <c r="I1782">
        <v>0</v>
      </c>
      <c r="J1782" s="13">
        <v>17777.73</v>
      </c>
      <c r="K1782" t="s">
        <v>16</v>
      </c>
      <c r="L1782" t="str" cm="1">
        <f t="array" ref="L1782">IF(K1782="?",INDEX(K1782:K4124,_xlfn.MODE.MULT(MATCH(K1782:K4124,K4124,0))),K1782)</f>
        <v>tier - 1</v>
      </c>
      <c r="M1782" t="s">
        <v>12</v>
      </c>
      <c r="N1782" t="str" cm="1">
        <f t="array" ref="N1782">IF(M1782="?",INDEX(M1782:M4124,_xlfn.MODE.MULT(MATCH(M1782:M4124,M1782:M4124,0))),M1782)</f>
        <v>tier - 3</v>
      </c>
      <c r="O1782" t="s">
        <v>23</v>
      </c>
      <c r="P1782" t="str">
        <f t="shared" si="111"/>
        <v>R1012</v>
      </c>
    </row>
    <row r="1783" spans="1:16" x14ac:dyDescent="0.3">
      <c r="A1783" t="s">
        <v>1814</v>
      </c>
      <c r="B1783">
        <v>1979</v>
      </c>
      <c r="C1783">
        <f t="shared" si="108"/>
        <v>1979</v>
      </c>
      <c r="D1783" t="s">
        <v>37</v>
      </c>
      <c r="E1783" t="str">
        <f t="shared" si="109"/>
        <v>Oct</v>
      </c>
      <c r="F1783">
        <v>10</v>
      </c>
      <c r="G1783" s="16">
        <f t="shared" si="110"/>
        <v>29138</v>
      </c>
      <c r="I1783">
        <v>2</v>
      </c>
      <c r="J1783" s="13">
        <v>17779.939999999999</v>
      </c>
      <c r="K1783" t="s">
        <v>16</v>
      </c>
      <c r="L1783" t="str" cm="1">
        <f t="array" ref="L1783">IF(K1783="?",INDEX(K1783:K4125,_xlfn.MODE.MULT(MATCH(K1783:K4125,K4125,0))),K1783)</f>
        <v>tier - 1</v>
      </c>
      <c r="M1783" t="s">
        <v>11</v>
      </c>
      <c r="N1783" t="str" cm="1">
        <f t="array" ref="N1783">IF(M1783="?",INDEX(M1783:M4125,_xlfn.MODE.MULT(MATCH(M1783:M4125,M1783:M4125,0))),M1783)</f>
        <v>tier - 2</v>
      </c>
      <c r="O1783" t="s">
        <v>23</v>
      </c>
      <c r="P1783" t="str">
        <f t="shared" si="111"/>
        <v>R1012</v>
      </c>
    </row>
    <row r="1784" spans="1:16" x14ac:dyDescent="0.3">
      <c r="A1784" t="s">
        <v>1815</v>
      </c>
      <c r="B1784">
        <v>1963</v>
      </c>
      <c r="C1784">
        <f t="shared" si="108"/>
        <v>1963</v>
      </c>
      <c r="D1784" t="s">
        <v>30</v>
      </c>
      <c r="E1784" t="str">
        <f t="shared" si="109"/>
        <v>Dec</v>
      </c>
      <c r="F1784">
        <v>8</v>
      </c>
      <c r="G1784" s="16">
        <f t="shared" si="110"/>
        <v>23353</v>
      </c>
      <c r="I1784">
        <v>0</v>
      </c>
      <c r="J1784" s="13">
        <v>17832.599999999999</v>
      </c>
      <c r="K1784" t="s">
        <v>16</v>
      </c>
      <c r="L1784" t="str" cm="1">
        <f t="array" ref="L1784">IF(K1784="?",INDEX(K1784:K4126,_xlfn.MODE.MULT(MATCH(K1784:K4126,K4126,0))),K1784)</f>
        <v>tier - 1</v>
      </c>
      <c r="M1784" t="s">
        <v>11</v>
      </c>
      <c r="N1784" t="str" cm="1">
        <f t="array" ref="N1784">IF(M1784="?",INDEX(M1784:M4126,_xlfn.MODE.MULT(MATCH(M1784:M4126,M1784:M4126,0))),M1784)</f>
        <v>tier - 2</v>
      </c>
      <c r="O1784" t="s">
        <v>23</v>
      </c>
      <c r="P1784" t="str">
        <f t="shared" si="111"/>
        <v>R1012</v>
      </c>
    </row>
    <row r="1785" spans="1:16" x14ac:dyDescent="0.3">
      <c r="A1785" t="s">
        <v>1816</v>
      </c>
      <c r="B1785">
        <v>1976</v>
      </c>
      <c r="C1785">
        <f t="shared" si="108"/>
        <v>1976</v>
      </c>
      <c r="D1785" t="s">
        <v>30</v>
      </c>
      <c r="E1785" t="str">
        <f t="shared" si="109"/>
        <v>Dec</v>
      </c>
      <c r="F1785">
        <v>12</v>
      </c>
      <c r="G1785" s="16">
        <f t="shared" si="110"/>
        <v>28106</v>
      </c>
      <c r="I1785">
        <v>2</v>
      </c>
      <c r="J1785" s="13">
        <v>17862.919999999998</v>
      </c>
      <c r="K1785" t="s">
        <v>16</v>
      </c>
      <c r="L1785" t="str" cm="1">
        <f t="array" ref="L1785">IF(K1785="?",INDEX(K1785:K4127,_xlfn.MODE.MULT(MATCH(K1785:K4127,K4127,0))),K1785)</f>
        <v>tier - 1</v>
      </c>
      <c r="M1785" t="s">
        <v>11</v>
      </c>
      <c r="N1785" t="str" cm="1">
        <f t="array" ref="N1785">IF(M1785="?",INDEX(M1785:M4127,_xlfn.MODE.MULT(MATCH(M1785:M4127,M1785:M4127,0))),M1785)</f>
        <v>tier - 2</v>
      </c>
      <c r="O1785" t="s">
        <v>23</v>
      </c>
      <c r="P1785" t="str">
        <f t="shared" si="111"/>
        <v>R1012</v>
      </c>
    </row>
    <row r="1786" spans="1:16" x14ac:dyDescent="0.3">
      <c r="A1786" t="s">
        <v>1817</v>
      </c>
      <c r="B1786">
        <v>1997</v>
      </c>
      <c r="C1786">
        <f t="shared" si="108"/>
        <v>1997</v>
      </c>
      <c r="D1786" t="s">
        <v>35</v>
      </c>
      <c r="E1786" t="str">
        <f t="shared" si="109"/>
        <v>Aug</v>
      </c>
      <c r="F1786">
        <v>26</v>
      </c>
      <c r="G1786" s="16">
        <f t="shared" si="110"/>
        <v>35668</v>
      </c>
      <c r="I1786">
        <v>0</v>
      </c>
      <c r="J1786" s="13">
        <v>17878.900000000001</v>
      </c>
      <c r="K1786" t="s">
        <v>16</v>
      </c>
      <c r="L1786" t="str" cm="1">
        <f t="array" ref="L1786">IF(K1786="?",INDEX(K1786:K4128,_xlfn.MODE.MULT(MATCH(K1786:K4128,K4128,0))),K1786)</f>
        <v>tier - 1</v>
      </c>
      <c r="M1786" t="s">
        <v>11</v>
      </c>
      <c r="N1786" t="str" cm="1">
        <f t="array" ref="N1786">IF(M1786="?",INDEX(M1786:M4128,_xlfn.MODE.MULT(MATCH(M1786:M4128,M1786:M4128,0))),M1786)</f>
        <v>tier - 2</v>
      </c>
      <c r="O1786" t="s">
        <v>247</v>
      </c>
      <c r="P1786" t="str">
        <f t="shared" si="111"/>
        <v>R1024</v>
      </c>
    </row>
    <row r="1787" spans="1:16" x14ac:dyDescent="0.3">
      <c r="A1787" t="s">
        <v>1818</v>
      </c>
      <c r="B1787">
        <v>1979</v>
      </c>
      <c r="C1787">
        <f t="shared" si="108"/>
        <v>1979</v>
      </c>
      <c r="D1787" t="s">
        <v>15</v>
      </c>
      <c r="E1787" t="str">
        <f t="shared" si="109"/>
        <v>Nov</v>
      </c>
      <c r="F1787">
        <v>12</v>
      </c>
      <c r="G1787" s="16">
        <f t="shared" si="110"/>
        <v>29171</v>
      </c>
      <c r="I1787">
        <v>2</v>
      </c>
      <c r="J1787" s="13">
        <v>17882.669999999998</v>
      </c>
      <c r="K1787" t="s">
        <v>16</v>
      </c>
      <c r="L1787" t="str" cm="1">
        <f t="array" ref="L1787">IF(K1787="?",INDEX(K1787:K4129,_xlfn.MODE.MULT(MATCH(K1787:K4129,K4129,0))),K1787)</f>
        <v>tier - 1</v>
      </c>
      <c r="M1787" t="s">
        <v>12</v>
      </c>
      <c r="N1787" t="str" cm="1">
        <f t="array" ref="N1787">IF(M1787="?",INDEX(M1787:M4129,_xlfn.MODE.MULT(MATCH(M1787:M4129,M1787:M4129,0))),M1787)</f>
        <v>tier - 3</v>
      </c>
      <c r="O1787" t="s">
        <v>23</v>
      </c>
      <c r="P1787" t="str">
        <f t="shared" si="111"/>
        <v>R1012</v>
      </c>
    </row>
    <row r="1788" spans="1:16" x14ac:dyDescent="0.3">
      <c r="A1788" t="s">
        <v>1819</v>
      </c>
      <c r="B1788">
        <v>1989</v>
      </c>
      <c r="C1788">
        <f t="shared" si="108"/>
        <v>1989</v>
      </c>
      <c r="D1788" t="s">
        <v>30</v>
      </c>
      <c r="E1788" t="str">
        <f t="shared" si="109"/>
        <v>Dec</v>
      </c>
      <c r="F1788">
        <v>4</v>
      </c>
      <c r="G1788" s="16">
        <f t="shared" si="110"/>
        <v>32846</v>
      </c>
      <c r="I1788">
        <v>0</v>
      </c>
      <c r="J1788" s="13">
        <v>17904.53</v>
      </c>
      <c r="K1788" t="s">
        <v>16</v>
      </c>
      <c r="L1788" t="str" cm="1">
        <f t="array" ref="L1788">IF(K1788="?",INDEX(K1788:K4130,_xlfn.MODE.MULT(MATCH(K1788:K4130,K4130,0))),K1788)</f>
        <v>tier - 1</v>
      </c>
      <c r="M1788" t="s">
        <v>11</v>
      </c>
      <c r="N1788" t="str" cm="1">
        <f t="array" ref="N1788">IF(M1788="?",INDEX(M1788:M4130,_xlfn.MODE.MULT(MATCH(M1788:M4130,M1788:M4130,0))),M1788)</f>
        <v>tier - 2</v>
      </c>
      <c r="O1788" t="s">
        <v>356</v>
      </c>
      <c r="P1788" t="str">
        <f t="shared" si="111"/>
        <v>R1017</v>
      </c>
    </row>
    <row r="1789" spans="1:16" x14ac:dyDescent="0.3">
      <c r="A1789" t="s">
        <v>1820</v>
      </c>
      <c r="B1789">
        <v>1977</v>
      </c>
      <c r="C1789">
        <f t="shared" si="108"/>
        <v>1977</v>
      </c>
      <c r="D1789" t="s">
        <v>37</v>
      </c>
      <c r="E1789" t="str">
        <f t="shared" si="109"/>
        <v>Oct</v>
      </c>
      <c r="F1789">
        <v>17</v>
      </c>
      <c r="G1789" s="16">
        <f t="shared" si="110"/>
        <v>28415</v>
      </c>
      <c r="I1789">
        <v>0</v>
      </c>
      <c r="J1789" s="13">
        <v>17929.3</v>
      </c>
      <c r="K1789" t="s">
        <v>16</v>
      </c>
      <c r="L1789" t="str" cm="1">
        <f t="array" ref="L1789">IF(K1789="?",INDEX(K1789:K4131,_xlfn.MODE.MULT(MATCH(K1789:K4131,K4131,0))),K1789)</f>
        <v>tier - 1</v>
      </c>
      <c r="M1789" t="s">
        <v>11</v>
      </c>
      <c r="N1789" t="str" cm="1">
        <f t="array" ref="N1789">IF(M1789="?",INDEX(M1789:M4131,_xlfn.MODE.MULT(MATCH(M1789:M4131,M1789:M4131,0))),M1789)</f>
        <v>tier - 2</v>
      </c>
      <c r="O1789" t="s">
        <v>13</v>
      </c>
      <c r="P1789" t="str">
        <f t="shared" si="111"/>
        <v>R1013</v>
      </c>
    </row>
    <row r="1790" spans="1:16" x14ac:dyDescent="0.3">
      <c r="A1790" t="s">
        <v>1821</v>
      </c>
      <c r="B1790">
        <v>2001</v>
      </c>
      <c r="C1790">
        <f t="shared" si="108"/>
        <v>2001</v>
      </c>
      <c r="D1790" t="s">
        <v>20</v>
      </c>
      <c r="E1790" t="str">
        <f t="shared" si="109"/>
        <v>Sep</v>
      </c>
      <c r="F1790">
        <v>28</v>
      </c>
      <c r="G1790" s="16">
        <f t="shared" si="110"/>
        <v>37162</v>
      </c>
      <c r="I1790">
        <v>4</v>
      </c>
      <c r="J1790" s="13">
        <v>17942.11</v>
      </c>
      <c r="K1790" t="s">
        <v>16</v>
      </c>
      <c r="L1790" t="str" cm="1">
        <f t="array" ref="L1790">IF(K1790="?",INDEX(K1790:K4132,_xlfn.MODE.MULT(MATCH(K1790:K4132,K4132,0))),K1790)</f>
        <v>tier - 1</v>
      </c>
      <c r="M1790" t="s">
        <v>11</v>
      </c>
      <c r="N1790" t="str" cm="1">
        <f t="array" ref="N1790">IF(M1790="?",INDEX(M1790:M4132,_xlfn.MODE.MULT(MATCH(M1790:M4132,M1790:M4132,0))),M1790)</f>
        <v>tier - 2</v>
      </c>
      <c r="O1790" t="s">
        <v>42</v>
      </c>
      <c r="P1790" t="str">
        <f t="shared" si="111"/>
        <v>R1011</v>
      </c>
    </row>
    <row r="1791" spans="1:16" x14ac:dyDescent="0.3">
      <c r="A1791" t="s">
        <v>1822</v>
      </c>
      <c r="B1791">
        <v>1975</v>
      </c>
      <c r="C1791">
        <f t="shared" si="108"/>
        <v>1975</v>
      </c>
      <c r="D1791" t="s">
        <v>18</v>
      </c>
      <c r="E1791" t="str">
        <f t="shared" si="109"/>
        <v>Jun</v>
      </c>
      <c r="F1791">
        <v>27</v>
      </c>
      <c r="G1791" s="16">
        <f t="shared" si="110"/>
        <v>27572</v>
      </c>
      <c r="I1791">
        <v>1</v>
      </c>
      <c r="J1791" s="13">
        <v>18031.16</v>
      </c>
      <c r="K1791" t="s">
        <v>16</v>
      </c>
      <c r="L1791" t="str" cm="1">
        <f t="array" ref="L1791">IF(K1791="?",INDEX(K1791:K4133,_xlfn.MODE.MULT(MATCH(K1791:K4133,K4133,0))),K1791)</f>
        <v>tier - 1</v>
      </c>
      <c r="M1791" t="s">
        <v>12</v>
      </c>
      <c r="N1791" t="str" cm="1">
        <f t="array" ref="N1791">IF(M1791="?",INDEX(M1791:M4133,_xlfn.MODE.MULT(MATCH(M1791:M4133,M1791:M4133,0))),M1791)</f>
        <v>tier - 3</v>
      </c>
      <c r="O1791" t="s">
        <v>249</v>
      </c>
      <c r="P1791" t="str">
        <f t="shared" si="111"/>
        <v>R1023</v>
      </c>
    </row>
    <row r="1792" spans="1:16" x14ac:dyDescent="0.3">
      <c r="A1792" t="s">
        <v>1823</v>
      </c>
      <c r="B1792">
        <v>1965</v>
      </c>
      <c r="C1792">
        <f t="shared" si="108"/>
        <v>1965</v>
      </c>
      <c r="D1792" t="s">
        <v>37</v>
      </c>
      <c r="E1792" t="str">
        <f t="shared" si="109"/>
        <v>Oct</v>
      </c>
      <c r="F1792">
        <v>17</v>
      </c>
      <c r="G1792" s="16">
        <f t="shared" si="110"/>
        <v>24032</v>
      </c>
      <c r="I1792">
        <v>0</v>
      </c>
      <c r="J1792" s="13">
        <v>18031.189999999999</v>
      </c>
      <c r="K1792" t="s">
        <v>16</v>
      </c>
      <c r="L1792" t="str" cm="1">
        <f t="array" ref="L1792">IF(K1792="?",INDEX(K1792:K4134,_xlfn.MODE.MULT(MATCH(K1792:K4134,K4134,0))),K1792)</f>
        <v>tier - 1</v>
      </c>
      <c r="M1792" t="s">
        <v>11</v>
      </c>
      <c r="N1792" t="str" cm="1">
        <f t="array" ref="N1792">IF(M1792="?",INDEX(M1792:M4134,_xlfn.MODE.MULT(MATCH(M1792:M4134,M1792:M4134,0))),M1792)</f>
        <v>tier - 2</v>
      </c>
      <c r="O1792" t="s">
        <v>23</v>
      </c>
      <c r="P1792" t="str">
        <f t="shared" si="111"/>
        <v>R1012</v>
      </c>
    </row>
    <row r="1793" spans="1:16" x14ac:dyDescent="0.3">
      <c r="A1793" t="s">
        <v>1824</v>
      </c>
      <c r="B1793">
        <v>1999</v>
      </c>
      <c r="C1793">
        <f t="shared" si="108"/>
        <v>1999</v>
      </c>
      <c r="D1793" t="s">
        <v>37</v>
      </c>
      <c r="E1793" t="str">
        <f t="shared" si="109"/>
        <v>Oct</v>
      </c>
      <c r="F1793">
        <v>24</v>
      </c>
      <c r="G1793" s="16">
        <f t="shared" si="110"/>
        <v>36457</v>
      </c>
      <c r="I1793">
        <v>0</v>
      </c>
      <c r="J1793" s="13">
        <v>18033.97</v>
      </c>
      <c r="K1793" t="s">
        <v>16</v>
      </c>
      <c r="L1793" t="str" cm="1">
        <f t="array" ref="L1793">IF(K1793="?",INDEX(K1793:K4135,_xlfn.MODE.MULT(MATCH(K1793:K4135,K4135,0))),K1793)</f>
        <v>tier - 1</v>
      </c>
      <c r="M1793" t="s">
        <v>16</v>
      </c>
      <c r="N1793" t="str" cm="1">
        <f t="array" ref="N1793">IF(M1793="?",INDEX(M1793:M4135,_xlfn.MODE.MULT(MATCH(M1793:M4135,M1793:M4135,0))),M1793)</f>
        <v>tier - 1</v>
      </c>
      <c r="O1793" t="s">
        <v>23</v>
      </c>
      <c r="P1793" t="str">
        <f t="shared" si="111"/>
        <v>R1012</v>
      </c>
    </row>
    <row r="1794" spans="1:16" x14ac:dyDescent="0.3">
      <c r="A1794" t="s">
        <v>1825</v>
      </c>
      <c r="B1794">
        <v>1993</v>
      </c>
      <c r="C1794">
        <f t="shared" si="108"/>
        <v>1993</v>
      </c>
      <c r="D1794" t="s">
        <v>10</v>
      </c>
      <c r="E1794" t="str">
        <f t="shared" si="109"/>
        <v>Jul</v>
      </c>
      <c r="F1794">
        <v>12</v>
      </c>
      <c r="G1794" s="16">
        <f t="shared" si="110"/>
        <v>34162</v>
      </c>
      <c r="I1794">
        <v>2</v>
      </c>
      <c r="J1794" s="13">
        <v>18157.88</v>
      </c>
      <c r="K1794" t="s">
        <v>16</v>
      </c>
      <c r="L1794" t="str" cm="1">
        <f t="array" ref="L1794">IF(K1794="?",INDEX(K1794:K4136,_xlfn.MODE.MULT(MATCH(K1794:K4136,K4136,0))),K1794)</f>
        <v>tier - 1</v>
      </c>
      <c r="M1794" t="s">
        <v>16</v>
      </c>
      <c r="N1794" t="str" cm="1">
        <f t="array" ref="N1794">IF(M1794="?",INDEX(M1794:M4136,_xlfn.MODE.MULT(MATCH(M1794:M4136,M1794:M4136,0))),M1794)</f>
        <v>tier - 1</v>
      </c>
      <c r="O1794" t="s">
        <v>23</v>
      </c>
      <c r="P1794" t="str">
        <f t="shared" si="111"/>
        <v>R1012</v>
      </c>
    </row>
    <row r="1795" spans="1:16" x14ac:dyDescent="0.3">
      <c r="A1795" t="s">
        <v>1826</v>
      </c>
      <c r="B1795">
        <v>1963</v>
      </c>
      <c r="C1795">
        <f t="shared" ref="C1795:C1858" si="112">IF(B1795="?",ROUND(AVERAGE(B1794:B4137),0),B1795)</f>
        <v>1963</v>
      </c>
      <c r="D1795" t="s">
        <v>10</v>
      </c>
      <c r="E1795" t="str">
        <f t="shared" ref="E1795:E1858" si="113">IF(D1795="?","sep",D1795)</f>
        <v>Jul</v>
      </c>
      <c r="F1795">
        <v>4</v>
      </c>
      <c r="G1795" s="16">
        <f t="shared" ref="G1795:G1858" si="114">VALUE(F1795&amp;"-"&amp;E1795&amp;"-"&amp;C1795)</f>
        <v>23196</v>
      </c>
      <c r="I1795">
        <v>0</v>
      </c>
      <c r="J1795" s="13">
        <v>18208.34</v>
      </c>
      <c r="K1795" t="s">
        <v>16</v>
      </c>
      <c r="L1795" t="str" cm="1">
        <f t="array" ref="L1795">IF(K1795="?",INDEX(K1795:K4137,_xlfn.MODE.MULT(MATCH(K1795:K4137,K4137,0))),K1795)</f>
        <v>tier - 1</v>
      </c>
      <c r="M1795" t="s">
        <v>11</v>
      </c>
      <c r="N1795" t="str" cm="1">
        <f t="array" ref="N1795">IF(M1795="?",INDEX(M1795:M4137,_xlfn.MODE.MULT(MATCH(M1795:M4137,M1795:M4137,0))),M1795)</f>
        <v>tier - 2</v>
      </c>
      <c r="O1795" t="s">
        <v>535</v>
      </c>
      <c r="P1795" t="str">
        <f t="shared" ref="P1795:P1858" si="115">IF(O1795="?","unknown",O1795)</f>
        <v>R1026</v>
      </c>
    </row>
    <row r="1796" spans="1:16" x14ac:dyDescent="0.3">
      <c r="A1796" t="s">
        <v>1827</v>
      </c>
      <c r="B1796">
        <v>1997</v>
      </c>
      <c r="C1796">
        <f t="shared" si="112"/>
        <v>1997</v>
      </c>
      <c r="D1796" t="s">
        <v>18</v>
      </c>
      <c r="E1796" t="str">
        <f t="shared" si="113"/>
        <v>Jun</v>
      </c>
      <c r="F1796">
        <v>15</v>
      </c>
      <c r="G1796" s="16">
        <f t="shared" si="114"/>
        <v>35596</v>
      </c>
      <c r="I1796">
        <v>1</v>
      </c>
      <c r="J1796" s="13">
        <v>18218.16</v>
      </c>
      <c r="K1796" t="s">
        <v>16</v>
      </c>
      <c r="L1796" t="str" cm="1">
        <f t="array" ref="L1796">IF(K1796="?",INDEX(K1796:K4138,_xlfn.MODE.MULT(MATCH(K1796:K4138,K4138,0))),K1796)</f>
        <v>tier - 1</v>
      </c>
      <c r="M1796" t="s">
        <v>16</v>
      </c>
      <c r="N1796" t="str" cm="1">
        <f t="array" ref="N1796">IF(M1796="?",INDEX(M1796:M4138,_xlfn.MODE.MULT(MATCH(M1796:M4138,M1796:M4138,0))),M1796)</f>
        <v>tier - 1</v>
      </c>
      <c r="O1796" t="s">
        <v>13</v>
      </c>
      <c r="P1796" t="str">
        <f t="shared" si="115"/>
        <v>R1013</v>
      </c>
    </row>
    <row r="1797" spans="1:16" x14ac:dyDescent="0.3">
      <c r="A1797" t="s">
        <v>1828</v>
      </c>
      <c r="B1797">
        <v>2004</v>
      </c>
      <c r="C1797">
        <f t="shared" si="112"/>
        <v>2004</v>
      </c>
      <c r="D1797" t="s">
        <v>20</v>
      </c>
      <c r="E1797" t="str">
        <f t="shared" si="113"/>
        <v>Sep</v>
      </c>
      <c r="F1797">
        <v>10</v>
      </c>
      <c r="G1797" s="16">
        <f t="shared" si="114"/>
        <v>38240</v>
      </c>
      <c r="I1797">
        <v>3</v>
      </c>
      <c r="J1797" s="13">
        <v>18223.45</v>
      </c>
      <c r="K1797" t="s">
        <v>16</v>
      </c>
      <c r="L1797" t="str" cm="1">
        <f t="array" ref="L1797">IF(K1797="?",INDEX(K1797:K4139,_xlfn.MODE.MULT(MATCH(K1797:K4139,K4139,0))),K1797)</f>
        <v>tier - 1</v>
      </c>
      <c r="M1797" t="s">
        <v>12</v>
      </c>
      <c r="N1797" t="str" cm="1">
        <f t="array" ref="N1797">IF(M1797="?",INDEX(M1797:M4139,_xlfn.MODE.MULT(MATCH(M1797:M4139,M1797:M4139,0))),M1797)</f>
        <v>tier - 3</v>
      </c>
      <c r="O1797" t="s">
        <v>13</v>
      </c>
      <c r="P1797" t="str">
        <f t="shared" si="115"/>
        <v>R1013</v>
      </c>
    </row>
    <row r="1798" spans="1:16" x14ac:dyDescent="0.3">
      <c r="A1798" t="s">
        <v>1829</v>
      </c>
      <c r="B1798">
        <v>1995</v>
      </c>
      <c r="C1798">
        <f t="shared" si="112"/>
        <v>1995</v>
      </c>
      <c r="D1798" t="s">
        <v>35</v>
      </c>
      <c r="E1798" t="str">
        <f t="shared" si="113"/>
        <v>Aug</v>
      </c>
      <c r="F1798">
        <v>3</v>
      </c>
      <c r="G1798" s="16">
        <f t="shared" si="114"/>
        <v>34914</v>
      </c>
      <c r="I1798">
        <v>0</v>
      </c>
      <c r="J1798" s="13">
        <v>18246.5</v>
      </c>
      <c r="K1798" t="s">
        <v>16</v>
      </c>
      <c r="L1798" t="str" cm="1">
        <f t="array" ref="L1798">IF(K1798="?",INDEX(K1798:K4140,_xlfn.MODE.MULT(MATCH(K1798:K4140,K4140,0))),K1798)</f>
        <v>tier - 1</v>
      </c>
      <c r="M1798" t="s">
        <v>16</v>
      </c>
      <c r="N1798" t="str" cm="1">
        <f t="array" ref="N1798">IF(M1798="?",INDEX(M1798:M4140,_xlfn.MODE.MULT(MATCH(M1798:M4140,M1798:M4140,0))),M1798)</f>
        <v>tier - 1</v>
      </c>
      <c r="O1798" t="s">
        <v>13</v>
      </c>
      <c r="P1798" t="str">
        <f t="shared" si="115"/>
        <v>R1013</v>
      </c>
    </row>
    <row r="1799" spans="1:16" x14ac:dyDescent="0.3">
      <c r="A1799" t="s">
        <v>1830</v>
      </c>
      <c r="B1799">
        <v>1992</v>
      </c>
      <c r="C1799">
        <f t="shared" si="112"/>
        <v>1992</v>
      </c>
      <c r="D1799" t="s">
        <v>30</v>
      </c>
      <c r="E1799" t="str">
        <f t="shared" si="113"/>
        <v>Dec</v>
      </c>
      <c r="F1799">
        <v>25</v>
      </c>
      <c r="G1799" s="16">
        <f t="shared" si="114"/>
        <v>33963</v>
      </c>
      <c r="I1799">
        <v>3</v>
      </c>
      <c r="J1799" s="13">
        <v>18259.22</v>
      </c>
      <c r="K1799" t="s">
        <v>16</v>
      </c>
      <c r="L1799" t="str" cm="1">
        <f t="array" ref="L1799">IF(K1799="?",INDEX(K1799:K4141,_xlfn.MODE.MULT(MATCH(K1799:K4141,K4141,0))),K1799)</f>
        <v>tier - 1</v>
      </c>
      <c r="M1799" t="s">
        <v>12</v>
      </c>
      <c r="N1799" t="str" cm="1">
        <f t="array" ref="N1799">IF(M1799="?",INDEX(M1799:M4141,_xlfn.MODE.MULT(MATCH(M1799:M4141,M1799:M4141,0))),M1799)</f>
        <v>tier - 3</v>
      </c>
      <c r="O1799" t="s">
        <v>42</v>
      </c>
      <c r="P1799" t="str">
        <f t="shared" si="115"/>
        <v>R1011</v>
      </c>
    </row>
    <row r="1800" spans="1:16" x14ac:dyDescent="0.3">
      <c r="A1800" t="s">
        <v>1831</v>
      </c>
      <c r="B1800">
        <v>1995</v>
      </c>
      <c r="C1800">
        <f t="shared" si="112"/>
        <v>1995</v>
      </c>
      <c r="D1800" t="s">
        <v>10</v>
      </c>
      <c r="E1800" t="str">
        <f t="shared" si="113"/>
        <v>Jul</v>
      </c>
      <c r="F1800">
        <v>4</v>
      </c>
      <c r="G1800" s="16">
        <f t="shared" si="114"/>
        <v>34884</v>
      </c>
      <c r="I1800">
        <v>0</v>
      </c>
      <c r="J1800" s="13">
        <v>18310.740000000002</v>
      </c>
      <c r="K1800" t="s">
        <v>16</v>
      </c>
      <c r="L1800" t="str" cm="1">
        <f t="array" ref="L1800">IF(K1800="?",INDEX(K1800:K4142,_xlfn.MODE.MULT(MATCH(K1800:K4142,K4142,0))),K1800)</f>
        <v>tier - 1</v>
      </c>
      <c r="M1800" t="s">
        <v>12</v>
      </c>
      <c r="N1800" t="str" cm="1">
        <f t="array" ref="N1800">IF(M1800="?",INDEX(M1800:M4142,_xlfn.MODE.MULT(MATCH(M1800:M4142,M1800:M4142,0))),M1800)</f>
        <v>tier - 3</v>
      </c>
      <c r="O1800" t="s">
        <v>23</v>
      </c>
      <c r="P1800" t="str">
        <f t="shared" si="115"/>
        <v>R1012</v>
      </c>
    </row>
    <row r="1801" spans="1:16" x14ac:dyDescent="0.3">
      <c r="A1801" t="s">
        <v>1832</v>
      </c>
      <c r="B1801">
        <v>1999</v>
      </c>
      <c r="C1801">
        <f t="shared" si="112"/>
        <v>1999</v>
      </c>
      <c r="D1801" t="s">
        <v>30</v>
      </c>
      <c r="E1801" t="str">
        <f t="shared" si="113"/>
        <v>Dec</v>
      </c>
      <c r="F1801">
        <v>15</v>
      </c>
      <c r="G1801" s="16">
        <f t="shared" si="114"/>
        <v>36509</v>
      </c>
      <c r="I1801">
        <v>1</v>
      </c>
      <c r="J1801" s="13">
        <v>18328.240000000002</v>
      </c>
      <c r="K1801" t="s">
        <v>16</v>
      </c>
      <c r="L1801" t="str" cm="1">
        <f t="array" ref="L1801">IF(K1801="?",INDEX(K1801:K4143,_xlfn.MODE.MULT(MATCH(K1801:K4143,K4143,0))),K1801)</f>
        <v>tier - 1</v>
      </c>
      <c r="M1801" t="s">
        <v>11</v>
      </c>
      <c r="N1801" t="str" cm="1">
        <f t="array" ref="N1801">IF(M1801="?",INDEX(M1801:M4143,_xlfn.MODE.MULT(MATCH(M1801:M4143,M1801:M4143,0))),M1801)</f>
        <v>tier - 2</v>
      </c>
      <c r="O1801" t="s">
        <v>13</v>
      </c>
      <c r="P1801" t="str">
        <f t="shared" si="115"/>
        <v>R1013</v>
      </c>
    </row>
    <row r="1802" spans="1:16" x14ac:dyDescent="0.3">
      <c r="A1802" t="s">
        <v>1833</v>
      </c>
      <c r="B1802">
        <v>1964</v>
      </c>
      <c r="C1802">
        <f t="shared" si="112"/>
        <v>1964</v>
      </c>
      <c r="D1802" t="s">
        <v>20</v>
      </c>
      <c r="E1802" t="str">
        <f t="shared" si="113"/>
        <v>Sep</v>
      </c>
      <c r="F1802">
        <v>26</v>
      </c>
      <c r="G1802" s="16">
        <f t="shared" si="114"/>
        <v>23646</v>
      </c>
      <c r="I1802">
        <v>0</v>
      </c>
      <c r="J1802" s="13">
        <v>18443.11</v>
      </c>
      <c r="K1802" t="s">
        <v>16</v>
      </c>
      <c r="L1802" t="str" cm="1">
        <f t="array" ref="L1802">IF(K1802="?",INDEX(K1802:K4144,_xlfn.MODE.MULT(MATCH(K1802:K4144,K4144,0))),K1802)</f>
        <v>tier - 1</v>
      </c>
      <c r="M1802" t="s">
        <v>11</v>
      </c>
      <c r="N1802" t="str" cm="1">
        <f t="array" ref="N1802">IF(M1802="?",INDEX(M1802:M4144,_xlfn.MODE.MULT(MATCH(M1802:M4144,M1802:M4144,0))),M1802)</f>
        <v>tier - 2</v>
      </c>
      <c r="O1802" t="s">
        <v>23</v>
      </c>
      <c r="P1802" t="str">
        <f t="shared" si="115"/>
        <v>R1012</v>
      </c>
    </row>
    <row r="1803" spans="1:16" x14ac:dyDescent="0.3">
      <c r="A1803" t="s">
        <v>1834</v>
      </c>
      <c r="B1803">
        <v>1986</v>
      </c>
      <c r="C1803">
        <f t="shared" si="112"/>
        <v>1986</v>
      </c>
      <c r="D1803" t="s">
        <v>35</v>
      </c>
      <c r="E1803" t="str">
        <f t="shared" si="113"/>
        <v>Aug</v>
      </c>
      <c r="F1803">
        <v>12</v>
      </c>
      <c r="G1803" s="16">
        <f t="shared" si="114"/>
        <v>31636</v>
      </c>
      <c r="I1803">
        <v>2</v>
      </c>
      <c r="J1803" s="13">
        <v>18608.259999999998</v>
      </c>
      <c r="K1803" t="s">
        <v>16</v>
      </c>
      <c r="L1803" t="str" cm="1">
        <f t="array" ref="L1803">IF(K1803="?",INDEX(K1803:K4145,_xlfn.MODE.MULT(MATCH(K1803:K4145,K4145,0))),K1803)</f>
        <v>tier - 1</v>
      </c>
      <c r="M1803" t="s">
        <v>12</v>
      </c>
      <c r="N1803" t="str" cm="1">
        <f t="array" ref="N1803">IF(M1803="?",INDEX(M1803:M4145,_xlfn.MODE.MULT(MATCH(M1803:M4145,M1803:M4145,0))),M1803)</f>
        <v>tier - 3</v>
      </c>
      <c r="O1803" t="s">
        <v>42</v>
      </c>
      <c r="P1803" t="str">
        <f t="shared" si="115"/>
        <v>R1011</v>
      </c>
    </row>
    <row r="1804" spans="1:16" x14ac:dyDescent="0.3">
      <c r="A1804" t="s">
        <v>1835</v>
      </c>
      <c r="B1804">
        <v>1998</v>
      </c>
      <c r="C1804">
        <f t="shared" si="112"/>
        <v>1998</v>
      </c>
      <c r="D1804" t="s">
        <v>20</v>
      </c>
      <c r="E1804" t="str">
        <f t="shared" si="113"/>
        <v>Sep</v>
      </c>
      <c r="F1804">
        <v>23</v>
      </c>
      <c r="G1804" s="16">
        <f t="shared" si="114"/>
        <v>36061</v>
      </c>
      <c r="I1804">
        <v>0</v>
      </c>
      <c r="J1804" s="13">
        <v>18648.419999999998</v>
      </c>
      <c r="K1804" t="s">
        <v>16</v>
      </c>
      <c r="L1804" t="str" cm="1">
        <f t="array" ref="L1804">IF(K1804="?",INDEX(K1804:K4146,_xlfn.MODE.MULT(MATCH(K1804:K4146,K4146,0))),K1804)</f>
        <v>tier - 1</v>
      </c>
      <c r="M1804" t="s">
        <v>16</v>
      </c>
      <c r="N1804" t="str" cm="1">
        <f t="array" ref="N1804">IF(M1804="?",INDEX(M1804:M4146,_xlfn.MODE.MULT(MATCH(M1804:M4146,M1804:M4146,0))),M1804)</f>
        <v>tier - 1</v>
      </c>
      <c r="O1804" t="s">
        <v>166</v>
      </c>
      <c r="P1804" t="str">
        <f t="shared" si="115"/>
        <v>R1019</v>
      </c>
    </row>
    <row r="1805" spans="1:16" x14ac:dyDescent="0.3">
      <c r="A1805" t="s">
        <v>1836</v>
      </c>
      <c r="B1805">
        <v>1970</v>
      </c>
      <c r="C1805">
        <f t="shared" si="112"/>
        <v>1970</v>
      </c>
      <c r="D1805" t="s">
        <v>37</v>
      </c>
      <c r="E1805" t="str">
        <f t="shared" si="113"/>
        <v>Oct</v>
      </c>
      <c r="F1805">
        <v>17</v>
      </c>
      <c r="G1805" s="16">
        <f t="shared" si="114"/>
        <v>25858</v>
      </c>
      <c r="I1805">
        <v>0</v>
      </c>
      <c r="J1805" s="13">
        <v>18682.740000000002</v>
      </c>
      <c r="K1805" t="s">
        <v>16</v>
      </c>
      <c r="L1805" t="str" cm="1">
        <f t="array" ref="L1805">IF(K1805="?",INDEX(K1805:K4147,_xlfn.MODE.MULT(MATCH(K1805:K4147,K4147,0))),K1805)</f>
        <v>tier - 1</v>
      </c>
      <c r="M1805" t="s">
        <v>12</v>
      </c>
      <c r="N1805" t="str" cm="1">
        <f t="array" ref="N1805">IF(M1805="?",INDEX(M1805:M4147,_xlfn.MODE.MULT(MATCH(M1805:M4147,M1805:M4147,0))),M1805)</f>
        <v>tier - 3</v>
      </c>
      <c r="O1805" t="s">
        <v>23</v>
      </c>
      <c r="P1805" t="str">
        <f t="shared" si="115"/>
        <v>R1012</v>
      </c>
    </row>
    <row r="1806" spans="1:16" x14ac:dyDescent="0.3">
      <c r="A1806" t="s">
        <v>1837</v>
      </c>
      <c r="B1806">
        <v>1967</v>
      </c>
      <c r="C1806">
        <f t="shared" si="112"/>
        <v>1967</v>
      </c>
      <c r="D1806" t="s">
        <v>35</v>
      </c>
      <c r="E1806" t="str">
        <f t="shared" si="113"/>
        <v>Aug</v>
      </c>
      <c r="F1806">
        <v>30</v>
      </c>
      <c r="G1806" s="16">
        <f t="shared" si="114"/>
        <v>24714</v>
      </c>
      <c r="I1806">
        <v>0</v>
      </c>
      <c r="J1806" s="13">
        <v>18694.689999999999</v>
      </c>
      <c r="K1806" t="s">
        <v>16</v>
      </c>
      <c r="L1806" t="str" cm="1">
        <f t="array" ref="L1806">IF(K1806="?",INDEX(K1806:K4148,_xlfn.MODE.MULT(MATCH(K1806:K4148,K4148,0))),K1806)</f>
        <v>tier - 1</v>
      </c>
      <c r="M1806" t="s">
        <v>16</v>
      </c>
      <c r="N1806" t="str" cm="1">
        <f t="array" ref="N1806">IF(M1806="?",INDEX(M1806:M4148,_xlfn.MODE.MULT(MATCH(M1806:M4148,M1806:M4148,0))),M1806)</f>
        <v>tier - 1</v>
      </c>
      <c r="O1806" t="s">
        <v>249</v>
      </c>
      <c r="P1806" t="str">
        <f t="shared" si="115"/>
        <v>R1023</v>
      </c>
    </row>
    <row r="1807" spans="1:16" x14ac:dyDescent="0.3">
      <c r="A1807" t="s">
        <v>1838</v>
      </c>
      <c r="B1807">
        <v>1992</v>
      </c>
      <c r="C1807">
        <f t="shared" si="112"/>
        <v>1992</v>
      </c>
      <c r="D1807" t="s">
        <v>30</v>
      </c>
      <c r="E1807" t="str">
        <f t="shared" si="113"/>
        <v>Dec</v>
      </c>
      <c r="F1807">
        <v>27</v>
      </c>
      <c r="G1807" s="16">
        <f t="shared" si="114"/>
        <v>33965</v>
      </c>
      <c r="I1807">
        <v>3</v>
      </c>
      <c r="J1807" s="13">
        <v>18765.88</v>
      </c>
      <c r="K1807" t="s">
        <v>16</v>
      </c>
      <c r="L1807" t="str" cm="1">
        <f t="array" ref="L1807">IF(K1807="?",INDEX(K1807:K4149,_xlfn.MODE.MULT(MATCH(K1807:K4149,K4149,0))),K1807)</f>
        <v>tier - 1</v>
      </c>
      <c r="M1807" t="s">
        <v>11</v>
      </c>
      <c r="N1807" t="str" cm="1">
        <f t="array" ref="N1807">IF(M1807="?",INDEX(M1807:M4149,_xlfn.MODE.MULT(MATCH(M1807:M4149,M1807:M4149,0))),M1807)</f>
        <v>tier - 2</v>
      </c>
      <c r="O1807" t="s">
        <v>23</v>
      </c>
      <c r="P1807" t="str">
        <f t="shared" si="115"/>
        <v>R1012</v>
      </c>
    </row>
    <row r="1808" spans="1:16" x14ac:dyDescent="0.3">
      <c r="A1808" t="s">
        <v>1839</v>
      </c>
      <c r="B1808">
        <v>1979</v>
      </c>
      <c r="C1808">
        <f t="shared" si="112"/>
        <v>1979</v>
      </c>
      <c r="D1808" t="s">
        <v>15</v>
      </c>
      <c r="E1808" t="str">
        <f t="shared" si="113"/>
        <v>Nov</v>
      </c>
      <c r="F1808">
        <v>19</v>
      </c>
      <c r="G1808" s="16">
        <f t="shared" si="114"/>
        <v>29178</v>
      </c>
      <c r="I1808">
        <v>2</v>
      </c>
      <c r="J1808" s="13">
        <v>18767.740000000002</v>
      </c>
      <c r="K1808" t="s">
        <v>16</v>
      </c>
      <c r="L1808" t="str" cm="1">
        <f t="array" ref="L1808">IF(K1808="?",INDEX(K1808:K4150,_xlfn.MODE.MULT(MATCH(K1808:K4150,K4150,0))),K1808)</f>
        <v>tier - 1</v>
      </c>
      <c r="M1808" t="s">
        <v>16</v>
      </c>
      <c r="N1808" t="str" cm="1">
        <f t="array" ref="N1808">IF(M1808="?",INDEX(M1808:M4150,_xlfn.MODE.MULT(MATCH(M1808:M4150,M1808:M4150,0))),M1808)</f>
        <v>tier - 1</v>
      </c>
      <c r="O1808" t="s">
        <v>13</v>
      </c>
      <c r="P1808" t="str">
        <f t="shared" si="115"/>
        <v>R1013</v>
      </c>
    </row>
    <row r="1809" spans="1:16" x14ac:dyDescent="0.3">
      <c r="A1809" t="s">
        <v>1840</v>
      </c>
      <c r="B1809">
        <v>1995</v>
      </c>
      <c r="C1809">
        <f t="shared" si="112"/>
        <v>1995</v>
      </c>
      <c r="D1809" t="s">
        <v>15</v>
      </c>
      <c r="E1809" t="str">
        <f t="shared" si="113"/>
        <v>Nov</v>
      </c>
      <c r="F1809">
        <v>28</v>
      </c>
      <c r="G1809" s="16">
        <f t="shared" si="114"/>
        <v>35031</v>
      </c>
      <c r="I1809">
        <v>3</v>
      </c>
      <c r="J1809" s="13">
        <v>18804.75</v>
      </c>
      <c r="K1809" t="s">
        <v>16</v>
      </c>
      <c r="L1809" t="str" cm="1">
        <f t="array" ref="L1809">IF(K1809="?",INDEX(K1809:K4151,_xlfn.MODE.MULT(MATCH(K1809:K4151,K4151,0))),K1809)</f>
        <v>tier - 1</v>
      </c>
      <c r="M1809" t="s">
        <v>16</v>
      </c>
      <c r="N1809" t="str" cm="1">
        <f t="array" ref="N1809">IF(M1809="?",INDEX(M1809:M4151,_xlfn.MODE.MULT(MATCH(M1809:M4151,M1809:M4151,0))),M1809)</f>
        <v>tier - 1</v>
      </c>
      <c r="O1809" t="s">
        <v>23</v>
      </c>
      <c r="P1809" t="str">
        <f t="shared" si="115"/>
        <v>R1012</v>
      </c>
    </row>
    <row r="1810" spans="1:16" x14ac:dyDescent="0.3">
      <c r="A1810" t="s">
        <v>1841</v>
      </c>
      <c r="B1810">
        <v>1979</v>
      </c>
      <c r="C1810">
        <f t="shared" si="112"/>
        <v>1979</v>
      </c>
      <c r="D1810" t="s">
        <v>37</v>
      </c>
      <c r="E1810" t="str">
        <f t="shared" si="113"/>
        <v>Oct</v>
      </c>
      <c r="F1810">
        <v>15</v>
      </c>
      <c r="G1810" s="16">
        <f t="shared" si="114"/>
        <v>29143</v>
      </c>
      <c r="I1810">
        <v>2</v>
      </c>
      <c r="J1810" s="13">
        <v>18806.150000000001</v>
      </c>
      <c r="K1810" t="s">
        <v>16</v>
      </c>
      <c r="L1810" t="str" cm="1">
        <f t="array" ref="L1810">IF(K1810="?",INDEX(K1810:K4152,_xlfn.MODE.MULT(MATCH(K1810:K4152,K4152,0))),K1810)</f>
        <v>tier - 1</v>
      </c>
      <c r="M1810" t="s">
        <v>11</v>
      </c>
      <c r="N1810" t="str" cm="1">
        <f t="array" ref="N1810">IF(M1810="?",INDEX(M1810:M4152,_xlfn.MODE.MULT(MATCH(M1810:M4152,M1810:M4152,0))),M1810)</f>
        <v>tier - 2</v>
      </c>
      <c r="O1810" t="s">
        <v>13</v>
      </c>
      <c r="P1810" t="str">
        <f t="shared" si="115"/>
        <v>R1013</v>
      </c>
    </row>
    <row r="1811" spans="1:16" x14ac:dyDescent="0.3">
      <c r="A1811" t="s">
        <v>1842</v>
      </c>
      <c r="B1811">
        <v>1962</v>
      </c>
      <c r="C1811">
        <f t="shared" si="112"/>
        <v>1962</v>
      </c>
      <c r="D1811" t="s">
        <v>30</v>
      </c>
      <c r="E1811" t="str">
        <f t="shared" si="113"/>
        <v>Dec</v>
      </c>
      <c r="F1811">
        <v>18</v>
      </c>
      <c r="G1811" s="16">
        <f t="shared" si="114"/>
        <v>22998</v>
      </c>
      <c r="I1811">
        <v>0</v>
      </c>
      <c r="J1811" s="13">
        <v>18815.53</v>
      </c>
      <c r="K1811" t="s">
        <v>16</v>
      </c>
      <c r="L1811" t="str" cm="1">
        <f t="array" ref="L1811">IF(K1811="?",INDEX(K1811:K4153,_xlfn.MODE.MULT(MATCH(K1811:K4153,K4153,0))),K1811)</f>
        <v>tier - 1</v>
      </c>
      <c r="M1811" t="s">
        <v>16</v>
      </c>
      <c r="N1811" t="str" cm="1">
        <f t="array" ref="N1811">IF(M1811="?",INDEX(M1811:M4153,_xlfn.MODE.MULT(MATCH(M1811:M4153,M1811:M4153,0))),M1811)</f>
        <v>tier - 1</v>
      </c>
      <c r="O1811" t="s">
        <v>249</v>
      </c>
      <c r="P1811" t="str">
        <f t="shared" si="115"/>
        <v>R1023</v>
      </c>
    </row>
    <row r="1812" spans="1:16" x14ac:dyDescent="0.3">
      <c r="A1812" t="s">
        <v>1843</v>
      </c>
      <c r="B1812">
        <v>2003</v>
      </c>
      <c r="C1812">
        <f t="shared" si="112"/>
        <v>2003</v>
      </c>
      <c r="D1812" t="s">
        <v>10</v>
      </c>
      <c r="E1812" t="str">
        <f t="shared" si="113"/>
        <v>Jul</v>
      </c>
      <c r="F1812">
        <v>24</v>
      </c>
      <c r="G1812" s="16">
        <f t="shared" si="114"/>
        <v>37826</v>
      </c>
      <c r="I1812">
        <v>3</v>
      </c>
      <c r="J1812" s="13">
        <v>18838.7</v>
      </c>
      <c r="K1812" t="s">
        <v>16</v>
      </c>
      <c r="L1812" t="str" cm="1">
        <f t="array" ref="L1812">IF(K1812="?",INDEX(K1812:K4154,_xlfn.MODE.MULT(MATCH(K1812:K4154,K4154,0))),K1812)</f>
        <v>tier - 1</v>
      </c>
      <c r="M1812" t="s">
        <v>12</v>
      </c>
      <c r="N1812" t="str" cm="1">
        <f t="array" ref="N1812">IF(M1812="?",INDEX(M1812:M4154,_xlfn.MODE.MULT(MATCH(M1812:M4154,M1812:M4154,0))),M1812)</f>
        <v>tier - 3</v>
      </c>
      <c r="O1812" t="s">
        <v>23</v>
      </c>
      <c r="P1812" t="str">
        <f t="shared" si="115"/>
        <v>R1012</v>
      </c>
    </row>
    <row r="1813" spans="1:16" x14ac:dyDescent="0.3">
      <c r="A1813" t="s">
        <v>1844</v>
      </c>
      <c r="B1813">
        <v>1963</v>
      </c>
      <c r="C1813">
        <f t="shared" si="112"/>
        <v>1963</v>
      </c>
      <c r="D1813" t="s">
        <v>30</v>
      </c>
      <c r="E1813" t="str">
        <f t="shared" si="113"/>
        <v>Dec</v>
      </c>
      <c r="F1813">
        <v>6</v>
      </c>
      <c r="G1813" s="16">
        <f t="shared" si="114"/>
        <v>23351</v>
      </c>
      <c r="I1813">
        <v>0</v>
      </c>
      <c r="J1813" s="13">
        <v>18883.330000000002</v>
      </c>
      <c r="K1813" t="s">
        <v>16</v>
      </c>
      <c r="L1813" t="str" cm="1">
        <f t="array" ref="L1813">IF(K1813="?",INDEX(K1813:K4155,_xlfn.MODE.MULT(MATCH(K1813:K4155,K4155,0))),K1813)</f>
        <v>tier - 1</v>
      </c>
      <c r="M1813" t="s">
        <v>16</v>
      </c>
      <c r="N1813" t="str" cm="1">
        <f t="array" ref="N1813">IF(M1813="?",INDEX(M1813:M4155,_xlfn.MODE.MULT(MATCH(M1813:M4155,M1813:M4155,0))),M1813)</f>
        <v>tier - 1</v>
      </c>
      <c r="O1813" t="s">
        <v>535</v>
      </c>
      <c r="P1813" t="str">
        <f t="shared" si="115"/>
        <v>R1026</v>
      </c>
    </row>
    <row r="1814" spans="1:16" x14ac:dyDescent="0.3">
      <c r="A1814" t="s">
        <v>1845</v>
      </c>
      <c r="B1814">
        <v>1995</v>
      </c>
      <c r="C1814">
        <f t="shared" si="112"/>
        <v>1995</v>
      </c>
      <c r="D1814" t="s">
        <v>20</v>
      </c>
      <c r="E1814" t="str">
        <f t="shared" si="113"/>
        <v>Sep</v>
      </c>
      <c r="F1814">
        <v>27</v>
      </c>
      <c r="G1814" s="16">
        <f t="shared" si="114"/>
        <v>34969</v>
      </c>
      <c r="I1814">
        <v>1</v>
      </c>
      <c r="J1814" s="13">
        <v>18903.490000000002</v>
      </c>
      <c r="K1814" t="s">
        <v>16</v>
      </c>
      <c r="L1814" t="str" cm="1">
        <f t="array" ref="L1814">IF(K1814="?",INDEX(K1814:K4156,_xlfn.MODE.MULT(MATCH(K1814:K4156,K4156,0))),K1814)</f>
        <v>tier - 1</v>
      </c>
      <c r="M1814" t="s">
        <v>11</v>
      </c>
      <c r="N1814" t="str" cm="1">
        <f t="array" ref="N1814">IF(M1814="?",INDEX(M1814:M4156,_xlfn.MODE.MULT(MATCH(M1814:M4156,M1814:M4156,0))),M1814)</f>
        <v>tier - 2</v>
      </c>
      <c r="O1814" t="s">
        <v>247</v>
      </c>
      <c r="P1814" t="str">
        <f t="shared" si="115"/>
        <v>R1024</v>
      </c>
    </row>
    <row r="1815" spans="1:16" x14ac:dyDescent="0.3">
      <c r="A1815" t="s">
        <v>1846</v>
      </c>
      <c r="B1815">
        <v>1969</v>
      </c>
      <c r="C1815">
        <f t="shared" si="112"/>
        <v>1969</v>
      </c>
      <c r="D1815" t="s">
        <v>35</v>
      </c>
      <c r="E1815" t="str">
        <f t="shared" si="113"/>
        <v>Aug</v>
      </c>
      <c r="F1815">
        <v>3</v>
      </c>
      <c r="G1815" s="16">
        <f t="shared" si="114"/>
        <v>25418</v>
      </c>
      <c r="I1815">
        <v>0</v>
      </c>
      <c r="J1815" s="13">
        <v>18932.810000000001</v>
      </c>
      <c r="K1815" t="s">
        <v>16</v>
      </c>
      <c r="L1815" t="str" cm="1">
        <f t="array" ref="L1815">IF(K1815="?",INDEX(K1815:K4157,_xlfn.MODE.MULT(MATCH(K1815:K4157,K4157,0))),K1815)</f>
        <v>tier - 1</v>
      </c>
      <c r="M1815" t="s">
        <v>12</v>
      </c>
      <c r="N1815" t="str" cm="1">
        <f t="array" ref="N1815">IF(M1815="?",INDEX(M1815:M4157,_xlfn.MODE.MULT(MATCH(M1815:M4157,M1815:M4157,0))),M1815)</f>
        <v>tier - 3</v>
      </c>
      <c r="O1815" t="s">
        <v>23</v>
      </c>
      <c r="P1815" t="str">
        <f t="shared" si="115"/>
        <v>R1012</v>
      </c>
    </row>
    <row r="1816" spans="1:16" x14ac:dyDescent="0.3">
      <c r="A1816" t="s">
        <v>1847</v>
      </c>
      <c r="B1816">
        <v>1963</v>
      </c>
      <c r="C1816">
        <f t="shared" si="112"/>
        <v>1963</v>
      </c>
      <c r="D1816" t="s">
        <v>37</v>
      </c>
      <c r="E1816" t="str">
        <f t="shared" si="113"/>
        <v>Oct</v>
      </c>
      <c r="F1816">
        <v>20</v>
      </c>
      <c r="G1816" s="16">
        <f t="shared" si="114"/>
        <v>23304</v>
      </c>
      <c r="I1816">
        <v>0</v>
      </c>
      <c r="J1816" s="13">
        <v>18954.560000000001</v>
      </c>
      <c r="K1816" t="s">
        <v>16</v>
      </c>
      <c r="L1816" t="str" cm="1">
        <f t="array" ref="L1816">IF(K1816="?",INDEX(K1816:K4158,_xlfn.MODE.MULT(MATCH(K1816:K4158,K4158,0))),K1816)</f>
        <v>tier - 1</v>
      </c>
      <c r="M1816" t="s">
        <v>16</v>
      </c>
      <c r="N1816" t="str" cm="1">
        <f t="array" ref="N1816">IF(M1816="?",INDEX(M1816:M4158,_xlfn.MODE.MULT(MATCH(M1816:M4158,M1816:M4158,0))),M1816)</f>
        <v>tier - 1</v>
      </c>
      <c r="O1816" t="s">
        <v>535</v>
      </c>
      <c r="P1816" t="str">
        <f t="shared" si="115"/>
        <v>R1026</v>
      </c>
    </row>
    <row r="1817" spans="1:16" x14ac:dyDescent="0.3">
      <c r="A1817" t="s">
        <v>1848</v>
      </c>
      <c r="B1817">
        <v>1998</v>
      </c>
      <c r="C1817">
        <f t="shared" si="112"/>
        <v>1998</v>
      </c>
      <c r="D1817" t="s">
        <v>35</v>
      </c>
      <c r="E1817" t="str">
        <f t="shared" si="113"/>
        <v>Aug</v>
      </c>
      <c r="F1817">
        <v>6</v>
      </c>
      <c r="G1817" s="16">
        <f t="shared" si="114"/>
        <v>36013</v>
      </c>
      <c r="I1817">
        <v>0</v>
      </c>
      <c r="J1817" s="13">
        <v>18955.22</v>
      </c>
      <c r="K1817" t="s">
        <v>16</v>
      </c>
      <c r="L1817" t="str" cm="1">
        <f t="array" ref="L1817">IF(K1817="?",INDEX(K1817:K4159,_xlfn.MODE.MULT(MATCH(K1817:K4159,K4159,0))),K1817)</f>
        <v>tier - 1</v>
      </c>
      <c r="M1817" t="s">
        <v>12</v>
      </c>
      <c r="N1817" t="str" cm="1">
        <f t="array" ref="N1817">IF(M1817="?",INDEX(M1817:M4159,_xlfn.MODE.MULT(MATCH(M1817:M4159,M1817:M4159,0))),M1817)</f>
        <v>tier - 3</v>
      </c>
      <c r="O1817" t="s">
        <v>42</v>
      </c>
      <c r="P1817" t="str">
        <f t="shared" si="115"/>
        <v>R1011</v>
      </c>
    </row>
    <row r="1818" spans="1:16" x14ac:dyDescent="0.3">
      <c r="A1818" t="s">
        <v>1849</v>
      </c>
      <c r="B1818">
        <v>1992</v>
      </c>
      <c r="C1818">
        <f t="shared" si="112"/>
        <v>1992</v>
      </c>
      <c r="D1818" t="s">
        <v>15</v>
      </c>
      <c r="E1818" t="str">
        <f t="shared" si="113"/>
        <v>Nov</v>
      </c>
      <c r="F1818">
        <v>30</v>
      </c>
      <c r="G1818" s="16">
        <f t="shared" si="114"/>
        <v>33938</v>
      </c>
      <c r="I1818">
        <v>1</v>
      </c>
      <c r="J1818" s="13">
        <v>18963.169999999998</v>
      </c>
      <c r="K1818" t="s">
        <v>16</v>
      </c>
      <c r="L1818" t="str" cm="1">
        <f t="array" ref="L1818">IF(K1818="?",INDEX(K1818:K4160,_xlfn.MODE.MULT(MATCH(K1818:K4160,K4160,0))),K1818)</f>
        <v>tier - 1</v>
      </c>
      <c r="M1818" t="s">
        <v>16</v>
      </c>
      <c r="N1818" t="str" cm="1">
        <f t="array" ref="N1818">IF(M1818="?",INDEX(M1818:M4160,_xlfn.MODE.MULT(MATCH(M1818:M4160,M1818:M4160,0))),M1818)</f>
        <v>tier - 1</v>
      </c>
      <c r="O1818" t="s">
        <v>13</v>
      </c>
      <c r="P1818" t="str">
        <f t="shared" si="115"/>
        <v>R1013</v>
      </c>
    </row>
    <row r="1819" spans="1:16" x14ac:dyDescent="0.3">
      <c r="A1819" t="s">
        <v>1850</v>
      </c>
      <c r="B1819">
        <v>1988</v>
      </c>
      <c r="C1819">
        <f t="shared" si="112"/>
        <v>1988</v>
      </c>
      <c r="D1819" t="s">
        <v>37</v>
      </c>
      <c r="E1819" t="str">
        <f t="shared" si="113"/>
        <v>Oct</v>
      </c>
      <c r="F1819">
        <v>24</v>
      </c>
      <c r="G1819" s="16">
        <f t="shared" si="114"/>
        <v>32440</v>
      </c>
      <c r="I1819">
        <v>2</v>
      </c>
      <c r="J1819" s="13">
        <v>18972.5</v>
      </c>
      <c r="K1819" t="s">
        <v>16</v>
      </c>
      <c r="L1819" t="str" cm="1">
        <f t="array" ref="L1819">IF(K1819="?",INDEX(K1819:K4161,_xlfn.MODE.MULT(MATCH(K1819:K4161,K4161,0))),K1819)</f>
        <v>tier - 1</v>
      </c>
      <c r="M1819" t="s">
        <v>12</v>
      </c>
      <c r="N1819" t="str" cm="1">
        <f t="array" ref="N1819">IF(M1819="?",INDEX(M1819:M4161,_xlfn.MODE.MULT(MATCH(M1819:M4161,M1819:M4161,0))),M1819)</f>
        <v>tier - 3</v>
      </c>
      <c r="O1819" t="s">
        <v>13</v>
      </c>
      <c r="P1819" t="str">
        <f t="shared" si="115"/>
        <v>R1013</v>
      </c>
    </row>
    <row r="1820" spans="1:16" x14ac:dyDescent="0.3">
      <c r="A1820" t="s">
        <v>1851</v>
      </c>
      <c r="B1820">
        <v>1983</v>
      </c>
      <c r="C1820">
        <f t="shared" si="112"/>
        <v>1983</v>
      </c>
      <c r="D1820" t="s">
        <v>30</v>
      </c>
      <c r="E1820" t="str">
        <f t="shared" si="113"/>
        <v>Dec</v>
      </c>
      <c r="F1820">
        <v>19</v>
      </c>
      <c r="G1820" s="16">
        <f t="shared" si="114"/>
        <v>30669</v>
      </c>
      <c r="I1820">
        <v>5</v>
      </c>
      <c r="J1820" s="13">
        <v>19023.259999999998</v>
      </c>
      <c r="K1820" t="s">
        <v>16</v>
      </c>
      <c r="L1820" t="str" cm="1">
        <f t="array" ref="L1820">IF(K1820="?",INDEX(K1820:K4162,_xlfn.MODE.MULT(MATCH(K1820:K4162,K4162,0))),K1820)</f>
        <v>tier - 1</v>
      </c>
      <c r="M1820" t="s">
        <v>12</v>
      </c>
      <c r="N1820" t="str" cm="1">
        <f t="array" ref="N1820">IF(M1820="?",INDEX(M1820:M4162,_xlfn.MODE.MULT(MATCH(M1820:M4162,M1820:M4162,0))),M1820)</f>
        <v>tier - 3</v>
      </c>
      <c r="O1820" t="s">
        <v>42</v>
      </c>
      <c r="P1820" t="str">
        <f t="shared" si="115"/>
        <v>R1011</v>
      </c>
    </row>
    <row r="1821" spans="1:16" x14ac:dyDescent="0.3">
      <c r="A1821" t="s">
        <v>1852</v>
      </c>
      <c r="B1821">
        <v>1989</v>
      </c>
      <c r="C1821">
        <f t="shared" si="112"/>
        <v>1989</v>
      </c>
      <c r="D1821" t="s">
        <v>18</v>
      </c>
      <c r="E1821" t="str">
        <f t="shared" si="113"/>
        <v>Jun</v>
      </c>
      <c r="F1821">
        <v>5</v>
      </c>
      <c r="G1821" s="16">
        <f t="shared" si="114"/>
        <v>32664</v>
      </c>
      <c r="I1821">
        <v>1</v>
      </c>
      <c r="J1821" s="13">
        <v>19040.88</v>
      </c>
      <c r="K1821" t="s">
        <v>16</v>
      </c>
      <c r="L1821" t="str" cm="1">
        <f t="array" ref="L1821">IF(K1821="?",INDEX(K1821:K4163,_xlfn.MODE.MULT(MATCH(K1821:K4163,K4163,0))),K1821)</f>
        <v>tier - 1</v>
      </c>
      <c r="M1821" t="s">
        <v>12</v>
      </c>
      <c r="N1821" t="str" cm="1">
        <f t="array" ref="N1821">IF(M1821="?",INDEX(M1821:M4163,_xlfn.MODE.MULT(MATCH(M1821:M4163,M1821:M4163,0))),M1821)</f>
        <v>tier - 3</v>
      </c>
      <c r="O1821" t="s">
        <v>42</v>
      </c>
      <c r="P1821" t="str">
        <f t="shared" si="115"/>
        <v>R1011</v>
      </c>
    </row>
    <row r="1822" spans="1:16" x14ac:dyDescent="0.3">
      <c r="A1822" t="s">
        <v>1853</v>
      </c>
      <c r="B1822">
        <v>1993</v>
      </c>
      <c r="C1822">
        <f t="shared" si="112"/>
        <v>1993</v>
      </c>
      <c r="D1822" t="s">
        <v>20</v>
      </c>
      <c r="E1822" t="str">
        <f t="shared" si="113"/>
        <v>Sep</v>
      </c>
      <c r="F1822">
        <v>28</v>
      </c>
      <c r="G1822" s="16">
        <f t="shared" si="114"/>
        <v>34240</v>
      </c>
      <c r="I1822">
        <v>1</v>
      </c>
      <c r="J1822" s="13">
        <v>19107.78</v>
      </c>
      <c r="K1822" t="s">
        <v>16</v>
      </c>
      <c r="L1822" t="str" cm="1">
        <f t="array" ref="L1822">IF(K1822="?",INDEX(K1822:K4164,_xlfn.MODE.MULT(MATCH(K1822:K4164,K4164,0))),K1822)</f>
        <v>tier - 1</v>
      </c>
      <c r="M1822" t="s">
        <v>11</v>
      </c>
      <c r="N1822" t="str" cm="1">
        <f t="array" ref="N1822">IF(M1822="?",INDEX(M1822:M4164,_xlfn.MODE.MULT(MATCH(M1822:M4164,M1822:M4164,0))),M1822)</f>
        <v>tier - 2</v>
      </c>
      <c r="O1822" t="s">
        <v>13</v>
      </c>
      <c r="P1822" t="str">
        <f t="shared" si="115"/>
        <v>R1013</v>
      </c>
    </row>
    <row r="1823" spans="1:16" x14ac:dyDescent="0.3">
      <c r="A1823" t="s">
        <v>1854</v>
      </c>
      <c r="B1823">
        <v>1979</v>
      </c>
      <c r="C1823">
        <f t="shared" si="112"/>
        <v>1979</v>
      </c>
      <c r="D1823" t="s">
        <v>10</v>
      </c>
      <c r="E1823" t="str">
        <f t="shared" si="113"/>
        <v>Jul</v>
      </c>
      <c r="F1823">
        <v>2</v>
      </c>
      <c r="G1823" s="16">
        <f t="shared" si="114"/>
        <v>29038</v>
      </c>
      <c r="I1823">
        <v>2</v>
      </c>
      <c r="J1823" s="13">
        <v>19144.580000000002</v>
      </c>
      <c r="K1823" t="s">
        <v>16</v>
      </c>
      <c r="L1823" t="str" cm="1">
        <f t="array" ref="L1823">IF(K1823="?",INDEX(K1823:K4165,_xlfn.MODE.MULT(MATCH(K1823:K4165,K4165,0))),K1823)</f>
        <v>tier - 1</v>
      </c>
      <c r="M1823" t="s">
        <v>16</v>
      </c>
      <c r="N1823" t="str" cm="1">
        <f t="array" ref="N1823">IF(M1823="?",INDEX(M1823:M4165,_xlfn.MODE.MULT(MATCH(M1823:M4165,M1823:M4165,0))),M1823)</f>
        <v>tier - 1</v>
      </c>
      <c r="O1823" t="s">
        <v>247</v>
      </c>
      <c r="P1823" t="str">
        <f t="shared" si="115"/>
        <v>R1024</v>
      </c>
    </row>
    <row r="1824" spans="1:16" x14ac:dyDescent="0.3">
      <c r="A1824" t="s">
        <v>1855</v>
      </c>
      <c r="B1824">
        <v>1991</v>
      </c>
      <c r="C1824">
        <f t="shared" si="112"/>
        <v>1991</v>
      </c>
      <c r="D1824" t="s">
        <v>20</v>
      </c>
      <c r="E1824" t="str">
        <f t="shared" si="113"/>
        <v>Sep</v>
      </c>
      <c r="F1824">
        <v>16</v>
      </c>
      <c r="G1824" s="16">
        <f t="shared" si="114"/>
        <v>33497</v>
      </c>
      <c r="I1824">
        <v>3</v>
      </c>
      <c r="J1824" s="13">
        <v>19199.939999999999</v>
      </c>
      <c r="K1824" t="s">
        <v>16</v>
      </c>
      <c r="L1824" t="str" cm="1">
        <f t="array" ref="L1824">IF(K1824="?",INDEX(K1824:K4166,_xlfn.MODE.MULT(MATCH(K1824:K4166,K4166,0))),K1824)</f>
        <v>tier - 1</v>
      </c>
      <c r="M1824" t="s">
        <v>12</v>
      </c>
      <c r="N1824" t="str" cm="1">
        <f t="array" ref="N1824">IF(M1824="?",INDEX(M1824:M4166,_xlfn.MODE.MULT(MATCH(M1824:M4166,M1824:M4166,0))),M1824)</f>
        <v>tier - 3</v>
      </c>
      <c r="O1824" t="s">
        <v>42</v>
      </c>
      <c r="P1824" t="str">
        <f t="shared" si="115"/>
        <v>R1011</v>
      </c>
    </row>
    <row r="1825" spans="1:16" x14ac:dyDescent="0.3">
      <c r="A1825" t="s">
        <v>1856</v>
      </c>
      <c r="B1825">
        <v>1985</v>
      </c>
      <c r="C1825">
        <f t="shared" si="112"/>
        <v>1985</v>
      </c>
      <c r="D1825" t="s">
        <v>30</v>
      </c>
      <c r="E1825" t="str">
        <f t="shared" si="113"/>
        <v>Dec</v>
      </c>
      <c r="F1825">
        <v>28</v>
      </c>
      <c r="G1825" s="16">
        <f t="shared" si="114"/>
        <v>31409</v>
      </c>
      <c r="I1825">
        <v>0</v>
      </c>
      <c r="J1825" s="13">
        <v>19214.71</v>
      </c>
      <c r="K1825" t="s">
        <v>16</v>
      </c>
      <c r="L1825" t="str" cm="1">
        <f t="array" ref="L1825">IF(K1825="?",INDEX(K1825:K4167,_xlfn.MODE.MULT(MATCH(K1825:K4167,K4167,0))),K1825)</f>
        <v>tier - 1</v>
      </c>
      <c r="M1825" t="s">
        <v>12</v>
      </c>
      <c r="N1825" t="str" cm="1">
        <f t="array" ref="N1825">IF(M1825="?",INDEX(M1825:M4167,_xlfn.MODE.MULT(MATCH(M1825:M4167,M1825:M4167,0))),M1825)</f>
        <v>tier - 3</v>
      </c>
      <c r="O1825" t="s">
        <v>13</v>
      </c>
      <c r="P1825" t="str">
        <f t="shared" si="115"/>
        <v>R1013</v>
      </c>
    </row>
    <row r="1826" spans="1:16" x14ac:dyDescent="0.3">
      <c r="A1826" t="s">
        <v>1857</v>
      </c>
      <c r="B1826">
        <v>1967</v>
      </c>
      <c r="C1826">
        <f t="shared" si="112"/>
        <v>1967</v>
      </c>
      <c r="D1826" t="s">
        <v>10</v>
      </c>
      <c r="E1826" t="str">
        <f t="shared" si="113"/>
        <v>Jul</v>
      </c>
      <c r="F1826">
        <v>29</v>
      </c>
      <c r="G1826" s="16">
        <f t="shared" si="114"/>
        <v>24682</v>
      </c>
      <c r="I1826">
        <v>0</v>
      </c>
      <c r="J1826" s="13">
        <v>19259.96</v>
      </c>
      <c r="K1826" t="s">
        <v>16</v>
      </c>
      <c r="L1826" t="str" cm="1">
        <f t="array" ref="L1826">IF(K1826="?",INDEX(K1826:K4168,_xlfn.MODE.MULT(MATCH(K1826:K4168,K4168,0))),K1826)</f>
        <v>tier - 1</v>
      </c>
      <c r="M1826" t="s">
        <v>16</v>
      </c>
      <c r="N1826" t="str" cm="1">
        <f t="array" ref="N1826">IF(M1826="?",INDEX(M1826:M4168,_xlfn.MODE.MULT(MATCH(M1826:M4168,M1826:M4168,0))),M1826)</f>
        <v>tier - 1</v>
      </c>
      <c r="O1826" t="s">
        <v>23</v>
      </c>
      <c r="P1826" t="str">
        <f t="shared" si="115"/>
        <v>R1012</v>
      </c>
    </row>
    <row r="1827" spans="1:16" x14ac:dyDescent="0.3">
      <c r="A1827" t="s">
        <v>1858</v>
      </c>
      <c r="B1827">
        <v>1966</v>
      </c>
      <c r="C1827">
        <f t="shared" si="112"/>
        <v>1966</v>
      </c>
      <c r="D1827" t="s">
        <v>15</v>
      </c>
      <c r="E1827" t="str">
        <f t="shared" si="113"/>
        <v>Nov</v>
      </c>
      <c r="F1827">
        <v>15</v>
      </c>
      <c r="G1827" s="16">
        <f t="shared" si="114"/>
        <v>24426</v>
      </c>
      <c r="I1827">
        <v>0</v>
      </c>
      <c r="J1827" s="13">
        <v>19321.060000000001</v>
      </c>
      <c r="K1827" t="s">
        <v>16</v>
      </c>
      <c r="L1827" t="str" cm="1">
        <f t="array" ref="L1827">IF(K1827="?",INDEX(K1827:K4169,_xlfn.MODE.MULT(MATCH(K1827:K4169,K4169,0))),K1827)</f>
        <v>tier - 1</v>
      </c>
      <c r="M1827" t="s">
        <v>16</v>
      </c>
      <c r="N1827" t="str" cm="1">
        <f t="array" ref="N1827">IF(M1827="?",INDEX(M1827:M4169,_xlfn.MODE.MULT(MATCH(M1827:M4169,M1827:M4169,0))),M1827)</f>
        <v>tier - 1</v>
      </c>
      <c r="O1827" t="s">
        <v>23</v>
      </c>
      <c r="P1827" t="str">
        <f t="shared" si="115"/>
        <v>R1012</v>
      </c>
    </row>
    <row r="1828" spans="1:16" x14ac:dyDescent="0.3">
      <c r="A1828" t="s">
        <v>1859</v>
      </c>
      <c r="B1828">
        <v>1991</v>
      </c>
      <c r="C1828">
        <f t="shared" si="112"/>
        <v>1991</v>
      </c>
      <c r="D1828" t="s">
        <v>35</v>
      </c>
      <c r="E1828" t="str">
        <f t="shared" si="113"/>
        <v>Aug</v>
      </c>
      <c r="F1828">
        <v>24</v>
      </c>
      <c r="G1828" s="16">
        <f t="shared" si="114"/>
        <v>33474</v>
      </c>
      <c r="I1828">
        <v>0</v>
      </c>
      <c r="J1828" s="13">
        <v>19350.37</v>
      </c>
      <c r="K1828" t="s">
        <v>16</v>
      </c>
      <c r="L1828" t="str" cm="1">
        <f t="array" ref="L1828">IF(K1828="?",INDEX(K1828:K4170,_xlfn.MODE.MULT(MATCH(K1828:K4170,K4170,0))),K1828)</f>
        <v>tier - 1</v>
      </c>
      <c r="M1828" t="s">
        <v>12</v>
      </c>
      <c r="N1828" t="str" cm="1">
        <f t="array" ref="N1828">IF(M1828="?",INDEX(M1828:M4170,_xlfn.MODE.MULT(MATCH(M1828:M4170,M1828:M4170,0))),M1828)</f>
        <v>tier - 3</v>
      </c>
      <c r="O1828" t="s">
        <v>13</v>
      </c>
      <c r="P1828" t="str">
        <f t="shared" si="115"/>
        <v>R1013</v>
      </c>
    </row>
    <row r="1829" spans="1:16" x14ac:dyDescent="0.3">
      <c r="A1829" t="s">
        <v>1860</v>
      </c>
      <c r="B1829">
        <v>1987</v>
      </c>
      <c r="C1829">
        <f t="shared" si="112"/>
        <v>1987</v>
      </c>
      <c r="D1829" t="s">
        <v>18</v>
      </c>
      <c r="E1829" t="str">
        <f t="shared" si="113"/>
        <v>Jun</v>
      </c>
      <c r="F1829">
        <v>30</v>
      </c>
      <c r="G1829" s="16">
        <f t="shared" si="114"/>
        <v>31958</v>
      </c>
      <c r="I1829">
        <v>3</v>
      </c>
      <c r="J1829" s="13">
        <v>19362</v>
      </c>
      <c r="K1829" t="s">
        <v>16</v>
      </c>
      <c r="L1829" t="str" cm="1">
        <f t="array" ref="L1829">IF(K1829="?",INDEX(K1829:K4171,_xlfn.MODE.MULT(MATCH(K1829:K4171,K4171,0))),K1829)</f>
        <v>tier - 1</v>
      </c>
      <c r="M1829" t="s">
        <v>12</v>
      </c>
      <c r="N1829" t="str" cm="1">
        <f t="array" ref="N1829">IF(M1829="?",INDEX(M1829:M4171,_xlfn.MODE.MULT(MATCH(M1829:M4171,M1829:M4171,0))),M1829)</f>
        <v>tier - 3</v>
      </c>
      <c r="O1829" t="s">
        <v>13</v>
      </c>
      <c r="P1829" t="str">
        <f t="shared" si="115"/>
        <v>R1013</v>
      </c>
    </row>
    <row r="1830" spans="1:16" x14ac:dyDescent="0.3">
      <c r="A1830" t="s">
        <v>1861</v>
      </c>
      <c r="B1830">
        <v>1993</v>
      </c>
      <c r="C1830">
        <f t="shared" si="112"/>
        <v>1993</v>
      </c>
      <c r="D1830" t="s">
        <v>20</v>
      </c>
      <c r="E1830" t="str">
        <f t="shared" si="113"/>
        <v>Sep</v>
      </c>
      <c r="F1830">
        <v>6</v>
      </c>
      <c r="G1830" s="16">
        <f t="shared" si="114"/>
        <v>34218</v>
      </c>
      <c r="I1830">
        <v>2</v>
      </c>
      <c r="J1830" s="13">
        <v>19442.349999999999</v>
      </c>
      <c r="K1830" t="s">
        <v>16</v>
      </c>
      <c r="L1830" t="str" cm="1">
        <f t="array" ref="L1830">IF(K1830="?",INDEX(K1830:K4172,_xlfn.MODE.MULT(MATCH(K1830:K4172,K4172,0))),K1830)</f>
        <v>tier - 1</v>
      </c>
      <c r="M1830" t="s">
        <v>12</v>
      </c>
      <c r="N1830" t="str" cm="1">
        <f t="array" ref="N1830">IF(M1830="?",INDEX(M1830:M4172,_xlfn.MODE.MULT(MATCH(M1830:M4172,M1830:M4172,0))),M1830)</f>
        <v>tier - 3</v>
      </c>
      <c r="O1830" t="s">
        <v>23</v>
      </c>
      <c r="P1830" t="str">
        <f t="shared" si="115"/>
        <v>R1012</v>
      </c>
    </row>
    <row r="1831" spans="1:16" x14ac:dyDescent="0.3">
      <c r="A1831" t="s">
        <v>1862</v>
      </c>
      <c r="B1831">
        <v>1982</v>
      </c>
      <c r="C1831">
        <f t="shared" si="112"/>
        <v>1982</v>
      </c>
      <c r="D1831" t="s">
        <v>30</v>
      </c>
      <c r="E1831" t="str">
        <f t="shared" si="113"/>
        <v>Dec</v>
      </c>
      <c r="F1831">
        <v>15</v>
      </c>
      <c r="G1831" s="16">
        <f t="shared" si="114"/>
        <v>30300</v>
      </c>
      <c r="I1831">
        <v>2</v>
      </c>
      <c r="J1831" s="13">
        <v>19444.27</v>
      </c>
      <c r="K1831" t="s">
        <v>16</v>
      </c>
      <c r="L1831" t="str" cm="1">
        <f t="array" ref="L1831">IF(K1831="?",INDEX(K1831:K4173,_xlfn.MODE.MULT(MATCH(K1831:K4173,K4173,0))),K1831)</f>
        <v>tier - 1</v>
      </c>
      <c r="M1831" t="s">
        <v>16</v>
      </c>
      <c r="N1831" t="str" cm="1">
        <f t="array" ref="N1831">IF(M1831="?",INDEX(M1831:M4173,_xlfn.MODE.MULT(MATCH(M1831:M4173,M1831:M4173,0))),M1831)</f>
        <v>tier - 1</v>
      </c>
      <c r="O1831" t="s">
        <v>13</v>
      </c>
      <c r="P1831" t="str">
        <f t="shared" si="115"/>
        <v>R1013</v>
      </c>
    </row>
    <row r="1832" spans="1:16" x14ac:dyDescent="0.3">
      <c r="A1832" t="s">
        <v>1863</v>
      </c>
      <c r="B1832">
        <v>1987</v>
      </c>
      <c r="C1832">
        <f t="shared" si="112"/>
        <v>1987</v>
      </c>
      <c r="D1832" t="s">
        <v>15</v>
      </c>
      <c r="E1832" t="str">
        <f t="shared" si="113"/>
        <v>Nov</v>
      </c>
      <c r="F1832">
        <v>30</v>
      </c>
      <c r="G1832" s="16">
        <f t="shared" si="114"/>
        <v>32111</v>
      </c>
      <c r="I1832">
        <v>4</v>
      </c>
      <c r="J1832" s="13">
        <v>19496.72</v>
      </c>
      <c r="K1832" t="s">
        <v>16</v>
      </c>
      <c r="L1832" t="str" cm="1">
        <f t="array" ref="L1832">IF(K1832="?",INDEX(K1832:K4174,_xlfn.MODE.MULT(MATCH(K1832:K4174,K4174,0))),K1832)</f>
        <v>tier - 1</v>
      </c>
      <c r="M1832" t="s">
        <v>12</v>
      </c>
      <c r="N1832" t="str" cm="1">
        <f t="array" ref="N1832">IF(M1832="?",INDEX(M1832:M4174,_xlfn.MODE.MULT(MATCH(M1832:M4174,M1832:M4174,0))),M1832)</f>
        <v>tier - 3</v>
      </c>
      <c r="O1832" t="s">
        <v>166</v>
      </c>
      <c r="P1832" t="str">
        <f t="shared" si="115"/>
        <v>R1019</v>
      </c>
    </row>
    <row r="1833" spans="1:16" x14ac:dyDescent="0.3">
      <c r="A1833" t="s">
        <v>1864</v>
      </c>
      <c r="B1833">
        <v>1980</v>
      </c>
      <c r="C1833">
        <f t="shared" si="112"/>
        <v>1980</v>
      </c>
      <c r="D1833" t="s">
        <v>15</v>
      </c>
      <c r="E1833" t="str">
        <f t="shared" si="113"/>
        <v>Nov</v>
      </c>
      <c r="F1833">
        <v>8</v>
      </c>
      <c r="G1833" s="16">
        <f t="shared" si="114"/>
        <v>29533</v>
      </c>
      <c r="I1833">
        <v>0</v>
      </c>
      <c r="J1833" s="13">
        <v>19515.54</v>
      </c>
      <c r="K1833" t="s">
        <v>16</v>
      </c>
      <c r="L1833" t="str" cm="1">
        <f t="array" ref="L1833">IF(K1833="?",INDEX(K1833:K4175,_xlfn.MODE.MULT(MATCH(K1833:K4175,K4175,0))),K1833)</f>
        <v>tier - 1</v>
      </c>
      <c r="M1833" t="s">
        <v>16</v>
      </c>
      <c r="N1833" t="str" cm="1">
        <f t="array" ref="N1833">IF(M1833="?",INDEX(M1833:M4175,_xlfn.MODE.MULT(MATCH(M1833:M4175,M1833:M4175,0))),M1833)</f>
        <v>tier - 1</v>
      </c>
      <c r="O1833" t="s">
        <v>13</v>
      </c>
      <c r="P1833" t="str">
        <f t="shared" si="115"/>
        <v>R1013</v>
      </c>
    </row>
    <row r="1834" spans="1:16" x14ac:dyDescent="0.3">
      <c r="A1834" t="s">
        <v>1865</v>
      </c>
      <c r="B1834">
        <v>1992</v>
      </c>
      <c r="C1834">
        <f t="shared" si="112"/>
        <v>1992</v>
      </c>
      <c r="D1834" t="s">
        <v>35</v>
      </c>
      <c r="E1834" t="str">
        <f t="shared" si="113"/>
        <v>Aug</v>
      </c>
      <c r="F1834">
        <v>19</v>
      </c>
      <c r="G1834" s="16">
        <f t="shared" si="114"/>
        <v>33835</v>
      </c>
      <c r="I1834">
        <v>1</v>
      </c>
      <c r="J1834" s="13">
        <v>19521.97</v>
      </c>
      <c r="K1834" t="s">
        <v>16</v>
      </c>
      <c r="L1834" t="str" cm="1">
        <f t="array" ref="L1834">IF(K1834="?",INDEX(K1834:K4176,_xlfn.MODE.MULT(MATCH(K1834:K4176,K4176,0))),K1834)</f>
        <v>tier - 1</v>
      </c>
      <c r="M1834" t="s">
        <v>11</v>
      </c>
      <c r="N1834" t="str" cm="1">
        <f t="array" ref="N1834">IF(M1834="?",INDEX(M1834:M4176,_xlfn.MODE.MULT(MATCH(M1834:M4176,M1834:M4176,0))),M1834)</f>
        <v>tier - 2</v>
      </c>
      <c r="O1834" t="s">
        <v>13</v>
      </c>
      <c r="P1834" t="str">
        <f t="shared" si="115"/>
        <v>R1013</v>
      </c>
    </row>
    <row r="1835" spans="1:16" x14ac:dyDescent="0.3">
      <c r="A1835" t="s">
        <v>1866</v>
      </c>
      <c r="B1835">
        <v>1985</v>
      </c>
      <c r="C1835">
        <f t="shared" si="112"/>
        <v>1985</v>
      </c>
      <c r="D1835" t="s">
        <v>20</v>
      </c>
      <c r="E1835" t="str">
        <f t="shared" si="113"/>
        <v>Sep</v>
      </c>
      <c r="F1835">
        <v>17</v>
      </c>
      <c r="G1835" s="16">
        <f t="shared" si="114"/>
        <v>31307</v>
      </c>
      <c r="I1835">
        <v>0</v>
      </c>
      <c r="J1835" s="13">
        <v>19539.240000000002</v>
      </c>
      <c r="K1835" t="s">
        <v>16</v>
      </c>
      <c r="L1835" t="str" cm="1">
        <f t="array" ref="L1835">IF(K1835="?",INDEX(K1835:K4177,_xlfn.MODE.MULT(MATCH(K1835:K4177,K4177,0))),K1835)</f>
        <v>tier - 1</v>
      </c>
      <c r="M1835" t="s">
        <v>16</v>
      </c>
      <c r="N1835" t="str" cm="1">
        <f t="array" ref="N1835">IF(M1835="?",INDEX(M1835:M4177,_xlfn.MODE.MULT(MATCH(M1835:M4177,M1835:M4177,0))),M1835)</f>
        <v>tier - 1</v>
      </c>
      <c r="O1835" t="s">
        <v>13</v>
      </c>
      <c r="P1835" t="str">
        <f t="shared" si="115"/>
        <v>R1013</v>
      </c>
    </row>
    <row r="1836" spans="1:16" x14ac:dyDescent="0.3">
      <c r="A1836" t="s">
        <v>1867</v>
      </c>
      <c r="B1836">
        <v>1963</v>
      </c>
      <c r="C1836">
        <f t="shared" si="112"/>
        <v>1963</v>
      </c>
      <c r="D1836" t="s">
        <v>10</v>
      </c>
      <c r="E1836" t="str">
        <f t="shared" si="113"/>
        <v>Jul</v>
      </c>
      <c r="F1836">
        <v>14</v>
      </c>
      <c r="G1836" s="16">
        <f t="shared" si="114"/>
        <v>23206</v>
      </c>
      <c r="I1836">
        <v>0</v>
      </c>
      <c r="J1836" s="13">
        <v>19551.34</v>
      </c>
      <c r="K1836" t="s">
        <v>16</v>
      </c>
      <c r="L1836" t="str" cm="1">
        <f t="array" ref="L1836">IF(K1836="?",INDEX(K1836:K4178,_xlfn.MODE.MULT(MATCH(K1836:K4178,K4178,0))),K1836)</f>
        <v>tier - 1</v>
      </c>
      <c r="M1836" t="s">
        <v>12</v>
      </c>
      <c r="N1836" t="str" cm="1">
        <f t="array" ref="N1836">IF(M1836="?",INDEX(M1836:M4178,_xlfn.MODE.MULT(MATCH(M1836:M4178,M1836:M4178,0))),M1836)</f>
        <v>tier - 3</v>
      </c>
      <c r="O1836" t="s">
        <v>23</v>
      </c>
      <c r="P1836" t="str">
        <f t="shared" si="115"/>
        <v>R1012</v>
      </c>
    </row>
    <row r="1837" spans="1:16" x14ac:dyDescent="0.3">
      <c r="A1837" t="s">
        <v>1868</v>
      </c>
      <c r="B1837">
        <v>1978</v>
      </c>
      <c r="C1837">
        <f t="shared" si="112"/>
        <v>1978</v>
      </c>
      <c r="D1837" t="s">
        <v>20</v>
      </c>
      <c r="E1837" t="str">
        <f t="shared" si="113"/>
        <v>Sep</v>
      </c>
      <c r="F1837">
        <v>24</v>
      </c>
      <c r="G1837" s="16">
        <f t="shared" si="114"/>
        <v>28757</v>
      </c>
      <c r="I1837">
        <v>1</v>
      </c>
      <c r="J1837" s="13">
        <v>19594.810000000001</v>
      </c>
      <c r="K1837" t="s">
        <v>16</v>
      </c>
      <c r="L1837" t="str" cm="1">
        <f t="array" ref="L1837">IF(K1837="?",INDEX(K1837:K4179,_xlfn.MODE.MULT(MATCH(K1837:K4179,K4179,0))),K1837)</f>
        <v>tier - 1</v>
      </c>
      <c r="M1837" t="s">
        <v>16</v>
      </c>
      <c r="N1837" t="str" cm="1">
        <f t="array" ref="N1837">IF(M1837="?",INDEX(M1837:M4179,_xlfn.MODE.MULT(MATCH(M1837:M4179,M1837:M4179,0))),M1837)</f>
        <v>tier - 1</v>
      </c>
      <c r="O1837" t="s">
        <v>247</v>
      </c>
      <c r="P1837" t="str">
        <f t="shared" si="115"/>
        <v>R1024</v>
      </c>
    </row>
    <row r="1838" spans="1:16" x14ac:dyDescent="0.3">
      <c r="A1838" t="s">
        <v>1869</v>
      </c>
      <c r="B1838">
        <v>1994</v>
      </c>
      <c r="C1838">
        <f t="shared" si="112"/>
        <v>1994</v>
      </c>
      <c r="D1838" t="s">
        <v>35</v>
      </c>
      <c r="E1838" t="str">
        <f t="shared" si="113"/>
        <v>Aug</v>
      </c>
      <c r="F1838">
        <v>27</v>
      </c>
      <c r="G1838" s="16">
        <f t="shared" si="114"/>
        <v>34573</v>
      </c>
      <c r="I1838">
        <v>0</v>
      </c>
      <c r="J1838" s="13">
        <v>19673.34</v>
      </c>
      <c r="K1838" t="s">
        <v>16</v>
      </c>
      <c r="L1838" t="str" cm="1">
        <f t="array" ref="L1838">IF(K1838="?",INDEX(K1838:K4180,_xlfn.MODE.MULT(MATCH(K1838:K4180,K4180,0))),K1838)</f>
        <v>tier - 1</v>
      </c>
      <c r="M1838" t="s">
        <v>11</v>
      </c>
      <c r="N1838" t="str" cm="1">
        <f t="array" ref="N1838">IF(M1838="?",INDEX(M1838:M4180,_xlfn.MODE.MULT(MATCH(M1838:M4180,M1838:M4180,0))),M1838)</f>
        <v>tier - 2</v>
      </c>
      <c r="O1838" t="s">
        <v>23</v>
      </c>
      <c r="P1838" t="str">
        <f t="shared" si="115"/>
        <v>R1012</v>
      </c>
    </row>
    <row r="1839" spans="1:16" x14ac:dyDescent="0.3">
      <c r="A1839" t="s">
        <v>1870</v>
      </c>
      <c r="B1839">
        <v>1990</v>
      </c>
      <c r="C1839">
        <f t="shared" si="112"/>
        <v>1990</v>
      </c>
      <c r="D1839" t="s">
        <v>35</v>
      </c>
      <c r="E1839" t="str">
        <f t="shared" si="113"/>
        <v>Aug</v>
      </c>
      <c r="F1839">
        <v>8</v>
      </c>
      <c r="G1839" s="16">
        <f t="shared" si="114"/>
        <v>33093</v>
      </c>
      <c r="I1839">
        <v>1</v>
      </c>
      <c r="J1839" s="13">
        <v>19719.689999999999</v>
      </c>
      <c r="K1839" t="s">
        <v>16</v>
      </c>
      <c r="L1839" t="str" cm="1">
        <f t="array" ref="L1839">IF(K1839="?",INDEX(K1839:K4181,_xlfn.MODE.MULT(MATCH(K1839:K4181,K4181,0))),K1839)</f>
        <v>tier - 1</v>
      </c>
      <c r="M1839" t="s">
        <v>11</v>
      </c>
      <c r="N1839" t="str" cm="1">
        <f t="array" ref="N1839">IF(M1839="?",INDEX(M1839:M4181,_xlfn.MODE.MULT(MATCH(M1839:M4181,M1839:M4181,0))),M1839)</f>
        <v>tier - 2</v>
      </c>
      <c r="O1839" t="s">
        <v>13</v>
      </c>
      <c r="P1839" t="str">
        <f t="shared" si="115"/>
        <v>R1013</v>
      </c>
    </row>
    <row r="1840" spans="1:16" x14ac:dyDescent="0.3">
      <c r="A1840" t="s">
        <v>1871</v>
      </c>
      <c r="B1840">
        <v>1972</v>
      </c>
      <c r="C1840">
        <f t="shared" si="112"/>
        <v>1972</v>
      </c>
      <c r="D1840" t="s">
        <v>18</v>
      </c>
      <c r="E1840" t="str">
        <f t="shared" si="113"/>
        <v>Jun</v>
      </c>
      <c r="F1840">
        <v>14</v>
      </c>
      <c r="G1840" s="16">
        <f t="shared" si="114"/>
        <v>26464</v>
      </c>
      <c r="I1840">
        <v>3</v>
      </c>
      <c r="J1840" s="13">
        <v>19749.38</v>
      </c>
      <c r="K1840" t="s">
        <v>16</v>
      </c>
      <c r="L1840" t="str" cm="1">
        <f t="array" ref="L1840">IF(K1840="?",INDEX(K1840:K4182,_xlfn.MODE.MULT(MATCH(K1840:K4182,K4182,0))),K1840)</f>
        <v>tier - 1</v>
      </c>
      <c r="M1840" t="s">
        <v>12</v>
      </c>
      <c r="N1840" t="str" cm="1">
        <f t="array" ref="N1840">IF(M1840="?",INDEX(M1840:M4182,_xlfn.MODE.MULT(MATCH(M1840:M4182,M1840:M4182,0))),M1840)</f>
        <v>tier - 3</v>
      </c>
      <c r="O1840" t="s">
        <v>13</v>
      </c>
      <c r="P1840" t="str">
        <f t="shared" si="115"/>
        <v>R1013</v>
      </c>
    </row>
    <row r="1841" spans="1:16" x14ac:dyDescent="0.3">
      <c r="A1841" t="s">
        <v>1872</v>
      </c>
      <c r="B1841">
        <v>1979</v>
      </c>
      <c r="C1841">
        <f t="shared" si="112"/>
        <v>1979</v>
      </c>
      <c r="D1841" t="s">
        <v>37</v>
      </c>
      <c r="E1841" t="str">
        <f t="shared" si="113"/>
        <v>Oct</v>
      </c>
      <c r="F1841">
        <v>30</v>
      </c>
      <c r="G1841" s="16">
        <f t="shared" si="114"/>
        <v>29158</v>
      </c>
      <c r="I1841">
        <v>2</v>
      </c>
      <c r="J1841" s="13">
        <v>19798.05</v>
      </c>
      <c r="K1841" t="s">
        <v>16</v>
      </c>
      <c r="L1841" t="str" cm="1">
        <f t="array" ref="L1841">IF(K1841="?",INDEX(K1841:K4183,_xlfn.MODE.MULT(MATCH(K1841:K4183,K4183,0))),K1841)</f>
        <v>tier - 1</v>
      </c>
      <c r="M1841" t="s">
        <v>16</v>
      </c>
      <c r="N1841" t="str" cm="1">
        <f t="array" ref="N1841">IF(M1841="?",INDEX(M1841:M4183,_xlfn.MODE.MULT(MATCH(M1841:M4183,M1841:M4183,0))),M1841)</f>
        <v>tier - 1</v>
      </c>
      <c r="O1841" t="s">
        <v>247</v>
      </c>
      <c r="P1841" t="str">
        <f t="shared" si="115"/>
        <v>R1024</v>
      </c>
    </row>
    <row r="1842" spans="1:16" x14ac:dyDescent="0.3">
      <c r="A1842" t="s">
        <v>1873</v>
      </c>
      <c r="B1842">
        <v>1997</v>
      </c>
      <c r="C1842">
        <f t="shared" si="112"/>
        <v>1997</v>
      </c>
      <c r="D1842" t="s">
        <v>37</v>
      </c>
      <c r="E1842" t="str">
        <f t="shared" si="113"/>
        <v>Oct</v>
      </c>
      <c r="F1842">
        <v>18</v>
      </c>
      <c r="G1842" s="16">
        <f t="shared" si="114"/>
        <v>35721</v>
      </c>
      <c r="I1842">
        <v>3</v>
      </c>
      <c r="J1842" s="13">
        <v>19933.46</v>
      </c>
      <c r="K1842" t="s">
        <v>16</v>
      </c>
      <c r="L1842" t="str" cm="1">
        <f t="array" ref="L1842">IF(K1842="?",INDEX(K1842:K4184,_xlfn.MODE.MULT(MATCH(K1842:K4184,K4184,0))),K1842)</f>
        <v>tier - 1</v>
      </c>
      <c r="M1842" t="s">
        <v>12</v>
      </c>
      <c r="N1842" t="str" cm="1">
        <f t="array" ref="N1842">IF(M1842="?",INDEX(M1842:M4184,_xlfn.MODE.MULT(MATCH(M1842:M4184,M1842:M4184,0))),M1842)</f>
        <v>tier - 3</v>
      </c>
      <c r="O1842" t="s">
        <v>42</v>
      </c>
      <c r="P1842" t="str">
        <f t="shared" si="115"/>
        <v>R1011</v>
      </c>
    </row>
    <row r="1843" spans="1:16" x14ac:dyDescent="0.3">
      <c r="A1843" t="s">
        <v>1874</v>
      </c>
      <c r="B1843">
        <v>1980</v>
      </c>
      <c r="C1843">
        <f t="shared" si="112"/>
        <v>1980</v>
      </c>
      <c r="D1843" t="s">
        <v>37</v>
      </c>
      <c r="E1843" t="str">
        <f t="shared" si="113"/>
        <v>Oct</v>
      </c>
      <c r="F1843">
        <v>9</v>
      </c>
      <c r="G1843" s="16">
        <f t="shared" si="114"/>
        <v>29503</v>
      </c>
      <c r="I1843">
        <v>0</v>
      </c>
      <c r="J1843" s="13">
        <v>19964.75</v>
      </c>
      <c r="K1843" t="s">
        <v>16</v>
      </c>
      <c r="L1843" t="str" cm="1">
        <f t="array" ref="L1843">IF(K1843="?",INDEX(K1843:K4185,_xlfn.MODE.MULT(MATCH(K1843:K4185,K4185,0))),K1843)</f>
        <v>tier - 1</v>
      </c>
      <c r="M1843" t="s">
        <v>11</v>
      </c>
      <c r="N1843" t="str" cm="1">
        <f t="array" ref="N1843">IF(M1843="?",INDEX(M1843:M4185,_xlfn.MODE.MULT(MATCH(M1843:M4185,M1843:M4185,0))),M1843)</f>
        <v>tier - 2</v>
      </c>
      <c r="O1843" t="s">
        <v>247</v>
      </c>
      <c r="P1843" t="str">
        <f t="shared" si="115"/>
        <v>R1024</v>
      </c>
    </row>
    <row r="1844" spans="1:16" x14ac:dyDescent="0.3">
      <c r="A1844" t="s">
        <v>1875</v>
      </c>
      <c r="B1844">
        <v>1966</v>
      </c>
      <c r="C1844">
        <f t="shared" si="112"/>
        <v>1966</v>
      </c>
      <c r="D1844" t="s">
        <v>35</v>
      </c>
      <c r="E1844" t="str">
        <f t="shared" si="113"/>
        <v>Aug</v>
      </c>
      <c r="F1844">
        <v>10</v>
      </c>
      <c r="G1844" s="16">
        <f t="shared" si="114"/>
        <v>24329</v>
      </c>
      <c r="I1844">
        <v>0</v>
      </c>
      <c r="J1844" s="13">
        <v>19995.29</v>
      </c>
      <c r="K1844" t="s">
        <v>16</v>
      </c>
      <c r="L1844" t="str" cm="1">
        <f t="array" ref="L1844">IF(K1844="?",INDEX(K1844:K4186,_xlfn.MODE.MULT(MATCH(K1844:K4186,K4186,0))),K1844)</f>
        <v>tier - 1</v>
      </c>
      <c r="M1844" t="s">
        <v>12</v>
      </c>
      <c r="N1844" t="str" cm="1">
        <f t="array" ref="N1844">IF(M1844="?",INDEX(M1844:M4186,_xlfn.MODE.MULT(MATCH(M1844:M4186,M1844:M4186,0))),M1844)</f>
        <v>tier - 3</v>
      </c>
      <c r="O1844" t="s">
        <v>535</v>
      </c>
      <c r="P1844" t="str">
        <f t="shared" si="115"/>
        <v>R1026</v>
      </c>
    </row>
    <row r="1845" spans="1:16" x14ac:dyDescent="0.3">
      <c r="A1845" t="s">
        <v>1876</v>
      </c>
      <c r="B1845">
        <v>1988</v>
      </c>
      <c r="C1845">
        <f t="shared" si="112"/>
        <v>1988</v>
      </c>
      <c r="D1845" t="s">
        <v>10</v>
      </c>
      <c r="E1845" t="str">
        <f t="shared" si="113"/>
        <v>Jul</v>
      </c>
      <c r="F1845">
        <v>25</v>
      </c>
      <c r="G1845" s="16">
        <f t="shared" si="114"/>
        <v>32349</v>
      </c>
      <c r="I1845">
        <v>1</v>
      </c>
      <c r="J1845" s="13">
        <v>20009.63</v>
      </c>
      <c r="K1845" t="s">
        <v>11</v>
      </c>
      <c r="L1845" t="str" cm="1">
        <f t="array" ref="L1845">IF(K1845="?",INDEX(K1845:K4187,_xlfn.MODE.MULT(MATCH(K1845:K4187,K4187,0))),K1845)</f>
        <v>tier - 2</v>
      </c>
      <c r="M1845" t="s">
        <v>16</v>
      </c>
      <c r="N1845" t="str" cm="1">
        <f t="array" ref="N1845">IF(M1845="?",INDEX(M1845:M4187,_xlfn.MODE.MULT(MATCH(M1845:M4187,M1845:M4187,0))),M1845)</f>
        <v>tier - 1</v>
      </c>
      <c r="O1845" t="s">
        <v>23</v>
      </c>
      <c r="P1845" t="str">
        <f t="shared" si="115"/>
        <v>R1012</v>
      </c>
    </row>
    <row r="1846" spans="1:16" x14ac:dyDescent="0.3">
      <c r="A1846" t="s">
        <v>1877</v>
      </c>
      <c r="B1846">
        <v>1983</v>
      </c>
      <c r="C1846">
        <f t="shared" si="112"/>
        <v>1983</v>
      </c>
      <c r="D1846" t="s">
        <v>37</v>
      </c>
      <c r="E1846" t="str">
        <f t="shared" si="113"/>
        <v>Oct</v>
      </c>
      <c r="F1846">
        <v>6</v>
      </c>
      <c r="G1846" s="16">
        <f t="shared" si="114"/>
        <v>30595</v>
      </c>
      <c r="I1846">
        <v>0</v>
      </c>
      <c r="J1846" s="13">
        <v>20149.32</v>
      </c>
      <c r="K1846" t="s">
        <v>11</v>
      </c>
      <c r="L1846" t="str" cm="1">
        <f t="array" ref="L1846">IF(K1846="?",INDEX(K1846:K4188,_xlfn.MODE.MULT(MATCH(K1846:K4188,K4188,0))),K1846)</f>
        <v>tier - 2</v>
      </c>
      <c r="M1846" t="s">
        <v>16</v>
      </c>
      <c r="N1846" t="str" cm="1">
        <f t="array" ref="N1846">IF(M1846="?",INDEX(M1846:M4188,_xlfn.MODE.MULT(MATCH(M1846:M4188,M1846:M4188,0))),M1846)</f>
        <v>tier - 1</v>
      </c>
      <c r="O1846" t="s">
        <v>168</v>
      </c>
      <c r="P1846" t="str">
        <f t="shared" si="115"/>
        <v>R1016</v>
      </c>
    </row>
    <row r="1847" spans="1:16" x14ac:dyDescent="0.3">
      <c r="A1847" t="s">
        <v>1878</v>
      </c>
      <c r="B1847">
        <v>2002</v>
      </c>
      <c r="C1847">
        <f t="shared" si="112"/>
        <v>2002</v>
      </c>
      <c r="D1847" t="s">
        <v>10</v>
      </c>
      <c r="E1847" t="str">
        <f t="shared" si="113"/>
        <v>Jul</v>
      </c>
      <c r="F1847">
        <v>9</v>
      </c>
      <c r="G1847" s="16">
        <f t="shared" si="114"/>
        <v>37446</v>
      </c>
      <c r="I1847">
        <v>0</v>
      </c>
      <c r="J1847" s="13">
        <v>20167.34</v>
      </c>
      <c r="K1847" t="s">
        <v>12</v>
      </c>
      <c r="L1847" t="str" cm="1">
        <f t="array" ref="L1847">IF(K1847="?",INDEX(K1847:K4189,_xlfn.MODE.MULT(MATCH(K1847:K4189,K4189,0))),K1847)</f>
        <v>tier - 3</v>
      </c>
      <c r="M1847" t="s">
        <v>12</v>
      </c>
      <c r="N1847" t="str" cm="1">
        <f t="array" ref="N1847">IF(M1847="?",INDEX(M1847:M4189,_xlfn.MODE.MULT(MATCH(M1847:M4189,M1847:M4189,0))),M1847)</f>
        <v>tier - 3</v>
      </c>
      <c r="O1847" t="s">
        <v>42</v>
      </c>
      <c r="P1847" t="str">
        <f t="shared" si="115"/>
        <v>R1011</v>
      </c>
    </row>
    <row r="1848" spans="1:16" x14ac:dyDescent="0.3">
      <c r="A1848" t="s">
        <v>1879</v>
      </c>
      <c r="B1848">
        <v>1994</v>
      </c>
      <c r="C1848">
        <f t="shared" si="112"/>
        <v>1994</v>
      </c>
      <c r="D1848" t="s">
        <v>18</v>
      </c>
      <c r="E1848" t="str">
        <f t="shared" si="113"/>
        <v>Jun</v>
      </c>
      <c r="F1848">
        <v>8</v>
      </c>
      <c r="G1848" s="16">
        <f t="shared" si="114"/>
        <v>34493</v>
      </c>
      <c r="I1848">
        <v>2</v>
      </c>
      <c r="J1848" s="13">
        <v>20177.669999999998</v>
      </c>
      <c r="K1848" t="s">
        <v>11</v>
      </c>
      <c r="L1848" t="str" cm="1">
        <f t="array" ref="L1848">IF(K1848="?",INDEX(K1848:K4190,_xlfn.MODE.MULT(MATCH(K1848:K4190,K4190,0))),K1848)</f>
        <v>tier - 2</v>
      </c>
      <c r="M1848" t="s">
        <v>16</v>
      </c>
      <c r="N1848" t="str" cm="1">
        <f t="array" ref="N1848">IF(M1848="?",INDEX(M1848:M4190,_xlfn.MODE.MULT(MATCH(M1848:M4190,M1848:M4190,0))),M1848)</f>
        <v>tier - 1</v>
      </c>
      <c r="O1848" t="s">
        <v>42</v>
      </c>
      <c r="P1848" t="str">
        <f t="shared" si="115"/>
        <v>R1011</v>
      </c>
    </row>
    <row r="1849" spans="1:16" x14ac:dyDescent="0.3">
      <c r="A1849" t="s">
        <v>1880</v>
      </c>
      <c r="B1849">
        <v>1987</v>
      </c>
      <c r="C1849">
        <f t="shared" si="112"/>
        <v>1987</v>
      </c>
      <c r="D1849" t="s">
        <v>37</v>
      </c>
      <c r="E1849" t="str">
        <f t="shared" si="113"/>
        <v>Oct</v>
      </c>
      <c r="F1849">
        <v>17</v>
      </c>
      <c r="G1849" s="16">
        <f t="shared" si="114"/>
        <v>32067</v>
      </c>
      <c r="I1849">
        <v>0</v>
      </c>
      <c r="J1849" s="13">
        <v>20234.849999999999</v>
      </c>
      <c r="K1849" t="s">
        <v>11</v>
      </c>
      <c r="L1849" t="str" cm="1">
        <f t="array" ref="L1849">IF(K1849="?",INDEX(K1849:K4191,_xlfn.MODE.MULT(MATCH(K1849:K4191,K4191,0))),K1849)</f>
        <v>tier - 2</v>
      </c>
      <c r="M1849" t="s">
        <v>12</v>
      </c>
      <c r="N1849" t="str" cm="1">
        <f t="array" ref="N1849">IF(M1849="?",INDEX(M1849:M4191,_xlfn.MODE.MULT(MATCH(M1849:M4191,M1849:M4191,0))),M1849)</f>
        <v>tier - 3</v>
      </c>
      <c r="O1849" t="s">
        <v>23</v>
      </c>
      <c r="P1849" t="str">
        <f t="shared" si="115"/>
        <v>R1012</v>
      </c>
    </row>
    <row r="1850" spans="1:16" x14ac:dyDescent="0.3">
      <c r="A1850" t="s">
        <v>1881</v>
      </c>
      <c r="B1850">
        <v>1966</v>
      </c>
      <c r="C1850">
        <f t="shared" si="112"/>
        <v>1966</v>
      </c>
      <c r="D1850" t="s">
        <v>35</v>
      </c>
      <c r="E1850" t="str">
        <f t="shared" si="113"/>
        <v>Aug</v>
      </c>
      <c r="F1850">
        <v>22</v>
      </c>
      <c r="G1850" s="16">
        <f t="shared" si="114"/>
        <v>24341</v>
      </c>
      <c r="I1850">
        <v>0</v>
      </c>
      <c r="J1850" s="13">
        <v>20253.84</v>
      </c>
      <c r="K1850" t="s">
        <v>11</v>
      </c>
      <c r="L1850" t="str" cm="1">
        <f t="array" ref="L1850">IF(K1850="?",INDEX(K1850:K4192,_xlfn.MODE.MULT(MATCH(K1850:K4192,K4192,0))),K1850)</f>
        <v>tier - 2</v>
      </c>
      <c r="M1850" t="s">
        <v>12</v>
      </c>
      <c r="N1850" t="str" cm="1">
        <f t="array" ref="N1850">IF(M1850="?",INDEX(M1850:M4192,_xlfn.MODE.MULT(MATCH(M1850:M4192,M1850:M4192,0))),M1850)</f>
        <v>tier - 3</v>
      </c>
      <c r="O1850" t="s">
        <v>23</v>
      </c>
      <c r="P1850" t="str">
        <f t="shared" si="115"/>
        <v>R1012</v>
      </c>
    </row>
    <row r="1851" spans="1:16" x14ac:dyDescent="0.3">
      <c r="A1851" t="s">
        <v>1882</v>
      </c>
      <c r="B1851">
        <v>1993</v>
      </c>
      <c r="C1851">
        <f t="shared" si="112"/>
        <v>1993</v>
      </c>
      <c r="D1851" t="s">
        <v>20</v>
      </c>
      <c r="E1851" t="str">
        <f t="shared" si="113"/>
        <v>Sep</v>
      </c>
      <c r="F1851">
        <v>7</v>
      </c>
      <c r="G1851" s="16">
        <f t="shared" si="114"/>
        <v>34219</v>
      </c>
      <c r="I1851">
        <v>1</v>
      </c>
      <c r="J1851" s="13">
        <v>20277.810000000001</v>
      </c>
      <c r="K1851" t="s">
        <v>12</v>
      </c>
      <c r="L1851" t="str" cm="1">
        <f t="array" ref="L1851">IF(K1851="?",INDEX(K1851:K4193,_xlfn.MODE.MULT(MATCH(K1851:K4193,K4193,0))),K1851)</f>
        <v>tier - 3</v>
      </c>
      <c r="M1851" t="s">
        <v>12</v>
      </c>
      <c r="N1851" t="str" cm="1">
        <f t="array" ref="N1851">IF(M1851="?",INDEX(M1851:M4193,_xlfn.MODE.MULT(MATCH(M1851:M4193,M1851:M4193,0))),M1851)</f>
        <v>tier - 3</v>
      </c>
      <c r="O1851" t="s">
        <v>168</v>
      </c>
      <c r="P1851" t="str">
        <f t="shared" si="115"/>
        <v>R1016</v>
      </c>
    </row>
    <row r="1852" spans="1:16" x14ac:dyDescent="0.3">
      <c r="A1852" t="s">
        <v>1883</v>
      </c>
      <c r="B1852">
        <v>1985</v>
      </c>
      <c r="C1852">
        <f t="shared" si="112"/>
        <v>1985</v>
      </c>
      <c r="D1852" t="s">
        <v>20</v>
      </c>
      <c r="E1852" t="str">
        <f t="shared" si="113"/>
        <v>Sep</v>
      </c>
      <c r="F1852">
        <v>17</v>
      </c>
      <c r="G1852" s="16">
        <f t="shared" si="114"/>
        <v>31307</v>
      </c>
      <c r="I1852">
        <v>1</v>
      </c>
      <c r="J1852" s="13">
        <v>20296.86</v>
      </c>
      <c r="K1852" t="s">
        <v>12</v>
      </c>
      <c r="L1852" t="str" cm="1">
        <f t="array" ref="L1852">IF(K1852="?",INDEX(K1852:K4194,_xlfn.MODE.MULT(MATCH(K1852:K4194,K4194,0))),K1852)</f>
        <v>tier - 3</v>
      </c>
      <c r="M1852" t="s">
        <v>16</v>
      </c>
      <c r="N1852" t="str" cm="1">
        <f t="array" ref="N1852">IF(M1852="?",INDEX(M1852:M4194,_xlfn.MODE.MULT(MATCH(M1852:M4194,M1852:M4194,0))),M1852)</f>
        <v>tier - 1</v>
      </c>
      <c r="O1852" t="s">
        <v>247</v>
      </c>
      <c r="P1852" t="str">
        <f t="shared" si="115"/>
        <v>R1024</v>
      </c>
    </row>
    <row r="1853" spans="1:16" x14ac:dyDescent="0.3">
      <c r="A1853" t="s">
        <v>1884</v>
      </c>
      <c r="B1853">
        <v>1962</v>
      </c>
      <c r="C1853">
        <f t="shared" si="112"/>
        <v>1962</v>
      </c>
      <c r="D1853" t="s">
        <v>10</v>
      </c>
      <c r="E1853" t="str">
        <f t="shared" si="113"/>
        <v>Jul</v>
      </c>
      <c r="F1853">
        <v>2</v>
      </c>
      <c r="G1853" s="16">
        <f t="shared" si="114"/>
        <v>22829</v>
      </c>
      <c r="I1853">
        <v>0</v>
      </c>
      <c r="J1853" s="13">
        <v>20354.5</v>
      </c>
      <c r="K1853" t="s">
        <v>12</v>
      </c>
      <c r="L1853" t="str" cm="1">
        <f t="array" ref="L1853">IF(K1853="?",INDEX(K1853:K4195,_xlfn.MODE.MULT(MATCH(K1853:K4195,K4195,0))),K1853)</f>
        <v>tier - 3</v>
      </c>
      <c r="M1853" t="s">
        <v>11</v>
      </c>
      <c r="N1853" t="str" cm="1">
        <f t="array" ref="N1853">IF(M1853="?",INDEX(M1853:M4195,_xlfn.MODE.MULT(MATCH(M1853:M4195,M1853:M4195,0))),M1853)</f>
        <v>tier - 2</v>
      </c>
      <c r="O1853" t="s">
        <v>535</v>
      </c>
      <c r="P1853" t="str">
        <f t="shared" si="115"/>
        <v>R1026</v>
      </c>
    </row>
    <row r="1854" spans="1:16" x14ac:dyDescent="0.3">
      <c r="A1854" t="s">
        <v>1885</v>
      </c>
      <c r="B1854">
        <v>1985</v>
      </c>
      <c r="C1854">
        <f t="shared" si="112"/>
        <v>1985</v>
      </c>
      <c r="D1854" t="s">
        <v>10</v>
      </c>
      <c r="E1854" t="str">
        <f t="shared" si="113"/>
        <v>Jul</v>
      </c>
      <c r="F1854">
        <v>12</v>
      </c>
      <c r="G1854" s="16">
        <f t="shared" si="114"/>
        <v>31240</v>
      </c>
      <c r="I1854">
        <v>0</v>
      </c>
      <c r="J1854" s="13">
        <v>20420.599999999999</v>
      </c>
      <c r="K1854" t="s">
        <v>12</v>
      </c>
      <c r="L1854" t="str" cm="1">
        <f t="array" ref="L1854">IF(K1854="?",INDEX(K1854:K4196,_xlfn.MODE.MULT(MATCH(K1854:K4196,K4196,0))),K1854)</f>
        <v>tier - 3</v>
      </c>
      <c r="M1854" t="s">
        <v>11</v>
      </c>
      <c r="N1854" t="str" cm="1">
        <f t="array" ref="N1854">IF(M1854="?",INDEX(M1854:M4196,_xlfn.MODE.MULT(MATCH(M1854:M4196,M1854:M4196,0))),M1854)</f>
        <v>tier - 2</v>
      </c>
      <c r="O1854" t="s">
        <v>42</v>
      </c>
      <c r="P1854" t="str">
        <f t="shared" si="115"/>
        <v>R1011</v>
      </c>
    </row>
    <row r="1855" spans="1:16" x14ac:dyDescent="0.3">
      <c r="A1855" t="s">
        <v>1886</v>
      </c>
      <c r="B1855">
        <v>1962</v>
      </c>
      <c r="C1855">
        <f t="shared" si="112"/>
        <v>1962</v>
      </c>
      <c r="D1855" t="s">
        <v>37</v>
      </c>
      <c r="E1855" t="str">
        <f t="shared" si="113"/>
        <v>Oct</v>
      </c>
      <c r="F1855">
        <v>18</v>
      </c>
      <c r="G1855" s="16">
        <f t="shared" si="114"/>
        <v>22937</v>
      </c>
      <c r="I1855">
        <v>0</v>
      </c>
      <c r="J1855" s="13">
        <v>20446.849999999999</v>
      </c>
      <c r="K1855" t="s">
        <v>11</v>
      </c>
      <c r="L1855" t="str" cm="1">
        <f t="array" ref="L1855">IF(K1855="?",INDEX(K1855:K4197,_xlfn.MODE.MULT(MATCH(K1855:K4197,K4197,0))),K1855)</f>
        <v>tier - 2</v>
      </c>
      <c r="M1855" t="s">
        <v>16</v>
      </c>
      <c r="N1855" t="str" cm="1">
        <f t="array" ref="N1855">IF(M1855="?",INDEX(M1855:M4197,_xlfn.MODE.MULT(MATCH(M1855:M4197,M1855:M4197,0))),M1855)</f>
        <v>tier - 1</v>
      </c>
      <c r="O1855" t="s">
        <v>23</v>
      </c>
      <c r="P1855" t="str">
        <f t="shared" si="115"/>
        <v>R1012</v>
      </c>
    </row>
    <row r="1856" spans="1:16" x14ac:dyDescent="0.3">
      <c r="A1856" t="s">
        <v>1887</v>
      </c>
      <c r="B1856">
        <v>1969</v>
      </c>
      <c r="C1856">
        <f t="shared" si="112"/>
        <v>1969</v>
      </c>
      <c r="D1856" t="s">
        <v>37</v>
      </c>
      <c r="E1856" t="str">
        <f t="shared" si="113"/>
        <v>Oct</v>
      </c>
      <c r="F1856">
        <v>13</v>
      </c>
      <c r="G1856" s="16">
        <f t="shared" si="114"/>
        <v>25489</v>
      </c>
      <c r="I1856">
        <v>3</v>
      </c>
      <c r="J1856" s="13">
        <v>20463</v>
      </c>
      <c r="K1856" t="s">
        <v>11</v>
      </c>
      <c r="L1856" t="str" cm="1">
        <f t="array" ref="L1856">IF(K1856="?",INDEX(K1856:K4198,_xlfn.MODE.MULT(MATCH(K1856:K4198,K4198,0))),K1856)</f>
        <v>tier - 2</v>
      </c>
      <c r="M1856" t="s">
        <v>11</v>
      </c>
      <c r="N1856" t="str" cm="1">
        <f t="array" ref="N1856">IF(M1856="?",INDEX(M1856:M4198,_xlfn.MODE.MULT(MATCH(M1856:M4198,M1856:M4198,0))),M1856)</f>
        <v>tier - 2</v>
      </c>
      <c r="O1856" t="s">
        <v>13</v>
      </c>
      <c r="P1856" t="str">
        <f t="shared" si="115"/>
        <v>R1013</v>
      </c>
    </row>
    <row r="1857" spans="1:16" x14ac:dyDescent="0.3">
      <c r="A1857" t="s">
        <v>1888</v>
      </c>
      <c r="B1857">
        <v>1966</v>
      </c>
      <c r="C1857">
        <f t="shared" si="112"/>
        <v>1966</v>
      </c>
      <c r="D1857" t="s">
        <v>10</v>
      </c>
      <c r="E1857" t="str">
        <f t="shared" si="113"/>
        <v>Jul</v>
      </c>
      <c r="F1857">
        <v>9</v>
      </c>
      <c r="G1857" s="16">
        <f t="shared" si="114"/>
        <v>24297</v>
      </c>
      <c r="I1857">
        <v>0</v>
      </c>
      <c r="J1857" s="13">
        <v>20568.32</v>
      </c>
      <c r="K1857" t="s">
        <v>12</v>
      </c>
      <c r="L1857" t="str" cm="1">
        <f t="array" ref="L1857">IF(K1857="?",INDEX(K1857:K4199,_xlfn.MODE.MULT(MATCH(K1857:K4199,K4199,0))),K1857)</f>
        <v>tier - 3</v>
      </c>
      <c r="M1857" t="s">
        <v>11</v>
      </c>
      <c r="N1857" t="str" cm="1">
        <f t="array" ref="N1857">IF(M1857="?",INDEX(M1857:M4199,_xlfn.MODE.MULT(MATCH(M1857:M4199,M1857:M4199,0))),M1857)</f>
        <v>tier - 2</v>
      </c>
      <c r="O1857" t="s">
        <v>23</v>
      </c>
      <c r="P1857" t="str">
        <f t="shared" si="115"/>
        <v>R1012</v>
      </c>
    </row>
    <row r="1858" spans="1:16" x14ac:dyDescent="0.3">
      <c r="A1858" t="s">
        <v>1889</v>
      </c>
      <c r="B1858">
        <v>1967</v>
      </c>
      <c r="C1858">
        <f t="shared" si="112"/>
        <v>1967</v>
      </c>
      <c r="D1858" t="s">
        <v>30</v>
      </c>
      <c r="E1858" t="str">
        <f t="shared" si="113"/>
        <v>Dec</v>
      </c>
      <c r="F1858">
        <v>17</v>
      </c>
      <c r="G1858" s="16">
        <f t="shared" si="114"/>
        <v>24823</v>
      </c>
      <c r="I1858">
        <v>0</v>
      </c>
      <c r="J1858" s="13">
        <v>20630.28</v>
      </c>
      <c r="K1858" t="s">
        <v>11</v>
      </c>
      <c r="L1858" t="str" cm="1">
        <f t="array" ref="L1858">IF(K1858="?",INDEX(K1858:K4200,_xlfn.MODE.MULT(MATCH(K1858:K4200,K4200,0))),K1858)</f>
        <v>tier - 2</v>
      </c>
      <c r="M1858" t="s">
        <v>12</v>
      </c>
      <c r="N1858" t="str" cm="1">
        <f t="array" ref="N1858">IF(M1858="?",INDEX(M1858:M4200,_xlfn.MODE.MULT(MATCH(M1858:M4200,M1858:M4200,0))),M1858)</f>
        <v>tier - 3</v>
      </c>
      <c r="O1858" t="s">
        <v>42</v>
      </c>
      <c r="P1858" t="str">
        <f t="shared" si="115"/>
        <v>R1011</v>
      </c>
    </row>
    <row r="1859" spans="1:16" x14ac:dyDescent="0.3">
      <c r="A1859" t="s">
        <v>1890</v>
      </c>
      <c r="B1859">
        <v>1965</v>
      </c>
      <c r="C1859">
        <f t="shared" ref="C1859:C1922" si="116">IF(B1859="?",ROUND(AVERAGE(B1858:B4201),0),B1859)</f>
        <v>1965</v>
      </c>
      <c r="D1859" t="s">
        <v>35</v>
      </c>
      <c r="E1859" t="str">
        <f t="shared" ref="E1859:E1922" si="117">IF(D1859="?","sep",D1859)</f>
        <v>Aug</v>
      </c>
      <c r="F1859">
        <v>1</v>
      </c>
      <c r="G1859" s="16">
        <f t="shared" ref="G1859:G1922" si="118">VALUE(F1859&amp;"-"&amp;E1859&amp;"-"&amp;C1859)</f>
        <v>23955</v>
      </c>
      <c r="I1859">
        <v>0</v>
      </c>
      <c r="J1859" s="13">
        <v>20709.02</v>
      </c>
      <c r="K1859" t="s">
        <v>12</v>
      </c>
      <c r="L1859" t="str" cm="1">
        <f t="array" ref="L1859">IF(K1859="?",INDEX(K1859:K4201,_xlfn.MODE.MULT(MATCH(K1859:K4201,K4201,0))),K1859)</f>
        <v>tier - 3</v>
      </c>
      <c r="M1859" t="s">
        <v>11</v>
      </c>
      <c r="N1859" t="str" cm="1">
        <f t="array" ref="N1859">IF(M1859="?",INDEX(M1859:M4201,_xlfn.MODE.MULT(MATCH(M1859:M4201,M1859:M4201,0))),M1859)</f>
        <v>tier - 2</v>
      </c>
      <c r="O1859" t="s">
        <v>166</v>
      </c>
      <c r="P1859" t="str">
        <f t="shared" ref="P1859:P1922" si="119">IF(O1859="?","unknown",O1859)</f>
        <v>R1019</v>
      </c>
    </row>
    <row r="1860" spans="1:16" x14ac:dyDescent="0.3">
      <c r="A1860" t="s">
        <v>1891</v>
      </c>
      <c r="B1860">
        <v>1992</v>
      </c>
      <c r="C1860">
        <f t="shared" si="116"/>
        <v>1992</v>
      </c>
      <c r="D1860" t="s">
        <v>20</v>
      </c>
      <c r="E1860" t="str">
        <f t="shared" si="117"/>
        <v>Sep</v>
      </c>
      <c r="F1860">
        <v>14</v>
      </c>
      <c r="G1860" s="16">
        <f t="shared" si="118"/>
        <v>33861</v>
      </c>
      <c r="I1860">
        <v>3</v>
      </c>
      <c r="J1860" s="13">
        <v>20745.990000000002</v>
      </c>
      <c r="K1860" t="s">
        <v>12</v>
      </c>
      <c r="L1860" t="str" cm="1">
        <f t="array" ref="L1860">IF(K1860="?",INDEX(K1860:K4202,_xlfn.MODE.MULT(MATCH(K1860:K4202,K4202,0))),K1860)</f>
        <v>tier - 3</v>
      </c>
      <c r="M1860" t="s">
        <v>16</v>
      </c>
      <c r="N1860" t="str" cm="1">
        <f t="array" ref="N1860">IF(M1860="?",INDEX(M1860:M4202,_xlfn.MODE.MULT(MATCH(M1860:M4202,M1860:M4202,0))),M1860)</f>
        <v>tier - 1</v>
      </c>
      <c r="O1860" t="s">
        <v>23</v>
      </c>
      <c r="P1860" t="str">
        <f t="shared" si="119"/>
        <v>R1012</v>
      </c>
    </row>
    <row r="1861" spans="1:16" x14ac:dyDescent="0.3">
      <c r="A1861" t="s">
        <v>1892</v>
      </c>
      <c r="B1861">
        <v>1986</v>
      </c>
      <c r="C1861">
        <f t="shared" si="116"/>
        <v>1986</v>
      </c>
      <c r="D1861" t="s">
        <v>35</v>
      </c>
      <c r="E1861" t="str">
        <f t="shared" si="117"/>
        <v>Aug</v>
      </c>
      <c r="F1861">
        <v>4</v>
      </c>
      <c r="G1861" s="16">
        <f t="shared" si="118"/>
        <v>31628</v>
      </c>
      <c r="I1861">
        <v>1</v>
      </c>
      <c r="J1861" s="13">
        <v>20773.63</v>
      </c>
      <c r="K1861" t="s">
        <v>11</v>
      </c>
      <c r="L1861" t="str" cm="1">
        <f t="array" ref="L1861">IF(K1861="?",INDEX(K1861:K4203,_xlfn.MODE.MULT(MATCH(K1861:K4203,K4203,0))),K1861)</f>
        <v>tier - 2</v>
      </c>
      <c r="M1861" t="s">
        <v>12</v>
      </c>
      <c r="N1861" t="str" cm="1">
        <f t="array" ref="N1861">IF(M1861="?",INDEX(M1861:M4203,_xlfn.MODE.MULT(MATCH(M1861:M4203,M1861:M4203,0))),M1861)</f>
        <v>tier - 3</v>
      </c>
      <c r="O1861" t="s">
        <v>356</v>
      </c>
      <c r="P1861" t="str">
        <f t="shared" si="119"/>
        <v>R1017</v>
      </c>
    </row>
    <row r="1862" spans="1:16" x14ac:dyDescent="0.3">
      <c r="A1862" t="s">
        <v>1893</v>
      </c>
      <c r="B1862">
        <v>1967</v>
      </c>
      <c r="C1862">
        <f t="shared" si="116"/>
        <v>1967</v>
      </c>
      <c r="D1862" t="s">
        <v>20</v>
      </c>
      <c r="E1862" t="str">
        <f t="shared" si="117"/>
        <v>Sep</v>
      </c>
      <c r="F1862">
        <v>8</v>
      </c>
      <c r="G1862" s="16">
        <f t="shared" si="118"/>
        <v>24723</v>
      </c>
      <c r="I1862">
        <v>0</v>
      </c>
      <c r="J1862" s="13">
        <v>20781.490000000002</v>
      </c>
      <c r="K1862" t="s">
        <v>11</v>
      </c>
      <c r="L1862" t="str" cm="1">
        <f t="array" ref="L1862">IF(K1862="?",INDEX(K1862:K4204,_xlfn.MODE.MULT(MATCH(K1862:K4204,K4204,0))),K1862)</f>
        <v>tier - 2</v>
      </c>
      <c r="M1862" t="s">
        <v>12</v>
      </c>
      <c r="N1862" t="str" cm="1">
        <f t="array" ref="N1862">IF(M1862="?",INDEX(M1862:M4204,_xlfn.MODE.MULT(MATCH(M1862:M4204,M1862:M4204,0))),M1862)</f>
        <v>tier - 3</v>
      </c>
      <c r="O1862" t="s">
        <v>13</v>
      </c>
      <c r="P1862" t="str">
        <f t="shared" si="119"/>
        <v>R1013</v>
      </c>
    </row>
    <row r="1863" spans="1:16" x14ac:dyDescent="0.3">
      <c r="A1863" t="s">
        <v>1894</v>
      </c>
      <c r="B1863">
        <v>1975</v>
      </c>
      <c r="C1863">
        <f t="shared" si="116"/>
        <v>1975</v>
      </c>
      <c r="D1863" t="s">
        <v>30</v>
      </c>
      <c r="E1863" t="str">
        <f t="shared" si="117"/>
        <v>Dec</v>
      </c>
      <c r="F1863">
        <v>8</v>
      </c>
      <c r="G1863" s="16">
        <f t="shared" si="118"/>
        <v>27736</v>
      </c>
      <c r="I1863">
        <v>0</v>
      </c>
      <c r="J1863" s="13">
        <v>20878.78</v>
      </c>
      <c r="K1863" t="s">
        <v>11</v>
      </c>
      <c r="L1863" t="str" cm="1">
        <f t="array" ref="L1863">IF(K1863="?",INDEX(K1863:K4205,_xlfn.MODE.MULT(MATCH(K1863:K4205,K4205,0))),K1863)</f>
        <v>tier - 2</v>
      </c>
      <c r="M1863" t="s">
        <v>16</v>
      </c>
      <c r="N1863" t="str" cm="1">
        <f t="array" ref="N1863">IF(M1863="?",INDEX(M1863:M4205,_xlfn.MODE.MULT(MATCH(M1863:M4205,M1863:M4205,0))),M1863)</f>
        <v>tier - 1</v>
      </c>
      <c r="O1863" t="s">
        <v>247</v>
      </c>
      <c r="P1863" t="str">
        <f t="shared" si="119"/>
        <v>R1024</v>
      </c>
    </row>
    <row r="1864" spans="1:16" x14ac:dyDescent="0.3">
      <c r="A1864" t="s">
        <v>1895</v>
      </c>
      <c r="B1864">
        <v>1964</v>
      </c>
      <c r="C1864">
        <f t="shared" si="116"/>
        <v>1964</v>
      </c>
      <c r="D1864" t="s">
        <v>15</v>
      </c>
      <c r="E1864" t="str">
        <f t="shared" si="117"/>
        <v>Nov</v>
      </c>
      <c r="F1864">
        <v>19</v>
      </c>
      <c r="G1864" s="16">
        <f t="shared" si="118"/>
        <v>23700</v>
      </c>
      <c r="I1864">
        <v>0</v>
      </c>
      <c r="J1864" s="13">
        <v>20893.060000000001</v>
      </c>
      <c r="K1864" t="s">
        <v>11</v>
      </c>
      <c r="L1864" t="str" cm="1">
        <f t="array" ref="L1864">IF(K1864="?",INDEX(K1864:K4206,_xlfn.MODE.MULT(MATCH(K1864:K4206,K4206,0))),K1864)</f>
        <v>tier - 2</v>
      </c>
      <c r="M1864" t="s">
        <v>12</v>
      </c>
      <c r="N1864" t="str" cm="1">
        <f t="array" ref="N1864">IF(M1864="?",INDEX(M1864:M4206,_xlfn.MODE.MULT(MATCH(M1864:M4206,M1864:M4206,0))),M1864)</f>
        <v>tier - 3</v>
      </c>
      <c r="O1864" t="s">
        <v>23</v>
      </c>
      <c r="P1864" t="str">
        <f t="shared" si="119"/>
        <v>R1012</v>
      </c>
    </row>
    <row r="1865" spans="1:16" x14ac:dyDescent="0.3">
      <c r="A1865" t="s">
        <v>1896</v>
      </c>
      <c r="B1865">
        <v>1987</v>
      </c>
      <c r="C1865">
        <f t="shared" si="116"/>
        <v>1987</v>
      </c>
      <c r="D1865" t="s">
        <v>15</v>
      </c>
      <c r="E1865" t="str">
        <f t="shared" si="117"/>
        <v>Nov</v>
      </c>
      <c r="F1865">
        <v>27</v>
      </c>
      <c r="G1865" s="16">
        <f t="shared" si="118"/>
        <v>32108</v>
      </c>
      <c r="I1865">
        <v>2</v>
      </c>
      <c r="J1865" s="13">
        <v>20984.09</v>
      </c>
      <c r="K1865" t="s">
        <v>11</v>
      </c>
      <c r="L1865" t="str" cm="1">
        <f t="array" ref="L1865">IF(K1865="?",INDEX(K1865:K4207,_xlfn.MODE.MULT(MATCH(K1865:K4207,K4207,0))),K1865)</f>
        <v>tier - 2</v>
      </c>
      <c r="M1865" t="s">
        <v>11</v>
      </c>
      <c r="N1865" t="str" cm="1">
        <f t="array" ref="N1865">IF(M1865="?",INDEX(M1865:M4207,_xlfn.MODE.MULT(MATCH(M1865:M4207,M1865:M4207,0))),M1865)</f>
        <v>tier - 2</v>
      </c>
      <c r="O1865" t="s">
        <v>164</v>
      </c>
      <c r="P1865" t="str">
        <f t="shared" si="119"/>
        <v>R1015</v>
      </c>
    </row>
    <row r="1866" spans="1:16" x14ac:dyDescent="0.3">
      <c r="A1866" t="s">
        <v>1897</v>
      </c>
      <c r="B1866">
        <v>1983</v>
      </c>
      <c r="C1866">
        <f t="shared" si="116"/>
        <v>1983</v>
      </c>
      <c r="D1866" t="s">
        <v>10</v>
      </c>
      <c r="E1866" t="str">
        <f t="shared" si="117"/>
        <v>Jul</v>
      </c>
      <c r="F1866">
        <v>2</v>
      </c>
      <c r="G1866" s="16">
        <f t="shared" si="118"/>
        <v>30499</v>
      </c>
      <c r="I1866">
        <v>1</v>
      </c>
      <c r="J1866" s="13">
        <v>21082.16</v>
      </c>
      <c r="K1866" t="s">
        <v>12</v>
      </c>
      <c r="L1866" t="str" cm="1">
        <f t="array" ref="L1866">IF(K1866="?",INDEX(K1866:K4208,_xlfn.MODE.MULT(MATCH(K1866:K4208,K4208,0))),K1866)</f>
        <v>tier - 3</v>
      </c>
      <c r="M1866" t="s">
        <v>11</v>
      </c>
      <c r="N1866" t="str" cm="1">
        <f t="array" ref="N1866">IF(M1866="?",INDEX(M1866:M4208,_xlfn.MODE.MULT(MATCH(M1866:M4208,M1866:M4208,0))),M1866)</f>
        <v>tier - 2</v>
      </c>
      <c r="O1866" t="s">
        <v>42</v>
      </c>
      <c r="P1866" t="str">
        <f t="shared" si="119"/>
        <v>R1011</v>
      </c>
    </row>
    <row r="1867" spans="1:16" x14ac:dyDescent="0.3">
      <c r="A1867" t="s">
        <v>1898</v>
      </c>
      <c r="B1867">
        <v>1977</v>
      </c>
      <c r="C1867">
        <f t="shared" si="116"/>
        <v>1977</v>
      </c>
      <c r="D1867" t="s">
        <v>15</v>
      </c>
      <c r="E1867" t="str">
        <f t="shared" si="117"/>
        <v>Nov</v>
      </c>
      <c r="F1867">
        <v>23</v>
      </c>
      <c r="G1867" s="16">
        <f t="shared" si="118"/>
        <v>28452</v>
      </c>
      <c r="I1867">
        <v>2</v>
      </c>
      <c r="J1867" s="13">
        <v>21098.55</v>
      </c>
      <c r="K1867" t="s">
        <v>12</v>
      </c>
      <c r="L1867" t="str" cm="1">
        <f t="array" ref="L1867">IF(K1867="?",INDEX(K1867:K4209,_xlfn.MODE.MULT(MATCH(K1867:K4209,K4209,0))),K1867)</f>
        <v>tier - 3</v>
      </c>
      <c r="M1867" t="s">
        <v>12</v>
      </c>
      <c r="N1867" t="str" cm="1">
        <f t="array" ref="N1867">IF(M1867="?",INDEX(M1867:M4209,_xlfn.MODE.MULT(MATCH(M1867:M4209,M1867:M4209,0))),M1867)</f>
        <v>tier - 3</v>
      </c>
      <c r="O1867" t="s">
        <v>23</v>
      </c>
      <c r="P1867" t="str">
        <f t="shared" si="119"/>
        <v>R1012</v>
      </c>
    </row>
    <row r="1868" spans="1:16" x14ac:dyDescent="0.3">
      <c r="A1868" t="s">
        <v>1899</v>
      </c>
      <c r="B1868">
        <v>1969</v>
      </c>
      <c r="C1868">
        <f t="shared" si="116"/>
        <v>1969</v>
      </c>
      <c r="D1868" t="s">
        <v>35</v>
      </c>
      <c r="E1868" t="str">
        <f t="shared" si="117"/>
        <v>Aug</v>
      </c>
      <c r="F1868">
        <v>26</v>
      </c>
      <c r="G1868" s="16">
        <f t="shared" si="118"/>
        <v>25441</v>
      </c>
      <c r="I1868">
        <v>0</v>
      </c>
      <c r="J1868" s="13">
        <v>21195.82</v>
      </c>
      <c r="K1868" t="s">
        <v>12</v>
      </c>
      <c r="L1868" t="str" cm="1">
        <f t="array" ref="L1868">IF(K1868="?",INDEX(K1868:K4210,_xlfn.MODE.MULT(MATCH(K1868:K4210,K4210,0))),K1868)</f>
        <v>tier - 3</v>
      </c>
      <c r="M1868" t="s">
        <v>16</v>
      </c>
      <c r="N1868" t="str" cm="1">
        <f t="array" ref="N1868">IF(M1868="?",INDEX(M1868:M4210,_xlfn.MODE.MULT(MATCH(M1868:M4210,M1868:M4210,0))),M1868)</f>
        <v>tier - 1</v>
      </c>
      <c r="O1868" t="s">
        <v>13</v>
      </c>
      <c r="P1868" t="str">
        <f t="shared" si="119"/>
        <v>R1013</v>
      </c>
    </row>
    <row r="1869" spans="1:16" x14ac:dyDescent="0.3">
      <c r="A1869" t="s">
        <v>1900</v>
      </c>
      <c r="B1869">
        <v>1974</v>
      </c>
      <c r="C1869">
        <f t="shared" si="116"/>
        <v>1974</v>
      </c>
      <c r="D1869" t="s">
        <v>37</v>
      </c>
      <c r="E1869" t="str">
        <f t="shared" si="117"/>
        <v>Oct</v>
      </c>
      <c r="F1869">
        <v>14</v>
      </c>
      <c r="G1869" s="16">
        <f t="shared" si="118"/>
        <v>27316</v>
      </c>
      <c r="I1869">
        <v>0</v>
      </c>
      <c r="J1869" s="13">
        <v>21223.68</v>
      </c>
      <c r="K1869" t="s">
        <v>12</v>
      </c>
      <c r="L1869" t="str" cm="1">
        <f t="array" ref="L1869">IF(K1869="?",INDEX(K1869:K4211,_xlfn.MODE.MULT(MATCH(K1869:K4211,K4211,0))),K1869)</f>
        <v>tier - 3</v>
      </c>
      <c r="M1869" t="s">
        <v>11</v>
      </c>
      <c r="N1869" t="str" cm="1">
        <f t="array" ref="N1869">IF(M1869="?",INDEX(M1869:M4211,_xlfn.MODE.MULT(MATCH(M1869:M4211,M1869:M4211,0))),M1869)</f>
        <v>tier - 2</v>
      </c>
      <c r="O1869" t="s">
        <v>13</v>
      </c>
      <c r="P1869" t="str">
        <f t="shared" si="119"/>
        <v>R1013</v>
      </c>
    </row>
    <row r="1870" spans="1:16" x14ac:dyDescent="0.3">
      <c r="A1870" t="s">
        <v>1901</v>
      </c>
      <c r="B1870">
        <v>1974</v>
      </c>
      <c r="C1870">
        <f t="shared" si="116"/>
        <v>1974</v>
      </c>
      <c r="D1870" t="s">
        <v>20</v>
      </c>
      <c r="E1870" t="str">
        <f t="shared" si="117"/>
        <v>Sep</v>
      </c>
      <c r="F1870">
        <v>3</v>
      </c>
      <c r="G1870" s="16">
        <f t="shared" si="118"/>
        <v>27275</v>
      </c>
      <c r="I1870">
        <v>0</v>
      </c>
      <c r="J1870" s="13">
        <v>21232.18</v>
      </c>
      <c r="K1870" t="s">
        <v>12</v>
      </c>
      <c r="L1870" t="str" cm="1">
        <f t="array" ref="L1870">IF(K1870="?",INDEX(K1870:K4212,_xlfn.MODE.MULT(MATCH(K1870:K4212,K4212,0))),K1870)</f>
        <v>tier - 3</v>
      </c>
      <c r="M1870" t="s">
        <v>11</v>
      </c>
      <c r="N1870" t="str" cm="1">
        <f t="array" ref="N1870">IF(M1870="?",INDEX(M1870:M4212,_xlfn.MODE.MULT(MATCH(M1870:M4212,M1870:M4212,0))),M1870)</f>
        <v>tier - 2</v>
      </c>
      <c r="O1870" t="s">
        <v>42</v>
      </c>
      <c r="P1870" t="str">
        <f t="shared" si="119"/>
        <v>R1011</v>
      </c>
    </row>
    <row r="1871" spans="1:16" x14ac:dyDescent="0.3">
      <c r="A1871" t="s">
        <v>1902</v>
      </c>
      <c r="B1871">
        <v>1980</v>
      </c>
      <c r="C1871">
        <f t="shared" si="116"/>
        <v>1980</v>
      </c>
      <c r="D1871" t="s">
        <v>30</v>
      </c>
      <c r="E1871" t="str">
        <f t="shared" si="117"/>
        <v>Dec</v>
      </c>
      <c r="F1871">
        <v>10</v>
      </c>
      <c r="G1871" s="16">
        <f t="shared" si="118"/>
        <v>29565</v>
      </c>
      <c r="I1871">
        <v>2</v>
      </c>
      <c r="J1871" s="13">
        <v>21259.38</v>
      </c>
      <c r="K1871" t="s">
        <v>12</v>
      </c>
      <c r="L1871" t="str" cm="1">
        <f t="array" ref="L1871">IF(K1871="?",INDEX(K1871:K4213,_xlfn.MODE.MULT(MATCH(K1871:K4213,K4213,0))),K1871)</f>
        <v>tier - 3</v>
      </c>
      <c r="M1871" t="s">
        <v>12</v>
      </c>
      <c r="N1871" t="str" cm="1">
        <f t="array" ref="N1871">IF(M1871="?",INDEX(M1871:M4213,_xlfn.MODE.MULT(MATCH(M1871:M4213,M1871:M4213,0))),M1871)</f>
        <v>tier - 3</v>
      </c>
      <c r="O1871" t="s">
        <v>166</v>
      </c>
      <c r="P1871" t="str">
        <f t="shared" si="119"/>
        <v>R1019</v>
      </c>
    </row>
    <row r="1872" spans="1:16" x14ac:dyDescent="0.3">
      <c r="A1872" t="s">
        <v>1903</v>
      </c>
      <c r="B1872">
        <v>2004</v>
      </c>
      <c r="C1872">
        <f t="shared" si="116"/>
        <v>2004</v>
      </c>
      <c r="D1872" t="s">
        <v>35</v>
      </c>
      <c r="E1872" t="str">
        <f t="shared" si="117"/>
        <v>Aug</v>
      </c>
      <c r="F1872">
        <v>4</v>
      </c>
      <c r="G1872" s="16">
        <f t="shared" si="118"/>
        <v>38203</v>
      </c>
      <c r="I1872">
        <v>0</v>
      </c>
      <c r="J1872" s="13">
        <v>21344.85</v>
      </c>
      <c r="K1872" t="s">
        <v>12</v>
      </c>
      <c r="L1872" t="str" cm="1">
        <f t="array" ref="L1872">IF(K1872="?",INDEX(K1872:K4214,_xlfn.MODE.MULT(MATCH(K1872:K4214,K4214,0))),K1872)</f>
        <v>tier - 3</v>
      </c>
      <c r="M1872" t="s">
        <v>16</v>
      </c>
      <c r="N1872" t="str" cm="1">
        <f t="array" ref="N1872">IF(M1872="?",INDEX(M1872:M4214,_xlfn.MODE.MULT(MATCH(M1872:M4214,M1872:M4214,0))),M1872)</f>
        <v>tier - 1</v>
      </c>
      <c r="O1872" t="s">
        <v>247</v>
      </c>
      <c r="P1872" t="str">
        <f t="shared" si="119"/>
        <v>R1024</v>
      </c>
    </row>
    <row r="1873" spans="1:16" x14ac:dyDescent="0.3">
      <c r="A1873" t="s">
        <v>1904</v>
      </c>
      <c r="B1873">
        <v>1980</v>
      </c>
      <c r="C1873">
        <f t="shared" si="116"/>
        <v>1980</v>
      </c>
      <c r="D1873" t="s">
        <v>20</v>
      </c>
      <c r="E1873" t="str">
        <f t="shared" si="117"/>
        <v>Sep</v>
      </c>
      <c r="F1873">
        <v>4</v>
      </c>
      <c r="G1873" s="16">
        <f t="shared" si="118"/>
        <v>29468</v>
      </c>
      <c r="I1873">
        <v>0</v>
      </c>
      <c r="J1873" s="13">
        <v>21348.71</v>
      </c>
      <c r="K1873" t="s">
        <v>11</v>
      </c>
      <c r="L1873" t="str" cm="1">
        <f t="array" ref="L1873">IF(K1873="?",INDEX(K1873:K4215,_xlfn.MODE.MULT(MATCH(K1873:K4215,K4215,0))),K1873)</f>
        <v>tier - 2</v>
      </c>
      <c r="M1873" t="s">
        <v>16</v>
      </c>
      <c r="N1873" t="str" cm="1">
        <f t="array" ref="N1873">IF(M1873="?",INDEX(M1873:M4215,_xlfn.MODE.MULT(MATCH(M1873:M4215,M1873:M4215,0))),M1873)</f>
        <v>tier - 1</v>
      </c>
      <c r="O1873" t="s">
        <v>23</v>
      </c>
      <c r="P1873" t="str">
        <f t="shared" si="119"/>
        <v>R1012</v>
      </c>
    </row>
    <row r="1874" spans="1:16" x14ac:dyDescent="0.3">
      <c r="A1874" t="s">
        <v>1905</v>
      </c>
      <c r="B1874">
        <v>1990</v>
      </c>
      <c r="C1874">
        <f t="shared" si="116"/>
        <v>1990</v>
      </c>
      <c r="D1874" t="s">
        <v>15</v>
      </c>
      <c r="E1874" t="str">
        <f t="shared" si="117"/>
        <v>Nov</v>
      </c>
      <c r="F1874">
        <v>21</v>
      </c>
      <c r="G1874" s="16">
        <f t="shared" si="118"/>
        <v>33198</v>
      </c>
      <c r="I1874">
        <v>4</v>
      </c>
      <c r="J1874" s="13">
        <v>21472.48</v>
      </c>
      <c r="K1874" t="s">
        <v>11</v>
      </c>
      <c r="L1874" t="str" cm="1">
        <f t="array" ref="L1874">IF(K1874="?",INDEX(K1874:K4216,_xlfn.MODE.MULT(MATCH(K1874:K4216,K4216,0))),K1874)</f>
        <v>tier - 2</v>
      </c>
      <c r="M1874" t="s">
        <v>11</v>
      </c>
      <c r="N1874" t="str" cm="1">
        <f t="array" ref="N1874">IF(M1874="?",INDEX(M1874:M4216,_xlfn.MODE.MULT(MATCH(M1874:M4216,M1874:M4216,0))),M1874)</f>
        <v>tier - 2</v>
      </c>
      <c r="O1874" t="s">
        <v>23</v>
      </c>
      <c r="P1874" t="str">
        <f t="shared" si="119"/>
        <v>R1012</v>
      </c>
    </row>
    <row r="1875" spans="1:16" x14ac:dyDescent="0.3">
      <c r="A1875" t="s">
        <v>1906</v>
      </c>
      <c r="B1875">
        <v>1999</v>
      </c>
      <c r="C1875">
        <f t="shared" si="116"/>
        <v>1999</v>
      </c>
      <c r="D1875" t="s">
        <v>18</v>
      </c>
      <c r="E1875" t="str">
        <f t="shared" si="117"/>
        <v>Jun</v>
      </c>
      <c r="F1875">
        <v>12</v>
      </c>
      <c r="G1875" s="16">
        <f t="shared" si="118"/>
        <v>36323</v>
      </c>
      <c r="I1875">
        <v>0</v>
      </c>
      <c r="J1875" s="13">
        <v>21595.38</v>
      </c>
      <c r="K1875" t="s">
        <v>11</v>
      </c>
      <c r="L1875" t="str" cm="1">
        <f t="array" ref="L1875">IF(K1875="?",INDEX(K1875:K4217,_xlfn.MODE.MULT(MATCH(K1875:K4217,K4217,0))),K1875)</f>
        <v>tier - 2</v>
      </c>
      <c r="M1875" t="s">
        <v>12</v>
      </c>
      <c r="N1875" t="str" cm="1">
        <f t="array" ref="N1875">IF(M1875="?",INDEX(M1875:M4217,_xlfn.MODE.MULT(MATCH(M1875:M4217,M1875:M4217,0))),M1875)</f>
        <v>tier - 3</v>
      </c>
      <c r="O1875" t="s">
        <v>23</v>
      </c>
      <c r="P1875" t="str">
        <f t="shared" si="119"/>
        <v>R1012</v>
      </c>
    </row>
    <row r="1876" spans="1:16" x14ac:dyDescent="0.3">
      <c r="A1876" t="s">
        <v>1907</v>
      </c>
      <c r="B1876">
        <v>1983</v>
      </c>
      <c r="C1876">
        <f t="shared" si="116"/>
        <v>1983</v>
      </c>
      <c r="D1876" t="s">
        <v>30</v>
      </c>
      <c r="E1876" t="str">
        <f t="shared" si="117"/>
        <v>Dec</v>
      </c>
      <c r="F1876">
        <v>25</v>
      </c>
      <c r="G1876" s="16">
        <f t="shared" si="118"/>
        <v>30675</v>
      </c>
      <c r="I1876">
        <v>3</v>
      </c>
      <c r="J1876" s="13">
        <v>21659.93</v>
      </c>
      <c r="K1876" t="s">
        <v>12</v>
      </c>
      <c r="L1876" t="str" cm="1">
        <f t="array" ref="L1876">IF(K1876="?",INDEX(K1876:K4218,_xlfn.MODE.MULT(MATCH(K1876:K4218,K4218,0))),K1876)</f>
        <v>tier - 3</v>
      </c>
      <c r="M1876" t="s">
        <v>12</v>
      </c>
      <c r="N1876" t="str" cm="1">
        <f t="array" ref="N1876">IF(M1876="?",INDEX(M1876:M4218,_xlfn.MODE.MULT(MATCH(M1876:M4218,M1876:M4218,0))),M1876)</f>
        <v>tier - 3</v>
      </c>
      <c r="O1876" t="s">
        <v>247</v>
      </c>
      <c r="P1876" t="str">
        <f t="shared" si="119"/>
        <v>R1024</v>
      </c>
    </row>
    <row r="1877" spans="1:16" x14ac:dyDescent="0.3">
      <c r="A1877" t="s">
        <v>1908</v>
      </c>
      <c r="B1877">
        <v>1962</v>
      </c>
      <c r="C1877">
        <f t="shared" si="116"/>
        <v>1962</v>
      </c>
      <c r="D1877" t="s">
        <v>15</v>
      </c>
      <c r="E1877" t="str">
        <f t="shared" si="117"/>
        <v>Nov</v>
      </c>
      <c r="F1877">
        <v>16</v>
      </c>
      <c r="G1877" s="16">
        <f t="shared" si="118"/>
        <v>22966</v>
      </c>
      <c r="I1877">
        <v>0</v>
      </c>
      <c r="J1877" s="13">
        <v>21661.16</v>
      </c>
      <c r="K1877" t="s">
        <v>11</v>
      </c>
      <c r="L1877" t="str" cm="1">
        <f t="array" ref="L1877">IF(K1877="?",INDEX(K1877:K4219,_xlfn.MODE.MULT(MATCH(K1877:K4219,K4219,0))),K1877)</f>
        <v>tier - 2</v>
      </c>
      <c r="M1877" t="s">
        <v>11</v>
      </c>
      <c r="N1877" t="str" cm="1">
        <f t="array" ref="N1877">IF(M1877="?",INDEX(M1877:M4219,_xlfn.MODE.MULT(MATCH(M1877:M4219,M1877:M4219,0))),M1877)</f>
        <v>tier - 2</v>
      </c>
      <c r="O1877" t="s">
        <v>23</v>
      </c>
      <c r="P1877" t="str">
        <f t="shared" si="119"/>
        <v>R1012</v>
      </c>
    </row>
    <row r="1878" spans="1:16" x14ac:dyDescent="0.3">
      <c r="A1878" t="s">
        <v>1909</v>
      </c>
      <c r="B1878">
        <v>1976</v>
      </c>
      <c r="C1878">
        <f t="shared" si="116"/>
        <v>1976</v>
      </c>
      <c r="D1878" t="s">
        <v>10</v>
      </c>
      <c r="E1878" t="str">
        <f t="shared" si="117"/>
        <v>Jul</v>
      </c>
      <c r="F1878">
        <v>18</v>
      </c>
      <c r="G1878" s="16">
        <f t="shared" si="118"/>
        <v>27959</v>
      </c>
      <c r="I1878">
        <v>1</v>
      </c>
      <c r="J1878" s="13">
        <v>21677.279999999999</v>
      </c>
      <c r="K1878" t="s">
        <v>12</v>
      </c>
      <c r="L1878" t="str" cm="1">
        <f t="array" ref="L1878">IF(K1878="?",INDEX(K1878:K4220,_xlfn.MODE.MULT(MATCH(K1878:K4220,K4220,0))),K1878)</f>
        <v>tier - 3</v>
      </c>
      <c r="M1878" t="s">
        <v>16</v>
      </c>
      <c r="N1878" t="str" cm="1">
        <f t="array" ref="N1878">IF(M1878="?",INDEX(M1878:M4220,_xlfn.MODE.MULT(MATCH(M1878:M4220,M1878:M4220,0))),M1878)</f>
        <v>tier - 1</v>
      </c>
      <c r="O1878" t="s">
        <v>23</v>
      </c>
      <c r="P1878" t="str">
        <f t="shared" si="119"/>
        <v>R1012</v>
      </c>
    </row>
    <row r="1879" spans="1:16" x14ac:dyDescent="0.3">
      <c r="A1879" t="s">
        <v>1910</v>
      </c>
      <c r="B1879">
        <v>1979</v>
      </c>
      <c r="C1879">
        <f t="shared" si="116"/>
        <v>1979</v>
      </c>
      <c r="D1879" t="s">
        <v>20</v>
      </c>
      <c r="E1879" t="str">
        <f t="shared" si="117"/>
        <v>Sep</v>
      </c>
      <c r="F1879">
        <v>20</v>
      </c>
      <c r="G1879" s="16">
        <f t="shared" si="118"/>
        <v>29118</v>
      </c>
      <c r="I1879">
        <v>1</v>
      </c>
      <c r="J1879" s="13">
        <v>21771.34</v>
      </c>
      <c r="K1879" t="s">
        <v>12</v>
      </c>
      <c r="L1879" t="str" cm="1">
        <f t="array" ref="L1879">IF(K1879="?",INDEX(K1879:K4221,_xlfn.MODE.MULT(MATCH(K1879:K4221,K4221,0))),K1879)</f>
        <v>tier - 3</v>
      </c>
      <c r="M1879" t="s">
        <v>16</v>
      </c>
      <c r="N1879" t="str" cm="1">
        <f t="array" ref="N1879">IF(M1879="?",INDEX(M1879:M4221,_xlfn.MODE.MULT(MATCH(M1879:M4221,M1879:M4221,0))),M1879)</f>
        <v>tier - 1</v>
      </c>
      <c r="O1879" t="s">
        <v>247</v>
      </c>
      <c r="P1879" t="str">
        <f t="shared" si="119"/>
        <v>R1024</v>
      </c>
    </row>
    <row r="1880" spans="1:16" x14ac:dyDescent="0.3">
      <c r="A1880" t="s">
        <v>1911</v>
      </c>
      <c r="B1880">
        <v>1979</v>
      </c>
      <c r="C1880">
        <f t="shared" si="116"/>
        <v>1979</v>
      </c>
      <c r="D1880" t="s">
        <v>20</v>
      </c>
      <c r="E1880" t="str">
        <f t="shared" si="117"/>
        <v>Sep</v>
      </c>
      <c r="F1880">
        <v>28</v>
      </c>
      <c r="G1880" s="16">
        <f t="shared" si="118"/>
        <v>29126</v>
      </c>
      <c r="I1880">
        <v>0</v>
      </c>
      <c r="J1880" s="13">
        <v>21774.32</v>
      </c>
      <c r="K1880" t="s">
        <v>12</v>
      </c>
      <c r="L1880" t="str" cm="1">
        <f t="array" ref="L1880">IF(K1880="?",INDEX(K1880:K4222,_xlfn.MODE.MULT(MATCH(K1880:K4222,K4222,0))),K1880)</f>
        <v>tier - 3</v>
      </c>
      <c r="M1880" t="s">
        <v>11</v>
      </c>
      <c r="N1880" t="str" cm="1">
        <f t="array" ref="N1880">IF(M1880="?",INDEX(M1880:M4222,_xlfn.MODE.MULT(MATCH(M1880:M4222,M1880:M4222,0))),M1880)</f>
        <v>tier - 2</v>
      </c>
      <c r="O1880" t="s">
        <v>23</v>
      </c>
      <c r="P1880" t="str">
        <f t="shared" si="119"/>
        <v>R1012</v>
      </c>
    </row>
    <row r="1881" spans="1:16" x14ac:dyDescent="0.3">
      <c r="A1881" t="s">
        <v>1912</v>
      </c>
      <c r="B1881">
        <v>1963</v>
      </c>
      <c r="C1881">
        <f t="shared" si="116"/>
        <v>1963</v>
      </c>
      <c r="D1881" t="s">
        <v>35</v>
      </c>
      <c r="E1881" t="str">
        <f t="shared" si="117"/>
        <v>Aug</v>
      </c>
      <c r="F1881">
        <v>27</v>
      </c>
      <c r="G1881" s="16">
        <f t="shared" si="118"/>
        <v>23250</v>
      </c>
      <c r="I1881">
        <v>0</v>
      </c>
      <c r="J1881" s="13">
        <v>21797</v>
      </c>
      <c r="K1881" t="s">
        <v>12</v>
      </c>
      <c r="L1881" t="str" cm="1">
        <f t="array" ref="L1881">IF(K1881="?",INDEX(K1881:K4223,_xlfn.MODE.MULT(MATCH(K1881:K4223,K4223,0))),K1881)</f>
        <v>tier - 3</v>
      </c>
      <c r="M1881" t="s">
        <v>16</v>
      </c>
      <c r="N1881" t="str" cm="1">
        <f t="array" ref="N1881">IF(M1881="?",INDEX(M1881:M4223,_xlfn.MODE.MULT(MATCH(M1881:M4223,M1881:M4223,0))),M1881)</f>
        <v>tier - 1</v>
      </c>
      <c r="O1881" t="s">
        <v>42</v>
      </c>
      <c r="P1881" t="str">
        <f t="shared" si="119"/>
        <v>R1011</v>
      </c>
    </row>
    <row r="1882" spans="1:16" x14ac:dyDescent="0.3">
      <c r="A1882" t="s">
        <v>1913</v>
      </c>
      <c r="B1882">
        <v>1979</v>
      </c>
      <c r="C1882">
        <f t="shared" si="116"/>
        <v>1979</v>
      </c>
      <c r="D1882" t="s">
        <v>35</v>
      </c>
      <c r="E1882" t="str">
        <f t="shared" si="117"/>
        <v>Aug</v>
      </c>
      <c r="F1882">
        <v>17</v>
      </c>
      <c r="G1882" s="16">
        <f t="shared" si="118"/>
        <v>29084</v>
      </c>
      <c r="I1882">
        <v>2</v>
      </c>
      <c r="J1882" s="13">
        <v>21880.82</v>
      </c>
      <c r="K1882" t="s">
        <v>12</v>
      </c>
      <c r="L1882" t="str" cm="1">
        <f t="array" ref="L1882">IF(K1882="?",INDEX(K1882:K4224,_xlfn.MODE.MULT(MATCH(K1882:K4224,K4224,0))),K1882)</f>
        <v>tier - 3</v>
      </c>
      <c r="M1882" t="s">
        <v>16</v>
      </c>
      <c r="N1882" t="str" cm="1">
        <f t="array" ref="N1882">IF(M1882="?",INDEX(M1882:M4224,_xlfn.MODE.MULT(MATCH(M1882:M4224,M1882:M4224,0))),M1882)</f>
        <v>tier - 1</v>
      </c>
      <c r="O1882" t="s">
        <v>23</v>
      </c>
      <c r="P1882" t="str">
        <f t="shared" si="119"/>
        <v>R1012</v>
      </c>
    </row>
    <row r="1883" spans="1:16" x14ac:dyDescent="0.3">
      <c r="A1883" t="s">
        <v>1914</v>
      </c>
      <c r="B1883">
        <v>2003</v>
      </c>
      <c r="C1883">
        <f t="shared" si="116"/>
        <v>2003</v>
      </c>
      <c r="D1883" t="s">
        <v>20</v>
      </c>
      <c r="E1883" t="str">
        <f t="shared" si="117"/>
        <v>Sep</v>
      </c>
      <c r="F1883">
        <v>28</v>
      </c>
      <c r="G1883" s="16">
        <f t="shared" si="118"/>
        <v>37892</v>
      </c>
      <c r="I1883">
        <v>0</v>
      </c>
      <c r="J1883" s="13">
        <v>21882.400000000001</v>
      </c>
      <c r="K1883" t="s">
        <v>11</v>
      </c>
      <c r="L1883" t="str" cm="1">
        <f t="array" ref="L1883">IF(K1883="?",INDEX(K1883:K4225,_xlfn.MODE.MULT(MATCH(K1883:K4225,K4225,0))),K1883)</f>
        <v>tier - 2</v>
      </c>
      <c r="M1883" t="s">
        <v>16</v>
      </c>
      <c r="N1883" t="str" cm="1">
        <f t="array" ref="N1883">IF(M1883="?",INDEX(M1883:M4225,_xlfn.MODE.MULT(MATCH(M1883:M4225,M1883:M4225,0))),M1883)</f>
        <v>tier - 1</v>
      </c>
      <c r="O1883" t="s">
        <v>42</v>
      </c>
      <c r="P1883" t="str">
        <f t="shared" si="119"/>
        <v>R1011</v>
      </c>
    </row>
    <row r="1884" spans="1:16" x14ac:dyDescent="0.3">
      <c r="A1884" t="s">
        <v>1915</v>
      </c>
      <c r="B1884">
        <v>1975</v>
      </c>
      <c r="C1884">
        <f t="shared" si="116"/>
        <v>1975</v>
      </c>
      <c r="D1884" t="s">
        <v>30</v>
      </c>
      <c r="E1884" t="str">
        <f t="shared" si="117"/>
        <v>Dec</v>
      </c>
      <c r="F1884">
        <v>19</v>
      </c>
      <c r="G1884" s="16">
        <f t="shared" si="118"/>
        <v>27747</v>
      </c>
      <c r="I1884">
        <v>1</v>
      </c>
      <c r="J1884" s="13">
        <v>21978.68</v>
      </c>
      <c r="K1884" t="s">
        <v>12</v>
      </c>
      <c r="L1884" t="str" cm="1">
        <f t="array" ref="L1884">IF(K1884="?",INDEX(K1884:K4226,_xlfn.MODE.MULT(MATCH(K1884:K4226,K4226,0))),K1884)</f>
        <v>tier - 3</v>
      </c>
      <c r="M1884" t="s">
        <v>12</v>
      </c>
      <c r="N1884" t="str" cm="1">
        <f t="array" ref="N1884">IF(M1884="?",INDEX(M1884:M4226,_xlfn.MODE.MULT(MATCH(M1884:M4226,M1884:M4226,0))),M1884)</f>
        <v>tier - 3</v>
      </c>
      <c r="O1884" t="s">
        <v>13</v>
      </c>
      <c r="P1884" t="str">
        <f t="shared" si="119"/>
        <v>R1013</v>
      </c>
    </row>
    <row r="1885" spans="1:16" x14ac:dyDescent="0.3">
      <c r="A1885" t="s">
        <v>1916</v>
      </c>
      <c r="B1885">
        <v>1989</v>
      </c>
      <c r="C1885">
        <f t="shared" si="116"/>
        <v>1989</v>
      </c>
      <c r="D1885" t="s">
        <v>37</v>
      </c>
      <c r="E1885" t="str">
        <f t="shared" si="117"/>
        <v>Oct</v>
      </c>
      <c r="F1885">
        <v>14</v>
      </c>
      <c r="G1885" s="16">
        <f t="shared" si="118"/>
        <v>32795</v>
      </c>
      <c r="I1885">
        <v>0</v>
      </c>
      <c r="J1885" s="13">
        <v>21984.47</v>
      </c>
      <c r="K1885" t="s">
        <v>12</v>
      </c>
      <c r="L1885" t="str" cm="1">
        <f t="array" ref="L1885">IF(K1885="?",INDEX(K1885:K4227,_xlfn.MODE.MULT(MATCH(K1885:K4227,K4227,0))),K1885)</f>
        <v>tier - 3</v>
      </c>
      <c r="M1885" t="s">
        <v>16</v>
      </c>
      <c r="N1885" t="str" cm="1">
        <f t="array" ref="N1885">IF(M1885="?",INDEX(M1885:M4227,_xlfn.MODE.MULT(MATCH(M1885:M4227,M1885:M4227,0))),M1885)</f>
        <v>tier - 1</v>
      </c>
      <c r="O1885" t="s">
        <v>23</v>
      </c>
      <c r="P1885" t="str">
        <f t="shared" si="119"/>
        <v>R1012</v>
      </c>
    </row>
    <row r="1886" spans="1:16" x14ac:dyDescent="0.3">
      <c r="A1886" t="s">
        <v>1917</v>
      </c>
      <c r="B1886">
        <v>2001</v>
      </c>
      <c r="C1886">
        <f t="shared" si="116"/>
        <v>2001</v>
      </c>
      <c r="D1886" t="s">
        <v>35</v>
      </c>
      <c r="E1886" t="str">
        <f t="shared" si="117"/>
        <v>Aug</v>
      </c>
      <c r="F1886">
        <v>28</v>
      </c>
      <c r="G1886" s="16">
        <f t="shared" si="118"/>
        <v>37131</v>
      </c>
      <c r="I1886">
        <v>0</v>
      </c>
      <c r="J1886" s="13">
        <v>22097.62</v>
      </c>
      <c r="K1886" t="s">
        <v>12</v>
      </c>
      <c r="L1886" t="str" cm="1">
        <f t="array" ref="L1886">IF(K1886="?",INDEX(K1886:K4228,_xlfn.MODE.MULT(MATCH(K1886:K4228,K4228,0))),K1886)</f>
        <v>tier - 3</v>
      </c>
      <c r="M1886" t="s">
        <v>16</v>
      </c>
      <c r="N1886" t="str" cm="1">
        <f t="array" ref="N1886">IF(M1886="?",INDEX(M1886:M4228,_xlfn.MODE.MULT(MATCH(M1886:M4228,M1886:M4228,0))),M1886)</f>
        <v>tier - 1</v>
      </c>
      <c r="O1886" t="s">
        <v>42</v>
      </c>
      <c r="P1886" t="str">
        <f t="shared" si="119"/>
        <v>R1011</v>
      </c>
    </row>
    <row r="1887" spans="1:16" x14ac:dyDescent="0.3">
      <c r="A1887" t="s">
        <v>1918</v>
      </c>
      <c r="B1887">
        <v>1980</v>
      </c>
      <c r="C1887">
        <f t="shared" si="116"/>
        <v>1980</v>
      </c>
      <c r="D1887" t="s">
        <v>20</v>
      </c>
      <c r="E1887" t="str">
        <f t="shared" si="117"/>
        <v>Sep</v>
      </c>
      <c r="F1887">
        <v>12</v>
      </c>
      <c r="G1887" s="16">
        <f t="shared" si="118"/>
        <v>29476</v>
      </c>
      <c r="I1887">
        <v>0</v>
      </c>
      <c r="J1887" s="13">
        <v>22144.03</v>
      </c>
      <c r="K1887" t="s">
        <v>11</v>
      </c>
      <c r="L1887" t="str" cm="1">
        <f t="array" ref="L1887">IF(K1887="?",INDEX(K1887:K4229,_xlfn.MODE.MULT(MATCH(K1887:K4229,K4229,0))),K1887)</f>
        <v>tier - 2</v>
      </c>
      <c r="M1887" t="s">
        <v>11</v>
      </c>
      <c r="N1887" t="str" cm="1">
        <f t="array" ref="N1887">IF(M1887="?",INDEX(M1887:M4229,_xlfn.MODE.MULT(MATCH(M1887:M4229,M1887:M4229,0))),M1887)</f>
        <v>tier - 2</v>
      </c>
      <c r="O1887" t="s">
        <v>42</v>
      </c>
      <c r="P1887" t="str">
        <f t="shared" si="119"/>
        <v>R1011</v>
      </c>
    </row>
    <row r="1888" spans="1:16" x14ac:dyDescent="0.3">
      <c r="A1888" t="s">
        <v>1919</v>
      </c>
      <c r="B1888">
        <v>1965</v>
      </c>
      <c r="C1888">
        <f t="shared" si="116"/>
        <v>1965</v>
      </c>
      <c r="D1888" t="s">
        <v>35</v>
      </c>
      <c r="E1888" t="str">
        <f t="shared" si="117"/>
        <v>Aug</v>
      </c>
      <c r="F1888">
        <v>24</v>
      </c>
      <c r="G1888" s="16">
        <f t="shared" si="118"/>
        <v>23978</v>
      </c>
      <c r="I1888">
        <v>1</v>
      </c>
      <c r="J1888" s="13">
        <v>22192.44</v>
      </c>
      <c r="K1888" t="s">
        <v>12</v>
      </c>
      <c r="L1888" t="str" cm="1">
        <f t="array" ref="L1888">IF(K1888="?",INDEX(K1888:K4230,_xlfn.MODE.MULT(MATCH(K1888:K4230,K4230,0))),K1888)</f>
        <v>tier - 3</v>
      </c>
      <c r="M1888" t="s">
        <v>16</v>
      </c>
      <c r="N1888" t="str" cm="1">
        <f t="array" ref="N1888">IF(M1888="?",INDEX(M1888:M4230,_xlfn.MODE.MULT(MATCH(M1888:M4230,M1888:M4230,0))),M1888)</f>
        <v>tier - 1</v>
      </c>
      <c r="O1888" t="s">
        <v>13</v>
      </c>
      <c r="P1888" t="str">
        <f t="shared" si="119"/>
        <v>R1013</v>
      </c>
    </row>
    <row r="1889" spans="1:16" x14ac:dyDescent="0.3">
      <c r="A1889" t="s">
        <v>1920</v>
      </c>
      <c r="B1889">
        <v>1971</v>
      </c>
      <c r="C1889">
        <f t="shared" si="116"/>
        <v>1971</v>
      </c>
      <c r="D1889" t="s">
        <v>18</v>
      </c>
      <c r="E1889" t="str">
        <f t="shared" si="117"/>
        <v>Jun</v>
      </c>
      <c r="F1889">
        <v>16</v>
      </c>
      <c r="G1889" s="16">
        <f t="shared" si="118"/>
        <v>26100</v>
      </c>
      <c r="I1889">
        <v>1</v>
      </c>
      <c r="J1889" s="13">
        <v>22218.11</v>
      </c>
      <c r="K1889" t="s">
        <v>11</v>
      </c>
      <c r="L1889" t="str" cm="1">
        <f t="array" ref="L1889">IF(K1889="?",INDEX(K1889:K4231,_xlfn.MODE.MULT(MATCH(K1889:K4231,K4231,0))),K1889)</f>
        <v>tier - 2</v>
      </c>
      <c r="M1889" t="s">
        <v>12</v>
      </c>
      <c r="N1889" t="str" cm="1">
        <f t="array" ref="N1889">IF(M1889="?",INDEX(M1889:M4231,_xlfn.MODE.MULT(MATCH(M1889:M4231,M1889:M4231,0))),M1889)</f>
        <v>tier - 3</v>
      </c>
      <c r="O1889" t="s">
        <v>13</v>
      </c>
      <c r="P1889" t="str">
        <f t="shared" si="119"/>
        <v>R1013</v>
      </c>
    </row>
    <row r="1890" spans="1:16" x14ac:dyDescent="0.3">
      <c r="A1890" t="s">
        <v>1921</v>
      </c>
      <c r="B1890">
        <v>1982</v>
      </c>
      <c r="C1890">
        <f t="shared" si="116"/>
        <v>1982</v>
      </c>
      <c r="D1890" t="s">
        <v>30</v>
      </c>
      <c r="E1890" t="str">
        <f t="shared" si="117"/>
        <v>Dec</v>
      </c>
      <c r="F1890">
        <v>27</v>
      </c>
      <c r="G1890" s="16">
        <f t="shared" si="118"/>
        <v>30312</v>
      </c>
      <c r="I1890">
        <v>1</v>
      </c>
      <c r="J1890" s="13">
        <v>22331.57</v>
      </c>
      <c r="K1890" t="s">
        <v>11</v>
      </c>
      <c r="L1890" t="str" cm="1">
        <f t="array" ref="L1890">IF(K1890="?",INDEX(K1890:K4232,_xlfn.MODE.MULT(MATCH(K1890:K4232,K4232,0))),K1890)</f>
        <v>tier - 2</v>
      </c>
      <c r="M1890" t="s">
        <v>12</v>
      </c>
      <c r="N1890" t="str" cm="1">
        <f t="array" ref="N1890">IF(M1890="?",INDEX(M1890:M4232,_xlfn.MODE.MULT(MATCH(M1890:M4232,M1890:M4232,0))),M1890)</f>
        <v>tier - 3</v>
      </c>
      <c r="O1890" t="s">
        <v>247</v>
      </c>
      <c r="P1890" t="str">
        <f t="shared" si="119"/>
        <v>R1024</v>
      </c>
    </row>
    <row r="1891" spans="1:16" x14ac:dyDescent="0.3">
      <c r="A1891" t="s">
        <v>1922</v>
      </c>
      <c r="B1891">
        <v>1999</v>
      </c>
      <c r="C1891">
        <f t="shared" si="116"/>
        <v>1999</v>
      </c>
      <c r="D1891" t="s">
        <v>35</v>
      </c>
      <c r="E1891" t="str">
        <f t="shared" si="117"/>
        <v>Aug</v>
      </c>
      <c r="F1891">
        <v>26</v>
      </c>
      <c r="G1891" s="16">
        <f t="shared" si="118"/>
        <v>36398</v>
      </c>
      <c r="I1891">
        <v>2</v>
      </c>
      <c r="J1891" s="13">
        <v>22395.74</v>
      </c>
      <c r="K1891" t="s">
        <v>12</v>
      </c>
      <c r="L1891" t="str" cm="1">
        <f t="array" ref="L1891">IF(K1891="?",INDEX(K1891:K4233,_xlfn.MODE.MULT(MATCH(K1891:K4233,K4233,0))),K1891)</f>
        <v>tier - 3</v>
      </c>
      <c r="M1891" t="s">
        <v>11</v>
      </c>
      <c r="N1891" t="str" cm="1">
        <f t="array" ref="N1891">IF(M1891="?",INDEX(M1891:M4233,_xlfn.MODE.MULT(MATCH(M1891:M4233,M1891:M4233,0))),M1891)</f>
        <v>tier - 2</v>
      </c>
      <c r="O1891" t="s">
        <v>247</v>
      </c>
      <c r="P1891" t="str">
        <f t="shared" si="119"/>
        <v>R1024</v>
      </c>
    </row>
    <row r="1892" spans="1:16" x14ac:dyDescent="0.3">
      <c r="A1892" t="s">
        <v>1923</v>
      </c>
      <c r="B1892">
        <v>1966</v>
      </c>
      <c r="C1892">
        <f t="shared" si="116"/>
        <v>1966</v>
      </c>
      <c r="D1892" t="s">
        <v>35</v>
      </c>
      <c r="E1892" t="str">
        <f t="shared" si="117"/>
        <v>Aug</v>
      </c>
      <c r="F1892">
        <v>18</v>
      </c>
      <c r="G1892" s="16">
        <f t="shared" si="118"/>
        <v>24337</v>
      </c>
      <c r="I1892">
        <v>0</v>
      </c>
      <c r="J1892" s="13">
        <v>22412.65</v>
      </c>
      <c r="K1892" t="s">
        <v>12</v>
      </c>
      <c r="L1892" t="str" cm="1">
        <f t="array" ref="L1892">IF(K1892="?",INDEX(K1892:K4234,_xlfn.MODE.MULT(MATCH(K1892:K4234,K4234,0))),K1892)</f>
        <v>tier - 3</v>
      </c>
      <c r="M1892" t="s">
        <v>12</v>
      </c>
      <c r="N1892" t="str" cm="1">
        <f t="array" ref="N1892">IF(M1892="?",INDEX(M1892:M4234,_xlfn.MODE.MULT(MATCH(M1892:M4234,M1892:M4234,0))),M1892)</f>
        <v>tier - 3</v>
      </c>
      <c r="O1892" t="s">
        <v>276</v>
      </c>
      <c r="P1892" t="str">
        <f t="shared" si="119"/>
        <v>R1014</v>
      </c>
    </row>
    <row r="1893" spans="1:16" x14ac:dyDescent="0.3">
      <c r="A1893" t="s">
        <v>1924</v>
      </c>
      <c r="B1893">
        <v>1983</v>
      </c>
      <c r="C1893">
        <f t="shared" si="116"/>
        <v>1983</v>
      </c>
      <c r="D1893" t="s">
        <v>30</v>
      </c>
      <c r="E1893" t="str">
        <f t="shared" si="117"/>
        <v>Dec</v>
      </c>
      <c r="F1893">
        <v>21</v>
      </c>
      <c r="G1893" s="16">
        <f t="shared" si="118"/>
        <v>30671</v>
      </c>
      <c r="I1893">
        <v>1</v>
      </c>
      <c r="J1893" s="13">
        <v>22462.04</v>
      </c>
      <c r="K1893" t="s">
        <v>12</v>
      </c>
      <c r="L1893" t="str" cm="1">
        <f t="array" ref="L1893">IF(K1893="?",INDEX(K1893:K4235,_xlfn.MODE.MULT(MATCH(K1893:K4235,K4235,0))),K1893)</f>
        <v>tier - 3</v>
      </c>
      <c r="M1893" t="s">
        <v>16</v>
      </c>
      <c r="N1893" t="str" cm="1">
        <f t="array" ref="N1893">IF(M1893="?",INDEX(M1893:M4235,_xlfn.MODE.MULT(MATCH(M1893:M4235,M1893:M4235,0))),M1893)</f>
        <v>tier - 1</v>
      </c>
      <c r="O1893" t="s">
        <v>166</v>
      </c>
      <c r="P1893" t="str">
        <f t="shared" si="119"/>
        <v>R1019</v>
      </c>
    </row>
    <row r="1894" spans="1:16" x14ac:dyDescent="0.3">
      <c r="A1894" t="s">
        <v>1925</v>
      </c>
      <c r="B1894">
        <v>1979</v>
      </c>
      <c r="C1894">
        <f t="shared" si="116"/>
        <v>1979</v>
      </c>
      <c r="D1894" t="s">
        <v>15</v>
      </c>
      <c r="E1894" t="str">
        <f t="shared" si="117"/>
        <v>Nov</v>
      </c>
      <c r="F1894">
        <v>14</v>
      </c>
      <c r="G1894" s="16">
        <f t="shared" si="118"/>
        <v>29173</v>
      </c>
      <c r="I1894">
        <v>2</v>
      </c>
      <c r="J1894" s="13">
        <v>22478.6</v>
      </c>
      <c r="K1894" t="s">
        <v>12</v>
      </c>
      <c r="L1894" t="str" cm="1">
        <f t="array" ref="L1894">IF(K1894="?",INDEX(K1894:K4236,_xlfn.MODE.MULT(MATCH(K1894:K4236,K4236,0))),K1894)</f>
        <v>tier - 3</v>
      </c>
      <c r="M1894" t="s">
        <v>11</v>
      </c>
      <c r="N1894" t="str" cm="1">
        <f t="array" ref="N1894">IF(M1894="?",INDEX(M1894:M4236,_xlfn.MODE.MULT(MATCH(M1894:M4236,M1894:M4236,0))),M1894)</f>
        <v>tier - 2</v>
      </c>
      <c r="O1894" t="s">
        <v>42</v>
      </c>
      <c r="P1894" t="str">
        <f t="shared" si="119"/>
        <v>R1011</v>
      </c>
    </row>
    <row r="1895" spans="1:16" x14ac:dyDescent="0.3">
      <c r="A1895" t="s">
        <v>1926</v>
      </c>
      <c r="B1895">
        <v>2003</v>
      </c>
      <c r="C1895">
        <f t="shared" si="116"/>
        <v>2003</v>
      </c>
      <c r="D1895" t="s">
        <v>10</v>
      </c>
      <c r="E1895" t="str">
        <f t="shared" si="117"/>
        <v>Jul</v>
      </c>
      <c r="F1895">
        <v>25</v>
      </c>
      <c r="G1895" s="16">
        <f t="shared" si="118"/>
        <v>37827</v>
      </c>
      <c r="I1895">
        <v>2</v>
      </c>
      <c r="J1895" s="13">
        <v>22493.66</v>
      </c>
      <c r="K1895" t="s">
        <v>11</v>
      </c>
      <c r="L1895" t="str" cm="1">
        <f t="array" ref="L1895">IF(K1895="?",INDEX(K1895:K4237,_xlfn.MODE.MULT(MATCH(K1895:K4237,K4237,0))),K1895)</f>
        <v>tier - 2</v>
      </c>
      <c r="M1895" t="s">
        <v>16</v>
      </c>
      <c r="N1895" t="str" cm="1">
        <f t="array" ref="N1895">IF(M1895="?",INDEX(M1895:M4237,_xlfn.MODE.MULT(MATCH(M1895:M4237,M1895:M4237,0))),M1895)</f>
        <v>tier - 1</v>
      </c>
      <c r="O1895" t="s">
        <v>23</v>
      </c>
      <c r="P1895" t="str">
        <f t="shared" si="119"/>
        <v>R1012</v>
      </c>
    </row>
    <row r="1896" spans="1:16" x14ac:dyDescent="0.3">
      <c r="A1896" t="s">
        <v>1927</v>
      </c>
      <c r="B1896">
        <v>1970</v>
      </c>
      <c r="C1896">
        <f t="shared" si="116"/>
        <v>1970</v>
      </c>
      <c r="D1896" t="s">
        <v>15</v>
      </c>
      <c r="E1896" t="str">
        <f t="shared" si="117"/>
        <v>Nov</v>
      </c>
      <c r="F1896">
        <v>9</v>
      </c>
      <c r="G1896" s="16">
        <f t="shared" si="118"/>
        <v>25881</v>
      </c>
      <c r="I1896">
        <v>0</v>
      </c>
      <c r="J1896" s="13">
        <v>23045.57</v>
      </c>
      <c r="K1896" t="s">
        <v>11</v>
      </c>
      <c r="L1896" t="str" cm="1">
        <f t="array" ref="L1896">IF(K1896="?",INDEX(K1896:K4238,_xlfn.MODE.MULT(MATCH(K1896:K4238,K4238,0))),K1896)</f>
        <v>tier - 2</v>
      </c>
      <c r="M1896" t="s">
        <v>11</v>
      </c>
      <c r="N1896" t="str" cm="1">
        <f t="array" ref="N1896">IF(M1896="?",INDEX(M1896:M4238,_xlfn.MODE.MULT(MATCH(M1896:M4238,M1896:M4238,0))),M1896)</f>
        <v>tier - 2</v>
      </c>
      <c r="O1896" t="s">
        <v>247</v>
      </c>
      <c r="P1896" t="str">
        <f t="shared" si="119"/>
        <v>R1024</v>
      </c>
    </row>
    <row r="1897" spans="1:16" x14ac:dyDescent="0.3">
      <c r="A1897" t="s">
        <v>1928</v>
      </c>
      <c r="B1897">
        <v>1975</v>
      </c>
      <c r="C1897">
        <f t="shared" si="116"/>
        <v>1975</v>
      </c>
      <c r="D1897" t="s">
        <v>20</v>
      </c>
      <c r="E1897" t="str">
        <f t="shared" si="117"/>
        <v>Sep</v>
      </c>
      <c r="F1897">
        <v>9</v>
      </c>
      <c r="G1897" s="16">
        <f t="shared" si="118"/>
        <v>27646</v>
      </c>
      <c r="I1897">
        <v>0</v>
      </c>
      <c r="J1897" s="13">
        <v>23065.42</v>
      </c>
      <c r="K1897" t="s">
        <v>11</v>
      </c>
      <c r="L1897" t="str" cm="1">
        <f t="array" ref="L1897">IF(K1897="?",INDEX(K1897:K4239,_xlfn.MODE.MULT(MATCH(K1897:K4239,K4239,0))),K1897)</f>
        <v>tier - 2</v>
      </c>
      <c r="M1897" t="s">
        <v>11</v>
      </c>
      <c r="N1897" t="str" cm="1">
        <f t="array" ref="N1897">IF(M1897="?",INDEX(M1897:M4239,_xlfn.MODE.MULT(MATCH(M1897:M4239,M1897:M4239,0))),M1897)</f>
        <v>tier - 2</v>
      </c>
      <c r="O1897" t="s">
        <v>13</v>
      </c>
      <c r="P1897" t="str">
        <f t="shared" si="119"/>
        <v>R1013</v>
      </c>
    </row>
    <row r="1898" spans="1:16" x14ac:dyDescent="0.3">
      <c r="A1898" t="s">
        <v>1929</v>
      </c>
      <c r="B1898">
        <v>2003</v>
      </c>
      <c r="C1898">
        <f t="shared" si="116"/>
        <v>2003</v>
      </c>
      <c r="D1898" t="s">
        <v>30</v>
      </c>
      <c r="E1898" t="str">
        <f t="shared" si="117"/>
        <v>Dec</v>
      </c>
      <c r="F1898">
        <v>14</v>
      </c>
      <c r="G1898" s="16">
        <f t="shared" si="118"/>
        <v>37969</v>
      </c>
      <c r="I1898">
        <v>0</v>
      </c>
      <c r="J1898" s="13">
        <v>23082.959999999999</v>
      </c>
      <c r="K1898" t="s">
        <v>11</v>
      </c>
      <c r="L1898" t="str" cm="1">
        <f t="array" ref="L1898">IF(K1898="?",INDEX(K1898:K4240,_xlfn.MODE.MULT(MATCH(K1898:K4240,K4240,0))),K1898)</f>
        <v>tier - 2</v>
      </c>
      <c r="M1898" t="s">
        <v>11</v>
      </c>
      <c r="N1898" t="str" cm="1">
        <f t="array" ref="N1898">IF(M1898="?",INDEX(M1898:M4240,_xlfn.MODE.MULT(MATCH(M1898:M4240,M1898:M4240,0))),M1898)</f>
        <v>tier - 2</v>
      </c>
      <c r="O1898" t="s">
        <v>42</v>
      </c>
      <c r="P1898" t="str">
        <f t="shared" si="119"/>
        <v>R1011</v>
      </c>
    </row>
    <row r="1899" spans="1:16" x14ac:dyDescent="0.3">
      <c r="A1899" t="s">
        <v>1930</v>
      </c>
      <c r="B1899">
        <v>1997</v>
      </c>
      <c r="C1899">
        <f t="shared" si="116"/>
        <v>1997</v>
      </c>
      <c r="D1899" t="s">
        <v>35</v>
      </c>
      <c r="E1899" t="str">
        <f t="shared" si="117"/>
        <v>Aug</v>
      </c>
      <c r="F1899">
        <v>7</v>
      </c>
      <c r="G1899" s="16">
        <f t="shared" si="118"/>
        <v>35649</v>
      </c>
      <c r="I1899">
        <v>2</v>
      </c>
      <c r="J1899" s="13">
        <v>23241.47</v>
      </c>
      <c r="K1899" t="s">
        <v>11</v>
      </c>
      <c r="L1899" t="str" cm="1">
        <f t="array" ref="L1899">IF(K1899="?",INDEX(K1899:K4241,_xlfn.MODE.MULT(MATCH(K1899:K4241,K4241,0))),K1899)</f>
        <v>tier - 2</v>
      </c>
      <c r="M1899" t="s">
        <v>12</v>
      </c>
      <c r="N1899" t="str" cm="1">
        <f t="array" ref="N1899">IF(M1899="?",INDEX(M1899:M4241,_xlfn.MODE.MULT(MATCH(M1899:M4241,M1899:M4241,0))),M1899)</f>
        <v>tier - 3</v>
      </c>
      <c r="O1899" t="s">
        <v>170</v>
      </c>
      <c r="P1899" t="str">
        <f t="shared" si="119"/>
        <v>R1018</v>
      </c>
    </row>
    <row r="1900" spans="1:16" x14ac:dyDescent="0.3">
      <c r="A1900" t="s">
        <v>1931</v>
      </c>
      <c r="B1900">
        <v>1969</v>
      </c>
      <c r="C1900">
        <f t="shared" si="116"/>
        <v>1969</v>
      </c>
      <c r="D1900" t="s">
        <v>15</v>
      </c>
      <c r="E1900" t="str">
        <f t="shared" si="117"/>
        <v>Nov</v>
      </c>
      <c r="F1900">
        <v>14</v>
      </c>
      <c r="G1900" s="16">
        <f t="shared" si="118"/>
        <v>25521</v>
      </c>
      <c r="I1900">
        <v>1</v>
      </c>
      <c r="J1900" s="13">
        <v>23244.79</v>
      </c>
      <c r="K1900" t="s">
        <v>11</v>
      </c>
      <c r="L1900" t="str" cm="1">
        <f t="array" ref="L1900">IF(K1900="?",INDEX(K1900:K4242,_xlfn.MODE.MULT(MATCH(K1900:K4242,K4242,0))),K1900)</f>
        <v>tier - 2</v>
      </c>
      <c r="M1900" t="s">
        <v>12</v>
      </c>
      <c r="N1900" t="str" cm="1">
        <f t="array" ref="N1900">IF(M1900="?",INDEX(M1900:M4242,_xlfn.MODE.MULT(MATCH(M1900:M4242,M1900:M4242,0))),M1900)</f>
        <v>tier - 3</v>
      </c>
      <c r="O1900" t="s">
        <v>13</v>
      </c>
      <c r="P1900" t="str">
        <f t="shared" si="119"/>
        <v>R1013</v>
      </c>
    </row>
    <row r="1901" spans="1:16" x14ac:dyDescent="0.3">
      <c r="A1901" t="s">
        <v>1932</v>
      </c>
      <c r="B1901">
        <v>1994</v>
      </c>
      <c r="C1901">
        <f t="shared" si="116"/>
        <v>1994</v>
      </c>
      <c r="D1901" t="s">
        <v>37</v>
      </c>
      <c r="E1901" t="str">
        <f t="shared" si="117"/>
        <v>Oct</v>
      </c>
      <c r="F1901">
        <v>3</v>
      </c>
      <c r="G1901" s="16">
        <f t="shared" si="118"/>
        <v>34610</v>
      </c>
      <c r="I1901">
        <v>1</v>
      </c>
      <c r="J1901" s="13">
        <v>23288.93</v>
      </c>
      <c r="K1901" t="s">
        <v>11</v>
      </c>
      <c r="L1901" t="str" cm="1">
        <f t="array" ref="L1901">IF(K1901="?",INDEX(K1901:K4243,_xlfn.MODE.MULT(MATCH(K1901:K4243,K4243,0))),K1901)</f>
        <v>tier - 2</v>
      </c>
      <c r="M1901" t="s">
        <v>12</v>
      </c>
      <c r="N1901" t="str" cm="1">
        <f t="array" ref="N1901">IF(M1901="?",INDEX(M1901:M4243,_xlfn.MODE.MULT(MATCH(M1901:M4243,M1901:M4243,0))),M1901)</f>
        <v>tier - 3</v>
      </c>
      <c r="O1901" t="s">
        <v>247</v>
      </c>
      <c r="P1901" t="str">
        <f t="shared" si="119"/>
        <v>R1024</v>
      </c>
    </row>
    <row r="1902" spans="1:16" x14ac:dyDescent="0.3">
      <c r="A1902" t="s">
        <v>1933</v>
      </c>
      <c r="B1902">
        <v>1973</v>
      </c>
      <c r="C1902">
        <f t="shared" si="116"/>
        <v>1973</v>
      </c>
      <c r="D1902" t="s">
        <v>37</v>
      </c>
      <c r="E1902" t="str">
        <f t="shared" si="117"/>
        <v>Oct</v>
      </c>
      <c r="F1902">
        <v>22</v>
      </c>
      <c r="G1902" s="16">
        <f t="shared" si="118"/>
        <v>26959</v>
      </c>
      <c r="I1902">
        <v>2</v>
      </c>
      <c r="J1902" s="13">
        <v>23306.55</v>
      </c>
      <c r="K1902" t="s">
        <v>11</v>
      </c>
      <c r="L1902" t="str" cm="1">
        <f t="array" ref="L1902">IF(K1902="?",INDEX(K1902:K4244,_xlfn.MODE.MULT(MATCH(K1902:K4244,K4244,0))),K1902)</f>
        <v>tier - 2</v>
      </c>
      <c r="M1902" t="s">
        <v>11</v>
      </c>
      <c r="N1902" t="str" cm="1">
        <f t="array" ref="N1902">IF(M1902="?",INDEX(M1902:M4244,_xlfn.MODE.MULT(MATCH(M1902:M4244,M1902:M4244,0))),M1902)</f>
        <v>tier - 2</v>
      </c>
      <c r="O1902" t="s">
        <v>42</v>
      </c>
      <c r="P1902" t="str">
        <f t="shared" si="119"/>
        <v>R1011</v>
      </c>
    </row>
    <row r="1903" spans="1:16" x14ac:dyDescent="0.3">
      <c r="A1903" t="s">
        <v>1934</v>
      </c>
      <c r="B1903">
        <v>1975</v>
      </c>
      <c r="C1903">
        <f t="shared" si="116"/>
        <v>1975</v>
      </c>
      <c r="D1903" t="s">
        <v>15</v>
      </c>
      <c r="E1903" t="str">
        <f t="shared" si="117"/>
        <v>Nov</v>
      </c>
      <c r="F1903">
        <v>13</v>
      </c>
      <c r="G1903" s="16">
        <f t="shared" si="118"/>
        <v>27711</v>
      </c>
      <c r="I1903">
        <v>1</v>
      </c>
      <c r="J1903" s="13">
        <v>23401.31</v>
      </c>
      <c r="K1903" t="s">
        <v>11</v>
      </c>
      <c r="L1903" t="str" cm="1">
        <f t="array" ref="L1903">IF(K1903="?",INDEX(K1903:K4245,_xlfn.MODE.MULT(MATCH(K1903:K4245,K4245,0))),K1903)</f>
        <v>tier - 2</v>
      </c>
      <c r="M1903" t="s">
        <v>12</v>
      </c>
      <c r="N1903" t="str" cm="1">
        <f t="array" ref="N1903">IF(M1903="?",INDEX(M1903:M4245,_xlfn.MODE.MULT(MATCH(M1903:M4245,M1903:M4245,0))),M1903)</f>
        <v>tier - 3</v>
      </c>
      <c r="O1903" t="s">
        <v>247</v>
      </c>
      <c r="P1903" t="str">
        <f t="shared" si="119"/>
        <v>R1024</v>
      </c>
    </row>
    <row r="1904" spans="1:16" x14ac:dyDescent="0.3">
      <c r="A1904" t="s">
        <v>1935</v>
      </c>
      <c r="B1904">
        <v>1983</v>
      </c>
      <c r="C1904">
        <f t="shared" si="116"/>
        <v>1983</v>
      </c>
      <c r="D1904" t="s">
        <v>35</v>
      </c>
      <c r="E1904" t="str">
        <f t="shared" si="117"/>
        <v>Aug</v>
      </c>
      <c r="F1904">
        <v>26</v>
      </c>
      <c r="G1904" s="16">
        <f t="shared" si="118"/>
        <v>30554</v>
      </c>
      <c r="I1904">
        <v>2</v>
      </c>
      <c r="J1904" s="13">
        <v>23563.02</v>
      </c>
      <c r="K1904" t="s">
        <v>11</v>
      </c>
      <c r="L1904" t="str" cm="1">
        <f t="array" ref="L1904">IF(K1904="?",INDEX(K1904:K4246,_xlfn.MODE.MULT(MATCH(K1904:K4246,K4246,0))),K1904)</f>
        <v>tier - 2</v>
      </c>
      <c r="M1904" t="s">
        <v>11</v>
      </c>
      <c r="N1904" t="str" cm="1">
        <f t="array" ref="N1904">IF(M1904="?",INDEX(M1904:M4246,_xlfn.MODE.MULT(MATCH(M1904:M4246,M1904:M4246,0))),M1904)</f>
        <v>tier - 2</v>
      </c>
      <c r="O1904" t="s">
        <v>13</v>
      </c>
      <c r="P1904" t="str">
        <f t="shared" si="119"/>
        <v>R1013</v>
      </c>
    </row>
    <row r="1905" spans="1:16" x14ac:dyDescent="0.3">
      <c r="A1905" t="s">
        <v>1936</v>
      </c>
      <c r="B1905">
        <v>1974</v>
      </c>
      <c r="C1905">
        <f t="shared" si="116"/>
        <v>1974</v>
      </c>
      <c r="D1905" t="s">
        <v>18</v>
      </c>
      <c r="E1905" t="str">
        <f t="shared" si="117"/>
        <v>Jun</v>
      </c>
      <c r="F1905">
        <v>2</v>
      </c>
      <c r="G1905" s="16">
        <f t="shared" si="118"/>
        <v>27182</v>
      </c>
      <c r="I1905">
        <v>1</v>
      </c>
      <c r="J1905" s="13">
        <v>23568.27</v>
      </c>
      <c r="K1905" t="s">
        <v>11</v>
      </c>
      <c r="L1905" t="str" cm="1">
        <f t="array" ref="L1905">IF(K1905="?",INDEX(K1905:K4247,_xlfn.MODE.MULT(MATCH(K1905:K4247,K4247,0))),K1905)</f>
        <v>tier - 2</v>
      </c>
      <c r="M1905" t="s">
        <v>11</v>
      </c>
      <c r="N1905" t="str" cm="1">
        <f t="array" ref="N1905">IF(M1905="?",INDEX(M1905:M4247,_xlfn.MODE.MULT(MATCH(M1905:M4247,M1905:M4247,0))),M1905)</f>
        <v>tier - 2</v>
      </c>
      <c r="O1905" t="s">
        <v>42</v>
      </c>
      <c r="P1905" t="str">
        <f t="shared" si="119"/>
        <v>R1011</v>
      </c>
    </row>
    <row r="1906" spans="1:16" x14ac:dyDescent="0.3">
      <c r="A1906" t="s">
        <v>1937</v>
      </c>
      <c r="B1906">
        <v>1973</v>
      </c>
      <c r="C1906">
        <f t="shared" si="116"/>
        <v>1973</v>
      </c>
      <c r="D1906" t="s">
        <v>18</v>
      </c>
      <c r="E1906" t="str">
        <f t="shared" si="117"/>
        <v>Jun</v>
      </c>
      <c r="F1906">
        <v>27</v>
      </c>
      <c r="G1906" s="16">
        <f t="shared" si="118"/>
        <v>26842</v>
      </c>
      <c r="I1906">
        <v>2</v>
      </c>
      <c r="J1906" s="13">
        <v>23807.24</v>
      </c>
      <c r="K1906" t="s">
        <v>11</v>
      </c>
      <c r="L1906" t="str" cm="1">
        <f t="array" ref="L1906">IF(K1906="?",INDEX(K1906:K4248,_xlfn.MODE.MULT(MATCH(K1906:K4248,K4248,0))),K1906)</f>
        <v>tier - 2</v>
      </c>
      <c r="M1906" t="s">
        <v>12</v>
      </c>
      <c r="N1906" t="str" cm="1">
        <f t="array" ref="N1906">IF(M1906="?",INDEX(M1906:M4248,_xlfn.MODE.MULT(MATCH(M1906:M4248,M1906:M4248,0))),M1906)</f>
        <v>tier - 3</v>
      </c>
      <c r="O1906" t="s">
        <v>23</v>
      </c>
      <c r="P1906" t="str">
        <f t="shared" si="119"/>
        <v>R1012</v>
      </c>
    </row>
    <row r="1907" spans="1:16" x14ac:dyDescent="0.3">
      <c r="A1907" t="s">
        <v>1938</v>
      </c>
      <c r="B1907">
        <v>1970</v>
      </c>
      <c r="C1907">
        <f t="shared" si="116"/>
        <v>1970</v>
      </c>
      <c r="D1907" t="s">
        <v>35</v>
      </c>
      <c r="E1907" t="str">
        <f t="shared" si="117"/>
        <v>Aug</v>
      </c>
      <c r="F1907">
        <v>8</v>
      </c>
      <c r="G1907" s="16">
        <f t="shared" si="118"/>
        <v>25788</v>
      </c>
      <c r="I1907">
        <v>1</v>
      </c>
      <c r="J1907" s="13">
        <v>23887.66</v>
      </c>
      <c r="K1907" t="s">
        <v>11</v>
      </c>
      <c r="L1907" t="str" cm="1">
        <f t="array" ref="L1907">IF(K1907="?",INDEX(K1907:K4249,_xlfn.MODE.MULT(MATCH(K1907:K4249,K4249,0))),K1907)</f>
        <v>tier - 2</v>
      </c>
      <c r="M1907" t="s">
        <v>12</v>
      </c>
      <c r="N1907" t="str" cm="1">
        <f t="array" ref="N1907">IF(M1907="?",INDEX(M1907:M4249,_xlfn.MODE.MULT(MATCH(M1907:M4249,M1907:M4249,0))),M1907)</f>
        <v>tier - 3</v>
      </c>
      <c r="O1907" t="s">
        <v>23</v>
      </c>
      <c r="P1907" t="str">
        <f t="shared" si="119"/>
        <v>R1012</v>
      </c>
    </row>
    <row r="1908" spans="1:16" x14ac:dyDescent="0.3">
      <c r="A1908" t="s">
        <v>1939</v>
      </c>
      <c r="B1908">
        <v>1971</v>
      </c>
      <c r="C1908">
        <f t="shared" si="116"/>
        <v>1971</v>
      </c>
      <c r="D1908" t="s">
        <v>10</v>
      </c>
      <c r="E1908" t="str">
        <f t="shared" si="117"/>
        <v>Jul</v>
      </c>
      <c r="F1908">
        <v>10</v>
      </c>
      <c r="G1908" s="16">
        <f t="shared" si="118"/>
        <v>26124</v>
      </c>
      <c r="I1908">
        <v>2</v>
      </c>
      <c r="J1908" s="13">
        <v>23967.38</v>
      </c>
      <c r="K1908" t="s">
        <v>11</v>
      </c>
      <c r="L1908" t="str" cm="1">
        <f t="array" ref="L1908">IF(K1908="?",INDEX(K1908:K4250,_xlfn.MODE.MULT(MATCH(K1908:K4250,K4250,0))),K1908)</f>
        <v>tier - 2</v>
      </c>
      <c r="M1908" t="s">
        <v>11</v>
      </c>
      <c r="N1908" t="str" cm="1">
        <f t="array" ref="N1908">IF(M1908="?",INDEX(M1908:M4250,_xlfn.MODE.MULT(MATCH(M1908:M4250,M1908:M4250,0))),M1908)</f>
        <v>tier - 2</v>
      </c>
      <c r="O1908" t="s">
        <v>23</v>
      </c>
      <c r="P1908" t="str">
        <f t="shared" si="119"/>
        <v>R1012</v>
      </c>
    </row>
    <row r="1909" spans="1:16" x14ac:dyDescent="0.3">
      <c r="A1909" t="s">
        <v>1940</v>
      </c>
      <c r="B1909">
        <v>2003</v>
      </c>
      <c r="C1909">
        <f t="shared" si="116"/>
        <v>2003</v>
      </c>
      <c r="D1909" t="s">
        <v>30</v>
      </c>
      <c r="E1909" t="str">
        <f t="shared" si="117"/>
        <v>Dec</v>
      </c>
      <c r="F1909">
        <v>30</v>
      </c>
      <c r="G1909" s="16">
        <f t="shared" si="118"/>
        <v>37985</v>
      </c>
      <c r="I1909">
        <v>2</v>
      </c>
      <c r="J1909" s="13">
        <v>24059.68</v>
      </c>
      <c r="K1909" t="s">
        <v>11</v>
      </c>
      <c r="L1909" t="str" cm="1">
        <f t="array" ref="L1909">IF(K1909="?",INDEX(K1909:K4251,_xlfn.MODE.MULT(MATCH(K1909:K4251,K4251,0))),K1909)</f>
        <v>tier - 2</v>
      </c>
      <c r="M1909" t="s">
        <v>11</v>
      </c>
      <c r="N1909" t="str" cm="1">
        <f t="array" ref="N1909">IF(M1909="?",INDEX(M1909:M4251,_xlfn.MODE.MULT(MATCH(M1909:M4251,M1909:M4251,0))),M1909)</f>
        <v>tier - 2</v>
      </c>
      <c r="O1909" t="s">
        <v>23</v>
      </c>
      <c r="P1909" t="str">
        <f t="shared" si="119"/>
        <v>R1012</v>
      </c>
    </row>
    <row r="1910" spans="1:16" x14ac:dyDescent="0.3">
      <c r="A1910" t="s">
        <v>1941</v>
      </c>
      <c r="B1910">
        <v>1973</v>
      </c>
      <c r="C1910">
        <f t="shared" si="116"/>
        <v>1973</v>
      </c>
      <c r="D1910" t="s">
        <v>18</v>
      </c>
      <c r="E1910" t="str">
        <f t="shared" si="117"/>
        <v>Jun</v>
      </c>
      <c r="F1910">
        <v>13</v>
      </c>
      <c r="G1910" s="16">
        <f t="shared" si="118"/>
        <v>26828</v>
      </c>
      <c r="I1910">
        <v>3</v>
      </c>
      <c r="J1910" s="13">
        <v>24106.91</v>
      </c>
      <c r="K1910" t="s">
        <v>11</v>
      </c>
      <c r="L1910" t="str" cm="1">
        <f t="array" ref="L1910">IF(K1910="?",INDEX(K1910:K4252,_xlfn.MODE.MULT(MATCH(K1910:K4252,K4252,0))),K1910)</f>
        <v>tier - 2</v>
      </c>
      <c r="M1910" t="s">
        <v>11</v>
      </c>
      <c r="N1910" t="str" cm="1">
        <f t="array" ref="N1910">IF(M1910="?",INDEX(M1910:M4252,_xlfn.MODE.MULT(MATCH(M1910:M4252,M1910:M4252,0))),M1910)</f>
        <v>tier - 2</v>
      </c>
      <c r="O1910" t="s">
        <v>247</v>
      </c>
      <c r="P1910" t="str">
        <f t="shared" si="119"/>
        <v>R1024</v>
      </c>
    </row>
    <row r="1911" spans="1:16" x14ac:dyDescent="0.3">
      <c r="A1911" t="s">
        <v>1942</v>
      </c>
      <c r="B1911">
        <v>1974</v>
      </c>
      <c r="C1911">
        <f t="shared" si="116"/>
        <v>1974</v>
      </c>
      <c r="D1911" t="s">
        <v>20</v>
      </c>
      <c r="E1911" t="str">
        <f t="shared" si="117"/>
        <v>Sep</v>
      </c>
      <c r="F1911">
        <v>10</v>
      </c>
      <c r="G1911" s="16">
        <f t="shared" si="118"/>
        <v>27282</v>
      </c>
      <c r="I1911">
        <v>3</v>
      </c>
      <c r="J1911" s="13">
        <v>24180.93</v>
      </c>
      <c r="K1911" t="s">
        <v>11</v>
      </c>
      <c r="L1911" t="str" cm="1">
        <f t="array" ref="L1911">IF(K1911="?",INDEX(K1911:K4253,_xlfn.MODE.MULT(MATCH(K1911:K4253,K4253,0))),K1911)</f>
        <v>tier - 2</v>
      </c>
      <c r="M1911" t="s">
        <v>16</v>
      </c>
      <c r="N1911" t="str" cm="1">
        <f t="array" ref="N1911">IF(M1911="?",INDEX(M1911:M4253,_xlfn.MODE.MULT(MATCH(M1911:M4253,M1911:M4253,0))),M1911)</f>
        <v>tier - 1</v>
      </c>
      <c r="O1911" t="s">
        <v>13</v>
      </c>
      <c r="P1911" t="str">
        <f t="shared" si="119"/>
        <v>R1013</v>
      </c>
    </row>
    <row r="1912" spans="1:16" x14ac:dyDescent="0.3">
      <c r="A1912" t="s">
        <v>1943</v>
      </c>
      <c r="B1912">
        <v>1964</v>
      </c>
      <c r="C1912">
        <f t="shared" si="116"/>
        <v>1964</v>
      </c>
      <c r="D1912" t="s">
        <v>30</v>
      </c>
      <c r="E1912" t="str">
        <f t="shared" si="117"/>
        <v>Dec</v>
      </c>
      <c r="F1912">
        <v>16</v>
      </c>
      <c r="G1912" s="16">
        <f t="shared" si="118"/>
        <v>23727</v>
      </c>
      <c r="I1912">
        <v>0</v>
      </c>
      <c r="J1912" s="13">
        <v>24227.34</v>
      </c>
      <c r="K1912" t="s">
        <v>11</v>
      </c>
      <c r="L1912" t="str" cm="1">
        <f t="array" ref="L1912">IF(K1912="?",INDEX(K1912:K4254,_xlfn.MODE.MULT(MATCH(K1912:K4254,K4254,0))),K1912)</f>
        <v>tier - 2</v>
      </c>
      <c r="M1912" t="s">
        <v>16</v>
      </c>
      <c r="N1912" t="str" cm="1">
        <f t="array" ref="N1912">IF(M1912="?",INDEX(M1912:M4254,_xlfn.MODE.MULT(MATCH(M1912:M4254,M1912:M4254,0))),M1912)</f>
        <v>tier - 1</v>
      </c>
      <c r="O1912" t="s">
        <v>13</v>
      </c>
      <c r="P1912" t="str">
        <f t="shared" si="119"/>
        <v>R1013</v>
      </c>
    </row>
    <row r="1913" spans="1:16" x14ac:dyDescent="0.3">
      <c r="A1913" t="s">
        <v>1944</v>
      </c>
      <c r="B1913">
        <v>2004</v>
      </c>
      <c r="C1913">
        <f t="shared" si="116"/>
        <v>2004</v>
      </c>
      <c r="D1913" t="s">
        <v>35</v>
      </c>
      <c r="E1913" t="str">
        <f t="shared" si="117"/>
        <v>Aug</v>
      </c>
      <c r="F1913">
        <v>3</v>
      </c>
      <c r="G1913" s="16">
        <f t="shared" si="118"/>
        <v>38202</v>
      </c>
      <c r="I1913">
        <v>0</v>
      </c>
      <c r="J1913" s="13">
        <v>24294.02</v>
      </c>
      <c r="K1913" t="s">
        <v>11</v>
      </c>
      <c r="L1913" t="str" cm="1">
        <f t="array" ref="L1913">IF(K1913="?",INDEX(K1913:K4255,_xlfn.MODE.MULT(MATCH(K1913:K4255,K4255,0))),K1913)</f>
        <v>tier - 2</v>
      </c>
      <c r="M1913" t="s">
        <v>16</v>
      </c>
      <c r="N1913" t="str" cm="1">
        <f t="array" ref="N1913">IF(M1913="?",INDEX(M1913:M4255,_xlfn.MODE.MULT(MATCH(M1913:M4255,M1913:M4255,0))),M1913)</f>
        <v>tier - 1</v>
      </c>
      <c r="O1913" t="s">
        <v>42</v>
      </c>
      <c r="P1913" t="str">
        <f t="shared" si="119"/>
        <v>R1011</v>
      </c>
    </row>
    <row r="1914" spans="1:16" x14ac:dyDescent="0.3">
      <c r="A1914" t="s">
        <v>1945</v>
      </c>
      <c r="B1914">
        <v>1999</v>
      </c>
      <c r="C1914">
        <f t="shared" si="116"/>
        <v>1999</v>
      </c>
      <c r="D1914" t="s">
        <v>37</v>
      </c>
      <c r="E1914" t="str">
        <f t="shared" si="117"/>
        <v>Oct</v>
      </c>
      <c r="F1914">
        <v>7</v>
      </c>
      <c r="G1914" s="16">
        <f t="shared" si="118"/>
        <v>36440</v>
      </c>
      <c r="I1914">
        <v>0</v>
      </c>
      <c r="J1914" s="13">
        <v>24387.74</v>
      </c>
      <c r="K1914" t="s">
        <v>11</v>
      </c>
      <c r="L1914" t="str" cm="1">
        <f t="array" ref="L1914">IF(K1914="?",INDEX(K1914:K4256,_xlfn.MODE.MULT(MATCH(K1914:K4256,K4256,0))),K1914)</f>
        <v>tier - 2</v>
      </c>
      <c r="M1914" t="s">
        <v>16</v>
      </c>
      <c r="N1914" t="str" cm="1">
        <f t="array" ref="N1914">IF(M1914="?",INDEX(M1914:M4256,_xlfn.MODE.MULT(MATCH(M1914:M4256,M1914:M4256,0))),M1914)</f>
        <v>tier - 1</v>
      </c>
      <c r="O1914" t="s">
        <v>42</v>
      </c>
      <c r="P1914" t="str">
        <f t="shared" si="119"/>
        <v>R1011</v>
      </c>
    </row>
    <row r="1915" spans="1:16" x14ac:dyDescent="0.3">
      <c r="A1915" t="s">
        <v>1946</v>
      </c>
      <c r="B1915">
        <v>1970</v>
      </c>
      <c r="C1915">
        <f t="shared" si="116"/>
        <v>1970</v>
      </c>
      <c r="D1915" t="s">
        <v>15</v>
      </c>
      <c r="E1915" t="str">
        <f t="shared" si="117"/>
        <v>Nov</v>
      </c>
      <c r="F1915">
        <v>30</v>
      </c>
      <c r="G1915" s="16">
        <f t="shared" si="118"/>
        <v>25902</v>
      </c>
      <c r="I1915">
        <v>0</v>
      </c>
      <c r="J1915" s="13">
        <v>24393.62</v>
      </c>
      <c r="K1915" t="s">
        <v>11</v>
      </c>
      <c r="L1915" t="str" cm="1">
        <f t="array" ref="L1915">IF(K1915="?",INDEX(K1915:K4257,_xlfn.MODE.MULT(MATCH(K1915:K4257,K4257,0))),K1915)</f>
        <v>tier - 2</v>
      </c>
      <c r="M1915" t="s">
        <v>12</v>
      </c>
      <c r="N1915" t="str" cm="1">
        <f t="array" ref="N1915">IF(M1915="?",INDEX(M1915:M4257,_xlfn.MODE.MULT(MATCH(M1915:M4257,M1915:M4257,0))),M1915)</f>
        <v>tier - 3</v>
      </c>
      <c r="O1915" t="s">
        <v>23</v>
      </c>
      <c r="P1915" t="str">
        <f t="shared" si="119"/>
        <v>R1012</v>
      </c>
    </row>
    <row r="1916" spans="1:16" x14ac:dyDescent="0.3">
      <c r="A1916" t="s">
        <v>1947</v>
      </c>
      <c r="B1916">
        <v>1968</v>
      </c>
      <c r="C1916">
        <f t="shared" si="116"/>
        <v>1968</v>
      </c>
      <c r="D1916" t="s">
        <v>10</v>
      </c>
      <c r="E1916" t="str">
        <f t="shared" si="117"/>
        <v>Jul</v>
      </c>
      <c r="F1916">
        <v>6</v>
      </c>
      <c r="G1916" s="16">
        <f t="shared" si="118"/>
        <v>25025</v>
      </c>
      <c r="I1916">
        <v>0</v>
      </c>
      <c r="J1916" s="13">
        <v>24476.48</v>
      </c>
      <c r="K1916" t="s">
        <v>11</v>
      </c>
      <c r="L1916" t="str" cm="1">
        <f t="array" ref="L1916">IF(K1916="?",INDEX(K1916:K4258,_xlfn.MODE.MULT(MATCH(K1916:K4258,K4258,0))),K1916)</f>
        <v>tier - 2</v>
      </c>
      <c r="M1916" t="s">
        <v>11</v>
      </c>
      <c r="N1916" t="str" cm="1">
        <f t="array" ref="N1916">IF(M1916="?",INDEX(M1916:M4258,_xlfn.MODE.MULT(MATCH(M1916:M4258,M1916:M4258,0))),M1916)</f>
        <v>tier - 2</v>
      </c>
      <c r="O1916" t="s">
        <v>23</v>
      </c>
      <c r="P1916" t="str">
        <f t="shared" si="119"/>
        <v>R1012</v>
      </c>
    </row>
    <row r="1917" spans="1:16" x14ac:dyDescent="0.3">
      <c r="A1917" t="s">
        <v>1948</v>
      </c>
      <c r="B1917">
        <v>1961</v>
      </c>
      <c r="C1917">
        <f t="shared" si="116"/>
        <v>1961</v>
      </c>
      <c r="D1917" t="s">
        <v>37</v>
      </c>
      <c r="E1917" t="str">
        <f t="shared" si="117"/>
        <v>Oct</v>
      </c>
      <c r="F1917">
        <v>21</v>
      </c>
      <c r="G1917" s="16">
        <f t="shared" si="118"/>
        <v>22575</v>
      </c>
      <c r="I1917">
        <v>0</v>
      </c>
      <c r="J1917" s="13">
        <v>24513.09</v>
      </c>
      <c r="K1917" t="s">
        <v>11</v>
      </c>
      <c r="L1917" t="str" cm="1">
        <f t="array" ref="L1917">IF(K1917="?",INDEX(K1917:K4259,_xlfn.MODE.MULT(MATCH(K1917:K4259,K4259,0))),K1917)</f>
        <v>tier - 2</v>
      </c>
      <c r="M1917" t="s">
        <v>11</v>
      </c>
      <c r="N1917" t="str" cm="1">
        <f t="array" ref="N1917">IF(M1917="?",INDEX(M1917:M4259,_xlfn.MODE.MULT(MATCH(M1917:M4259,M1917:M4259,0))),M1917)</f>
        <v>tier - 2</v>
      </c>
      <c r="O1917" t="s">
        <v>13</v>
      </c>
      <c r="P1917" t="str">
        <f t="shared" si="119"/>
        <v>R1013</v>
      </c>
    </row>
    <row r="1918" spans="1:16" x14ac:dyDescent="0.3">
      <c r="A1918" t="s">
        <v>1949</v>
      </c>
      <c r="B1918">
        <v>1972</v>
      </c>
      <c r="C1918">
        <f t="shared" si="116"/>
        <v>1972</v>
      </c>
      <c r="D1918" t="s">
        <v>20</v>
      </c>
      <c r="E1918" t="str">
        <f t="shared" si="117"/>
        <v>Sep</v>
      </c>
      <c r="F1918">
        <v>14</v>
      </c>
      <c r="G1918" s="16">
        <f t="shared" si="118"/>
        <v>26556</v>
      </c>
      <c r="I1918">
        <v>1</v>
      </c>
      <c r="J1918" s="13">
        <v>24520.26</v>
      </c>
      <c r="K1918" t="s">
        <v>11</v>
      </c>
      <c r="L1918" t="str" cm="1">
        <f t="array" ref="L1918">IF(K1918="?",INDEX(K1918:K4260,_xlfn.MODE.MULT(MATCH(K1918:K4260,K4260,0))),K1918)</f>
        <v>tier - 2</v>
      </c>
      <c r="M1918" t="s">
        <v>12</v>
      </c>
      <c r="N1918" t="str" cm="1">
        <f t="array" ref="N1918">IF(M1918="?",INDEX(M1918:M4260,_xlfn.MODE.MULT(MATCH(M1918:M4260,M1918:M4260,0))),M1918)</f>
        <v>tier - 3</v>
      </c>
      <c r="O1918" t="s">
        <v>42</v>
      </c>
      <c r="P1918" t="str">
        <f t="shared" si="119"/>
        <v>R1011</v>
      </c>
    </row>
    <row r="1919" spans="1:16" x14ac:dyDescent="0.3">
      <c r="A1919" t="s">
        <v>1950</v>
      </c>
      <c r="B1919">
        <v>1975</v>
      </c>
      <c r="C1919">
        <f t="shared" si="116"/>
        <v>1975</v>
      </c>
      <c r="D1919" t="s">
        <v>18</v>
      </c>
      <c r="E1919" t="str">
        <f t="shared" si="117"/>
        <v>Jun</v>
      </c>
      <c r="F1919">
        <v>13</v>
      </c>
      <c r="G1919" s="16">
        <f t="shared" si="118"/>
        <v>27558</v>
      </c>
      <c r="I1919">
        <v>2</v>
      </c>
      <c r="J1919" s="13">
        <v>24535.7</v>
      </c>
      <c r="K1919" t="s">
        <v>11</v>
      </c>
      <c r="L1919" t="str" cm="1">
        <f t="array" ref="L1919">IF(K1919="?",INDEX(K1919:K4261,_xlfn.MODE.MULT(MATCH(K1919:K4261,K4261,0))),K1919)</f>
        <v>tier - 2</v>
      </c>
      <c r="M1919" t="s">
        <v>11</v>
      </c>
      <c r="N1919" t="str" cm="1">
        <f t="array" ref="N1919">IF(M1919="?",INDEX(M1919:M4261,_xlfn.MODE.MULT(MATCH(M1919:M4261,M1919:M4261,0))),M1919)</f>
        <v>tier - 2</v>
      </c>
      <c r="O1919" t="s">
        <v>23</v>
      </c>
      <c r="P1919" t="str">
        <f t="shared" si="119"/>
        <v>R1012</v>
      </c>
    </row>
    <row r="1920" spans="1:16" x14ac:dyDescent="0.3">
      <c r="A1920" t="s">
        <v>1951</v>
      </c>
      <c r="B1920">
        <v>1976</v>
      </c>
      <c r="C1920">
        <f t="shared" si="116"/>
        <v>1976</v>
      </c>
      <c r="D1920" t="s">
        <v>37</v>
      </c>
      <c r="E1920" t="str">
        <f t="shared" si="117"/>
        <v>Oct</v>
      </c>
      <c r="F1920">
        <v>12</v>
      </c>
      <c r="G1920" s="16">
        <f t="shared" si="118"/>
        <v>28045</v>
      </c>
      <c r="I1920">
        <v>0</v>
      </c>
      <c r="J1920" s="13">
        <v>24603.05</v>
      </c>
      <c r="K1920" t="s">
        <v>11</v>
      </c>
      <c r="L1920" t="str" cm="1">
        <f t="array" ref="L1920">IF(K1920="?",INDEX(K1920:K4262,_xlfn.MODE.MULT(MATCH(K1920:K4262,K4262,0))),K1920)</f>
        <v>tier - 2</v>
      </c>
      <c r="M1920" t="s">
        <v>11</v>
      </c>
      <c r="N1920" t="str" cm="1">
        <f t="array" ref="N1920">IF(M1920="?",INDEX(M1920:M4262,_xlfn.MODE.MULT(MATCH(M1920:M4262,M1920:M4262,0))),M1920)</f>
        <v>tier - 2</v>
      </c>
      <c r="O1920" t="s">
        <v>42</v>
      </c>
      <c r="P1920" t="str">
        <f t="shared" si="119"/>
        <v>R1011</v>
      </c>
    </row>
    <row r="1921" spans="1:16" x14ac:dyDescent="0.3">
      <c r="A1921" t="s">
        <v>1952</v>
      </c>
      <c r="B1921">
        <v>1970</v>
      </c>
      <c r="C1921">
        <f t="shared" si="116"/>
        <v>1970</v>
      </c>
      <c r="D1921" t="s">
        <v>18</v>
      </c>
      <c r="E1921" t="str">
        <f t="shared" si="117"/>
        <v>Jun</v>
      </c>
      <c r="F1921">
        <v>12</v>
      </c>
      <c r="G1921" s="16">
        <f t="shared" si="118"/>
        <v>25731</v>
      </c>
      <c r="I1921">
        <v>2</v>
      </c>
      <c r="J1921" s="13">
        <v>24667.42</v>
      </c>
      <c r="K1921" t="s">
        <v>11</v>
      </c>
      <c r="L1921" t="str" cm="1">
        <f t="array" ref="L1921">IF(K1921="?",INDEX(K1921:K4263,_xlfn.MODE.MULT(MATCH(K1921:K4263,K4263,0))),K1921)</f>
        <v>tier - 2</v>
      </c>
      <c r="M1921" t="s">
        <v>12</v>
      </c>
      <c r="N1921" t="str" cm="1">
        <f t="array" ref="N1921">IF(M1921="?",INDEX(M1921:M4263,_xlfn.MODE.MULT(MATCH(M1921:M4263,M1921:M4263,0))),M1921)</f>
        <v>tier - 3</v>
      </c>
      <c r="O1921" t="s">
        <v>13</v>
      </c>
      <c r="P1921" t="str">
        <f t="shared" si="119"/>
        <v>R1013</v>
      </c>
    </row>
    <row r="1922" spans="1:16" x14ac:dyDescent="0.3">
      <c r="A1922" t="s">
        <v>1953</v>
      </c>
      <c r="B1922">
        <v>1996</v>
      </c>
      <c r="C1922">
        <f t="shared" si="116"/>
        <v>1996</v>
      </c>
      <c r="D1922" t="s">
        <v>35</v>
      </c>
      <c r="E1922" t="str">
        <f t="shared" si="117"/>
        <v>Aug</v>
      </c>
      <c r="F1922">
        <v>28</v>
      </c>
      <c r="G1922" s="16">
        <f t="shared" si="118"/>
        <v>35305</v>
      </c>
      <c r="I1922">
        <v>4</v>
      </c>
      <c r="J1922" s="13">
        <v>24671.66</v>
      </c>
      <c r="K1922" t="s">
        <v>11</v>
      </c>
      <c r="L1922" t="str" cm="1">
        <f t="array" ref="L1922">IF(K1922="?",INDEX(K1922:K4264,_xlfn.MODE.MULT(MATCH(K1922:K4264,K4264,0))),K1922)</f>
        <v>tier - 2</v>
      </c>
      <c r="M1922" t="s">
        <v>16</v>
      </c>
      <c r="N1922" t="str" cm="1">
        <f t="array" ref="N1922">IF(M1922="?",INDEX(M1922:M4264,_xlfn.MODE.MULT(MATCH(M1922:M4264,M1922:M4264,0))),M1922)</f>
        <v>tier - 1</v>
      </c>
      <c r="O1922" t="s">
        <v>247</v>
      </c>
      <c r="P1922" t="str">
        <f t="shared" si="119"/>
        <v>R1024</v>
      </c>
    </row>
    <row r="1923" spans="1:16" x14ac:dyDescent="0.3">
      <c r="A1923" t="s">
        <v>1954</v>
      </c>
      <c r="B1923">
        <v>1992</v>
      </c>
      <c r="C1923">
        <f t="shared" ref="C1923:C1986" si="120">IF(B1923="?",ROUND(AVERAGE(B1922:B4265),0),B1923)</f>
        <v>1992</v>
      </c>
      <c r="D1923" t="s">
        <v>37</v>
      </c>
      <c r="E1923" t="str">
        <f t="shared" ref="E1923:E1986" si="121">IF(D1923="?","sep",D1923)</f>
        <v>Oct</v>
      </c>
      <c r="F1923">
        <v>11</v>
      </c>
      <c r="G1923" s="16">
        <f t="shared" ref="G1923:G1986" si="122">VALUE(F1923&amp;"-"&amp;E1923&amp;"-"&amp;C1923)</f>
        <v>33888</v>
      </c>
      <c r="I1923">
        <v>0</v>
      </c>
      <c r="J1923" s="13">
        <v>24795.040000000001</v>
      </c>
      <c r="K1923" t="s">
        <v>11</v>
      </c>
      <c r="L1923" t="str" cm="1">
        <f t="array" ref="L1923">IF(K1923="?",INDEX(K1923:K4265,_xlfn.MODE.MULT(MATCH(K1923:K4265,K4265,0))),K1923)</f>
        <v>tier - 2</v>
      </c>
      <c r="M1923" t="s">
        <v>12</v>
      </c>
      <c r="N1923" t="str" cm="1">
        <f t="array" ref="N1923">IF(M1923="?",INDEX(M1923:M4265,_xlfn.MODE.MULT(MATCH(M1923:M4265,M1923:M4265,0))),M1923)</f>
        <v>tier - 3</v>
      </c>
      <c r="O1923" t="s">
        <v>42</v>
      </c>
      <c r="P1923" t="str">
        <f t="shared" ref="P1923:P1986" si="123">IF(O1923="?","unknown",O1923)</f>
        <v>R1011</v>
      </c>
    </row>
    <row r="1924" spans="1:16" x14ac:dyDescent="0.3">
      <c r="A1924" t="s">
        <v>1955</v>
      </c>
      <c r="B1924">
        <v>1994</v>
      </c>
      <c r="C1924">
        <f t="shared" si="120"/>
        <v>1994</v>
      </c>
      <c r="D1924" t="s">
        <v>20</v>
      </c>
      <c r="E1924" t="str">
        <f t="shared" si="121"/>
        <v>Sep</v>
      </c>
      <c r="F1924">
        <v>9</v>
      </c>
      <c r="G1924" s="16">
        <f t="shared" si="122"/>
        <v>34586</v>
      </c>
      <c r="I1924">
        <v>0</v>
      </c>
      <c r="J1924" s="13">
        <v>24817.25</v>
      </c>
      <c r="K1924" t="s">
        <v>11</v>
      </c>
      <c r="L1924" t="str" cm="1">
        <f t="array" ref="L1924">IF(K1924="?",INDEX(K1924:K4266,_xlfn.MODE.MULT(MATCH(K1924:K4266,K4266,0))),K1924)</f>
        <v>tier - 2</v>
      </c>
      <c r="M1924" t="s">
        <v>11</v>
      </c>
      <c r="N1924" t="str" cm="1">
        <f t="array" ref="N1924">IF(M1924="?",INDEX(M1924:M4266,_xlfn.MODE.MULT(MATCH(M1924:M4266,M1924:M4266,0))),M1924)</f>
        <v>tier - 2</v>
      </c>
      <c r="O1924" t="s">
        <v>42</v>
      </c>
      <c r="P1924" t="str">
        <f t="shared" si="123"/>
        <v>R1011</v>
      </c>
    </row>
    <row r="1925" spans="1:16" x14ac:dyDescent="0.3">
      <c r="A1925" t="s">
        <v>1956</v>
      </c>
      <c r="B1925">
        <v>1995</v>
      </c>
      <c r="C1925">
        <f t="shared" si="120"/>
        <v>1995</v>
      </c>
      <c r="D1925" t="s">
        <v>18</v>
      </c>
      <c r="E1925" t="str">
        <f t="shared" si="121"/>
        <v>Jun</v>
      </c>
      <c r="F1925">
        <v>10</v>
      </c>
      <c r="G1925" s="16">
        <f t="shared" si="122"/>
        <v>34860</v>
      </c>
      <c r="I1925">
        <v>0</v>
      </c>
      <c r="J1925" s="13">
        <v>24863.25</v>
      </c>
      <c r="K1925" t="s">
        <v>11</v>
      </c>
      <c r="L1925" t="str" cm="1">
        <f t="array" ref="L1925">IF(K1925="?",INDEX(K1925:K4267,_xlfn.MODE.MULT(MATCH(K1925:K4267,K4267,0))),K1925)</f>
        <v>tier - 2</v>
      </c>
      <c r="M1925" t="s">
        <v>12</v>
      </c>
      <c r="N1925" t="str" cm="1">
        <f t="array" ref="N1925">IF(M1925="?",INDEX(M1925:M4267,_xlfn.MODE.MULT(MATCH(M1925:M4267,M1925:M4267,0))),M1925)</f>
        <v>tier - 3</v>
      </c>
      <c r="O1925" t="s">
        <v>42</v>
      </c>
      <c r="P1925" t="str">
        <f t="shared" si="123"/>
        <v>R1011</v>
      </c>
    </row>
    <row r="1926" spans="1:16" x14ac:dyDescent="0.3">
      <c r="A1926" t="s">
        <v>1957</v>
      </c>
      <c r="B1926">
        <v>1970</v>
      </c>
      <c r="C1926">
        <f t="shared" si="120"/>
        <v>1970</v>
      </c>
      <c r="D1926" t="s">
        <v>15</v>
      </c>
      <c r="E1926" t="str">
        <f t="shared" si="121"/>
        <v>Nov</v>
      </c>
      <c r="F1926">
        <v>26</v>
      </c>
      <c r="G1926" s="16">
        <f t="shared" si="122"/>
        <v>25898</v>
      </c>
      <c r="I1926">
        <v>3</v>
      </c>
      <c r="J1926" s="13">
        <v>24869.84</v>
      </c>
      <c r="K1926" t="s">
        <v>11</v>
      </c>
      <c r="L1926" t="str" cm="1">
        <f t="array" ref="L1926">IF(K1926="?",INDEX(K1926:K4268,_xlfn.MODE.MULT(MATCH(K1926:K4268,K4268,0))),K1926)</f>
        <v>tier - 2</v>
      </c>
      <c r="M1926" t="s">
        <v>11</v>
      </c>
      <c r="N1926" t="str" cm="1">
        <f t="array" ref="N1926">IF(M1926="?",INDEX(M1926:M4268,_xlfn.MODE.MULT(MATCH(M1926:M4268,M1926:M4268,0))),M1926)</f>
        <v>tier - 2</v>
      </c>
      <c r="O1926" t="s">
        <v>168</v>
      </c>
      <c r="P1926" t="str">
        <f t="shared" si="123"/>
        <v>R1016</v>
      </c>
    </row>
    <row r="1927" spans="1:16" x14ac:dyDescent="0.3">
      <c r="A1927" t="s">
        <v>1958</v>
      </c>
      <c r="B1927">
        <v>1969</v>
      </c>
      <c r="C1927">
        <f t="shared" si="120"/>
        <v>1969</v>
      </c>
      <c r="D1927" t="s">
        <v>10</v>
      </c>
      <c r="E1927" t="str">
        <f t="shared" si="121"/>
        <v>Jul</v>
      </c>
      <c r="F1927">
        <v>23</v>
      </c>
      <c r="G1927" s="16">
        <f t="shared" si="122"/>
        <v>25407</v>
      </c>
      <c r="I1927">
        <v>3</v>
      </c>
      <c r="J1927" s="13">
        <v>24873.38</v>
      </c>
      <c r="K1927" t="s">
        <v>11</v>
      </c>
      <c r="L1927" t="str" cm="1">
        <f t="array" ref="L1927">IF(K1927="?",INDEX(K1927:K4269,_xlfn.MODE.MULT(MATCH(K1927:K4269,K4269,0))),K1927)</f>
        <v>tier - 2</v>
      </c>
      <c r="M1927" t="s">
        <v>16</v>
      </c>
      <c r="N1927" t="str" cm="1">
        <f t="array" ref="N1927">IF(M1927="?",INDEX(M1927:M4269,_xlfn.MODE.MULT(MATCH(M1927:M4269,M1927:M4269,0))),M1927)</f>
        <v>tier - 1</v>
      </c>
      <c r="O1927" t="s">
        <v>247</v>
      </c>
      <c r="P1927" t="str">
        <f t="shared" si="123"/>
        <v>R1024</v>
      </c>
    </row>
    <row r="1928" spans="1:16" x14ac:dyDescent="0.3">
      <c r="A1928" t="s">
        <v>1959</v>
      </c>
      <c r="B1928">
        <v>1987</v>
      </c>
      <c r="C1928">
        <f t="shared" si="120"/>
        <v>1987</v>
      </c>
      <c r="D1928" t="s">
        <v>18</v>
      </c>
      <c r="E1928" t="str">
        <f t="shared" si="121"/>
        <v>Jun</v>
      </c>
      <c r="F1928">
        <v>14</v>
      </c>
      <c r="G1928" s="16">
        <f t="shared" si="122"/>
        <v>31942</v>
      </c>
      <c r="I1928">
        <v>2</v>
      </c>
      <c r="J1928" s="13">
        <v>24915.05</v>
      </c>
      <c r="K1928" t="s">
        <v>11</v>
      </c>
      <c r="L1928" t="str" cm="1">
        <f t="array" ref="L1928">IF(K1928="?",INDEX(K1928:K4270,_xlfn.MODE.MULT(MATCH(K1928:K4270,K4270,0))),K1928)</f>
        <v>tier - 2</v>
      </c>
      <c r="M1928" t="s">
        <v>16</v>
      </c>
      <c r="N1928" t="str" cm="1">
        <f t="array" ref="N1928">IF(M1928="?",INDEX(M1928:M4270,_xlfn.MODE.MULT(MATCH(M1928:M4270,M1928:M4270,0))),M1928)</f>
        <v>tier - 1</v>
      </c>
      <c r="O1928" t="s">
        <v>247</v>
      </c>
      <c r="P1928" t="str">
        <f t="shared" si="123"/>
        <v>R1024</v>
      </c>
    </row>
    <row r="1929" spans="1:16" x14ac:dyDescent="0.3">
      <c r="A1929" t="s">
        <v>1960</v>
      </c>
      <c r="B1929">
        <v>1975</v>
      </c>
      <c r="C1929">
        <f t="shared" si="120"/>
        <v>1975</v>
      </c>
      <c r="D1929" t="s">
        <v>15</v>
      </c>
      <c r="E1929" t="str">
        <f t="shared" si="121"/>
        <v>Nov</v>
      </c>
      <c r="F1929">
        <v>14</v>
      </c>
      <c r="G1929" s="16">
        <f t="shared" si="122"/>
        <v>27712</v>
      </c>
      <c r="I1929">
        <v>3</v>
      </c>
      <c r="J1929" s="13">
        <v>24915.22</v>
      </c>
      <c r="K1929" t="s">
        <v>11</v>
      </c>
      <c r="L1929" t="str" cm="1">
        <f t="array" ref="L1929">IF(K1929="?",INDEX(K1929:K4271,_xlfn.MODE.MULT(MATCH(K1929:K4271,K4271,0))),K1929)</f>
        <v>tier - 2</v>
      </c>
      <c r="M1929" t="s">
        <v>12</v>
      </c>
      <c r="N1929" t="str" cm="1">
        <f t="array" ref="N1929">IF(M1929="?",INDEX(M1929:M4271,_xlfn.MODE.MULT(MATCH(M1929:M4271,M1929:M4271,0))),M1929)</f>
        <v>tier - 3</v>
      </c>
      <c r="O1929" t="s">
        <v>23</v>
      </c>
      <c r="P1929" t="str">
        <f t="shared" si="123"/>
        <v>R1012</v>
      </c>
    </row>
    <row r="1930" spans="1:16" x14ac:dyDescent="0.3">
      <c r="A1930" t="s">
        <v>1961</v>
      </c>
      <c r="B1930">
        <v>1995</v>
      </c>
      <c r="C1930">
        <f t="shared" si="120"/>
        <v>1995</v>
      </c>
      <c r="D1930" t="s">
        <v>30</v>
      </c>
      <c r="E1930" t="str">
        <f t="shared" si="121"/>
        <v>Dec</v>
      </c>
      <c r="F1930">
        <v>4</v>
      </c>
      <c r="G1930" s="16">
        <f t="shared" si="122"/>
        <v>35037</v>
      </c>
      <c r="I1930">
        <v>0</v>
      </c>
      <c r="J1930" s="13">
        <v>25075.97</v>
      </c>
      <c r="K1930" t="s">
        <v>11</v>
      </c>
      <c r="L1930" t="str" cm="1">
        <f t="array" ref="L1930">IF(K1930="?",INDEX(K1930:K4272,_xlfn.MODE.MULT(MATCH(K1930:K4272,K4272,0))),K1930)</f>
        <v>tier - 2</v>
      </c>
      <c r="M1930" t="s">
        <v>11</v>
      </c>
      <c r="N1930" t="str" cm="1">
        <f t="array" ref="N1930">IF(M1930="?",INDEX(M1930:M4272,_xlfn.MODE.MULT(MATCH(M1930:M4272,M1930:M4272,0))),M1930)</f>
        <v>tier - 2</v>
      </c>
      <c r="O1930" t="s">
        <v>42</v>
      </c>
      <c r="P1930" t="str">
        <f t="shared" si="123"/>
        <v>R1011</v>
      </c>
    </row>
    <row r="1931" spans="1:16" x14ac:dyDescent="0.3">
      <c r="A1931" t="s">
        <v>1962</v>
      </c>
      <c r="B1931">
        <v>1998</v>
      </c>
      <c r="C1931">
        <f t="shared" si="120"/>
        <v>1998</v>
      </c>
      <c r="D1931" t="s">
        <v>18</v>
      </c>
      <c r="E1931" t="str">
        <f t="shared" si="121"/>
        <v>Jun</v>
      </c>
      <c r="F1931">
        <v>14</v>
      </c>
      <c r="G1931" s="16">
        <f t="shared" si="122"/>
        <v>35960</v>
      </c>
      <c r="I1931">
        <v>0</v>
      </c>
      <c r="J1931" s="13">
        <v>25081.77</v>
      </c>
      <c r="K1931" t="s">
        <v>11</v>
      </c>
      <c r="L1931" t="str" cm="1">
        <f t="array" ref="L1931">IF(K1931="?",INDEX(K1931:K4273,_xlfn.MODE.MULT(MATCH(K1931:K4273,K4273,0))),K1931)</f>
        <v>tier - 2</v>
      </c>
      <c r="M1931" t="s">
        <v>11</v>
      </c>
      <c r="N1931" t="str" cm="1">
        <f t="array" ref="N1931">IF(M1931="?",INDEX(M1931:M4273,_xlfn.MODE.MULT(MATCH(M1931:M4273,M1931:M4273,0))),M1931)</f>
        <v>tier - 2</v>
      </c>
      <c r="O1931" t="s">
        <v>13</v>
      </c>
      <c r="P1931" t="str">
        <f t="shared" si="123"/>
        <v>R1013</v>
      </c>
    </row>
    <row r="1932" spans="1:16" x14ac:dyDescent="0.3">
      <c r="A1932" t="s">
        <v>1963</v>
      </c>
      <c r="B1932">
        <v>1998</v>
      </c>
      <c r="C1932">
        <f t="shared" si="120"/>
        <v>1998</v>
      </c>
      <c r="D1932" t="s">
        <v>15</v>
      </c>
      <c r="E1932" t="str">
        <f t="shared" si="121"/>
        <v>Nov</v>
      </c>
      <c r="F1932">
        <v>24</v>
      </c>
      <c r="G1932" s="16">
        <f t="shared" si="122"/>
        <v>36123</v>
      </c>
      <c r="I1932">
        <v>0</v>
      </c>
      <c r="J1932" s="13">
        <v>25127.22</v>
      </c>
      <c r="K1932" t="s">
        <v>11</v>
      </c>
      <c r="L1932" t="str" cm="1">
        <f t="array" ref="L1932">IF(K1932="?",INDEX(K1932:K4274,_xlfn.MODE.MULT(MATCH(K1932:K4274,K4274,0))),K1932)</f>
        <v>tier - 2</v>
      </c>
      <c r="M1932" t="s">
        <v>12</v>
      </c>
      <c r="N1932" t="str" cm="1">
        <f t="array" ref="N1932">IF(M1932="?",INDEX(M1932:M4274,_xlfn.MODE.MULT(MATCH(M1932:M4274,M1932:M4274,0))),M1932)</f>
        <v>tier - 3</v>
      </c>
      <c r="O1932" t="s">
        <v>42</v>
      </c>
      <c r="P1932" t="str">
        <f t="shared" si="123"/>
        <v>R1011</v>
      </c>
    </row>
    <row r="1933" spans="1:16" x14ac:dyDescent="0.3">
      <c r="A1933" t="s">
        <v>1964</v>
      </c>
      <c r="B1933">
        <v>1975</v>
      </c>
      <c r="C1933">
        <f t="shared" si="120"/>
        <v>1975</v>
      </c>
      <c r="D1933" t="s">
        <v>30</v>
      </c>
      <c r="E1933" t="str">
        <f t="shared" si="121"/>
        <v>Dec</v>
      </c>
      <c r="F1933">
        <v>14</v>
      </c>
      <c r="G1933" s="16">
        <f t="shared" si="122"/>
        <v>27742</v>
      </c>
      <c r="I1933">
        <v>3</v>
      </c>
      <c r="J1933" s="13">
        <v>25309.49</v>
      </c>
      <c r="K1933" t="s">
        <v>11</v>
      </c>
      <c r="L1933" t="str" cm="1">
        <f t="array" ref="L1933">IF(K1933="?",INDEX(K1933:K4275,_xlfn.MODE.MULT(MATCH(K1933:K4275,K4275,0))),K1933)</f>
        <v>tier - 2</v>
      </c>
      <c r="M1933" t="s">
        <v>16</v>
      </c>
      <c r="N1933" t="str" cm="1">
        <f t="array" ref="N1933">IF(M1933="?",INDEX(M1933:M4275,_xlfn.MODE.MULT(MATCH(M1933:M4275,M1933:M4275,0))),M1933)</f>
        <v>tier - 1</v>
      </c>
      <c r="O1933" t="s">
        <v>42</v>
      </c>
      <c r="P1933" t="str">
        <f t="shared" si="123"/>
        <v>R1011</v>
      </c>
    </row>
    <row r="1934" spans="1:16" x14ac:dyDescent="0.3">
      <c r="A1934" t="s">
        <v>1965</v>
      </c>
      <c r="B1934">
        <v>1972</v>
      </c>
      <c r="C1934">
        <f t="shared" si="120"/>
        <v>1972</v>
      </c>
      <c r="D1934" t="s">
        <v>20</v>
      </c>
      <c r="E1934" t="str">
        <f t="shared" si="121"/>
        <v>Sep</v>
      </c>
      <c r="F1934">
        <v>26</v>
      </c>
      <c r="G1934" s="16">
        <f t="shared" si="122"/>
        <v>26568</v>
      </c>
      <c r="I1934">
        <v>2</v>
      </c>
      <c r="J1934" s="13">
        <v>25333.33</v>
      </c>
      <c r="K1934" t="s">
        <v>11</v>
      </c>
      <c r="L1934" t="str" cm="1">
        <f t="array" ref="L1934">IF(K1934="?",INDEX(K1934:K4276,_xlfn.MODE.MULT(MATCH(K1934:K4276,K4276,0))),K1934)</f>
        <v>tier - 2</v>
      </c>
      <c r="M1934" t="s">
        <v>11</v>
      </c>
      <c r="N1934" t="str" cm="1">
        <f t="array" ref="N1934">IF(M1934="?",INDEX(M1934:M4276,_xlfn.MODE.MULT(MATCH(M1934:M4276,M1934:M4276,0))),M1934)</f>
        <v>tier - 2</v>
      </c>
      <c r="O1934" t="s">
        <v>356</v>
      </c>
      <c r="P1934" t="str">
        <f t="shared" si="123"/>
        <v>R1017</v>
      </c>
    </row>
    <row r="1935" spans="1:16" x14ac:dyDescent="0.3">
      <c r="A1935" t="s">
        <v>1966</v>
      </c>
      <c r="B1935">
        <v>1968</v>
      </c>
      <c r="C1935">
        <f t="shared" si="120"/>
        <v>1968</v>
      </c>
      <c r="D1935" t="s">
        <v>35</v>
      </c>
      <c r="E1935" t="str">
        <f t="shared" si="121"/>
        <v>Aug</v>
      </c>
      <c r="F1935">
        <v>22</v>
      </c>
      <c r="G1935" s="16">
        <f t="shared" si="122"/>
        <v>25072</v>
      </c>
      <c r="I1935">
        <v>3</v>
      </c>
      <c r="J1935" s="13">
        <v>25382.3</v>
      </c>
      <c r="K1935" t="s">
        <v>11</v>
      </c>
      <c r="L1935" t="str" cm="1">
        <f t="array" ref="L1935">IF(K1935="?",INDEX(K1935:K4277,_xlfn.MODE.MULT(MATCH(K1935:K4277,K4277,0))),K1935)</f>
        <v>tier - 2</v>
      </c>
      <c r="M1935" t="s">
        <v>11</v>
      </c>
      <c r="N1935" t="str" cm="1">
        <f t="array" ref="N1935">IF(M1935="?",INDEX(M1935:M4277,_xlfn.MODE.MULT(MATCH(M1935:M4277,M1935:M4277,0))),M1935)</f>
        <v>tier - 2</v>
      </c>
      <c r="O1935" t="s">
        <v>42</v>
      </c>
      <c r="P1935" t="str">
        <f t="shared" si="123"/>
        <v>R1011</v>
      </c>
    </row>
    <row r="1936" spans="1:16" x14ac:dyDescent="0.3">
      <c r="A1936" t="s">
        <v>1967</v>
      </c>
      <c r="B1936">
        <v>1968</v>
      </c>
      <c r="C1936">
        <f t="shared" si="120"/>
        <v>1968</v>
      </c>
      <c r="D1936" t="s">
        <v>30</v>
      </c>
      <c r="E1936" t="str">
        <f t="shared" si="121"/>
        <v>Dec</v>
      </c>
      <c r="F1936">
        <v>11</v>
      </c>
      <c r="G1936" s="16">
        <f t="shared" si="122"/>
        <v>25183</v>
      </c>
      <c r="I1936">
        <v>1</v>
      </c>
      <c r="J1936" s="13">
        <v>25517.11</v>
      </c>
      <c r="K1936" t="s">
        <v>11</v>
      </c>
      <c r="L1936" t="str" cm="1">
        <f t="array" ref="L1936">IF(K1936="?",INDEX(K1936:K4278,_xlfn.MODE.MULT(MATCH(K1936:K4278,K4278,0))),K1936)</f>
        <v>tier - 2</v>
      </c>
      <c r="M1936" t="s">
        <v>12</v>
      </c>
      <c r="N1936" t="str" cm="1">
        <f t="array" ref="N1936">IF(M1936="?",INDEX(M1936:M4278,_xlfn.MODE.MULT(MATCH(M1936:M4278,M1936:M4278,0))),M1936)</f>
        <v>tier - 3</v>
      </c>
      <c r="O1936" t="s">
        <v>356</v>
      </c>
      <c r="P1936" t="str">
        <f t="shared" si="123"/>
        <v>R1017</v>
      </c>
    </row>
    <row r="1937" spans="1:16" x14ac:dyDescent="0.3">
      <c r="A1937" t="s">
        <v>1968</v>
      </c>
      <c r="B1937">
        <v>2001</v>
      </c>
      <c r="C1937">
        <f t="shared" si="120"/>
        <v>2001</v>
      </c>
      <c r="D1937" t="s">
        <v>35</v>
      </c>
      <c r="E1937" t="str">
        <f t="shared" si="121"/>
        <v>Aug</v>
      </c>
      <c r="F1937">
        <v>2</v>
      </c>
      <c r="G1937" s="16">
        <f t="shared" si="122"/>
        <v>37105</v>
      </c>
      <c r="I1937">
        <v>0</v>
      </c>
      <c r="J1937" s="13">
        <v>25648.98</v>
      </c>
      <c r="K1937" t="s">
        <v>11</v>
      </c>
      <c r="L1937" t="str" cm="1">
        <f t="array" ref="L1937">IF(K1937="?",INDEX(K1937:K4279,_xlfn.MODE.MULT(MATCH(K1937:K4279,K4279,0))),K1937)</f>
        <v>tier - 2</v>
      </c>
      <c r="M1937" t="s">
        <v>16</v>
      </c>
      <c r="N1937" t="str" cm="1">
        <f t="array" ref="N1937">IF(M1937="?",INDEX(M1937:M4279,_xlfn.MODE.MULT(MATCH(M1937:M4279,M1937:M4279,0))),M1937)</f>
        <v>tier - 1</v>
      </c>
      <c r="O1937" t="s">
        <v>42</v>
      </c>
      <c r="P1937" t="str">
        <f t="shared" si="123"/>
        <v>R1011</v>
      </c>
    </row>
    <row r="1938" spans="1:16" x14ac:dyDescent="0.3">
      <c r="A1938" t="s">
        <v>1969</v>
      </c>
      <c r="B1938">
        <v>1972</v>
      </c>
      <c r="C1938">
        <f t="shared" si="120"/>
        <v>1972</v>
      </c>
      <c r="D1938" t="s">
        <v>10</v>
      </c>
      <c r="E1938" t="str">
        <f t="shared" si="121"/>
        <v>Jul</v>
      </c>
      <c r="F1938">
        <v>17</v>
      </c>
      <c r="G1938" s="16">
        <f t="shared" si="122"/>
        <v>26497</v>
      </c>
      <c r="I1938">
        <v>0</v>
      </c>
      <c r="J1938" s="13">
        <v>25656.58</v>
      </c>
      <c r="K1938" t="s">
        <v>11</v>
      </c>
      <c r="L1938" t="str" cm="1">
        <f t="array" ref="L1938">IF(K1938="?",INDEX(K1938:K4280,_xlfn.MODE.MULT(MATCH(K1938:K4280,K4280,0))),K1938)</f>
        <v>tier - 2</v>
      </c>
      <c r="M1938" t="s">
        <v>12</v>
      </c>
      <c r="N1938" t="str" cm="1">
        <f t="array" ref="N1938">IF(M1938="?",INDEX(M1938:M4280,_xlfn.MODE.MULT(MATCH(M1938:M4280,M1938:M4280,0))),M1938)</f>
        <v>tier - 3</v>
      </c>
      <c r="O1938" t="s">
        <v>247</v>
      </c>
      <c r="P1938" t="str">
        <f t="shared" si="123"/>
        <v>R1024</v>
      </c>
    </row>
    <row r="1939" spans="1:16" x14ac:dyDescent="0.3">
      <c r="A1939" t="s">
        <v>1970</v>
      </c>
      <c r="B1939">
        <v>1963</v>
      </c>
      <c r="C1939">
        <f t="shared" si="120"/>
        <v>1963</v>
      </c>
      <c r="D1939" t="s">
        <v>35</v>
      </c>
      <c r="E1939" t="str">
        <f t="shared" si="121"/>
        <v>Aug</v>
      </c>
      <c r="F1939">
        <v>21</v>
      </c>
      <c r="G1939" s="16">
        <f t="shared" si="122"/>
        <v>23244</v>
      </c>
      <c r="I1939">
        <v>0</v>
      </c>
      <c r="J1939" s="13">
        <v>25678.78</v>
      </c>
      <c r="K1939" t="s">
        <v>11</v>
      </c>
      <c r="L1939" t="str" cm="1">
        <f t="array" ref="L1939">IF(K1939="?",INDEX(K1939:K4281,_xlfn.MODE.MULT(MATCH(K1939:K4281,K4281,0))),K1939)</f>
        <v>tier - 2</v>
      </c>
      <c r="M1939" t="s">
        <v>12</v>
      </c>
      <c r="N1939" t="str" cm="1">
        <f t="array" ref="N1939">IF(M1939="?",INDEX(M1939:M4281,_xlfn.MODE.MULT(MATCH(M1939:M4281,M1939:M4281,0))),M1939)</f>
        <v>tier - 3</v>
      </c>
      <c r="O1939" t="s">
        <v>23</v>
      </c>
      <c r="P1939" t="str">
        <f t="shared" si="123"/>
        <v>R1012</v>
      </c>
    </row>
    <row r="1940" spans="1:16" x14ac:dyDescent="0.3">
      <c r="A1940" t="s">
        <v>1971</v>
      </c>
      <c r="B1940">
        <v>1970</v>
      </c>
      <c r="C1940">
        <f t="shared" si="120"/>
        <v>1970</v>
      </c>
      <c r="D1940" t="s">
        <v>30</v>
      </c>
      <c r="E1940" t="str">
        <f t="shared" si="121"/>
        <v>Dec</v>
      </c>
      <c r="F1940">
        <v>3</v>
      </c>
      <c r="G1940" s="16">
        <f t="shared" si="122"/>
        <v>25905</v>
      </c>
      <c r="I1940">
        <v>3</v>
      </c>
      <c r="J1940" s="13">
        <v>25992.82</v>
      </c>
      <c r="K1940" t="s">
        <v>11</v>
      </c>
      <c r="L1940" t="str" cm="1">
        <f t="array" ref="L1940">IF(K1940="?",INDEX(K1940:K4282,_xlfn.MODE.MULT(MATCH(K1940:K4282,K4282,0))),K1940)</f>
        <v>tier - 2</v>
      </c>
      <c r="M1940" t="s">
        <v>11</v>
      </c>
      <c r="N1940" t="str" cm="1">
        <f t="array" ref="N1940">IF(M1940="?",INDEX(M1940:M4282,_xlfn.MODE.MULT(MATCH(M1940:M4282,M1940:M4282,0))),M1940)</f>
        <v>tier - 2</v>
      </c>
      <c r="O1940" t="s">
        <v>13</v>
      </c>
      <c r="P1940" t="str">
        <f t="shared" si="123"/>
        <v>R1013</v>
      </c>
    </row>
    <row r="1941" spans="1:16" x14ac:dyDescent="0.3">
      <c r="A1941" t="s">
        <v>1972</v>
      </c>
      <c r="B1941">
        <v>2001</v>
      </c>
      <c r="C1941">
        <f t="shared" si="120"/>
        <v>2001</v>
      </c>
      <c r="D1941" t="s">
        <v>18</v>
      </c>
      <c r="E1941" t="str">
        <f t="shared" si="121"/>
        <v>Jun</v>
      </c>
      <c r="F1941">
        <v>5</v>
      </c>
      <c r="G1941" s="16">
        <f t="shared" si="122"/>
        <v>37047</v>
      </c>
      <c r="I1941">
        <v>2</v>
      </c>
      <c r="J1941" s="13">
        <v>26018.95</v>
      </c>
      <c r="K1941" t="s">
        <v>11</v>
      </c>
      <c r="L1941" t="str" cm="1">
        <f t="array" ref="L1941">IF(K1941="?",INDEX(K1941:K4283,_xlfn.MODE.MULT(MATCH(K1941:K4283,K4283,0))),K1941)</f>
        <v>tier - 2</v>
      </c>
      <c r="M1941" t="s">
        <v>11</v>
      </c>
      <c r="N1941" t="str" cm="1">
        <f t="array" ref="N1941">IF(M1941="?",INDEX(M1941:M4283,_xlfn.MODE.MULT(MATCH(M1941:M4283,M1941:M4283,0))),M1941)</f>
        <v>tier - 2</v>
      </c>
      <c r="O1941" t="s">
        <v>23</v>
      </c>
      <c r="P1941" t="str">
        <f t="shared" si="123"/>
        <v>R1012</v>
      </c>
    </row>
    <row r="1942" spans="1:16" x14ac:dyDescent="0.3">
      <c r="A1942" t="s">
        <v>1973</v>
      </c>
      <c r="B1942">
        <v>2000</v>
      </c>
      <c r="C1942">
        <f t="shared" si="120"/>
        <v>2000</v>
      </c>
      <c r="D1942" t="s">
        <v>30</v>
      </c>
      <c r="E1942" t="str">
        <f t="shared" si="121"/>
        <v>Dec</v>
      </c>
      <c r="F1942">
        <v>26</v>
      </c>
      <c r="G1942" s="16">
        <f t="shared" si="122"/>
        <v>36886</v>
      </c>
      <c r="I1942">
        <v>0</v>
      </c>
      <c r="J1942" s="13">
        <v>26026.97</v>
      </c>
      <c r="K1942" t="s">
        <v>11</v>
      </c>
      <c r="L1942" t="str" cm="1">
        <f t="array" ref="L1942">IF(K1942="?",INDEX(K1942:K4284,_xlfn.MODE.MULT(MATCH(K1942:K4284,K4284,0))),K1942)</f>
        <v>tier - 2</v>
      </c>
      <c r="M1942" t="s">
        <v>12</v>
      </c>
      <c r="N1942" t="str" cm="1">
        <f t="array" ref="N1942">IF(M1942="?",INDEX(M1942:M4284,_xlfn.MODE.MULT(MATCH(M1942:M4284,M1942:M4284,0))),M1942)</f>
        <v>tier - 3</v>
      </c>
      <c r="O1942" t="s">
        <v>42</v>
      </c>
      <c r="P1942" t="str">
        <f t="shared" si="123"/>
        <v>R1011</v>
      </c>
    </row>
    <row r="1943" spans="1:16" x14ac:dyDescent="0.3">
      <c r="A1943" t="s">
        <v>1974</v>
      </c>
      <c r="B1943">
        <v>1966</v>
      </c>
      <c r="C1943">
        <f t="shared" si="120"/>
        <v>1966</v>
      </c>
      <c r="D1943" t="s">
        <v>10</v>
      </c>
      <c r="E1943" t="str">
        <f t="shared" si="121"/>
        <v>Jul</v>
      </c>
      <c r="F1943">
        <v>9</v>
      </c>
      <c r="G1943" s="16">
        <f t="shared" si="122"/>
        <v>24297</v>
      </c>
      <c r="I1943">
        <v>1</v>
      </c>
      <c r="J1943" s="13">
        <v>26109.33</v>
      </c>
      <c r="K1943" t="s">
        <v>11</v>
      </c>
      <c r="L1943" t="str" cm="1">
        <f t="array" ref="L1943">IF(K1943="?",INDEX(K1943:K4285,_xlfn.MODE.MULT(MATCH(K1943:K4285,K4285,0))),K1943)</f>
        <v>tier - 2</v>
      </c>
      <c r="M1943" t="s">
        <v>12</v>
      </c>
      <c r="N1943" t="str" cm="1">
        <f t="array" ref="N1943">IF(M1943="?",INDEX(M1943:M4285,_xlfn.MODE.MULT(MATCH(M1943:M4285,M1943:M4285,0))),M1943)</f>
        <v>tier - 3</v>
      </c>
      <c r="O1943" t="s">
        <v>23</v>
      </c>
      <c r="P1943" t="str">
        <f t="shared" si="123"/>
        <v>R1012</v>
      </c>
    </row>
    <row r="1944" spans="1:16" x14ac:dyDescent="0.3">
      <c r="A1944" t="s">
        <v>1975</v>
      </c>
      <c r="B1944">
        <v>2002</v>
      </c>
      <c r="C1944">
        <f t="shared" si="120"/>
        <v>2002</v>
      </c>
      <c r="D1944" t="s">
        <v>37</v>
      </c>
      <c r="E1944" t="str">
        <f t="shared" si="121"/>
        <v>Oct</v>
      </c>
      <c r="F1944">
        <v>11</v>
      </c>
      <c r="G1944" s="16">
        <f t="shared" si="122"/>
        <v>37540</v>
      </c>
      <c r="I1944">
        <v>0</v>
      </c>
      <c r="J1944" s="13">
        <v>26125.67</v>
      </c>
      <c r="K1944" t="s">
        <v>11</v>
      </c>
      <c r="L1944" t="str" cm="1">
        <f t="array" ref="L1944">IF(K1944="?",INDEX(K1944:K4286,_xlfn.MODE.MULT(MATCH(K1944:K4286,K4286,0))),K1944)</f>
        <v>tier - 2</v>
      </c>
      <c r="M1944" t="s">
        <v>16</v>
      </c>
      <c r="N1944" t="str" cm="1">
        <f t="array" ref="N1944">IF(M1944="?",INDEX(M1944:M4286,_xlfn.MODE.MULT(MATCH(M1944:M4286,M1944:M4286,0))),M1944)</f>
        <v>tier - 1</v>
      </c>
      <c r="O1944" t="s">
        <v>13</v>
      </c>
      <c r="P1944" t="str">
        <f t="shared" si="123"/>
        <v>R1013</v>
      </c>
    </row>
    <row r="1945" spans="1:16" x14ac:dyDescent="0.3">
      <c r="A1945" t="s">
        <v>1976</v>
      </c>
      <c r="B1945">
        <v>1973</v>
      </c>
      <c r="C1945">
        <f t="shared" si="120"/>
        <v>1973</v>
      </c>
      <c r="D1945" t="s">
        <v>10</v>
      </c>
      <c r="E1945" t="str">
        <f t="shared" si="121"/>
        <v>Jul</v>
      </c>
      <c r="F1945">
        <v>7</v>
      </c>
      <c r="G1945" s="16">
        <f t="shared" si="122"/>
        <v>26852</v>
      </c>
      <c r="I1945">
        <v>1</v>
      </c>
      <c r="J1945" s="13">
        <v>26140.36</v>
      </c>
      <c r="K1945" t="s">
        <v>11</v>
      </c>
      <c r="L1945" t="str" cm="1">
        <f t="array" ref="L1945">IF(K1945="?",INDEX(K1945:K4287,_xlfn.MODE.MULT(MATCH(K1945:K4287,K4287,0))),K1945)</f>
        <v>tier - 2</v>
      </c>
      <c r="M1945" t="s">
        <v>12</v>
      </c>
      <c r="N1945" t="str" cm="1">
        <f t="array" ref="N1945">IF(M1945="?",INDEX(M1945:M4287,_xlfn.MODE.MULT(MATCH(M1945:M4287,M1945:M4287,0))),M1945)</f>
        <v>tier - 3</v>
      </c>
      <c r="O1945" t="s">
        <v>42</v>
      </c>
      <c r="P1945" t="str">
        <f t="shared" si="123"/>
        <v>R1011</v>
      </c>
    </row>
    <row r="1946" spans="1:16" x14ac:dyDescent="0.3">
      <c r="A1946" t="s">
        <v>1977</v>
      </c>
      <c r="B1946">
        <v>1975</v>
      </c>
      <c r="C1946">
        <f t="shared" si="120"/>
        <v>1975</v>
      </c>
      <c r="D1946" t="s">
        <v>18</v>
      </c>
      <c r="E1946" t="str">
        <f t="shared" si="121"/>
        <v>Jun</v>
      </c>
      <c r="F1946">
        <v>4</v>
      </c>
      <c r="G1946" s="16">
        <f t="shared" si="122"/>
        <v>27549</v>
      </c>
      <c r="I1946">
        <v>1</v>
      </c>
      <c r="J1946" s="13">
        <v>26236.58</v>
      </c>
      <c r="K1946" t="s">
        <v>11</v>
      </c>
      <c r="L1946" t="str" cm="1">
        <f t="array" ref="L1946">IF(K1946="?",INDEX(K1946:K4288,_xlfn.MODE.MULT(MATCH(K1946:K4288,K4288,0))),K1946)</f>
        <v>tier - 2</v>
      </c>
      <c r="M1946" t="s">
        <v>16</v>
      </c>
      <c r="N1946" t="str" cm="1">
        <f t="array" ref="N1946">IF(M1946="?",INDEX(M1946:M4288,_xlfn.MODE.MULT(MATCH(M1946:M4288,M1946:M4288,0))),M1946)</f>
        <v>tier - 1</v>
      </c>
      <c r="O1946" t="s">
        <v>42</v>
      </c>
      <c r="P1946" t="str">
        <f t="shared" si="123"/>
        <v>R1011</v>
      </c>
    </row>
    <row r="1947" spans="1:16" x14ac:dyDescent="0.3">
      <c r="A1947" t="s">
        <v>1978</v>
      </c>
      <c r="B1947">
        <v>2004</v>
      </c>
      <c r="C1947">
        <f t="shared" si="120"/>
        <v>2004</v>
      </c>
      <c r="D1947" t="s">
        <v>30</v>
      </c>
      <c r="E1947" t="str">
        <f t="shared" si="121"/>
        <v>Dec</v>
      </c>
      <c r="F1947">
        <v>5</v>
      </c>
      <c r="G1947" s="16">
        <f t="shared" si="122"/>
        <v>38326</v>
      </c>
      <c r="I1947">
        <v>0</v>
      </c>
      <c r="J1947" s="13">
        <v>26316.59</v>
      </c>
      <c r="K1947" t="s">
        <v>11</v>
      </c>
      <c r="L1947" t="str" cm="1">
        <f t="array" ref="L1947">IF(K1947="?",INDEX(K1947:K4289,_xlfn.MODE.MULT(MATCH(K1947:K4289,K4289,0))),K1947)</f>
        <v>tier - 2</v>
      </c>
      <c r="M1947" t="s">
        <v>12</v>
      </c>
      <c r="N1947" t="str" cm="1">
        <f t="array" ref="N1947">IF(M1947="?",INDEX(M1947:M4289,_xlfn.MODE.MULT(MATCH(M1947:M4289,M1947:M4289,0))),M1947)</f>
        <v>tier - 3</v>
      </c>
      <c r="O1947" t="s">
        <v>42</v>
      </c>
      <c r="P1947" t="str">
        <f t="shared" si="123"/>
        <v>R1011</v>
      </c>
    </row>
    <row r="1948" spans="1:16" x14ac:dyDescent="0.3">
      <c r="A1948" t="s">
        <v>1979</v>
      </c>
      <c r="B1948">
        <v>1974</v>
      </c>
      <c r="C1948">
        <f t="shared" si="120"/>
        <v>1974</v>
      </c>
      <c r="D1948" t="s">
        <v>20</v>
      </c>
      <c r="E1948" t="str">
        <f t="shared" si="121"/>
        <v>Sep</v>
      </c>
      <c r="F1948">
        <v>21</v>
      </c>
      <c r="G1948" s="16">
        <f t="shared" si="122"/>
        <v>27293</v>
      </c>
      <c r="I1948">
        <v>1</v>
      </c>
      <c r="J1948" s="13">
        <v>26392.26</v>
      </c>
      <c r="K1948" t="s">
        <v>11</v>
      </c>
      <c r="L1948" t="str" cm="1">
        <f t="array" ref="L1948">IF(K1948="?",INDEX(K1948:K4290,_xlfn.MODE.MULT(MATCH(K1948:K4290,K4290,0))),K1948)</f>
        <v>tier - 2</v>
      </c>
      <c r="M1948" t="s">
        <v>11</v>
      </c>
      <c r="N1948" t="str" cm="1">
        <f t="array" ref="N1948">IF(M1948="?",INDEX(M1948:M4290,_xlfn.MODE.MULT(MATCH(M1948:M4290,M1948:M4290,0))),M1948)</f>
        <v>tier - 2</v>
      </c>
      <c r="O1948" t="s">
        <v>247</v>
      </c>
      <c r="P1948" t="str">
        <f t="shared" si="123"/>
        <v>R1024</v>
      </c>
    </row>
    <row r="1949" spans="1:16" x14ac:dyDescent="0.3">
      <c r="A1949" t="s">
        <v>1980</v>
      </c>
      <c r="B1949">
        <v>1970</v>
      </c>
      <c r="C1949">
        <f t="shared" si="120"/>
        <v>1970</v>
      </c>
      <c r="D1949" t="s">
        <v>35</v>
      </c>
      <c r="E1949" t="str">
        <f t="shared" si="121"/>
        <v>Aug</v>
      </c>
      <c r="F1949">
        <v>27</v>
      </c>
      <c r="G1949" s="16">
        <f t="shared" si="122"/>
        <v>25807</v>
      </c>
      <c r="I1949">
        <v>2</v>
      </c>
      <c r="J1949" s="13">
        <v>26467.1</v>
      </c>
      <c r="K1949" t="s">
        <v>11</v>
      </c>
      <c r="L1949" t="str" cm="1">
        <f t="array" ref="L1949">IF(K1949="?",INDEX(K1949:K4291,_xlfn.MODE.MULT(MATCH(K1949:K4291,K4291,0))),K1949)</f>
        <v>tier - 2</v>
      </c>
      <c r="M1949" t="s">
        <v>12</v>
      </c>
      <c r="N1949" t="str" cm="1">
        <f t="array" ref="N1949">IF(M1949="?",INDEX(M1949:M4291,_xlfn.MODE.MULT(MATCH(M1949:M4291,M1949:M4291,0))),M1949)</f>
        <v>tier - 3</v>
      </c>
      <c r="O1949" t="s">
        <v>23</v>
      </c>
      <c r="P1949" t="str">
        <f t="shared" si="123"/>
        <v>R1012</v>
      </c>
    </row>
    <row r="1950" spans="1:16" x14ac:dyDescent="0.3">
      <c r="A1950" t="s">
        <v>1981</v>
      </c>
      <c r="B1950">
        <v>2004</v>
      </c>
      <c r="C1950">
        <f t="shared" si="120"/>
        <v>2004</v>
      </c>
      <c r="D1950" t="s">
        <v>20</v>
      </c>
      <c r="E1950" t="str">
        <f t="shared" si="121"/>
        <v>Sep</v>
      </c>
      <c r="F1950">
        <v>5</v>
      </c>
      <c r="G1950" s="16">
        <f t="shared" si="122"/>
        <v>38235</v>
      </c>
      <c r="I1950">
        <v>0</v>
      </c>
      <c r="J1950" s="13">
        <v>26479.4</v>
      </c>
      <c r="K1950" t="s">
        <v>11</v>
      </c>
      <c r="L1950" t="str" cm="1">
        <f t="array" ref="L1950">IF(K1950="?",INDEX(K1950:K4292,_xlfn.MODE.MULT(MATCH(K1950:K4292,K4292,0))),K1950)</f>
        <v>tier - 2</v>
      </c>
      <c r="M1950" t="s">
        <v>11</v>
      </c>
      <c r="N1950" t="str" cm="1">
        <f t="array" ref="N1950">IF(M1950="?",INDEX(M1950:M4292,_xlfn.MODE.MULT(MATCH(M1950:M4292,M1950:M4292,0))),M1950)</f>
        <v>tier - 2</v>
      </c>
      <c r="O1950" t="s">
        <v>42</v>
      </c>
      <c r="P1950" t="str">
        <f t="shared" si="123"/>
        <v>R1011</v>
      </c>
    </row>
    <row r="1951" spans="1:16" x14ac:dyDescent="0.3">
      <c r="A1951" t="s">
        <v>1982</v>
      </c>
      <c r="B1951">
        <v>1988</v>
      </c>
      <c r="C1951">
        <f t="shared" si="120"/>
        <v>1988</v>
      </c>
      <c r="D1951" t="s">
        <v>10</v>
      </c>
      <c r="E1951" t="str">
        <f t="shared" si="121"/>
        <v>Jul</v>
      </c>
      <c r="F1951">
        <v>22</v>
      </c>
      <c r="G1951" s="16">
        <f t="shared" si="122"/>
        <v>32346</v>
      </c>
      <c r="I1951">
        <v>3</v>
      </c>
      <c r="J1951" s="13">
        <v>26607.89</v>
      </c>
      <c r="K1951" t="s">
        <v>11</v>
      </c>
      <c r="L1951" t="str" cm="1">
        <f t="array" ref="L1951">IF(K1951="?",INDEX(K1951:K4293,_xlfn.MODE.MULT(MATCH(K1951:K4293,K4293,0))),K1951)</f>
        <v>tier - 2</v>
      </c>
      <c r="M1951" t="s">
        <v>16</v>
      </c>
      <c r="N1951" t="str" cm="1">
        <f t="array" ref="N1951">IF(M1951="?",INDEX(M1951:M4293,_xlfn.MODE.MULT(MATCH(M1951:M4293,M1951:M4293,0))),M1951)</f>
        <v>tier - 1</v>
      </c>
      <c r="O1951" t="s">
        <v>42</v>
      </c>
      <c r="P1951" t="str">
        <f t="shared" si="123"/>
        <v>R1011</v>
      </c>
    </row>
    <row r="1952" spans="1:16" x14ac:dyDescent="0.3">
      <c r="A1952" t="s">
        <v>1983</v>
      </c>
      <c r="B1952">
        <v>1991</v>
      </c>
      <c r="C1952">
        <f t="shared" si="120"/>
        <v>1991</v>
      </c>
      <c r="D1952" t="s">
        <v>35</v>
      </c>
      <c r="E1952" t="str">
        <f t="shared" si="121"/>
        <v>Aug</v>
      </c>
      <c r="F1952">
        <v>22</v>
      </c>
      <c r="G1952" s="16">
        <f t="shared" si="122"/>
        <v>33472</v>
      </c>
      <c r="I1952">
        <v>3</v>
      </c>
      <c r="J1952" s="13">
        <v>26912.560000000001</v>
      </c>
      <c r="K1952" t="s">
        <v>11</v>
      </c>
      <c r="L1952" t="str" cm="1">
        <f t="array" ref="L1952">IF(K1952="?",INDEX(K1952:K4294,_xlfn.MODE.MULT(MATCH(K1952:K4294,K4294,0))),K1952)</f>
        <v>tier - 2</v>
      </c>
      <c r="M1952" t="s">
        <v>11</v>
      </c>
      <c r="N1952" t="str" cm="1">
        <f t="array" ref="N1952">IF(M1952="?",INDEX(M1952:M4294,_xlfn.MODE.MULT(MATCH(M1952:M4294,M1952:M4294,0))),M1952)</f>
        <v>tier - 2</v>
      </c>
      <c r="O1952" t="s">
        <v>42</v>
      </c>
      <c r="P1952" t="str">
        <f t="shared" si="123"/>
        <v>R1011</v>
      </c>
    </row>
    <row r="1953" spans="1:16" x14ac:dyDescent="0.3">
      <c r="A1953" t="s">
        <v>1984</v>
      </c>
      <c r="B1953">
        <v>1958</v>
      </c>
      <c r="C1953">
        <f t="shared" si="120"/>
        <v>1958</v>
      </c>
      <c r="D1953" t="s">
        <v>30</v>
      </c>
      <c r="E1953" t="str">
        <f t="shared" si="121"/>
        <v>Dec</v>
      </c>
      <c r="F1953">
        <v>25</v>
      </c>
      <c r="G1953" s="16">
        <f t="shared" si="122"/>
        <v>21544</v>
      </c>
      <c r="I1953">
        <v>0</v>
      </c>
      <c r="J1953" s="13">
        <v>26926.51</v>
      </c>
      <c r="K1953" t="s">
        <v>11</v>
      </c>
      <c r="L1953" t="str" cm="1">
        <f t="array" ref="L1953">IF(K1953="?",INDEX(K1953:K4295,_xlfn.MODE.MULT(MATCH(K1953:K4295,K4295,0))),K1953)</f>
        <v>tier - 2</v>
      </c>
      <c r="M1953" t="s">
        <v>16</v>
      </c>
      <c r="N1953" t="str" cm="1">
        <f t="array" ref="N1953">IF(M1953="?",INDEX(M1953:M4295,_xlfn.MODE.MULT(MATCH(M1953:M4295,M1953:M4295,0))),M1953)</f>
        <v>tier - 1</v>
      </c>
      <c r="O1953" t="s">
        <v>13</v>
      </c>
      <c r="P1953" t="str">
        <f t="shared" si="123"/>
        <v>R1013</v>
      </c>
    </row>
    <row r="1954" spans="1:16" x14ac:dyDescent="0.3">
      <c r="A1954" t="s">
        <v>1985</v>
      </c>
      <c r="B1954">
        <v>2002</v>
      </c>
      <c r="C1954">
        <f t="shared" si="120"/>
        <v>2002</v>
      </c>
      <c r="D1954" t="s">
        <v>18</v>
      </c>
      <c r="E1954" t="str">
        <f t="shared" si="121"/>
        <v>Jun</v>
      </c>
      <c r="F1954">
        <v>17</v>
      </c>
      <c r="G1954" s="16">
        <f t="shared" si="122"/>
        <v>37424</v>
      </c>
      <c r="I1954">
        <v>0</v>
      </c>
      <c r="J1954" s="13">
        <v>26927.69</v>
      </c>
      <c r="K1954" t="s">
        <v>11</v>
      </c>
      <c r="L1954" t="str" cm="1">
        <f t="array" ref="L1954">IF(K1954="?",INDEX(K1954:K4296,_xlfn.MODE.MULT(MATCH(K1954:K4296,K4296,0))),K1954)</f>
        <v>tier - 2</v>
      </c>
      <c r="M1954" t="s">
        <v>11</v>
      </c>
      <c r="N1954" t="str" cm="1">
        <f t="array" ref="N1954">IF(M1954="?",INDEX(M1954:M4296,_xlfn.MODE.MULT(MATCH(M1954:M4296,M1954:M4296,0))),M1954)</f>
        <v>tier - 2</v>
      </c>
      <c r="O1954" t="s">
        <v>42</v>
      </c>
      <c r="P1954" t="str">
        <f t="shared" si="123"/>
        <v>R1011</v>
      </c>
    </row>
    <row r="1955" spans="1:16" x14ac:dyDescent="0.3">
      <c r="A1955" t="s">
        <v>1986</v>
      </c>
      <c r="B1955">
        <v>2000</v>
      </c>
      <c r="C1955">
        <f t="shared" si="120"/>
        <v>2000</v>
      </c>
      <c r="D1955" t="s">
        <v>15</v>
      </c>
      <c r="E1955" t="str">
        <f t="shared" si="121"/>
        <v>Nov</v>
      </c>
      <c r="F1955">
        <v>9</v>
      </c>
      <c r="G1955" s="16">
        <f t="shared" si="122"/>
        <v>36839</v>
      </c>
      <c r="I1955">
        <v>0</v>
      </c>
      <c r="J1955" s="13">
        <v>26936.98</v>
      </c>
      <c r="K1955" t="s">
        <v>11</v>
      </c>
      <c r="L1955" t="str" cm="1">
        <f t="array" ref="L1955">IF(K1955="?",INDEX(K1955:K4297,_xlfn.MODE.MULT(MATCH(K1955:K4297,K4297,0))),K1955)</f>
        <v>tier - 2</v>
      </c>
      <c r="M1955" t="s">
        <v>12</v>
      </c>
      <c r="N1955" t="str" cm="1">
        <f t="array" ref="N1955">IF(M1955="?",INDEX(M1955:M4297,_xlfn.MODE.MULT(MATCH(M1955:M4297,M1955:M4297,0))),M1955)</f>
        <v>tier - 3</v>
      </c>
      <c r="O1955" t="s">
        <v>42</v>
      </c>
      <c r="P1955" t="str">
        <f t="shared" si="123"/>
        <v>R1011</v>
      </c>
    </row>
    <row r="1956" spans="1:16" x14ac:dyDescent="0.3">
      <c r="A1956" t="s">
        <v>1987</v>
      </c>
      <c r="B1956">
        <v>1960</v>
      </c>
      <c r="C1956">
        <f t="shared" si="120"/>
        <v>1960</v>
      </c>
      <c r="D1956" t="s">
        <v>10</v>
      </c>
      <c r="E1956" t="str">
        <f t="shared" si="121"/>
        <v>Jul</v>
      </c>
      <c r="F1956">
        <v>9</v>
      </c>
      <c r="G1956" s="16">
        <f t="shared" si="122"/>
        <v>22106</v>
      </c>
      <c r="I1956">
        <v>1</v>
      </c>
      <c r="J1956" s="13">
        <v>27000.98</v>
      </c>
      <c r="K1956" t="s">
        <v>11</v>
      </c>
      <c r="L1956" t="str" cm="1">
        <f t="array" ref="L1956">IF(K1956="?",INDEX(K1956:K4298,_xlfn.MODE.MULT(MATCH(K1956:K4298,K4298,0))),K1956)</f>
        <v>tier - 2</v>
      </c>
      <c r="M1956" t="s">
        <v>11</v>
      </c>
      <c r="N1956" t="str" cm="1">
        <f t="array" ref="N1956">IF(M1956="?",INDEX(M1956:M4298,_xlfn.MODE.MULT(MATCH(M1956:M4298,M1956:M4298,0))),M1956)</f>
        <v>tier - 2</v>
      </c>
      <c r="O1956" t="s">
        <v>13</v>
      </c>
      <c r="P1956" t="str">
        <f t="shared" si="123"/>
        <v>R1013</v>
      </c>
    </row>
    <row r="1957" spans="1:16" x14ac:dyDescent="0.3">
      <c r="A1957" t="s">
        <v>1988</v>
      </c>
      <c r="B1957">
        <v>1958</v>
      </c>
      <c r="C1957">
        <f t="shared" si="120"/>
        <v>1958</v>
      </c>
      <c r="D1957" t="s">
        <v>18</v>
      </c>
      <c r="E1957" t="str">
        <f t="shared" si="121"/>
        <v>Jun</v>
      </c>
      <c r="F1957">
        <v>30</v>
      </c>
      <c r="G1957" s="16">
        <f t="shared" si="122"/>
        <v>21366</v>
      </c>
      <c r="I1957">
        <v>0</v>
      </c>
      <c r="J1957" s="13">
        <v>27037.91</v>
      </c>
      <c r="K1957" t="s">
        <v>11</v>
      </c>
      <c r="L1957" t="str" cm="1">
        <f t="array" ref="L1957">IF(K1957="?",INDEX(K1957:K4299,_xlfn.MODE.MULT(MATCH(K1957:K4299,K4299,0))),K1957)</f>
        <v>tier - 2</v>
      </c>
      <c r="M1957" t="s">
        <v>11</v>
      </c>
      <c r="N1957" t="str" cm="1">
        <f t="array" ref="N1957">IF(M1957="?",INDEX(M1957:M4299,_xlfn.MODE.MULT(MATCH(M1957:M4299,M1957:M4299,0))),M1957)</f>
        <v>tier - 2</v>
      </c>
      <c r="O1957" t="s">
        <v>13</v>
      </c>
      <c r="P1957" t="str">
        <f t="shared" si="123"/>
        <v>R1013</v>
      </c>
    </row>
    <row r="1958" spans="1:16" x14ac:dyDescent="0.3">
      <c r="A1958" t="s">
        <v>1989</v>
      </c>
      <c r="B1958">
        <v>1994</v>
      </c>
      <c r="C1958">
        <f t="shared" si="120"/>
        <v>1994</v>
      </c>
      <c r="D1958" t="s">
        <v>10</v>
      </c>
      <c r="E1958" t="str">
        <f t="shared" si="121"/>
        <v>Jul</v>
      </c>
      <c r="F1958">
        <v>2</v>
      </c>
      <c r="G1958" s="16">
        <f t="shared" si="122"/>
        <v>34517</v>
      </c>
      <c r="I1958">
        <v>0</v>
      </c>
      <c r="J1958" s="13">
        <v>27080.639999999999</v>
      </c>
      <c r="K1958" t="s">
        <v>11</v>
      </c>
      <c r="L1958" t="str" cm="1">
        <f t="array" ref="L1958">IF(K1958="?",INDEX(K1958:K4300,_xlfn.MODE.MULT(MATCH(K1958:K4300,K4300,0))),K1958)</f>
        <v>tier - 2</v>
      </c>
      <c r="M1958" t="s">
        <v>11</v>
      </c>
      <c r="N1958" t="str" cm="1">
        <f t="array" ref="N1958">IF(M1958="?",INDEX(M1958:M4300,_xlfn.MODE.MULT(MATCH(M1958:M4300,M1958:M4300,0))),M1958)</f>
        <v>tier - 2</v>
      </c>
      <c r="O1958" t="s">
        <v>42</v>
      </c>
      <c r="P1958" t="str">
        <f t="shared" si="123"/>
        <v>R1011</v>
      </c>
    </row>
    <row r="1959" spans="1:16" x14ac:dyDescent="0.3">
      <c r="A1959" t="s">
        <v>1990</v>
      </c>
      <c r="B1959">
        <v>1990</v>
      </c>
      <c r="C1959">
        <f t="shared" si="120"/>
        <v>1990</v>
      </c>
      <c r="D1959" t="s">
        <v>30</v>
      </c>
      <c r="E1959" t="str">
        <f t="shared" si="121"/>
        <v>Dec</v>
      </c>
      <c r="F1959">
        <v>13</v>
      </c>
      <c r="G1959" s="16">
        <f t="shared" si="122"/>
        <v>33220</v>
      </c>
      <c r="I1959">
        <v>3</v>
      </c>
      <c r="J1959" s="13">
        <v>27092.38</v>
      </c>
      <c r="K1959" t="s">
        <v>11</v>
      </c>
      <c r="L1959" t="str" cm="1">
        <f t="array" ref="L1959">IF(K1959="?",INDEX(K1959:K4301,_xlfn.MODE.MULT(MATCH(K1959:K4301,K4301,0))),K1959)</f>
        <v>tier - 2</v>
      </c>
      <c r="M1959" t="s">
        <v>12</v>
      </c>
      <c r="N1959" t="str" cm="1">
        <f t="array" ref="N1959">IF(M1959="?",INDEX(M1959:M4301,_xlfn.MODE.MULT(MATCH(M1959:M4301,M1959:M4301,0))),M1959)</f>
        <v>tier - 3</v>
      </c>
      <c r="O1959" t="s">
        <v>42</v>
      </c>
      <c r="P1959" t="str">
        <f t="shared" si="123"/>
        <v>R1011</v>
      </c>
    </row>
    <row r="1960" spans="1:16" x14ac:dyDescent="0.3">
      <c r="A1960" t="s">
        <v>1991</v>
      </c>
      <c r="B1960">
        <v>1970</v>
      </c>
      <c r="C1960">
        <f t="shared" si="120"/>
        <v>1970</v>
      </c>
      <c r="D1960" t="s">
        <v>37</v>
      </c>
      <c r="E1960" t="str">
        <f t="shared" si="121"/>
        <v>Oct</v>
      </c>
      <c r="F1960">
        <v>2</v>
      </c>
      <c r="G1960" s="16">
        <f t="shared" si="122"/>
        <v>25843</v>
      </c>
      <c r="I1960">
        <v>0</v>
      </c>
      <c r="J1960" s="13">
        <v>27117.99</v>
      </c>
      <c r="K1960" t="s">
        <v>11</v>
      </c>
      <c r="L1960" t="str" cm="1">
        <f t="array" ref="L1960">IF(K1960="?",INDEX(K1960:K4302,_xlfn.MODE.MULT(MATCH(K1960:K4302,K4302,0))),K1960)</f>
        <v>tier - 2</v>
      </c>
      <c r="M1960" t="s">
        <v>11</v>
      </c>
      <c r="N1960" t="str" cm="1">
        <f t="array" ref="N1960">IF(M1960="?",INDEX(M1960:M4302,_xlfn.MODE.MULT(MATCH(M1960:M4302,M1960:M4302,0))),M1960)</f>
        <v>tier - 2</v>
      </c>
      <c r="O1960" t="s">
        <v>13</v>
      </c>
      <c r="P1960" t="str">
        <f t="shared" si="123"/>
        <v>R1013</v>
      </c>
    </row>
    <row r="1961" spans="1:16" x14ac:dyDescent="0.3">
      <c r="A1961" t="s">
        <v>1992</v>
      </c>
      <c r="B1961">
        <v>1965</v>
      </c>
      <c r="C1961">
        <f t="shared" si="120"/>
        <v>1965</v>
      </c>
      <c r="D1961" t="s">
        <v>30</v>
      </c>
      <c r="E1961" t="str">
        <f t="shared" si="121"/>
        <v>Dec</v>
      </c>
      <c r="F1961">
        <v>21</v>
      </c>
      <c r="G1961" s="16">
        <f t="shared" si="122"/>
        <v>24097</v>
      </c>
      <c r="I1961">
        <v>0</v>
      </c>
      <c r="J1961" s="13">
        <v>27218.44</v>
      </c>
      <c r="K1961" t="s">
        <v>11</v>
      </c>
      <c r="L1961" t="str" cm="1">
        <f t="array" ref="L1961">IF(K1961="?",INDEX(K1961:K4303,_xlfn.MODE.MULT(MATCH(K1961:K4303,K4303,0))),K1961)</f>
        <v>tier - 2</v>
      </c>
      <c r="M1961" t="s">
        <v>16</v>
      </c>
      <c r="N1961" t="str" cm="1">
        <f t="array" ref="N1961">IF(M1961="?",INDEX(M1961:M4303,_xlfn.MODE.MULT(MATCH(M1961:M4303,M1961:M4303,0))),M1961)</f>
        <v>tier - 1</v>
      </c>
      <c r="O1961" t="s">
        <v>356</v>
      </c>
      <c r="P1961" t="str">
        <f t="shared" si="123"/>
        <v>R1017</v>
      </c>
    </row>
    <row r="1962" spans="1:16" x14ac:dyDescent="0.3">
      <c r="A1962" t="s">
        <v>1993</v>
      </c>
      <c r="B1962">
        <v>1999</v>
      </c>
      <c r="C1962">
        <f t="shared" si="120"/>
        <v>1999</v>
      </c>
      <c r="D1962" t="s">
        <v>30</v>
      </c>
      <c r="E1962" t="str">
        <f t="shared" si="121"/>
        <v>Dec</v>
      </c>
      <c r="F1962">
        <v>2</v>
      </c>
      <c r="G1962" s="16">
        <f t="shared" si="122"/>
        <v>36496</v>
      </c>
      <c r="I1962">
        <v>0</v>
      </c>
      <c r="J1962" s="13">
        <v>27236.959999999999</v>
      </c>
      <c r="K1962" t="s">
        <v>11</v>
      </c>
      <c r="L1962" t="str" cm="1">
        <f t="array" ref="L1962">IF(K1962="?",INDEX(K1962:K4304,_xlfn.MODE.MULT(MATCH(K1962:K4304,K4304,0))),K1962)</f>
        <v>tier - 2</v>
      </c>
      <c r="M1962" t="s">
        <v>16</v>
      </c>
      <c r="N1962" t="str" cm="1">
        <f t="array" ref="N1962">IF(M1962="?",INDEX(M1962:M4304,_xlfn.MODE.MULT(MATCH(M1962:M4304,M1962:M4304,0))),M1962)</f>
        <v>tier - 1</v>
      </c>
      <c r="O1962" t="s">
        <v>42</v>
      </c>
      <c r="P1962" t="str">
        <f t="shared" si="123"/>
        <v>R1011</v>
      </c>
    </row>
    <row r="1963" spans="1:16" x14ac:dyDescent="0.3">
      <c r="A1963" t="s">
        <v>1994</v>
      </c>
      <c r="B1963">
        <v>1968</v>
      </c>
      <c r="C1963">
        <f t="shared" si="120"/>
        <v>1968</v>
      </c>
      <c r="D1963" t="s">
        <v>18</v>
      </c>
      <c r="E1963" t="str">
        <f t="shared" si="121"/>
        <v>Jun</v>
      </c>
      <c r="F1963">
        <v>6</v>
      </c>
      <c r="G1963" s="16">
        <f t="shared" si="122"/>
        <v>24995</v>
      </c>
      <c r="I1963">
        <v>3</v>
      </c>
      <c r="J1963" s="13">
        <v>27322.73</v>
      </c>
      <c r="K1963" t="s">
        <v>11</v>
      </c>
      <c r="L1963" t="str" cm="1">
        <f t="array" ref="L1963">IF(K1963="?",INDEX(K1963:K4305,_xlfn.MODE.MULT(MATCH(K1963:K4305,K4305,0))),K1963)</f>
        <v>tier - 2</v>
      </c>
      <c r="M1963" t="s">
        <v>11</v>
      </c>
      <c r="N1963" t="str" cm="1">
        <f t="array" ref="N1963">IF(M1963="?",INDEX(M1963:M4305,_xlfn.MODE.MULT(MATCH(M1963:M4305,M1963:M4305,0))),M1963)</f>
        <v>tier - 2</v>
      </c>
      <c r="O1963" t="s">
        <v>13</v>
      </c>
      <c r="P1963" t="str">
        <f t="shared" si="123"/>
        <v>R1013</v>
      </c>
    </row>
    <row r="1964" spans="1:16" x14ac:dyDescent="0.3">
      <c r="A1964" t="s">
        <v>1995</v>
      </c>
      <c r="B1964">
        <v>1969</v>
      </c>
      <c r="C1964">
        <f t="shared" si="120"/>
        <v>1969</v>
      </c>
      <c r="D1964" t="s">
        <v>37</v>
      </c>
      <c r="E1964" t="str">
        <f t="shared" si="121"/>
        <v>Oct</v>
      </c>
      <c r="F1964">
        <v>16</v>
      </c>
      <c r="G1964" s="16">
        <f t="shared" si="122"/>
        <v>25492</v>
      </c>
      <c r="I1964">
        <v>0</v>
      </c>
      <c r="J1964" s="13">
        <v>27346.04</v>
      </c>
      <c r="K1964" t="s">
        <v>11</v>
      </c>
      <c r="L1964" t="str" cm="1">
        <f t="array" ref="L1964">IF(K1964="?",INDEX(K1964:K4306,_xlfn.MODE.MULT(MATCH(K1964:K4306,K4306,0))),K1964)</f>
        <v>tier - 2</v>
      </c>
      <c r="M1964" t="s">
        <v>11</v>
      </c>
      <c r="N1964" t="str" cm="1">
        <f t="array" ref="N1964">IF(M1964="?",INDEX(M1964:M4306,_xlfn.MODE.MULT(MATCH(M1964:M4306,M1964:M4306,0))),M1964)</f>
        <v>tier - 2</v>
      </c>
      <c r="O1964" t="s">
        <v>13</v>
      </c>
      <c r="P1964" t="str">
        <f t="shared" si="123"/>
        <v>R1013</v>
      </c>
    </row>
    <row r="1965" spans="1:16" x14ac:dyDescent="0.3">
      <c r="A1965" t="s">
        <v>1996</v>
      </c>
      <c r="B1965">
        <v>1988</v>
      </c>
      <c r="C1965">
        <f t="shared" si="120"/>
        <v>1988</v>
      </c>
      <c r="D1965" t="s">
        <v>20</v>
      </c>
      <c r="E1965" t="str">
        <f t="shared" si="121"/>
        <v>Sep</v>
      </c>
      <c r="F1965">
        <v>15</v>
      </c>
      <c r="G1965" s="16">
        <f t="shared" si="122"/>
        <v>32401</v>
      </c>
      <c r="I1965">
        <v>2</v>
      </c>
      <c r="J1965" s="13">
        <v>27375.9</v>
      </c>
      <c r="K1965" t="s">
        <v>11</v>
      </c>
      <c r="L1965" t="str" cm="1">
        <f t="array" ref="L1965">IF(K1965="?",INDEX(K1965:K4307,_xlfn.MODE.MULT(MATCH(K1965:K4307,K4307,0))),K1965)</f>
        <v>tier - 2</v>
      </c>
      <c r="M1965" t="s">
        <v>12</v>
      </c>
      <c r="N1965" t="str" cm="1">
        <f t="array" ref="N1965">IF(M1965="?",INDEX(M1965:M4307,_xlfn.MODE.MULT(MATCH(M1965:M4307,M1965:M4307,0))),M1965)</f>
        <v>tier - 3</v>
      </c>
      <c r="O1965" t="s">
        <v>164</v>
      </c>
      <c r="P1965" t="str">
        <f t="shared" si="123"/>
        <v>R1015</v>
      </c>
    </row>
    <row r="1966" spans="1:16" x14ac:dyDescent="0.3">
      <c r="A1966" t="s">
        <v>1997</v>
      </c>
      <c r="B1966">
        <v>1985</v>
      </c>
      <c r="C1966">
        <f t="shared" si="120"/>
        <v>1985</v>
      </c>
      <c r="D1966" t="s">
        <v>30</v>
      </c>
      <c r="E1966" t="str">
        <f t="shared" si="121"/>
        <v>Dec</v>
      </c>
      <c r="F1966">
        <v>5</v>
      </c>
      <c r="G1966" s="16">
        <f t="shared" si="122"/>
        <v>31386</v>
      </c>
      <c r="I1966">
        <v>3</v>
      </c>
      <c r="J1966" s="13">
        <v>27432.73</v>
      </c>
      <c r="K1966" t="s">
        <v>11</v>
      </c>
      <c r="L1966" t="str" cm="1">
        <f t="array" ref="L1966">IF(K1966="?",INDEX(K1966:K4308,_xlfn.MODE.MULT(MATCH(K1966:K4308,K4308,0))),K1966)</f>
        <v>tier - 2</v>
      </c>
      <c r="M1966" t="s">
        <v>16</v>
      </c>
      <c r="N1966" t="str" cm="1">
        <f t="array" ref="N1966">IF(M1966="?",INDEX(M1966:M4308,_xlfn.MODE.MULT(MATCH(M1966:M4308,M1966:M4308,0))),M1966)</f>
        <v>tier - 1</v>
      </c>
      <c r="O1966" t="s">
        <v>42</v>
      </c>
      <c r="P1966" t="str">
        <f t="shared" si="123"/>
        <v>R1011</v>
      </c>
    </row>
    <row r="1967" spans="1:16" x14ac:dyDescent="0.3">
      <c r="A1967" t="s">
        <v>1998</v>
      </c>
      <c r="B1967">
        <v>1981</v>
      </c>
      <c r="C1967">
        <f t="shared" si="120"/>
        <v>1981</v>
      </c>
      <c r="D1967" t="s">
        <v>37</v>
      </c>
      <c r="E1967" t="str">
        <f t="shared" si="121"/>
        <v>Oct</v>
      </c>
      <c r="F1967">
        <v>3</v>
      </c>
      <c r="G1967" s="16">
        <f t="shared" si="122"/>
        <v>29862</v>
      </c>
      <c r="I1967">
        <v>1</v>
      </c>
      <c r="J1967" s="13">
        <v>27495.59</v>
      </c>
      <c r="K1967" t="s">
        <v>11</v>
      </c>
      <c r="L1967" t="str" cm="1">
        <f t="array" ref="L1967">IF(K1967="?",INDEX(K1967:K4309,_xlfn.MODE.MULT(MATCH(K1967:K4309,K4309,0))),K1967)</f>
        <v>tier - 2</v>
      </c>
      <c r="M1967" t="s">
        <v>16</v>
      </c>
      <c r="N1967" t="str" cm="1">
        <f t="array" ref="N1967">IF(M1967="?",INDEX(M1967:M4309,_xlfn.MODE.MULT(MATCH(M1967:M4309,M1967:M4309,0))),M1967)</f>
        <v>tier - 1</v>
      </c>
      <c r="O1967" t="s">
        <v>42</v>
      </c>
      <c r="P1967" t="str">
        <f t="shared" si="123"/>
        <v>R1011</v>
      </c>
    </row>
    <row r="1968" spans="1:16" x14ac:dyDescent="0.3">
      <c r="A1968" t="s">
        <v>1999</v>
      </c>
      <c r="B1968">
        <v>1965</v>
      </c>
      <c r="C1968">
        <f t="shared" si="120"/>
        <v>1965</v>
      </c>
      <c r="D1968" t="s">
        <v>37</v>
      </c>
      <c r="E1968" t="str">
        <f t="shared" si="121"/>
        <v>Oct</v>
      </c>
      <c r="F1968">
        <v>19</v>
      </c>
      <c r="G1968" s="16">
        <f t="shared" si="122"/>
        <v>24034</v>
      </c>
      <c r="I1968">
        <v>0</v>
      </c>
      <c r="J1968" s="13">
        <v>27533.91</v>
      </c>
      <c r="K1968" t="s">
        <v>11</v>
      </c>
      <c r="L1968" t="str" cm="1">
        <f t="array" ref="L1968">IF(K1968="?",INDEX(K1968:K4310,_xlfn.MODE.MULT(MATCH(K1968:K4310,K4310,0))),K1968)</f>
        <v>tier - 2</v>
      </c>
      <c r="M1968" t="s">
        <v>12</v>
      </c>
      <c r="N1968" t="str" cm="1">
        <f t="array" ref="N1968">IF(M1968="?",INDEX(M1968:M4310,_xlfn.MODE.MULT(MATCH(M1968:M4310,M1968:M4310,0))),M1968)</f>
        <v>tier - 3</v>
      </c>
      <c r="O1968" t="s">
        <v>13</v>
      </c>
      <c r="P1968" t="str">
        <f t="shared" si="123"/>
        <v>R1013</v>
      </c>
    </row>
    <row r="1969" spans="1:16" x14ac:dyDescent="0.3">
      <c r="A1969" t="s">
        <v>2000</v>
      </c>
      <c r="B1969">
        <v>1984</v>
      </c>
      <c r="C1969">
        <f t="shared" si="120"/>
        <v>1984</v>
      </c>
      <c r="D1969" t="s">
        <v>10</v>
      </c>
      <c r="E1969" t="str">
        <f t="shared" si="121"/>
        <v>Jul</v>
      </c>
      <c r="F1969">
        <v>22</v>
      </c>
      <c r="G1969" s="16">
        <f t="shared" si="122"/>
        <v>30885</v>
      </c>
      <c r="I1969">
        <v>3</v>
      </c>
      <c r="J1969" s="13">
        <v>27534.53</v>
      </c>
      <c r="K1969" t="s">
        <v>11</v>
      </c>
      <c r="L1969" t="str" cm="1">
        <f t="array" ref="L1969">IF(K1969="?",INDEX(K1969:K4311,_xlfn.MODE.MULT(MATCH(K1969:K4311,K4311,0))),K1969)</f>
        <v>tier - 2</v>
      </c>
      <c r="M1969" t="s">
        <v>11</v>
      </c>
      <c r="N1969" t="str" cm="1">
        <f t="array" ref="N1969">IF(M1969="?",INDEX(M1969:M4311,_xlfn.MODE.MULT(MATCH(M1969:M4311,M1969:M4311,0))),M1969)</f>
        <v>tier - 2</v>
      </c>
      <c r="O1969" t="s">
        <v>42</v>
      </c>
      <c r="P1969" t="str">
        <f t="shared" si="123"/>
        <v>R1011</v>
      </c>
    </row>
    <row r="1970" spans="1:16" x14ac:dyDescent="0.3">
      <c r="A1970" t="s">
        <v>2001</v>
      </c>
      <c r="B1970">
        <v>1985</v>
      </c>
      <c r="C1970">
        <f t="shared" si="120"/>
        <v>1985</v>
      </c>
      <c r="D1970" t="s">
        <v>15</v>
      </c>
      <c r="E1970" t="str">
        <f t="shared" si="121"/>
        <v>Nov</v>
      </c>
      <c r="F1970">
        <v>6</v>
      </c>
      <c r="G1970" s="16">
        <f t="shared" si="122"/>
        <v>31357</v>
      </c>
      <c r="I1970">
        <v>3</v>
      </c>
      <c r="J1970" s="13">
        <v>27598.93</v>
      </c>
      <c r="K1970" t="s">
        <v>11</v>
      </c>
      <c r="L1970" t="str" cm="1">
        <f t="array" ref="L1970">IF(K1970="?",INDEX(K1970:K4312,_xlfn.MODE.MULT(MATCH(K1970:K4312,K4312,0))),K1970)</f>
        <v>tier - 2</v>
      </c>
      <c r="M1970" t="s">
        <v>16</v>
      </c>
      <c r="N1970" t="str" cm="1">
        <f t="array" ref="N1970">IF(M1970="?",INDEX(M1970:M4312,_xlfn.MODE.MULT(MATCH(M1970:M4312,M1970:M4312,0))),M1970)</f>
        <v>tier - 1</v>
      </c>
      <c r="O1970" t="s">
        <v>42</v>
      </c>
      <c r="P1970" t="str">
        <f t="shared" si="123"/>
        <v>R1011</v>
      </c>
    </row>
    <row r="1971" spans="1:16" x14ac:dyDescent="0.3">
      <c r="A1971" t="s">
        <v>2002</v>
      </c>
      <c r="B1971">
        <v>1992</v>
      </c>
      <c r="C1971">
        <f t="shared" si="120"/>
        <v>1992</v>
      </c>
      <c r="D1971" t="s">
        <v>18</v>
      </c>
      <c r="E1971" t="str">
        <f t="shared" si="121"/>
        <v>Jun</v>
      </c>
      <c r="F1971">
        <v>11</v>
      </c>
      <c r="G1971" s="16">
        <f t="shared" si="122"/>
        <v>33766</v>
      </c>
      <c r="I1971">
        <v>0</v>
      </c>
      <c r="J1971" s="13">
        <v>27614.71</v>
      </c>
      <c r="K1971" t="s">
        <v>11</v>
      </c>
      <c r="L1971" t="str" cm="1">
        <f t="array" ref="L1971">IF(K1971="?",INDEX(K1971:K4313,_xlfn.MODE.MULT(MATCH(K1971:K4313,K4313,0))),K1971)</f>
        <v>tier - 2</v>
      </c>
      <c r="M1971" t="s">
        <v>12</v>
      </c>
      <c r="N1971" t="str" cm="1">
        <f t="array" ref="N1971">IF(M1971="?",INDEX(M1971:M4313,_xlfn.MODE.MULT(MATCH(M1971:M4313,M1971:M4313,0))),M1971)</f>
        <v>tier - 3</v>
      </c>
      <c r="O1971" t="s">
        <v>42</v>
      </c>
      <c r="P1971" t="str">
        <f t="shared" si="123"/>
        <v>R1011</v>
      </c>
    </row>
    <row r="1972" spans="1:16" x14ac:dyDescent="0.3">
      <c r="A1972" t="s">
        <v>2003</v>
      </c>
      <c r="B1972">
        <v>1997</v>
      </c>
      <c r="C1972">
        <f t="shared" si="120"/>
        <v>1997</v>
      </c>
      <c r="D1972" t="s">
        <v>20</v>
      </c>
      <c r="E1972" t="str">
        <f t="shared" si="121"/>
        <v>Sep</v>
      </c>
      <c r="F1972">
        <v>9</v>
      </c>
      <c r="G1972" s="16">
        <f t="shared" si="122"/>
        <v>35682</v>
      </c>
      <c r="I1972">
        <v>0</v>
      </c>
      <c r="J1972" s="13">
        <v>27619.360000000001</v>
      </c>
      <c r="K1972" t="s">
        <v>11</v>
      </c>
      <c r="L1972" t="str" cm="1">
        <f t="array" ref="L1972">IF(K1972="?",INDEX(K1972:K4314,_xlfn.MODE.MULT(MATCH(K1972:K4314,K4314,0))),K1972)</f>
        <v>tier - 2</v>
      </c>
      <c r="M1972" t="s">
        <v>12</v>
      </c>
      <c r="N1972" t="str" cm="1">
        <f t="array" ref="N1972">IF(M1972="?",INDEX(M1972:M4314,_xlfn.MODE.MULT(MATCH(M1972:M4314,M1972:M4314,0))),M1972)</f>
        <v>tier - 3</v>
      </c>
      <c r="O1972" t="s">
        <v>42</v>
      </c>
      <c r="P1972" t="str">
        <f t="shared" si="123"/>
        <v>R1011</v>
      </c>
    </row>
    <row r="1973" spans="1:16" x14ac:dyDescent="0.3">
      <c r="A1973" t="s">
        <v>2004</v>
      </c>
      <c r="B1973">
        <v>1997</v>
      </c>
      <c r="C1973">
        <f t="shared" si="120"/>
        <v>1997</v>
      </c>
      <c r="D1973" t="s">
        <v>37</v>
      </c>
      <c r="E1973" t="str">
        <f t="shared" si="121"/>
        <v>Oct</v>
      </c>
      <c r="F1973">
        <v>7</v>
      </c>
      <c r="G1973" s="16">
        <f t="shared" si="122"/>
        <v>35710</v>
      </c>
      <c r="I1973">
        <v>0</v>
      </c>
      <c r="J1973" s="13">
        <v>27625.17</v>
      </c>
      <c r="K1973" t="s">
        <v>16</v>
      </c>
      <c r="L1973" t="str" cm="1">
        <f t="array" ref="L1973">IF(K1973="?",INDEX(K1973:K4315,_xlfn.MODE.MULT(MATCH(K1973:K4315,K4315,0))),K1973)</f>
        <v>tier - 1</v>
      </c>
      <c r="M1973" t="s">
        <v>16</v>
      </c>
      <c r="N1973" t="str" cm="1">
        <f t="array" ref="N1973">IF(M1973="?",INDEX(M1973:M4315,_xlfn.MODE.MULT(MATCH(M1973:M4315,M1973:M4315,0))),M1973)</f>
        <v>tier - 1</v>
      </c>
      <c r="O1973" t="s">
        <v>42</v>
      </c>
      <c r="P1973" t="str">
        <f t="shared" si="123"/>
        <v>R1011</v>
      </c>
    </row>
    <row r="1974" spans="1:16" x14ac:dyDescent="0.3">
      <c r="A1974" t="s">
        <v>2005</v>
      </c>
      <c r="B1974">
        <v>1992</v>
      </c>
      <c r="C1974">
        <f t="shared" si="120"/>
        <v>1992</v>
      </c>
      <c r="D1974" t="s">
        <v>10</v>
      </c>
      <c r="E1974" t="str">
        <f t="shared" si="121"/>
        <v>Jul</v>
      </c>
      <c r="F1974">
        <v>3</v>
      </c>
      <c r="G1974" s="16">
        <f t="shared" si="122"/>
        <v>33788</v>
      </c>
      <c r="I1974">
        <v>0</v>
      </c>
      <c r="J1974" s="13">
        <v>27696.11</v>
      </c>
      <c r="K1974" t="s">
        <v>16</v>
      </c>
      <c r="L1974" t="str" cm="1">
        <f t="array" ref="L1974">IF(K1974="?",INDEX(K1974:K4316,_xlfn.MODE.MULT(MATCH(K1974:K4316,K4316,0))),K1974)</f>
        <v>tier - 1</v>
      </c>
      <c r="M1974" t="s">
        <v>11</v>
      </c>
      <c r="N1974" t="str" cm="1">
        <f t="array" ref="N1974">IF(M1974="?",INDEX(M1974:M4316,_xlfn.MODE.MULT(MATCH(M1974:M4316,M1974:M4316,0))),M1974)</f>
        <v>tier - 2</v>
      </c>
      <c r="O1974" t="s">
        <v>42</v>
      </c>
      <c r="P1974" t="str">
        <f t="shared" si="123"/>
        <v>R1011</v>
      </c>
    </row>
    <row r="1975" spans="1:16" x14ac:dyDescent="0.3">
      <c r="A1975" t="s">
        <v>2006</v>
      </c>
      <c r="B1975">
        <v>2002</v>
      </c>
      <c r="C1975">
        <f t="shared" si="120"/>
        <v>2002</v>
      </c>
      <c r="D1975" t="s">
        <v>30</v>
      </c>
      <c r="E1975" t="str">
        <f t="shared" si="121"/>
        <v>Dec</v>
      </c>
      <c r="F1975">
        <v>6</v>
      </c>
      <c r="G1975" s="16">
        <f t="shared" si="122"/>
        <v>37596</v>
      </c>
      <c r="I1975">
        <v>1</v>
      </c>
      <c r="J1975" s="13">
        <v>27724.29</v>
      </c>
      <c r="K1975" t="s">
        <v>16</v>
      </c>
      <c r="L1975" t="str" cm="1">
        <f t="array" ref="L1975">IF(K1975="?",INDEX(K1975:K4317,_xlfn.MODE.MULT(MATCH(K1975:K4317,K4317,0))),K1975)</f>
        <v>tier - 1</v>
      </c>
      <c r="M1975" t="s">
        <v>12</v>
      </c>
      <c r="N1975" t="str" cm="1">
        <f t="array" ref="N1975">IF(M1975="?",INDEX(M1975:M4317,_xlfn.MODE.MULT(MATCH(M1975:M4317,M1975:M4317,0))),M1975)</f>
        <v>tier - 3</v>
      </c>
      <c r="O1975" t="s">
        <v>13</v>
      </c>
      <c r="P1975" t="str">
        <f t="shared" si="123"/>
        <v>R1013</v>
      </c>
    </row>
    <row r="1976" spans="1:16" x14ac:dyDescent="0.3">
      <c r="A1976" t="s">
        <v>2007</v>
      </c>
      <c r="B1976">
        <v>1960</v>
      </c>
      <c r="C1976">
        <f t="shared" si="120"/>
        <v>1960</v>
      </c>
      <c r="D1976" t="s">
        <v>10</v>
      </c>
      <c r="E1976" t="str">
        <f t="shared" si="121"/>
        <v>Jul</v>
      </c>
      <c r="F1976">
        <v>6</v>
      </c>
      <c r="G1976" s="16">
        <f t="shared" si="122"/>
        <v>22103</v>
      </c>
      <c r="I1976">
        <v>0</v>
      </c>
      <c r="J1976" s="13">
        <v>27808.73</v>
      </c>
      <c r="K1976" t="s">
        <v>16</v>
      </c>
      <c r="L1976" t="str" cm="1">
        <f t="array" ref="L1976">IF(K1976="?",INDEX(K1976:K4318,_xlfn.MODE.MULT(MATCH(K1976:K4318,K4318,0))),K1976)</f>
        <v>tier - 1</v>
      </c>
      <c r="M1976" t="s">
        <v>16</v>
      </c>
      <c r="N1976" t="str" cm="1">
        <f t="array" ref="N1976">IF(M1976="?",INDEX(M1976:M4318,_xlfn.MODE.MULT(MATCH(M1976:M4318,M1976:M4318,0))),M1976)</f>
        <v>tier - 1</v>
      </c>
      <c r="O1976" t="s">
        <v>13</v>
      </c>
      <c r="P1976" t="str">
        <f t="shared" si="123"/>
        <v>R1013</v>
      </c>
    </row>
    <row r="1977" spans="1:16" x14ac:dyDescent="0.3">
      <c r="A1977" t="s">
        <v>2008</v>
      </c>
      <c r="B1977">
        <v>1985</v>
      </c>
      <c r="C1977">
        <f t="shared" si="120"/>
        <v>1985</v>
      </c>
      <c r="D1977" t="s">
        <v>30</v>
      </c>
      <c r="E1977" t="str">
        <f t="shared" si="121"/>
        <v>Dec</v>
      </c>
      <c r="F1977">
        <v>4</v>
      </c>
      <c r="G1977" s="16">
        <f t="shared" si="122"/>
        <v>31385</v>
      </c>
      <c r="I1977">
        <v>3</v>
      </c>
      <c r="J1977" s="13">
        <v>27849.94</v>
      </c>
      <c r="K1977" t="s">
        <v>16</v>
      </c>
      <c r="L1977" t="str" cm="1">
        <f t="array" ref="L1977">IF(K1977="?",INDEX(K1977:K4319,_xlfn.MODE.MULT(MATCH(K1977:K4319,K4319,0))),K1977)</f>
        <v>tier - 1</v>
      </c>
      <c r="M1977" t="s">
        <v>16</v>
      </c>
      <c r="N1977" t="str" cm="1">
        <f t="array" ref="N1977">IF(M1977="?",INDEX(M1977:M4319,_xlfn.MODE.MULT(MATCH(M1977:M4319,M1977:M4319,0))),M1977)</f>
        <v>tier - 1</v>
      </c>
      <c r="O1977" t="s">
        <v>42</v>
      </c>
      <c r="P1977" t="str">
        <f t="shared" si="123"/>
        <v>R1011</v>
      </c>
    </row>
    <row r="1978" spans="1:16" x14ac:dyDescent="0.3">
      <c r="A1978" t="s">
        <v>2009</v>
      </c>
      <c r="B1978">
        <v>1989</v>
      </c>
      <c r="C1978">
        <f t="shared" si="120"/>
        <v>1989</v>
      </c>
      <c r="D1978" t="s">
        <v>15</v>
      </c>
      <c r="E1978" t="str">
        <f t="shared" si="121"/>
        <v>Nov</v>
      </c>
      <c r="F1978">
        <v>21</v>
      </c>
      <c r="G1978" s="16">
        <f t="shared" si="122"/>
        <v>32833</v>
      </c>
      <c r="I1978">
        <v>3</v>
      </c>
      <c r="J1978" s="13">
        <v>27925.86</v>
      </c>
      <c r="K1978" t="s">
        <v>16</v>
      </c>
      <c r="L1978" t="str" cm="1">
        <f t="array" ref="L1978">IF(K1978="?",INDEX(K1978:K4320,_xlfn.MODE.MULT(MATCH(K1978:K4320,K4320,0))),K1978)</f>
        <v>tier - 1</v>
      </c>
      <c r="M1978" t="s">
        <v>11</v>
      </c>
      <c r="N1978" t="str" cm="1">
        <f t="array" ref="N1978">IF(M1978="?",INDEX(M1978:M4320,_xlfn.MODE.MULT(MATCH(M1978:M4320,M1978:M4320,0))),M1978)</f>
        <v>tier - 2</v>
      </c>
      <c r="O1978" t="s">
        <v>42</v>
      </c>
      <c r="P1978" t="str">
        <f t="shared" si="123"/>
        <v>R1011</v>
      </c>
    </row>
    <row r="1979" spans="1:16" x14ac:dyDescent="0.3">
      <c r="A1979" t="s">
        <v>2010</v>
      </c>
      <c r="B1979">
        <v>1991</v>
      </c>
      <c r="C1979">
        <f t="shared" si="120"/>
        <v>1991</v>
      </c>
      <c r="D1979" t="s">
        <v>18</v>
      </c>
      <c r="E1979" t="str">
        <f t="shared" si="121"/>
        <v>Jun</v>
      </c>
      <c r="F1979">
        <v>4</v>
      </c>
      <c r="G1979" s="16">
        <f t="shared" si="122"/>
        <v>33393</v>
      </c>
      <c r="I1979">
        <v>3</v>
      </c>
      <c r="J1979" s="13">
        <v>27931.11</v>
      </c>
      <c r="K1979" t="s">
        <v>16</v>
      </c>
      <c r="L1979" t="str" cm="1">
        <f t="array" ref="L1979">IF(K1979="?",INDEX(K1979:K4321,_xlfn.MODE.MULT(MATCH(K1979:K4321,K4321,0))),K1979)</f>
        <v>tier - 1</v>
      </c>
      <c r="M1979" t="s">
        <v>12</v>
      </c>
      <c r="N1979" t="str" cm="1">
        <f t="array" ref="N1979">IF(M1979="?",INDEX(M1979:M4321,_xlfn.MODE.MULT(MATCH(M1979:M4321,M1979:M4321,0))),M1979)</f>
        <v>tier - 3</v>
      </c>
      <c r="O1979" t="s">
        <v>42</v>
      </c>
      <c r="P1979" t="str">
        <f t="shared" si="123"/>
        <v>R1011</v>
      </c>
    </row>
    <row r="1980" spans="1:16" x14ac:dyDescent="0.3">
      <c r="A1980" t="s">
        <v>2011</v>
      </c>
      <c r="B1980">
        <v>1961</v>
      </c>
      <c r="C1980">
        <f t="shared" si="120"/>
        <v>1961</v>
      </c>
      <c r="D1980" t="s">
        <v>10</v>
      </c>
      <c r="E1980" t="str">
        <f t="shared" si="121"/>
        <v>Jul</v>
      </c>
      <c r="F1980">
        <v>28</v>
      </c>
      <c r="G1980" s="16">
        <f t="shared" si="122"/>
        <v>22490</v>
      </c>
      <c r="I1980">
        <v>3</v>
      </c>
      <c r="J1980" s="13">
        <v>27941.29</v>
      </c>
      <c r="K1980" t="s">
        <v>16</v>
      </c>
      <c r="L1980" t="str" cm="1">
        <f t="array" ref="L1980">IF(K1980="?",INDEX(K1980:K4322,_xlfn.MODE.MULT(MATCH(K1980:K4322,K4322,0))),K1980)</f>
        <v>tier - 1</v>
      </c>
      <c r="M1980" t="s">
        <v>12</v>
      </c>
      <c r="N1980" t="str" cm="1">
        <f t="array" ref="N1980">IF(M1980="?",INDEX(M1980:M4322,_xlfn.MODE.MULT(MATCH(M1980:M4322,M1980:M4322,0))),M1980)</f>
        <v>tier - 3</v>
      </c>
      <c r="O1980" t="s">
        <v>42</v>
      </c>
      <c r="P1980" t="str">
        <f t="shared" si="123"/>
        <v>R1011</v>
      </c>
    </row>
    <row r="1981" spans="1:16" x14ac:dyDescent="0.3">
      <c r="A1981" t="s">
        <v>2012</v>
      </c>
      <c r="B1981">
        <v>1999</v>
      </c>
      <c r="C1981">
        <f t="shared" si="120"/>
        <v>1999</v>
      </c>
      <c r="D1981" t="s">
        <v>30</v>
      </c>
      <c r="E1981" t="str">
        <f t="shared" si="121"/>
        <v>Dec</v>
      </c>
      <c r="F1981">
        <v>21</v>
      </c>
      <c r="G1981" s="16">
        <f t="shared" si="122"/>
        <v>36515</v>
      </c>
      <c r="I1981">
        <v>0</v>
      </c>
      <c r="J1981" s="13">
        <v>27980.77</v>
      </c>
      <c r="K1981" t="s">
        <v>16</v>
      </c>
      <c r="L1981" t="str" cm="1">
        <f t="array" ref="L1981">IF(K1981="?",INDEX(K1981:K4323,_xlfn.MODE.MULT(MATCH(K1981:K4323,K4323,0))),K1981)</f>
        <v>tier - 1</v>
      </c>
      <c r="M1981" t="s">
        <v>16</v>
      </c>
      <c r="N1981" t="str" cm="1">
        <f t="array" ref="N1981">IF(M1981="?",INDEX(M1981:M4323,_xlfn.MODE.MULT(MATCH(M1981:M4323,M1981:M4323,0))),M1981)</f>
        <v>tier - 1</v>
      </c>
      <c r="O1981" t="s">
        <v>42</v>
      </c>
      <c r="P1981" t="str">
        <f t="shared" si="123"/>
        <v>R1011</v>
      </c>
    </row>
    <row r="1982" spans="1:16" x14ac:dyDescent="0.3">
      <c r="A1982" t="s">
        <v>2013</v>
      </c>
      <c r="B1982">
        <v>1985</v>
      </c>
      <c r="C1982">
        <f t="shared" si="120"/>
        <v>1985</v>
      </c>
      <c r="D1982" t="s">
        <v>15</v>
      </c>
      <c r="E1982" t="str">
        <f t="shared" si="121"/>
        <v>Nov</v>
      </c>
      <c r="F1982">
        <v>29</v>
      </c>
      <c r="G1982" s="16">
        <f t="shared" si="122"/>
        <v>31380</v>
      </c>
      <c r="I1982">
        <v>3</v>
      </c>
      <c r="J1982" s="13">
        <v>28006.94</v>
      </c>
      <c r="K1982" t="s">
        <v>16</v>
      </c>
      <c r="L1982" t="str" cm="1">
        <f t="array" ref="L1982">IF(K1982="?",INDEX(K1982:K4324,_xlfn.MODE.MULT(MATCH(K1982:K4324,K4324,0))),K1982)</f>
        <v>tier - 1</v>
      </c>
      <c r="M1982" t="s">
        <v>11</v>
      </c>
      <c r="N1982" t="str" cm="1">
        <f t="array" ref="N1982">IF(M1982="?",INDEX(M1982:M4324,_xlfn.MODE.MULT(MATCH(M1982:M4324,M1982:M4324,0))),M1982)</f>
        <v>tier - 2</v>
      </c>
      <c r="O1982" t="s">
        <v>42</v>
      </c>
      <c r="P1982" t="str">
        <f t="shared" si="123"/>
        <v>R1011</v>
      </c>
    </row>
    <row r="1983" spans="1:16" x14ac:dyDescent="0.3">
      <c r="A1983" t="s">
        <v>2014</v>
      </c>
      <c r="B1983">
        <v>1960</v>
      </c>
      <c r="C1983">
        <f t="shared" si="120"/>
        <v>1960</v>
      </c>
      <c r="D1983" t="s">
        <v>15</v>
      </c>
      <c r="E1983" t="str">
        <f t="shared" si="121"/>
        <v>Nov</v>
      </c>
      <c r="F1983">
        <v>22</v>
      </c>
      <c r="G1983" s="16">
        <f t="shared" si="122"/>
        <v>22242</v>
      </c>
      <c r="I1983">
        <v>0</v>
      </c>
      <c r="J1983" s="13">
        <v>28101.33</v>
      </c>
      <c r="K1983" t="s">
        <v>16</v>
      </c>
      <c r="L1983" t="str" cm="1">
        <f t="array" ref="L1983">IF(K1983="?",INDEX(K1983:K4325,_xlfn.MODE.MULT(MATCH(K1983:K4325,K4325,0))),K1983)</f>
        <v>tier - 1</v>
      </c>
      <c r="M1983" t="s">
        <v>11</v>
      </c>
      <c r="N1983" t="str" cm="1">
        <f t="array" ref="N1983">IF(M1983="?",INDEX(M1983:M4325,_xlfn.MODE.MULT(MATCH(M1983:M4325,M1983:M4325,0))),M1983)</f>
        <v>tier - 2</v>
      </c>
      <c r="O1983" t="s">
        <v>166</v>
      </c>
      <c r="P1983" t="str">
        <f t="shared" si="123"/>
        <v>R1019</v>
      </c>
    </row>
    <row r="1984" spans="1:16" x14ac:dyDescent="0.3">
      <c r="A1984" t="s">
        <v>2015</v>
      </c>
      <c r="B1984">
        <v>1999</v>
      </c>
      <c r="C1984">
        <f t="shared" si="120"/>
        <v>1999</v>
      </c>
      <c r="D1984" t="s">
        <v>20</v>
      </c>
      <c r="E1984" t="str">
        <f t="shared" si="121"/>
        <v>Sep</v>
      </c>
      <c r="F1984">
        <v>6</v>
      </c>
      <c r="G1984" s="16">
        <f t="shared" si="122"/>
        <v>36409</v>
      </c>
      <c r="I1984">
        <v>0</v>
      </c>
      <c r="J1984" s="13">
        <v>28245.34</v>
      </c>
      <c r="K1984" t="s">
        <v>16</v>
      </c>
      <c r="L1984" t="str" cm="1">
        <f t="array" ref="L1984">IF(K1984="?",INDEX(K1984:K4326,_xlfn.MODE.MULT(MATCH(K1984:K4326,K4326,0))),K1984)</f>
        <v>tier - 1</v>
      </c>
      <c r="M1984" t="s">
        <v>12</v>
      </c>
      <c r="N1984" t="str" cm="1">
        <f t="array" ref="N1984">IF(M1984="?",INDEX(M1984:M4326,_xlfn.MODE.MULT(MATCH(M1984:M4326,M1984:M4326,0))),M1984)</f>
        <v>tier - 3</v>
      </c>
      <c r="O1984" t="s">
        <v>42</v>
      </c>
      <c r="P1984" t="str">
        <f t="shared" si="123"/>
        <v>R1011</v>
      </c>
    </row>
    <row r="1985" spans="1:16" x14ac:dyDescent="0.3">
      <c r="A1985" t="s">
        <v>2016</v>
      </c>
      <c r="B1985">
        <v>1963</v>
      </c>
      <c r="C1985">
        <f t="shared" si="120"/>
        <v>1963</v>
      </c>
      <c r="D1985" t="s">
        <v>15</v>
      </c>
      <c r="E1985" t="str">
        <f t="shared" si="121"/>
        <v>Nov</v>
      </c>
      <c r="F1985">
        <v>25</v>
      </c>
      <c r="G1985" s="16">
        <f t="shared" si="122"/>
        <v>23340</v>
      </c>
      <c r="I1985">
        <v>1</v>
      </c>
      <c r="J1985" s="13">
        <v>28287.9</v>
      </c>
      <c r="K1985" t="s">
        <v>16</v>
      </c>
      <c r="L1985" t="str" cm="1">
        <f t="array" ref="L1985">IF(K1985="?",INDEX(K1985:K4327,_xlfn.MODE.MULT(MATCH(K1985:K4327,K4327,0))),K1985)</f>
        <v>tier - 1</v>
      </c>
      <c r="M1985" t="s">
        <v>16</v>
      </c>
      <c r="N1985" t="str" cm="1">
        <f t="array" ref="N1985">IF(M1985="?",INDEX(M1985:M4327,_xlfn.MODE.MULT(MATCH(M1985:M4327,M1985:M4327,0))),M1985)</f>
        <v>tier - 1</v>
      </c>
      <c r="O1985" t="s">
        <v>13</v>
      </c>
      <c r="P1985" t="str">
        <f t="shared" si="123"/>
        <v>R1013</v>
      </c>
    </row>
    <row r="1986" spans="1:16" x14ac:dyDescent="0.3">
      <c r="A1986" t="s">
        <v>2017</v>
      </c>
      <c r="B1986">
        <v>1990</v>
      </c>
      <c r="C1986">
        <f t="shared" si="120"/>
        <v>1990</v>
      </c>
      <c r="D1986" t="s">
        <v>30</v>
      </c>
      <c r="E1986" t="str">
        <f t="shared" si="121"/>
        <v>Dec</v>
      </c>
      <c r="F1986">
        <v>24</v>
      </c>
      <c r="G1986" s="16">
        <f t="shared" si="122"/>
        <v>33231</v>
      </c>
      <c r="I1986">
        <v>3</v>
      </c>
      <c r="J1986" s="13">
        <v>28302.33</v>
      </c>
      <c r="K1986" t="s">
        <v>16</v>
      </c>
      <c r="L1986" t="str" cm="1">
        <f t="array" ref="L1986">IF(K1986="?",INDEX(K1986:K4328,_xlfn.MODE.MULT(MATCH(K1986:K4328,K4328,0))),K1986)</f>
        <v>tier - 1</v>
      </c>
      <c r="M1986" t="s">
        <v>11</v>
      </c>
      <c r="N1986" t="str" cm="1">
        <f t="array" ref="N1986">IF(M1986="?",INDEX(M1986:M4328,_xlfn.MODE.MULT(MATCH(M1986:M4328,M1986:M4328,0))),M1986)</f>
        <v>tier - 2</v>
      </c>
      <c r="O1986" t="s">
        <v>42</v>
      </c>
      <c r="P1986" t="str">
        <f t="shared" si="123"/>
        <v>R1011</v>
      </c>
    </row>
    <row r="1987" spans="1:16" x14ac:dyDescent="0.3">
      <c r="A1987" t="s">
        <v>2018</v>
      </c>
      <c r="B1987">
        <v>1977</v>
      </c>
      <c r="C1987">
        <f t="shared" ref="C1987:C2050" si="124">IF(B1987="?",ROUND(AVERAGE(B1986:B4329),0),B1987)</f>
        <v>1977</v>
      </c>
      <c r="D1987" t="s">
        <v>30</v>
      </c>
      <c r="E1987" t="str">
        <f t="shared" ref="E1987:E2050" si="125">IF(D1987="?","sep",D1987)</f>
        <v>Dec</v>
      </c>
      <c r="F1987">
        <v>2</v>
      </c>
      <c r="G1987" s="16">
        <f t="shared" ref="G1987:G2050" si="126">VALUE(F1987&amp;"-"&amp;E1987&amp;"-"&amp;C1987)</f>
        <v>28461</v>
      </c>
      <c r="I1987">
        <v>1</v>
      </c>
      <c r="J1987" s="13">
        <v>28340.19</v>
      </c>
      <c r="K1987" t="s">
        <v>16</v>
      </c>
      <c r="L1987" t="str" cm="1">
        <f t="array" ref="L1987">IF(K1987="?",INDEX(K1987:K4329,_xlfn.MODE.MULT(MATCH(K1987:K4329,K4329,0))),K1987)</f>
        <v>tier - 1</v>
      </c>
      <c r="M1987" t="s">
        <v>11</v>
      </c>
      <c r="N1987" t="str" cm="1">
        <f t="array" ref="N1987">IF(M1987="?",INDEX(M1987:M4329,_xlfn.MODE.MULT(MATCH(M1987:M4329,M1987:M4329,0))),M1987)</f>
        <v>tier - 2</v>
      </c>
      <c r="O1987" t="s">
        <v>23</v>
      </c>
      <c r="P1987" t="str">
        <f t="shared" ref="P1987:P2050" si="127">IF(O1987="?","unknown",O1987)</f>
        <v>R1012</v>
      </c>
    </row>
    <row r="1988" spans="1:16" x14ac:dyDescent="0.3">
      <c r="A1988" t="s">
        <v>2019</v>
      </c>
      <c r="B1988">
        <v>1974</v>
      </c>
      <c r="C1988">
        <f t="shared" si="124"/>
        <v>1974</v>
      </c>
      <c r="D1988" t="s">
        <v>20</v>
      </c>
      <c r="E1988" t="str">
        <f t="shared" si="125"/>
        <v>Sep</v>
      </c>
      <c r="F1988">
        <v>16</v>
      </c>
      <c r="G1988" s="16">
        <f t="shared" si="126"/>
        <v>27288</v>
      </c>
      <c r="I1988">
        <v>1</v>
      </c>
      <c r="J1988" s="13">
        <v>28468.92</v>
      </c>
      <c r="K1988" t="s">
        <v>16</v>
      </c>
      <c r="L1988" t="str" cm="1">
        <f t="array" ref="L1988">IF(K1988="?",INDEX(K1988:K4330,_xlfn.MODE.MULT(MATCH(K1988:K4330,K4330,0))),K1988)</f>
        <v>tier - 1</v>
      </c>
      <c r="M1988" t="s">
        <v>16</v>
      </c>
      <c r="N1988" t="str" cm="1">
        <f t="array" ref="N1988">IF(M1988="?",INDEX(M1988:M4330,_xlfn.MODE.MULT(MATCH(M1988:M4330,M1988:M4330,0))),M1988)</f>
        <v>tier - 1</v>
      </c>
      <c r="O1988" t="s">
        <v>23</v>
      </c>
      <c r="P1988" t="str">
        <f t="shared" si="127"/>
        <v>R1012</v>
      </c>
    </row>
    <row r="1989" spans="1:16" x14ac:dyDescent="0.3">
      <c r="A1989" t="s">
        <v>2020</v>
      </c>
      <c r="B1989">
        <v>1982</v>
      </c>
      <c r="C1989">
        <f t="shared" si="124"/>
        <v>1982</v>
      </c>
      <c r="D1989" t="s">
        <v>30</v>
      </c>
      <c r="E1989" t="str">
        <f t="shared" si="125"/>
        <v>Dec</v>
      </c>
      <c r="F1989">
        <v>11</v>
      </c>
      <c r="G1989" s="16">
        <f t="shared" si="126"/>
        <v>30296</v>
      </c>
      <c r="I1989">
        <v>1</v>
      </c>
      <c r="J1989" s="13">
        <v>28476.73</v>
      </c>
      <c r="K1989" t="s">
        <v>16</v>
      </c>
      <c r="L1989" t="str" cm="1">
        <f t="array" ref="L1989">IF(K1989="?",INDEX(K1989:K4331,_xlfn.MODE.MULT(MATCH(K1989:K4331,K4331,0))),K1989)</f>
        <v>tier - 1</v>
      </c>
      <c r="M1989" t="s">
        <v>11</v>
      </c>
      <c r="N1989" t="str" cm="1">
        <f t="array" ref="N1989">IF(M1989="?",INDEX(M1989:M4331,_xlfn.MODE.MULT(MATCH(M1989:M4331,M1989:M4331,0))),M1989)</f>
        <v>tier - 2</v>
      </c>
      <c r="O1989" t="s">
        <v>23</v>
      </c>
      <c r="P1989" t="str">
        <f t="shared" si="127"/>
        <v>R1012</v>
      </c>
    </row>
    <row r="1990" spans="1:16" x14ac:dyDescent="0.3">
      <c r="A1990" t="s">
        <v>2021</v>
      </c>
      <c r="B1990">
        <v>1985</v>
      </c>
      <c r="C1990">
        <f t="shared" si="124"/>
        <v>1985</v>
      </c>
      <c r="D1990" t="s">
        <v>20</v>
      </c>
      <c r="E1990" t="str">
        <f t="shared" si="125"/>
        <v>Sep</v>
      </c>
      <c r="F1990">
        <v>27</v>
      </c>
      <c r="G1990" s="16">
        <f t="shared" si="126"/>
        <v>31317</v>
      </c>
      <c r="I1990">
        <v>3</v>
      </c>
      <c r="J1990" s="13">
        <v>28542.86</v>
      </c>
      <c r="K1990" t="s">
        <v>16</v>
      </c>
      <c r="L1990" t="str" cm="1">
        <f t="array" ref="L1990">IF(K1990="?",INDEX(K1990:K4332,_xlfn.MODE.MULT(MATCH(K1990:K4332,K4332,0))),K1990)</f>
        <v>tier - 1</v>
      </c>
      <c r="M1990" t="s">
        <v>12</v>
      </c>
      <c r="N1990" t="str" cm="1">
        <f t="array" ref="N1990">IF(M1990="?",INDEX(M1990:M4332,_xlfn.MODE.MULT(MATCH(M1990:M4332,M1990:M4332,0))),M1990)</f>
        <v>tier - 3</v>
      </c>
      <c r="O1990" t="s">
        <v>42</v>
      </c>
      <c r="P1990" t="str">
        <f t="shared" si="127"/>
        <v>R1011</v>
      </c>
    </row>
    <row r="1991" spans="1:16" x14ac:dyDescent="0.3">
      <c r="A1991" t="s">
        <v>2022</v>
      </c>
      <c r="B1991">
        <v>1990</v>
      </c>
      <c r="C1991">
        <f t="shared" si="124"/>
        <v>1990</v>
      </c>
      <c r="D1991" t="s">
        <v>30</v>
      </c>
      <c r="E1991" t="str">
        <f t="shared" si="125"/>
        <v>Dec</v>
      </c>
      <c r="F1991">
        <v>5</v>
      </c>
      <c r="G1991" s="16">
        <f t="shared" si="126"/>
        <v>33212</v>
      </c>
      <c r="I1991">
        <v>3</v>
      </c>
      <c r="J1991" s="13">
        <v>28716.14</v>
      </c>
      <c r="K1991" t="s">
        <v>16</v>
      </c>
      <c r="L1991" t="str" cm="1">
        <f t="array" ref="L1991">IF(K1991="?",INDEX(K1991:K4333,_xlfn.MODE.MULT(MATCH(K1991:K4333,K4333,0))),K1991)</f>
        <v>tier - 1</v>
      </c>
      <c r="M1991" t="s">
        <v>12</v>
      </c>
      <c r="N1991" t="str" cm="1">
        <f t="array" ref="N1991">IF(M1991="?",INDEX(M1991:M4333,_xlfn.MODE.MULT(MATCH(M1991:M4333,M1991:M4333,0))),M1991)</f>
        <v>tier - 3</v>
      </c>
      <c r="O1991" t="s">
        <v>42</v>
      </c>
      <c r="P1991" t="str">
        <f t="shared" si="127"/>
        <v>R1011</v>
      </c>
    </row>
    <row r="1992" spans="1:16" x14ac:dyDescent="0.3">
      <c r="A1992" t="s">
        <v>2023</v>
      </c>
      <c r="B1992">
        <v>1961</v>
      </c>
      <c r="C1992">
        <f t="shared" si="124"/>
        <v>1961</v>
      </c>
      <c r="D1992" t="s">
        <v>35</v>
      </c>
      <c r="E1992" t="str">
        <f t="shared" si="125"/>
        <v>Aug</v>
      </c>
      <c r="F1992">
        <v>3</v>
      </c>
      <c r="G1992" s="16">
        <f t="shared" si="126"/>
        <v>22496</v>
      </c>
      <c r="I1992">
        <v>1</v>
      </c>
      <c r="J1992" s="13">
        <v>28868.66</v>
      </c>
      <c r="K1992" t="s">
        <v>16</v>
      </c>
      <c r="L1992" t="str" cm="1">
        <f t="array" ref="L1992">IF(K1992="?",INDEX(K1992:K4334,_xlfn.MODE.MULT(MATCH(K1992:K4334,K4334,0))),K1992)</f>
        <v>tier - 1</v>
      </c>
      <c r="M1992" t="s">
        <v>11</v>
      </c>
      <c r="N1992" t="str" cm="1">
        <f t="array" ref="N1992">IF(M1992="?",INDEX(M1992:M4334,_xlfn.MODE.MULT(MATCH(M1992:M4334,M1992:M4334,0))),M1992)</f>
        <v>tier - 2</v>
      </c>
      <c r="O1992" t="s">
        <v>23</v>
      </c>
      <c r="P1992" t="str">
        <f t="shared" si="127"/>
        <v>R1012</v>
      </c>
    </row>
    <row r="1993" spans="1:16" x14ac:dyDescent="0.3">
      <c r="A1993" t="s">
        <v>2024</v>
      </c>
      <c r="B1993">
        <v>1962</v>
      </c>
      <c r="C1993">
        <f t="shared" si="124"/>
        <v>1962</v>
      </c>
      <c r="D1993" t="s">
        <v>10</v>
      </c>
      <c r="E1993" t="str">
        <f t="shared" si="125"/>
        <v>Jul</v>
      </c>
      <c r="F1993">
        <v>25</v>
      </c>
      <c r="G1993" s="16">
        <f t="shared" si="126"/>
        <v>22852</v>
      </c>
      <c r="I1993">
        <v>0</v>
      </c>
      <c r="J1993" s="13">
        <v>28923.14</v>
      </c>
      <c r="K1993" t="s">
        <v>16</v>
      </c>
      <c r="L1993" t="str" cm="1">
        <f t="array" ref="L1993">IF(K1993="?",INDEX(K1993:K4335,_xlfn.MODE.MULT(MATCH(K1993:K4335,K4335,0))),K1993)</f>
        <v>tier - 1</v>
      </c>
      <c r="M1993" t="s">
        <v>16</v>
      </c>
      <c r="N1993" t="str" cm="1">
        <f t="array" ref="N1993">IF(M1993="?",INDEX(M1993:M4335,_xlfn.MODE.MULT(MATCH(M1993:M4335,M1993:M4335,0))),M1993)</f>
        <v>tier - 1</v>
      </c>
      <c r="O1993" t="s">
        <v>23</v>
      </c>
      <c r="P1993" t="str">
        <f t="shared" si="127"/>
        <v>R1012</v>
      </c>
    </row>
    <row r="1994" spans="1:16" x14ac:dyDescent="0.3">
      <c r="A1994" t="s">
        <v>2025</v>
      </c>
      <c r="B1994">
        <v>1959</v>
      </c>
      <c r="C1994">
        <f t="shared" si="124"/>
        <v>1959</v>
      </c>
      <c r="D1994" t="s">
        <v>30</v>
      </c>
      <c r="E1994" t="str">
        <f t="shared" si="125"/>
        <v>Dec</v>
      </c>
      <c r="F1994">
        <v>5</v>
      </c>
      <c r="G1994" s="16">
        <f t="shared" si="126"/>
        <v>21889</v>
      </c>
      <c r="I1994">
        <v>0</v>
      </c>
      <c r="J1994" s="13">
        <v>28950.47</v>
      </c>
      <c r="K1994" t="s">
        <v>16</v>
      </c>
      <c r="L1994" t="str" cm="1">
        <f t="array" ref="L1994">IF(K1994="?",INDEX(K1994:K4336,_xlfn.MODE.MULT(MATCH(K1994:K4336,K4336,0))),K1994)</f>
        <v>tier - 1</v>
      </c>
      <c r="M1994" t="s">
        <v>16</v>
      </c>
      <c r="N1994" t="str" cm="1">
        <f t="array" ref="N1994">IF(M1994="?",INDEX(M1994:M4336,_xlfn.MODE.MULT(MATCH(M1994:M4336,M1994:M4336,0))),M1994)</f>
        <v>tier - 1</v>
      </c>
      <c r="O1994" t="s">
        <v>23</v>
      </c>
      <c r="P1994" t="str">
        <f t="shared" si="127"/>
        <v>R1012</v>
      </c>
    </row>
    <row r="1995" spans="1:16" x14ac:dyDescent="0.3">
      <c r="A1995" t="s">
        <v>2026</v>
      </c>
      <c r="B1995">
        <v>2003</v>
      </c>
      <c r="C1995">
        <f t="shared" si="124"/>
        <v>2003</v>
      </c>
      <c r="D1995" t="s">
        <v>20</v>
      </c>
      <c r="E1995" t="str">
        <f t="shared" si="125"/>
        <v>Sep</v>
      </c>
      <c r="F1995">
        <v>1</v>
      </c>
      <c r="G1995" s="16">
        <f t="shared" si="126"/>
        <v>37865</v>
      </c>
      <c r="I1995">
        <v>0</v>
      </c>
      <c r="J1995" s="13">
        <v>28998.68</v>
      </c>
      <c r="K1995" t="s">
        <v>16</v>
      </c>
      <c r="L1995" t="str" cm="1">
        <f t="array" ref="L1995">IF(K1995="?",INDEX(K1995:K4337,_xlfn.MODE.MULT(MATCH(K1995:K4337,K4337,0))),K1995)</f>
        <v>tier - 1</v>
      </c>
      <c r="M1995" t="s">
        <v>12</v>
      </c>
      <c r="N1995" t="str" cm="1">
        <f t="array" ref="N1995">IF(M1995="?",INDEX(M1995:M4337,_xlfn.MODE.MULT(MATCH(M1995:M4337,M1995:M4337,0))),M1995)</f>
        <v>tier - 3</v>
      </c>
      <c r="O1995" t="s">
        <v>42</v>
      </c>
      <c r="P1995" t="str">
        <f t="shared" si="127"/>
        <v>R1011</v>
      </c>
    </row>
    <row r="1996" spans="1:16" x14ac:dyDescent="0.3">
      <c r="A1996" t="s">
        <v>2027</v>
      </c>
      <c r="B1996">
        <v>1992</v>
      </c>
      <c r="C1996">
        <f t="shared" si="124"/>
        <v>1992</v>
      </c>
      <c r="D1996" t="s">
        <v>10</v>
      </c>
      <c r="E1996" t="str">
        <f t="shared" si="125"/>
        <v>Jul</v>
      </c>
      <c r="F1996">
        <v>7</v>
      </c>
      <c r="G1996" s="16">
        <f t="shared" si="126"/>
        <v>33792</v>
      </c>
      <c r="I1996">
        <v>0</v>
      </c>
      <c r="J1996" s="13">
        <v>29007.82</v>
      </c>
      <c r="K1996" t="s">
        <v>16</v>
      </c>
      <c r="L1996" t="str" cm="1">
        <f t="array" ref="L1996">IF(K1996="?",INDEX(K1996:K4338,_xlfn.MODE.MULT(MATCH(K1996:K4338,K4338,0))),K1996)</f>
        <v>tier - 1</v>
      </c>
      <c r="M1996" t="s">
        <v>12</v>
      </c>
      <c r="N1996" t="str" cm="1">
        <f t="array" ref="N1996">IF(M1996="?",INDEX(M1996:M4338,_xlfn.MODE.MULT(MATCH(M1996:M4338,M1996:M4338,0))),M1996)</f>
        <v>tier - 3</v>
      </c>
      <c r="O1996" t="s">
        <v>42</v>
      </c>
      <c r="P1996" t="str">
        <f t="shared" si="127"/>
        <v>R1011</v>
      </c>
    </row>
    <row r="1997" spans="1:16" x14ac:dyDescent="0.3">
      <c r="A1997" t="s">
        <v>2028</v>
      </c>
      <c r="B1997">
        <v>1980</v>
      </c>
      <c r="C1997">
        <f t="shared" si="124"/>
        <v>1980</v>
      </c>
      <c r="D1997" t="s">
        <v>10</v>
      </c>
      <c r="E1997" t="str">
        <f t="shared" si="125"/>
        <v>Jul</v>
      </c>
      <c r="F1997">
        <v>14</v>
      </c>
      <c r="G1997" s="16">
        <f t="shared" si="126"/>
        <v>29416</v>
      </c>
      <c r="I1997">
        <v>2</v>
      </c>
      <c r="J1997" s="13">
        <v>29114.21</v>
      </c>
      <c r="K1997" t="s">
        <v>16</v>
      </c>
      <c r="L1997" t="str" cm="1">
        <f t="array" ref="L1997">IF(K1997="?",INDEX(K1997:K4339,_xlfn.MODE.MULT(MATCH(K1997:K4339,K4339,0))),K1997)</f>
        <v>tier - 1</v>
      </c>
      <c r="M1997" t="s">
        <v>12</v>
      </c>
      <c r="N1997" t="str" cm="1">
        <f t="array" ref="N1997">IF(M1997="?",INDEX(M1997:M4339,_xlfn.MODE.MULT(MATCH(M1997:M4339,M1997:M4339,0))),M1997)</f>
        <v>tier - 3</v>
      </c>
      <c r="O1997" t="s">
        <v>42</v>
      </c>
      <c r="P1997" t="str">
        <f t="shared" si="127"/>
        <v>R1011</v>
      </c>
    </row>
    <row r="1998" spans="1:16" x14ac:dyDescent="0.3">
      <c r="A1998" t="s">
        <v>2029</v>
      </c>
      <c r="B1998">
        <v>1978</v>
      </c>
      <c r="C1998">
        <f t="shared" si="124"/>
        <v>1978</v>
      </c>
      <c r="D1998" t="s">
        <v>15</v>
      </c>
      <c r="E1998" t="str">
        <f t="shared" si="125"/>
        <v>Nov</v>
      </c>
      <c r="F1998">
        <v>29</v>
      </c>
      <c r="G1998" s="16">
        <f t="shared" si="126"/>
        <v>28823</v>
      </c>
      <c r="I1998">
        <v>2</v>
      </c>
      <c r="J1998" s="13">
        <v>29114.77</v>
      </c>
      <c r="K1998" t="s">
        <v>16</v>
      </c>
      <c r="L1998" t="str" cm="1">
        <f t="array" ref="L1998">IF(K1998="?",INDEX(K1998:K4340,_xlfn.MODE.MULT(MATCH(K1998:K4340,K4340,0))),K1998)</f>
        <v>tier - 1</v>
      </c>
      <c r="M1998" t="s">
        <v>16</v>
      </c>
      <c r="N1998" t="str" cm="1">
        <f t="array" ref="N1998">IF(M1998="?",INDEX(M1998:M4340,_xlfn.MODE.MULT(MATCH(M1998:M4340,M1998:M4340,0))),M1998)</f>
        <v>tier - 1</v>
      </c>
      <c r="O1998" t="s">
        <v>42</v>
      </c>
      <c r="P1998" t="str">
        <f t="shared" si="127"/>
        <v>R1011</v>
      </c>
    </row>
    <row r="1999" spans="1:16" x14ac:dyDescent="0.3">
      <c r="A1999" t="s">
        <v>2030</v>
      </c>
      <c r="B1999">
        <v>1961</v>
      </c>
      <c r="C1999">
        <f t="shared" si="124"/>
        <v>1961</v>
      </c>
      <c r="D1999" t="s">
        <v>30</v>
      </c>
      <c r="E1999" t="str">
        <f t="shared" si="125"/>
        <v>Dec</v>
      </c>
      <c r="F1999">
        <v>24</v>
      </c>
      <c r="G1999" s="16">
        <f t="shared" si="126"/>
        <v>22639</v>
      </c>
      <c r="I1999">
        <v>0</v>
      </c>
      <c r="J1999" s="13">
        <v>29141.360000000001</v>
      </c>
      <c r="K1999" t="s">
        <v>16</v>
      </c>
      <c r="L1999" t="str" cm="1">
        <f t="array" ref="L1999">IF(K1999="?",INDEX(K1999:K4341,_xlfn.MODE.MULT(MATCH(K1999:K4341,K4341,0))),K1999)</f>
        <v>tier - 1</v>
      </c>
      <c r="M1999" t="s">
        <v>12</v>
      </c>
      <c r="N1999" t="str" cm="1">
        <f t="array" ref="N1999">IF(M1999="?",INDEX(M1999:M4341,_xlfn.MODE.MULT(MATCH(M1999:M4341,M1999:M4341,0))),M1999)</f>
        <v>tier - 3</v>
      </c>
      <c r="O1999" t="s">
        <v>23</v>
      </c>
      <c r="P1999" t="str">
        <f t="shared" si="127"/>
        <v>R1012</v>
      </c>
    </row>
    <row r="2000" spans="1:16" x14ac:dyDescent="0.3">
      <c r="A2000" t="s">
        <v>2031</v>
      </c>
      <c r="B2000">
        <v>1976</v>
      </c>
      <c r="C2000">
        <f t="shared" si="124"/>
        <v>1976</v>
      </c>
      <c r="D2000" t="s">
        <v>15</v>
      </c>
      <c r="E2000" t="str">
        <f t="shared" si="125"/>
        <v>Nov</v>
      </c>
      <c r="F2000">
        <v>8</v>
      </c>
      <c r="G2000" s="16">
        <f t="shared" si="126"/>
        <v>28072</v>
      </c>
      <c r="I2000">
        <v>2</v>
      </c>
      <c r="J2000" s="13">
        <v>29160.39</v>
      </c>
      <c r="K2000" t="s">
        <v>16</v>
      </c>
      <c r="L2000" t="str" cm="1">
        <f t="array" ref="L2000">IF(K2000="?",INDEX(K2000:K4342,_xlfn.MODE.MULT(MATCH(K2000:K4342,K4342,0))),K2000)</f>
        <v>tier - 1</v>
      </c>
      <c r="M2000" t="s">
        <v>11</v>
      </c>
      <c r="N2000" t="str" cm="1">
        <f t="array" ref="N2000">IF(M2000="?",INDEX(M2000:M4342,_xlfn.MODE.MULT(MATCH(M2000:M4342,M2000:M4342,0))),M2000)</f>
        <v>tier - 2</v>
      </c>
      <c r="O2000" t="s">
        <v>42</v>
      </c>
      <c r="P2000" t="str">
        <f t="shared" si="127"/>
        <v>R1011</v>
      </c>
    </row>
    <row r="2001" spans="1:16" x14ac:dyDescent="0.3">
      <c r="A2001" t="s">
        <v>2032</v>
      </c>
      <c r="B2001">
        <v>1969</v>
      </c>
      <c r="C2001">
        <f t="shared" si="124"/>
        <v>1969</v>
      </c>
      <c r="D2001" t="s">
        <v>10</v>
      </c>
      <c r="E2001" t="str">
        <f t="shared" si="125"/>
        <v>Jul</v>
      </c>
      <c r="F2001">
        <v>9</v>
      </c>
      <c r="G2001" s="16">
        <f t="shared" si="126"/>
        <v>25393</v>
      </c>
      <c r="I2001">
        <v>2</v>
      </c>
      <c r="J2001" s="13">
        <v>29186.48</v>
      </c>
      <c r="K2001" t="s">
        <v>16</v>
      </c>
      <c r="L2001" t="str" cm="1">
        <f t="array" ref="L2001">IF(K2001="?",INDEX(K2001:K4343,_xlfn.MODE.MULT(MATCH(K2001:K4343,K4343,0))),K2001)</f>
        <v>tier - 1</v>
      </c>
      <c r="M2001" t="s">
        <v>12</v>
      </c>
      <c r="N2001" t="str" cm="1">
        <f t="array" ref="N2001">IF(M2001="?",INDEX(M2001:M4343,_xlfn.MODE.MULT(MATCH(M2001:M4343,M2001:M4343,0))),M2001)</f>
        <v>tier - 3</v>
      </c>
      <c r="O2001" t="s">
        <v>247</v>
      </c>
      <c r="P2001" t="str">
        <f t="shared" si="127"/>
        <v>R1024</v>
      </c>
    </row>
    <row r="2002" spans="1:16" x14ac:dyDescent="0.3">
      <c r="A2002" t="s">
        <v>2033</v>
      </c>
      <c r="B2002">
        <v>1978</v>
      </c>
      <c r="C2002">
        <f t="shared" si="124"/>
        <v>1978</v>
      </c>
      <c r="D2002" t="s">
        <v>10</v>
      </c>
      <c r="E2002" t="str">
        <f t="shared" si="125"/>
        <v>Jul</v>
      </c>
      <c r="F2002">
        <v>21</v>
      </c>
      <c r="G2002" s="16">
        <f t="shared" si="126"/>
        <v>28692</v>
      </c>
      <c r="I2002">
        <v>2</v>
      </c>
      <c r="J2002" s="13">
        <v>29227.599999999999</v>
      </c>
      <c r="K2002" t="s">
        <v>16</v>
      </c>
      <c r="L2002" t="str" cm="1">
        <f t="array" ref="L2002">IF(K2002="?",INDEX(K2002:K4344,_xlfn.MODE.MULT(MATCH(K2002:K4344,K4344,0))),K2002)</f>
        <v>tier - 1</v>
      </c>
      <c r="M2002" t="s">
        <v>12</v>
      </c>
      <c r="N2002" t="str" cm="1">
        <f t="array" ref="N2002">IF(M2002="?",INDEX(M2002:M4344,_xlfn.MODE.MULT(MATCH(M2002:M4344,M2002:M4344,0))),M2002)</f>
        <v>tier - 3</v>
      </c>
      <c r="O2002" t="s">
        <v>23</v>
      </c>
      <c r="P2002" t="str">
        <f t="shared" si="127"/>
        <v>R1012</v>
      </c>
    </row>
    <row r="2003" spans="1:16" x14ac:dyDescent="0.3">
      <c r="A2003" t="s">
        <v>2034</v>
      </c>
      <c r="B2003">
        <v>1958</v>
      </c>
      <c r="C2003">
        <f t="shared" si="124"/>
        <v>1958</v>
      </c>
      <c r="D2003" t="s">
        <v>18</v>
      </c>
      <c r="E2003" t="str">
        <f t="shared" si="125"/>
        <v>Jun</v>
      </c>
      <c r="F2003">
        <v>5</v>
      </c>
      <c r="G2003" s="16">
        <f t="shared" si="126"/>
        <v>21341</v>
      </c>
      <c r="I2003">
        <v>0</v>
      </c>
      <c r="J2003" s="13">
        <v>29330.98</v>
      </c>
      <c r="K2003" t="s">
        <v>16</v>
      </c>
      <c r="L2003" t="str" cm="1">
        <f t="array" ref="L2003">IF(K2003="?",INDEX(K2003:K4345,_xlfn.MODE.MULT(MATCH(K2003:K4345,K4345,0))),K2003)</f>
        <v>tier - 1</v>
      </c>
      <c r="M2003" t="s">
        <v>11</v>
      </c>
      <c r="N2003" t="str" cm="1">
        <f t="array" ref="N2003">IF(M2003="?",INDEX(M2003:M4345,_xlfn.MODE.MULT(MATCH(M2003:M4345,M2003:M4345,0))),M2003)</f>
        <v>tier - 2</v>
      </c>
      <c r="O2003" t="s">
        <v>23</v>
      </c>
      <c r="P2003" t="str">
        <f t="shared" si="127"/>
        <v>R1012</v>
      </c>
    </row>
    <row r="2004" spans="1:16" x14ac:dyDescent="0.3">
      <c r="A2004" t="s">
        <v>2035</v>
      </c>
      <c r="B2004">
        <v>1985</v>
      </c>
      <c r="C2004">
        <f t="shared" si="124"/>
        <v>1985</v>
      </c>
      <c r="D2004" t="s">
        <v>15</v>
      </c>
      <c r="E2004" t="str">
        <f t="shared" si="125"/>
        <v>Nov</v>
      </c>
      <c r="F2004">
        <v>7</v>
      </c>
      <c r="G2004" s="16">
        <f t="shared" si="126"/>
        <v>31358</v>
      </c>
      <c r="I2004">
        <v>3</v>
      </c>
      <c r="J2004" s="13">
        <v>29352.560000000001</v>
      </c>
      <c r="K2004" t="s">
        <v>16</v>
      </c>
      <c r="L2004" t="str" cm="1">
        <f t="array" ref="L2004">IF(K2004="?",INDEX(K2004:K4346,_xlfn.MODE.MULT(MATCH(K2004:K4346,K4346,0))),K2004)</f>
        <v>tier - 1</v>
      </c>
      <c r="M2004" t="s">
        <v>16</v>
      </c>
      <c r="N2004" t="str" cm="1">
        <f t="array" ref="N2004">IF(M2004="?",INDEX(M2004:M4346,_xlfn.MODE.MULT(MATCH(M2004:M4346,M2004:M4346,0))),M2004)</f>
        <v>tier - 1</v>
      </c>
      <c r="O2004" t="s">
        <v>42</v>
      </c>
      <c r="P2004" t="str">
        <f t="shared" si="127"/>
        <v>R1011</v>
      </c>
    </row>
    <row r="2005" spans="1:16" x14ac:dyDescent="0.3">
      <c r="A2005" t="s">
        <v>2036</v>
      </c>
      <c r="B2005">
        <v>1987</v>
      </c>
      <c r="C2005">
        <f t="shared" si="124"/>
        <v>1987</v>
      </c>
      <c r="D2005" t="s">
        <v>10</v>
      </c>
      <c r="E2005" t="str">
        <f t="shared" si="125"/>
        <v>Jul</v>
      </c>
      <c r="F2005">
        <v>16</v>
      </c>
      <c r="G2005" s="16">
        <f t="shared" si="126"/>
        <v>31974</v>
      </c>
      <c r="I2005">
        <v>3</v>
      </c>
      <c r="J2005" s="13">
        <v>29443.59</v>
      </c>
      <c r="K2005" t="s">
        <v>16</v>
      </c>
      <c r="L2005" t="str" cm="1">
        <f t="array" ref="L2005">IF(K2005="?",INDEX(K2005:K4347,_xlfn.MODE.MULT(MATCH(K2005:K4347,K4347,0))),K2005)</f>
        <v>tier - 1</v>
      </c>
      <c r="M2005" t="s">
        <v>16</v>
      </c>
      <c r="N2005" t="str" cm="1">
        <f t="array" ref="N2005">IF(M2005="?",INDEX(M2005:M4347,_xlfn.MODE.MULT(MATCH(M2005:M4347,M2005:M4347,0))),M2005)</f>
        <v>tier - 1</v>
      </c>
      <c r="O2005" t="s">
        <v>42</v>
      </c>
      <c r="P2005" t="str">
        <f t="shared" si="127"/>
        <v>R1011</v>
      </c>
    </row>
    <row r="2006" spans="1:16" x14ac:dyDescent="0.3">
      <c r="A2006" t="s">
        <v>2037</v>
      </c>
      <c r="B2006">
        <v>1959</v>
      </c>
      <c r="C2006">
        <f t="shared" si="124"/>
        <v>1959</v>
      </c>
      <c r="D2006" t="s">
        <v>37</v>
      </c>
      <c r="E2006" t="str">
        <f t="shared" si="125"/>
        <v>Oct</v>
      </c>
      <c r="F2006">
        <v>20</v>
      </c>
      <c r="G2006" s="16">
        <f t="shared" si="126"/>
        <v>21843</v>
      </c>
      <c r="I2006">
        <v>0</v>
      </c>
      <c r="J2006" s="13">
        <v>29523.17</v>
      </c>
      <c r="K2006" t="s">
        <v>16</v>
      </c>
      <c r="L2006" t="str" cm="1">
        <f t="array" ref="L2006">IF(K2006="?",INDEX(K2006:K4348,_xlfn.MODE.MULT(MATCH(K2006:K4348,K4348,0))),K2006)</f>
        <v>tier - 1</v>
      </c>
      <c r="M2006" t="s">
        <v>11</v>
      </c>
      <c r="N2006" t="str" cm="1">
        <f t="array" ref="N2006">IF(M2006="?",INDEX(M2006:M4348,_xlfn.MODE.MULT(MATCH(M2006:M4348,M2006:M4348,0))),M2006)</f>
        <v>tier - 2</v>
      </c>
      <c r="O2006" t="s">
        <v>247</v>
      </c>
      <c r="P2006" t="str">
        <f t="shared" si="127"/>
        <v>R1024</v>
      </c>
    </row>
    <row r="2007" spans="1:16" x14ac:dyDescent="0.3">
      <c r="A2007" t="s">
        <v>2038</v>
      </c>
      <c r="B2007">
        <v>1975</v>
      </c>
      <c r="C2007">
        <f t="shared" si="124"/>
        <v>1975</v>
      </c>
      <c r="D2007" t="s">
        <v>15</v>
      </c>
      <c r="E2007" t="str">
        <f t="shared" si="125"/>
        <v>Nov</v>
      </c>
      <c r="F2007">
        <v>3</v>
      </c>
      <c r="G2007" s="16">
        <f t="shared" si="126"/>
        <v>27701</v>
      </c>
      <c r="I2007">
        <v>1</v>
      </c>
      <c r="J2007" s="13">
        <v>29583.8</v>
      </c>
      <c r="K2007" t="s">
        <v>16</v>
      </c>
      <c r="L2007" t="str" cm="1">
        <f t="array" ref="L2007">IF(K2007="?",INDEX(K2007:K4349,_xlfn.MODE.MULT(MATCH(K2007:K4349,K4349,0))),K2007)</f>
        <v>tier - 1</v>
      </c>
      <c r="M2007" t="s">
        <v>16</v>
      </c>
      <c r="N2007" t="str" cm="1">
        <f t="array" ref="N2007">IF(M2007="?",INDEX(M2007:M4349,_xlfn.MODE.MULT(MATCH(M2007:M4349,M2007:M4349,0))),M2007)</f>
        <v>tier - 1</v>
      </c>
      <c r="O2007" t="s">
        <v>42</v>
      </c>
      <c r="P2007" t="str">
        <f t="shared" si="127"/>
        <v>R1011</v>
      </c>
    </row>
    <row r="2008" spans="1:16" x14ac:dyDescent="0.3">
      <c r="A2008" t="s">
        <v>2039</v>
      </c>
      <c r="B2008">
        <v>1993</v>
      </c>
      <c r="C2008">
        <f t="shared" si="124"/>
        <v>1993</v>
      </c>
      <c r="D2008" t="s">
        <v>10</v>
      </c>
      <c r="E2008" t="str">
        <f t="shared" si="125"/>
        <v>Jul</v>
      </c>
      <c r="F2008">
        <v>27</v>
      </c>
      <c r="G2008" s="16">
        <f t="shared" si="126"/>
        <v>34177</v>
      </c>
      <c r="I2008">
        <v>0</v>
      </c>
      <c r="J2008" s="13">
        <v>29622.69</v>
      </c>
      <c r="K2008" t="s">
        <v>16</v>
      </c>
      <c r="L2008" t="str" cm="1">
        <f t="array" ref="L2008">IF(K2008="?",INDEX(K2008:K4350,_xlfn.MODE.MULT(MATCH(K2008:K4350,K4350,0))),K2008)</f>
        <v>tier - 1</v>
      </c>
      <c r="M2008" t="s">
        <v>16</v>
      </c>
      <c r="N2008" t="str" cm="1">
        <f t="array" ref="N2008">IF(M2008="?",INDEX(M2008:M4350,_xlfn.MODE.MULT(MATCH(M2008:M4350,M2008:M4350,0))),M2008)</f>
        <v>tier - 1</v>
      </c>
      <c r="O2008" t="s">
        <v>42</v>
      </c>
      <c r="P2008" t="str">
        <f t="shared" si="127"/>
        <v>R1011</v>
      </c>
    </row>
    <row r="2009" spans="1:16" x14ac:dyDescent="0.3">
      <c r="A2009" t="s">
        <v>2040</v>
      </c>
      <c r="B2009">
        <v>1973</v>
      </c>
      <c r="C2009">
        <f t="shared" si="124"/>
        <v>1973</v>
      </c>
      <c r="D2009" t="s">
        <v>35</v>
      </c>
      <c r="E2009" t="str">
        <f t="shared" si="125"/>
        <v>Aug</v>
      </c>
      <c r="F2009">
        <v>23</v>
      </c>
      <c r="G2009" s="16">
        <f t="shared" si="126"/>
        <v>26899</v>
      </c>
      <c r="I2009">
        <v>0</v>
      </c>
      <c r="J2009" s="13">
        <v>29757.69</v>
      </c>
      <c r="K2009" t="s">
        <v>16</v>
      </c>
      <c r="L2009" t="str" cm="1">
        <f t="array" ref="L2009">IF(K2009="?",INDEX(K2009:K4351,_xlfn.MODE.MULT(MATCH(K2009:K4351,K4351,0))),K2009)</f>
        <v>tier - 1</v>
      </c>
      <c r="M2009" t="s">
        <v>12</v>
      </c>
      <c r="N2009" t="str" cm="1">
        <f t="array" ref="N2009">IF(M2009="?",INDEX(M2009:M4351,_xlfn.MODE.MULT(MATCH(M2009:M4351,M2009:M4351,0))),M2009)</f>
        <v>tier - 3</v>
      </c>
      <c r="O2009" t="s">
        <v>42</v>
      </c>
      <c r="P2009" t="str">
        <f t="shared" si="127"/>
        <v>R1011</v>
      </c>
    </row>
    <row r="2010" spans="1:16" x14ac:dyDescent="0.3">
      <c r="A2010" t="s">
        <v>2041</v>
      </c>
      <c r="B2010">
        <v>1998</v>
      </c>
      <c r="C2010">
        <f t="shared" si="124"/>
        <v>1998</v>
      </c>
      <c r="D2010" t="s">
        <v>18</v>
      </c>
      <c r="E2010" t="str">
        <f t="shared" si="125"/>
        <v>Jun</v>
      </c>
      <c r="F2010">
        <v>20</v>
      </c>
      <c r="G2010" s="16">
        <f t="shared" si="126"/>
        <v>35966</v>
      </c>
      <c r="I2010">
        <v>0</v>
      </c>
      <c r="J2010" s="13">
        <v>29760.6</v>
      </c>
      <c r="K2010" t="s">
        <v>16</v>
      </c>
      <c r="L2010" t="str" cm="1">
        <f t="array" ref="L2010">IF(K2010="?",INDEX(K2010:K4352,_xlfn.MODE.MULT(MATCH(K2010:K4352,K4352,0))),K2010)</f>
        <v>tier - 1</v>
      </c>
      <c r="M2010" t="s">
        <v>11</v>
      </c>
      <c r="N2010" t="str" cm="1">
        <f t="array" ref="N2010">IF(M2010="?",INDEX(M2010:M4352,_xlfn.MODE.MULT(MATCH(M2010:M4352,M2010:M4352,0))),M2010)</f>
        <v>tier - 2</v>
      </c>
      <c r="O2010" t="s">
        <v>42</v>
      </c>
      <c r="P2010" t="str">
        <f t="shared" si="127"/>
        <v>R1011</v>
      </c>
    </row>
    <row r="2011" spans="1:16" x14ac:dyDescent="0.3">
      <c r="A2011" t="s">
        <v>2042</v>
      </c>
      <c r="B2011">
        <v>1981</v>
      </c>
      <c r="C2011">
        <f t="shared" si="124"/>
        <v>1981</v>
      </c>
      <c r="D2011" t="s">
        <v>35</v>
      </c>
      <c r="E2011" t="str">
        <f t="shared" si="125"/>
        <v>Aug</v>
      </c>
      <c r="F2011">
        <v>13</v>
      </c>
      <c r="G2011" s="16">
        <f t="shared" si="126"/>
        <v>29811</v>
      </c>
      <c r="I2011">
        <v>1</v>
      </c>
      <c r="J2011" s="13">
        <v>29816.639999999999</v>
      </c>
      <c r="K2011" t="s">
        <v>16</v>
      </c>
      <c r="L2011" t="str" cm="1">
        <f t="array" ref="L2011">IF(K2011="?",INDEX(K2011:K4353,_xlfn.MODE.MULT(MATCH(K2011:K4353,K4353,0))),K2011)</f>
        <v>tier - 1</v>
      </c>
      <c r="M2011" t="s">
        <v>11</v>
      </c>
      <c r="N2011" t="str" cm="1">
        <f t="array" ref="N2011">IF(M2011="?",INDEX(M2011:M4353,_xlfn.MODE.MULT(MATCH(M2011:M4353,M2011:M4353,0))),M2011)</f>
        <v>tier - 2</v>
      </c>
      <c r="O2011" t="s">
        <v>42</v>
      </c>
      <c r="P2011" t="str">
        <f t="shared" si="127"/>
        <v>R1011</v>
      </c>
    </row>
    <row r="2012" spans="1:16" x14ac:dyDescent="0.3">
      <c r="A2012" t="s">
        <v>2043</v>
      </c>
      <c r="B2012">
        <v>1982</v>
      </c>
      <c r="C2012">
        <f t="shared" si="124"/>
        <v>1982</v>
      </c>
      <c r="D2012" t="s">
        <v>37</v>
      </c>
      <c r="E2012" t="str">
        <f t="shared" si="125"/>
        <v>Oct</v>
      </c>
      <c r="F2012">
        <v>29</v>
      </c>
      <c r="G2012" s="16">
        <f t="shared" si="126"/>
        <v>30253</v>
      </c>
      <c r="I2012">
        <v>3</v>
      </c>
      <c r="J2012" s="13">
        <v>29818.76</v>
      </c>
      <c r="K2012" t="s">
        <v>16</v>
      </c>
      <c r="L2012" t="str" cm="1">
        <f t="array" ref="L2012">IF(K2012="?",INDEX(K2012:K4354,_xlfn.MODE.MULT(MATCH(K2012:K4354,K4354,0))),K2012)</f>
        <v>tier - 1</v>
      </c>
      <c r="M2012" t="s">
        <v>16</v>
      </c>
      <c r="N2012" t="str" cm="1">
        <f t="array" ref="N2012">IF(M2012="?",INDEX(M2012:M4354,_xlfn.MODE.MULT(MATCH(M2012:M4354,M2012:M4354,0))),M2012)</f>
        <v>tier - 1</v>
      </c>
      <c r="O2012" t="s">
        <v>23</v>
      </c>
      <c r="P2012" t="str">
        <f t="shared" si="127"/>
        <v>R1012</v>
      </c>
    </row>
    <row r="2013" spans="1:16" x14ac:dyDescent="0.3">
      <c r="A2013" t="s">
        <v>2044</v>
      </c>
      <c r="B2013">
        <v>1989</v>
      </c>
      <c r="C2013">
        <f t="shared" si="124"/>
        <v>1989</v>
      </c>
      <c r="D2013" t="s">
        <v>30</v>
      </c>
      <c r="E2013" t="str">
        <f t="shared" si="125"/>
        <v>Dec</v>
      </c>
      <c r="F2013">
        <v>30</v>
      </c>
      <c r="G2013" s="16">
        <f t="shared" si="126"/>
        <v>32872</v>
      </c>
      <c r="I2013">
        <v>3</v>
      </c>
      <c r="J2013" s="13">
        <v>29852.48</v>
      </c>
      <c r="K2013" t="s">
        <v>16</v>
      </c>
      <c r="L2013" t="str" cm="1">
        <f t="array" ref="L2013">IF(K2013="?",INDEX(K2013:K4355,_xlfn.MODE.MULT(MATCH(K2013:K4355,K4355,0))),K2013)</f>
        <v>tier - 1</v>
      </c>
      <c r="M2013" t="s">
        <v>12</v>
      </c>
      <c r="N2013" t="str" cm="1">
        <f t="array" ref="N2013">IF(M2013="?",INDEX(M2013:M4355,_xlfn.MODE.MULT(MATCH(M2013:M4355,M2013:M4355,0))),M2013)</f>
        <v>tier - 3</v>
      </c>
      <c r="O2013" t="s">
        <v>42</v>
      </c>
      <c r="P2013" t="str">
        <f t="shared" si="127"/>
        <v>R1011</v>
      </c>
    </row>
    <row r="2014" spans="1:16" x14ac:dyDescent="0.3">
      <c r="A2014" t="s">
        <v>2045</v>
      </c>
      <c r="B2014">
        <v>1975</v>
      </c>
      <c r="C2014">
        <f t="shared" si="124"/>
        <v>1975</v>
      </c>
      <c r="D2014" t="s">
        <v>35</v>
      </c>
      <c r="E2014" t="str">
        <f t="shared" si="125"/>
        <v>Aug</v>
      </c>
      <c r="F2014">
        <v>19</v>
      </c>
      <c r="G2014" s="16">
        <f t="shared" si="126"/>
        <v>27625</v>
      </c>
      <c r="I2014">
        <v>1</v>
      </c>
      <c r="J2014" s="13">
        <v>29899.25</v>
      </c>
      <c r="K2014" t="s">
        <v>16</v>
      </c>
      <c r="L2014" t="str" cm="1">
        <f t="array" ref="L2014">IF(K2014="?",INDEX(K2014:K4356,_xlfn.MODE.MULT(MATCH(K2014:K4356,K4356,0))),K2014)</f>
        <v>tier - 1</v>
      </c>
      <c r="M2014" t="s">
        <v>12</v>
      </c>
      <c r="N2014" t="str" cm="1">
        <f t="array" ref="N2014">IF(M2014="?",INDEX(M2014:M4356,_xlfn.MODE.MULT(MATCH(M2014:M4356,M2014:M4356,0))),M2014)</f>
        <v>tier - 3</v>
      </c>
      <c r="O2014" t="s">
        <v>42</v>
      </c>
      <c r="P2014" t="str">
        <f t="shared" si="127"/>
        <v>R1011</v>
      </c>
    </row>
    <row r="2015" spans="1:16" x14ac:dyDescent="0.3">
      <c r="A2015" t="s">
        <v>2046</v>
      </c>
      <c r="B2015">
        <v>1988</v>
      </c>
      <c r="C2015">
        <f t="shared" si="124"/>
        <v>1988</v>
      </c>
      <c r="D2015" t="s">
        <v>30</v>
      </c>
      <c r="E2015" t="str">
        <f t="shared" si="125"/>
        <v>Dec</v>
      </c>
      <c r="F2015">
        <v>30</v>
      </c>
      <c r="G2015" s="16">
        <f t="shared" si="126"/>
        <v>32507</v>
      </c>
      <c r="I2015">
        <v>3</v>
      </c>
      <c r="J2015" s="13">
        <v>29929.56</v>
      </c>
      <c r="K2015" t="s">
        <v>16</v>
      </c>
      <c r="L2015" t="str" cm="1">
        <f t="array" ref="L2015">IF(K2015="?",INDEX(K2015:K4357,_xlfn.MODE.MULT(MATCH(K2015:K4357,K4357,0))),K2015)</f>
        <v>tier - 1</v>
      </c>
      <c r="M2015" t="s">
        <v>16</v>
      </c>
      <c r="N2015" t="str" cm="1">
        <f t="array" ref="N2015">IF(M2015="?",INDEX(M2015:M4357,_xlfn.MODE.MULT(MATCH(M2015:M4357,M2015:M4357,0))),M2015)</f>
        <v>tier - 1</v>
      </c>
      <c r="O2015" t="s">
        <v>42</v>
      </c>
      <c r="P2015" t="str">
        <f t="shared" si="127"/>
        <v>R1011</v>
      </c>
    </row>
    <row r="2016" spans="1:16" x14ac:dyDescent="0.3">
      <c r="A2016" t="s">
        <v>2047</v>
      </c>
      <c r="B2016">
        <v>1976</v>
      </c>
      <c r="C2016">
        <f t="shared" si="124"/>
        <v>1976</v>
      </c>
      <c r="D2016" t="s">
        <v>18</v>
      </c>
      <c r="E2016" t="str">
        <f t="shared" si="125"/>
        <v>Jun</v>
      </c>
      <c r="F2016">
        <v>12</v>
      </c>
      <c r="G2016" s="16">
        <f t="shared" si="126"/>
        <v>27923</v>
      </c>
      <c r="I2016">
        <v>2</v>
      </c>
      <c r="J2016" s="13">
        <v>29933.75</v>
      </c>
      <c r="K2016" t="s">
        <v>16</v>
      </c>
      <c r="L2016" t="str" cm="1">
        <f t="array" ref="L2016">IF(K2016="?",INDEX(K2016:K4358,_xlfn.MODE.MULT(MATCH(K2016:K4358,K4358,0))),K2016)</f>
        <v>tier - 1</v>
      </c>
      <c r="M2016" t="s">
        <v>16</v>
      </c>
      <c r="N2016" t="str" cm="1">
        <f t="array" ref="N2016">IF(M2016="?",INDEX(M2016:M4358,_xlfn.MODE.MULT(MATCH(M2016:M4358,M2016:M4358,0))),M2016)</f>
        <v>tier - 1</v>
      </c>
      <c r="O2016" t="s">
        <v>42</v>
      </c>
      <c r="P2016" t="str">
        <f t="shared" si="127"/>
        <v>R1011</v>
      </c>
    </row>
    <row r="2017" spans="1:16" x14ac:dyDescent="0.3">
      <c r="A2017" t="s">
        <v>2048</v>
      </c>
      <c r="B2017">
        <v>1991</v>
      </c>
      <c r="C2017">
        <f t="shared" si="124"/>
        <v>1991</v>
      </c>
      <c r="D2017" t="s">
        <v>37</v>
      </c>
      <c r="E2017" t="str">
        <f t="shared" si="125"/>
        <v>Oct</v>
      </c>
      <c r="F2017">
        <v>5</v>
      </c>
      <c r="G2017" s="16">
        <f t="shared" si="126"/>
        <v>33516</v>
      </c>
      <c r="I2017">
        <v>3</v>
      </c>
      <c r="J2017" s="13">
        <v>29969.67</v>
      </c>
      <c r="K2017" t="s">
        <v>16</v>
      </c>
      <c r="L2017" t="str" cm="1">
        <f t="array" ref="L2017">IF(K2017="?",INDEX(K2017:K4359,_xlfn.MODE.MULT(MATCH(K2017:K4359,K4359,0))),K2017)</f>
        <v>tier - 1</v>
      </c>
      <c r="M2017" t="s">
        <v>16</v>
      </c>
      <c r="N2017" t="str" cm="1">
        <f t="array" ref="N2017">IF(M2017="?",INDEX(M2017:M4359,_xlfn.MODE.MULT(MATCH(M2017:M4359,M2017:M4359,0))),M2017)</f>
        <v>tier - 1</v>
      </c>
      <c r="O2017" t="s">
        <v>42</v>
      </c>
      <c r="P2017" t="str">
        <f t="shared" si="127"/>
        <v>R1011</v>
      </c>
    </row>
    <row r="2018" spans="1:16" x14ac:dyDescent="0.3">
      <c r="A2018" t="s">
        <v>2049</v>
      </c>
      <c r="B2018">
        <v>1981</v>
      </c>
      <c r="C2018">
        <f t="shared" si="124"/>
        <v>1981</v>
      </c>
      <c r="D2018" t="s">
        <v>35</v>
      </c>
      <c r="E2018" t="str">
        <f t="shared" si="125"/>
        <v>Aug</v>
      </c>
      <c r="F2018">
        <v>4</v>
      </c>
      <c r="G2018" s="16">
        <f t="shared" si="126"/>
        <v>29802</v>
      </c>
      <c r="I2018">
        <v>1</v>
      </c>
      <c r="J2018" s="13">
        <v>30026.87</v>
      </c>
      <c r="K2018" t="s">
        <v>11</v>
      </c>
      <c r="L2018" t="str" cm="1">
        <f t="array" ref="L2018">IF(K2018="?",INDEX(K2018:K4360,_xlfn.MODE.MULT(MATCH(K2018:K4360,K4360,0))),K2018)</f>
        <v>tier - 2</v>
      </c>
      <c r="M2018" t="s">
        <v>12</v>
      </c>
      <c r="N2018" t="str" cm="1">
        <f t="array" ref="N2018">IF(M2018="?",INDEX(M2018:M4360,_xlfn.MODE.MULT(MATCH(M2018:M4360,M2018:M4360,0))),M2018)</f>
        <v>tier - 3</v>
      </c>
      <c r="O2018" t="s">
        <v>23</v>
      </c>
      <c r="P2018" t="str">
        <f t="shared" si="127"/>
        <v>R1012</v>
      </c>
    </row>
    <row r="2019" spans="1:16" x14ac:dyDescent="0.3">
      <c r="A2019" t="s">
        <v>2050</v>
      </c>
      <c r="B2019">
        <v>1967</v>
      </c>
      <c r="C2019">
        <f t="shared" si="124"/>
        <v>1967</v>
      </c>
      <c r="D2019" t="s">
        <v>18</v>
      </c>
      <c r="E2019" t="str">
        <f t="shared" si="125"/>
        <v>Jun</v>
      </c>
      <c r="F2019">
        <v>16</v>
      </c>
      <c r="G2019" s="16">
        <f t="shared" si="126"/>
        <v>24639</v>
      </c>
      <c r="I2019">
        <v>3</v>
      </c>
      <c r="J2019" s="13">
        <v>30063.58</v>
      </c>
      <c r="K2019" t="s">
        <v>16</v>
      </c>
      <c r="L2019" t="str" cm="1">
        <f t="array" ref="L2019">IF(K2019="?",INDEX(K2019:K4361,_xlfn.MODE.MULT(MATCH(K2019:K4361,K4361,0))),K2019)</f>
        <v>tier - 1</v>
      </c>
      <c r="M2019" t="s">
        <v>16</v>
      </c>
      <c r="N2019" t="str" cm="1">
        <f t="array" ref="N2019">IF(M2019="?",INDEX(M2019:M4361,_xlfn.MODE.MULT(MATCH(M2019:M4361,M2019:M4361,0))),M2019)</f>
        <v>tier - 1</v>
      </c>
      <c r="O2019" t="s">
        <v>23</v>
      </c>
      <c r="P2019" t="str">
        <f t="shared" si="127"/>
        <v>R1012</v>
      </c>
    </row>
    <row r="2020" spans="1:16" x14ac:dyDescent="0.3">
      <c r="A2020" t="s">
        <v>2051</v>
      </c>
      <c r="B2020">
        <v>1979</v>
      </c>
      <c r="C2020">
        <f t="shared" si="124"/>
        <v>1979</v>
      </c>
      <c r="D2020" t="s">
        <v>20</v>
      </c>
      <c r="E2020" t="str">
        <f t="shared" si="125"/>
        <v>Sep</v>
      </c>
      <c r="F2020">
        <v>2</v>
      </c>
      <c r="G2020" s="16">
        <f t="shared" si="126"/>
        <v>29100</v>
      </c>
      <c r="I2020">
        <v>2</v>
      </c>
      <c r="J2020" s="13">
        <v>30095.97</v>
      </c>
      <c r="K2020" t="s">
        <v>11</v>
      </c>
      <c r="L2020" t="str" cm="1">
        <f t="array" ref="L2020">IF(K2020="?",INDEX(K2020:K4362,_xlfn.MODE.MULT(MATCH(K2020:K4362,K4362,0))),K2020)</f>
        <v>tier - 2</v>
      </c>
      <c r="M2020" t="s">
        <v>12</v>
      </c>
      <c r="N2020" t="str" cm="1">
        <f t="array" ref="N2020">IF(M2020="?",INDEX(M2020:M4362,_xlfn.MODE.MULT(MATCH(M2020:M4362,M2020:M4362,0))),M2020)</f>
        <v>tier - 3</v>
      </c>
      <c r="O2020" t="s">
        <v>42</v>
      </c>
      <c r="P2020" t="str">
        <f t="shared" si="127"/>
        <v>R1011</v>
      </c>
    </row>
    <row r="2021" spans="1:16" x14ac:dyDescent="0.3">
      <c r="A2021" t="s">
        <v>2052</v>
      </c>
      <c r="B2021">
        <v>1971</v>
      </c>
      <c r="C2021">
        <f t="shared" si="124"/>
        <v>1971</v>
      </c>
      <c r="D2021" t="s">
        <v>30</v>
      </c>
      <c r="E2021" t="str">
        <f t="shared" si="125"/>
        <v>Dec</v>
      </c>
      <c r="F2021">
        <v>25</v>
      </c>
      <c r="G2021" s="16">
        <f t="shared" si="126"/>
        <v>26292</v>
      </c>
      <c r="I2021">
        <v>0</v>
      </c>
      <c r="J2021" s="13">
        <v>30134.75</v>
      </c>
      <c r="K2021" t="s">
        <v>11</v>
      </c>
      <c r="L2021" t="str" cm="1">
        <f t="array" ref="L2021">IF(K2021="?",INDEX(K2021:K4363,_xlfn.MODE.MULT(MATCH(K2021:K4363,K4363,0))),K2021)</f>
        <v>tier - 2</v>
      </c>
      <c r="M2021" t="s">
        <v>12</v>
      </c>
      <c r="N2021" t="str" cm="1">
        <f t="array" ref="N2021">IF(M2021="?",INDEX(M2021:M4363,_xlfn.MODE.MULT(MATCH(M2021:M4363,M2021:M4363,0))),M2021)</f>
        <v>tier - 3</v>
      </c>
      <c r="O2021" t="s">
        <v>42</v>
      </c>
      <c r="P2021" t="str">
        <f t="shared" si="127"/>
        <v>R1011</v>
      </c>
    </row>
    <row r="2022" spans="1:16" x14ac:dyDescent="0.3">
      <c r="A2022" t="s">
        <v>2053</v>
      </c>
      <c r="B2022">
        <v>1958</v>
      </c>
      <c r="C2022">
        <f t="shared" si="124"/>
        <v>1958</v>
      </c>
      <c r="D2022" t="s">
        <v>35</v>
      </c>
      <c r="E2022" t="str">
        <f t="shared" si="125"/>
        <v>Aug</v>
      </c>
      <c r="F2022">
        <v>11</v>
      </c>
      <c r="G2022" s="16">
        <f t="shared" si="126"/>
        <v>21408</v>
      </c>
      <c r="I2022">
        <v>1</v>
      </c>
      <c r="J2022" s="13">
        <v>30166.62</v>
      </c>
      <c r="K2022" t="s">
        <v>16</v>
      </c>
      <c r="L2022" t="str" cm="1">
        <f t="array" ref="L2022">IF(K2022="?",INDEX(K2022:K4364,_xlfn.MODE.MULT(MATCH(K2022:K4364,K4364,0))),K2022)</f>
        <v>tier - 1</v>
      </c>
      <c r="M2022" t="s">
        <v>12</v>
      </c>
      <c r="N2022" t="str" cm="1">
        <f t="array" ref="N2022">IF(M2022="?",INDEX(M2022:M4364,_xlfn.MODE.MULT(MATCH(M2022:M4364,M2022:M4364,0))),M2022)</f>
        <v>tier - 3</v>
      </c>
      <c r="O2022" t="s">
        <v>23</v>
      </c>
      <c r="P2022" t="str">
        <f t="shared" si="127"/>
        <v>R1012</v>
      </c>
    </row>
    <row r="2023" spans="1:16" x14ac:dyDescent="0.3">
      <c r="A2023" t="s">
        <v>2054</v>
      </c>
      <c r="B2023">
        <v>1963</v>
      </c>
      <c r="C2023">
        <f t="shared" si="124"/>
        <v>1963</v>
      </c>
      <c r="D2023" t="s">
        <v>20</v>
      </c>
      <c r="E2023" t="str">
        <f t="shared" si="125"/>
        <v>Sep</v>
      </c>
      <c r="F2023">
        <v>13</v>
      </c>
      <c r="G2023" s="16">
        <f t="shared" si="126"/>
        <v>23267</v>
      </c>
      <c r="I2023">
        <v>3</v>
      </c>
      <c r="J2023" s="13">
        <v>30184.94</v>
      </c>
      <c r="K2023" t="s">
        <v>16</v>
      </c>
      <c r="L2023" t="str" cm="1">
        <f t="array" ref="L2023">IF(K2023="?",INDEX(K2023:K4365,_xlfn.MODE.MULT(MATCH(K2023:K4365,K4365,0))),K2023)</f>
        <v>tier - 1</v>
      </c>
      <c r="M2023" t="s">
        <v>16</v>
      </c>
      <c r="N2023" t="str" cm="1">
        <f t="array" ref="N2023">IF(M2023="?",INDEX(M2023:M4365,_xlfn.MODE.MULT(MATCH(M2023:M4365,M2023:M4365,0))),M2023)</f>
        <v>tier - 1</v>
      </c>
      <c r="O2023" t="s">
        <v>276</v>
      </c>
      <c r="P2023" t="str">
        <f t="shared" si="127"/>
        <v>R1014</v>
      </c>
    </row>
    <row r="2024" spans="1:16" x14ac:dyDescent="0.3">
      <c r="A2024" t="s">
        <v>2055</v>
      </c>
      <c r="B2024">
        <v>1962</v>
      </c>
      <c r="C2024">
        <f t="shared" si="124"/>
        <v>1962</v>
      </c>
      <c r="D2024" t="s">
        <v>20</v>
      </c>
      <c r="E2024" t="str">
        <f t="shared" si="125"/>
        <v>Sep</v>
      </c>
      <c r="F2024">
        <v>15</v>
      </c>
      <c r="G2024" s="16">
        <f t="shared" si="126"/>
        <v>22904</v>
      </c>
      <c r="I2024">
        <v>0</v>
      </c>
      <c r="J2024" s="13">
        <v>30260</v>
      </c>
      <c r="K2024" t="s">
        <v>16</v>
      </c>
      <c r="L2024" t="str" cm="1">
        <f t="array" ref="L2024">IF(K2024="?",INDEX(K2024:K4366,_xlfn.MODE.MULT(MATCH(K2024:K4366,K4366,0))),K2024)</f>
        <v>tier - 1</v>
      </c>
      <c r="M2024" t="s">
        <v>16</v>
      </c>
      <c r="N2024" t="str" cm="1">
        <f t="array" ref="N2024">IF(M2024="?",INDEX(M2024:M4366,_xlfn.MODE.MULT(MATCH(M2024:M4366,M2024:M4366,0))),M2024)</f>
        <v>tier - 1</v>
      </c>
      <c r="O2024" t="s">
        <v>276</v>
      </c>
      <c r="P2024" t="str">
        <f t="shared" si="127"/>
        <v>R1014</v>
      </c>
    </row>
    <row r="2025" spans="1:16" x14ac:dyDescent="0.3">
      <c r="A2025" t="s">
        <v>2056</v>
      </c>
      <c r="B2025">
        <v>1972</v>
      </c>
      <c r="C2025">
        <f t="shared" si="124"/>
        <v>1972</v>
      </c>
      <c r="D2025" t="s">
        <v>10</v>
      </c>
      <c r="E2025" t="str">
        <f t="shared" si="125"/>
        <v>Jul</v>
      </c>
      <c r="F2025">
        <v>24</v>
      </c>
      <c r="G2025" s="16">
        <f t="shared" si="126"/>
        <v>26504</v>
      </c>
      <c r="I2025">
        <v>2</v>
      </c>
      <c r="J2025" s="13">
        <v>30284.639999999999</v>
      </c>
      <c r="K2025" t="s">
        <v>16</v>
      </c>
      <c r="L2025" t="str" cm="1">
        <f t="array" ref="L2025">IF(K2025="?",INDEX(K2025:K4367,_xlfn.MODE.MULT(MATCH(K2025:K4367,K4367,0))),K2025)</f>
        <v>tier - 1</v>
      </c>
      <c r="M2025" t="s">
        <v>16</v>
      </c>
      <c r="N2025" t="str" cm="1">
        <f t="array" ref="N2025">IF(M2025="?",INDEX(M2025:M4367,_xlfn.MODE.MULT(MATCH(M2025:M4367,M2025:M4367,0))),M2025)</f>
        <v>tier - 1</v>
      </c>
      <c r="O2025" t="s">
        <v>23</v>
      </c>
      <c r="P2025" t="str">
        <f t="shared" si="127"/>
        <v>R1012</v>
      </c>
    </row>
    <row r="2026" spans="1:16" x14ac:dyDescent="0.3">
      <c r="A2026" t="s">
        <v>2057</v>
      </c>
      <c r="B2026">
        <v>2004</v>
      </c>
      <c r="C2026">
        <f t="shared" si="124"/>
        <v>2004</v>
      </c>
      <c r="D2026" t="s">
        <v>18</v>
      </c>
      <c r="E2026" t="str">
        <f t="shared" si="125"/>
        <v>Jun</v>
      </c>
      <c r="F2026">
        <v>1</v>
      </c>
      <c r="G2026" s="16">
        <f t="shared" si="126"/>
        <v>38139</v>
      </c>
      <c r="I2026">
        <v>0</v>
      </c>
      <c r="J2026" s="13">
        <v>30328.27</v>
      </c>
      <c r="K2026" t="s">
        <v>11</v>
      </c>
      <c r="L2026" t="str" cm="1">
        <f t="array" ref="L2026">IF(K2026="?",INDEX(K2026:K4368,_xlfn.MODE.MULT(MATCH(K2026:K4368,K4368,0))),K2026)</f>
        <v>tier - 2</v>
      </c>
      <c r="M2026" t="s">
        <v>11</v>
      </c>
      <c r="N2026" t="str" cm="1">
        <f t="array" ref="N2026">IF(M2026="?",INDEX(M2026:M4368,_xlfn.MODE.MULT(MATCH(M2026:M4368,M2026:M4368,0))),M2026)</f>
        <v>tier - 2</v>
      </c>
      <c r="O2026" t="s">
        <v>42</v>
      </c>
      <c r="P2026" t="str">
        <f t="shared" si="127"/>
        <v>R1011</v>
      </c>
    </row>
    <row r="2027" spans="1:16" x14ac:dyDescent="0.3">
      <c r="A2027" t="s">
        <v>2058</v>
      </c>
      <c r="B2027">
        <v>1969</v>
      </c>
      <c r="C2027">
        <f t="shared" si="124"/>
        <v>1969</v>
      </c>
      <c r="D2027" t="s">
        <v>10</v>
      </c>
      <c r="E2027" t="str">
        <f t="shared" si="125"/>
        <v>Jul</v>
      </c>
      <c r="F2027">
        <v>30</v>
      </c>
      <c r="G2027" s="16">
        <f t="shared" si="126"/>
        <v>25414</v>
      </c>
      <c r="I2027">
        <v>0</v>
      </c>
      <c r="J2027" s="13">
        <v>30366.93</v>
      </c>
      <c r="K2027" t="s">
        <v>11</v>
      </c>
      <c r="L2027" t="str" cm="1">
        <f t="array" ref="L2027">IF(K2027="?",INDEX(K2027:K4369,_xlfn.MODE.MULT(MATCH(K2027:K4369,K4369,0))),K2027)</f>
        <v>tier - 2</v>
      </c>
      <c r="M2027" t="s">
        <v>11</v>
      </c>
      <c r="N2027" t="str" cm="1">
        <f t="array" ref="N2027">IF(M2027="?",INDEX(M2027:M4369,_xlfn.MODE.MULT(MATCH(M2027:M4369,M2027:M4369,0))),M2027)</f>
        <v>tier - 2</v>
      </c>
      <c r="O2027" t="s">
        <v>42</v>
      </c>
      <c r="P2027" t="str">
        <f t="shared" si="127"/>
        <v>R1011</v>
      </c>
    </row>
    <row r="2028" spans="1:16" x14ac:dyDescent="0.3">
      <c r="A2028" t="s">
        <v>2059</v>
      </c>
      <c r="B2028">
        <v>1976</v>
      </c>
      <c r="C2028">
        <f t="shared" si="124"/>
        <v>1976</v>
      </c>
      <c r="D2028" t="s">
        <v>20</v>
      </c>
      <c r="E2028" t="str">
        <f t="shared" si="125"/>
        <v>Sep</v>
      </c>
      <c r="F2028">
        <v>3</v>
      </c>
      <c r="G2028" s="16">
        <f t="shared" si="126"/>
        <v>28006</v>
      </c>
      <c r="I2028">
        <v>2</v>
      </c>
      <c r="J2028" s="13">
        <v>30409.53</v>
      </c>
      <c r="K2028" t="s">
        <v>11</v>
      </c>
      <c r="L2028" t="str" cm="1">
        <f t="array" ref="L2028">IF(K2028="?",INDEX(K2028:K4370,_xlfn.MODE.MULT(MATCH(K2028:K4370,K4370,0))),K2028)</f>
        <v>tier - 2</v>
      </c>
      <c r="M2028" t="s">
        <v>12</v>
      </c>
      <c r="N2028" t="str" cm="1">
        <f t="array" ref="N2028">IF(M2028="?",INDEX(M2028:M4370,_xlfn.MODE.MULT(MATCH(M2028:M4370,M2028:M4370,0))),M2028)</f>
        <v>tier - 3</v>
      </c>
      <c r="O2028" t="s">
        <v>23</v>
      </c>
      <c r="P2028" t="str">
        <f t="shared" si="127"/>
        <v>R1012</v>
      </c>
    </row>
    <row r="2029" spans="1:16" x14ac:dyDescent="0.3">
      <c r="A2029" t="s">
        <v>2060</v>
      </c>
      <c r="B2029">
        <v>1998</v>
      </c>
      <c r="C2029">
        <f t="shared" si="124"/>
        <v>1998</v>
      </c>
      <c r="D2029" t="s">
        <v>37</v>
      </c>
      <c r="E2029" t="str">
        <f t="shared" si="125"/>
        <v>Oct</v>
      </c>
      <c r="F2029">
        <v>28</v>
      </c>
      <c r="G2029" s="16">
        <f t="shared" si="126"/>
        <v>36096</v>
      </c>
      <c r="I2029">
        <v>0</v>
      </c>
      <c r="J2029" s="13">
        <v>30422.03</v>
      </c>
      <c r="K2029" t="s">
        <v>11</v>
      </c>
      <c r="L2029" t="str" cm="1">
        <f t="array" ref="L2029">IF(K2029="?",INDEX(K2029:K4371,_xlfn.MODE.MULT(MATCH(K2029:K4371,K4371,0))),K2029)</f>
        <v>tier - 2</v>
      </c>
      <c r="M2029" t="s">
        <v>12</v>
      </c>
      <c r="N2029" t="str" cm="1">
        <f t="array" ref="N2029">IF(M2029="?",INDEX(M2029:M4371,_xlfn.MODE.MULT(MATCH(M2029:M4371,M2029:M4371,0))),M2029)</f>
        <v>tier - 3</v>
      </c>
      <c r="O2029" t="s">
        <v>42</v>
      </c>
      <c r="P2029" t="str">
        <f t="shared" si="127"/>
        <v>R1011</v>
      </c>
    </row>
    <row r="2030" spans="1:16" x14ac:dyDescent="0.3">
      <c r="A2030" t="s">
        <v>2061</v>
      </c>
      <c r="B2030">
        <v>1983</v>
      </c>
      <c r="C2030">
        <f t="shared" si="124"/>
        <v>1983</v>
      </c>
      <c r="D2030" t="s">
        <v>20</v>
      </c>
      <c r="E2030" t="str">
        <f t="shared" si="125"/>
        <v>Sep</v>
      </c>
      <c r="F2030">
        <v>3</v>
      </c>
      <c r="G2030" s="16">
        <f t="shared" si="126"/>
        <v>30562</v>
      </c>
      <c r="I2030">
        <v>3</v>
      </c>
      <c r="J2030" s="13">
        <v>30457.37</v>
      </c>
      <c r="K2030" t="s">
        <v>11</v>
      </c>
      <c r="L2030" t="str" cm="1">
        <f t="array" ref="L2030">IF(K2030="?",INDEX(K2030:K4372,_xlfn.MODE.MULT(MATCH(K2030:K4372,K4372,0))),K2030)</f>
        <v>tier - 2</v>
      </c>
      <c r="M2030" t="s">
        <v>16</v>
      </c>
      <c r="N2030" t="str" cm="1">
        <f t="array" ref="N2030">IF(M2030="?",INDEX(M2030:M4372,_xlfn.MODE.MULT(MATCH(M2030:M4372,M2030:M4372,0))),M2030)</f>
        <v>tier - 1</v>
      </c>
      <c r="O2030" t="s">
        <v>23</v>
      </c>
      <c r="P2030" t="str">
        <f t="shared" si="127"/>
        <v>R1012</v>
      </c>
    </row>
    <row r="2031" spans="1:16" x14ac:dyDescent="0.3">
      <c r="A2031" t="s">
        <v>2062</v>
      </c>
      <c r="B2031">
        <v>1986</v>
      </c>
      <c r="C2031">
        <f t="shared" si="124"/>
        <v>1986</v>
      </c>
      <c r="D2031" t="s">
        <v>35</v>
      </c>
      <c r="E2031" t="str">
        <f t="shared" si="125"/>
        <v>Aug</v>
      </c>
      <c r="F2031">
        <v>10</v>
      </c>
      <c r="G2031" s="16">
        <f t="shared" si="126"/>
        <v>31634</v>
      </c>
      <c r="I2031">
        <v>3</v>
      </c>
      <c r="J2031" s="13">
        <v>30530.5</v>
      </c>
      <c r="K2031" t="s">
        <v>11</v>
      </c>
      <c r="L2031" t="str" cm="1">
        <f t="array" ref="L2031">IF(K2031="?",INDEX(K2031:K4373,_xlfn.MODE.MULT(MATCH(K2031:K4373,K4373,0))),K2031)</f>
        <v>tier - 2</v>
      </c>
      <c r="M2031" t="s">
        <v>16</v>
      </c>
      <c r="N2031" t="str" cm="1">
        <f t="array" ref="N2031">IF(M2031="?",INDEX(M2031:M4373,_xlfn.MODE.MULT(MATCH(M2031:M4373,M2031:M4373,0))),M2031)</f>
        <v>tier - 1</v>
      </c>
      <c r="O2031" t="s">
        <v>42</v>
      </c>
      <c r="P2031" t="str">
        <f t="shared" si="127"/>
        <v>R1011</v>
      </c>
    </row>
    <row r="2032" spans="1:16" x14ac:dyDescent="0.3">
      <c r="A2032" t="s">
        <v>2063</v>
      </c>
      <c r="B2032">
        <v>1970</v>
      </c>
      <c r="C2032">
        <f t="shared" si="124"/>
        <v>1970</v>
      </c>
      <c r="D2032" t="s">
        <v>15</v>
      </c>
      <c r="E2032" t="str">
        <f t="shared" si="125"/>
        <v>Nov</v>
      </c>
      <c r="F2032">
        <v>11</v>
      </c>
      <c r="G2032" s="16">
        <f t="shared" si="126"/>
        <v>25883</v>
      </c>
      <c r="I2032">
        <v>0</v>
      </c>
      <c r="J2032" s="13">
        <v>30625.65</v>
      </c>
      <c r="K2032" t="s">
        <v>11</v>
      </c>
      <c r="L2032" t="str" cm="1">
        <f t="array" ref="L2032">IF(K2032="?",INDEX(K2032:K4374,_xlfn.MODE.MULT(MATCH(K2032:K4374,K4374,0))),K2032)</f>
        <v>tier - 2</v>
      </c>
      <c r="M2032" t="s">
        <v>12</v>
      </c>
      <c r="N2032" t="str" cm="1">
        <f t="array" ref="N2032">IF(M2032="?",INDEX(M2032:M4374,_xlfn.MODE.MULT(MATCH(M2032:M4374,M2032:M4374,0))),M2032)</f>
        <v>tier - 3</v>
      </c>
      <c r="O2032" t="s">
        <v>42</v>
      </c>
      <c r="P2032" t="str">
        <f t="shared" si="127"/>
        <v>R1011</v>
      </c>
    </row>
    <row r="2033" spans="1:16" x14ac:dyDescent="0.3">
      <c r="A2033" t="s">
        <v>2064</v>
      </c>
      <c r="B2033">
        <v>1999</v>
      </c>
      <c r="C2033">
        <f t="shared" si="124"/>
        <v>1999</v>
      </c>
      <c r="D2033" t="s">
        <v>20</v>
      </c>
      <c r="E2033" t="str">
        <f t="shared" si="125"/>
        <v>Sep</v>
      </c>
      <c r="F2033">
        <v>21</v>
      </c>
      <c r="G2033" s="16">
        <f t="shared" si="126"/>
        <v>36424</v>
      </c>
      <c r="I2033">
        <v>0</v>
      </c>
      <c r="J2033" s="13">
        <v>30697.71</v>
      </c>
      <c r="K2033" t="s">
        <v>16</v>
      </c>
      <c r="L2033" t="str" cm="1">
        <f t="array" ref="L2033">IF(K2033="?",INDEX(K2033:K4375,_xlfn.MODE.MULT(MATCH(K2033:K4375,K4375,0))),K2033)</f>
        <v>tier - 1</v>
      </c>
      <c r="M2033" t="s">
        <v>11</v>
      </c>
      <c r="N2033" t="str" cm="1">
        <f t="array" ref="N2033">IF(M2033="?",INDEX(M2033:M4375,_xlfn.MODE.MULT(MATCH(M2033:M4375,M2033:M4375,0))),M2033)</f>
        <v>tier - 2</v>
      </c>
      <c r="O2033" t="s">
        <v>42</v>
      </c>
      <c r="P2033" t="str">
        <f t="shared" si="127"/>
        <v>R1011</v>
      </c>
    </row>
    <row r="2034" spans="1:16" x14ac:dyDescent="0.3">
      <c r="A2034" t="s">
        <v>2065</v>
      </c>
      <c r="B2034">
        <v>1983</v>
      </c>
      <c r="C2034">
        <f t="shared" si="124"/>
        <v>1983</v>
      </c>
      <c r="D2034" t="s">
        <v>30</v>
      </c>
      <c r="E2034" t="str">
        <f t="shared" si="125"/>
        <v>Dec</v>
      </c>
      <c r="F2034">
        <v>21</v>
      </c>
      <c r="G2034" s="16">
        <f t="shared" si="126"/>
        <v>30671</v>
      </c>
      <c r="I2034">
        <v>3</v>
      </c>
      <c r="J2034" s="13">
        <v>30724.44</v>
      </c>
      <c r="K2034" t="s">
        <v>11</v>
      </c>
      <c r="L2034" t="str" cm="1">
        <f t="array" ref="L2034">IF(K2034="?",INDEX(K2034:K4376,_xlfn.MODE.MULT(MATCH(K2034:K4376,K4376,0))),K2034)</f>
        <v>tier - 2</v>
      </c>
      <c r="M2034" t="s">
        <v>12</v>
      </c>
      <c r="N2034" t="str" cm="1">
        <f t="array" ref="N2034">IF(M2034="?",INDEX(M2034:M4376,_xlfn.MODE.MULT(MATCH(M2034:M4376,M2034:M4376,0))),M2034)</f>
        <v>tier - 3</v>
      </c>
      <c r="O2034" t="s">
        <v>42</v>
      </c>
      <c r="P2034" t="str">
        <f t="shared" si="127"/>
        <v>R1011</v>
      </c>
    </row>
    <row r="2035" spans="1:16" x14ac:dyDescent="0.3">
      <c r="A2035" t="s">
        <v>2066</v>
      </c>
      <c r="B2035">
        <v>1988</v>
      </c>
      <c r="C2035">
        <f t="shared" si="124"/>
        <v>1988</v>
      </c>
      <c r="D2035" t="s">
        <v>20</v>
      </c>
      <c r="E2035" t="str">
        <f t="shared" si="125"/>
        <v>Sep</v>
      </c>
      <c r="F2035">
        <v>5</v>
      </c>
      <c r="G2035" s="16">
        <f t="shared" si="126"/>
        <v>32391</v>
      </c>
      <c r="I2035">
        <v>3</v>
      </c>
      <c r="J2035" s="13">
        <v>30763.01</v>
      </c>
      <c r="K2035" t="s">
        <v>11</v>
      </c>
      <c r="L2035" t="str" cm="1">
        <f t="array" ref="L2035">IF(K2035="?",INDEX(K2035:K4377,_xlfn.MODE.MULT(MATCH(K2035:K4377,K4377,0))),K2035)</f>
        <v>tier - 2</v>
      </c>
      <c r="M2035" t="s">
        <v>16</v>
      </c>
      <c r="N2035" t="str" cm="1">
        <f t="array" ref="N2035">IF(M2035="?",INDEX(M2035:M4377,_xlfn.MODE.MULT(MATCH(M2035:M4377,M2035:M4377,0))),M2035)</f>
        <v>tier - 1</v>
      </c>
      <c r="O2035" t="s">
        <v>42</v>
      </c>
      <c r="P2035" t="str">
        <f t="shared" si="127"/>
        <v>R1011</v>
      </c>
    </row>
    <row r="2036" spans="1:16" x14ac:dyDescent="0.3">
      <c r="A2036" t="s">
        <v>2067</v>
      </c>
      <c r="B2036">
        <v>1961</v>
      </c>
      <c r="C2036">
        <f t="shared" si="124"/>
        <v>1961</v>
      </c>
      <c r="D2036" t="s">
        <v>20</v>
      </c>
      <c r="E2036" t="str">
        <f t="shared" si="125"/>
        <v>Sep</v>
      </c>
      <c r="F2036">
        <v>9</v>
      </c>
      <c r="G2036" s="16">
        <f t="shared" si="126"/>
        <v>22533</v>
      </c>
      <c r="I2036">
        <v>3</v>
      </c>
      <c r="J2036" s="13">
        <v>30942.19</v>
      </c>
      <c r="K2036" t="s">
        <v>11</v>
      </c>
      <c r="L2036" t="str" cm="1">
        <f t="array" ref="L2036">IF(K2036="?",INDEX(K2036:K4378,_xlfn.MODE.MULT(MATCH(K2036:K4378,K4378,0))),K2036)</f>
        <v>tier - 2</v>
      </c>
      <c r="M2036" t="s">
        <v>11</v>
      </c>
      <c r="N2036" t="str" cm="1">
        <f t="array" ref="N2036">IF(M2036="?",INDEX(M2036:M4378,_xlfn.MODE.MULT(MATCH(M2036:M4378,M2036:M4378,0))),M2036)</f>
        <v>tier - 2</v>
      </c>
      <c r="O2036" t="s">
        <v>13</v>
      </c>
      <c r="P2036" t="str">
        <f t="shared" si="127"/>
        <v>R1013</v>
      </c>
    </row>
    <row r="2037" spans="1:16" x14ac:dyDescent="0.3">
      <c r="A2037" t="s">
        <v>2068</v>
      </c>
      <c r="B2037">
        <v>2004</v>
      </c>
      <c r="C2037">
        <f t="shared" si="124"/>
        <v>2004</v>
      </c>
      <c r="D2037" t="s">
        <v>15</v>
      </c>
      <c r="E2037" t="str">
        <f t="shared" si="125"/>
        <v>Nov</v>
      </c>
      <c r="F2037">
        <v>9</v>
      </c>
      <c r="G2037" s="16">
        <f t="shared" si="126"/>
        <v>38300</v>
      </c>
      <c r="I2037">
        <v>0</v>
      </c>
      <c r="J2037" s="13">
        <v>31196.61</v>
      </c>
      <c r="K2037" t="s">
        <v>11</v>
      </c>
      <c r="L2037" t="str" cm="1">
        <f t="array" ref="L2037">IF(K2037="?",INDEX(K2037:K4379,_xlfn.MODE.MULT(MATCH(K2037:K4379,K4379,0))),K2037)</f>
        <v>tier - 2</v>
      </c>
      <c r="M2037" t="s">
        <v>16</v>
      </c>
      <c r="N2037" t="str" cm="1">
        <f t="array" ref="N2037">IF(M2037="?",INDEX(M2037:M4379,_xlfn.MODE.MULT(MATCH(M2037:M4379,M2037:M4379,0))),M2037)</f>
        <v>tier - 1</v>
      </c>
      <c r="O2037" t="s">
        <v>42</v>
      </c>
      <c r="P2037" t="str">
        <f t="shared" si="127"/>
        <v>R1011</v>
      </c>
    </row>
    <row r="2038" spans="1:16" x14ac:dyDescent="0.3">
      <c r="A2038" t="s">
        <v>2069</v>
      </c>
      <c r="B2038">
        <v>2000</v>
      </c>
      <c r="C2038">
        <f t="shared" si="124"/>
        <v>2000</v>
      </c>
      <c r="D2038" t="s">
        <v>10</v>
      </c>
      <c r="E2038" t="str">
        <f t="shared" si="125"/>
        <v>Jul</v>
      </c>
      <c r="F2038">
        <v>22</v>
      </c>
      <c r="G2038" s="16">
        <f t="shared" si="126"/>
        <v>36729</v>
      </c>
      <c r="I2038">
        <v>0</v>
      </c>
      <c r="J2038" s="13">
        <v>31234.560000000001</v>
      </c>
      <c r="K2038" t="s">
        <v>16</v>
      </c>
      <c r="L2038" t="str" cm="1">
        <f t="array" ref="L2038">IF(K2038="?",INDEX(K2038:K4380,_xlfn.MODE.MULT(MATCH(K2038:K4380,K4380,0))),K2038)</f>
        <v>tier - 1</v>
      </c>
      <c r="M2038" t="s">
        <v>16</v>
      </c>
      <c r="N2038" t="str" cm="1">
        <f t="array" ref="N2038">IF(M2038="?",INDEX(M2038:M4380,_xlfn.MODE.MULT(MATCH(M2038:M4380,M2038:M4380,0))),M2038)</f>
        <v>tier - 1</v>
      </c>
      <c r="O2038" t="s">
        <v>42</v>
      </c>
      <c r="P2038" t="str">
        <f t="shared" si="127"/>
        <v>R1011</v>
      </c>
    </row>
    <row r="2039" spans="1:16" x14ac:dyDescent="0.3">
      <c r="A2039" t="s">
        <v>2070</v>
      </c>
      <c r="B2039">
        <v>1968</v>
      </c>
      <c r="C2039">
        <f t="shared" si="124"/>
        <v>1968</v>
      </c>
      <c r="D2039" t="s">
        <v>10</v>
      </c>
      <c r="E2039" t="str">
        <f t="shared" si="125"/>
        <v>Jul</v>
      </c>
      <c r="F2039">
        <v>9</v>
      </c>
      <c r="G2039" s="16">
        <f t="shared" si="126"/>
        <v>25028</v>
      </c>
      <c r="I2039">
        <v>0</v>
      </c>
      <c r="J2039" s="13">
        <v>31322.53</v>
      </c>
      <c r="K2039" t="s">
        <v>11</v>
      </c>
      <c r="L2039" t="str" cm="1">
        <f t="array" ref="L2039">IF(K2039="?",INDEX(K2039:K4381,_xlfn.MODE.MULT(MATCH(K2039:K4381,K4381,0))),K2039)</f>
        <v>tier - 2</v>
      </c>
      <c r="M2039" t="s">
        <v>16</v>
      </c>
      <c r="N2039" t="str" cm="1">
        <f t="array" ref="N2039">IF(M2039="?",INDEX(M2039:M4381,_xlfn.MODE.MULT(MATCH(M2039:M4381,M2039:M4381,0))),M2039)</f>
        <v>tier - 1</v>
      </c>
      <c r="O2039" t="s">
        <v>42</v>
      </c>
      <c r="P2039" t="str">
        <f t="shared" si="127"/>
        <v>R1011</v>
      </c>
    </row>
    <row r="2040" spans="1:16" x14ac:dyDescent="0.3">
      <c r="A2040" t="s">
        <v>2071</v>
      </c>
      <c r="B2040">
        <v>1995</v>
      </c>
      <c r="C2040">
        <f t="shared" si="124"/>
        <v>1995</v>
      </c>
      <c r="D2040" t="s">
        <v>20</v>
      </c>
      <c r="E2040" t="str">
        <f t="shared" si="125"/>
        <v>Sep</v>
      </c>
      <c r="F2040">
        <v>27</v>
      </c>
      <c r="G2040" s="16">
        <f t="shared" si="126"/>
        <v>34969</v>
      </c>
      <c r="I2040">
        <v>0</v>
      </c>
      <c r="J2040" s="13">
        <v>31328.27</v>
      </c>
      <c r="K2040" t="s">
        <v>11</v>
      </c>
      <c r="L2040" t="str" cm="1">
        <f t="array" ref="L2040">IF(K2040="?",INDEX(K2040:K4382,_xlfn.MODE.MULT(MATCH(K2040:K4382,K4382,0))),K2040)</f>
        <v>tier - 2</v>
      </c>
      <c r="M2040" t="s">
        <v>11</v>
      </c>
      <c r="N2040" t="str" cm="1">
        <f t="array" ref="N2040">IF(M2040="?",INDEX(M2040:M4382,_xlfn.MODE.MULT(MATCH(M2040:M4382,M2040:M4382,0))),M2040)</f>
        <v>tier - 2</v>
      </c>
      <c r="O2040" t="s">
        <v>42</v>
      </c>
      <c r="P2040" t="str">
        <f t="shared" si="127"/>
        <v>R1011</v>
      </c>
    </row>
    <row r="2041" spans="1:16" x14ac:dyDescent="0.3">
      <c r="A2041" t="s">
        <v>2072</v>
      </c>
      <c r="B2041">
        <v>1974</v>
      </c>
      <c r="C2041">
        <f t="shared" si="124"/>
        <v>1974</v>
      </c>
      <c r="D2041" t="s">
        <v>37</v>
      </c>
      <c r="E2041" t="str">
        <f t="shared" si="125"/>
        <v>Oct</v>
      </c>
      <c r="F2041">
        <v>8</v>
      </c>
      <c r="G2041" s="16">
        <f t="shared" si="126"/>
        <v>27310</v>
      </c>
      <c r="I2041">
        <v>0</v>
      </c>
      <c r="J2041" s="13">
        <v>31368.81</v>
      </c>
      <c r="K2041" t="s">
        <v>11</v>
      </c>
      <c r="L2041" t="str" cm="1">
        <f t="array" ref="L2041">IF(K2041="?",INDEX(K2041:K4383,_xlfn.MODE.MULT(MATCH(K2041:K4383,K4383,0))),K2041)</f>
        <v>tier - 2</v>
      </c>
      <c r="M2041" t="s">
        <v>12</v>
      </c>
      <c r="N2041" t="str" cm="1">
        <f t="array" ref="N2041">IF(M2041="?",INDEX(M2041:M4383,_xlfn.MODE.MULT(MATCH(M2041:M4383,M2041:M4383,0))),M2041)</f>
        <v>tier - 3</v>
      </c>
      <c r="O2041" t="s">
        <v>42</v>
      </c>
      <c r="P2041" t="str">
        <f t="shared" si="127"/>
        <v>R1011</v>
      </c>
    </row>
    <row r="2042" spans="1:16" x14ac:dyDescent="0.3">
      <c r="A2042" t="s">
        <v>2073</v>
      </c>
      <c r="B2042">
        <v>1975</v>
      </c>
      <c r="C2042">
        <f t="shared" si="124"/>
        <v>1975</v>
      </c>
      <c r="D2042" t="s">
        <v>37</v>
      </c>
      <c r="E2042" t="str">
        <f t="shared" si="125"/>
        <v>Oct</v>
      </c>
      <c r="F2042">
        <v>29</v>
      </c>
      <c r="G2042" s="16">
        <f t="shared" si="126"/>
        <v>27696</v>
      </c>
      <c r="I2042">
        <v>1</v>
      </c>
      <c r="J2042" s="13">
        <v>31591.82</v>
      </c>
      <c r="K2042" t="s">
        <v>11</v>
      </c>
      <c r="L2042" t="str" cm="1">
        <f t="array" ref="L2042">IF(K2042="?",INDEX(K2042:K4384,_xlfn.MODE.MULT(MATCH(K2042:K4384,K4384,0))),K2042)</f>
        <v>tier - 2</v>
      </c>
      <c r="M2042" t="s">
        <v>16</v>
      </c>
      <c r="N2042" t="str" cm="1">
        <f t="array" ref="N2042">IF(M2042="?",INDEX(M2042:M4384,_xlfn.MODE.MULT(MATCH(M2042:M4384,M2042:M4384,0))),M2042)</f>
        <v>tier - 1</v>
      </c>
      <c r="O2042" t="s">
        <v>42</v>
      </c>
      <c r="P2042" t="str">
        <f t="shared" si="127"/>
        <v>R1011</v>
      </c>
    </row>
    <row r="2043" spans="1:16" x14ac:dyDescent="0.3">
      <c r="A2043" t="s">
        <v>2074</v>
      </c>
      <c r="B2043">
        <v>1960</v>
      </c>
      <c r="C2043">
        <f t="shared" si="124"/>
        <v>1960</v>
      </c>
      <c r="D2043" t="s">
        <v>30</v>
      </c>
      <c r="E2043" t="str">
        <f t="shared" si="125"/>
        <v>Dec</v>
      </c>
      <c r="F2043">
        <v>13</v>
      </c>
      <c r="G2043" s="16">
        <f t="shared" si="126"/>
        <v>22263</v>
      </c>
      <c r="I2043">
        <v>1</v>
      </c>
      <c r="J2043" s="13">
        <v>31620</v>
      </c>
      <c r="K2043" t="s">
        <v>11</v>
      </c>
      <c r="L2043" t="str" cm="1">
        <f t="array" ref="L2043">IF(K2043="?",INDEX(K2043:K4385,_xlfn.MODE.MULT(MATCH(K2043:K4385,K4385,0))),K2043)</f>
        <v>tier - 2</v>
      </c>
      <c r="M2043" t="s">
        <v>16</v>
      </c>
      <c r="N2043" t="str" cm="1">
        <f t="array" ref="N2043">IF(M2043="?",INDEX(M2043:M4385,_xlfn.MODE.MULT(MATCH(M2043:M4385,M2043:M4385,0))),M2043)</f>
        <v>tier - 1</v>
      </c>
      <c r="O2043" t="s">
        <v>247</v>
      </c>
      <c r="P2043" t="str">
        <f t="shared" si="127"/>
        <v>R1024</v>
      </c>
    </row>
    <row r="2044" spans="1:16" x14ac:dyDescent="0.3">
      <c r="A2044" t="s">
        <v>2075</v>
      </c>
      <c r="B2044">
        <v>1977</v>
      </c>
      <c r="C2044">
        <f t="shared" si="124"/>
        <v>1977</v>
      </c>
      <c r="D2044" t="s">
        <v>37</v>
      </c>
      <c r="E2044" t="str">
        <f t="shared" si="125"/>
        <v>Oct</v>
      </c>
      <c r="F2044">
        <v>14</v>
      </c>
      <c r="G2044" s="16">
        <f t="shared" si="126"/>
        <v>28412</v>
      </c>
      <c r="I2044">
        <v>2</v>
      </c>
      <c r="J2044" s="13">
        <v>31736.7</v>
      </c>
      <c r="K2044" t="s">
        <v>11</v>
      </c>
      <c r="L2044" t="str" cm="1">
        <f t="array" ref="L2044">IF(K2044="?",INDEX(K2044:K4386,_xlfn.MODE.MULT(MATCH(K2044:K4386,K4386,0))),K2044)</f>
        <v>tier - 2</v>
      </c>
      <c r="M2044" t="s">
        <v>11</v>
      </c>
      <c r="N2044" t="str" cm="1">
        <f t="array" ref="N2044">IF(M2044="?",INDEX(M2044:M4386,_xlfn.MODE.MULT(MATCH(M2044:M4386,M2044:M4386,0))),M2044)</f>
        <v>tier - 2</v>
      </c>
      <c r="O2044" t="s">
        <v>23</v>
      </c>
      <c r="P2044" t="str">
        <f t="shared" si="127"/>
        <v>R1012</v>
      </c>
    </row>
    <row r="2045" spans="1:16" x14ac:dyDescent="0.3">
      <c r="A2045" t="s">
        <v>2076</v>
      </c>
      <c r="B2045">
        <v>1984</v>
      </c>
      <c r="C2045">
        <f t="shared" si="124"/>
        <v>1984</v>
      </c>
      <c r="D2045" t="s">
        <v>20</v>
      </c>
      <c r="E2045" t="str">
        <f t="shared" si="125"/>
        <v>Sep</v>
      </c>
      <c r="F2045">
        <v>10</v>
      </c>
      <c r="G2045" s="16">
        <f t="shared" si="126"/>
        <v>30935</v>
      </c>
      <c r="I2045">
        <v>3</v>
      </c>
      <c r="J2045" s="13">
        <v>31743.919999999998</v>
      </c>
      <c r="K2045" t="s">
        <v>11</v>
      </c>
      <c r="L2045" t="str" cm="1">
        <f t="array" ref="L2045">IF(K2045="?",INDEX(K2045:K4387,_xlfn.MODE.MULT(MATCH(K2045:K4387,K4387,0))),K2045)</f>
        <v>tier - 2</v>
      </c>
      <c r="M2045" t="s">
        <v>16</v>
      </c>
      <c r="N2045" t="str" cm="1">
        <f t="array" ref="N2045">IF(M2045="?",INDEX(M2045:M4387,_xlfn.MODE.MULT(MATCH(M2045:M4387,M2045:M4387,0))),M2045)</f>
        <v>tier - 1</v>
      </c>
      <c r="O2045" t="s">
        <v>42</v>
      </c>
      <c r="P2045" t="str">
        <f t="shared" si="127"/>
        <v>R1011</v>
      </c>
    </row>
    <row r="2046" spans="1:16" x14ac:dyDescent="0.3">
      <c r="A2046" t="s">
        <v>2077</v>
      </c>
      <c r="B2046">
        <v>1975</v>
      </c>
      <c r="C2046">
        <f t="shared" si="124"/>
        <v>1975</v>
      </c>
      <c r="D2046" t="s">
        <v>20</v>
      </c>
      <c r="E2046" t="str">
        <f t="shared" si="125"/>
        <v>Sep</v>
      </c>
      <c r="F2046">
        <v>25</v>
      </c>
      <c r="G2046" s="16">
        <f t="shared" si="126"/>
        <v>27662</v>
      </c>
      <c r="I2046">
        <v>1</v>
      </c>
      <c r="J2046" s="13">
        <v>31897.1</v>
      </c>
      <c r="K2046" t="s">
        <v>11</v>
      </c>
      <c r="L2046" t="str" cm="1">
        <f t="array" ref="L2046">IF(K2046="?",INDEX(K2046:K4388,_xlfn.MODE.MULT(MATCH(K2046:K4388,K4388,0))),K2046)</f>
        <v>tier - 2</v>
      </c>
      <c r="M2046" t="s">
        <v>12</v>
      </c>
      <c r="N2046" t="str" cm="1">
        <f t="array" ref="N2046">IF(M2046="?",INDEX(M2046:M4388,_xlfn.MODE.MULT(MATCH(M2046:M4388,M2046:M4388,0))),M2046)</f>
        <v>tier - 3</v>
      </c>
      <c r="O2046" t="s">
        <v>42</v>
      </c>
      <c r="P2046" t="str">
        <f t="shared" si="127"/>
        <v>R1011</v>
      </c>
    </row>
    <row r="2047" spans="1:16" x14ac:dyDescent="0.3">
      <c r="A2047" t="s">
        <v>2078</v>
      </c>
      <c r="B2047">
        <v>1972</v>
      </c>
      <c r="C2047">
        <f t="shared" si="124"/>
        <v>1972</v>
      </c>
      <c r="D2047" t="s">
        <v>20</v>
      </c>
      <c r="E2047" t="str">
        <f t="shared" si="125"/>
        <v>Sep</v>
      </c>
      <c r="F2047">
        <v>21</v>
      </c>
      <c r="G2047" s="16">
        <f t="shared" si="126"/>
        <v>26563</v>
      </c>
      <c r="I2047">
        <v>0</v>
      </c>
      <c r="J2047" s="13">
        <v>31980.89</v>
      </c>
      <c r="K2047" t="s">
        <v>11</v>
      </c>
      <c r="L2047" t="str" cm="1">
        <f t="array" ref="L2047">IF(K2047="?",INDEX(K2047:K4389,_xlfn.MODE.MULT(MATCH(K2047:K4389,K4389,0))),K2047)</f>
        <v>tier - 2</v>
      </c>
      <c r="M2047" t="s">
        <v>16</v>
      </c>
      <c r="N2047" t="str" cm="1">
        <f t="array" ref="N2047">IF(M2047="?",INDEX(M2047:M4389,_xlfn.MODE.MULT(MATCH(M2047:M4389,M2047:M4389,0))),M2047)</f>
        <v>tier - 1</v>
      </c>
      <c r="O2047" t="s">
        <v>42</v>
      </c>
      <c r="P2047" t="str">
        <f t="shared" si="127"/>
        <v>R1011</v>
      </c>
    </row>
    <row r="2048" spans="1:16" x14ac:dyDescent="0.3">
      <c r="A2048" t="s">
        <v>2079</v>
      </c>
      <c r="B2048">
        <v>1993</v>
      </c>
      <c r="C2048">
        <f t="shared" si="124"/>
        <v>1993</v>
      </c>
      <c r="D2048" t="s">
        <v>20</v>
      </c>
      <c r="E2048" t="str">
        <f t="shared" si="125"/>
        <v>Sep</v>
      </c>
      <c r="F2048">
        <v>13</v>
      </c>
      <c r="G2048" s="16">
        <f t="shared" si="126"/>
        <v>34225</v>
      </c>
      <c r="I2048">
        <v>0</v>
      </c>
      <c r="J2048" s="13">
        <v>32086.21</v>
      </c>
      <c r="K2048" t="s">
        <v>16</v>
      </c>
      <c r="L2048" t="str" cm="1">
        <f t="array" ref="L2048">IF(K2048="?",INDEX(K2048:K4390,_xlfn.MODE.MULT(MATCH(K2048:K4390,K4390,0))),K2048)</f>
        <v>tier - 1</v>
      </c>
      <c r="M2048" t="s">
        <v>12</v>
      </c>
      <c r="N2048" t="str" cm="1">
        <f t="array" ref="N2048">IF(M2048="?",INDEX(M2048:M4390,_xlfn.MODE.MULT(MATCH(M2048:M4390,M2048:M4390,0))),M2048)</f>
        <v>tier - 3</v>
      </c>
      <c r="O2048" t="s">
        <v>42</v>
      </c>
      <c r="P2048" t="str">
        <f t="shared" si="127"/>
        <v>R1011</v>
      </c>
    </row>
    <row r="2049" spans="1:16" x14ac:dyDescent="0.3">
      <c r="A2049" t="s">
        <v>2080</v>
      </c>
      <c r="B2049">
        <v>1978</v>
      </c>
      <c r="C2049">
        <f t="shared" si="124"/>
        <v>1978</v>
      </c>
      <c r="D2049" t="s">
        <v>15</v>
      </c>
      <c r="E2049" t="str">
        <f t="shared" si="125"/>
        <v>Nov</v>
      </c>
      <c r="F2049">
        <v>10</v>
      </c>
      <c r="G2049" s="16">
        <f t="shared" si="126"/>
        <v>28804</v>
      </c>
      <c r="I2049">
        <v>2</v>
      </c>
      <c r="J2049" s="13">
        <v>32108.66</v>
      </c>
      <c r="K2049" t="s">
        <v>16</v>
      </c>
      <c r="L2049" t="str" cm="1">
        <f t="array" ref="L2049">IF(K2049="?",INDEX(K2049:K4391,_xlfn.MODE.MULT(MATCH(K2049:K4391,K4391,0))),K2049)</f>
        <v>tier - 1</v>
      </c>
      <c r="M2049" t="s">
        <v>12</v>
      </c>
      <c r="N2049" t="str" cm="1">
        <f t="array" ref="N2049">IF(M2049="?",INDEX(M2049:M4391,_xlfn.MODE.MULT(MATCH(M2049:M4391,M2049:M4391,0))),M2049)</f>
        <v>tier - 3</v>
      </c>
      <c r="O2049" t="s">
        <v>356</v>
      </c>
      <c r="P2049" t="str">
        <f t="shared" si="127"/>
        <v>R1017</v>
      </c>
    </row>
    <row r="2050" spans="1:16" x14ac:dyDescent="0.3">
      <c r="A2050" t="s">
        <v>2081</v>
      </c>
      <c r="B2050">
        <v>1969</v>
      </c>
      <c r="C2050">
        <f t="shared" si="124"/>
        <v>1969</v>
      </c>
      <c r="D2050" t="s">
        <v>20</v>
      </c>
      <c r="E2050" t="str">
        <f t="shared" si="125"/>
        <v>Sep</v>
      </c>
      <c r="F2050">
        <v>11</v>
      </c>
      <c r="G2050" s="16">
        <f t="shared" si="126"/>
        <v>25457</v>
      </c>
      <c r="I2050">
        <v>0</v>
      </c>
      <c r="J2050" s="13">
        <v>32192.76</v>
      </c>
      <c r="K2050" t="s">
        <v>16</v>
      </c>
      <c r="L2050" t="str" cm="1">
        <f t="array" ref="L2050">IF(K2050="?",INDEX(K2050:K4392,_xlfn.MODE.MULT(MATCH(K2050:K4392,K4392,0))),K2050)</f>
        <v>tier - 1</v>
      </c>
      <c r="M2050" t="s">
        <v>11</v>
      </c>
      <c r="N2050" t="str" cm="1">
        <f t="array" ref="N2050">IF(M2050="?",INDEX(M2050:M4392,_xlfn.MODE.MULT(MATCH(M2050:M4392,M2050:M4392,0))),M2050)</f>
        <v>tier - 2</v>
      </c>
      <c r="O2050" t="s">
        <v>42</v>
      </c>
      <c r="P2050" t="str">
        <f t="shared" si="127"/>
        <v>R1011</v>
      </c>
    </row>
    <row r="2051" spans="1:16" x14ac:dyDescent="0.3">
      <c r="A2051" t="s">
        <v>2082</v>
      </c>
      <c r="B2051">
        <v>1994</v>
      </c>
      <c r="C2051">
        <f t="shared" ref="C2051:C2114" si="128">IF(B2051="?",ROUND(AVERAGE(B2050:B4393),0),B2051)</f>
        <v>1994</v>
      </c>
      <c r="D2051" t="s">
        <v>20</v>
      </c>
      <c r="E2051" t="str">
        <f t="shared" ref="E2051:E2114" si="129">IF(D2051="?","sep",D2051)</f>
        <v>Sep</v>
      </c>
      <c r="F2051">
        <v>8</v>
      </c>
      <c r="G2051" s="16">
        <f t="shared" ref="G2051:G2114" si="130">VALUE(F2051&amp;"-"&amp;E2051&amp;"-"&amp;C2051)</f>
        <v>34585</v>
      </c>
      <c r="I2051">
        <v>0</v>
      </c>
      <c r="J2051" s="13">
        <v>32222.81</v>
      </c>
      <c r="K2051" t="s">
        <v>11</v>
      </c>
      <c r="L2051" t="str" cm="1">
        <f t="array" ref="L2051">IF(K2051="?",INDEX(K2051:K4393,_xlfn.MODE.MULT(MATCH(K2051:K4393,K4393,0))),K2051)</f>
        <v>tier - 2</v>
      </c>
      <c r="M2051" t="s">
        <v>16</v>
      </c>
      <c r="N2051" t="str" cm="1">
        <f t="array" ref="N2051">IF(M2051="?",INDEX(M2051:M4393,_xlfn.MODE.MULT(MATCH(M2051:M4393,M2051:M4393,0))),M2051)</f>
        <v>tier - 1</v>
      </c>
      <c r="O2051" t="s">
        <v>42</v>
      </c>
      <c r="P2051" t="str">
        <f t="shared" ref="P2051:P2114" si="131">IF(O2051="?","unknown",O2051)</f>
        <v>R1011</v>
      </c>
    </row>
    <row r="2052" spans="1:16" x14ac:dyDescent="0.3">
      <c r="A2052" t="s">
        <v>2083</v>
      </c>
      <c r="B2052">
        <v>1975</v>
      </c>
      <c r="C2052">
        <f t="shared" si="128"/>
        <v>1975</v>
      </c>
      <c r="D2052" t="s">
        <v>30</v>
      </c>
      <c r="E2052" t="str">
        <f t="shared" si="129"/>
        <v>Dec</v>
      </c>
      <c r="F2052">
        <v>17</v>
      </c>
      <c r="G2052" s="16">
        <f t="shared" si="130"/>
        <v>27745</v>
      </c>
      <c r="I2052">
        <v>1</v>
      </c>
      <c r="J2052" s="13">
        <v>32259.96</v>
      </c>
      <c r="K2052" t="s">
        <v>11</v>
      </c>
      <c r="L2052" t="str" cm="1">
        <f t="array" ref="L2052">IF(K2052="?",INDEX(K2052:K4394,_xlfn.MODE.MULT(MATCH(K2052:K4394,K4394,0))),K2052)</f>
        <v>tier - 2</v>
      </c>
      <c r="M2052" t="s">
        <v>12</v>
      </c>
      <c r="N2052" t="str" cm="1">
        <f t="array" ref="N2052">IF(M2052="?",INDEX(M2052:M4394,_xlfn.MODE.MULT(MATCH(M2052:M4394,M2052:M4394,0))),M2052)</f>
        <v>tier - 3</v>
      </c>
      <c r="O2052" t="s">
        <v>23</v>
      </c>
      <c r="P2052" t="str">
        <f t="shared" si="131"/>
        <v>R1012</v>
      </c>
    </row>
    <row r="2053" spans="1:16" x14ac:dyDescent="0.3">
      <c r="A2053" t="s">
        <v>2084</v>
      </c>
      <c r="B2053">
        <v>1986</v>
      </c>
      <c r="C2053">
        <f t="shared" si="128"/>
        <v>1986</v>
      </c>
      <c r="D2053" t="s">
        <v>30</v>
      </c>
      <c r="E2053" t="str">
        <f t="shared" si="129"/>
        <v>Dec</v>
      </c>
      <c r="F2053">
        <v>2</v>
      </c>
      <c r="G2053" s="16">
        <f t="shared" si="130"/>
        <v>31748</v>
      </c>
      <c r="I2053">
        <v>3</v>
      </c>
      <c r="J2053" s="13">
        <v>32288.49</v>
      </c>
      <c r="K2053" t="s">
        <v>11</v>
      </c>
      <c r="L2053" t="str" cm="1">
        <f t="array" ref="L2053">IF(K2053="?",INDEX(K2053:K4395,_xlfn.MODE.MULT(MATCH(K2053:K4395,K4395,0))),K2053)</f>
        <v>tier - 2</v>
      </c>
      <c r="M2053" t="s">
        <v>11</v>
      </c>
      <c r="N2053" t="str" cm="1">
        <f t="array" ref="N2053">IF(M2053="?",INDEX(M2053:M4395,_xlfn.MODE.MULT(MATCH(M2053:M4395,M2053:M4395,0))),M2053)</f>
        <v>tier - 2</v>
      </c>
      <c r="O2053" t="s">
        <v>42</v>
      </c>
      <c r="P2053" t="str">
        <f t="shared" si="131"/>
        <v>R1011</v>
      </c>
    </row>
    <row r="2054" spans="1:16" x14ac:dyDescent="0.3">
      <c r="A2054" t="s">
        <v>2085</v>
      </c>
      <c r="B2054">
        <v>1972</v>
      </c>
      <c r="C2054">
        <f t="shared" si="128"/>
        <v>1972</v>
      </c>
      <c r="D2054" t="s">
        <v>37</v>
      </c>
      <c r="E2054" t="str">
        <f t="shared" si="129"/>
        <v>Oct</v>
      </c>
      <c r="F2054">
        <v>19</v>
      </c>
      <c r="G2054" s="16">
        <f t="shared" si="130"/>
        <v>26591</v>
      </c>
      <c r="I2054">
        <v>0</v>
      </c>
      <c r="J2054" s="13">
        <v>32428.63</v>
      </c>
      <c r="K2054" t="s">
        <v>11</v>
      </c>
      <c r="L2054" t="str" cm="1">
        <f t="array" ref="L2054">IF(K2054="?",INDEX(K2054:K4396,_xlfn.MODE.MULT(MATCH(K2054:K4396,K4396,0))),K2054)</f>
        <v>tier - 2</v>
      </c>
      <c r="M2054" t="s">
        <v>11</v>
      </c>
      <c r="N2054" t="str" cm="1">
        <f t="array" ref="N2054">IF(M2054="?",INDEX(M2054:M4396,_xlfn.MODE.MULT(MATCH(M2054:M4396,M2054:M4396,0))),M2054)</f>
        <v>tier - 2</v>
      </c>
      <c r="O2054" t="s">
        <v>42</v>
      </c>
      <c r="P2054" t="str">
        <f t="shared" si="131"/>
        <v>R1011</v>
      </c>
    </row>
    <row r="2055" spans="1:16" x14ac:dyDescent="0.3">
      <c r="A2055" t="s">
        <v>2086</v>
      </c>
      <c r="B2055">
        <v>1976</v>
      </c>
      <c r="C2055">
        <f t="shared" si="128"/>
        <v>1976</v>
      </c>
      <c r="D2055" t="s">
        <v>35</v>
      </c>
      <c r="E2055" t="str">
        <f t="shared" si="129"/>
        <v>Aug</v>
      </c>
      <c r="F2055">
        <v>9</v>
      </c>
      <c r="G2055" s="16">
        <f t="shared" si="130"/>
        <v>27981</v>
      </c>
      <c r="I2055">
        <v>2</v>
      </c>
      <c r="J2055" s="13">
        <v>32430.22</v>
      </c>
      <c r="K2055" t="s">
        <v>11</v>
      </c>
      <c r="L2055" t="str" cm="1">
        <f t="array" ref="L2055">IF(K2055="?",INDEX(K2055:K4397,_xlfn.MODE.MULT(MATCH(K2055:K4397,K4397,0))),K2055)</f>
        <v>tier - 2</v>
      </c>
      <c r="M2055" t="s">
        <v>12</v>
      </c>
      <c r="N2055" t="str" cm="1">
        <f t="array" ref="N2055">IF(M2055="?",INDEX(M2055:M4397,_xlfn.MODE.MULT(MATCH(M2055:M4397,M2055:M4397,0))),M2055)</f>
        <v>tier - 3</v>
      </c>
      <c r="O2055" t="s">
        <v>42</v>
      </c>
      <c r="P2055" t="str">
        <f t="shared" si="131"/>
        <v>R1011</v>
      </c>
    </row>
    <row r="2056" spans="1:16" x14ac:dyDescent="0.3">
      <c r="A2056" t="s">
        <v>2087</v>
      </c>
      <c r="B2056">
        <v>1981</v>
      </c>
      <c r="C2056">
        <f t="shared" si="128"/>
        <v>1981</v>
      </c>
      <c r="D2056" t="s">
        <v>20</v>
      </c>
      <c r="E2056" t="str">
        <f t="shared" si="129"/>
        <v>Sep</v>
      </c>
      <c r="F2056">
        <v>27</v>
      </c>
      <c r="G2056" s="16">
        <f t="shared" si="130"/>
        <v>29856</v>
      </c>
      <c r="I2056">
        <v>1</v>
      </c>
      <c r="J2056" s="13">
        <v>32462.35</v>
      </c>
      <c r="K2056" t="s">
        <v>11</v>
      </c>
      <c r="L2056" t="str" cm="1">
        <f t="array" ref="L2056">IF(K2056="?",INDEX(K2056:K4398,_xlfn.MODE.MULT(MATCH(K2056:K4398,K4398,0))),K2056)</f>
        <v>tier - 2</v>
      </c>
      <c r="M2056" t="s">
        <v>11</v>
      </c>
      <c r="N2056" t="str" cm="1">
        <f t="array" ref="N2056">IF(M2056="?",INDEX(M2056:M4398,_xlfn.MODE.MULT(MATCH(M2056:M4398,M2056:M4398,0))),M2056)</f>
        <v>tier - 2</v>
      </c>
      <c r="O2056" t="s">
        <v>42</v>
      </c>
      <c r="P2056" t="str">
        <f t="shared" si="131"/>
        <v>R1011</v>
      </c>
    </row>
    <row r="2057" spans="1:16" x14ac:dyDescent="0.3">
      <c r="A2057" t="s">
        <v>2088</v>
      </c>
      <c r="B2057">
        <v>1976</v>
      </c>
      <c r="C2057">
        <f t="shared" si="128"/>
        <v>1976</v>
      </c>
      <c r="D2057" t="s">
        <v>20</v>
      </c>
      <c r="E2057" t="str">
        <f t="shared" si="129"/>
        <v>Sep</v>
      </c>
      <c r="F2057">
        <v>19</v>
      </c>
      <c r="G2057" s="16">
        <f t="shared" si="130"/>
        <v>28022</v>
      </c>
      <c r="I2057">
        <v>2</v>
      </c>
      <c r="J2057" s="13">
        <v>32485.46</v>
      </c>
      <c r="K2057" t="s">
        <v>11</v>
      </c>
      <c r="L2057" t="str" cm="1">
        <f t="array" ref="L2057">IF(K2057="?",INDEX(K2057:K4399,_xlfn.MODE.MULT(MATCH(K2057:K4399,K4399,0))),K2057)</f>
        <v>tier - 2</v>
      </c>
      <c r="M2057" t="s">
        <v>16</v>
      </c>
      <c r="N2057" t="str" cm="1">
        <f t="array" ref="N2057">IF(M2057="?",INDEX(M2057:M4399,_xlfn.MODE.MULT(MATCH(M2057:M4399,M2057:M4399,0))),M2057)</f>
        <v>tier - 1</v>
      </c>
      <c r="O2057" t="s">
        <v>42</v>
      </c>
      <c r="P2057" t="str">
        <f t="shared" si="131"/>
        <v>R1011</v>
      </c>
    </row>
    <row r="2058" spans="1:16" x14ac:dyDescent="0.3">
      <c r="A2058" t="s">
        <v>2089</v>
      </c>
      <c r="B2058">
        <v>2003</v>
      </c>
      <c r="C2058">
        <f t="shared" si="128"/>
        <v>2003</v>
      </c>
      <c r="D2058" t="s">
        <v>37</v>
      </c>
      <c r="E2058" t="str">
        <f t="shared" si="129"/>
        <v>Oct</v>
      </c>
      <c r="F2058">
        <v>8</v>
      </c>
      <c r="G2058" s="16">
        <f t="shared" si="130"/>
        <v>37902</v>
      </c>
      <c r="I2058">
        <v>0</v>
      </c>
      <c r="J2058" s="13">
        <v>32548.34</v>
      </c>
      <c r="K2058" t="s">
        <v>16</v>
      </c>
      <c r="L2058" t="str" cm="1">
        <f t="array" ref="L2058">IF(K2058="?",INDEX(K2058:K4400,_xlfn.MODE.MULT(MATCH(K2058:K4400,K4400,0))),K2058)</f>
        <v>tier - 1</v>
      </c>
      <c r="M2058" t="s">
        <v>11</v>
      </c>
      <c r="N2058" t="str" cm="1">
        <f t="array" ref="N2058">IF(M2058="?",INDEX(M2058:M4400,_xlfn.MODE.MULT(MATCH(M2058:M4400,M2058:M4400,0))),M2058)</f>
        <v>tier - 2</v>
      </c>
      <c r="O2058" t="s">
        <v>13</v>
      </c>
      <c r="P2058" t="str">
        <f t="shared" si="131"/>
        <v>R1013</v>
      </c>
    </row>
    <row r="2059" spans="1:16" x14ac:dyDescent="0.3">
      <c r="A2059" t="s">
        <v>2090</v>
      </c>
      <c r="B2059">
        <v>1990</v>
      </c>
      <c r="C2059">
        <f t="shared" si="128"/>
        <v>1990</v>
      </c>
      <c r="D2059" t="s">
        <v>10</v>
      </c>
      <c r="E2059" t="str">
        <f t="shared" si="129"/>
        <v>Jul</v>
      </c>
      <c r="F2059">
        <v>13</v>
      </c>
      <c r="G2059" s="16">
        <f t="shared" si="130"/>
        <v>33067</v>
      </c>
      <c r="I2059">
        <v>3</v>
      </c>
      <c r="J2059" s="13">
        <v>32672.11</v>
      </c>
      <c r="K2059" t="s">
        <v>16</v>
      </c>
      <c r="L2059" t="str" cm="1">
        <f t="array" ref="L2059">IF(K2059="?",INDEX(K2059:K4401,_xlfn.MODE.MULT(MATCH(K2059:K4401,K4401,0))),K2059)</f>
        <v>tier - 1</v>
      </c>
      <c r="M2059" t="s">
        <v>16</v>
      </c>
      <c r="N2059" t="str" cm="1">
        <f t="array" ref="N2059">IF(M2059="?",INDEX(M2059:M4401,_xlfn.MODE.MULT(MATCH(M2059:M4401,M2059:M4401,0))),M2059)</f>
        <v>tier - 1</v>
      </c>
      <c r="O2059" t="s">
        <v>42</v>
      </c>
      <c r="P2059" t="str">
        <f t="shared" si="131"/>
        <v>R1011</v>
      </c>
    </row>
    <row r="2060" spans="1:16" x14ac:dyDescent="0.3">
      <c r="A2060" t="s">
        <v>2091</v>
      </c>
      <c r="B2060">
        <v>1968</v>
      </c>
      <c r="C2060">
        <f t="shared" si="128"/>
        <v>1968</v>
      </c>
      <c r="D2060" t="s">
        <v>15</v>
      </c>
      <c r="E2060" t="str">
        <f t="shared" si="129"/>
        <v>Nov</v>
      </c>
      <c r="F2060">
        <v>1</v>
      </c>
      <c r="G2060" s="16">
        <f t="shared" si="130"/>
        <v>25143</v>
      </c>
      <c r="I2060">
        <v>0</v>
      </c>
      <c r="J2060" s="13">
        <v>32686.080000000002</v>
      </c>
      <c r="K2060" t="s">
        <v>11</v>
      </c>
      <c r="L2060" t="str" cm="1">
        <f t="array" ref="L2060">IF(K2060="?",INDEX(K2060:K4402,_xlfn.MODE.MULT(MATCH(K2060:K4402,K4402,0))),K2060)</f>
        <v>tier - 2</v>
      </c>
      <c r="M2060" t="s">
        <v>12</v>
      </c>
      <c r="N2060" t="str" cm="1">
        <f t="array" ref="N2060">IF(M2060="?",INDEX(M2060:M4402,_xlfn.MODE.MULT(MATCH(M2060:M4402,M2060:M4402,0))),M2060)</f>
        <v>tier - 3</v>
      </c>
      <c r="O2060" t="s">
        <v>42</v>
      </c>
      <c r="P2060" t="str">
        <f t="shared" si="131"/>
        <v>R1011</v>
      </c>
    </row>
    <row r="2061" spans="1:16" x14ac:dyDescent="0.3">
      <c r="A2061" t="s">
        <v>2092</v>
      </c>
      <c r="B2061">
        <v>1990</v>
      </c>
      <c r="C2061">
        <f t="shared" si="128"/>
        <v>1990</v>
      </c>
      <c r="D2061" t="s">
        <v>20</v>
      </c>
      <c r="E2061" t="str">
        <f t="shared" si="129"/>
        <v>Sep</v>
      </c>
      <c r="F2061">
        <v>30</v>
      </c>
      <c r="G2061" s="16">
        <f t="shared" si="130"/>
        <v>33146</v>
      </c>
      <c r="I2061">
        <v>3</v>
      </c>
      <c r="J2061" s="13">
        <v>32716.2</v>
      </c>
      <c r="K2061" t="s">
        <v>16</v>
      </c>
      <c r="L2061" t="str" cm="1">
        <f t="array" ref="L2061">IF(K2061="?",INDEX(K2061:K4403,_xlfn.MODE.MULT(MATCH(K2061:K4403,K4403,0))),K2061)</f>
        <v>tier - 1</v>
      </c>
      <c r="M2061" t="s">
        <v>11</v>
      </c>
      <c r="N2061" t="str" cm="1">
        <f t="array" ref="N2061">IF(M2061="?",INDEX(M2061:M4403,_xlfn.MODE.MULT(MATCH(M2061:M4403,M2061:M4403,0))),M2061)</f>
        <v>tier - 2</v>
      </c>
      <c r="O2061" t="s">
        <v>42</v>
      </c>
      <c r="P2061" t="str">
        <f t="shared" si="131"/>
        <v>R1011</v>
      </c>
    </row>
    <row r="2062" spans="1:16" x14ac:dyDescent="0.3">
      <c r="A2062" t="s">
        <v>2093</v>
      </c>
      <c r="B2062">
        <v>1990</v>
      </c>
      <c r="C2062">
        <f t="shared" si="128"/>
        <v>1990</v>
      </c>
      <c r="D2062" t="s">
        <v>10</v>
      </c>
      <c r="E2062" t="str">
        <f t="shared" si="129"/>
        <v>Jul</v>
      </c>
      <c r="F2062">
        <v>9</v>
      </c>
      <c r="G2062" s="16">
        <f t="shared" si="130"/>
        <v>33063</v>
      </c>
      <c r="I2062">
        <v>2</v>
      </c>
      <c r="J2062" s="13">
        <v>32734.19</v>
      </c>
      <c r="K2062" t="s">
        <v>11</v>
      </c>
      <c r="L2062" t="str" cm="1">
        <f t="array" ref="L2062">IF(K2062="?",INDEX(K2062:K4404,_xlfn.MODE.MULT(MATCH(K2062:K4404,K4404,0))),K2062)</f>
        <v>tier - 2</v>
      </c>
      <c r="M2062" t="s">
        <v>16</v>
      </c>
      <c r="N2062" t="str" cm="1">
        <f t="array" ref="N2062">IF(M2062="?",INDEX(M2062:M4404,_xlfn.MODE.MULT(MATCH(M2062:M4404,M2062:M4404,0))),M2062)</f>
        <v>tier - 1</v>
      </c>
      <c r="O2062" t="s">
        <v>23</v>
      </c>
      <c r="P2062" t="str">
        <f t="shared" si="131"/>
        <v>R1012</v>
      </c>
    </row>
    <row r="2063" spans="1:16" x14ac:dyDescent="0.3">
      <c r="A2063" t="s">
        <v>2094</v>
      </c>
      <c r="B2063">
        <v>1974</v>
      </c>
      <c r="C2063">
        <f t="shared" si="128"/>
        <v>1974</v>
      </c>
      <c r="D2063" t="s">
        <v>30</v>
      </c>
      <c r="E2063" t="str">
        <f t="shared" si="129"/>
        <v>Dec</v>
      </c>
      <c r="F2063">
        <v>6</v>
      </c>
      <c r="G2063" s="16">
        <f t="shared" si="130"/>
        <v>27369</v>
      </c>
      <c r="I2063">
        <v>0</v>
      </c>
      <c r="J2063" s="13">
        <v>32760.48</v>
      </c>
      <c r="K2063" t="s">
        <v>16</v>
      </c>
      <c r="L2063" t="str" cm="1">
        <f t="array" ref="L2063">IF(K2063="?",INDEX(K2063:K4405,_xlfn.MODE.MULT(MATCH(K2063:K4405,K4405,0))),K2063)</f>
        <v>tier - 1</v>
      </c>
      <c r="M2063" t="s">
        <v>16</v>
      </c>
      <c r="N2063" t="str" cm="1">
        <f t="array" ref="N2063">IF(M2063="?",INDEX(M2063:M4405,_xlfn.MODE.MULT(MATCH(M2063:M4405,M2063:M4405,0))),M2063)</f>
        <v>tier - 1</v>
      </c>
      <c r="O2063" t="s">
        <v>42</v>
      </c>
      <c r="P2063" t="str">
        <f t="shared" si="131"/>
        <v>R1011</v>
      </c>
    </row>
    <row r="2064" spans="1:16" x14ac:dyDescent="0.3">
      <c r="A2064" t="s">
        <v>2095</v>
      </c>
      <c r="B2064">
        <v>1972</v>
      </c>
      <c r="C2064">
        <f t="shared" si="128"/>
        <v>1972</v>
      </c>
      <c r="D2064" t="s">
        <v>15</v>
      </c>
      <c r="E2064" t="str">
        <f t="shared" si="129"/>
        <v>Nov</v>
      </c>
      <c r="F2064">
        <v>7</v>
      </c>
      <c r="G2064" s="16">
        <f t="shared" si="130"/>
        <v>26610</v>
      </c>
      <c r="I2064">
        <v>0</v>
      </c>
      <c r="J2064" s="13">
        <v>32765.33</v>
      </c>
      <c r="K2064" t="s">
        <v>11</v>
      </c>
      <c r="L2064" t="str" cm="1">
        <f t="array" ref="L2064">IF(K2064="?",INDEX(K2064:K4406,_xlfn.MODE.MULT(MATCH(K2064:K4406,K4406,0))),K2064)</f>
        <v>tier - 2</v>
      </c>
      <c r="M2064" t="s">
        <v>11</v>
      </c>
      <c r="N2064" t="str" cm="1">
        <f t="array" ref="N2064">IF(M2064="?",INDEX(M2064:M4406,_xlfn.MODE.MULT(MATCH(M2064:M4406,M2064:M4406,0))),M2064)</f>
        <v>tier - 2</v>
      </c>
      <c r="O2064" t="s">
        <v>23</v>
      </c>
      <c r="P2064" t="str">
        <f t="shared" si="131"/>
        <v>R1012</v>
      </c>
    </row>
    <row r="2065" spans="1:16" x14ac:dyDescent="0.3">
      <c r="A2065" t="s">
        <v>2096</v>
      </c>
      <c r="B2065">
        <v>1980</v>
      </c>
      <c r="C2065">
        <f t="shared" si="128"/>
        <v>1980</v>
      </c>
      <c r="D2065" t="s">
        <v>30</v>
      </c>
      <c r="E2065" t="str">
        <f t="shared" si="129"/>
        <v>Dec</v>
      </c>
      <c r="F2065">
        <v>12</v>
      </c>
      <c r="G2065" s="16">
        <f t="shared" si="130"/>
        <v>29567</v>
      </c>
      <c r="I2065">
        <v>3</v>
      </c>
      <c r="J2065" s="13">
        <v>32787.46</v>
      </c>
      <c r="K2065" t="s">
        <v>16</v>
      </c>
      <c r="L2065" t="str" cm="1">
        <f t="array" ref="L2065">IF(K2065="?",INDEX(K2065:K4407,_xlfn.MODE.MULT(MATCH(K2065:K4407,K4407,0))),K2065)</f>
        <v>tier - 1</v>
      </c>
      <c r="M2065" t="s">
        <v>12</v>
      </c>
      <c r="N2065" t="str" cm="1">
        <f t="array" ref="N2065">IF(M2065="?",INDEX(M2065:M4407,_xlfn.MODE.MULT(MATCH(M2065:M4407,M2065:M4407,0))),M2065)</f>
        <v>tier - 3</v>
      </c>
      <c r="O2065" t="s">
        <v>23</v>
      </c>
      <c r="P2065" t="str">
        <f t="shared" si="131"/>
        <v>R1012</v>
      </c>
    </row>
    <row r="2066" spans="1:16" x14ac:dyDescent="0.3">
      <c r="A2066" t="s">
        <v>2097</v>
      </c>
      <c r="B2066">
        <v>1995</v>
      </c>
      <c r="C2066">
        <f t="shared" si="128"/>
        <v>1995</v>
      </c>
      <c r="D2066" t="s">
        <v>30</v>
      </c>
      <c r="E2066" t="str">
        <f t="shared" si="129"/>
        <v>Dec</v>
      </c>
      <c r="F2066">
        <v>4</v>
      </c>
      <c r="G2066" s="16">
        <f t="shared" si="130"/>
        <v>35037</v>
      </c>
      <c r="I2066">
        <v>0</v>
      </c>
      <c r="J2066" s="13">
        <v>32827.51</v>
      </c>
      <c r="K2066" t="s">
        <v>16</v>
      </c>
      <c r="L2066" t="str" cm="1">
        <f t="array" ref="L2066">IF(K2066="?",INDEX(K2066:K4408,_xlfn.MODE.MULT(MATCH(K2066:K4408,K4408,0))),K2066)</f>
        <v>tier - 1</v>
      </c>
      <c r="M2066" t="s">
        <v>11</v>
      </c>
      <c r="N2066" t="str" cm="1">
        <f t="array" ref="N2066">IF(M2066="?",INDEX(M2066:M4408,_xlfn.MODE.MULT(MATCH(M2066:M4408,M2066:M4408,0))),M2066)</f>
        <v>tier - 2</v>
      </c>
      <c r="O2066" t="s">
        <v>42</v>
      </c>
      <c r="P2066" t="str">
        <f t="shared" si="131"/>
        <v>R1011</v>
      </c>
    </row>
    <row r="2067" spans="1:16" x14ac:dyDescent="0.3">
      <c r="A2067" t="s">
        <v>2098</v>
      </c>
      <c r="B2067">
        <v>1981</v>
      </c>
      <c r="C2067">
        <f t="shared" si="128"/>
        <v>1981</v>
      </c>
      <c r="D2067" t="s">
        <v>15</v>
      </c>
      <c r="E2067" t="str">
        <f t="shared" si="129"/>
        <v>Nov</v>
      </c>
      <c r="F2067">
        <v>17</v>
      </c>
      <c r="G2067" s="16">
        <f t="shared" si="130"/>
        <v>29907</v>
      </c>
      <c r="I2067">
        <v>1</v>
      </c>
      <c r="J2067" s="13">
        <v>32906.69</v>
      </c>
      <c r="K2067" t="s">
        <v>11</v>
      </c>
      <c r="L2067" t="str" cm="1">
        <f t="array" ref="L2067">IF(K2067="?",INDEX(K2067:K4409,_xlfn.MODE.MULT(MATCH(K2067:K4409,K4409,0))),K2067)</f>
        <v>tier - 2</v>
      </c>
      <c r="M2067" t="s">
        <v>12</v>
      </c>
      <c r="N2067" t="str" cm="1">
        <f t="array" ref="N2067">IF(M2067="?",INDEX(M2067:M4409,_xlfn.MODE.MULT(MATCH(M2067:M4409,M2067:M4409,0))),M2067)</f>
        <v>tier - 3</v>
      </c>
      <c r="O2067" t="s">
        <v>42</v>
      </c>
      <c r="P2067" t="str">
        <f t="shared" si="131"/>
        <v>R1011</v>
      </c>
    </row>
    <row r="2068" spans="1:16" x14ac:dyDescent="0.3">
      <c r="A2068" t="s">
        <v>2099</v>
      </c>
      <c r="B2068">
        <v>1971</v>
      </c>
      <c r="C2068">
        <f t="shared" si="128"/>
        <v>1971</v>
      </c>
      <c r="D2068" t="s">
        <v>35</v>
      </c>
      <c r="E2068" t="str">
        <f t="shared" si="129"/>
        <v>Aug</v>
      </c>
      <c r="F2068">
        <v>24</v>
      </c>
      <c r="G2068" s="16">
        <f t="shared" si="130"/>
        <v>26169</v>
      </c>
      <c r="I2068">
        <v>0</v>
      </c>
      <c r="J2068" s="13">
        <v>32947.629999999997</v>
      </c>
      <c r="K2068" t="s">
        <v>11</v>
      </c>
      <c r="L2068" t="str" cm="1">
        <f t="array" ref="L2068">IF(K2068="?",INDEX(K2068:K4410,_xlfn.MODE.MULT(MATCH(K2068:K4410,K4410,0))),K2068)</f>
        <v>tier - 2</v>
      </c>
      <c r="M2068" t="s">
        <v>16</v>
      </c>
      <c r="N2068" t="str" cm="1">
        <f t="array" ref="N2068">IF(M2068="?",INDEX(M2068:M4410,_xlfn.MODE.MULT(MATCH(M2068:M4410,M2068:M4410,0))),M2068)</f>
        <v>tier - 1</v>
      </c>
      <c r="O2068" t="s">
        <v>42</v>
      </c>
      <c r="P2068" t="str">
        <f t="shared" si="131"/>
        <v>R1011</v>
      </c>
    </row>
    <row r="2069" spans="1:16" x14ac:dyDescent="0.3">
      <c r="A2069" t="s">
        <v>2100</v>
      </c>
      <c r="B2069">
        <v>1995</v>
      </c>
      <c r="C2069">
        <f t="shared" si="128"/>
        <v>1995</v>
      </c>
      <c r="D2069" t="s">
        <v>10</v>
      </c>
      <c r="E2069" t="str">
        <f t="shared" si="129"/>
        <v>Jul</v>
      </c>
      <c r="F2069">
        <v>8</v>
      </c>
      <c r="G2069" s="16">
        <f t="shared" si="130"/>
        <v>34888</v>
      </c>
      <c r="I2069">
        <v>0</v>
      </c>
      <c r="J2069" s="13">
        <v>33017.46</v>
      </c>
      <c r="K2069" t="s">
        <v>16</v>
      </c>
      <c r="L2069" t="str" cm="1">
        <f t="array" ref="L2069">IF(K2069="?",INDEX(K2069:K4411,_xlfn.MODE.MULT(MATCH(K2069:K4411,K4411,0))),K2069)</f>
        <v>tier - 1</v>
      </c>
      <c r="M2069" t="s">
        <v>16</v>
      </c>
      <c r="N2069" t="str" cm="1">
        <f t="array" ref="N2069">IF(M2069="?",INDEX(M2069:M4411,_xlfn.MODE.MULT(MATCH(M2069:M4411,M2069:M4411,0))),M2069)</f>
        <v>tier - 1</v>
      </c>
      <c r="O2069" t="s">
        <v>42</v>
      </c>
      <c r="P2069" t="str">
        <f t="shared" si="131"/>
        <v>R1011</v>
      </c>
    </row>
    <row r="2070" spans="1:16" x14ac:dyDescent="0.3">
      <c r="A2070" t="s">
        <v>2101</v>
      </c>
      <c r="B2070">
        <v>1967</v>
      </c>
      <c r="C2070">
        <f t="shared" si="128"/>
        <v>1967</v>
      </c>
      <c r="D2070" t="s">
        <v>10</v>
      </c>
      <c r="E2070" t="str">
        <f t="shared" si="129"/>
        <v>Jul</v>
      </c>
      <c r="F2070">
        <v>10</v>
      </c>
      <c r="G2070" s="16">
        <f t="shared" si="130"/>
        <v>24663</v>
      </c>
      <c r="I2070">
        <v>0</v>
      </c>
      <c r="J2070" s="13">
        <v>33025.32</v>
      </c>
      <c r="K2070" t="s">
        <v>11</v>
      </c>
      <c r="L2070" t="str" cm="1">
        <f t="array" ref="L2070">IF(K2070="?",INDEX(K2070:K4412,_xlfn.MODE.MULT(MATCH(K2070:K4412,K4412,0))),K2070)</f>
        <v>tier - 2</v>
      </c>
      <c r="M2070" t="s">
        <v>12</v>
      </c>
      <c r="N2070" t="str" cm="1">
        <f t="array" ref="N2070">IF(M2070="?",INDEX(M2070:M4412,_xlfn.MODE.MULT(MATCH(M2070:M4412,M2070:M4412,0))),M2070)</f>
        <v>tier - 3</v>
      </c>
      <c r="O2070" t="s">
        <v>42</v>
      </c>
      <c r="P2070" t="str">
        <f t="shared" si="131"/>
        <v>R1011</v>
      </c>
    </row>
    <row r="2071" spans="1:16" x14ac:dyDescent="0.3">
      <c r="A2071" t="s">
        <v>2102</v>
      </c>
      <c r="B2071">
        <v>1994</v>
      </c>
      <c r="C2071">
        <f t="shared" si="128"/>
        <v>1994</v>
      </c>
      <c r="D2071" t="s">
        <v>10</v>
      </c>
      <c r="E2071" t="str">
        <f t="shared" si="129"/>
        <v>Jul</v>
      </c>
      <c r="F2071">
        <v>28</v>
      </c>
      <c r="G2071" s="16">
        <f t="shared" si="130"/>
        <v>34543</v>
      </c>
      <c r="I2071">
        <v>0</v>
      </c>
      <c r="J2071" s="13">
        <v>33057.230000000003</v>
      </c>
      <c r="K2071" t="s">
        <v>16</v>
      </c>
      <c r="L2071" t="str" cm="1">
        <f t="array" ref="L2071">IF(K2071="?",INDEX(K2071:K4413,_xlfn.MODE.MULT(MATCH(K2071:K4413,K4413,0))),K2071)</f>
        <v>tier - 1</v>
      </c>
      <c r="M2071" t="s">
        <v>11</v>
      </c>
      <c r="N2071" t="str" cm="1">
        <f t="array" ref="N2071">IF(M2071="?",INDEX(M2071:M4413,_xlfn.MODE.MULT(MATCH(M2071:M4413,M2071:M4413,0))),M2071)</f>
        <v>tier - 2</v>
      </c>
      <c r="O2071" t="s">
        <v>42</v>
      </c>
      <c r="P2071" t="str">
        <f t="shared" si="131"/>
        <v>R1011</v>
      </c>
    </row>
    <row r="2072" spans="1:16" x14ac:dyDescent="0.3">
      <c r="A2072" t="s">
        <v>2103</v>
      </c>
      <c r="B2072">
        <v>1962</v>
      </c>
      <c r="C2072">
        <f t="shared" si="128"/>
        <v>1962</v>
      </c>
      <c r="D2072" t="s">
        <v>10</v>
      </c>
      <c r="E2072" t="str">
        <f t="shared" si="129"/>
        <v>Jul</v>
      </c>
      <c r="F2072">
        <v>1</v>
      </c>
      <c r="G2072" s="16">
        <f t="shared" si="130"/>
        <v>22828</v>
      </c>
      <c r="I2072">
        <v>0</v>
      </c>
      <c r="J2072" s="13">
        <v>33074.94</v>
      </c>
      <c r="K2072" t="s">
        <v>16</v>
      </c>
      <c r="L2072" t="str" cm="1">
        <f t="array" ref="L2072">IF(K2072="?",INDEX(K2072:K4414,_xlfn.MODE.MULT(MATCH(K2072:K4414,K4414,0))),K2072)</f>
        <v>tier - 1</v>
      </c>
      <c r="M2072" t="s">
        <v>11</v>
      </c>
      <c r="N2072" t="str" cm="1">
        <f t="array" ref="N2072">IF(M2072="?",INDEX(M2072:M4414,_xlfn.MODE.MULT(MATCH(M2072:M4414,M2072:M4414,0))),M2072)</f>
        <v>tier - 2</v>
      </c>
      <c r="O2072" t="s">
        <v>42</v>
      </c>
      <c r="P2072" t="str">
        <f t="shared" si="131"/>
        <v>R1011</v>
      </c>
    </row>
    <row r="2073" spans="1:16" x14ac:dyDescent="0.3">
      <c r="A2073" t="s">
        <v>2104</v>
      </c>
      <c r="B2073">
        <v>1969</v>
      </c>
      <c r="C2073">
        <f t="shared" si="128"/>
        <v>1969</v>
      </c>
      <c r="D2073" t="s">
        <v>37</v>
      </c>
      <c r="E2073" t="str">
        <f t="shared" si="129"/>
        <v>Oct</v>
      </c>
      <c r="F2073">
        <v>30</v>
      </c>
      <c r="G2073" s="16">
        <f t="shared" si="130"/>
        <v>25506</v>
      </c>
      <c r="I2073">
        <v>0</v>
      </c>
      <c r="J2073" s="13">
        <v>33090.660000000003</v>
      </c>
      <c r="K2073" t="s">
        <v>11</v>
      </c>
      <c r="L2073" t="str" cm="1">
        <f t="array" ref="L2073">IF(K2073="?",INDEX(K2073:K4415,_xlfn.MODE.MULT(MATCH(K2073:K4415,K4415,0))),K2073)</f>
        <v>tier - 2</v>
      </c>
      <c r="M2073" t="s">
        <v>11</v>
      </c>
      <c r="N2073" t="str" cm="1">
        <f t="array" ref="N2073">IF(M2073="?",INDEX(M2073:M4415,_xlfn.MODE.MULT(MATCH(M2073:M4415,M2073:M4415,0))),M2073)</f>
        <v>tier - 2</v>
      </c>
      <c r="O2073" t="s">
        <v>42</v>
      </c>
      <c r="P2073" t="str">
        <f t="shared" si="131"/>
        <v>R1011</v>
      </c>
    </row>
    <row r="2074" spans="1:16" x14ac:dyDescent="0.3">
      <c r="A2074" t="s">
        <v>2105</v>
      </c>
      <c r="B2074">
        <v>1985</v>
      </c>
      <c r="C2074">
        <f t="shared" si="128"/>
        <v>1985</v>
      </c>
      <c r="D2074" t="s">
        <v>10</v>
      </c>
      <c r="E2074" t="str">
        <f t="shared" si="129"/>
        <v>Jul</v>
      </c>
      <c r="F2074">
        <v>15</v>
      </c>
      <c r="G2074" s="16">
        <f t="shared" si="130"/>
        <v>31243</v>
      </c>
      <c r="I2074">
        <v>3</v>
      </c>
      <c r="J2074" s="13">
        <v>33121</v>
      </c>
      <c r="K2074" t="s">
        <v>11</v>
      </c>
      <c r="L2074" t="str" cm="1">
        <f t="array" ref="L2074">IF(K2074="?",INDEX(K2074:K4416,_xlfn.MODE.MULT(MATCH(K2074:K4416,K4416,0))),K2074)</f>
        <v>tier - 2</v>
      </c>
      <c r="M2074" t="s">
        <v>16</v>
      </c>
      <c r="N2074" t="str" cm="1">
        <f t="array" ref="N2074">IF(M2074="?",INDEX(M2074:M4416,_xlfn.MODE.MULT(MATCH(M2074:M4416,M2074:M4416,0))),M2074)</f>
        <v>tier - 1</v>
      </c>
      <c r="O2074" t="s">
        <v>42</v>
      </c>
      <c r="P2074" t="str">
        <f t="shared" si="131"/>
        <v>R1011</v>
      </c>
    </row>
    <row r="2075" spans="1:16" x14ac:dyDescent="0.3">
      <c r="A2075" t="s">
        <v>2106</v>
      </c>
      <c r="B2075">
        <v>1990</v>
      </c>
      <c r="C2075">
        <f t="shared" si="128"/>
        <v>1990</v>
      </c>
      <c r="D2075" t="s">
        <v>37</v>
      </c>
      <c r="E2075" t="str">
        <f t="shared" si="129"/>
        <v>Oct</v>
      </c>
      <c r="F2075">
        <v>12</v>
      </c>
      <c r="G2075" s="16">
        <f t="shared" si="130"/>
        <v>33158</v>
      </c>
      <c r="I2075">
        <v>3</v>
      </c>
      <c r="J2075" s="13">
        <v>33292.83</v>
      </c>
      <c r="K2075" t="s">
        <v>11</v>
      </c>
      <c r="L2075" t="str" cm="1">
        <f t="array" ref="L2075">IF(K2075="?",INDEX(K2075:K4417,_xlfn.MODE.MULT(MATCH(K2075:K4417,K4417,0))),K2075)</f>
        <v>tier - 2</v>
      </c>
      <c r="M2075" t="s">
        <v>16</v>
      </c>
      <c r="N2075" t="str" cm="1">
        <f t="array" ref="N2075">IF(M2075="?",INDEX(M2075:M4417,_xlfn.MODE.MULT(MATCH(M2075:M4417,M2075:M4417,0))),M2075)</f>
        <v>tier - 1</v>
      </c>
      <c r="O2075" t="s">
        <v>42</v>
      </c>
      <c r="P2075" t="str">
        <f t="shared" si="131"/>
        <v>R1011</v>
      </c>
    </row>
    <row r="2076" spans="1:16" x14ac:dyDescent="0.3">
      <c r="A2076" t="s">
        <v>2107</v>
      </c>
      <c r="B2076">
        <v>2003</v>
      </c>
      <c r="C2076">
        <f t="shared" si="128"/>
        <v>2003</v>
      </c>
      <c r="D2076" t="s">
        <v>15</v>
      </c>
      <c r="E2076" t="str">
        <f t="shared" si="129"/>
        <v>Nov</v>
      </c>
      <c r="F2076">
        <v>28</v>
      </c>
      <c r="G2076" s="16">
        <f t="shared" si="130"/>
        <v>37953</v>
      </c>
      <c r="I2076">
        <v>0</v>
      </c>
      <c r="J2076" s="13">
        <v>33307.550000000003</v>
      </c>
      <c r="K2076" t="s">
        <v>11</v>
      </c>
      <c r="L2076" t="str" cm="1">
        <f t="array" ref="L2076">IF(K2076="?",INDEX(K2076:K4418,_xlfn.MODE.MULT(MATCH(K2076:K4418,K4418,0))),K2076)</f>
        <v>tier - 2</v>
      </c>
      <c r="M2076" t="s">
        <v>12</v>
      </c>
      <c r="N2076" t="str" cm="1">
        <f t="array" ref="N2076">IF(M2076="?",INDEX(M2076:M4418,_xlfn.MODE.MULT(MATCH(M2076:M4418,M2076:M4418,0))),M2076)</f>
        <v>tier - 3</v>
      </c>
      <c r="O2076" t="s">
        <v>23</v>
      </c>
      <c r="P2076" t="str">
        <f t="shared" si="131"/>
        <v>R1012</v>
      </c>
    </row>
    <row r="2077" spans="1:16" x14ac:dyDescent="0.3">
      <c r="A2077" t="s">
        <v>2108</v>
      </c>
      <c r="B2077">
        <v>1972</v>
      </c>
      <c r="C2077">
        <f t="shared" si="128"/>
        <v>1972</v>
      </c>
      <c r="D2077" t="s">
        <v>20</v>
      </c>
      <c r="E2077" t="str">
        <f t="shared" si="129"/>
        <v>Sep</v>
      </c>
      <c r="F2077">
        <v>5</v>
      </c>
      <c r="G2077" s="16">
        <f t="shared" si="130"/>
        <v>26547</v>
      </c>
      <c r="I2077">
        <v>0</v>
      </c>
      <c r="J2077" s="13">
        <v>33344.449999999997</v>
      </c>
      <c r="K2077" t="s">
        <v>11</v>
      </c>
      <c r="L2077" t="str" cm="1">
        <f t="array" ref="L2077">IF(K2077="?",INDEX(K2077:K4419,_xlfn.MODE.MULT(MATCH(K2077:K4419,K4419,0))),K2077)</f>
        <v>tier - 2</v>
      </c>
      <c r="M2077" t="s">
        <v>12</v>
      </c>
      <c r="N2077" t="str" cm="1">
        <f t="array" ref="N2077">IF(M2077="?",INDEX(M2077:M4419,_xlfn.MODE.MULT(MATCH(M2077:M4419,M2077:M4419,0))),M2077)</f>
        <v>tier - 3</v>
      </c>
      <c r="O2077" t="s">
        <v>42</v>
      </c>
      <c r="P2077" t="str">
        <f t="shared" si="131"/>
        <v>R1011</v>
      </c>
    </row>
    <row r="2078" spans="1:16" x14ac:dyDescent="0.3">
      <c r="A2078" t="s">
        <v>2109</v>
      </c>
      <c r="B2078">
        <v>1985</v>
      </c>
      <c r="C2078">
        <f t="shared" si="128"/>
        <v>1985</v>
      </c>
      <c r="D2078" t="s">
        <v>30</v>
      </c>
      <c r="E2078" t="str">
        <f t="shared" si="129"/>
        <v>Dec</v>
      </c>
      <c r="F2078">
        <v>7</v>
      </c>
      <c r="G2078" s="16">
        <f t="shared" si="130"/>
        <v>31388</v>
      </c>
      <c r="I2078">
        <v>3</v>
      </c>
      <c r="J2078" s="13">
        <v>33450.99</v>
      </c>
      <c r="K2078" t="s">
        <v>11</v>
      </c>
      <c r="L2078" t="str" cm="1">
        <f t="array" ref="L2078">IF(K2078="?",INDEX(K2078:K4420,_xlfn.MODE.MULT(MATCH(K2078:K4420,K4420,0))),K2078)</f>
        <v>tier - 2</v>
      </c>
      <c r="M2078" t="s">
        <v>11</v>
      </c>
      <c r="N2078" t="str" cm="1">
        <f t="array" ref="N2078">IF(M2078="?",INDEX(M2078:M4420,_xlfn.MODE.MULT(MATCH(M2078:M4420,M2078:M4420,0))),M2078)</f>
        <v>tier - 2</v>
      </c>
      <c r="O2078" t="s">
        <v>42</v>
      </c>
      <c r="P2078" t="str">
        <f t="shared" si="131"/>
        <v>R1011</v>
      </c>
    </row>
    <row r="2079" spans="1:16" x14ac:dyDescent="0.3">
      <c r="A2079" t="s">
        <v>2110</v>
      </c>
      <c r="B2079">
        <v>1970</v>
      </c>
      <c r="C2079">
        <f t="shared" si="128"/>
        <v>1970</v>
      </c>
      <c r="D2079" t="s">
        <v>18</v>
      </c>
      <c r="E2079" t="str">
        <f t="shared" si="129"/>
        <v>Jun</v>
      </c>
      <c r="F2079">
        <v>18</v>
      </c>
      <c r="G2079" s="16">
        <f t="shared" si="130"/>
        <v>25737</v>
      </c>
      <c r="I2079">
        <v>2</v>
      </c>
      <c r="J2079" s="13">
        <v>33471.97</v>
      </c>
      <c r="K2079" t="s">
        <v>11</v>
      </c>
      <c r="L2079" t="str" cm="1">
        <f t="array" ref="L2079">IF(K2079="?",INDEX(K2079:K4421,_xlfn.MODE.MULT(MATCH(K2079:K4421,K4421,0))),K2079)</f>
        <v>tier - 2</v>
      </c>
      <c r="M2079" t="s">
        <v>11</v>
      </c>
      <c r="N2079" t="str" cm="1">
        <f t="array" ref="N2079">IF(M2079="?",INDEX(M2079:M4421,_xlfn.MODE.MULT(MATCH(M2079:M4421,M2079:M4421,0))),M2079)</f>
        <v>tier - 2</v>
      </c>
      <c r="O2079" t="s">
        <v>23</v>
      </c>
      <c r="P2079" t="str">
        <f t="shared" si="131"/>
        <v>R1012</v>
      </c>
    </row>
    <row r="2080" spans="1:16" x14ac:dyDescent="0.3">
      <c r="A2080" t="s">
        <v>2111</v>
      </c>
      <c r="B2080">
        <v>2002</v>
      </c>
      <c r="C2080">
        <f t="shared" si="128"/>
        <v>2002</v>
      </c>
      <c r="D2080" t="s">
        <v>35</v>
      </c>
      <c r="E2080" t="str">
        <f t="shared" si="129"/>
        <v>Aug</v>
      </c>
      <c r="F2080">
        <v>25</v>
      </c>
      <c r="G2080" s="16">
        <f t="shared" si="130"/>
        <v>37493</v>
      </c>
      <c r="I2080">
        <v>0</v>
      </c>
      <c r="J2080" s="13">
        <v>33475.82</v>
      </c>
      <c r="K2080" t="s">
        <v>16</v>
      </c>
      <c r="L2080" t="str" cm="1">
        <f t="array" ref="L2080">IF(K2080="?",INDEX(K2080:K4422,_xlfn.MODE.MULT(MATCH(K2080:K4422,K4422,0))),K2080)</f>
        <v>tier - 1</v>
      </c>
      <c r="M2080" t="s">
        <v>16</v>
      </c>
      <c r="N2080" t="str" cm="1">
        <f t="array" ref="N2080">IF(M2080="?",INDEX(M2080:M4422,_xlfn.MODE.MULT(MATCH(M2080:M4422,M2080:M4422,0))),M2080)</f>
        <v>tier - 1</v>
      </c>
      <c r="O2080" t="s">
        <v>170</v>
      </c>
      <c r="P2080" t="str">
        <f t="shared" si="131"/>
        <v>R1018</v>
      </c>
    </row>
    <row r="2081" spans="1:16" x14ac:dyDescent="0.3">
      <c r="A2081" t="s">
        <v>2112</v>
      </c>
      <c r="B2081">
        <v>1984</v>
      </c>
      <c r="C2081">
        <f t="shared" si="128"/>
        <v>1984</v>
      </c>
      <c r="D2081" t="s">
        <v>10</v>
      </c>
      <c r="E2081" t="str">
        <f t="shared" si="129"/>
        <v>Jul</v>
      </c>
      <c r="F2081">
        <v>22</v>
      </c>
      <c r="G2081" s="16">
        <f t="shared" si="130"/>
        <v>30885</v>
      </c>
      <c r="I2081">
        <v>3</v>
      </c>
      <c r="J2081" s="13">
        <v>33527.1</v>
      </c>
      <c r="K2081" t="s">
        <v>11</v>
      </c>
      <c r="L2081" t="str" cm="1">
        <f t="array" ref="L2081">IF(K2081="?",INDEX(K2081:K4423,_xlfn.MODE.MULT(MATCH(K2081:K4423,K4423,0))),K2081)</f>
        <v>tier - 2</v>
      </c>
      <c r="M2081" t="s">
        <v>12</v>
      </c>
      <c r="N2081" t="str" cm="1">
        <f t="array" ref="N2081">IF(M2081="?",INDEX(M2081:M4423,_xlfn.MODE.MULT(MATCH(M2081:M4423,M2081:M4423,0))),M2081)</f>
        <v>tier - 3</v>
      </c>
      <c r="O2081" t="s">
        <v>42</v>
      </c>
      <c r="P2081" t="str">
        <f t="shared" si="131"/>
        <v>R1011</v>
      </c>
    </row>
    <row r="2082" spans="1:16" x14ac:dyDescent="0.3">
      <c r="A2082" t="s">
        <v>2113</v>
      </c>
      <c r="B2082">
        <v>2003</v>
      </c>
      <c r="C2082">
        <f t="shared" si="128"/>
        <v>2003</v>
      </c>
      <c r="D2082" t="s">
        <v>20</v>
      </c>
      <c r="E2082" t="str">
        <f t="shared" si="129"/>
        <v>Sep</v>
      </c>
      <c r="F2082">
        <v>9</v>
      </c>
      <c r="G2082" s="16">
        <f t="shared" si="130"/>
        <v>37873</v>
      </c>
      <c r="I2082">
        <v>0</v>
      </c>
      <c r="J2082" s="13">
        <v>33611.71</v>
      </c>
      <c r="K2082" t="s">
        <v>16</v>
      </c>
      <c r="L2082" t="str" cm="1">
        <f t="array" ref="L2082">IF(K2082="?",INDEX(K2082:K4424,_xlfn.MODE.MULT(MATCH(K2082:K4424,K4424,0))),K2082)</f>
        <v>tier - 1</v>
      </c>
      <c r="M2082" t="s">
        <v>11</v>
      </c>
      <c r="N2082" t="str" cm="1">
        <f t="array" ref="N2082">IF(M2082="?",INDEX(M2082:M4424,_xlfn.MODE.MULT(MATCH(M2082:M4424,M2082:M4424,0))),M2082)</f>
        <v>tier - 2</v>
      </c>
      <c r="O2082" t="s">
        <v>42</v>
      </c>
      <c r="P2082" t="str">
        <f t="shared" si="131"/>
        <v>R1011</v>
      </c>
    </row>
    <row r="2083" spans="1:16" x14ac:dyDescent="0.3">
      <c r="A2083" t="s">
        <v>2114</v>
      </c>
      <c r="B2083">
        <v>1993</v>
      </c>
      <c r="C2083">
        <f t="shared" si="128"/>
        <v>1993</v>
      </c>
      <c r="D2083" t="s">
        <v>15</v>
      </c>
      <c r="E2083" t="str">
        <f t="shared" si="129"/>
        <v>Nov</v>
      </c>
      <c r="F2083">
        <v>28</v>
      </c>
      <c r="G2083" s="16">
        <f t="shared" si="130"/>
        <v>34301</v>
      </c>
      <c r="I2083">
        <v>0</v>
      </c>
      <c r="J2083" s="13">
        <v>33707.550000000003</v>
      </c>
      <c r="K2083" t="s">
        <v>11</v>
      </c>
      <c r="L2083" t="str" cm="1">
        <f t="array" ref="L2083">IF(K2083="?",INDEX(K2083:K4425,_xlfn.MODE.MULT(MATCH(K2083:K4425,K4425,0))),K2083)</f>
        <v>tier - 2</v>
      </c>
      <c r="M2083" t="s">
        <v>11</v>
      </c>
      <c r="N2083" t="str" cm="1">
        <f t="array" ref="N2083">IF(M2083="?",INDEX(M2083:M4425,_xlfn.MODE.MULT(MATCH(M2083:M4425,M2083:M4425,0))),M2083)</f>
        <v>tier - 2</v>
      </c>
      <c r="O2083" t="s">
        <v>42</v>
      </c>
      <c r="P2083" t="str">
        <f t="shared" si="131"/>
        <v>R1011</v>
      </c>
    </row>
    <row r="2084" spans="1:16" x14ac:dyDescent="0.3">
      <c r="A2084" t="s">
        <v>2115</v>
      </c>
      <c r="B2084">
        <v>2004</v>
      </c>
      <c r="C2084">
        <f t="shared" si="128"/>
        <v>2004</v>
      </c>
      <c r="D2084" t="s">
        <v>15</v>
      </c>
      <c r="E2084" t="str">
        <f t="shared" si="129"/>
        <v>Nov</v>
      </c>
      <c r="F2084">
        <v>1</v>
      </c>
      <c r="G2084" s="16">
        <f t="shared" si="130"/>
        <v>38292</v>
      </c>
      <c r="I2084">
        <v>0</v>
      </c>
      <c r="J2084" s="13">
        <v>33732.69</v>
      </c>
      <c r="K2084" t="s">
        <v>16</v>
      </c>
      <c r="L2084" t="str" cm="1">
        <f t="array" ref="L2084">IF(K2084="?",INDEX(K2084:K4426,_xlfn.MODE.MULT(MATCH(K2084:K4426,K4426,0))),K2084)</f>
        <v>tier - 1</v>
      </c>
      <c r="M2084" t="s">
        <v>16</v>
      </c>
      <c r="N2084" t="str" cm="1">
        <f t="array" ref="N2084">IF(M2084="?",INDEX(M2084:M4426,_xlfn.MODE.MULT(MATCH(M2084:M4426,M2084:M4426,0))),M2084)</f>
        <v>tier - 1</v>
      </c>
      <c r="O2084" t="s">
        <v>356</v>
      </c>
      <c r="P2084" t="str">
        <f t="shared" si="131"/>
        <v>R1017</v>
      </c>
    </row>
    <row r="2085" spans="1:16" x14ac:dyDescent="0.3">
      <c r="A2085" t="s">
        <v>2116</v>
      </c>
      <c r="B2085">
        <v>2003</v>
      </c>
      <c r="C2085">
        <f t="shared" si="128"/>
        <v>2003</v>
      </c>
      <c r="D2085" t="s">
        <v>20</v>
      </c>
      <c r="E2085" t="str">
        <f t="shared" si="129"/>
        <v>Sep</v>
      </c>
      <c r="F2085">
        <v>12</v>
      </c>
      <c r="G2085" s="16">
        <f t="shared" si="130"/>
        <v>37876</v>
      </c>
      <c r="I2085">
        <v>0</v>
      </c>
      <c r="J2085" s="13">
        <v>33750.29</v>
      </c>
      <c r="K2085" t="s">
        <v>16</v>
      </c>
      <c r="L2085" t="str" cm="1">
        <f t="array" ref="L2085">IF(K2085="?",INDEX(K2085:K4427,_xlfn.MODE.MULT(MATCH(K2085:K4427,K4427,0))),K2085)</f>
        <v>tier - 1</v>
      </c>
      <c r="M2085" t="s">
        <v>12</v>
      </c>
      <c r="N2085" t="str" cm="1">
        <f t="array" ref="N2085">IF(M2085="?",INDEX(M2085:M4427,_xlfn.MODE.MULT(MATCH(M2085:M4427,M2085:M4427,0))),M2085)</f>
        <v>tier - 3</v>
      </c>
      <c r="O2085" t="s">
        <v>23</v>
      </c>
      <c r="P2085" t="str">
        <f t="shared" si="131"/>
        <v>R1012</v>
      </c>
    </row>
    <row r="2086" spans="1:16" x14ac:dyDescent="0.3">
      <c r="A2086" t="s">
        <v>2117</v>
      </c>
      <c r="B2086">
        <v>1962</v>
      </c>
      <c r="C2086">
        <f t="shared" si="128"/>
        <v>1962</v>
      </c>
      <c r="D2086" t="s">
        <v>30</v>
      </c>
      <c r="E2086" t="str">
        <f t="shared" si="129"/>
        <v>Dec</v>
      </c>
      <c r="F2086">
        <v>11</v>
      </c>
      <c r="G2086" s="16">
        <f t="shared" si="130"/>
        <v>22991</v>
      </c>
      <c r="I2086">
        <v>0</v>
      </c>
      <c r="J2086" s="13">
        <v>33753.32</v>
      </c>
      <c r="K2086" t="s">
        <v>16</v>
      </c>
      <c r="L2086" t="str" cm="1">
        <f t="array" ref="L2086">IF(K2086="?",INDEX(K2086:K4428,_xlfn.MODE.MULT(MATCH(K2086:K4428,K4428,0))),K2086)</f>
        <v>tier - 1</v>
      </c>
      <c r="M2086" t="s">
        <v>12</v>
      </c>
      <c r="N2086" t="str" cm="1">
        <f t="array" ref="N2086">IF(M2086="?",INDEX(M2086:M4428,_xlfn.MODE.MULT(MATCH(M2086:M4428,M2086:M4428,0))),M2086)</f>
        <v>tier - 3</v>
      </c>
      <c r="O2086" t="s">
        <v>42</v>
      </c>
      <c r="P2086" t="str">
        <f t="shared" si="131"/>
        <v>R1011</v>
      </c>
    </row>
    <row r="2087" spans="1:16" x14ac:dyDescent="0.3">
      <c r="A2087" t="s">
        <v>2118</v>
      </c>
      <c r="B2087">
        <v>2000</v>
      </c>
      <c r="C2087">
        <f t="shared" si="128"/>
        <v>2000</v>
      </c>
      <c r="D2087" t="s">
        <v>37</v>
      </c>
      <c r="E2087" t="str">
        <f t="shared" si="129"/>
        <v>Oct</v>
      </c>
      <c r="F2087">
        <v>26</v>
      </c>
      <c r="G2087" s="16">
        <f t="shared" si="130"/>
        <v>36825</v>
      </c>
      <c r="I2087">
        <v>0</v>
      </c>
      <c r="J2087" s="13">
        <v>33829.39</v>
      </c>
      <c r="K2087" t="s">
        <v>11</v>
      </c>
      <c r="L2087" t="str" cm="1">
        <f t="array" ref="L2087">IF(K2087="?",INDEX(K2087:K4429,_xlfn.MODE.MULT(MATCH(K2087:K4429,K4429,0))),K2087)</f>
        <v>tier - 2</v>
      </c>
      <c r="M2087" t="s">
        <v>12</v>
      </c>
      <c r="N2087" t="str" cm="1">
        <f t="array" ref="N2087">IF(M2087="?",INDEX(M2087:M4429,_xlfn.MODE.MULT(MATCH(M2087:M4429,M2087:M4429,0))),M2087)</f>
        <v>tier - 3</v>
      </c>
      <c r="O2087" t="s">
        <v>42</v>
      </c>
      <c r="P2087" t="str">
        <f t="shared" si="131"/>
        <v>R1011</v>
      </c>
    </row>
    <row r="2088" spans="1:16" x14ac:dyDescent="0.3">
      <c r="A2088" t="s">
        <v>2119</v>
      </c>
      <c r="B2088">
        <v>1997</v>
      </c>
      <c r="C2088">
        <f t="shared" si="128"/>
        <v>1997</v>
      </c>
      <c r="D2088" t="s">
        <v>35</v>
      </c>
      <c r="E2088" t="str">
        <f t="shared" si="129"/>
        <v>Aug</v>
      </c>
      <c r="F2088">
        <v>9</v>
      </c>
      <c r="G2088" s="16">
        <f t="shared" si="130"/>
        <v>35651</v>
      </c>
      <c r="I2088">
        <v>0</v>
      </c>
      <c r="J2088" s="13">
        <v>33900.65</v>
      </c>
      <c r="K2088" t="s">
        <v>11</v>
      </c>
      <c r="L2088" t="str" cm="1">
        <f t="array" ref="L2088">IF(K2088="?",INDEX(K2088:K4430,_xlfn.MODE.MULT(MATCH(K2088:K4430,K4430,0))),K2088)</f>
        <v>tier - 2</v>
      </c>
      <c r="M2088" t="s">
        <v>12</v>
      </c>
      <c r="N2088" t="str" cm="1">
        <f t="array" ref="N2088">IF(M2088="?",INDEX(M2088:M4430,_xlfn.MODE.MULT(MATCH(M2088:M4430,M2088:M4430,0))),M2088)</f>
        <v>tier - 3</v>
      </c>
      <c r="O2088" t="s">
        <v>42</v>
      </c>
      <c r="P2088" t="str">
        <f t="shared" si="131"/>
        <v>R1011</v>
      </c>
    </row>
    <row r="2089" spans="1:16" x14ac:dyDescent="0.3">
      <c r="A2089" t="s">
        <v>2120</v>
      </c>
      <c r="B2089">
        <v>2000</v>
      </c>
      <c r="C2089">
        <f t="shared" si="128"/>
        <v>2000</v>
      </c>
      <c r="D2089" t="s">
        <v>30</v>
      </c>
      <c r="E2089" t="str">
        <f t="shared" si="129"/>
        <v>Dec</v>
      </c>
      <c r="F2089">
        <v>27</v>
      </c>
      <c r="G2089" s="16">
        <f t="shared" si="130"/>
        <v>36887</v>
      </c>
      <c r="I2089">
        <v>0</v>
      </c>
      <c r="J2089" s="13">
        <v>33907.550000000003</v>
      </c>
      <c r="K2089" t="s">
        <v>11</v>
      </c>
      <c r="L2089" t="str" cm="1">
        <f t="array" ref="L2089">IF(K2089="?",INDEX(K2089:K4431,_xlfn.MODE.MULT(MATCH(K2089:K4431,K4431,0))),K2089)</f>
        <v>tier - 2</v>
      </c>
      <c r="M2089" t="s">
        <v>11</v>
      </c>
      <c r="N2089" t="str" cm="1">
        <f t="array" ref="N2089">IF(M2089="?",INDEX(M2089:M4431,_xlfn.MODE.MULT(MATCH(M2089:M4431,M2089:M4431,0))),M2089)</f>
        <v>tier - 2</v>
      </c>
      <c r="O2089" t="s">
        <v>23</v>
      </c>
      <c r="P2089" t="str">
        <f t="shared" si="131"/>
        <v>R1012</v>
      </c>
    </row>
    <row r="2090" spans="1:16" x14ac:dyDescent="0.3">
      <c r="A2090" t="s">
        <v>2121</v>
      </c>
      <c r="B2090">
        <v>1994</v>
      </c>
      <c r="C2090">
        <f t="shared" si="128"/>
        <v>1994</v>
      </c>
      <c r="D2090" t="s">
        <v>20</v>
      </c>
      <c r="E2090" t="str">
        <f t="shared" si="129"/>
        <v>Sep</v>
      </c>
      <c r="F2090">
        <v>25</v>
      </c>
      <c r="G2090" s="16">
        <f t="shared" si="130"/>
        <v>34602</v>
      </c>
      <c r="I2090">
        <v>0</v>
      </c>
      <c r="J2090" s="13">
        <v>33975.47</v>
      </c>
      <c r="K2090" t="s">
        <v>11</v>
      </c>
      <c r="L2090" t="str" cm="1">
        <f t="array" ref="L2090">IF(K2090="?",INDEX(K2090:K4432,_xlfn.MODE.MULT(MATCH(K2090:K4432,K4432,0))),K2090)</f>
        <v>tier - 2</v>
      </c>
      <c r="M2090" t="s">
        <v>11</v>
      </c>
      <c r="N2090" t="str" cm="1">
        <f t="array" ref="N2090">IF(M2090="?",INDEX(M2090:M4432,_xlfn.MODE.MULT(MATCH(M2090:M4432,M2090:M4432,0))),M2090)</f>
        <v>tier - 2</v>
      </c>
      <c r="O2090" t="s">
        <v>42</v>
      </c>
      <c r="P2090" t="str">
        <f t="shared" si="131"/>
        <v>R1011</v>
      </c>
    </row>
    <row r="2091" spans="1:16" x14ac:dyDescent="0.3">
      <c r="A2091" t="s">
        <v>2122</v>
      </c>
      <c r="B2091">
        <v>1972</v>
      </c>
      <c r="C2091">
        <f t="shared" si="128"/>
        <v>1972</v>
      </c>
      <c r="D2091" t="s">
        <v>10</v>
      </c>
      <c r="E2091" t="str">
        <f t="shared" si="129"/>
        <v>Jul</v>
      </c>
      <c r="F2091">
        <v>26</v>
      </c>
      <c r="G2091" s="16">
        <f t="shared" si="130"/>
        <v>26506</v>
      </c>
      <c r="I2091">
        <v>0</v>
      </c>
      <c r="J2091" s="13">
        <v>34053.360000000001</v>
      </c>
      <c r="K2091" t="s">
        <v>11</v>
      </c>
      <c r="L2091" t="str" cm="1">
        <f t="array" ref="L2091">IF(K2091="?",INDEX(K2091:K4433,_xlfn.MODE.MULT(MATCH(K2091:K4433,K4433,0))),K2091)</f>
        <v>tier - 2</v>
      </c>
      <c r="M2091" t="s">
        <v>11</v>
      </c>
      <c r="N2091" t="str" cm="1">
        <f t="array" ref="N2091">IF(M2091="?",INDEX(M2091:M4433,_xlfn.MODE.MULT(MATCH(M2091:M4433,M2091:M4433,0))),M2091)</f>
        <v>tier - 2</v>
      </c>
      <c r="O2091" t="s">
        <v>42</v>
      </c>
      <c r="P2091" t="str">
        <f t="shared" si="131"/>
        <v>R1011</v>
      </c>
    </row>
    <row r="2092" spans="1:16" x14ac:dyDescent="0.3">
      <c r="A2092" t="s">
        <v>2123</v>
      </c>
      <c r="B2092">
        <v>2002</v>
      </c>
      <c r="C2092">
        <f t="shared" si="128"/>
        <v>2002</v>
      </c>
      <c r="D2092" t="s">
        <v>30</v>
      </c>
      <c r="E2092" t="str">
        <f t="shared" si="129"/>
        <v>Dec</v>
      </c>
      <c r="F2092">
        <v>26</v>
      </c>
      <c r="G2092" s="16">
        <f t="shared" si="130"/>
        <v>37616</v>
      </c>
      <c r="I2092">
        <v>0</v>
      </c>
      <c r="J2092" s="13">
        <v>34084.68</v>
      </c>
      <c r="K2092" t="s">
        <v>11</v>
      </c>
      <c r="L2092" t="str" cm="1">
        <f t="array" ref="L2092">IF(K2092="?",INDEX(K2092:K4434,_xlfn.MODE.MULT(MATCH(K2092:K4434,K4434,0))),K2092)</f>
        <v>tier - 2</v>
      </c>
      <c r="M2092" t="s">
        <v>12</v>
      </c>
      <c r="N2092" t="str" cm="1">
        <f t="array" ref="N2092">IF(M2092="?",INDEX(M2092:M4434,_xlfn.MODE.MULT(MATCH(M2092:M4434,M2092:M4434,0))),M2092)</f>
        <v>tier - 3</v>
      </c>
      <c r="O2092" t="s">
        <v>42</v>
      </c>
      <c r="P2092" t="str">
        <f t="shared" si="131"/>
        <v>R1011</v>
      </c>
    </row>
    <row r="2093" spans="1:16" x14ac:dyDescent="0.3">
      <c r="A2093" t="s">
        <v>2124</v>
      </c>
      <c r="B2093">
        <v>1999</v>
      </c>
      <c r="C2093">
        <f t="shared" si="128"/>
        <v>1999</v>
      </c>
      <c r="D2093" t="s">
        <v>15</v>
      </c>
      <c r="E2093" t="str">
        <f t="shared" si="129"/>
        <v>Nov</v>
      </c>
      <c r="F2093">
        <v>6</v>
      </c>
      <c r="G2093" s="16">
        <f t="shared" si="130"/>
        <v>36470</v>
      </c>
      <c r="I2093">
        <v>0</v>
      </c>
      <c r="J2093" s="13">
        <v>34166.269999999997</v>
      </c>
      <c r="K2093" t="s">
        <v>11</v>
      </c>
      <c r="L2093" t="str" cm="1">
        <f t="array" ref="L2093">IF(K2093="?",INDEX(K2093:K4435,_xlfn.MODE.MULT(MATCH(K2093:K4435,K4435,0))),K2093)</f>
        <v>tier - 2</v>
      </c>
      <c r="M2093" t="s">
        <v>12</v>
      </c>
      <c r="N2093" t="str" cm="1">
        <f t="array" ref="N2093">IF(M2093="?",INDEX(M2093:M4435,_xlfn.MODE.MULT(MATCH(M2093:M4435,M2093:M4435,0))),M2093)</f>
        <v>tier - 3</v>
      </c>
      <c r="O2093" t="s">
        <v>42</v>
      </c>
      <c r="P2093" t="str">
        <f t="shared" si="131"/>
        <v>R1011</v>
      </c>
    </row>
    <row r="2094" spans="1:16" x14ac:dyDescent="0.3">
      <c r="A2094" t="s">
        <v>2125</v>
      </c>
      <c r="B2094">
        <v>1971</v>
      </c>
      <c r="C2094">
        <f t="shared" si="128"/>
        <v>1971</v>
      </c>
      <c r="D2094" t="s">
        <v>35</v>
      </c>
      <c r="E2094" t="str">
        <f t="shared" si="129"/>
        <v>Aug</v>
      </c>
      <c r="F2094">
        <v>25</v>
      </c>
      <c r="G2094" s="16">
        <f t="shared" si="130"/>
        <v>26170</v>
      </c>
      <c r="I2094">
        <v>0</v>
      </c>
      <c r="J2094" s="13">
        <v>34205.07</v>
      </c>
      <c r="K2094" t="s">
        <v>11</v>
      </c>
      <c r="L2094" t="str" cm="1">
        <f t="array" ref="L2094">IF(K2094="?",INDEX(K2094:K4436,_xlfn.MODE.MULT(MATCH(K2094:K4436,K4436,0))),K2094)</f>
        <v>tier - 2</v>
      </c>
      <c r="M2094" t="s">
        <v>11</v>
      </c>
      <c r="N2094" t="str" cm="1">
        <f t="array" ref="N2094">IF(M2094="?",INDEX(M2094:M4436,_xlfn.MODE.MULT(MATCH(M2094:M4436,M2094:M4436,0))),M2094)</f>
        <v>tier - 2</v>
      </c>
      <c r="O2094" t="s">
        <v>42</v>
      </c>
      <c r="P2094" t="str">
        <f t="shared" si="131"/>
        <v>R1011</v>
      </c>
    </row>
    <row r="2095" spans="1:16" x14ac:dyDescent="0.3">
      <c r="A2095" t="s">
        <v>2126</v>
      </c>
      <c r="B2095">
        <v>1975</v>
      </c>
      <c r="C2095">
        <f t="shared" si="128"/>
        <v>1975</v>
      </c>
      <c r="D2095" t="s">
        <v>10</v>
      </c>
      <c r="E2095" t="str">
        <f t="shared" si="129"/>
        <v>Jul</v>
      </c>
      <c r="F2095">
        <v>21</v>
      </c>
      <c r="G2095" s="16">
        <f t="shared" si="130"/>
        <v>27596</v>
      </c>
      <c r="I2095">
        <v>1</v>
      </c>
      <c r="J2095" s="13">
        <v>34210.33</v>
      </c>
      <c r="K2095" t="s">
        <v>11</v>
      </c>
      <c r="L2095" t="str" cm="1">
        <f t="array" ref="L2095">IF(K2095="?",INDEX(K2095:K4437,_xlfn.MODE.MULT(MATCH(K2095:K4437,K4437,0))),K2095)</f>
        <v>tier - 2</v>
      </c>
      <c r="M2095" t="s">
        <v>16</v>
      </c>
      <c r="N2095" t="str" cm="1">
        <f t="array" ref="N2095">IF(M2095="?",INDEX(M2095:M4437,_xlfn.MODE.MULT(MATCH(M2095:M4437,M2095:M4437,0))),M2095)</f>
        <v>tier - 1</v>
      </c>
      <c r="O2095" t="s">
        <v>23</v>
      </c>
      <c r="P2095" t="str">
        <f t="shared" si="131"/>
        <v>R1012</v>
      </c>
    </row>
    <row r="2096" spans="1:16" x14ac:dyDescent="0.3">
      <c r="A2096" t="s">
        <v>2127</v>
      </c>
      <c r="B2096">
        <v>1962</v>
      </c>
      <c r="C2096">
        <f t="shared" si="128"/>
        <v>1962</v>
      </c>
      <c r="D2096" t="s">
        <v>10</v>
      </c>
      <c r="E2096" t="str">
        <f t="shared" si="129"/>
        <v>Jul</v>
      </c>
      <c r="F2096">
        <v>5</v>
      </c>
      <c r="G2096" s="16">
        <f t="shared" si="130"/>
        <v>22832</v>
      </c>
      <c r="I2096">
        <v>0</v>
      </c>
      <c r="J2096" s="13">
        <v>34218.019999999997</v>
      </c>
      <c r="K2096" t="s">
        <v>16</v>
      </c>
      <c r="L2096" t="str" cm="1">
        <f t="array" ref="L2096">IF(K2096="?",INDEX(K2096:K4438,_xlfn.MODE.MULT(MATCH(K2096:K4438,K4438,0))),K2096)</f>
        <v>tier - 1</v>
      </c>
      <c r="M2096" t="s">
        <v>16</v>
      </c>
      <c r="N2096" t="str" cm="1">
        <f t="array" ref="N2096">IF(M2096="?",INDEX(M2096:M4438,_xlfn.MODE.MULT(MATCH(M2096:M4438,M2096:M4438,0))),M2096)</f>
        <v>tier - 1</v>
      </c>
      <c r="O2096" t="s">
        <v>42</v>
      </c>
      <c r="P2096" t="str">
        <f t="shared" si="131"/>
        <v>R1011</v>
      </c>
    </row>
    <row r="2097" spans="1:16" x14ac:dyDescent="0.3">
      <c r="A2097" t="s">
        <v>2128</v>
      </c>
      <c r="B2097">
        <v>1998</v>
      </c>
      <c r="C2097">
        <f t="shared" si="128"/>
        <v>1998</v>
      </c>
      <c r="D2097" t="s">
        <v>18</v>
      </c>
      <c r="E2097" t="str">
        <f t="shared" si="129"/>
        <v>Jun</v>
      </c>
      <c r="F2097">
        <v>11</v>
      </c>
      <c r="G2097" s="16">
        <f t="shared" si="130"/>
        <v>35957</v>
      </c>
      <c r="I2097">
        <v>0</v>
      </c>
      <c r="J2097" s="13">
        <v>34254.050000000003</v>
      </c>
      <c r="K2097" t="s">
        <v>16</v>
      </c>
      <c r="L2097" t="str" cm="1">
        <f t="array" ref="L2097">IF(K2097="?",INDEX(K2097:K4439,_xlfn.MODE.MULT(MATCH(K2097:K4439,K4439,0))),K2097)</f>
        <v>tier - 1</v>
      </c>
      <c r="M2097" t="s">
        <v>12</v>
      </c>
      <c r="N2097" t="str" cm="1">
        <f t="array" ref="N2097">IF(M2097="?",INDEX(M2097:M4439,_xlfn.MODE.MULT(MATCH(M2097:M4439,M2097:M4439,0))),M2097)</f>
        <v>tier - 3</v>
      </c>
      <c r="O2097" t="s">
        <v>166</v>
      </c>
      <c r="P2097" t="str">
        <f t="shared" si="131"/>
        <v>R1019</v>
      </c>
    </row>
    <row r="2098" spans="1:16" x14ac:dyDescent="0.3">
      <c r="A2098" t="s">
        <v>2129</v>
      </c>
      <c r="B2098">
        <v>1995</v>
      </c>
      <c r="C2098">
        <f t="shared" si="128"/>
        <v>1995</v>
      </c>
      <c r="D2098" t="s">
        <v>37</v>
      </c>
      <c r="E2098" t="str">
        <f t="shared" si="129"/>
        <v>Oct</v>
      </c>
      <c r="F2098">
        <v>30</v>
      </c>
      <c r="G2098" s="16">
        <f t="shared" si="130"/>
        <v>35002</v>
      </c>
      <c r="I2098">
        <v>0</v>
      </c>
      <c r="J2098" s="13">
        <v>34289.43</v>
      </c>
      <c r="K2098" t="s">
        <v>16</v>
      </c>
      <c r="L2098" t="str" cm="1">
        <f t="array" ref="L2098">IF(K2098="?",INDEX(K2098:K4440,_xlfn.MODE.MULT(MATCH(K2098:K4440,K4440,0))),K2098)</f>
        <v>tier - 1</v>
      </c>
      <c r="M2098" t="s">
        <v>16</v>
      </c>
      <c r="N2098" t="str" cm="1">
        <f t="array" ref="N2098">IF(M2098="?",INDEX(M2098:M4440,_xlfn.MODE.MULT(MATCH(M2098:M4440,M2098:M4440,0))),M2098)</f>
        <v>tier - 1</v>
      </c>
      <c r="O2098" t="s">
        <v>42</v>
      </c>
      <c r="P2098" t="str">
        <f t="shared" si="131"/>
        <v>R1011</v>
      </c>
    </row>
    <row r="2099" spans="1:16" x14ac:dyDescent="0.3">
      <c r="A2099" t="s">
        <v>2130</v>
      </c>
      <c r="B2099">
        <v>1986</v>
      </c>
      <c r="C2099">
        <f t="shared" si="128"/>
        <v>1986</v>
      </c>
      <c r="D2099" t="s">
        <v>37</v>
      </c>
      <c r="E2099" t="str">
        <f t="shared" si="129"/>
        <v>Oct</v>
      </c>
      <c r="F2099">
        <v>11</v>
      </c>
      <c r="G2099" s="16">
        <f t="shared" si="130"/>
        <v>31696</v>
      </c>
      <c r="I2099">
        <v>3</v>
      </c>
      <c r="J2099" s="13">
        <v>34293.120000000003</v>
      </c>
      <c r="K2099" t="s">
        <v>16</v>
      </c>
      <c r="L2099" t="str" cm="1">
        <f t="array" ref="L2099">IF(K2099="?",INDEX(K2099:K4441,_xlfn.MODE.MULT(MATCH(K2099:K4441,K4441,0))),K2099)</f>
        <v>tier - 1</v>
      </c>
      <c r="M2099" t="s">
        <v>11</v>
      </c>
      <c r="N2099" t="str" cm="1">
        <f t="array" ref="N2099">IF(M2099="?",INDEX(M2099:M4441,_xlfn.MODE.MULT(MATCH(M2099:M4441,M2099:M4441,0))),M2099)</f>
        <v>tier - 2</v>
      </c>
      <c r="O2099" t="s">
        <v>42</v>
      </c>
      <c r="P2099" t="str">
        <f t="shared" si="131"/>
        <v>R1011</v>
      </c>
    </row>
    <row r="2100" spans="1:16" x14ac:dyDescent="0.3">
      <c r="A2100" t="s">
        <v>2131</v>
      </c>
      <c r="B2100">
        <v>2004</v>
      </c>
      <c r="C2100">
        <f t="shared" si="128"/>
        <v>2004</v>
      </c>
      <c r="D2100" t="s">
        <v>15</v>
      </c>
      <c r="E2100" t="str">
        <f t="shared" si="129"/>
        <v>Nov</v>
      </c>
      <c r="F2100">
        <v>1</v>
      </c>
      <c r="G2100" s="16">
        <f t="shared" si="130"/>
        <v>38292</v>
      </c>
      <c r="I2100">
        <v>2</v>
      </c>
      <c r="J2100" s="13">
        <v>34303.17</v>
      </c>
      <c r="K2100" t="s">
        <v>16</v>
      </c>
      <c r="L2100" t="str" cm="1">
        <f t="array" ref="L2100">IF(K2100="?",INDEX(K2100:K4442,_xlfn.MODE.MULT(MATCH(K2100:K4442,K4442,0))),K2100)</f>
        <v>tier - 1</v>
      </c>
      <c r="M2100" t="s">
        <v>12</v>
      </c>
      <c r="N2100" t="str" cm="1">
        <f t="array" ref="N2100">IF(M2100="?",INDEX(M2100:M4442,_xlfn.MODE.MULT(MATCH(M2100:M4442,M2100:M4442,0))),M2100)</f>
        <v>tier - 3</v>
      </c>
      <c r="O2100" t="s">
        <v>13</v>
      </c>
      <c r="P2100" t="str">
        <f t="shared" si="131"/>
        <v>R1013</v>
      </c>
    </row>
    <row r="2101" spans="1:16" x14ac:dyDescent="0.3">
      <c r="A2101" t="s">
        <v>2132</v>
      </c>
      <c r="B2101">
        <v>1983</v>
      </c>
      <c r="C2101">
        <f t="shared" si="128"/>
        <v>1983</v>
      </c>
      <c r="D2101" t="s">
        <v>37</v>
      </c>
      <c r="E2101" t="str">
        <f t="shared" si="129"/>
        <v>Oct</v>
      </c>
      <c r="F2101">
        <v>2</v>
      </c>
      <c r="G2101" s="16">
        <f t="shared" si="130"/>
        <v>30591</v>
      </c>
      <c r="I2101">
        <v>3</v>
      </c>
      <c r="J2101" s="13">
        <v>34307.22</v>
      </c>
      <c r="K2101" t="s">
        <v>11</v>
      </c>
      <c r="L2101" t="str" cm="1">
        <f t="array" ref="L2101">IF(K2101="?",INDEX(K2101:K4443,_xlfn.MODE.MULT(MATCH(K2101:K4443,K4443,0))),K2101)</f>
        <v>tier - 2</v>
      </c>
      <c r="M2101" t="s">
        <v>11</v>
      </c>
      <c r="N2101" t="str" cm="1">
        <f t="array" ref="N2101">IF(M2101="?",INDEX(M2101:M4443,_xlfn.MODE.MULT(MATCH(M2101:M4443,M2101:M4443,0))),M2101)</f>
        <v>tier - 2</v>
      </c>
      <c r="O2101" t="s">
        <v>23</v>
      </c>
      <c r="P2101" t="str">
        <f t="shared" si="131"/>
        <v>R1012</v>
      </c>
    </row>
    <row r="2102" spans="1:16" x14ac:dyDescent="0.3">
      <c r="A2102" t="s">
        <v>2133</v>
      </c>
      <c r="B2102">
        <v>1984</v>
      </c>
      <c r="C2102">
        <f t="shared" si="128"/>
        <v>1984</v>
      </c>
      <c r="D2102" t="s">
        <v>37</v>
      </c>
      <c r="E2102" t="str">
        <f t="shared" si="129"/>
        <v>Oct</v>
      </c>
      <c r="F2102">
        <v>1</v>
      </c>
      <c r="G2102" s="16">
        <f t="shared" si="130"/>
        <v>30956</v>
      </c>
      <c r="I2102">
        <v>3</v>
      </c>
      <c r="J2102" s="13">
        <v>34402.22</v>
      </c>
      <c r="K2102" t="s">
        <v>11</v>
      </c>
      <c r="L2102" t="str" cm="1">
        <f t="array" ref="L2102">IF(K2102="?",INDEX(K2102:K4444,_xlfn.MODE.MULT(MATCH(K2102:K4444,K4444,0))),K2102)</f>
        <v>tier - 2</v>
      </c>
      <c r="M2102" t="s">
        <v>12</v>
      </c>
      <c r="N2102" t="str" cm="1">
        <f t="array" ref="N2102">IF(M2102="?",INDEX(M2102:M4444,_xlfn.MODE.MULT(MATCH(M2102:M4444,M2102:M4444,0))),M2102)</f>
        <v>tier - 3</v>
      </c>
      <c r="O2102" t="s">
        <v>42</v>
      </c>
      <c r="P2102" t="str">
        <f t="shared" si="131"/>
        <v>R1011</v>
      </c>
    </row>
    <row r="2103" spans="1:16" x14ac:dyDescent="0.3">
      <c r="A2103" t="s">
        <v>2134</v>
      </c>
      <c r="B2103">
        <v>2003</v>
      </c>
      <c r="C2103">
        <f t="shared" si="128"/>
        <v>2003</v>
      </c>
      <c r="D2103" t="s">
        <v>37</v>
      </c>
      <c r="E2103" t="str">
        <f t="shared" si="129"/>
        <v>Oct</v>
      </c>
      <c r="F2103">
        <v>5</v>
      </c>
      <c r="G2103" s="16">
        <f t="shared" si="130"/>
        <v>37899</v>
      </c>
      <c r="I2103">
        <v>0</v>
      </c>
      <c r="J2103" s="13">
        <v>34439.86</v>
      </c>
      <c r="K2103" t="s">
        <v>11</v>
      </c>
      <c r="L2103" t="str" cm="1">
        <f t="array" ref="L2103">IF(K2103="?",INDEX(K2103:K4445,_xlfn.MODE.MULT(MATCH(K2103:K4445,K4445,0))),K2103)</f>
        <v>tier - 2</v>
      </c>
      <c r="M2103" t="s">
        <v>16</v>
      </c>
      <c r="N2103" t="str" cm="1">
        <f t="array" ref="N2103">IF(M2103="?",INDEX(M2103:M4445,_xlfn.MODE.MULT(MATCH(M2103:M4445,M2103:M4445,0))),M2103)</f>
        <v>tier - 1</v>
      </c>
      <c r="O2103" t="s">
        <v>13</v>
      </c>
      <c r="P2103" t="str">
        <f t="shared" si="131"/>
        <v>R1013</v>
      </c>
    </row>
    <row r="2104" spans="1:16" x14ac:dyDescent="0.3">
      <c r="A2104" t="s">
        <v>2135</v>
      </c>
      <c r="B2104">
        <v>1990</v>
      </c>
      <c r="C2104">
        <f t="shared" si="128"/>
        <v>1990</v>
      </c>
      <c r="D2104" t="s">
        <v>20</v>
      </c>
      <c r="E2104" t="str">
        <f t="shared" si="129"/>
        <v>Sep</v>
      </c>
      <c r="F2104">
        <v>24</v>
      </c>
      <c r="G2104" s="16">
        <f t="shared" si="130"/>
        <v>33140</v>
      </c>
      <c r="I2104">
        <v>3</v>
      </c>
      <c r="J2104" s="13">
        <v>34456.269999999997</v>
      </c>
      <c r="K2104" t="s">
        <v>16</v>
      </c>
      <c r="L2104" t="str" cm="1">
        <f t="array" ref="L2104">IF(K2104="?",INDEX(K2104:K4446,_xlfn.MODE.MULT(MATCH(K2104:K4446,K4446,0))),K2104)</f>
        <v>tier - 1</v>
      </c>
      <c r="M2104" t="s">
        <v>11</v>
      </c>
      <c r="N2104" t="str" cm="1">
        <f t="array" ref="N2104">IF(M2104="?",INDEX(M2104:M4446,_xlfn.MODE.MULT(MATCH(M2104:M4446,M2104:M4446,0))),M2104)</f>
        <v>tier - 2</v>
      </c>
      <c r="O2104" t="s">
        <v>42</v>
      </c>
      <c r="P2104" t="str">
        <f t="shared" si="131"/>
        <v>R1011</v>
      </c>
    </row>
    <row r="2105" spans="1:16" x14ac:dyDescent="0.3">
      <c r="A2105" t="s">
        <v>2136</v>
      </c>
      <c r="B2105">
        <v>1998</v>
      </c>
      <c r="C2105">
        <f t="shared" si="128"/>
        <v>1998</v>
      </c>
      <c r="D2105" t="s">
        <v>18</v>
      </c>
      <c r="E2105" t="str">
        <f t="shared" si="129"/>
        <v>Jun</v>
      </c>
      <c r="F2105">
        <v>24</v>
      </c>
      <c r="G2105" s="16">
        <f t="shared" si="130"/>
        <v>35970</v>
      </c>
      <c r="I2105">
        <v>0</v>
      </c>
      <c r="J2105" s="13">
        <v>34472.839999999997</v>
      </c>
      <c r="K2105" t="s">
        <v>16</v>
      </c>
      <c r="L2105" t="str" cm="1">
        <f t="array" ref="L2105">IF(K2105="?",INDEX(K2105:K4447,_xlfn.MODE.MULT(MATCH(K2105:K4447,K4447,0))),K2105)</f>
        <v>tier - 1</v>
      </c>
      <c r="M2105" t="s">
        <v>12</v>
      </c>
      <c r="N2105" t="str" cm="1">
        <f t="array" ref="N2105">IF(M2105="?",INDEX(M2105:M4447,_xlfn.MODE.MULT(MATCH(M2105:M4447,M2105:M4447,0))),M2105)</f>
        <v>tier - 3</v>
      </c>
      <c r="O2105" t="s">
        <v>42</v>
      </c>
      <c r="P2105" t="str">
        <f t="shared" si="131"/>
        <v>R1011</v>
      </c>
    </row>
    <row r="2106" spans="1:16" x14ac:dyDescent="0.3">
      <c r="A2106" t="s">
        <v>2137</v>
      </c>
      <c r="B2106">
        <v>1976</v>
      </c>
      <c r="C2106">
        <f t="shared" si="128"/>
        <v>1976</v>
      </c>
      <c r="D2106" t="s">
        <v>15</v>
      </c>
      <c r="E2106" t="str">
        <f t="shared" si="129"/>
        <v>Nov</v>
      </c>
      <c r="F2106">
        <v>25</v>
      </c>
      <c r="G2106" s="16">
        <f t="shared" si="130"/>
        <v>28089</v>
      </c>
      <c r="I2106">
        <v>2</v>
      </c>
      <c r="J2106" s="13">
        <v>34543.39</v>
      </c>
      <c r="K2106" t="s">
        <v>11</v>
      </c>
      <c r="L2106" t="str" cm="1">
        <f t="array" ref="L2106">IF(K2106="?",INDEX(K2106:K4448,_xlfn.MODE.MULT(MATCH(K2106:K4448,K4448,0))),K2106)</f>
        <v>tier - 2</v>
      </c>
      <c r="M2106" t="s">
        <v>12</v>
      </c>
      <c r="N2106" t="str" cm="1">
        <f t="array" ref="N2106">IF(M2106="?",INDEX(M2106:M4448,_xlfn.MODE.MULT(MATCH(M2106:M4448,M2106:M4448,0))),M2106)</f>
        <v>tier - 3</v>
      </c>
      <c r="O2106" t="s">
        <v>42</v>
      </c>
      <c r="P2106" t="str">
        <f t="shared" si="131"/>
        <v>R1011</v>
      </c>
    </row>
    <row r="2107" spans="1:16" x14ac:dyDescent="0.3">
      <c r="A2107" t="s">
        <v>2138</v>
      </c>
      <c r="B2107">
        <v>2004</v>
      </c>
      <c r="C2107">
        <f t="shared" si="128"/>
        <v>2004</v>
      </c>
      <c r="D2107" t="s">
        <v>37</v>
      </c>
      <c r="E2107" t="str">
        <f t="shared" si="129"/>
        <v>Oct</v>
      </c>
      <c r="F2107">
        <v>9</v>
      </c>
      <c r="G2107" s="16">
        <f t="shared" si="130"/>
        <v>38269</v>
      </c>
      <c r="I2107">
        <v>0</v>
      </c>
      <c r="J2107" s="13">
        <v>34617.839999999997</v>
      </c>
      <c r="K2107" t="s">
        <v>16</v>
      </c>
      <c r="L2107" t="str" cm="1">
        <f t="array" ref="L2107">IF(K2107="?",INDEX(K2107:K4449,_xlfn.MODE.MULT(MATCH(K2107:K4449,K4449,0))),K2107)</f>
        <v>tier - 1</v>
      </c>
      <c r="M2107" t="s">
        <v>12</v>
      </c>
      <c r="N2107" t="str" cm="1">
        <f t="array" ref="N2107">IF(M2107="?",INDEX(M2107:M4449,_xlfn.MODE.MULT(MATCH(M2107:M4449,M2107:M4449,0))),M2107)</f>
        <v>tier - 3</v>
      </c>
      <c r="O2107" t="s">
        <v>168</v>
      </c>
      <c r="P2107" t="str">
        <f t="shared" si="131"/>
        <v>R1016</v>
      </c>
    </row>
    <row r="2108" spans="1:16" x14ac:dyDescent="0.3">
      <c r="A2108" t="s">
        <v>2139</v>
      </c>
      <c r="B2108">
        <v>1994</v>
      </c>
      <c r="C2108">
        <f t="shared" si="128"/>
        <v>1994</v>
      </c>
      <c r="D2108" t="s">
        <v>10</v>
      </c>
      <c r="E2108" t="str">
        <f t="shared" si="129"/>
        <v>Jul</v>
      </c>
      <c r="F2108">
        <v>7</v>
      </c>
      <c r="G2108" s="16">
        <f t="shared" si="130"/>
        <v>34522</v>
      </c>
      <c r="I2108">
        <v>0</v>
      </c>
      <c r="J2108" s="13">
        <v>34672.15</v>
      </c>
      <c r="K2108" t="s">
        <v>16</v>
      </c>
      <c r="L2108" t="str" cm="1">
        <f t="array" ref="L2108">IF(K2108="?",INDEX(K2108:K4450,_xlfn.MODE.MULT(MATCH(K2108:K4450,K4450,0))),K2108)</f>
        <v>tier - 1</v>
      </c>
      <c r="M2108" t="s">
        <v>12</v>
      </c>
      <c r="N2108" t="str" cm="1">
        <f t="array" ref="N2108">IF(M2108="?",INDEX(M2108:M4450,_xlfn.MODE.MULT(MATCH(M2108:M4450,M2108:M4450,0))),M2108)</f>
        <v>tier - 3</v>
      </c>
      <c r="O2108" t="s">
        <v>13</v>
      </c>
      <c r="P2108" t="str">
        <f t="shared" si="131"/>
        <v>R1013</v>
      </c>
    </row>
    <row r="2109" spans="1:16" x14ac:dyDescent="0.3">
      <c r="A2109" t="s">
        <v>2140</v>
      </c>
      <c r="B2109">
        <v>2003</v>
      </c>
      <c r="C2109">
        <f t="shared" si="128"/>
        <v>2003</v>
      </c>
      <c r="D2109" t="s">
        <v>10</v>
      </c>
      <c r="E2109" t="str">
        <f t="shared" si="129"/>
        <v>Jul</v>
      </c>
      <c r="F2109">
        <v>3</v>
      </c>
      <c r="G2109" s="16">
        <f t="shared" si="130"/>
        <v>37805</v>
      </c>
      <c r="I2109">
        <v>0</v>
      </c>
      <c r="J2109" s="13">
        <v>34779.620000000003</v>
      </c>
      <c r="K2109" t="s">
        <v>16</v>
      </c>
      <c r="L2109" t="str" cm="1">
        <f t="array" ref="L2109">IF(K2109="?",INDEX(K2109:K4451,_xlfn.MODE.MULT(MATCH(K2109:K4451,K4451,0))),K2109)</f>
        <v>tier - 1</v>
      </c>
      <c r="M2109" t="s">
        <v>11</v>
      </c>
      <c r="N2109" t="str" cm="1">
        <f t="array" ref="N2109">IF(M2109="?",INDEX(M2109:M4451,_xlfn.MODE.MULT(MATCH(M2109:M4451,M2109:M4451,0))),M2109)</f>
        <v>tier - 2</v>
      </c>
      <c r="O2109" t="s">
        <v>42</v>
      </c>
      <c r="P2109" t="str">
        <f t="shared" si="131"/>
        <v>R1011</v>
      </c>
    </row>
    <row r="2110" spans="1:16" x14ac:dyDescent="0.3">
      <c r="A2110" t="s">
        <v>2141</v>
      </c>
      <c r="B2110">
        <v>1995</v>
      </c>
      <c r="C2110">
        <f t="shared" si="128"/>
        <v>1995</v>
      </c>
      <c r="D2110" t="s">
        <v>30</v>
      </c>
      <c r="E2110" t="str">
        <f t="shared" si="129"/>
        <v>Dec</v>
      </c>
      <c r="F2110">
        <v>27</v>
      </c>
      <c r="G2110" s="16">
        <f t="shared" si="130"/>
        <v>35060</v>
      </c>
      <c r="I2110">
        <v>1</v>
      </c>
      <c r="J2110" s="13">
        <v>34806.47</v>
      </c>
      <c r="K2110" t="s">
        <v>16</v>
      </c>
      <c r="L2110" t="str" cm="1">
        <f t="array" ref="L2110">IF(K2110="?",INDEX(K2110:K4452,_xlfn.MODE.MULT(MATCH(K2110:K4452,K4452,0))),K2110)</f>
        <v>tier - 1</v>
      </c>
      <c r="M2110" t="s">
        <v>11</v>
      </c>
      <c r="N2110" t="str" cm="1">
        <f t="array" ref="N2110">IF(M2110="?",INDEX(M2110:M4452,_xlfn.MODE.MULT(MATCH(M2110:M4452,M2110:M4452,0))),M2110)</f>
        <v>tier - 2</v>
      </c>
      <c r="O2110" t="s">
        <v>13</v>
      </c>
      <c r="P2110" t="str">
        <f t="shared" si="131"/>
        <v>R1013</v>
      </c>
    </row>
    <row r="2111" spans="1:16" x14ac:dyDescent="0.3">
      <c r="A2111" t="s">
        <v>2142</v>
      </c>
      <c r="B2111">
        <v>2003</v>
      </c>
      <c r="C2111">
        <f t="shared" si="128"/>
        <v>2003</v>
      </c>
      <c r="D2111" t="s">
        <v>20</v>
      </c>
      <c r="E2111" t="str">
        <f t="shared" si="129"/>
        <v>Sep</v>
      </c>
      <c r="F2111">
        <v>17</v>
      </c>
      <c r="G2111" s="16">
        <f t="shared" si="130"/>
        <v>37881</v>
      </c>
      <c r="I2111">
        <v>0</v>
      </c>
      <c r="J2111" s="13">
        <v>34828.65</v>
      </c>
      <c r="K2111" t="s">
        <v>16</v>
      </c>
      <c r="L2111" t="str" cm="1">
        <f t="array" ref="L2111">IF(K2111="?",INDEX(K2111:K4453,_xlfn.MODE.MULT(MATCH(K2111:K4453,K4453,0))),K2111)</f>
        <v>tier - 1</v>
      </c>
      <c r="M2111" t="s">
        <v>12</v>
      </c>
      <c r="N2111" t="str" cm="1">
        <f t="array" ref="N2111">IF(M2111="?",INDEX(M2111:M4453,_xlfn.MODE.MULT(MATCH(M2111:M4453,M2111:M4453,0))),M2111)</f>
        <v>tier - 3</v>
      </c>
      <c r="O2111" t="s">
        <v>42</v>
      </c>
      <c r="P2111" t="str">
        <f t="shared" si="131"/>
        <v>R1011</v>
      </c>
    </row>
    <row r="2112" spans="1:16" x14ac:dyDescent="0.3">
      <c r="A2112" t="s">
        <v>2143</v>
      </c>
      <c r="B2112">
        <v>1995</v>
      </c>
      <c r="C2112">
        <f t="shared" si="128"/>
        <v>1995</v>
      </c>
      <c r="D2112" t="s">
        <v>37</v>
      </c>
      <c r="E2112" t="str">
        <f t="shared" si="129"/>
        <v>Oct</v>
      </c>
      <c r="F2112">
        <v>17</v>
      </c>
      <c r="G2112" s="16">
        <f t="shared" si="130"/>
        <v>34989</v>
      </c>
      <c r="I2112">
        <v>0</v>
      </c>
      <c r="J2112" s="13">
        <v>34838.870000000003</v>
      </c>
      <c r="K2112" t="s">
        <v>11</v>
      </c>
      <c r="L2112" t="str" cm="1">
        <f t="array" ref="L2112">IF(K2112="?",INDEX(K2112:K4454,_xlfn.MODE.MULT(MATCH(K2112:K4454,K4454,0))),K2112)</f>
        <v>tier - 2</v>
      </c>
      <c r="M2112" t="s">
        <v>12</v>
      </c>
      <c r="N2112" t="str" cm="1">
        <f t="array" ref="N2112">IF(M2112="?",INDEX(M2112:M4454,_xlfn.MODE.MULT(MATCH(M2112:M4454,M2112:M4454,0))),M2112)</f>
        <v>tier - 3</v>
      </c>
      <c r="O2112" t="s">
        <v>42</v>
      </c>
      <c r="P2112" t="str">
        <f t="shared" si="131"/>
        <v>R1011</v>
      </c>
    </row>
    <row r="2113" spans="1:16" x14ac:dyDescent="0.3">
      <c r="A2113" t="s">
        <v>2144</v>
      </c>
      <c r="B2113">
        <v>1983</v>
      </c>
      <c r="C2113">
        <f t="shared" si="128"/>
        <v>1983</v>
      </c>
      <c r="D2113" t="s">
        <v>10</v>
      </c>
      <c r="E2113" t="str">
        <f t="shared" si="129"/>
        <v>Jul</v>
      </c>
      <c r="F2113">
        <v>29</v>
      </c>
      <c r="G2113" s="16">
        <f t="shared" si="130"/>
        <v>30526</v>
      </c>
      <c r="I2113">
        <v>3</v>
      </c>
      <c r="J2113" s="13">
        <v>34940.61</v>
      </c>
      <c r="K2113" t="s">
        <v>11</v>
      </c>
      <c r="L2113" t="str" cm="1">
        <f t="array" ref="L2113">IF(K2113="?",INDEX(K2113:K4455,_xlfn.MODE.MULT(MATCH(K2113:K4455,K4455,0))),K2113)</f>
        <v>tier - 2</v>
      </c>
      <c r="M2113" t="s">
        <v>12</v>
      </c>
      <c r="N2113" t="str" cm="1">
        <f t="array" ref="N2113">IF(M2113="?",INDEX(M2113:M4455,_xlfn.MODE.MULT(MATCH(M2113:M4455,M2113:M4455,0))),M2113)</f>
        <v>tier - 3</v>
      </c>
      <c r="O2113" t="s">
        <v>42</v>
      </c>
      <c r="P2113" t="str">
        <f t="shared" si="131"/>
        <v>R1011</v>
      </c>
    </row>
    <row r="2114" spans="1:16" x14ac:dyDescent="0.3">
      <c r="A2114" t="s">
        <v>2145</v>
      </c>
      <c r="B2114">
        <v>1967</v>
      </c>
      <c r="C2114">
        <f t="shared" si="128"/>
        <v>1967</v>
      </c>
      <c r="D2114" t="s">
        <v>37</v>
      </c>
      <c r="E2114" t="str">
        <f t="shared" si="129"/>
        <v>Oct</v>
      </c>
      <c r="F2114">
        <v>7</v>
      </c>
      <c r="G2114" s="16">
        <f t="shared" si="130"/>
        <v>24752</v>
      </c>
      <c r="I2114">
        <v>0</v>
      </c>
      <c r="J2114" s="13">
        <v>34975.68</v>
      </c>
      <c r="K2114" t="s">
        <v>11</v>
      </c>
      <c r="L2114" t="str" cm="1">
        <f t="array" ref="L2114">IF(K2114="?",INDEX(K2114:K4456,_xlfn.MODE.MULT(MATCH(K2114:K4456,K4456,0))),K2114)</f>
        <v>tier - 2</v>
      </c>
      <c r="M2114" t="s">
        <v>11</v>
      </c>
      <c r="N2114" t="str" cm="1">
        <f t="array" ref="N2114">IF(M2114="?",INDEX(M2114:M4456,_xlfn.MODE.MULT(MATCH(M2114:M4456,M2114:M4456,0))),M2114)</f>
        <v>tier - 2</v>
      </c>
      <c r="O2114" t="s">
        <v>42</v>
      </c>
      <c r="P2114" t="str">
        <f t="shared" si="131"/>
        <v>R1011</v>
      </c>
    </row>
    <row r="2115" spans="1:16" x14ac:dyDescent="0.3">
      <c r="A2115" t="s">
        <v>2146</v>
      </c>
      <c r="B2115">
        <v>1998</v>
      </c>
      <c r="C2115">
        <f t="shared" ref="C2115:C2178" si="132">IF(B2115="?",ROUND(AVERAGE(B2114:B4457),0),B2115)</f>
        <v>1998</v>
      </c>
      <c r="D2115" t="s">
        <v>35</v>
      </c>
      <c r="E2115" t="str">
        <f t="shared" ref="E2115:E2178" si="133">IF(D2115="?","sep",D2115)</f>
        <v>Aug</v>
      </c>
      <c r="F2115">
        <v>22</v>
      </c>
      <c r="G2115" s="16">
        <f t="shared" ref="G2115:G2178" si="134">VALUE(F2115&amp;"-"&amp;E2115&amp;"-"&amp;C2115)</f>
        <v>36029</v>
      </c>
      <c r="I2115">
        <v>0</v>
      </c>
      <c r="J2115" s="13">
        <v>34976.42</v>
      </c>
      <c r="K2115" t="s">
        <v>11</v>
      </c>
      <c r="L2115" t="str" cm="1">
        <f t="array" ref="L2115">IF(K2115="?",INDEX(K2115:K4457,_xlfn.MODE.MULT(MATCH(K2115:K4457,K4457,0))),K2115)</f>
        <v>tier - 2</v>
      </c>
      <c r="M2115" t="s">
        <v>16</v>
      </c>
      <c r="N2115" t="str" cm="1">
        <f t="array" ref="N2115">IF(M2115="?",INDEX(M2115:M4457,_xlfn.MODE.MULT(MATCH(M2115:M4457,M2115:M4457,0))),M2115)</f>
        <v>tier - 1</v>
      </c>
      <c r="O2115" t="s">
        <v>42</v>
      </c>
      <c r="P2115" t="str">
        <f t="shared" ref="P2115:P2178" si="135">IF(O2115="?","unknown",O2115)</f>
        <v>R1011</v>
      </c>
    </row>
    <row r="2116" spans="1:16" x14ac:dyDescent="0.3">
      <c r="A2116" t="s">
        <v>2147</v>
      </c>
      <c r="B2116">
        <v>1997</v>
      </c>
      <c r="C2116">
        <f t="shared" si="132"/>
        <v>1997</v>
      </c>
      <c r="D2116" t="s">
        <v>35</v>
      </c>
      <c r="E2116" t="str">
        <f t="shared" si="133"/>
        <v>Aug</v>
      </c>
      <c r="F2116">
        <v>22</v>
      </c>
      <c r="G2116" s="16">
        <f t="shared" si="134"/>
        <v>35664</v>
      </c>
      <c r="I2116">
        <v>0</v>
      </c>
      <c r="J2116" s="13">
        <v>34979.86</v>
      </c>
      <c r="K2116" t="s">
        <v>11</v>
      </c>
      <c r="L2116" t="str" cm="1">
        <f t="array" ref="L2116">IF(K2116="?",INDEX(K2116:K4458,_xlfn.MODE.MULT(MATCH(K2116:K4458,K4458,0))),K2116)</f>
        <v>tier - 2</v>
      </c>
      <c r="M2116" t="s">
        <v>11</v>
      </c>
      <c r="N2116" t="str" cm="1">
        <f t="array" ref="N2116">IF(M2116="?",INDEX(M2116:M4458,_xlfn.MODE.MULT(MATCH(M2116:M4458,M2116:M4458,0))),M2116)</f>
        <v>tier - 2</v>
      </c>
      <c r="O2116" t="s">
        <v>42</v>
      </c>
      <c r="P2116" t="str">
        <f t="shared" si="135"/>
        <v>R1011</v>
      </c>
    </row>
    <row r="2117" spans="1:16" x14ac:dyDescent="0.3">
      <c r="A2117" t="s">
        <v>2148</v>
      </c>
      <c r="B2117">
        <v>1982</v>
      </c>
      <c r="C2117">
        <f t="shared" si="132"/>
        <v>1982</v>
      </c>
      <c r="D2117" t="s">
        <v>10</v>
      </c>
      <c r="E2117" t="str">
        <f t="shared" si="133"/>
        <v>Jul</v>
      </c>
      <c r="F2117">
        <v>5</v>
      </c>
      <c r="G2117" s="16">
        <f t="shared" si="134"/>
        <v>30137</v>
      </c>
      <c r="I2117">
        <v>3</v>
      </c>
      <c r="J2117" s="13">
        <v>35000.730000000003</v>
      </c>
      <c r="K2117" t="s">
        <v>11</v>
      </c>
      <c r="L2117" t="str" cm="1">
        <f t="array" ref="L2117">IF(K2117="?",INDEX(K2117:K4459,_xlfn.MODE.MULT(MATCH(K2117:K4459,K4459,0))),K2117)</f>
        <v>tier - 2</v>
      </c>
      <c r="M2117" t="s">
        <v>12</v>
      </c>
      <c r="N2117" t="str" cm="1">
        <f t="array" ref="N2117">IF(M2117="?",INDEX(M2117:M4459,_xlfn.MODE.MULT(MATCH(M2117:M4459,M2117:M4459,0))),M2117)</f>
        <v>tier - 3</v>
      </c>
      <c r="O2117" t="s">
        <v>42</v>
      </c>
      <c r="P2117" t="str">
        <f t="shared" si="135"/>
        <v>R1011</v>
      </c>
    </row>
    <row r="2118" spans="1:16" x14ac:dyDescent="0.3">
      <c r="A2118" t="s">
        <v>2149</v>
      </c>
      <c r="B2118">
        <v>1975</v>
      </c>
      <c r="C2118">
        <f t="shared" si="132"/>
        <v>1975</v>
      </c>
      <c r="D2118" t="s">
        <v>35</v>
      </c>
      <c r="E2118" t="str">
        <f t="shared" si="133"/>
        <v>Aug</v>
      </c>
      <c r="F2118">
        <v>29</v>
      </c>
      <c r="G2118" s="16">
        <f t="shared" si="134"/>
        <v>27635</v>
      </c>
      <c r="I2118">
        <v>1</v>
      </c>
      <c r="J2118" s="13">
        <v>35050.620000000003</v>
      </c>
      <c r="K2118" t="s">
        <v>11</v>
      </c>
      <c r="L2118" t="str" cm="1">
        <f t="array" ref="L2118">IF(K2118="?",INDEX(K2118:K4460,_xlfn.MODE.MULT(MATCH(K2118:K4460,K4460,0))),K2118)</f>
        <v>tier - 2</v>
      </c>
      <c r="M2118" t="s">
        <v>16</v>
      </c>
      <c r="N2118" t="str" cm="1">
        <f t="array" ref="N2118">IF(M2118="?",INDEX(M2118:M4460,_xlfn.MODE.MULT(MATCH(M2118:M4460,M2118:M4460,0))),M2118)</f>
        <v>tier - 1</v>
      </c>
      <c r="O2118" t="s">
        <v>42</v>
      </c>
      <c r="P2118" t="str">
        <f t="shared" si="135"/>
        <v>R1011</v>
      </c>
    </row>
    <row r="2119" spans="1:16" x14ac:dyDescent="0.3">
      <c r="A2119" t="s">
        <v>2150</v>
      </c>
      <c r="B2119">
        <v>1977</v>
      </c>
      <c r="C2119">
        <f t="shared" si="132"/>
        <v>1977</v>
      </c>
      <c r="D2119" t="s">
        <v>18</v>
      </c>
      <c r="E2119" t="str">
        <f t="shared" si="133"/>
        <v>Jun</v>
      </c>
      <c r="F2119">
        <v>29</v>
      </c>
      <c r="G2119" s="16">
        <f t="shared" si="134"/>
        <v>28305</v>
      </c>
      <c r="I2119">
        <v>0</v>
      </c>
      <c r="J2119" s="13">
        <v>35069.370000000003</v>
      </c>
      <c r="K2119" t="s">
        <v>16</v>
      </c>
      <c r="L2119" t="str" cm="1">
        <f t="array" ref="L2119">IF(K2119="?",INDEX(K2119:K4461,_xlfn.MODE.MULT(MATCH(K2119:K4461,K4461,0))),K2119)</f>
        <v>tier - 1</v>
      </c>
      <c r="M2119" t="s">
        <v>16</v>
      </c>
      <c r="N2119" t="str" cm="1">
        <f t="array" ref="N2119">IF(M2119="?",INDEX(M2119:M4461,_xlfn.MODE.MULT(MATCH(M2119:M4461,M2119:M4461,0))),M2119)</f>
        <v>tier - 1</v>
      </c>
      <c r="O2119" t="s">
        <v>356</v>
      </c>
      <c r="P2119" t="str">
        <f t="shared" si="135"/>
        <v>R1017</v>
      </c>
    </row>
    <row r="2120" spans="1:16" x14ac:dyDescent="0.3">
      <c r="A2120" t="s">
        <v>2151</v>
      </c>
      <c r="B2120">
        <v>1998</v>
      </c>
      <c r="C2120">
        <f t="shared" si="132"/>
        <v>1998</v>
      </c>
      <c r="D2120" t="s">
        <v>30</v>
      </c>
      <c r="E2120" t="str">
        <f t="shared" si="133"/>
        <v>Dec</v>
      </c>
      <c r="F2120">
        <v>22</v>
      </c>
      <c r="G2120" s="16">
        <f t="shared" si="134"/>
        <v>36151</v>
      </c>
      <c r="I2120">
        <v>0</v>
      </c>
      <c r="J2120" s="13">
        <v>35147.53</v>
      </c>
      <c r="K2120" t="s">
        <v>16</v>
      </c>
      <c r="L2120" t="str" cm="1">
        <f t="array" ref="L2120">IF(K2120="?",INDEX(K2120:K4462,_xlfn.MODE.MULT(MATCH(K2120:K4462,K4462,0))),K2120)</f>
        <v>tier - 1</v>
      </c>
      <c r="M2120" t="s">
        <v>16</v>
      </c>
      <c r="N2120" t="str" cm="1">
        <f t="array" ref="N2120">IF(M2120="?",INDEX(M2120:M4462,_xlfn.MODE.MULT(MATCH(M2120:M4462,M2120:M4462,0))),M2120)</f>
        <v>tier - 1</v>
      </c>
      <c r="O2120" t="s">
        <v>168</v>
      </c>
      <c r="P2120" t="str">
        <f t="shared" si="135"/>
        <v>R1016</v>
      </c>
    </row>
    <row r="2121" spans="1:16" x14ac:dyDescent="0.3">
      <c r="A2121" t="s">
        <v>2152</v>
      </c>
      <c r="B2121">
        <v>1967</v>
      </c>
      <c r="C2121">
        <f t="shared" si="132"/>
        <v>1967</v>
      </c>
      <c r="D2121" t="s">
        <v>30</v>
      </c>
      <c r="E2121" t="str">
        <f t="shared" si="133"/>
        <v>Dec</v>
      </c>
      <c r="F2121">
        <v>30</v>
      </c>
      <c r="G2121" s="16">
        <f t="shared" si="134"/>
        <v>24836</v>
      </c>
      <c r="I2121">
        <v>1</v>
      </c>
      <c r="J2121" s="13">
        <v>35160.129999999997</v>
      </c>
      <c r="K2121" t="s">
        <v>11</v>
      </c>
      <c r="L2121" t="str" cm="1">
        <f t="array" ref="L2121">IF(K2121="?",INDEX(K2121:K4463,_xlfn.MODE.MULT(MATCH(K2121:K4463,K4463,0))),K2121)</f>
        <v>tier - 2</v>
      </c>
      <c r="M2121" t="s">
        <v>11</v>
      </c>
      <c r="N2121" t="str" cm="1">
        <f t="array" ref="N2121">IF(M2121="?",INDEX(M2121:M4463,_xlfn.MODE.MULT(MATCH(M2121:M4463,M2121:M4463,0))),M2121)</f>
        <v>tier - 2</v>
      </c>
      <c r="O2121" t="s">
        <v>42</v>
      </c>
      <c r="P2121" t="str">
        <f t="shared" si="135"/>
        <v>R1011</v>
      </c>
    </row>
    <row r="2122" spans="1:16" x14ac:dyDescent="0.3">
      <c r="A2122" t="s">
        <v>2153</v>
      </c>
      <c r="B2122">
        <v>1997</v>
      </c>
      <c r="C2122">
        <f t="shared" si="132"/>
        <v>1997</v>
      </c>
      <c r="D2122" t="s">
        <v>10</v>
      </c>
      <c r="E2122" t="str">
        <f t="shared" si="133"/>
        <v>Jul</v>
      </c>
      <c r="F2122">
        <v>9</v>
      </c>
      <c r="G2122" s="16">
        <f t="shared" si="134"/>
        <v>35620</v>
      </c>
      <c r="I2122">
        <v>0</v>
      </c>
      <c r="J2122" s="13">
        <v>35302.089999999997</v>
      </c>
      <c r="K2122" t="s">
        <v>16</v>
      </c>
      <c r="L2122" t="str" cm="1">
        <f t="array" ref="L2122">IF(K2122="?",INDEX(K2122:K4464,_xlfn.MODE.MULT(MATCH(K2122:K4464,K4464,0))),K2122)</f>
        <v>tier - 1</v>
      </c>
      <c r="M2122" t="s">
        <v>11</v>
      </c>
      <c r="N2122" t="str" cm="1">
        <f t="array" ref="N2122">IF(M2122="?",INDEX(M2122:M4464,_xlfn.MODE.MULT(MATCH(M2122:M4464,M2122:M4464,0))),M2122)</f>
        <v>tier - 2</v>
      </c>
      <c r="O2122" t="s">
        <v>42</v>
      </c>
      <c r="P2122" t="str">
        <f t="shared" si="135"/>
        <v>R1011</v>
      </c>
    </row>
    <row r="2123" spans="1:16" x14ac:dyDescent="0.3">
      <c r="A2123" t="s">
        <v>2154</v>
      </c>
      <c r="B2123">
        <v>1988</v>
      </c>
      <c r="C2123">
        <f t="shared" si="132"/>
        <v>1988</v>
      </c>
      <c r="D2123" t="s">
        <v>20</v>
      </c>
      <c r="E2123" t="str">
        <f t="shared" si="133"/>
        <v>Sep</v>
      </c>
      <c r="F2123">
        <v>19</v>
      </c>
      <c r="G2123" s="16">
        <f t="shared" si="134"/>
        <v>32405</v>
      </c>
      <c r="I2123">
        <v>3</v>
      </c>
      <c r="J2123" s="13">
        <v>35315.96</v>
      </c>
      <c r="K2123" t="s">
        <v>11</v>
      </c>
      <c r="L2123" t="str" cm="1">
        <f t="array" ref="L2123">IF(K2123="?",INDEX(K2123:K4465,_xlfn.MODE.MULT(MATCH(K2123:K4465,K4465,0))),K2123)</f>
        <v>tier - 2</v>
      </c>
      <c r="M2123" t="s">
        <v>16</v>
      </c>
      <c r="N2123" t="str" cm="1">
        <f t="array" ref="N2123">IF(M2123="?",INDEX(M2123:M4465,_xlfn.MODE.MULT(MATCH(M2123:M4465,M2123:M4465,0))),M2123)</f>
        <v>tier - 1</v>
      </c>
      <c r="O2123" t="s">
        <v>42</v>
      </c>
      <c r="P2123" t="str">
        <f t="shared" si="135"/>
        <v>R1011</v>
      </c>
    </row>
    <row r="2124" spans="1:16" x14ac:dyDescent="0.3">
      <c r="A2124" t="s">
        <v>2155</v>
      </c>
      <c r="B2124">
        <v>1971</v>
      </c>
      <c r="C2124">
        <f t="shared" si="132"/>
        <v>1971</v>
      </c>
      <c r="D2124" t="s">
        <v>20</v>
      </c>
      <c r="E2124" t="str">
        <f t="shared" si="133"/>
        <v>Sep</v>
      </c>
      <c r="F2124">
        <v>22</v>
      </c>
      <c r="G2124" s="16">
        <f t="shared" si="134"/>
        <v>26198</v>
      </c>
      <c r="I2124">
        <v>0</v>
      </c>
      <c r="J2124" s="13">
        <v>35345.730000000003</v>
      </c>
      <c r="K2124" t="s">
        <v>11</v>
      </c>
      <c r="L2124" t="str" cm="1">
        <f t="array" ref="L2124">IF(K2124="?",INDEX(K2124:K4466,_xlfn.MODE.MULT(MATCH(K2124:K4466,K4466,0))),K2124)</f>
        <v>tier - 2</v>
      </c>
      <c r="M2124" t="s">
        <v>12</v>
      </c>
      <c r="N2124" t="str" cm="1">
        <f t="array" ref="N2124">IF(M2124="?",INDEX(M2124:M4466,_xlfn.MODE.MULT(MATCH(M2124:M4466,M2124:M4466,0))),M2124)</f>
        <v>tier - 3</v>
      </c>
      <c r="O2124" t="s">
        <v>42</v>
      </c>
      <c r="P2124" t="str">
        <f t="shared" si="135"/>
        <v>R1011</v>
      </c>
    </row>
    <row r="2125" spans="1:16" x14ac:dyDescent="0.3">
      <c r="A2125" t="s">
        <v>2156</v>
      </c>
      <c r="B2125">
        <v>1988</v>
      </c>
      <c r="C2125">
        <f t="shared" si="132"/>
        <v>1988</v>
      </c>
      <c r="D2125" t="s">
        <v>15</v>
      </c>
      <c r="E2125" t="str">
        <f t="shared" si="133"/>
        <v>Nov</v>
      </c>
      <c r="F2125">
        <v>20</v>
      </c>
      <c r="G2125" s="16">
        <f t="shared" si="134"/>
        <v>32467</v>
      </c>
      <c r="I2125">
        <v>0</v>
      </c>
      <c r="J2125" s="13">
        <v>35491.64</v>
      </c>
      <c r="K2125" t="s">
        <v>16</v>
      </c>
      <c r="L2125" t="str" cm="1">
        <f t="array" ref="L2125">IF(K2125="?",INDEX(K2125:K4467,_xlfn.MODE.MULT(MATCH(K2125:K4467,K4467,0))),K2125)</f>
        <v>tier - 1</v>
      </c>
      <c r="M2125" t="s">
        <v>11</v>
      </c>
      <c r="N2125" t="str" cm="1">
        <f t="array" ref="N2125">IF(M2125="?",INDEX(M2125:M4467,_xlfn.MODE.MULT(MATCH(M2125:M4467,M2125:M4467,0))),M2125)</f>
        <v>tier - 2</v>
      </c>
      <c r="O2125" t="s">
        <v>42</v>
      </c>
      <c r="P2125" t="str">
        <f t="shared" si="135"/>
        <v>R1011</v>
      </c>
    </row>
    <row r="2126" spans="1:16" x14ac:dyDescent="0.3">
      <c r="A2126" t="s">
        <v>2157</v>
      </c>
      <c r="B2126">
        <v>1973</v>
      </c>
      <c r="C2126">
        <f t="shared" si="132"/>
        <v>1973</v>
      </c>
      <c r="D2126" t="s">
        <v>30</v>
      </c>
      <c r="E2126" t="str">
        <f t="shared" si="133"/>
        <v>Dec</v>
      </c>
      <c r="F2126">
        <v>16</v>
      </c>
      <c r="G2126" s="16">
        <f t="shared" si="134"/>
        <v>27014</v>
      </c>
      <c r="I2126">
        <v>0</v>
      </c>
      <c r="J2126" s="13">
        <v>35517.19</v>
      </c>
      <c r="K2126" t="s">
        <v>11</v>
      </c>
      <c r="L2126" t="str" cm="1">
        <f t="array" ref="L2126">IF(K2126="?",INDEX(K2126:K4468,_xlfn.MODE.MULT(MATCH(K2126:K4468,K4468,0))),K2126)</f>
        <v>tier - 2</v>
      </c>
      <c r="M2126" t="s">
        <v>11</v>
      </c>
      <c r="N2126" t="str" cm="1">
        <f t="array" ref="N2126">IF(M2126="?",INDEX(M2126:M4468,_xlfn.MODE.MULT(MATCH(M2126:M4468,M2126:M4468,0))),M2126)</f>
        <v>tier - 2</v>
      </c>
      <c r="O2126" t="s">
        <v>42</v>
      </c>
      <c r="P2126" t="str">
        <f t="shared" si="135"/>
        <v>R1011</v>
      </c>
    </row>
    <row r="2127" spans="1:16" x14ac:dyDescent="0.3">
      <c r="A2127" t="s">
        <v>2158</v>
      </c>
      <c r="B2127">
        <v>1992</v>
      </c>
      <c r="C2127">
        <f t="shared" si="132"/>
        <v>1992</v>
      </c>
      <c r="D2127" t="s">
        <v>20</v>
      </c>
      <c r="E2127" t="str">
        <f t="shared" si="133"/>
        <v>Sep</v>
      </c>
      <c r="F2127">
        <v>13</v>
      </c>
      <c r="G2127" s="16">
        <f t="shared" si="134"/>
        <v>33860</v>
      </c>
      <c r="I2127">
        <v>0</v>
      </c>
      <c r="J2127" s="13">
        <v>35547.47</v>
      </c>
      <c r="K2127" t="s">
        <v>11</v>
      </c>
      <c r="L2127" t="str" cm="1">
        <f t="array" ref="L2127">IF(K2127="?",INDEX(K2127:K4469,_xlfn.MODE.MULT(MATCH(K2127:K4469,K4469,0))),K2127)</f>
        <v>tier - 2</v>
      </c>
      <c r="M2127" t="s">
        <v>12</v>
      </c>
      <c r="N2127" t="str" cm="1">
        <f t="array" ref="N2127">IF(M2127="?",INDEX(M2127:M4469,_xlfn.MODE.MULT(MATCH(M2127:M4469,M2127:M4469,0))),M2127)</f>
        <v>tier - 3</v>
      </c>
      <c r="O2127" t="s">
        <v>42</v>
      </c>
      <c r="P2127" t="str">
        <f t="shared" si="135"/>
        <v>R1011</v>
      </c>
    </row>
    <row r="2128" spans="1:16" x14ac:dyDescent="0.3">
      <c r="A2128" t="s">
        <v>2159</v>
      </c>
      <c r="B2128">
        <v>1973</v>
      </c>
      <c r="C2128">
        <f t="shared" si="132"/>
        <v>1973</v>
      </c>
      <c r="D2128" t="s">
        <v>37</v>
      </c>
      <c r="E2128" t="str">
        <f t="shared" si="133"/>
        <v>Oct</v>
      </c>
      <c r="F2128">
        <v>27</v>
      </c>
      <c r="G2128" s="16">
        <f t="shared" si="134"/>
        <v>26964</v>
      </c>
      <c r="I2128">
        <v>0</v>
      </c>
      <c r="J2128" s="13">
        <v>35547.72</v>
      </c>
      <c r="K2128" t="s">
        <v>16</v>
      </c>
      <c r="L2128" t="str" cm="1">
        <f t="array" ref="L2128">IF(K2128="?",INDEX(K2128:K4470,_xlfn.MODE.MULT(MATCH(K2128:K4470,K4470,0))),K2128)</f>
        <v>tier - 1</v>
      </c>
      <c r="M2128" t="s">
        <v>16</v>
      </c>
      <c r="N2128" t="str" cm="1">
        <f t="array" ref="N2128">IF(M2128="?",INDEX(M2128:M4470,_xlfn.MODE.MULT(MATCH(M2128:M4470,M2128:M4470,0))),M2128)</f>
        <v>tier - 1</v>
      </c>
      <c r="O2128" t="s">
        <v>42</v>
      </c>
      <c r="P2128" t="str">
        <f t="shared" si="135"/>
        <v>R1011</v>
      </c>
    </row>
    <row r="2129" spans="1:16" x14ac:dyDescent="0.3">
      <c r="A2129" t="s">
        <v>2160</v>
      </c>
      <c r="B2129">
        <v>1964</v>
      </c>
      <c r="C2129">
        <f t="shared" si="132"/>
        <v>1964</v>
      </c>
      <c r="D2129" t="s">
        <v>35</v>
      </c>
      <c r="E2129" t="str">
        <f t="shared" si="133"/>
        <v>Aug</v>
      </c>
      <c r="F2129">
        <v>29</v>
      </c>
      <c r="G2129" s="16">
        <f t="shared" si="134"/>
        <v>23618</v>
      </c>
      <c r="I2129">
        <v>0</v>
      </c>
      <c r="J2129" s="13">
        <v>35573.26</v>
      </c>
      <c r="K2129" t="s">
        <v>11</v>
      </c>
      <c r="L2129" t="str" cm="1">
        <f t="array" ref="L2129">IF(K2129="?",INDEX(K2129:K4471,_xlfn.MODE.MULT(MATCH(K2129:K4471,K4471,0))),K2129)</f>
        <v>tier - 2</v>
      </c>
      <c r="M2129" t="s">
        <v>16</v>
      </c>
      <c r="N2129" t="str" cm="1">
        <f t="array" ref="N2129">IF(M2129="?",INDEX(M2129:M4471,_xlfn.MODE.MULT(MATCH(M2129:M4471,M2129:M4471,0))),M2129)</f>
        <v>tier - 1</v>
      </c>
      <c r="O2129" t="s">
        <v>42</v>
      </c>
      <c r="P2129" t="str">
        <f t="shared" si="135"/>
        <v>R1011</v>
      </c>
    </row>
    <row r="2130" spans="1:16" x14ac:dyDescent="0.3">
      <c r="A2130" t="s">
        <v>2161</v>
      </c>
      <c r="B2130">
        <v>1971</v>
      </c>
      <c r="C2130">
        <f t="shared" si="132"/>
        <v>1971</v>
      </c>
      <c r="D2130" t="s">
        <v>35</v>
      </c>
      <c r="E2130" t="str">
        <f t="shared" si="133"/>
        <v>Aug</v>
      </c>
      <c r="F2130">
        <v>10</v>
      </c>
      <c r="G2130" s="16">
        <f t="shared" si="134"/>
        <v>26155</v>
      </c>
      <c r="I2130">
        <v>0</v>
      </c>
      <c r="J2130" s="13">
        <v>35583.17</v>
      </c>
      <c r="K2130" t="s">
        <v>16</v>
      </c>
      <c r="L2130" t="str" cm="1">
        <f t="array" ref="L2130">IF(K2130="?",INDEX(K2130:K4472,_xlfn.MODE.MULT(MATCH(K2130:K4472,K4472,0))),K2130)</f>
        <v>tier - 1</v>
      </c>
      <c r="M2130" t="s">
        <v>12</v>
      </c>
      <c r="N2130" t="str" cm="1">
        <f t="array" ref="N2130">IF(M2130="?",INDEX(M2130:M4472,_xlfn.MODE.MULT(MATCH(M2130:M4472,M2130:M4472,0))),M2130)</f>
        <v>tier - 3</v>
      </c>
      <c r="O2130" t="s">
        <v>42</v>
      </c>
      <c r="P2130" t="str">
        <f t="shared" si="135"/>
        <v>R1011</v>
      </c>
    </row>
    <row r="2131" spans="1:16" x14ac:dyDescent="0.3">
      <c r="A2131" t="s">
        <v>31</v>
      </c>
      <c r="B2131">
        <v>2000</v>
      </c>
      <c r="C2131">
        <f t="shared" si="132"/>
        <v>2000</v>
      </c>
      <c r="D2131" t="s">
        <v>37</v>
      </c>
      <c r="E2131" t="str">
        <f t="shared" si="133"/>
        <v>Oct</v>
      </c>
      <c r="F2131">
        <v>13</v>
      </c>
      <c r="G2131" s="16">
        <f t="shared" si="134"/>
        <v>36812</v>
      </c>
      <c r="I2131">
        <v>0</v>
      </c>
      <c r="J2131" s="13">
        <v>35585.58</v>
      </c>
      <c r="K2131" t="s">
        <v>16</v>
      </c>
      <c r="L2131" t="str" cm="1">
        <f t="array" ref="L2131">IF(K2131="?",INDEX(K2131:K4473,_xlfn.MODE.MULT(MATCH(K2131:K4473,K4473,0))),K2131)</f>
        <v>tier - 1</v>
      </c>
      <c r="M2131" t="s">
        <v>11</v>
      </c>
      <c r="N2131" t="str" cm="1">
        <f t="array" ref="N2131">IF(M2131="?",INDEX(M2131:M4473,_xlfn.MODE.MULT(MATCH(M2131:M4473,M2131:M4473,0))),M2131)</f>
        <v>tier - 2</v>
      </c>
      <c r="O2131" t="s">
        <v>42</v>
      </c>
      <c r="P2131" t="str">
        <f t="shared" si="135"/>
        <v>R1011</v>
      </c>
    </row>
    <row r="2132" spans="1:16" x14ac:dyDescent="0.3">
      <c r="A2132" t="s">
        <v>2162</v>
      </c>
      <c r="B2132">
        <v>2000</v>
      </c>
      <c r="C2132">
        <f t="shared" si="132"/>
        <v>2000</v>
      </c>
      <c r="D2132" t="s">
        <v>15</v>
      </c>
      <c r="E2132" t="str">
        <f t="shared" si="133"/>
        <v>Nov</v>
      </c>
      <c r="F2132">
        <v>19</v>
      </c>
      <c r="G2132" s="16">
        <f t="shared" si="134"/>
        <v>36849</v>
      </c>
      <c r="I2132">
        <v>0</v>
      </c>
      <c r="J2132" s="13">
        <v>35585.58</v>
      </c>
      <c r="K2132" t="s">
        <v>11</v>
      </c>
      <c r="L2132" t="str" cm="1">
        <f t="array" ref="L2132">IF(K2132="?",INDEX(K2132:K4474,_xlfn.MODE.MULT(MATCH(K2132:K4474,K4474,0))),K2132)</f>
        <v>tier - 2</v>
      </c>
      <c r="M2132" t="s">
        <v>12</v>
      </c>
      <c r="N2132" t="str" cm="1">
        <f t="array" ref="N2132">IF(M2132="?",INDEX(M2132:M4474,_xlfn.MODE.MULT(MATCH(M2132:M4474,M2132:M4474,0))),M2132)</f>
        <v>tier - 3</v>
      </c>
      <c r="O2132" t="s">
        <v>42</v>
      </c>
      <c r="P2132" t="str">
        <f t="shared" si="135"/>
        <v>R1011</v>
      </c>
    </row>
    <row r="2133" spans="1:16" x14ac:dyDescent="0.3">
      <c r="A2133" t="s">
        <v>2163</v>
      </c>
      <c r="B2133">
        <v>2000</v>
      </c>
      <c r="C2133">
        <f t="shared" si="132"/>
        <v>2000</v>
      </c>
      <c r="D2133" t="s">
        <v>30</v>
      </c>
      <c r="E2133" t="str">
        <f t="shared" si="133"/>
        <v>Dec</v>
      </c>
      <c r="F2133">
        <v>17</v>
      </c>
      <c r="G2133" s="16">
        <f t="shared" si="134"/>
        <v>36877</v>
      </c>
      <c r="I2133">
        <v>3</v>
      </c>
      <c r="J2133" s="13">
        <v>35595.589999999997</v>
      </c>
      <c r="K2133" t="s">
        <v>11</v>
      </c>
      <c r="L2133" t="str" cm="1">
        <f t="array" ref="L2133">IF(K2133="?",INDEX(K2133:K4475,_xlfn.MODE.MULT(MATCH(K2133:K4475,K4475,0))),K2133)</f>
        <v>tier - 2</v>
      </c>
      <c r="M2133" t="s">
        <v>12</v>
      </c>
      <c r="N2133" t="str" cm="1">
        <f t="array" ref="N2133">IF(M2133="?",INDEX(M2133:M4475,_xlfn.MODE.MULT(MATCH(M2133:M4475,M2133:M4475,0))),M2133)</f>
        <v>tier - 3</v>
      </c>
      <c r="O2133" t="s">
        <v>13</v>
      </c>
      <c r="P2133" t="str">
        <f t="shared" si="135"/>
        <v>R1013</v>
      </c>
    </row>
    <row r="2134" spans="1:16" x14ac:dyDescent="0.3">
      <c r="A2134" t="s">
        <v>2164</v>
      </c>
      <c r="B2134">
        <v>1978</v>
      </c>
      <c r="C2134">
        <f t="shared" si="132"/>
        <v>1978</v>
      </c>
      <c r="D2134" t="s">
        <v>30</v>
      </c>
      <c r="E2134" t="str">
        <f t="shared" si="133"/>
        <v>Dec</v>
      </c>
      <c r="F2134">
        <v>19</v>
      </c>
      <c r="G2134" s="16">
        <f t="shared" si="134"/>
        <v>28843</v>
      </c>
      <c r="I2134">
        <v>2</v>
      </c>
      <c r="J2134" s="13">
        <v>35701.9</v>
      </c>
      <c r="K2134" t="s">
        <v>11</v>
      </c>
      <c r="L2134" t="str" cm="1">
        <f t="array" ref="L2134">IF(K2134="?",INDEX(K2134:K4476,_xlfn.MODE.MULT(MATCH(K2134:K4476,K4476,0))),K2134)</f>
        <v>tier - 2</v>
      </c>
      <c r="M2134" t="s">
        <v>16</v>
      </c>
      <c r="N2134" t="str" cm="1">
        <f t="array" ref="N2134">IF(M2134="?",INDEX(M2134:M4476,_xlfn.MODE.MULT(MATCH(M2134:M4476,M2134:M4476,0))),M2134)</f>
        <v>tier - 1</v>
      </c>
      <c r="O2134" t="s">
        <v>42</v>
      </c>
      <c r="P2134" t="str">
        <f t="shared" si="135"/>
        <v>R1011</v>
      </c>
    </row>
    <row r="2135" spans="1:16" x14ac:dyDescent="0.3">
      <c r="A2135" t="s">
        <v>2165</v>
      </c>
      <c r="B2135">
        <v>1974</v>
      </c>
      <c r="C2135">
        <f t="shared" si="132"/>
        <v>1974</v>
      </c>
      <c r="D2135" t="s">
        <v>10</v>
      </c>
      <c r="E2135" t="str">
        <f t="shared" si="133"/>
        <v>Jul</v>
      </c>
      <c r="F2135">
        <v>15</v>
      </c>
      <c r="G2135" s="16">
        <f t="shared" si="134"/>
        <v>27225</v>
      </c>
      <c r="I2135">
        <v>0</v>
      </c>
      <c r="J2135" s="13">
        <v>35711.39</v>
      </c>
      <c r="K2135" t="s">
        <v>11</v>
      </c>
      <c r="L2135" t="str" cm="1">
        <f t="array" ref="L2135">IF(K2135="?",INDEX(K2135:K4477,_xlfn.MODE.MULT(MATCH(K2135:K4477,K4477,0))),K2135)</f>
        <v>tier - 2</v>
      </c>
      <c r="M2135" t="s">
        <v>12</v>
      </c>
      <c r="N2135" t="str" cm="1">
        <f t="array" ref="N2135">IF(M2135="?",INDEX(M2135:M4477,_xlfn.MODE.MULT(MATCH(M2135:M4477,M2135:M4477,0))),M2135)</f>
        <v>tier - 3</v>
      </c>
      <c r="O2135" t="s">
        <v>23</v>
      </c>
      <c r="P2135" t="str">
        <f t="shared" si="135"/>
        <v>R1012</v>
      </c>
    </row>
    <row r="2136" spans="1:16" x14ac:dyDescent="0.3">
      <c r="A2136" t="s">
        <v>2166</v>
      </c>
      <c r="B2136">
        <v>1976</v>
      </c>
      <c r="C2136">
        <f t="shared" si="132"/>
        <v>1976</v>
      </c>
      <c r="D2136" t="s">
        <v>37</v>
      </c>
      <c r="E2136" t="str">
        <f t="shared" si="133"/>
        <v>Oct</v>
      </c>
      <c r="F2136">
        <v>4</v>
      </c>
      <c r="G2136" s="16">
        <f t="shared" si="134"/>
        <v>28037</v>
      </c>
      <c r="I2136">
        <v>2</v>
      </c>
      <c r="J2136" s="13">
        <v>35733.96</v>
      </c>
      <c r="K2136" t="s">
        <v>11</v>
      </c>
      <c r="L2136" t="str" cm="1">
        <f t="array" ref="L2136">IF(K2136="?",INDEX(K2136:K4478,_xlfn.MODE.MULT(MATCH(K2136:K4478,K4478,0))),K2136)</f>
        <v>tier - 2</v>
      </c>
      <c r="M2136" t="s">
        <v>11</v>
      </c>
      <c r="N2136" t="str" cm="1">
        <f t="array" ref="N2136">IF(M2136="?",INDEX(M2136:M4478,_xlfn.MODE.MULT(MATCH(M2136:M4478,M2136:M4478,0))),M2136)</f>
        <v>tier - 2</v>
      </c>
      <c r="O2136" t="s">
        <v>42</v>
      </c>
      <c r="P2136" t="str">
        <f t="shared" si="135"/>
        <v>R1011</v>
      </c>
    </row>
    <row r="2137" spans="1:16" x14ac:dyDescent="0.3">
      <c r="A2137" t="s">
        <v>2167</v>
      </c>
      <c r="B2137">
        <v>1992</v>
      </c>
      <c r="C2137">
        <f t="shared" si="132"/>
        <v>1992</v>
      </c>
      <c r="D2137" t="s">
        <v>18</v>
      </c>
      <c r="E2137" t="str">
        <f t="shared" si="133"/>
        <v>Jun</v>
      </c>
      <c r="F2137">
        <v>18</v>
      </c>
      <c r="G2137" s="16">
        <f t="shared" si="134"/>
        <v>33773</v>
      </c>
      <c r="I2137">
        <v>0</v>
      </c>
      <c r="J2137" s="13">
        <v>35883.269999999997</v>
      </c>
      <c r="K2137" t="s">
        <v>11</v>
      </c>
      <c r="L2137" t="str" cm="1">
        <f t="array" ref="L2137">IF(K2137="?",INDEX(K2137:K4479,_xlfn.MODE.MULT(MATCH(K2137:K4479,K4479,0))),K2137)</f>
        <v>tier - 2</v>
      </c>
      <c r="M2137" t="s">
        <v>16</v>
      </c>
      <c r="N2137" t="str" cm="1">
        <f t="array" ref="N2137">IF(M2137="?",INDEX(M2137:M4479,_xlfn.MODE.MULT(MATCH(M2137:M4479,M2137:M4479,0))),M2137)</f>
        <v>tier - 1</v>
      </c>
      <c r="O2137" t="s">
        <v>42</v>
      </c>
      <c r="P2137" t="str">
        <f t="shared" si="135"/>
        <v>R1011</v>
      </c>
    </row>
    <row r="2138" spans="1:16" x14ac:dyDescent="0.3">
      <c r="A2138" t="s">
        <v>2168</v>
      </c>
      <c r="B2138">
        <v>1981</v>
      </c>
      <c r="C2138">
        <f t="shared" si="132"/>
        <v>1981</v>
      </c>
      <c r="D2138" t="s">
        <v>15</v>
      </c>
      <c r="E2138" t="str">
        <f t="shared" si="133"/>
        <v>Nov</v>
      </c>
      <c r="F2138">
        <v>22</v>
      </c>
      <c r="G2138" s="16">
        <f t="shared" si="134"/>
        <v>29912</v>
      </c>
      <c r="I2138">
        <v>1</v>
      </c>
      <c r="J2138" s="13">
        <v>35952.65</v>
      </c>
      <c r="K2138" t="s">
        <v>16</v>
      </c>
      <c r="L2138" t="str" cm="1">
        <f t="array" ref="L2138">IF(K2138="?",INDEX(K2138:K4480,_xlfn.MODE.MULT(MATCH(K2138:K4480,K4480,0))),K2138)</f>
        <v>tier - 1</v>
      </c>
      <c r="M2138" t="s">
        <v>12</v>
      </c>
      <c r="N2138" t="str" cm="1">
        <f t="array" ref="N2138">IF(M2138="?",INDEX(M2138:M4480,_xlfn.MODE.MULT(MATCH(M2138:M4480,M2138:M4480,0))),M2138)</f>
        <v>tier - 3</v>
      </c>
      <c r="O2138" t="s">
        <v>42</v>
      </c>
      <c r="P2138" t="str">
        <f t="shared" si="135"/>
        <v>R1011</v>
      </c>
    </row>
    <row r="2139" spans="1:16" x14ac:dyDescent="0.3">
      <c r="A2139" t="s">
        <v>2169</v>
      </c>
      <c r="B2139">
        <v>1999</v>
      </c>
      <c r="C2139">
        <f t="shared" si="132"/>
        <v>1999</v>
      </c>
      <c r="D2139" t="s">
        <v>20</v>
      </c>
      <c r="E2139" t="str">
        <f t="shared" si="133"/>
        <v>Sep</v>
      </c>
      <c r="F2139">
        <v>4</v>
      </c>
      <c r="G2139" s="16">
        <f t="shared" si="134"/>
        <v>36407</v>
      </c>
      <c r="I2139">
        <v>2</v>
      </c>
      <c r="J2139" s="13">
        <v>36021.01</v>
      </c>
      <c r="K2139" t="s">
        <v>11</v>
      </c>
      <c r="L2139" t="str" cm="1">
        <f t="array" ref="L2139">IF(K2139="?",INDEX(K2139:K4481,_xlfn.MODE.MULT(MATCH(K2139:K4481,K4481,0))),K2139)</f>
        <v>tier - 2</v>
      </c>
      <c r="M2139" t="s">
        <v>12</v>
      </c>
      <c r="N2139" t="str" cm="1">
        <f t="array" ref="N2139">IF(M2139="?",INDEX(M2139:M4481,_xlfn.MODE.MULT(MATCH(M2139:M4481,M2139:M4481,0))),M2139)</f>
        <v>tier - 3</v>
      </c>
      <c r="O2139" t="s">
        <v>13</v>
      </c>
      <c r="P2139" t="str">
        <f t="shared" si="135"/>
        <v>R1013</v>
      </c>
    </row>
    <row r="2140" spans="1:16" x14ac:dyDescent="0.3">
      <c r="A2140" t="s">
        <v>2170</v>
      </c>
      <c r="B2140">
        <v>1963</v>
      </c>
      <c r="C2140">
        <f t="shared" si="132"/>
        <v>1963</v>
      </c>
      <c r="D2140" t="s">
        <v>10</v>
      </c>
      <c r="E2140" t="str">
        <f t="shared" si="133"/>
        <v>Jul</v>
      </c>
      <c r="F2140">
        <v>22</v>
      </c>
      <c r="G2140" s="16">
        <f t="shared" si="134"/>
        <v>23214</v>
      </c>
      <c r="I2140">
        <v>0</v>
      </c>
      <c r="J2140" s="13">
        <v>36074.339999999997</v>
      </c>
      <c r="K2140" t="s">
        <v>11</v>
      </c>
      <c r="L2140" t="str" cm="1">
        <f t="array" ref="L2140">IF(K2140="?",INDEX(K2140:K4482,_xlfn.MODE.MULT(MATCH(K2140:K4482,K4482,0))),K2140)</f>
        <v>tier - 2</v>
      </c>
      <c r="M2140" t="s">
        <v>16</v>
      </c>
      <c r="N2140" t="str" cm="1">
        <f t="array" ref="N2140">IF(M2140="?",INDEX(M2140:M4482,_xlfn.MODE.MULT(MATCH(M2140:M4482,M2140:M4482,0))),M2140)</f>
        <v>tier - 1</v>
      </c>
      <c r="O2140" t="s">
        <v>42</v>
      </c>
      <c r="P2140" t="str">
        <f t="shared" si="135"/>
        <v>R1011</v>
      </c>
    </row>
    <row r="2141" spans="1:16" x14ac:dyDescent="0.3">
      <c r="A2141" t="s">
        <v>2171</v>
      </c>
      <c r="B2141">
        <v>1996</v>
      </c>
      <c r="C2141">
        <f t="shared" si="132"/>
        <v>1996</v>
      </c>
      <c r="D2141" t="s">
        <v>35</v>
      </c>
      <c r="E2141" t="str">
        <f t="shared" si="133"/>
        <v>Aug</v>
      </c>
      <c r="F2141">
        <v>20</v>
      </c>
      <c r="G2141" s="16">
        <f t="shared" si="134"/>
        <v>35297</v>
      </c>
      <c r="I2141">
        <v>2</v>
      </c>
      <c r="J2141" s="13">
        <v>36085.22</v>
      </c>
      <c r="K2141" t="s">
        <v>16</v>
      </c>
      <c r="L2141" t="str" cm="1">
        <f t="array" ref="L2141">IF(K2141="?",INDEX(K2141:K4483,_xlfn.MODE.MULT(MATCH(K2141:K4483,K4483,0))),K2141)</f>
        <v>tier - 1</v>
      </c>
      <c r="M2141" t="s">
        <v>16</v>
      </c>
      <c r="N2141" t="str" cm="1">
        <f t="array" ref="N2141">IF(M2141="?",INDEX(M2141:M4483,_xlfn.MODE.MULT(MATCH(M2141:M4483,M2141:M4483,0))),M2141)</f>
        <v>tier - 1</v>
      </c>
      <c r="O2141" t="s">
        <v>42</v>
      </c>
      <c r="P2141" t="str">
        <f t="shared" si="135"/>
        <v>R1011</v>
      </c>
    </row>
    <row r="2142" spans="1:16" x14ac:dyDescent="0.3">
      <c r="A2142" t="s">
        <v>2172</v>
      </c>
      <c r="B2142">
        <v>1979</v>
      </c>
      <c r="C2142">
        <f t="shared" si="132"/>
        <v>1979</v>
      </c>
      <c r="D2142" t="s">
        <v>15</v>
      </c>
      <c r="E2142" t="str">
        <f t="shared" si="133"/>
        <v>Nov</v>
      </c>
      <c r="F2142">
        <v>4</v>
      </c>
      <c r="G2142" s="16">
        <f t="shared" si="134"/>
        <v>29163</v>
      </c>
      <c r="I2142">
        <v>2</v>
      </c>
      <c r="J2142" s="13">
        <v>36090.49</v>
      </c>
      <c r="K2142" t="s">
        <v>11</v>
      </c>
      <c r="L2142" t="str" cm="1">
        <f t="array" ref="L2142">IF(K2142="?",INDEX(K2142:K4484,_xlfn.MODE.MULT(MATCH(K2142:K4484,K4484,0))),K2142)</f>
        <v>tier - 2</v>
      </c>
      <c r="M2142" t="s">
        <v>11</v>
      </c>
      <c r="N2142" t="str" cm="1">
        <f t="array" ref="N2142">IF(M2142="?",INDEX(M2142:M4484,_xlfn.MODE.MULT(MATCH(M2142:M4484,M2142:M4484,0))),M2142)</f>
        <v>tier - 2</v>
      </c>
      <c r="O2142" t="s">
        <v>42</v>
      </c>
      <c r="P2142" t="str">
        <f t="shared" si="135"/>
        <v>R1011</v>
      </c>
    </row>
    <row r="2143" spans="1:16" x14ac:dyDescent="0.3">
      <c r="A2143" t="s">
        <v>2173</v>
      </c>
      <c r="B2143">
        <v>1997</v>
      </c>
      <c r="C2143">
        <f t="shared" si="132"/>
        <v>1997</v>
      </c>
      <c r="D2143" t="s">
        <v>18</v>
      </c>
      <c r="E2143" t="str">
        <f t="shared" si="133"/>
        <v>Jun</v>
      </c>
      <c r="F2143">
        <v>12</v>
      </c>
      <c r="G2143" s="16">
        <f t="shared" si="134"/>
        <v>35593</v>
      </c>
      <c r="I2143">
        <v>2</v>
      </c>
      <c r="J2143" s="13">
        <v>36124.57</v>
      </c>
      <c r="K2143" t="s">
        <v>16</v>
      </c>
      <c r="L2143" t="str" cm="1">
        <f t="array" ref="L2143">IF(K2143="?",INDEX(K2143:K4485,_xlfn.MODE.MULT(MATCH(K2143:K4485,K4485,0))),K2143)</f>
        <v>tier - 1</v>
      </c>
      <c r="M2143" t="s">
        <v>12</v>
      </c>
      <c r="N2143" t="str" cm="1">
        <f t="array" ref="N2143">IF(M2143="?",INDEX(M2143:M4485,_xlfn.MODE.MULT(MATCH(M2143:M4485,M2143:M4485,0))),M2143)</f>
        <v>tier - 3</v>
      </c>
      <c r="O2143" t="s">
        <v>13</v>
      </c>
      <c r="P2143" t="str">
        <f t="shared" si="135"/>
        <v>R1013</v>
      </c>
    </row>
    <row r="2144" spans="1:16" x14ac:dyDescent="0.3">
      <c r="A2144" t="s">
        <v>2174</v>
      </c>
      <c r="B2144">
        <v>2004</v>
      </c>
      <c r="C2144">
        <f t="shared" si="132"/>
        <v>2004</v>
      </c>
      <c r="D2144" t="s">
        <v>35</v>
      </c>
      <c r="E2144" t="str">
        <f t="shared" si="133"/>
        <v>Aug</v>
      </c>
      <c r="F2144">
        <v>30</v>
      </c>
      <c r="G2144" s="16">
        <f t="shared" si="134"/>
        <v>38229</v>
      </c>
      <c r="I2144">
        <v>0</v>
      </c>
      <c r="J2144" s="13">
        <v>36149.480000000003</v>
      </c>
      <c r="K2144" t="s">
        <v>11</v>
      </c>
      <c r="L2144" t="str" cm="1">
        <f t="array" ref="L2144">IF(K2144="?",INDEX(K2144:K4486,_xlfn.MODE.MULT(MATCH(K2144:K4486,K4486,0))),K2144)</f>
        <v>tier - 2</v>
      </c>
      <c r="M2144" t="s">
        <v>11</v>
      </c>
      <c r="N2144" t="str" cm="1">
        <f t="array" ref="N2144">IF(M2144="?",INDEX(M2144:M4486,_xlfn.MODE.MULT(MATCH(M2144:M4486,M2144:M4486,0))),M2144)</f>
        <v>tier - 2</v>
      </c>
      <c r="O2144" t="s">
        <v>13</v>
      </c>
      <c r="P2144" t="str">
        <f t="shared" si="135"/>
        <v>R1013</v>
      </c>
    </row>
    <row r="2145" spans="1:16" x14ac:dyDescent="0.3">
      <c r="A2145" t="s">
        <v>2175</v>
      </c>
      <c r="B2145">
        <v>1974</v>
      </c>
      <c r="C2145">
        <f t="shared" si="132"/>
        <v>1974</v>
      </c>
      <c r="D2145" t="s">
        <v>30</v>
      </c>
      <c r="E2145" t="str">
        <f t="shared" si="133"/>
        <v>Dec</v>
      </c>
      <c r="F2145">
        <v>6</v>
      </c>
      <c r="G2145" s="16">
        <f t="shared" si="134"/>
        <v>27369</v>
      </c>
      <c r="I2145">
        <v>0</v>
      </c>
      <c r="J2145" s="13">
        <v>36182.870000000003</v>
      </c>
      <c r="K2145" t="s">
        <v>11</v>
      </c>
      <c r="L2145" t="str" cm="1">
        <f t="array" ref="L2145">IF(K2145="?",INDEX(K2145:K4487,_xlfn.MODE.MULT(MATCH(K2145:K4487,K4487,0))),K2145)</f>
        <v>tier - 2</v>
      </c>
      <c r="M2145" t="s">
        <v>12</v>
      </c>
      <c r="N2145" t="str" cm="1">
        <f t="array" ref="N2145">IF(M2145="?",INDEX(M2145:M4487,_xlfn.MODE.MULT(MATCH(M2145:M4487,M2145:M4487,0))),M2145)</f>
        <v>tier - 3</v>
      </c>
      <c r="O2145" t="s">
        <v>23</v>
      </c>
      <c r="P2145" t="str">
        <f t="shared" si="135"/>
        <v>R1012</v>
      </c>
    </row>
    <row r="2146" spans="1:16" x14ac:dyDescent="0.3">
      <c r="A2146" t="s">
        <v>2176</v>
      </c>
      <c r="B2146">
        <v>1999</v>
      </c>
      <c r="C2146">
        <f t="shared" si="132"/>
        <v>1999</v>
      </c>
      <c r="D2146" t="s">
        <v>37</v>
      </c>
      <c r="E2146" t="str">
        <f t="shared" si="133"/>
        <v>Oct</v>
      </c>
      <c r="F2146">
        <v>1</v>
      </c>
      <c r="G2146" s="16">
        <f t="shared" si="134"/>
        <v>36434</v>
      </c>
      <c r="I2146">
        <v>3</v>
      </c>
      <c r="J2146" s="13">
        <v>36189.1</v>
      </c>
      <c r="K2146" t="s">
        <v>16</v>
      </c>
      <c r="L2146" t="str" cm="1">
        <f t="array" ref="L2146">IF(K2146="?",INDEX(K2146:K4488,_xlfn.MODE.MULT(MATCH(K2146:K4488,K4488,0))),K2146)</f>
        <v>tier - 1</v>
      </c>
      <c r="M2146" t="s">
        <v>12</v>
      </c>
      <c r="N2146" t="str" cm="1">
        <f t="array" ref="N2146">IF(M2146="?",INDEX(M2146:M4488,_xlfn.MODE.MULT(MATCH(M2146:M4488,M2146:M4488,0))),M2146)</f>
        <v>tier - 3</v>
      </c>
      <c r="O2146" t="s">
        <v>168</v>
      </c>
      <c r="P2146" t="str">
        <f t="shared" si="135"/>
        <v>R1016</v>
      </c>
    </row>
    <row r="2147" spans="1:16" x14ac:dyDescent="0.3">
      <c r="A2147" t="s">
        <v>2177</v>
      </c>
      <c r="B2147">
        <v>1993</v>
      </c>
      <c r="C2147">
        <f t="shared" si="132"/>
        <v>1993</v>
      </c>
      <c r="D2147" t="s">
        <v>30</v>
      </c>
      <c r="E2147" t="str">
        <f t="shared" si="133"/>
        <v>Dec</v>
      </c>
      <c r="F2147">
        <v>28</v>
      </c>
      <c r="G2147" s="16">
        <f t="shared" si="134"/>
        <v>34331</v>
      </c>
      <c r="I2147">
        <v>0</v>
      </c>
      <c r="J2147" s="13">
        <v>36197.699999999997</v>
      </c>
      <c r="K2147" t="s">
        <v>16</v>
      </c>
      <c r="L2147" t="str" cm="1">
        <f t="array" ref="L2147">IF(K2147="?",INDEX(K2147:K4489,_xlfn.MODE.MULT(MATCH(K2147:K4489,K4489,0))),K2147)</f>
        <v>tier - 1</v>
      </c>
      <c r="M2147" t="s">
        <v>12</v>
      </c>
      <c r="N2147" t="str" cm="1">
        <f t="array" ref="N2147">IF(M2147="?",INDEX(M2147:M4489,_xlfn.MODE.MULT(MATCH(M2147:M4489,M2147:M4489,0))),M2147)</f>
        <v>tier - 3</v>
      </c>
      <c r="O2147" t="s">
        <v>42</v>
      </c>
      <c r="P2147" t="str">
        <f t="shared" si="135"/>
        <v>R1011</v>
      </c>
    </row>
    <row r="2148" spans="1:16" x14ac:dyDescent="0.3">
      <c r="A2148" t="s">
        <v>2178</v>
      </c>
      <c r="B2148">
        <v>2003</v>
      </c>
      <c r="C2148">
        <f t="shared" si="132"/>
        <v>2003</v>
      </c>
      <c r="D2148" t="s">
        <v>20</v>
      </c>
      <c r="E2148" t="str">
        <f t="shared" si="133"/>
        <v>Sep</v>
      </c>
      <c r="F2148">
        <v>5</v>
      </c>
      <c r="G2148" s="16">
        <f t="shared" si="134"/>
        <v>37869</v>
      </c>
      <c r="I2148">
        <v>0</v>
      </c>
      <c r="J2148" s="13">
        <v>36219.410000000003</v>
      </c>
      <c r="K2148" t="s">
        <v>16</v>
      </c>
      <c r="L2148" t="str" cm="1">
        <f t="array" ref="L2148">IF(K2148="?",INDEX(K2148:K4490,_xlfn.MODE.MULT(MATCH(K2148:K4490,K4490,0))),K2148)</f>
        <v>tier - 1</v>
      </c>
      <c r="M2148" t="s">
        <v>16</v>
      </c>
      <c r="N2148" t="str" cm="1">
        <f t="array" ref="N2148">IF(M2148="?",INDEX(M2148:M4490,_xlfn.MODE.MULT(MATCH(M2148:M4490,M2148:M4490,0))),M2148)</f>
        <v>tier - 1</v>
      </c>
      <c r="O2148" t="s">
        <v>23</v>
      </c>
      <c r="P2148" t="str">
        <f t="shared" si="135"/>
        <v>R1012</v>
      </c>
    </row>
    <row r="2149" spans="1:16" x14ac:dyDescent="0.3">
      <c r="A2149" t="s">
        <v>2179</v>
      </c>
      <c r="B2149">
        <v>2004</v>
      </c>
      <c r="C2149">
        <f t="shared" si="132"/>
        <v>2004</v>
      </c>
      <c r="D2149" t="s">
        <v>30</v>
      </c>
      <c r="E2149" t="str">
        <f t="shared" si="133"/>
        <v>Dec</v>
      </c>
      <c r="F2149">
        <v>25</v>
      </c>
      <c r="G2149" s="16">
        <f t="shared" si="134"/>
        <v>38346</v>
      </c>
      <c r="I2149">
        <v>0</v>
      </c>
      <c r="J2149" s="13">
        <v>36307.800000000003</v>
      </c>
      <c r="K2149" t="s">
        <v>16</v>
      </c>
      <c r="L2149" t="str" cm="1">
        <f t="array" ref="L2149">IF(K2149="?",INDEX(K2149:K4491,_xlfn.MODE.MULT(MATCH(K2149:K4491,K4491,0))),K2149)</f>
        <v>tier - 1</v>
      </c>
      <c r="M2149" t="s">
        <v>11</v>
      </c>
      <c r="N2149" t="str" cm="1">
        <f t="array" ref="N2149">IF(M2149="?",INDEX(M2149:M4491,_xlfn.MODE.MULT(MATCH(M2149:M4491,M2149:M4491,0))),M2149)</f>
        <v>tier - 2</v>
      </c>
      <c r="O2149" t="s">
        <v>13</v>
      </c>
      <c r="P2149" t="str">
        <f t="shared" si="135"/>
        <v>R1013</v>
      </c>
    </row>
    <row r="2150" spans="1:16" x14ac:dyDescent="0.3">
      <c r="A2150" t="s">
        <v>2180</v>
      </c>
      <c r="B2150">
        <v>1992</v>
      </c>
      <c r="C2150">
        <f t="shared" si="132"/>
        <v>1992</v>
      </c>
      <c r="D2150" t="s">
        <v>18</v>
      </c>
      <c r="E2150" t="str">
        <f t="shared" si="133"/>
        <v>Jun</v>
      </c>
      <c r="F2150">
        <v>16</v>
      </c>
      <c r="G2150" s="16">
        <f t="shared" si="134"/>
        <v>33771</v>
      </c>
      <c r="I2150">
        <v>0</v>
      </c>
      <c r="J2150" s="13">
        <v>36314.050000000003</v>
      </c>
      <c r="K2150" t="s">
        <v>11</v>
      </c>
      <c r="L2150" t="str" cm="1">
        <f t="array" ref="L2150">IF(K2150="?",INDEX(K2150:K4492,_xlfn.MODE.MULT(MATCH(K2150:K4492,K4492,0))),K2150)</f>
        <v>tier - 2</v>
      </c>
      <c r="M2150" t="s">
        <v>11</v>
      </c>
      <c r="N2150" t="str" cm="1">
        <f t="array" ref="N2150">IF(M2150="?",INDEX(M2150:M4492,_xlfn.MODE.MULT(MATCH(M2150:M4492,M2150:M4492,0))),M2150)</f>
        <v>tier - 2</v>
      </c>
      <c r="O2150" t="s">
        <v>42</v>
      </c>
      <c r="P2150" t="str">
        <f t="shared" si="135"/>
        <v>R1011</v>
      </c>
    </row>
    <row r="2151" spans="1:16" x14ac:dyDescent="0.3">
      <c r="A2151" t="s">
        <v>2181</v>
      </c>
      <c r="B2151">
        <v>1967</v>
      </c>
      <c r="C2151">
        <f t="shared" si="132"/>
        <v>1967</v>
      </c>
      <c r="D2151" t="s">
        <v>37</v>
      </c>
      <c r="E2151" t="str">
        <f t="shared" si="133"/>
        <v>Oct</v>
      </c>
      <c r="F2151">
        <v>18</v>
      </c>
      <c r="G2151" s="16">
        <f t="shared" si="134"/>
        <v>24763</v>
      </c>
      <c r="I2151">
        <v>0</v>
      </c>
      <c r="J2151" s="13">
        <v>36332.449999999997</v>
      </c>
      <c r="K2151" t="s">
        <v>16</v>
      </c>
      <c r="L2151" t="str" cm="1">
        <f t="array" ref="L2151">IF(K2151="?",INDEX(K2151:K4493,_xlfn.MODE.MULT(MATCH(K2151:K4493,K4493,0))),K2151)</f>
        <v>tier - 1</v>
      </c>
      <c r="M2151" t="s">
        <v>12</v>
      </c>
      <c r="N2151" t="str" cm="1">
        <f t="array" ref="N2151">IF(M2151="?",INDEX(M2151:M4493,_xlfn.MODE.MULT(MATCH(M2151:M4493,M2151:M4493,0))),M2151)</f>
        <v>tier - 3</v>
      </c>
      <c r="O2151" t="s">
        <v>42</v>
      </c>
      <c r="P2151" t="str">
        <f t="shared" si="135"/>
        <v>R1011</v>
      </c>
    </row>
    <row r="2152" spans="1:16" x14ac:dyDescent="0.3">
      <c r="A2152" t="s">
        <v>2182</v>
      </c>
      <c r="B2152">
        <v>1975</v>
      </c>
      <c r="C2152">
        <f t="shared" si="132"/>
        <v>1975</v>
      </c>
      <c r="D2152" t="s">
        <v>18</v>
      </c>
      <c r="E2152" t="str">
        <f t="shared" si="133"/>
        <v>Jun</v>
      </c>
      <c r="F2152">
        <v>5</v>
      </c>
      <c r="G2152" s="16">
        <f t="shared" si="134"/>
        <v>27550</v>
      </c>
      <c r="I2152">
        <v>1</v>
      </c>
      <c r="J2152" s="13">
        <v>36350.71</v>
      </c>
      <c r="K2152" t="s">
        <v>16</v>
      </c>
      <c r="L2152" t="str" cm="1">
        <f t="array" ref="L2152">IF(K2152="?",INDEX(K2152:K4494,_xlfn.MODE.MULT(MATCH(K2152:K4494,K4494,0))),K2152)</f>
        <v>tier - 1</v>
      </c>
      <c r="M2152" t="s">
        <v>11</v>
      </c>
      <c r="N2152" t="str" cm="1">
        <f t="array" ref="N2152">IF(M2152="?",INDEX(M2152:M4494,_xlfn.MODE.MULT(MATCH(M2152:M4494,M2152:M4494,0))),M2152)</f>
        <v>tier - 2</v>
      </c>
      <c r="O2152" t="s">
        <v>42</v>
      </c>
      <c r="P2152" t="str">
        <f t="shared" si="135"/>
        <v>R1011</v>
      </c>
    </row>
    <row r="2153" spans="1:16" x14ac:dyDescent="0.3">
      <c r="A2153" t="s">
        <v>2183</v>
      </c>
      <c r="B2153">
        <v>2003</v>
      </c>
      <c r="C2153">
        <f t="shared" si="132"/>
        <v>2003</v>
      </c>
      <c r="D2153" t="s">
        <v>30</v>
      </c>
      <c r="E2153" t="str">
        <f t="shared" si="133"/>
        <v>Dec</v>
      </c>
      <c r="F2153">
        <v>9</v>
      </c>
      <c r="G2153" s="16">
        <f t="shared" si="134"/>
        <v>37964</v>
      </c>
      <c r="I2153">
        <v>2</v>
      </c>
      <c r="J2153" s="13">
        <v>36397.58</v>
      </c>
      <c r="K2153" t="s">
        <v>11</v>
      </c>
      <c r="L2153" t="str" cm="1">
        <f t="array" ref="L2153">IF(K2153="?",INDEX(K2153:K4495,_xlfn.MODE.MULT(MATCH(K2153:K4495,K4495,0))),K2153)</f>
        <v>tier - 2</v>
      </c>
      <c r="M2153" t="s">
        <v>12</v>
      </c>
      <c r="N2153" t="str" cm="1">
        <f t="array" ref="N2153">IF(M2153="?",INDEX(M2153:M4495,_xlfn.MODE.MULT(MATCH(M2153:M4495,M2153:M4495,0))),M2153)</f>
        <v>tier - 3</v>
      </c>
      <c r="O2153" t="s">
        <v>42</v>
      </c>
      <c r="P2153" t="str">
        <f t="shared" si="135"/>
        <v>R1011</v>
      </c>
    </row>
    <row r="2154" spans="1:16" x14ac:dyDescent="0.3">
      <c r="A2154" t="s">
        <v>2184</v>
      </c>
      <c r="B2154">
        <v>1962</v>
      </c>
      <c r="C2154">
        <f t="shared" si="132"/>
        <v>1962</v>
      </c>
      <c r="D2154" t="s">
        <v>15</v>
      </c>
      <c r="E2154" t="str">
        <f t="shared" si="133"/>
        <v>Nov</v>
      </c>
      <c r="F2154">
        <v>19</v>
      </c>
      <c r="G2154" s="16">
        <f t="shared" si="134"/>
        <v>22969</v>
      </c>
      <c r="I2154">
        <v>0</v>
      </c>
      <c r="J2154" s="13">
        <v>36445.550000000003</v>
      </c>
      <c r="K2154" t="s">
        <v>11</v>
      </c>
      <c r="L2154" t="str" cm="1">
        <f t="array" ref="L2154">IF(K2154="?",INDEX(K2154:K4496,_xlfn.MODE.MULT(MATCH(K2154:K4496,K4496,0))),K2154)</f>
        <v>tier - 2</v>
      </c>
      <c r="M2154" t="s">
        <v>11</v>
      </c>
      <c r="N2154" t="str" cm="1">
        <f t="array" ref="N2154">IF(M2154="?",INDEX(M2154:M4496,_xlfn.MODE.MULT(MATCH(M2154:M4496,M2154:M4496,0))),M2154)</f>
        <v>tier - 2</v>
      </c>
      <c r="O2154" t="s">
        <v>42</v>
      </c>
      <c r="P2154" t="str">
        <f t="shared" si="135"/>
        <v>R1011</v>
      </c>
    </row>
    <row r="2155" spans="1:16" x14ac:dyDescent="0.3">
      <c r="A2155" t="s">
        <v>2185</v>
      </c>
      <c r="B2155">
        <v>1973</v>
      </c>
      <c r="C2155">
        <f t="shared" si="132"/>
        <v>1973</v>
      </c>
      <c r="D2155" t="s">
        <v>35</v>
      </c>
      <c r="E2155" t="str">
        <f t="shared" si="133"/>
        <v>Aug</v>
      </c>
      <c r="F2155">
        <v>9</v>
      </c>
      <c r="G2155" s="16">
        <f t="shared" si="134"/>
        <v>26885</v>
      </c>
      <c r="I2155">
        <v>0</v>
      </c>
      <c r="J2155" s="13">
        <v>36541.550000000003</v>
      </c>
      <c r="K2155" t="s">
        <v>11</v>
      </c>
      <c r="L2155" t="str" cm="1">
        <f t="array" ref="L2155">IF(K2155="?",INDEX(K2155:K4497,_xlfn.MODE.MULT(MATCH(K2155:K4497,K4497,0))),K2155)</f>
        <v>tier - 2</v>
      </c>
      <c r="M2155" t="s">
        <v>12</v>
      </c>
      <c r="N2155" t="str" cm="1">
        <f t="array" ref="N2155">IF(M2155="?",INDEX(M2155:M4497,_xlfn.MODE.MULT(MATCH(M2155:M4497,M2155:M4497,0))),M2155)</f>
        <v>tier - 3</v>
      </c>
      <c r="O2155" t="s">
        <v>42</v>
      </c>
      <c r="P2155" t="str">
        <f t="shared" si="135"/>
        <v>R1011</v>
      </c>
    </row>
    <row r="2156" spans="1:16" x14ac:dyDescent="0.3">
      <c r="A2156" t="s">
        <v>2186</v>
      </c>
      <c r="B2156">
        <v>1992</v>
      </c>
      <c r="C2156">
        <f t="shared" si="132"/>
        <v>1992</v>
      </c>
      <c r="D2156" t="s">
        <v>37</v>
      </c>
      <c r="E2156" t="str">
        <f t="shared" si="133"/>
        <v>Oct</v>
      </c>
      <c r="F2156">
        <v>9</v>
      </c>
      <c r="G2156" s="16">
        <f t="shared" si="134"/>
        <v>33886</v>
      </c>
      <c r="I2156">
        <v>0</v>
      </c>
      <c r="J2156" s="13">
        <v>36572.800000000003</v>
      </c>
      <c r="K2156" t="s">
        <v>16</v>
      </c>
      <c r="L2156" t="str" cm="1">
        <f t="array" ref="L2156">IF(K2156="?",INDEX(K2156:K4498,_xlfn.MODE.MULT(MATCH(K2156:K4498,K4498,0))),K2156)</f>
        <v>tier - 1</v>
      </c>
      <c r="M2156" t="s">
        <v>11</v>
      </c>
      <c r="N2156" t="str" cm="1">
        <f t="array" ref="N2156">IF(M2156="?",INDEX(M2156:M4498,_xlfn.MODE.MULT(MATCH(M2156:M4498,M2156:M4498,0))),M2156)</f>
        <v>tier - 2</v>
      </c>
      <c r="O2156" t="s">
        <v>42</v>
      </c>
      <c r="P2156" t="str">
        <f t="shared" si="135"/>
        <v>R1011</v>
      </c>
    </row>
    <row r="2157" spans="1:16" x14ac:dyDescent="0.3">
      <c r="A2157" t="s">
        <v>2187</v>
      </c>
      <c r="B2157">
        <v>1961</v>
      </c>
      <c r="C2157">
        <f t="shared" si="132"/>
        <v>1961</v>
      </c>
      <c r="D2157" t="s">
        <v>10</v>
      </c>
      <c r="E2157" t="str">
        <f t="shared" si="133"/>
        <v>Jul</v>
      </c>
      <c r="F2157">
        <v>29</v>
      </c>
      <c r="G2157" s="16">
        <f t="shared" si="134"/>
        <v>22491</v>
      </c>
      <c r="I2157">
        <v>4</v>
      </c>
      <c r="J2157" s="13">
        <v>36580.28</v>
      </c>
      <c r="K2157" t="s">
        <v>11</v>
      </c>
      <c r="L2157" t="str" cm="1">
        <f t="array" ref="L2157">IF(K2157="?",INDEX(K2157:K4499,_xlfn.MODE.MULT(MATCH(K2157:K4499,K4499,0))),K2157)</f>
        <v>tier - 2</v>
      </c>
      <c r="M2157" t="s">
        <v>11</v>
      </c>
      <c r="N2157" t="str" cm="1">
        <f t="array" ref="N2157">IF(M2157="?",INDEX(M2157:M4499,_xlfn.MODE.MULT(MATCH(M2157:M4499,M2157:M4499,0))),M2157)</f>
        <v>tier - 2</v>
      </c>
      <c r="O2157" t="s">
        <v>13</v>
      </c>
      <c r="P2157" t="str">
        <f t="shared" si="135"/>
        <v>R1013</v>
      </c>
    </row>
    <row r="2158" spans="1:16" x14ac:dyDescent="0.3">
      <c r="A2158" t="s">
        <v>2188</v>
      </c>
      <c r="B2158">
        <v>1970</v>
      </c>
      <c r="C2158">
        <f t="shared" si="132"/>
        <v>1970</v>
      </c>
      <c r="D2158" t="s">
        <v>10</v>
      </c>
      <c r="E2158" t="str">
        <f t="shared" si="133"/>
        <v>Jul</v>
      </c>
      <c r="F2158">
        <v>14</v>
      </c>
      <c r="G2158" s="16">
        <f t="shared" si="134"/>
        <v>25763</v>
      </c>
      <c r="I2158">
        <v>0</v>
      </c>
      <c r="J2158" s="13">
        <v>36786.370000000003</v>
      </c>
      <c r="K2158" t="s">
        <v>16</v>
      </c>
      <c r="L2158" t="str" cm="1">
        <f t="array" ref="L2158">IF(K2158="?",INDEX(K2158:K4500,_xlfn.MODE.MULT(MATCH(K2158:K4500,K4500,0))),K2158)</f>
        <v>tier - 1</v>
      </c>
      <c r="M2158" t="s">
        <v>16</v>
      </c>
      <c r="N2158" t="str" cm="1">
        <f t="array" ref="N2158">IF(M2158="?",INDEX(M2158:M4500,_xlfn.MODE.MULT(MATCH(M2158:M4500,M2158:M4500,0))),M2158)</f>
        <v>tier - 1</v>
      </c>
      <c r="O2158" t="s">
        <v>42</v>
      </c>
      <c r="P2158" t="str">
        <f t="shared" si="135"/>
        <v>R1011</v>
      </c>
    </row>
    <row r="2159" spans="1:16" x14ac:dyDescent="0.3">
      <c r="A2159" t="s">
        <v>2189</v>
      </c>
      <c r="B2159">
        <v>1965</v>
      </c>
      <c r="C2159">
        <f t="shared" si="132"/>
        <v>1965</v>
      </c>
      <c r="D2159" t="s">
        <v>30</v>
      </c>
      <c r="E2159" t="str">
        <f t="shared" si="133"/>
        <v>Dec</v>
      </c>
      <c r="F2159">
        <v>28</v>
      </c>
      <c r="G2159" s="16">
        <f t="shared" si="134"/>
        <v>24104</v>
      </c>
      <c r="I2159">
        <v>0</v>
      </c>
      <c r="J2159" s="13">
        <v>36795.29</v>
      </c>
      <c r="K2159" t="s">
        <v>11</v>
      </c>
      <c r="L2159" t="str" cm="1">
        <f t="array" ref="L2159">IF(K2159="?",INDEX(K2159:K4501,_xlfn.MODE.MULT(MATCH(K2159:K4501,K4501,0))),K2159)</f>
        <v>tier - 2</v>
      </c>
      <c r="M2159" t="s">
        <v>16</v>
      </c>
      <c r="N2159" t="str" cm="1">
        <f t="array" ref="N2159">IF(M2159="?",INDEX(M2159:M4501,_xlfn.MODE.MULT(MATCH(M2159:M4501,M2159:M4501,0))),M2159)</f>
        <v>tier - 1</v>
      </c>
      <c r="O2159" t="s">
        <v>42</v>
      </c>
      <c r="P2159" t="str">
        <f t="shared" si="135"/>
        <v>R1011</v>
      </c>
    </row>
    <row r="2160" spans="1:16" x14ac:dyDescent="0.3">
      <c r="A2160" t="s">
        <v>31</v>
      </c>
      <c r="B2160">
        <v>1992</v>
      </c>
      <c r="C2160">
        <f t="shared" si="132"/>
        <v>1992</v>
      </c>
      <c r="D2160" t="s">
        <v>37</v>
      </c>
      <c r="E2160" t="str">
        <f t="shared" si="133"/>
        <v>Oct</v>
      </c>
      <c r="F2160">
        <v>6</v>
      </c>
      <c r="G2160" s="16">
        <f t="shared" si="134"/>
        <v>33883</v>
      </c>
      <c r="I2160">
        <v>0</v>
      </c>
      <c r="J2160" s="13">
        <v>36837.47</v>
      </c>
      <c r="K2160" t="s">
        <v>16</v>
      </c>
      <c r="L2160" t="str" cm="1">
        <f t="array" ref="L2160">IF(K2160="?",INDEX(K2160:K4502,_xlfn.MODE.MULT(MATCH(K2160:K4502,K4502,0))),K2160)</f>
        <v>tier - 1</v>
      </c>
      <c r="M2160" t="s">
        <v>11</v>
      </c>
      <c r="N2160" t="str" cm="1">
        <f t="array" ref="N2160">IF(M2160="?",INDEX(M2160:M4502,_xlfn.MODE.MULT(MATCH(M2160:M4502,M2160:M4502,0))),M2160)</f>
        <v>tier - 2</v>
      </c>
      <c r="O2160" t="s">
        <v>42</v>
      </c>
      <c r="P2160" t="str">
        <f t="shared" si="135"/>
        <v>R1011</v>
      </c>
    </row>
    <row r="2161" spans="1:16" x14ac:dyDescent="0.3">
      <c r="A2161" t="s">
        <v>2190</v>
      </c>
      <c r="B2161">
        <v>1992</v>
      </c>
      <c r="C2161">
        <f t="shared" si="132"/>
        <v>1992</v>
      </c>
      <c r="D2161" t="s">
        <v>10</v>
      </c>
      <c r="E2161" t="str">
        <f t="shared" si="133"/>
        <v>Jul</v>
      </c>
      <c r="F2161">
        <v>4</v>
      </c>
      <c r="G2161" s="16">
        <f t="shared" si="134"/>
        <v>33789</v>
      </c>
      <c r="I2161">
        <v>0</v>
      </c>
      <c r="J2161" s="13">
        <v>36837.47</v>
      </c>
      <c r="K2161" t="s">
        <v>11</v>
      </c>
      <c r="L2161" t="str" cm="1">
        <f t="array" ref="L2161">IF(K2161="?",INDEX(K2161:K4503,_xlfn.MODE.MULT(MATCH(K2161:K4503,K4503,0))),K2161)</f>
        <v>tier - 2</v>
      </c>
      <c r="M2161" t="s">
        <v>12</v>
      </c>
      <c r="N2161" t="str" cm="1">
        <f t="array" ref="N2161">IF(M2161="?",INDEX(M2161:M4503,_xlfn.MODE.MULT(MATCH(M2161:M4503,M2161:M4503,0))),M2161)</f>
        <v>tier - 3</v>
      </c>
      <c r="O2161" t="s">
        <v>42</v>
      </c>
      <c r="P2161" t="str">
        <f t="shared" si="135"/>
        <v>R1011</v>
      </c>
    </row>
    <row r="2162" spans="1:16" x14ac:dyDescent="0.3">
      <c r="A2162" t="s">
        <v>2191</v>
      </c>
      <c r="B2162">
        <v>1972</v>
      </c>
      <c r="C2162">
        <f t="shared" si="132"/>
        <v>1972</v>
      </c>
      <c r="D2162" t="s">
        <v>30</v>
      </c>
      <c r="E2162" t="str">
        <f t="shared" si="133"/>
        <v>Dec</v>
      </c>
      <c r="F2162">
        <v>5</v>
      </c>
      <c r="G2162" s="16">
        <f t="shared" si="134"/>
        <v>26638</v>
      </c>
      <c r="I2162">
        <v>0</v>
      </c>
      <c r="J2162" s="13">
        <v>36889.99</v>
      </c>
      <c r="K2162" t="s">
        <v>16</v>
      </c>
      <c r="L2162" t="str" cm="1">
        <f t="array" ref="L2162">IF(K2162="?",INDEX(K2162:K4504,_xlfn.MODE.MULT(MATCH(K2162:K4504,K4504,0))),K2162)</f>
        <v>tier - 1</v>
      </c>
      <c r="M2162" t="s">
        <v>12</v>
      </c>
      <c r="N2162" t="str" cm="1">
        <f t="array" ref="N2162">IF(M2162="?",INDEX(M2162:M4504,_xlfn.MODE.MULT(MATCH(M2162:M4504,M2162:M4504,0))),M2162)</f>
        <v>tier - 3</v>
      </c>
      <c r="O2162" t="s">
        <v>42</v>
      </c>
      <c r="P2162" t="str">
        <f t="shared" si="135"/>
        <v>R1011</v>
      </c>
    </row>
    <row r="2163" spans="1:16" x14ac:dyDescent="0.3">
      <c r="A2163" t="s">
        <v>2192</v>
      </c>
      <c r="B2163">
        <v>2003</v>
      </c>
      <c r="C2163">
        <f t="shared" si="132"/>
        <v>2003</v>
      </c>
      <c r="D2163" t="s">
        <v>18</v>
      </c>
      <c r="E2163" t="str">
        <f t="shared" si="133"/>
        <v>Jun</v>
      </c>
      <c r="F2163">
        <v>21</v>
      </c>
      <c r="G2163" s="16">
        <f t="shared" si="134"/>
        <v>37793</v>
      </c>
      <c r="I2163">
        <v>0</v>
      </c>
      <c r="J2163" s="13">
        <v>36898.730000000003</v>
      </c>
      <c r="K2163" t="s">
        <v>11</v>
      </c>
      <c r="L2163" t="str" cm="1">
        <f t="array" ref="L2163">IF(K2163="?",INDEX(K2163:K4505,_xlfn.MODE.MULT(MATCH(K2163:K4505,K4505,0))),K2163)</f>
        <v>tier - 2</v>
      </c>
      <c r="M2163" t="s">
        <v>16</v>
      </c>
      <c r="N2163" t="str" cm="1">
        <f t="array" ref="N2163">IF(M2163="?",INDEX(M2163:M4505,_xlfn.MODE.MULT(MATCH(M2163:M4505,M2163:M4505,0))),M2163)</f>
        <v>tier - 1</v>
      </c>
      <c r="O2163" t="s">
        <v>23</v>
      </c>
      <c r="P2163" t="str">
        <f t="shared" si="135"/>
        <v>R1012</v>
      </c>
    </row>
    <row r="2164" spans="1:16" x14ac:dyDescent="0.3">
      <c r="A2164" t="s">
        <v>2193</v>
      </c>
      <c r="B2164">
        <v>1963</v>
      </c>
      <c r="C2164">
        <f t="shared" si="132"/>
        <v>1963</v>
      </c>
      <c r="D2164" t="s">
        <v>10</v>
      </c>
      <c r="E2164" t="str">
        <f t="shared" si="133"/>
        <v>Jul</v>
      </c>
      <c r="F2164">
        <v>24</v>
      </c>
      <c r="G2164" s="16">
        <f t="shared" si="134"/>
        <v>23216</v>
      </c>
      <c r="I2164">
        <v>2</v>
      </c>
      <c r="J2164" s="13">
        <v>36910.61</v>
      </c>
      <c r="K2164" t="s">
        <v>11</v>
      </c>
      <c r="L2164" t="str" cm="1">
        <f t="array" ref="L2164">IF(K2164="?",INDEX(K2164:K4506,_xlfn.MODE.MULT(MATCH(K2164:K4506,K4506,0))),K2164)</f>
        <v>tier - 2</v>
      </c>
      <c r="M2164" t="s">
        <v>11</v>
      </c>
      <c r="N2164" t="str" cm="1">
        <f t="array" ref="N2164">IF(M2164="?",INDEX(M2164:M4506,_xlfn.MODE.MULT(MATCH(M2164:M4506,M2164:M4506,0))),M2164)</f>
        <v>tier - 2</v>
      </c>
      <c r="O2164" t="s">
        <v>42</v>
      </c>
      <c r="P2164" t="str">
        <f t="shared" si="135"/>
        <v>R1011</v>
      </c>
    </row>
    <row r="2165" spans="1:16" x14ac:dyDescent="0.3">
      <c r="A2165" t="s">
        <v>2194</v>
      </c>
      <c r="B2165">
        <v>1991</v>
      </c>
      <c r="C2165">
        <f t="shared" si="132"/>
        <v>1991</v>
      </c>
      <c r="D2165" t="s">
        <v>18</v>
      </c>
      <c r="E2165" t="str">
        <f t="shared" si="133"/>
        <v>Jun</v>
      </c>
      <c r="F2165">
        <v>10</v>
      </c>
      <c r="G2165" s="16">
        <f t="shared" si="134"/>
        <v>33399</v>
      </c>
      <c r="I2165">
        <v>3</v>
      </c>
      <c r="J2165" s="13">
        <v>36911.99</v>
      </c>
      <c r="K2165" t="s">
        <v>11</v>
      </c>
      <c r="L2165" t="str" cm="1">
        <f t="array" ref="L2165">IF(K2165="?",INDEX(K2165:K4507,_xlfn.MODE.MULT(MATCH(K2165:K4507,K4507,0))),K2165)</f>
        <v>tier - 2</v>
      </c>
      <c r="M2165" t="s">
        <v>11</v>
      </c>
      <c r="N2165" t="str" cm="1">
        <f t="array" ref="N2165">IF(M2165="?",INDEX(M2165:M4507,_xlfn.MODE.MULT(MATCH(M2165:M4507,M2165:M4507,0))),M2165)</f>
        <v>tier - 2</v>
      </c>
      <c r="O2165" t="s">
        <v>42</v>
      </c>
      <c r="P2165" t="str">
        <f t="shared" si="135"/>
        <v>R1011</v>
      </c>
    </row>
    <row r="2166" spans="1:16" x14ac:dyDescent="0.3">
      <c r="A2166" t="s">
        <v>2195</v>
      </c>
      <c r="B2166">
        <v>1968</v>
      </c>
      <c r="C2166">
        <f t="shared" si="132"/>
        <v>1968</v>
      </c>
      <c r="D2166" t="s">
        <v>37</v>
      </c>
      <c r="E2166" t="str">
        <f t="shared" si="133"/>
        <v>Oct</v>
      </c>
      <c r="F2166">
        <v>22</v>
      </c>
      <c r="G2166" s="16">
        <f t="shared" si="134"/>
        <v>25133</v>
      </c>
      <c r="I2166">
        <v>0</v>
      </c>
      <c r="J2166" s="13">
        <v>36922.61</v>
      </c>
      <c r="K2166" t="s">
        <v>11</v>
      </c>
      <c r="L2166" t="str" cm="1">
        <f t="array" ref="L2166">IF(K2166="?",INDEX(K2166:K4508,_xlfn.MODE.MULT(MATCH(K2166:K4508,K4508,0))),K2166)</f>
        <v>tier - 2</v>
      </c>
      <c r="M2166" t="s">
        <v>16</v>
      </c>
      <c r="N2166" t="str" cm="1">
        <f t="array" ref="N2166">IF(M2166="?",INDEX(M2166:M4508,_xlfn.MODE.MULT(MATCH(M2166:M4508,M2166:M4508,0))),M2166)</f>
        <v>tier - 1</v>
      </c>
      <c r="O2166" t="s">
        <v>42</v>
      </c>
      <c r="P2166" t="str">
        <f t="shared" si="135"/>
        <v>R1011</v>
      </c>
    </row>
    <row r="2167" spans="1:16" x14ac:dyDescent="0.3">
      <c r="A2167" t="s">
        <v>2196</v>
      </c>
      <c r="B2167">
        <v>1977</v>
      </c>
      <c r="C2167">
        <f t="shared" si="132"/>
        <v>1977</v>
      </c>
      <c r="D2167" t="s">
        <v>35</v>
      </c>
      <c r="E2167" t="str">
        <f t="shared" si="133"/>
        <v>Aug</v>
      </c>
      <c r="F2167">
        <v>13</v>
      </c>
      <c r="G2167" s="16">
        <f t="shared" si="134"/>
        <v>28350</v>
      </c>
      <c r="I2167">
        <v>2</v>
      </c>
      <c r="J2167" s="13">
        <v>36935.64</v>
      </c>
      <c r="K2167" t="s">
        <v>11</v>
      </c>
      <c r="L2167" t="str" cm="1">
        <f t="array" ref="L2167">IF(K2167="?",INDEX(K2167:K4509,_xlfn.MODE.MULT(MATCH(K2167:K4509,K4509,0))),K2167)</f>
        <v>tier - 2</v>
      </c>
      <c r="M2167" t="s">
        <v>16</v>
      </c>
      <c r="N2167" t="str" cm="1">
        <f t="array" ref="N2167">IF(M2167="?",INDEX(M2167:M4509,_xlfn.MODE.MULT(MATCH(M2167:M4509,M2167:M4509,0))),M2167)</f>
        <v>tier - 1</v>
      </c>
      <c r="O2167" t="s">
        <v>42</v>
      </c>
      <c r="P2167" t="str">
        <f t="shared" si="135"/>
        <v>R1011</v>
      </c>
    </row>
    <row r="2168" spans="1:16" x14ac:dyDescent="0.3">
      <c r="A2168" t="s">
        <v>2197</v>
      </c>
      <c r="B2168">
        <v>1992</v>
      </c>
      <c r="C2168">
        <f t="shared" si="132"/>
        <v>1992</v>
      </c>
      <c r="D2168" t="s">
        <v>35</v>
      </c>
      <c r="E2168" t="str">
        <f t="shared" si="133"/>
        <v>Aug</v>
      </c>
      <c r="F2168">
        <v>25</v>
      </c>
      <c r="G2168" s="16">
        <f t="shared" si="134"/>
        <v>33841</v>
      </c>
      <c r="I2168">
        <v>0</v>
      </c>
      <c r="J2168" s="13">
        <v>36950.26</v>
      </c>
      <c r="K2168" t="s">
        <v>16</v>
      </c>
      <c r="L2168" t="str" cm="1">
        <f t="array" ref="L2168">IF(K2168="?",INDEX(K2168:K4510,_xlfn.MODE.MULT(MATCH(K2168:K4510,K4510,0))),K2168)</f>
        <v>tier - 1</v>
      </c>
      <c r="M2168" t="s">
        <v>16</v>
      </c>
      <c r="N2168" t="str" cm="1">
        <f t="array" ref="N2168">IF(M2168="?",INDEX(M2168:M4510,_xlfn.MODE.MULT(MATCH(M2168:M4510,M2168:M4510,0))),M2168)</f>
        <v>tier - 1</v>
      </c>
      <c r="O2168" t="s">
        <v>13</v>
      </c>
      <c r="P2168" t="str">
        <f t="shared" si="135"/>
        <v>R1013</v>
      </c>
    </row>
    <row r="2169" spans="1:16" x14ac:dyDescent="0.3">
      <c r="A2169" t="s">
        <v>2198</v>
      </c>
      <c r="B2169">
        <v>1992</v>
      </c>
      <c r="C2169">
        <f t="shared" si="132"/>
        <v>1992</v>
      </c>
      <c r="D2169" t="s">
        <v>20</v>
      </c>
      <c r="E2169" t="str">
        <f t="shared" si="133"/>
        <v>Sep</v>
      </c>
      <c r="F2169">
        <v>13</v>
      </c>
      <c r="G2169" s="16">
        <f t="shared" si="134"/>
        <v>33860</v>
      </c>
      <c r="I2169">
        <v>0</v>
      </c>
      <c r="J2169" s="13">
        <v>36976.449999999997</v>
      </c>
      <c r="K2169" t="s">
        <v>11</v>
      </c>
      <c r="L2169" t="str" cm="1">
        <f t="array" ref="L2169">IF(K2169="?",INDEX(K2169:K4511,_xlfn.MODE.MULT(MATCH(K2169:K4511,K4511,0))),K2169)</f>
        <v>tier - 2</v>
      </c>
      <c r="M2169" t="s">
        <v>12</v>
      </c>
      <c r="N2169" t="str" cm="1">
        <f t="array" ref="N2169">IF(M2169="?",INDEX(M2169:M4511,_xlfn.MODE.MULT(MATCH(M2169:M4511,M2169:M4511,0))),M2169)</f>
        <v>tier - 3</v>
      </c>
      <c r="O2169" t="s">
        <v>42</v>
      </c>
      <c r="P2169" t="str">
        <f t="shared" si="135"/>
        <v>R1011</v>
      </c>
    </row>
    <row r="2170" spans="1:16" x14ac:dyDescent="0.3">
      <c r="A2170" t="s">
        <v>2199</v>
      </c>
      <c r="B2170">
        <v>1991</v>
      </c>
      <c r="C2170">
        <f t="shared" si="132"/>
        <v>1991</v>
      </c>
      <c r="D2170" t="s">
        <v>15</v>
      </c>
      <c r="E2170" t="str">
        <f t="shared" si="133"/>
        <v>Nov</v>
      </c>
      <c r="F2170">
        <v>1</v>
      </c>
      <c r="G2170" s="16">
        <f t="shared" si="134"/>
        <v>33543</v>
      </c>
      <c r="I2170">
        <v>3</v>
      </c>
      <c r="J2170" s="13">
        <v>37040.879999999997</v>
      </c>
      <c r="K2170" t="s">
        <v>11</v>
      </c>
      <c r="L2170" t="str" cm="1">
        <f t="array" ref="L2170">IF(K2170="?",INDEX(K2170:K4512,_xlfn.MODE.MULT(MATCH(K2170:K4512,K4512,0))),K2170)</f>
        <v>tier - 2</v>
      </c>
      <c r="M2170" t="s">
        <v>11</v>
      </c>
      <c r="N2170" t="str" cm="1">
        <f t="array" ref="N2170">IF(M2170="?",INDEX(M2170:M4512,_xlfn.MODE.MULT(MATCH(M2170:M4512,M2170:M4512,0))),M2170)</f>
        <v>tier - 2</v>
      </c>
      <c r="O2170" t="s">
        <v>42</v>
      </c>
      <c r="P2170" t="str">
        <f t="shared" si="135"/>
        <v>R1011</v>
      </c>
    </row>
    <row r="2171" spans="1:16" x14ac:dyDescent="0.3">
      <c r="A2171" t="s">
        <v>2200</v>
      </c>
      <c r="B2171">
        <v>1988</v>
      </c>
      <c r="C2171">
        <f t="shared" si="132"/>
        <v>1988</v>
      </c>
      <c r="D2171" t="s">
        <v>30</v>
      </c>
      <c r="E2171" t="str">
        <f t="shared" si="133"/>
        <v>Dec</v>
      </c>
      <c r="F2171">
        <v>17</v>
      </c>
      <c r="G2171" s="16">
        <f t="shared" si="134"/>
        <v>32494</v>
      </c>
      <c r="I2171">
        <v>3</v>
      </c>
      <c r="J2171" s="13">
        <v>37076.370000000003</v>
      </c>
      <c r="K2171" t="s">
        <v>11</v>
      </c>
      <c r="L2171" t="str" cm="1">
        <f t="array" ref="L2171">IF(K2171="?",INDEX(K2171:K4513,_xlfn.MODE.MULT(MATCH(K2171:K4513,K4513,0))),K2171)</f>
        <v>tier - 2</v>
      </c>
      <c r="M2171" t="s">
        <v>16</v>
      </c>
      <c r="N2171" t="str" cm="1">
        <f t="array" ref="N2171">IF(M2171="?",INDEX(M2171:M4513,_xlfn.MODE.MULT(MATCH(M2171:M4513,M2171:M4513,0))),M2171)</f>
        <v>tier - 1</v>
      </c>
      <c r="O2171" t="s">
        <v>42</v>
      </c>
      <c r="P2171" t="str">
        <f t="shared" si="135"/>
        <v>R1011</v>
      </c>
    </row>
    <row r="2172" spans="1:16" x14ac:dyDescent="0.3">
      <c r="A2172" t="s">
        <v>2201</v>
      </c>
      <c r="B2172">
        <v>1989</v>
      </c>
      <c r="C2172">
        <f t="shared" si="132"/>
        <v>1989</v>
      </c>
      <c r="D2172" t="s">
        <v>18</v>
      </c>
      <c r="E2172" t="str">
        <f t="shared" si="133"/>
        <v>Jun</v>
      </c>
      <c r="F2172">
        <v>10</v>
      </c>
      <c r="G2172" s="16">
        <f t="shared" si="134"/>
        <v>32669</v>
      </c>
      <c r="I2172">
        <v>0</v>
      </c>
      <c r="J2172" s="13">
        <v>37079.370000000003</v>
      </c>
      <c r="K2172" t="s">
        <v>11</v>
      </c>
      <c r="L2172" t="str" cm="1">
        <f t="array" ref="L2172">IF(K2172="?",INDEX(K2172:K4514,_xlfn.MODE.MULT(MATCH(K2172:K4514,K4514,0))),K2172)</f>
        <v>tier - 2</v>
      </c>
      <c r="M2172" t="s">
        <v>12</v>
      </c>
      <c r="N2172" t="str" cm="1">
        <f t="array" ref="N2172">IF(M2172="?",INDEX(M2172:M4514,_xlfn.MODE.MULT(MATCH(M2172:M4514,M2172:M4514,0))),M2172)</f>
        <v>tier - 3</v>
      </c>
      <c r="O2172" t="s">
        <v>42</v>
      </c>
      <c r="P2172" t="str">
        <f t="shared" si="135"/>
        <v>R1011</v>
      </c>
    </row>
    <row r="2173" spans="1:16" x14ac:dyDescent="0.3">
      <c r="A2173" t="s">
        <v>2202</v>
      </c>
      <c r="B2173">
        <v>1995</v>
      </c>
      <c r="C2173">
        <f t="shared" si="132"/>
        <v>1995</v>
      </c>
      <c r="D2173" t="s">
        <v>37</v>
      </c>
      <c r="E2173" t="str">
        <f t="shared" si="133"/>
        <v>Oct</v>
      </c>
      <c r="F2173">
        <v>30</v>
      </c>
      <c r="G2173" s="16">
        <f t="shared" si="134"/>
        <v>35002</v>
      </c>
      <c r="I2173">
        <v>0</v>
      </c>
      <c r="J2173" s="13">
        <v>37133.9</v>
      </c>
      <c r="K2173" t="s">
        <v>11</v>
      </c>
      <c r="L2173" t="str" cm="1">
        <f t="array" ref="L2173">IF(K2173="?",INDEX(K2173:K4515,_xlfn.MODE.MULT(MATCH(K2173:K4515,K4515,0))),K2173)</f>
        <v>tier - 2</v>
      </c>
      <c r="M2173" t="s">
        <v>11</v>
      </c>
      <c r="N2173" t="str" cm="1">
        <f t="array" ref="N2173">IF(M2173="?",INDEX(M2173:M4515,_xlfn.MODE.MULT(MATCH(M2173:M4515,M2173:M4515,0))),M2173)</f>
        <v>tier - 2</v>
      </c>
      <c r="O2173" t="s">
        <v>13</v>
      </c>
      <c r="P2173" t="str">
        <f t="shared" si="135"/>
        <v>R1013</v>
      </c>
    </row>
    <row r="2174" spans="1:16" x14ac:dyDescent="0.3">
      <c r="A2174" t="s">
        <v>2203</v>
      </c>
      <c r="B2174">
        <v>2000</v>
      </c>
      <c r="C2174">
        <f t="shared" si="132"/>
        <v>2000</v>
      </c>
      <c r="D2174" t="s">
        <v>20</v>
      </c>
      <c r="E2174" t="str">
        <f t="shared" si="133"/>
        <v>Sep</v>
      </c>
      <c r="F2174">
        <v>5</v>
      </c>
      <c r="G2174" s="16">
        <f t="shared" si="134"/>
        <v>36774</v>
      </c>
      <c r="I2174">
        <v>1</v>
      </c>
      <c r="J2174" s="13">
        <v>37165.160000000003</v>
      </c>
      <c r="K2174" t="s">
        <v>16</v>
      </c>
      <c r="L2174" t="str" cm="1">
        <f t="array" ref="L2174">IF(K2174="?",INDEX(K2174:K4516,_xlfn.MODE.MULT(MATCH(K2174:K4516,K4516,0))),K2174)</f>
        <v>tier - 1</v>
      </c>
      <c r="M2174" t="s">
        <v>12</v>
      </c>
      <c r="N2174" t="str" cm="1">
        <f t="array" ref="N2174">IF(M2174="?",INDEX(M2174:M4516,_xlfn.MODE.MULT(MATCH(M2174:M4516,M2174:M4516,0))),M2174)</f>
        <v>tier - 3</v>
      </c>
      <c r="O2174" t="s">
        <v>31</v>
      </c>
      <c r="P2174" t="str">
        <f t="shared" si="135"/>
        <v>unknown</v>
      </c>
    </row>
    <row r="2175" spans="1:16" x14ac:dyDescent="0.3">
      <c r="A2175" t="s">
        <v>2204</v>
      </c>
      <c r="B2175">
        <v>1990</v>
      </c>
      <c r="C2175">
        <f t="shared" si="132"/>
        <v>1990</v>
      </c>
      <c r="D2175" t="s">
        <v>37</v>
      </c>
      <c r="E2175" t="str">
        <f t="shared" si="133"/>
        <v>Oct</v>
      </c>
      <c r="F2175">
        <v>17</v>
      </c>
      <c r="G2175" s="16">
        <f t="shared" si="134"/>
        <v>33163</v>
      </c>
      <c r="I2175">
        <v>3</v>
      </c>
      <c r="J2175" s="13">
        <v>37251.22</v>
      </c>
      <c r="K2175" t="s">
        <v>11</v>
      </c>
      <c r="L2175" t="str" cm="1">
        <f t="array" ref="L2175">IF(K2175="?",INDEX(K2175:K4517,_xlfn.MODE.MULT(MATCH(K2175:K4517,K4517,0))),K2175)</f>
        <v>tier - 2</v>
      </c>
      <c r="M2175" t="s">
        <v>11</v>
      </c>
      <c r="N2175" t="str" cm="1">
        <f t="array" ref="N2175">IF(M2175="?",INDEX(M2175:M4517,_xlfn.MODE.MULT(MATCH(M2175:M4517,M2175:M4517,0))),M2175)</f>
        <v>tier - 2</v>
      </c>
      <c r="O2175" t="s">
        <v>42</v>
      </c>
      <c r="P2175" t="str">
        <f t="shared" si="135"/>
        <v>R1011</v>
      </c>
    </row>
    <row r="2176" spans="1:16" x14ac:dyDescent="0.3">
      <c r="A2176" t="s">
        <v>2205</v>
      </c>
      <c r="B2176">
        <v>1985</v>
      </c>
      <c r="C2176">
        <f t="shared" si="132"/>
        <v>1985</v>
      </c>
      <c r="D2176" t="s">
        <v>15</v>
      </c>
      <c r="E2176" t="str">
        <f t="shared" si="133"/>
        <v>Nov</v>
      </c>
      <c r="F2176">
        <v>17</v>
      </c>
      <c r="G2176" s="16">
        <f t="shared" si="134"/>
        <v>31368</v>
      </c>
      <c r="I2176">
        <v>0</v>
      </c>
      <c r="J2176" s="13">
        <v>37270.15</v>
      </c>
      <c r="K2176" t="s">
        <v>11</v>
      </c>
      <c r="L2176" t="str" cm="1">
        <f t="array" ref="L2176">IF(K2176="?",INDEX(K2176:K4518,_xlfn.MODE.MULT(MATCH(K2176:K4518,K4518,0))),K2176)</f>
        <v>tier - 2</v>
      </c>
      <c r="M2176" t="s">
        <v>16</v>
      </c>
      <c r="N2176" t="str" cm="1">
        <f t="array" ref="N2176">IF(M2176="?",INDEX(M2176:M4518,_xlfn.MODE.MULT(MATCH(M2176:M4518,M2176:M4518,0))),M2176)</f>
        <v>tier - 1</v>
      </c>
      <c r="O2176" t="s">
        <v>247</v>
      </c>
      <c r="P2176" t="str">
        <f t="shared" si="135"/>
        <v>R1024</v>
      </c>
    </row>
    <row r="2177" spans="1:16" x14ac:dyDescent="0.3">
      <c r="A2177" t="s">
        <v>2206</v>
      </c>
      <c r="B2177">
        <v>1975</v>
      </c>
      <c r="C2177">
        <f t="shared" si="132"/>
        <v>1975</v>
      </c>
      <c r="D2177" t="s">
        <v>15</v>
      </c>
      <c r="E2177" t="str">
        <f t="shared" si="133"/>
        <v>Nov</v>
      </c>
      <c r="F2177">
        <v>9</v>
      </c>
      <c r="G2177" s="16">
        <f t="shared" si="134"/>
        <v>27707</v>
      </c>
      <c r="I2177">
        <v>1</v>
      </c>
      <c r="J2177" s="13">
        <v>37272.339999999997</v>
      </c>
      <c r="K2177" t="s">
        <v>11</v>
      </c>
      <c r="L2177" t="str" cm="1">
        <f t="array" ref="L2177">IF(K2177="?",INDEX(K2177:K4519,_xlfn.MODE.MULT(MATCH(K2177:K4519,K4519,0))),K2177)</f>
        <v>tier - 2</v>
      </c>
      <c r="M2177" t="s">
        <v>12</v>
      </c>
      <c r="N2177" t="str" cm="1">
        <f t="array" ref="N2177">IF(M2177="?",INDEX(M2177:M4519,_xlfn.MODE.MULT(MATCH(M2177:M4519,M2177:M4519,0))),M2177)</f>
        <v>tier - 3</v>
      </c>
      <c r="O2177" t="s">
        <v>42</v>
      </c>
      <c r="P2177" t="str">
        <f t="shared" si="135"/>
        <v>R1011</v>
      </c>
    </row>
    <row r="2178" spans="1:16" x14ac:dyDescent="0.3">
      <c r="A2178" t="s">
        <v>2207</v>
      </c>
      <c r="B2178">
        <v>1969</v>
      </c>
      <c r="C2178">
        <f t="shared" si="132"/>
        <v>1969</v>
      </c>
      <c r="D2178" t="s">
        <v>37</v>
      </c>
      <c r="E2178" t="str">
        <f t="shared" si="133"/>
        <v>Oct</v>
      </c>
      <c r="F2178">
        <v>30</v>
      </c>
      <c r="G2178" s="16">
        <f t="shared" si="134"/>
        <v>25506</v>
      </c>
      <c r="I2178">
        <v>0</v>
      </c>
      <c r="J2178" s="13">
        <v>37277.269999999997</v>
      </c>
      <c r="K2178" t="s">
        <v>16</v>
      </c>
      <c r="L2178" t="str" cm="1">
        <f t="array" ref="L2178">IF(K2178="?",INDEX(K2178:K4520,_xlfn.MODE.MULT(MATCH(K2178:K4520,K4520,0))),K2178)</f>
        <v>tier - 1</v>
      </c>
      <c r="M2178" t="s">
        <v>12</v>
      </c>
      <c r="N2178" t="str" cm="1">
        <f t="array" ref="N2178">IF(M2178="?",INDEX(M2178:M4520,_xlfn.MODE.MULT(MATCH(M2178:M4520,M2178:M4520,0))),M2178)</f>
        <v>tier - 3</v>
      </c>
      <c r="O2178" t="s">
        <v>42</v>
      </c>
      <c r="P2178" t="str">
        <f t="shared" si="135"/>
        <v>R1011</v>
      </c>
    </row>
    <row r="2179" spans="1:16" x14ac:dyDescent="0.3">
      <c r="A2179" t="s">
        <v>2208</v>
      </c>
      <c r="B2179">
        <v>1979</v>
      </c>
      <c r="C2179">
        <f t="shared" ref="C2179:C2242" si="136">IF(B2179="?",ROUND(AVERAGE(B2178:B4521),0),B2179)</f>
        <v>1979</v>
      </c>
      <c r="D2179" t="s">
        <v>35</v>
      </c>
      <c r="E2179" t="str">
        <f t="shared" ref="E2179:E2242" si="137">IF(D2179="?","sep",D2179)</f>
        <v>Aug</v>
      </c>
      <c r="F2179">
        <v>3</v>
      </c>
      <c r="G2179" s="16">
        <f t="shared" ref="G2179:G2242" si="138">VALUE(F2179&amp;"-"&amp;E2179&amp;"-"&amp;C2179)</f>
        <v>29070</v>
      </c>
      <c r="I2179">
        <v>2</v>
      </c>
      <c r="J2179" s="13">
        <v>37425.94</v>
      </c>
      <c r="K2179" t="s">
        <v>11</v>
      </c>
      <c r="L2179" t="str" cm="1">
        <f t="array" ref="L2179">IF(K2179="?",INDEX(K2179:K4521,_xlfn.MODE.MULT(MATCH(K2179:K4521,K4521,0))),K2179)</f>
        <v>tier - 2</v>
      </c>
      <c r="M2179" t="s">
        <v>16</v>
      </c>
      <c r="N2179" t="str" cm="1">
        <f t="array" ref="N2179">IF(M2179="?",INDEX(M2179:M4521,_xlfn.MODE.MULT(MATCH(M2179:M4521,M2179:M4521,0))),M2179)</f>
        <v>tier - 1</v>
      </c>
      <c r="O2179" t="s">
        <v>42</v>
      </c>
      <c r="P2179" t="str">
        <f t="shared" ref="P2179:P2242" si="139">IF(O2179="?","unknown",O2179)</f>
        <v>R1011</v>
      </c>
    </row>
    <row r="2180" spans="1:16" x14ac:dyDescent="0.3">
      <c r="A2180" t="s">
        <v>2209</v>
      </c>
      <c r="B2180">
        <v>2002</v>
      </c>
      <c r="C2180">
        <f t="shared" si="136"/>
        <v>2002</v>
      </c>
      <c r="D2180" t="s">
        <v>20</v>
      </c>
      <c r="E2180" t="str">
        <f t="shared" si="137"/>
        <v>Sep</v>
      </c>
      <c r="F2180">
        <v>27</v>
      </c>
      <c r="G2180" s="16">
        <f t="shared" si="138"/>
        <v>37526</v>
      </c>
      <c r="I2180">
        <v>3</v>
      </c>
      <c r="J2180" s="13">
        <v>37465.339999999997</v>
      </c>
      <c r="K2180" t="s">
        <v>16</v>
      </c>
      <c r="L2180" t="str" cm="1">
        <f t="array" ref="L2180">IF(K2180="?",INDEX(K2180:K4522,_xlfn.MODE.MULT(MATCH(K2180:K4522,K4522,0))),K2180)</f>
        <v>tier - 1</v>
      </c>
      <c r="M2180" t="s">
        <v>11</v>
      </c>
      <c r="N2180" t="str" cm="1">
        <f t="array" ref="N2180">IF(M2180="?",INDEX(M2180:M4522,_xlfn.MODE.MULT(MATCH(M2180:M4522,M2180:M4522,0))),M2180)</f>
        <v>tier - 2</v>
      </c>
      <c r="O2180" t="s">
        <v>23</v>
      </c>
      <c r="P2180" t="str">
        <f t="shared" si="139"/>
        <v>R1012</v>
      </c>
    </row>
    <row r="2181" spans="1:16" x14ac:dyDescent="0.3">
      <c r="A2181" t="s">
        <v>2210</v>
      </c>
      <c r="B2181">
        <v>2000</v>
      </c>
      <c r="C2181">
        <f t="shared" si="136"/>
        <v>2000</v>
      </c>
      <c r="D2181" t="s">
        <v>37</v>
      </c>
      <c r="E2181" t="str">
        <f t="shared" si="137"/>
        <v>Oct</v>
      </c>
      <c r="F2181">
        <v>12</v>
      </c>
      <c r="G2181" s="16">
        <f t="shared" si="138"/>
        <v>36811</v>
      </c>
      <c r="I2181">
        <v>2</v>
      </c>
      <c r="J2181" s="13">
        <v>37484.449999999997</v>
      </c>
      <c r="K2181" t="s">
        <v>16</v>
      </c>
      <c r="L2181" t="str" cm="1">
        <f t="array" ref="L2181">IF(K2181="?",INDEX(K2181:K4523,_xlfn.MODE.MULT(MATCH(K2181:K4523,K4523,0))),K2181)</f>
        <v>tier - 1</v>
      </c>
      <c r="M2181" t="s">
        <v>16</v>
      </c>
      <c r="N2181" t="str" cm="1">
        <f t="array" ref="N2181">IF(M2181="?",INDEX(M2181:M4523,_xlfn.MODE.MULT(MATCH(M2181:M4523,M2181:M4523,0))),M2181)</f>
        <v>tier - 1</v>
      </c>
      <c r="O2181" t="s">
        <v>13</v>
      </c>
      <c r="P2181" t="str">
        <f t="shared" si="139"/>
        <v>R1013</v>
      </c>
    </row>
    <row r="2182" spans="1:16" x14ac:dyDescent="0.3">
      <c r="A2182" t="s">
        <v>2211</v>
      </c>
      <c r="B2182">
        <v>1990</v>
      </c>
      <c r="C2182">
        <f t="shared" si="136"/>
        <v>1990</v>
      </c>
      <c r="D2182" t="s">
        <v>15</v>
      </c>
      <c r="E2182" t="str">
        <f t="shared" si="137"/>
        <v>Nov</v>
      </c>
      <c r="F2182">
        <v>16</v>
      </c>
      <c r="G2182" s="16">
        <f t="shared" si="138"/>
        <v>33193</v>
      </c>
      <c r="I2182">
        <v>1</v>
      </c>
      <c r="J2182" s="13">
        <v>37607.53</v>
      </c>
      <c r="K2182" t="s">
        <v>16</v>
      </c>
      <c r="L2182" t="str" cm="1">
        <f t="array" ref="L2182">IF(K2182="?",INDEX(K2182:K4524,_xlfn.MODE.MULT(MATCH(K2182:K4524,K4524,0))),K2182)</f>
        <v>tier - 1</v>
      </c>
      <c r="M2182" t="s">
        <v>11</v>
      </c>
      <c r="N2182" t="str" cm="1">
        <f t="array" ref="N2182">IF(M2182="?",INDEX(M2182:M4524,_xlfn.MODE.MULT(MATCH(M2182:M4524,M2182:M4524,0))),M2182)</f>
        <v>tier - 2</v>
      </c>
      <c r="O2182" t="s">
        <v>166</v>
      </c>
      <c r="P2182" t="str">
        <f t="shared" si="139"/>
        <v>R1019</v>
      </c>
    </row>
    <row r="2183" spans="1:16" x14ac:dyDescent="0.3">
      <c r="A2183" t="s">
        <v>2212</v>
      </c>
      <c r="B2183">
        <v>1982</v>
      </c>
      <c r="C2183">
        <f t="shared" si="136"/>
        <v>1982</v>
      </c>
      <c r="D2183" t="s">
        <v>18</v>
      </c>
      <c r="E2183" t="str">
        <f t="shared" si="137"/>
        <v>Jun</v>
      </c>
      <c r="F2183">
        <v>20</v>
      </c>
      <c r="G2183" s="16">
        <f t="shared" si="138"/>
        <v>30122</v>
      </c>
      <c r="I2183">
        <v>3</v>
      </c>
      <c r="J2183" s="13">
        <v>37650.74</v>
      </c>
      <c r="K2183" t="s">
        <v>11</v>
      </c>
      <c r="L2183" t="str" cm="1">
        <f t="array" ref="L2183">IF(K2183="?",INDEX(K2183:K4525,_xlfn.MODE.MULT(MATCH(K2183:K4525,K4525,0))),K2183)</f>
        <v>tier - 2</v>
      </c>
      <c r="M2183" t="s">
        <v>11</v>
      </c>
      <c r="N2183" t="str" cm="1">
        <f t="array" ref="N2183">IF(M2183="?",INDEX(M2183:M4525,_xlfn.MODE.MULT(MATCH(M2183:M4525,M2183:M4525,0))),M2183)</f>
        <v>tier - 2</v>
      </c>
      <c r="O2183" t="s">
        <v>23</v>
      </c>
      <c r="P2183" t="str">
        <f t="shared" si="139"/>
        <v>R1012</v>
      </c>
    </row>
    <row r="2184" spans="1:16" x14ac:dyDescent="0.3">
      <c r="A2184" t="s">
        <v>2213</v>
      </c>
      <c r="B2184">
        <v>1970</v>
      </c>
      <c r="C2184">
        <f t="shared" si="136"/>
        <v>1970</v>
      </c>
      <c r="D2184" t="s">
        <v>37</v>
      </c>
      <c r="E2184" t="str">
        <f t="shared" si="137"/>
        <v>Oct</v>
      </c>
      <c r="F2184">
        <v>28</v>
      </c>
      <c r="G2184" s="16">
        <f t="shared" si="138"/>
        <v>25869</v>
      </c>
      <c r="I2184">
        <v>0</v>
      </c>
      <c r="J2184" s="13">
        <v>37675.06</v>
      </c>
      <c r="K2184" t="s">
        <v>11</v>
      </c>
      <c r="L2184" t="str" cm="1">
        <f t="array" ref="L2184">IF(K2184="?",INDEX(K2184:K4526,_xlfn.MODE.MULT(MATCH(K2184:K4526,K4526,0))),K2184)</f>
        <v>tier - 2</v>
      </c>
      <c r="M2184" t="s">
        <v>12</v>
      </c>
      <c r="N2184" t="str" cm="1">
        <f t="array" ref="N2184">IF(M2184="?",INDEX(M2184:M4526,_xlfn.MODE.MULT(MATCH(M2184:M4526,M2184:M4526,0))),M2184)</f>
        <v>tier - 3</v>
      </c>
      <c r="O2184" t="s">
        <v>42</v>
      </c>
      <c r="P2184" t="str">
        <f t="shared" si="139"/>
        <v>R1011</v>
      </c>
    </row>
    <row r="2185" spans="1:16" x14ac:dyDescent="0.3">
      <c r="A2185" t="s">
        <v>2214</v>
      </c>
      <c r="B2185">
        <v>1988</v>
      </c>
      <c r="C2185">
        <f t="shared" si="136"/>
        <v>1988</v>
      </c>
      <c r="D2185" t="s">
        <v>37</v>
      </c>
      <c r="E2185" t="str">
        <f t="shared" si="137"/>
        <v>Oct</v>
      </c>
      <c r="F2185">
        <v>10</v>
      </c>
      <c r="G2185" s="16">
        <f t="shared" si="138"/>
        <v>32426</v>
      </c>
      <c r="I2185">
        <v>1</v>
      </c>
      <c r="J2185" s="13">
        <v>37701.879999999997</v>
      </c>
      <c r="K2185" t="s">
        <v>11</v>
      </c>
      <c r="L2185" t="str" cm="1">
        <f t="array" ref="L2185">IF(K2185="?",INDEX(K2185:K4527,_xlfn.MODE.MULT(MATCH(K2185:K4527,K4527,0))),K2185)</f>
        <v>tier - 2</v>
      </c>
      <c r="M2185" t="s">
        <v>12</v>
      </c>
      <c r="N2185" t="str" cm="1">
        <f t="array" ref="N2185">IF(M2185="?",INDEX(M2185:M4527,_xlfn.MODE.MULT(MATCH(M2185:M4527,M2185:M4527,0))),M2185)</f>
        <v>tier - 3</v>
      </c>
      <c r="O2185" t="s">
        <v>249</v>
      </c>
      <c r="P2185" t="str">
        <f t="shared" si="139"/>
        <v>R1023</v>
      </c>
    </row>
    <row r="2186" spans="1:16" x14ac:dyDescent="0.3">
      <c r="A2186" t="s">
        <v>2215</v>
      </c>
      <c r="B2186">
        <v>1976</v>
      </c>
      <c r="C2186">
        <f t="shared" si="136"/>
        <v>1976</v>
      </c>
      <c r="D2186" t="s">
        <v>20</v>
      </c>
      <c r="E2186" t="str">
        <f t="shared" si="137"/>
        <v>Sep</v>
      </c>
      <c r="F2186">
        <v>18</v>
      </c>
      <c r="G2186" s="16">
        <f t="shared" si="138"/>
        <v>28021</v>
      </c>
      <c r="I2186">
        <v>2</v>
      </c>
      <c r="J2186" s="13">
        <v>37735.199999999997</v>
      </c>
      <c r="K2186" t="s">
        <v>11</v>
      </c>
      <c r="L2186" t="str" cm="1">
        <f t="array" ref="L2186">IF(K2186="?",INDEX(K2186:K4528,_xlfn.MODE.MULT(MATCH(K2186:K4528,K4528,0))),K2186)</f>
        <v>tier - 2</v>
      </c>
      <c r="M2186" t="s">
        <v>11</v>
      </c>
      <c r="N2186" t="str" cm="1">
        <f t="array" ref="N2186">IF(M2186="?",INDEX(M2186:M4528,_xlfn.MODE.MULT(MATCH(M2186:M4528,M2186:M4528,0))),M2186)</f>
        <v>tier - 2</v>
      </c>
      <c r="O2186" t="s">
        <v>42</v>
      </c>
      <c r="P2186" t="str">
        <f t="shared" si="139"/>
        <v>R1011</v>
      </c>
    </row>
    <row r="2187" spans="1:16" x14ac:dyDescent="0.3">
      <c r="A2187" t="s">
        <v>2216</v>
      </c>
      <c r="B2187">
        <v>1986</v>
      </c>
      <c r="C2187">
        <f t="shared" si="136"/>
        <v>1986</v>
      </c>
      <c r="D2187" t="s">
        <v>35</v>
      </c>
      <c r="E2187" t="str">
        <f t="shared" si="137"/>
        <v>Aug</v>
      </c>
      <c r="F2187">
        <v>15</v>
      </c>
      <c r="G2187" s="16">
        <f t="shared" si="138"/>
        <v>31639</v>
      </c>
      <c r="I2187">
        <v>0</v>
      </c>
      <c r="J2187" s="13">
        <v>37742.58</v>
      </c>
      <c r="K2187" t="s">
        <v>16</v>
      </c>
      <c r="L2187" t="str" cm="1">
        <f t="array" ref="L2187">IF(K2187="?",INDEX(K2187:K4529,_xlfn.MODE.MULT(MATCH(K2187:K4529,K4529,0))),K2187)</f>
        <v>tier - 1</v>
      </c>
      <c r="M2187" t="s">
        <v>16</v>
      </c>
      <c r="N2187" t="str" cm="1">
        <f t="array" ref="N2187">IF(M2187="?",INDEX(M2187:M4529,_xlfn.MODE.MULT(MATCH(M2187:M4529,M2187:M4529,0))),M2187)</f>
        <v>tier - 1</v>
      </c>
      <c r="O2187" t="s">
        <v>13</v>
      </c>
      <c r="P2187" t="str">
        <f t="shared" si="139"/>
        <v>R1013</v>
      </c>
    </row>
    <row r="2188" spans="1:16" x14ac:dyDescent="0.3">
      <c r="A2188" t="s">
        <v>2217</v>
      </c>
      <c r="B2188">
        <v>1983</v>
      </c>
      <c r="C2188">
        <f t="shared" si="136"/>
        <v>1983</v>
      </c>
      <c r="D2188" t="s">
        <v>10</v>
      </c>
      <c r="E2188" t="str">
        <f t="shared" si="137"/>
        <v>Jul</v>
      </c>
      <c r="F2188">
        <v>26</v>
      </c>
      <c r="G2188" s="16">
        <f t="shared" si="138"/>
        <v>30523</v>
      </c>
      <c r="I2188">
        <v>3</v>
      </c>
      <c r="J2188" s="13">
        <v>37800.980000000003</v>
      </c>
      <c r="K2188" t="s">
        <v>11</v>
      </c>
      <c r="L2188" t="str" cm="1">
        <f t="array" ref="L2188">IF(K2188="?",INDEX(K2188:K4530,_xlfn.MODE.MULT(MATCH(K2188:K4530,K4530,0))),K2188)</f>
        <v>tier - 2</v>
      </c>
      <c r="M2188" t="s">
        <v>11</v>
      </c>
      <c r="N2188" t="str" cm="1">
        <f t="array" ref="N2188">IF(M2188="?",INDEX(M2188:M4530,_xlfn.MODE.MULT(MATCH(M2188:M4530,M2188:M4530,0))),M2188)</f>
        <v>tier - 2</v>
      </c>
      <c r="O2188" t="s">
        <v>42</v>
      </c>
      <c r="P2188" t="str">
        <f t="shared" si="139"/>
        <v>R1011</v>
      </c>
    </row>
    <row r="2189" spans="1:16" x14ac:dyDescent="0.3">
      <c r="A2189" t="s">
        <v>2218</v>
      </c>
      <c r="B2189">
        <v>1979</v>
      </c>
      <c r="C2189">
        <f t="shared" si="136"/>
        <v>1979</v>
      </c>
      <c r="D2189" t="s">
        <v>20</v>
      </c>
      <c r="E2189" t="str">
        <f t="shared" si="137"/>
        <v>Sep</v>
      </c>
      <c r="F2189">
        <v>9</v>
      </c>
      <c r="G2189" s="16">
        <f t="shared" si="138"/>
        <v>29107</v>
      </c>
      <c r="I2189">
        <v>0</v>
      </c>
      <c r="J2189" s="13">
        <v>37829.72</v>
      </c>
      <c r="K2189" t="s">
        <v>16</v>
      </c>
      <c r="L2189" t="str" cm="1">
        <f t="array" ref="L2189">IF(K2189="?",INDEX(K2189:K4531,_xlfn.MODE.MULT(MATCH(K2189:K4531,K4531,0))),K2189)</f>
        <v>tier - 1</v>
      </c>
      <c r="M2189" t="s">
        <v>11</v>
      </c>
      <c r="N2189" t="str" cm="1">
        <f t="array" ref="N2189">IF(M2189="?",INDEX(M2189:M4531,_xlfn.MODE.MULT(MATCH(M2189:M4531,M2189:M4531,0))),M2189)</f>
        <v>tier - 2</v>
      </c>
      <c r="O2189" t="s">
        <v>42</v>
      </c>
      <c r="P2189" t="str">
        <f t="shared" si="139"/>
        <v>R1011</v>
      </c>
    </row>
    <row r="2190" spans="1:16" x14ac:dyDescent="0.3">
      <c r="A2190" t="s">
        <v>2219</v>
      </c>
      <c r="B2190">
        <v>1998</v>
      </c>
      <c r="C2190">
        <f t="shared" si="136"/>
        <v>1998</v>
      </c>
      <c r="D2190" t="s">
        <v>10</v>
      </c>
      <c r="E2190" t="str">
        <f t="shared" si="137"/>
        <v>Jul</v>
      </c>
      <c r="F2190">
        <v>29</v>
      </c>
      <c r="G2190" s="16">
        <f t="shared" si="138"/>
        <v>36005</v>
      </c>
      <c r="I2190">
        <v>0</v>
      </c>
      <c r="J2190" s="13">
        <v>38126.25</v>
      </c>
      <c r="K2190" t="s">
        <v>16</v>
      </c>
      <c r="L2190" t="str" cm="1">
        <f t="array" ref="L2190">IF(K2190="?",INDEX(K2190:K4532,_xlfn.MODE.MULT(MATCH(K2190:K4532,K4532,0))),K2190)</f>
        <v>tier - 1</v>
      </c>
      <c r="M2190" t="s">
        <v>12</v>
      </c>
      <c r="N2190" t="str" cm="1">
        <f t="array" ref="N2190">IF(M2190="?",INDEX(M2190:M4532,_xlfn.MODE.MULT(MATCH(M2190:M4532,M2190:M4532,0))),M2190)</f>
        <v>tier - 3</v>
      </c>
      <c r="O2190" t="s">
        <v>13</v>
      </c>
      <c r="P2190" t="str">
        <f t="shared" si="139"/>
        <v>R1013</v>
      </c>
    </row>
    <row r="2191" spans="1:16" x14ac:dyDescent="0.3">
      <c r="A2191" t="s">
        <v>2220</v>
      </c>
      <c r="B2191">
        <v>1972</v>
      </c>
      <c r="C2191">
        <f t="shared" si="136"/>
        <v>1972</v>
      </c>
      <c r="D2191" t="s">
        <v>15</v>
      </c>
      <c r="E2191" t="str">
        <f t="shared" si="137"/>
        <v>Nov</v>
      </c>
      <c r="F2191">
        <v>19</v>
      </c>
      <c r="G2191" s="16">
        <f t="shared" si="138"/>
        <v>26622</v>
      </c>
      <c r="I2191">
        <v>0</v>
      </c>
      <c r="J2191" s="13">
        <v>38189.1</v>
      </c>
      <c r="K2191" t="s">
        <v>11</v>
      </c>
      <c r="L2191" t="str" cm="1">
        <f t="array" ref="L2191">IF(K2191="?",INDEX(K2191:K4533,_xlfn.MODE.MULT(MATCH(K2191:K4533,K4533,0))),K2191)</f>
        <v>tier - 2</v>
      </c>
      <c r="M2191" t="s">
        <v>11</v>
      </c>
      <c r="N2191" t="str" cm="1">
        <f t="array" ref="N2191">IF(M2191="?",INDEX(M2191:M4533,_xlfn.MODE.MULT(MATCH(M2191:M4533,M2191:M4533,0))),M2191)</f>
        <v>tier - 2</v>
      </c>
      <c r="O2191" t="s">
        <v>42</v>
      </c>
      <c r="P2191" t="str">
        <f t="shared" si="139"/>
        <v>R1011</v>
      </c>
    </row>
    <row r="2192" spans="1:16" x14ac:dyDescent="0.3">
      <c r="A2192" t="s">
        <v>2221</v>
      </c>
      <c r="B2192">
        <v>1989</v>
      </c>
      <c r="C2192">
        <f t="shared" si="136"/>
        <v>1989</v>
      </c>
      <c r="D2192" t="s">
        <v>20</v>
      </c>
      <c r="E2192" t="str">
        <f t="shared" si="137"/>
        <v>Sep</v>
      </c>
      <c r="F2192">
        <v>8</v>
      </c>
      <c r="G2192" s="16">
        <f t="shared" si="138"/>
        <v>32759</v>
      </c>
      <c r="I2192">
        <v>3</v>
      </c>
      <c r="J2192" s="13">
        <v>38237.339999999997</v>
      </c>
      <c r="K2192" t="s">
        <v>11</v>
      </c>
      <c r="L2192" t="str" cm="1">
        <f t="array" ref="L2192">IF(K2192="?",INDEX(K2192:K4534,_xlfn.MODE.MULT(MATCH(K2192:K4534,K4534,0))),K2192)</f>
        <v>tier - 2</v>
      </c>
      <c r="M2192" t="s">
        <v>12</v>
      </c>
      <c r="N2192" t="str" cm="1">
        <f t="array" ref="N2192">IF(M2192="?",INDEX(M2192:M4534,_xlfn.MODE.MULT(MATCH(M2192:M4534,M2192:M4534,0))),M2192)</f>
        <v>tier - 3</v>
      </c>
      <c r="O2192" t="s">
        <v>42</v>
      </c>
      <c r="P2192" t="str">
        <f t="shared" si="139"/>
        <v>R1011</v>
      </c>
    </row>
    <row r="2193" spans="1:16" x14ac:dyDescent="0.3">
      <c r="A2193" t="s">
        <v>2222</v>
      </c>
      <c r="B2193">
        <v>1964</v>
      </c>
      <c r="C2193">
        <f t="shared" si="136"/>
        <v>1964</v>
      </c>
      <c r="D2193" t="s">
        <v>18</v>
      </c>
      <c r="E2193" t="str">
        <f t="shared" si="137"/>
        <v>Jun</v>
      </c>
      <c r="F2193">
        <v>16</v>
      </c>
      <c r="G2193" s="16">
        <f t="shared" si="138"/>
        <v>23544</v>
      </c>
      <c r="I2193">
        <v>0</v>
      </c>
      <c r="J2193" s="13">
        <v>38241.74</v>
      </c>
      <c r="K2193" t="s">
        <v>11</v>
      </c>
      <c r="L2193" t="str" cm="1">
        <f t="array" ref="L2193">IF(K2193="?",INDEX(K2193:K4535,_xlfn.MODE.MULT(MATCH(K2193:K4535,K4535,0))),K2193)</f>
        <v>tier - 2</v>
      </c>
      <c r="M2193" t="s">
        <v>12</v>
      </c>
      <c r="N2193" t="str" cm="1">
        <f t="array" ref="N2193">IF(M2193="?",INDEX(M2193:M4535,_xlfn.MODE.MULT(MATCH(M2193:M4535,M2193:M4535,0))),M2193)</f>
        <v>tier - 3</v>
      </c>
      <c r="O2193" t="s">
        <v>42</v>
      </c>
      <c r="P2193" t="str">
        <f t="shared" si="139"/>
        <v>R1011</v>
      </c>
    </row>
    <row r="2194" spans="1:16" x14ac:dyDescent="0.3">
      <c r="A2194" t="s">
        <v>2223</v>
      </c>
      <c r="B2194">
        <v>1980</v>
      </c>
      <c r="C2194">
        <f t="shared" si="136"/>
        <v>1980</v>
      </c>
      <c r="D2194" t="s">
        <v>35</v>
      </c>
      <c r="E2194" t="str">
        <f t="shared" si="137"/>
        <v>Aug</v>
      </c>
      <c r="F2194">
        <v>16</v>
      </c>
      <c r="G2194" s="16">
        <f t="shared" si="138"/>
        <v>29449</v>
      </c>
      <c r="I2194">
        <v>1</v>
      </c>
      <c r="J2194" s="13">
        <v>38245.589999999997</v>
      </c>
      <c r="K2194" t="s">
        <v>16</v>
      </c>
      <c r="L2194" t="str" cm="1">
        <f t="array" ref="L2194">IF(K2194="?",INDEX(K2194:K4536,_xlfn.MODE.MULT(MATCH(K2194:K4536,K4536,0))),K2194)</f>
        <v>tier - 1</v>
      </c>
      <c r="M2194" t="s">
        <v>11</v>
      </c>
      <c r="N2194" t="str" cm="1">
        <f t="array" ref="N2194">IF(M2194="?",INDEX(M2194:M4536,_xlfn.MODE.MULT(MATCH(M2194:M4536,M2194:M4536,0))),M2194)</f>
        <v>tier - 2</v>
      </c>
      <c r="O2194" t="s">
        <v>13</v>
      </c>
      <c r="P2194" t="str">
        <f t="shared" si="139"/>
        <v>R1013</v>
      </c>
    </row>
    <row r="2195" spans="1:16" x14ac:dyDescent="0.3">
      <c r="A2195" t="s">
        <v>2224</v>
      </c>
      <c r="B2195">
        <v>1989</v>
      </c>
      <c r="C2195">
        <f t="shared" si="136"/>
        <v>1989</v>
      </c>
      <c r="D2195" t="s">
        <v>37</v>
      </c>
      <c r="E2195" t="str">
        <f t="shared" si="137"/>
        <v>Oct</v>
      </c>
      <c r="F2195">
        <v>30</v>
      </c>
      <c r="G2195" s="16">
        <f t="shared" si="138"/>
        <v>32811</v>
      </c>
      <c r="I2195">
        <v>1</v>
      </c>
      <c r="J2195" s="13">
        <v>38282.75</v>
      </c>
      <c r="K2195" t="s">
        <v>16</v>
      </c>
      <c r="L2195" t="str" cm="1">
        <f t="array" ref="L2195">IF(K2195="?",INDEX(K2195:K4537,_xlfn.MODE.MULT(MATCH(K2195:K4537,K4537,0))),K2195)</f>
        <v>tier - 1</v>
      </c>
      <c r="M2195" t="s">
        <v>11</v>
      </c>
      <c r="N2195" t="str" cm="1">
        <f t="array" ref="N2195">IF(M2195="?",INDEX(M2195:M4537,_xlfn.MODE.MULT(MATCH(M2195:M4537,M2195:M4537,0))),M2195)</f>
        <v>tier - 2</v>
      </c>
      <c r="O2195" t="s">
        <v>13</v>
      </c>
      <c r="P2195" t="str">
        <f t="shared" si="139"/>
        <v>R1013</v>
      </c>
    </row>
    <row r="2196" spans="1:16" x14ac:dyDescent="0.3">
      <c r="A2196" t="s">
        <v>2225</v>
      </c>
      <c r="B2196">
        <v>1980</v>
      </c>
      <c r="C2196">
        <f t="shared" si="136"/>
        <v>1980</v>
      </c>
      <c r="D2196" t="s">
        <v>18</v>
      </c>
      <c r="E2196" t="str">
        <f t="shared" si="137"/>
        <v>Jun</v>
      </c>
      <c r="F2196">
        <v>12</v>
      </c>
      <c r="G2196" s="16">
        <f t="shared" si="138"/>
        <v>29384</v>
      </c>
      <c r="I2196">
        <v>2</v>
      </c>
      <c r="J2196" s="13">
        <v>38313.129999999997</v>
      </c>
      <c r="K2196" t="s">
        <v>16</v>
      </c>
      <c r="L2196" t="str" cm="1">
        <f t="array" ref="L2196">IF(K2196="?",INDEX(K2196:K4538,_xlfn.MODE.MULT(MATCH(K2196:K4538,K4538,0))),K2196)</f>
        <v>tier - 1</v>
      </c>
      <c r="M2196" t="s">
        <v>12</v>
      </c>
      <c r="N2196" t="str" cm="1">
        <f t="array" ref="N2196">IF(M2196="?",INDEX(M2196:M4538,_xlfn.MODE.MULT(MATCH(M2196:M4538,M2196:M4538,0))),M2196)</f>
        <v>tier - 3</v>
      </c>
      <c r="O2196" t="s">
        <v>42</v>
      </c>
      <c r="P2196" t="str">
        <f t="shared" si="139"/>
        <v>R1011</v>
      </c>
    </row>
    <row r="2197" spans="1:16" x14ac:dyDescent="0.3">
      <c r="A2197" t="s">
        <v>2226</v>
      </c>
      <c r="B2197">
        <v>2002</v>
      </c>
      <c r="C2197">
        <f t="shared" si="136"/>
        <v>2002</v>
      </c>
      <c r="D2197" t="s">
        <v>20</v>
      </c>
      <c r="E2197" t="str">
        <f t="shared" si="137"/>
        <v>Sep</v>
      </c>
      <c r="F2197">
        <v>17</v>
      </c>
      <c r="G2197" s="16">
        <f t="shared" si="138"/>
        <v>37516</v>
      </c>
      <c r="I2197">
        <v>2</v>
      </c>
      <c r="J2197" s="13">
        <v>38344.57</v>
      </c>
      <c r="K2197" t="s">
        <v>16</v>
      </c>
      <c r="L2197" t="str" cm="1">
        <f t="array" ref="L2197">IF(K2197="?",INDEX(K2197:K4539,_xlfn.MODE.MULT(MATCH(K2197:K4539,K4539,0))),K2197)</f>
        <v>tier - 1</v>
      </c>
      <c r="M2197" t="s">
        <v>12</v>
      </c>
      <c r="N2197" t="str" cm="1">
        <f t="array" ref="N2197">IF(M2197="?",INDEX(M2197:M4539,_xlfn.MODE.MULT(MATCH(M2197:M4539,M2197:M4539,0))),M2197)</f>
        <v>tier - 3</v>
      </c>
      <c r="O2197" t="s">
        <v>42</v>
      </c>
      <c r="P2197" t="str">
        <f t="shared" si="139"/>
        <v>R1011</v>
      </c>
    </row>
    <row r="2198" spans="1:16" x14ac:dyDescent="0.3">
      <c r="A2198" t="s">
        <v>2227</v>
      </c>
      <c r="B2198">
        <v>1970</v>
      </c>
      <c r="C2198">
        <f t="shared" si="136"/>
        <v>1970</v>
      </c>
      <c r="D2198" t="s">
        <v>35</v>
      </c>
      <c r="E2198" t="str">
        <f t="shared" si="137"/>
        <v>Aug</v>
      </c>
      <c r="F2198">
        <v>22</v>
      </c>
      <c r="G2198" s="16">
        <f t="shared" si="138"/>
        <v>25802</v>
      </c>
      <c r="I2198">
        <v>0</v>
      </c>
      <c r="J2198" s="13">
        <v>38389.79</v>
      </c>
      <c r="K2198" t="s">
        <v>11</v>
      </c>
      <c r="L2198" t="str" cm="1">
        <f t="array" ref="L2198">IF(K2198="?",INDEX(K2198:K4540,_xlfn.MODE.MULT(MATCH(K2198:K4540,K4540,0))),K2198)</f>
        <v>tier - 2</v>
      </c>
      <c r="M2198" t="s">
        <v>12</v>
      </c>
      <c r="N2198" t="str" cm="1">
        <f t="array" ref="N2198">IF(M2198="?",INDEX(M2198:M4540,_xlfn.MODE.MULT(MATCH(M2198:M4540,M2198:M4540,0))),M2198)</f>
        <v>tier - 3</v>
      </c>
      <c r="O2198" t="s">
        <v>42</v>
      </c>
      <c r="P2198" t="str">
        <f t="shared" si="139"/>
        <v>R1011</v>
      </c>
    </row>
    <row r="2199" spans="1:16" x14ac:dyDescent="0.3">
      <c r="A2199" t="s">
        <v>2228</v>
      </c>
      <c r="B2199">
        <v>1971</v>
      </c>
      <c r="C2199">
        <f t="shared" si="136"/>
        <v>1971</v>
      </c>
      <c r="D2199" t="s">
        <v>30</v>
      </c>
      <c r="E2199" t="str">
        <f t="shared" si="137"/>
        <v>Dec</v>
      </c>
      <c r="F2199">
        <v>23</v>
      </c>
      <c r="G2199" s="16">
        <f t="shared" si="138"/>
        <v>26290</v>
      </c>
      <c r="I2199">
        <v>0</v>
      </c>
      <c r="J2199" s="13">
        <v>38405.26</v>
      </c>
      <c r="K2199" t="s">
        <v>11</v>
      </c>
      <c r="L2199" t="str" cm="1">
        <f t="array" ref="L2199">IF(K2199="?",INDEX(K2199:K4541,_xlfn.MODE.MULT(MATCH(K2199:K4541,K4541,0))),K2199)</f>
        <v>tier - 2</v>
      </c>
      <c r="M2199" t="s">
        <v>16</v>
      </c>
      <c r="N2199" t="str" cm="1">
        <f t="array" ref="N2199">IF(M2199="?",INDEX(M2199:M4541,_xlfn.MODE.MULT(MATCH(M2199:M4541,M2199:M4541,0))),M2199)</f>
        <v>tier - 1</v>
      </c>
      <c r="O2199" t="s">
        <v>42</v>
      </c>
      <c r="P2199" t="str">
        <f t="shared" si="139"/>
        <v>R1011</v>
      </c>
    </row>
    <row r="2200" spans="1:16" x14ac:dyDescent="0.3">
      <c r="A2200" t="s">
        <v>2229</v>
      </c>
      <c r="B2200">
        <v>1986</v>
      </c>
      <c r="C2200">
        <f t="shared" si="136"/>
        <v>1986</v>
      </c>
      <c r="D2200" t="s">
        <v>18</v>
      </c>
      <c r="E2200" t="str">
        <f t="shared" si="137"/>
        <v>Jun</v>
      </c>
      <c r="F2200">
        <v>21</v>
      </c>
      <c r="G2200" s="16">
        <f t="shared" si="138"/>
        <v>31584</v>
      </c>
      <c r="I2200">
        <v>2</v>
      </c>
      <c r="J2200" s="13">
        <v>38415.47</v>
      </c>
      <c r="K2200" t="s">
        <v>16</v>
      </c>
      <c r="L2200" t="str" cm="1">
        <f t="array" ref="L2200">IF(K2200="?",INDEX(K2200:K4542,_xlfn.MODE.MULT(MATCH(K2200:K4542,K4542,0))),K2200)</f>
        <v>tier - 1</v>
      </c>
      <c r="M2200" t="s">
        <v>11</v>
      </c>
      <c r="N2200" t="str" cm="1">
        <f t="array" ref="N2200">IF(M2200="?",INDEX(M2200:M4542,_xlfn.MODE.MULT(MATCH(M2200:M4542,M2200:M4542,0))),M2200)</f>
        <v>tier - 2</v>
      </c>
      <c r="O2200" t="s">
        <v>42</v>
      </c>
      <c r="P2200" t="str">
        <f t="shared" si="139"/>
        <v>R1011</v>
      </c>
    </row>
    <row r="2201" spans="1:16" x14ac:dyDescent="0.3">
      <c r="A2201" t="s">
        <v>2230</v>
      </c>
      <c r="B2201">
        <v>1999</v>
      </c>
      <c r="C2201">
        <f t="shared" si="136"/>
        <v>1999</v>
      </c>
      <c r="D2201" t="s">
        <v>15</v>
      </c>
      <c r="E2201" t="str">
        <f t="shared" si="137"/>
        <v>Nov</v>
      </c>
      <c r="F2201">
        <v>12</v>
      </c>
      <c r="G2201" s="16">
        <f t="shared" si="138"/>
        <v>36476</v>
      </c>
      <c r="I2201">
        <v>2</v>
      </c>
      <c r="J2201" s="13">
        <v>38511.629999999997</v>
      </c>
      <c r="K2201" t="s">
        <v>11</v>
      </c>
      <c r="L2201" t="str" cm="1">
        <f t="array" ref="L2201">IF(K2201="?",INDEX(K2201:K4543,_xlfn.MODE.MULT(MATCH(K2201:K4543,K4543,0))),K2201)</f>
        <v>tier - 2</v>
      </c>
      <c r="M2201" t="s">
        <v>11</v>
      </c>
      <c r="N2201" t="str" cm="1">
        <f t="array" ref="N2201">IF(M2201="?",INDEX(M2201:M4543,_xlfn.MODE.MULT(MATCH(M2201:M4543,M2201:M4543,0))),M2201)</f>
        <v>tier - 2</v>
      </c>
      <c r="O2201" t="s">
        <v>247</v>
      </c>
      <c r="P2201" t="str">
        <f t="shared" si="139"/>
        <v>R1024</v>
      </c>
    </row>
    <row r="2202" spans="1:16" x14ac:dyDescent="0.3">
      <c r="A2202" t="s">
        <v>2231</v>
      </c>
      <c r="B2202">
        <v>1990</v>
      </c>
      <c r="C2202">
        <f t="shared" si="136"/>
        <v>1990</v>
      </c>
      <c r="D2202" t="s">
        <v>10</v>
      </c>
      <c r="E2202" t="str">
        <f t="shared" si="137"/>
        <v>Jul</v>
      </c>
      <c r="F2202">
        <v>13</v>
      </c>
      <c r="G2202" s="16">
        <f t="shared" si="138"/>
        <v>33067</v>
      </c>
      <c r="I2202">
        <v>3</v>
      </c>
      <c r="J2202" s="13">
        <v>38652.089999999997</v>
      </c>
      <c r="K2202" t="s">
        <v>11</v>
      </c>
      <c r="L2202" t="str" cm="1">
        <f t="array" ref="L2202">IF(K2202="?",INDEX(K2202:K4544,_xlfn.MODE.MULT(MATCH(K2202:K4544,K4544,0))),K2202)</f>
        <v>tier - 2</v>
      </c>
      <c r="M2202" t="s">
        <v>11</v>
      </c>
      <c r="N2202" t="str" cm="1">
        <f t="array" ref="N2202">IF(M2202="?",INDEX(M2202:M4544,_xlfn.MODE.MULT(MATCH(M2202:M4544,M2202:M4544,0))),M2202)</f>
        <v>tier - 2</v>
      </c>
      <c r="O2202" t="s">
        <v>42</v>
      </c>
      <c r="P2202" t="str">
        <f t="shared" si="139"/>
        <v>R1011</v>
      </c>
    </row>
    <row r="2203" spans="1:16" x14ac:dyDescent="0.3">
      <c r="A2203" t="s">
        <v>2232</v>
      </c>
      <c r="B2203">
        <v>1986</v>
      </c>
      <c r="C2203">
        <f t="shared" si="136"/>
        <v>1986</v>
      </c>
      <c r="D2203" t="s">
        <v>10</v>
      </c>
      <c r="E2203" t="str">
        <f t="shared" si="137"/>
        <v>Jul</v>
      </c>
      <c r="F2203">
        <v>20</v>
      </c>
      <c r="G2203" s="16">
        <f t="shared" si="138"/>
        <v>31613</v>
      </c>
      <c r="I2203">
        <v>1</v>
      </c>
      <c r="J2203" s="13">
        <v>38709.18</v>
      </c>
      <c r="K2203" t="s">
        <v>16</v>
      </c>
      <c r="L2203" t="str" cm="1">
        <f t="array" ref="L2203">IF(K2203="?",INDEX(K2203:K4545,_xlfn.MODE.MULT(MATCH(K2203:K4545,K4545,0))),K2203)</f>
        <v>tier - 1</v>
      </c>
      <c r="M2203" t="s">
        <v>12</v>
      </c>
      <c r="N2203" t="str" cm="1">
        <f t="array" ref="N2203">IF(M2203="?",INDEX(M2203:M4545,_xlfn.MODE.MULT(MATCH(M2203:M4545,M2203:M4545,0))),M2203)</f>
        <v>tier - 3</v>
      </c>
      <c r="O2203" t="s">
        <v>13</v>
      </c>
      <c r="P2203" t="str">
        <f t="shared" si="139"/>
        <v>R1013</v>
      </c>
    </row>
    <row r="2204" spans="1:16" x14ac:dyDescent="0.3">
      <c r="A2204" t="s">
        <v>31</v>
      </c>
      <c r="B2204">
        <v>1991</v>
      </c>
      <c r="C2204">
        <f t="shared" si="136"/>
        <v>1991</v>
      </c>
      <c r="D2204" t="s">
        <v>15</v>
      </c>
      <c r="E2204" t="str">
        <f t="shared" si="137"/>
        <v>Nov</v>
      </c>
      <c r="F2204">
        <v>22</v>
      </c>
      <c r="G2204" s="16">
        <f t="shared" si="138"/>
        <v>33564</v>
      </c>
      <c r="I2204">
        <v>2</v>
      </c>
      <c r="J2204" s="13">
        <v>38711</v>
      </c>
      <c r="K2204" t="s">
        <v>16</v>
      </c>
      <c r="L2204" t="str" cm="1">
        <f t="array" ref="L2204">IF(K2204="?",INDEX(K2204:K4546,_xlfn.MODE.MULT(MATCH(K2204:K4546,K4546,0))),K2204)</f>
        <v>tier - 1</v>
      </c>
      <c r="M2204" t="s">
        <v>12</v>
      </c>
      <c r="N2204" t="str" cm="1">
        <f t="array" ref="N2204">IF(M2204="?",INDEX(M2204:M4546,_xlfn.MODE.MULT(MATCH(M2204:M4546,M2204:M4546,0))),M2204)</f>
        <v>tier - 3</v>
      </c>
      <c r="O2204" t="s">
        <v>42</v>
      </c>
      <c r="P2204" t="str">
        <f t="shared" si="139"/>
        <v>R1011</v>
      </c>
    </row>
    <row r="2205" spans="1:16" x14ac:dyDescent="0.3">
      <c r="A2205" t="s">
        <v>2233</v>
      </c>
      <c r="B2205">
        <v>1991</v>
      </c>
      <c r="C2205">
        <f t="shared" si="136"/>
        <v>1991</v>
      </c>
      <c r="D2205" t="s">
        <v>15</v>
      </c>
      <c r="E2205" t="str">
        <f t="shared" si="137"/>
        <v>Nov</v>
      </c>
      <c r="F2205">
        <v>2</v>
      </c>
      <c r="G2205" s="16">
        <f t="shared" si="138"/>
        <v>33544</v>
      </c>
      <c r="I2205">
        <v>2</v>
      </c>
      <c r="J2205" s="13">
        <v>38711</v>
      </c>
      <c r="K2205" t="s">
        <v>11</v>
      </c>
      <c r="L2205" t="str" cm="1">
        <f t="array" ref="L2205">IF(K2205="?",INDEX(K2205:K4547,_xlfn.MODE.MULT(MATCH(K2205:K4547,K4547,0))),K2205)</f>
        <v>tier - 2</v>
      </c>
      <c r="M2205" t="s">
        <v>11</v>
      </c>
      <c r="N2205" t="str" cm="1">
        <f t="array" ref="N2205">IF(M2205="?",INDEX(M2205:M4547,_xlfn.MODE.MULT(MATCH(M2205:M4547,M2205:M4547,0))),M2205)</f>
        <v>tier - 2</v>
      </c>
      <c r="O2205" t="s">
        <v>42</v>
      </c>
      <c r="P2205" t="str">
        <f t="shared" si="139"/>
        <v>R1011</v>
      </c>
    </row>
    <row r="2206" spans="1:16" x14ac:dyDescent="0.3">
      <c r="A2206" t="s">
        <v>2234</v>
      </c>
      <c r="B2206">
        <v>1976</v>
      </c>
      <c r="C2206">
        <f t="shared" si="136"/>
        <v>1976</v>
      </c>
      <c r="D2206" t="s">
        <v>18</v>
      </c>
      <c r="E2206" t="str">
        <f t="shared" si="137"/>
        <v>Jun</v>
      </c>
      <c r="F2206">
        <v>15</v>
      </c>
      <c r="G2206" s="16">
        <f t="shared" si="138"/>
        <v>27926</v>
      </c>
      <c r="I2206">
        <v>2</v>
      </c>
      <c r="J2206" s="13">
        <v>38740.120000000003</v>
      </c>
      <c r="K2206" t="s">
        <v>11</v>
      </c>
      <c r="L2206" t="str" cm="1">
        <f t="array" ref="L2206">IF(K2206="?",INDEX(K2206:K4548,_xlfn.MODE.MULT(MATCH(K2206:K4548,K4548,0))),K2206)</f>
        <v>tier - 2</v>
      </c>
      <c r="M2206" t="s">
        <v>11</v>
      </c>
      <c r="N2206" t="str" cm="1">
        <f t="array" ref="N2206">IF(M2206="?",INDEX(M2206:M4548,_xlfn.MODE.MULT(MATCH(M2206:M4548,M2206:M4548,0))),M2206)</f>
        <v>tier - 2</v>
      </c>
      <c r="O2206" t="s">
        <v>23</v>
      </c>
      <c r="P2206" t="str">
        <f t="shared" si="139"/>
        <v>R1012</v>
      </c>
    </row>
    <row r="2207" spans="1:16" x14ac:dyDescent="0.3">
      <c r="A2207" t="s">
        <v>2235</v>
      </c>
      <c r="B2207">
        <v>1991</v>
      </c>
      <c r="C2207">
        <f t="shared" si="136"/>
        <v>1991</v>
      </c>
      <c r="D2207" t="s">
        <v>15</v>
      </c>
      <c r="E2207" t="str">
        <f t="shared" si="137"/>
        <v>Nov</v>
      </c>
      <c r="F2207">
        <v>8</v>
      </c>
      <c r="G2207" s="16">
        <f t="shared" si="138"/>
        <v>33550</v>
      </c>
      <c r="I2207">
        <v>3</v>
      </c>
      <c r="J2207" s="13">
        <v>38746.36</v>
      </c>
      <c r="K2207" t="s">
        <v>16</v>
      </c>
      <c r="L2207" t="str" cm="1">
        <f t="array" ref="L2207">IF(K2207="?",INDEX(K2207:K4549,_xlfn.MODE.MULT(MATCH(K2207:K4549,K4549,0))),K2207)</f>
        <v>tier - 1</v>
      </c>
      <c r="M2207" t="s">
        <v>11</v>
      </c>
      <c r="N2207" t="str" cm="1">
        <f t="array" ref="N2207">IF(M2207="?",INDEX(M2207:M4549,_xlfn.MODE.MULT(MATCH(M2207:M4549,M2207:M4549,0))),M2207)</f>
        <v>tier - 2</v>
      </c>
      <c r="O2207" t="s">
        <v>23</v>
      </c>
      <c r="P2207" t="str">
        <f t="shared" si="139"/>
        <v>R1012</v>
      </c>
    </row>
    <row r="2208" spans="1:16" x14ac:dyDescent="0.3">
      <c r="A2208" t="s">
        <v>2236</v>
      </c>
      <c r="B2208">
        <v>2004</v>
      </c>
      <c r="C2208">
        <f t="shared" si="136"/>
        <v>2004</v>
      </c>
      <c r="D2208" t="s">
        <v>30</v>
      </c>
      <c r="E2208" t="str">
        <f t="shared" si="137"/>
        <v>Dec</v>
      </c>
      <c r="F2208">
        <v>5</v>
      </c>
      <c r="G2208" s="16">
        <f t="shared" si="138"/>
        <v>38326</v>
      </c>
      <c r="I2208">
        <v>0</v>
      </c>
      <c r="J2208" s="13">
        <v>38792.69</v>
      </c>
      <c r="K2208" t="s">
        <v>11</v>
      </c>
      <c r="L2208" t="str" cm="1">
        <f t="array" ref="L2208">IF(K2208="?",INDEX(K2208:K4550,_xlfn.MODE.MULT(MATCH(K2208:K4550,K4550,0))),K2208)</f>
        <v>tier - 2</v>
      </c>
      <c r="M2208" t="s">
        <v>11</v>
      </c>
      <c r="N2208" t="str" cm="1">
        <f t="array" ref="N2208">IF(M2208="?",INDEX(M2208:M4550,_xlfn.MODE.MULT(MATCH(M2208:M4550,M2208:M4550,0))),M2208)</f>
        <v>tier - 2</v>
      </c>
      <c r="O2208" t="s">
        <v>13</v>
      </c>
      <c r="P2208" t="str">
        <f t="shared" si="139"/>
        <v>R1013</v>
      </c>
    </row>
    <row r="2209" spans="1:16" x14ac:dyDescent="0.3">
      <c r="A2209" t="s">
        <v>2237</v>
      </c>
      <c r="B2209">
        <v>1979</v>
      </c>
      <c r="C2209">
        <f t="shared" si="136"/>
        <v>1979</v>
      </c>
      <c r="D2209" t="s">
        <v>30</v>
      </c>
      <c r="E2209" t="str">
        <f t="shared" si="137"/>
        <v>Dec</v>
      </c>
      <c r="F2209">
        <v>3</v>
      </c>
      <c r="G2209" s="16">
        <f t="shared" si="138"/>
        <v>29192</v>
      </c>
      <c r="I2209">
        <v>2</v>
      </c>
      <c r="J2209" s="13">
        <v>38836.980000000003</v>
      </c>
      <c r="K2209" t="s">
        <v>11</v>
      </c>
      <c r="L2209" t="str" cm="1">
        <f t="array" ref="L2209">IF(K2209="?",INDEX(K2209:K4551,_xlfn.MODE.MULT(MATCH(K2209:K4551,K4551,0))),K2209)</f>
        <v>tier - 2</v>
      </c>
      <c r="M2209" t="s">
        <v>16</v>
      </c>
      <c r="N2209" t="str" cm="1">
        <f t="array" ref="N2209">IF(M2209="?",INDEX(M2209:M4551,_xlfn.MODE.MULT(MATCH(M2209:M4551,M2209:M4551,0))),M2209)</f>
        <v>tier - 1</v>
      </c>
      <c r="O2209" t="s">
        <v>42</v>
      </c>
      <c r="P2209" t="str">
        <f t="shared" si="139"/>
        <v>R1011</v>
      </c>
    </row>
    <row r="2210" spans="1:16" x14ac:dyDescent="0.3">
      <c r="A2210" t="s">
        <v>2238</v>
      </c>
      <c r="B2210">
        <v>1964</v>
      </c>
      <c r="C2210">
        <f t="shared" si="136"/>
        <v>1964</v>
      </c>
      <c r="D2210" t="s">
        <v>18</v>
      </c>
      <c r="E2210" t="str">
        <f t="shared" si="137"/>
        <v>Jun</v>
      </c>
      <c r="F2210">
        <v>6</v>
      </c>
      <c r="G2210" s="16">
        <f t="shared" si="138"/>
        <v>23534</v>
      </c>
      <c r="I2210">
        <v>0</v>
      </c>
      <c r="J2210" s="13">
        <v>38869.25</v>
      </c>
      <c r="K2210" t="s">
        <v>11</v>
      </c>
      <c r="L2210" t="str" cm="1">
        <f t="array" ref="L2210">IF(K2210="?",INDEX(K2210:K4552,_xlfn.MODE.MULT(MATCH(K2210:K4552,K4552,0))),K2210)</f>
        <v>tier - 2</v>
      </c>
      <c r="M2210" t="s">
        <v>11</v>
      </c>
      <c r="N2210" t="str" cm="1">
        <f t="array" ref="N2210">IF(M2210="?",INDEX(M2210:M4552,_xlfn.MODE.MULT(MATCH(M2210:M4552,M2210:M4552,0))),M2210)</f>
        <v>tier - 2</v>
      </c>
      <c r="O2210" t="s">
        <v>42</v>
      </c>
      <c r="P2210" t="str">
        <f t="shared" si="139"/>
        <v>R1011</v>
      </c>
    </row>
    <row r="2211" spans="1:16" x14ac:dyDescent="0.3">
      <c r="A2211" t="s">
        <v>2239</v>
      </c>
      <c r="B2211">
        <v>1967</v>
      </c>
      <c r="C2211">
        <f t="shared" si="136"/>
        <v>1967</v>
      </c>
      <c r="D2211" t="s">
        <v>10</v>
      </c>
      <c r="E2211" t="str">
        <f t="shared" si="137"/>
        <v>Jul</v>
      </c>
      <c r="F2211">
        <v>30</v>
      </c>
      <c r="G2211" s="16">
        <f t="shared" si="138"/>
        <v>24683</v>
      </c>
      <c r="I2211">
        <v>0</v>
      </c>
      <c r="J2211" s="13">
        <v>38893.360000000001</v>
      </c>
      <c r="K2211" t="s">
        <v>16</v>
      </c>
      <c r="L2211" t="str" cm="1">
        <f t="array" ref="L2211">IF(K2211="?",INDEX(K2211:K4553,_xlfn.MODE.MULT(MATCH(K2211:K4553,K4553,0))),K2211)</f>
        <v>tier - 1</v>
      </c>
      <c r="M2211" t="s">
        <v>11</v>
      </c>
      <c r="N2211" t="str" cm="1">
        <f t="array" ref="N2211">IF(M2211="?",INDEX(M2211:M4553,_xlfn.MODE.MULT(MATCH(M2211:M4553,M2211:M4553,0))),M2211)</f>
        <v>tier - 2</v>
      </c>
      <c r="O2211" t="s">
        <v>42</v>
      </c>
      <c r="P2211" t="str">
        <f t="shared" si="139"/>
        <v>R1011</v>
      </c>
    </row>
    <row r="2212" spans="1:16" x14ac:dyDescent="0.3">
      <c r="A2212" t="s">
        <v>2240</v>
      </c>
      <c r="B2212">
        <v>1987</v>
      </c>
      <c r="C2212">
        <f t="shared" si="136"/>
        <v>1987</v>
      </c>
      <c r="D2212" t="s">
        <v>18</v>
      </c>
      <c r="E2212" t="str">
        <f t="shared" si="137"/>
        <v>Jun</v>
      </c>
      <c r="F2212">
        <v>16</v>
      </c>
      <c r="G2212" s="16">
        <f t="shared" si="138"/>
        <v>31944</v>
      </c>
      <c r="I2212">
        <v>3</v>
      </c>
      <c r="J2212" s="13">
        <v>38924.04</v>
      </c>
      <c r="K2212" t="s">
        <v>11</v>
      </c>
      <c r="L2212" t="str" cm="1">
        <f t="array" ref="L2212">IF(K2212="?",INDEX(K2212:K4554,_xlfn.MODE.MULT(MATCH(K2212:K4554,K4554,0))),K2212)</f>
        <v>tier - 2</v>
      </c>
      <c r="M2212" t="s">
        <v>11</v>
      </c>
      <c r="N2212" t="str" cm="1">
        <f t="array" ref="N2212">IF(M2212="?",INDEX(M2212:M4554,_xlfn.MODE.MULT(MATCH(M2212:M4554,M2212:M4554,0))),M2212)</f>
        <v>tier - 2</v>
      </c>
      <c r="O2212" t="s">
        <v>42</v>
      </c>
      <c r="P2212" t="str">
        <f t="shared" si="139"/>
        <v>R1011</v>
      </c>
    </row>
    <row r="2213" spans="1:16" x14ac:dyDescent="0.3">
      <c r="A2213" t="s">
        <v>2241</v>
      </c>
      <c r="B2213">
        <v>1976</v>
      </c>
      <c r="C2213">
        <f t="shared" si="136"/>
        <v>1976</v>
      </c>
      <c r="D2213" t="s">
        <v>30</v>
      </c>
      <c r="E2213" t="str">
        <f t="shared" si="137"/>
        <v>Dec</v>
      </c>
      <c r="F2213">
        <v>15</v>
      </c>
      <c r="G2213" s="16">
        <f t="shared" si="138"/>
        <v>28109</v>
      </c>
      <c r="I2213">
        <v>2</v>
      </c>
      <c r="J2213" s="13">
        <v>38932.559999999998</v>
      </c>
      <c r="K2213" t="s">
        <v>11</v>
      </c>
      <c r="L2213" t="str" cm="1">
        <f t="array" ref="L2213">IF(K2213="?",INDEX(K2213:K4555,_xlfn.MODE.MULT(MATCH(K2213:K4555,K4555,0))),K2213)</f>
        <v>tier - 2</v>
      </c>
      <c r="M2213" t="s">
        <v>12</v>
      </c>
      <c r="N2213" t="str" cm="1">
        <f t="array" ref="N2213">IF(M2213="?",INDEX(M2213:M4555,_xlfn.MODE.MULT(MATCH(M2213:M4555,M2213:M4555,0))),M2213)</f>
        <v>tier - 3</v>
      </c>
      <c r="O2213" t="s">
        <v>42</v>
      </c>
      <c r="P2213" t="str">
        <f t="shared" si="139"/>
        <v>R1011</v>
      </c>
    </row>
    <row r="2214" spans="1:16" x14ac:dyDescent="0.3">
      <c r="A2214" t="s">
        <v>2242</v>
      </c>
      <c r="B2214">
        <v>1980</v>
      </c>
      <c r="C2214">
        <f t="shared" si="136"/>
        <v>1980</v>
      </c>
      <c r="D2214" t="s">
        <v>20</v>
      </c>
      <c r="E2214" t="str">
        <f t="shared" si="137"/>
        <v>Sep</v>
      </c>
      <c r="F2214">
        <v>24</v>
      </c>
      <c r="G2214" s="16">
        <f t="shared" si="138"/>
        <v>29488</v>
      </c>
      <c r="I2214">
        <v>2</v>
      </c>
      <c r="J2214" s="13">
        <v>38947.43</v>
      </c>
      <c r="K2214" t="s">
        <v>11</v>
      </c>
      <c r="L2214" t="str" cm="1">
        <f t="array" ref="L2214">IF(K2214="?",INDEX(K2214:K4556,_xlfn.MODE.MULT(MATCH(K2214:K4556,K4556,0))),K2214)</f>
        <v>tier - 2</v>
      </c>
      <c r="M2214" t="s">
        <v>12</v>
      </c>
      <c r="N2214" t="str" cm="1">
        <f t="array" ref="N2214">IF(M2214="?",INDEX(M2214:M4556,_xlfn.MODE.MULT(MATCH(M2214:M4556,M2214:M4556,0))),M2214)</f>
        <v>tier - 3</v>
      </c>
      <c r="O2214" t="s">
        <v>42</v>
      </c>
      <c r="P2214" t="str">
        <f t="shared" si="139"/>
        <v>R1011</v>
      </c>
    </row>
    <row r="2215" spans="1:16" x14ac:dyDescent="0.3">
      <c r="A2215" t="s">
        <v>2243</v>
      </c>
      <c r="B2215">
        <v>1978</v>
      </c>
      <c r="C2215">
        <f t="shared" si="136"/>
        <v>1978</v>
      </c>
      <c r="D2215" t="s">
        <v>37</v>
      </c>
      <c r="E2215" t="str">
        <f t="shared" si="137"/>
        <v>Oct</v>
      </c>
      <c r="F2215">
        <v>12</v>
      </c>
      <c r="G2215" s="16">
        <f t="shared" si="138"/>
        <v>28775</v>
      </c>
      <c r="I2215">
        <v>2</v>
      </c>
      <c r="J2215" s="13">
        <v>38998.550000000003</v>
      </c>
      <c r="K2215" t="s">
        <v>16</v>
      </c>
      <c r="L2215" t="str" cm="1">
        <f t="array" ref="L2215">IF(K2215="?",INDEX(K2215:K4557,_xlfn.MODE.MULT(MATCH(K2215:K4557,K4557,0))),K2215)</f>
        <v>tier - 1</v>
      </c>
      <c r="M2215" t="s">
        <v>16</v>
      </c>
      <c r="N2215" t="str" cm="1">
        <f t="array" ref="N2215">IF(M2215="?",INDEX(M2215:M4557,_xlfn.MODE.MULT(MATCH(M2215:M4557,M2215:M4557,0))),M2215)</f>
        <v>tier - 1</v>
      </c>
      <c r="O2215" t="s">
        <v>42</v>
      </c>
      <c r="P2215" t="str">
        <f t="shared" si="139"/>
        <v>R1011</v>
      </c>
    </row>
    <row r="2216" spans="1:16" x14ac:dyDescent="0.3">
      <c r="A2216" t="s">
        <v>2244</v>
      </c>
      <c r="B2216">
        <v>1985</v>
      </c>
      <c r="C2216">
        <f t="shared" si="136"/>
        <v>1985</v>
      </c>
      <c r="D2216" t="s">
        <v>20</v>
      </c>
      <c r="E2216" t="str">
        <f t="shared" si="137"/>
        <v>Sep</v>
      </c>
      <c r="F2216">
        <v>20</v>
      </c>
      <c r="G2216" s="16">
        <f t="shared" si="138"/>
        <v>31310</v>
      </c>
      <c r="I2216">
        <v>1</v>
      </c>
      <c r="J2216" s="13">
        <v>39047.29</v>
      </c>
      <c r="K2216" t="s">
        <v>16</v>
      </c>
      <c r="L2216" t="str" cm="1">
        <f t="array" ref="L2216">IF(K2216="?",INDEX(K2216:K4558,_xlfn.MODE.MULT(MATCH(K2216:K4558,K4558,0))),K2216)</f>
        <v>tier - 1</v>
      </c>
      <c r="M2216" t="s">
        <v>12</v>
      </c>
      <c r="N2216" t="str" cm="1">
        <f t="array" ref="N2216">IF(M2216="?",INDEX(M2216:M4558,_xlfn.MODE.MULT(MATCH(M2216:M4558,M2216:M4558,0))),M2216)</f>
        <v>tier - 3</v>
      </c>
      <c r="O2216" t="s">
        <v>356</v>
      </c>
      <c r="P2216" t="str">
        <f t="shared" si="139"/>
        <v>R1017</v>
      </c>
    </row>
    <row r="2217" spans="1:16" x14ac:dyDescent="0.3">
      <c r="A2217" t="s">
        <v>2245</v>
      </c>
      <c r="B2217">
        <v>1982</v>
      </c>
      <c r="C2217">
        <f t="shared" si="136"/>
        <v>1982</v>
      </c>
      <c r="D2217" t="s">
        <v>35</v>
      </c>
      <c r="E2217" t="str">
        <f t="shared" si="137"/>
        <v>Aug</v>
      </c>
      <c r="F2217">
        <v>4</v>
      </c>
      <c r="G2217" s="16">
        <f t="shared" si="138"/>
        <v>30167</v>
      </c>
      <c r="I2217">
        <v>1</v>
      </c>
      <c r="J2217" s="13">
        <v>39125.33</v>
      </c>
      <c r="K2217" t="s">
        <v>16</v>
      </c>
      <c r="L2217" t="str" cm="1">
        <f t="array" ref="L2217">IF(K2217="?",INDEX(K2217:K4559,_xlfn.MODE.MULT(MATCH(K2217:K4559,K4559,0))),K2217)</f>
        <v>tier - 1</v>
      </c>
      <c r="M2217" t="s">
        <v>16</v>
      </c>
      <c r="N2217" t="str" cm="1">
        <f t="array" ref="N2217">IF(M2217="?",INDEX(M2217:M4559,_xlfn.MODE.MULT(MATCH(M2217:M4559,M2217:M4559,0))),M2217)</f>
        <v>tier - 1</v>
      </c>
      <c r="O2217" t="s">
        <v>168</v>
      </c>
      <c r="P2217" t="str">
        <f t="shared" si="139"/>
        <v>R1016</v>
      </c>
    </row>
    <row r="2218" spans="1:16" x14ac:dyDescent="0.3">
      <c r="A2218" t="s">
        <v>2246</v>
      </c>
      <c r="B2218">
        <v>1962</v>
      </c>
      <c r="C2218">
        <f t="shared" si="136"/>
        <v>1962</v>
      </c>
      <c r="D2218" t="s">
        <v>10</v>
      </c>
      <c r="E2218" t="str">
        <f t="shared" si="137"/>
        <v>Jul</v>
      </c>
      <c r="F2218">
        <v>7</v>
      </c>
      <c r="G2218" s="16">
        <f t="shared" si="138"/>
        <v>22834</v>
      </c>
      <c r="I2218">
        <v>0</v>
      </c>
      <c r="J2218" s="13">
        <v>39221.120000000003</v>
      </c>
      <c r="K2218" t="s">
        <v>11</v>
      </c>
      <c r="L2218" t="str" cm="1">
        <f t="array" ref="L2218">IF(K2218="?",INDEX(K2218:K4560,_xlfn.MODE.MULT(MATCH(K2218:K4560,K4560,0))),K2218)</f>
        <v>tier - 2</v>
      </c>
      <c r="M2218" t="s">
        <v>16</v>
      </c>
      <c r="N2218" t="str" cm="1">
        <f t="array" ref="N2218">IF(M2218="?",INDEX(M2218:M4560,_xlfn.MODE.MULT(MATCH(M2218:M4560,M2218:M4560,0))),M2218)</f>
        <v>tier - 1</v>
      </c>
      <c r="O2218" t="s">
        <v>42</v>
      </c>
      <c r="P2218" t="str">
        <f t="shared" si="139"/>
        <v>R1011</v>
      </c>
    </row>
    <row r="2219" spans="1:16" x14ac:dyDescent="0.3">
      <c r="A2219" t="s">
        <v>2247</v>
      </c>
      <c r="B2219">
        <v>1992</v>
      </c>
      <c r="C2219">
        <f t="shared" si="136"/>
        <v>1992</v>
      </c>
      <c r="D2219" t="s">
        <v>15</v>
      </c>
      <c r="E2219" t="str">
        <f t="shared" si="137"/>
        <v>Nov</v>
      </c>
      <c r="F2219">
        <v>30</v>
      </c>
      <c r="G2219" s="16">
        <f t="shared" si="138"/>
        <v>33938</v>
      </c>
      <c r="I2219">
        <v>2</v>
      </c>
      <c r="J2219" s="13">
        <v>39241.440000000002</v>
      </c>
      <c r="K2219" t="s">
        <v>16</v>
      </c>
      <c r="L2219" t="str" cm="1">
        <f t="array" ref="L2219">IF(K2219="?",INDEX(K2219:K4561,_xlfn.MODE.MULT(MATCH(K2219:K4561,K4561,0))),K2219)</f>
        <v>tier - 1</v>
      </c>
      <c r="M2219" t="s">
        <v>12</v>
      </c>
      <c r="N2219" t="str" cm="1">
        <f t="array" ref="N2219">IF(M2219="?",INDEX(M2219:M4561,_xlfn.MODE.MULT(MATCH(M2219:M4561,M2219:M4561,0))),M2219)</f>
        <v>tier - 3</v>
      </c>
      <c r="O2219" t="s">
        <v>42</v>
      </c>
      <c r="P2219" t="str">
        <f t="shared" si="139"/>
        <v>R1011</v>
      </c>
    </row>
    <row r="2220" spans="1:16" x14ac:dyDescent="0.3">
      <c r="A2220" t="s">
        <v>2248</v>
      </c>
      <c r="B2220">
        <v>1982</v>
      </c>
      <c r="C2220">
        <f t="shared" si="136"/>
        <v>1982</v>
      </c>
      <c r="D2220" t="s">
        <v>35</v>
      </c>
      <c r="E2220" t="str">
        <f t="shared" si="137"/>
        <v>Aug</v>
      </c>
      <c r="F2220">
        <v>16</v>
      </c>
      <c r="G2220" s="16">
        <f t="shared" si="138"/>
        <v>30179</v>
      </c>
      <c r="I2220">
        <v>3</v>
      </c>
      <c r="J2220" s="13">
        <v>39315.279999999999</v>
      </c>
      <c r="K2220" t="s">
        <v>11</v>
      </c>
      <c r="L2220" t="str" cm="1">
        <f t="array" ref="L2220">IF(K2220="?",INDEX(K2220:K4562,_xlfn.MODE.MULT(MATCH(K2220:K4562,K4562,0))),K2220)</f>
        <v>tier - 2</v>
      </c>
      <c r="M2220" t="s">
        <v>12</v>
      </c>
      <c r="N2220" t="str" cm="1">
        <f t="array" ref="N2220">IF(M2220="?",INDEX(M2220:M4562,_xlfn.MODE.MULT(MATCH(M2220:M4562,M2220:M4562,0))),M2220)</f>
        <v>tier - 3</v>
      </c>
      <c r="O2220" t="s">
        <v>42</v>
      </c>
      <c r="P2220" t="str">
        <f t="shared" si="139"/>
        <v>R1011</v>
      </c>
    </row>
    <row r="2221" spans="1:16" x14ac:dyDescent="0.3">
      <c r="A2221" t="s">
        <v>2249</v>
      </c>
      <c r="B2221">
        <v>1978</v>
      </c>
      <c r="C2221">
        <f t="shared" si="136"/>
        <v>1978</v>
      </c>
      <c r="D2221" t="s">
        <v>35</v>
      </c>
      <c r="E2221" t="str">
        <f t="shared" si="137"/>
        <v>Aug</v>
      </c>
      <c r="F2221">
        <v>5</v>
      </c>
      <c r="G2221" s="16">
        <f t="shared" si="138"/>
        <v>28707</v>
      </c>
      <c r="I2221">
        <v>2</v>
      </c>
      <c r="J2221" s="13">
        <v>39352.6</v>
      </c>
      <c r="K2221" t="s">
        <v>11</v>
      </c>
      <c r="L2221" t="str" cm="1">
        <f t="array" ref="L2221">IF(K2221="?",INDEX(K2221:K4563,_xlfn.MODE.MULT(MATCH(K2221:K4563,K4563,0))),K2221)</f>
        <v>tier - 2</v>
      </c>
      <c r="M2221" t="s">
        <v>12</v>
      </c>
      <c r="N2221" t="str" cm="1">
        <f t="array" ref="N2221">IF(M2221="?",INDEX(M2221:M4563,_xlfn.MODE.MULT(MATCH(M2221:M4563,M2221:M4563,0))),M2221)</f>
        <v>tier - 3</v>
      </c>
      <c r="O2221" t="s">
        <v>42</v>
      </c>
      <c r="P2221" t="str">
        <f t="shared" si="139"/>
        <v>R1011</v>
      </c>
    </row>
    <row r="2222" spans="1:16" x14ac:dyDescent="0.3">
      <c r="A2222" t="s">
        <v>2250</v>
      </c>
      <c r="B2222">
        <v>1966</v>
      </c>
      <c r="C2222">
        <f t="shared" si="136"/>
        <v>1966</v>
      </c>
      <c r="D2222" t="s">
        <v>18</v>
      </c>
      <c r="E2222" t="str">
        <f t="shared" si="137"/>
        <v>Jun</v>
      </c>
      <c r="F2222">
        <v>24</v>
      </c>
      <c r="G2222" s="16">
        <f t="shared" si="138"/>
        <v>24282</v>
      </c>
      <c r="I2222">
        <v>0</v>
      </c>
      <c r="J2222" s="13">
        <v>39396.86</v>
      </c>
      <c r="K2222" t="s">
        <v>11</v>
      </c>
      <c r="L2222" t="str" cm="1">
        <f t="array" ref="L2222">IF(K2222="?",INDEX(K2222:K4564,_xlfn.MODE.MULT(MATCH(K2222:K4564,K4564,0))),K2222)</f>
        <v>tier - 2</v>
      </c>
      <c r="M2222" t="s">
        <v>11</v>
      </c>
      <c r="N2222" t="str" cm="1">
        <f t="array" ref="N2222">IF(M2222="?",INDEX(M2222:M4564,_xlfn.MODE.MULT(MATCH(M2222:M4564,M2222:M4564,0))),M2222)</f>
        <v>tier - 2</v>
      </c>
      <c r="O2222" t="s">
        <v>42</v>
      </c>
      <c r="P2222" t="str">
        <f t="shared" si="139"/>
        <v>R1011</v>
      </c>
    </row>
    <row r="2223" spans="1:16" x14ac:dyDescent="0.3">
      <c r="A2223" t="s">
        <v>2251</v>
      </c>
      <c r="B2223">
        <v>1978</v>
      </c>
      <c r="C2223">
        <f t="shared" si="136"/>
        <v>1978</v>
      </c>
      <c r="D2223" t="s">
        <v>10</v>
      </c>
      <c r="E2223" t="str">
        <f t="shared" si="137"/>
        <v>Jul</v>
      </c>
      <c r="F2223">
        <v>12</v>
      </c>
      <c r="G2223" s="16">
        <f t="shared" si="138"/>
        <v>28683</v>
      </c>
      <c r="I2223">
        <v>1</v>
      </c>
      <c r="J2223" s="13">
        <v>39556.49</v>
      </c>
      <c r="K2223" t="s">
        <v>16</v>
      </c>
      <c r="L2223" t="str" cm="1">
        <f t="array" ref="L2223">IF(K2223="?",INDEX(K2223:K4565,_xlfn.MODE.MULT(MATCH(K2223:K4565,K4565,0))),K2223)</f>
        <v>tier - 1</v>
      </c>
      <c r="M2223" t="s">
        <v>11</v>
      </c>
      <c r="N2223" t="str" cm="1">
        <f t="array" ref="N2223">IF(M2223="?",INDEX(M2223:M4565,_xlfn.MODE.MULT(MATCH(M2223:M4565,M2223:M4565,0))),M2223)</f>
        <v>tier - 2</v>
      </c>
      <c r="O2223" t="s">
        <v>164</v>
      </c>
      <c r="P2223" t="str">
        <f t="shared" si="139"/>
        <v>R1015</v>
      </c>
    </row>
    <row r="2224" spans="1:16" x14ac:dyDescent="0.3">
      <c r="A2224" t="s">
        <v>2252</v>
      </c>
      <c r="B2224">
        <v>1981</v>
      </c>
      <c r="C2224">
        <f t="shared" si="136"/>
        <v>1981</v>
      </c>
      <c r="D2224" t="s">
        <v>10</v>
      </c>
      <c r="E2224" t="str">
        <f t="shared" si="137"/>
        <v>Jul</v>
      </c>
      <c r="F2224">
        <v>5</v>
      </c>
      <c r="G2224" s="16">
        <f t="shared" si="138"/>
        <v>29772</v>
      </c>
      <c r="I2224">
        <v>3</v>
      </c>
      <c r="J2224" s="13">
        <v>39597.410000000003</v>
      </c>
      <c r="K2224" t="s">
        <v>16</v>
      </c>
      <c r="L2224" t="str" cm="1">
        <f t="array" ref="L2224">IF(K2224="?",INDEX(K2224:K4566,_xlfn.MODE.MULT(MATCH(K2224:K4566,K4566,0))),K2224)</f>
        <v>tier - 1</v>
      </c>
      <c r="M2224" t="s">
        <v>11</v>
      </c>
      <c r="N2224" t="str" cm="1">
        <f t="array" ref="N2224">IF(M2224="?",INDEX(M2224:M4566,_xlfn.MODE.MULT(MATCH(M2224:M4566,M2224:M4566,0))),M2224)</f>
        <v>tier - 2</v>
      </c>
      <c r="O2224" t="s">
        <v>356</v>
      </c>
      <c r="P2224" t="str">
        <f t="shared" si="139"/>
        <v>R1017</v>
      </c>
    </row>
    <row r="2225" spans="1:16" x14ac:dyDescent="0.3">
      <c r="A2225" t="s">
        <v>2253</v>
      </c>
      <c r="B2225">
        <v>1995</v>
      </c>
      <c r="C2225">
        <f t="shared" si="136"/>
        <v>1995</v>
      </c>
      <c r="D2225" t="s">
        <v>35</v>
      </c>
      <c r="E2225" t="str">
        <f t="shared" si="137"/>
        <v>Aug</v>
      </c>
      <c r="F2225">
        <v>7</v>
      </c>
      <c r="G2225" s="16">
        <f t="shared" si="138"/>
        <v>34918</v>
      </c>
      <c r="I2225">
        <v>0</v>
      </c>
      <c r="J2225" s="13">
        <v>39611.760000000002</v>
      </c>
      <c r="K2225" t="s">
        <v>16</v>
      </c>
      <c r="L2225" t="str" cm="1">
        <f t="array" ref="L2225">IF(K2225="?",INDEX(K2225:K4567,_xlfn.MODE.MULT(MATCH(K2225:K4567,K4567,0))),K2225)</f>
        <v>tier - 1</v>
      </c>
      <c r="M2225" t="s">
        <v>12</v>
      </c>
      <c r="N2225" t="str" cm="1">
        <f t="array" ref="N2225">IF(M2225="?",INDEX(M2225:M4567,_xlfn.MODE.MULT(MATCH(M2225:M4567,M2225:M4567,0))),M2225)</f>
        <v>tier - 3</v>
      </c>
      <c r="O2225" t="s">
        <v>13</v>
      </c>
      <c r="P2225" t="str">
        <f t="shared" si="139"/>
        <v>R1013</v>
      </c>
    </row>
    <row r="2226" spans="1:16" x14ac:dyDescent="0.3">
      <c r="A2226" t="s">
        <v>2254</v>
      </c>
      <c r="B2226">
        <v>1977</v>
      </c>
      <c r="C2226">
        <f t="shared" si="136"/>
        <v>1977</v>
      </c>
      <c r="D2226" t="s">
        <v>30</v>
      </c>
      <c r="E2226" t="str">
        <f t="shared" si="137"/>
        <v>Dec</v>
      </c>
      <c r="F2226">
        <v>17</v>
      </c>
      <c r="G2226" s="16">
        <f t="shared" si="138"/>
        <v>28476</v>
      </c>
      <c r="I2226">
        <v>2</v>
      </c>
      <c r="J2226" s="13">
        <v>39670.44</v>
      </c>
      <c r="K2226" t="s">
        <v>11</v>
      </c>
      <c r="L2226" t="str" cm="1">
        <f t="array" ref="L2226">IF(K2226="?",INDEX(K2226:K4568,_xlfn.MODE.MULT(MATCH(K2226:K4568,K4568,0))),K2226)</f>
        <v>tier - 2</v>
      </c>
      <c r="M2226" t="s">
        <v>16</v>
      </c>
      <c r="N2226" t="str" cm="1">
        <f t="array" ref="N2226">IF(M2226="?",INDEX(M2226:M4568,_xlfn.MODE.MULT(MATCH(M2226:M4568,M2226:M4568,0))),M2226)</f>
        <v>tier - 1</v>
      </c>
      <c r="O2226" t="s">
        <v>23</v>
      </c>
      <c r="P2226" t="str">
        <f t="shared" si="139"/>
        <v>R1012</v>
      </c>
    </row>
    <row r="2227" spans="1:16" x14ac:dyDescent="0.3">
      <c r="A2227" t="s">
        <v>2255</v>
      </c>
      <c r="B2227">
        <v>1968</v>
      </c>
      <c r="C2227">
        <f t="shared" si="136"/>
        <v>1968</v>
      </c>
      <c r="D2227" t="s">
        <v>20</v>
      </c>
      <c r="E2227" t="str">
        <f t="shared" si="137"/>
        <v>Sep</v>
      </c>
      <c r="F2227">
        <v>29</v>
      </c>
      <c r="G2227" s="16">
        <f t="shared" si="138"/>
        <v>25110</v>
      </c>
      <c r="I2227">
        <v>0</v>
      </c>
      <c r="J2227" s="13">
        <v>39721.93</v>
      </c>
      <c r="K2227" t="s">
        <v>11</v>
      </c>
      <c r="L2227" t="str" cm="1">
        <f t="array" ref="L2227">IF(K2227="?",INDEX(K2227:K4569,_xlfn.MODE.MULT(MATCH(K2227:K4569,K4569,0))),K2227)</f>
        <v>tier - 2</v>
      </c>
      <c r="M2227" t="s">
        <v>11</v>
      </c>
      <c r="N2227" t="str" cm="1">
        <f t="array" ref="N2227">IF(M2227="?",INDEX(M2227:M4569,_xlfn.MODE.MULT(MATCH(M2227:M4569,M2227:M4569,0))),M2227)</f>
        <v>tier - 2</v>
      </c>
      <c r="O2227" t="s">
        <v>42</v>
      </c>
      <c r="P2227" t="str">
        <f t="shared" si="139"/>
        <v>R1011</v>
      </c>
    </row>
    <row r="2228" spans="1:16" x14ac:dyDescent="0.3">
      <c r="A2228" t="s">
        <v>2256</v>
      </c>
      <c r="B2228">
        <v>2003</v>
      </c>
      <c r="C2228">
        <f t="shared" si="136"/>
        <v>2003</v>
      </c>
      <c r="D2228" t="s">
        <v>10</v>
      </c>
      <c r="E2228" t="str">
        <f t="shared" si="137"/>
        <v>Jul</v>
      </c>
      <c r="F2228">
        <v>16</v>
      </c>
      <c r="G2228" s="16">
        <f t="shared" si="138"/>
        <v>37818</v>
      </c>
      <c r="I2228">
        <v>0</v>
      </c>
      <c r="J2228" s="13">
        <v>39722.75</v>
      </c>
      <c r="K2228" t="s">
        <v>16</v>
      </c>
      <c r="L2228" t="str" cm="1">
        <f t="array" ref="L2228">IF(K2228="?",INDEX(K2228:K4570,_xlfn.MODE.MULT(MATCH(K2228:K4570,K4570,0))),K2228)</f>
        <v>tier - 1</v>
      </c>
      <c r="M2228" t="s">
        <v>16</v>
      </c>
      <c r="N2228" t="str" cm="1">
        <f t="array" ref="N2228">IF(M2228="?",INDEX(M2228:M4570,_xlfn.MODE.MULT(MATCH(M2228:M4570,M2228:M4570,0))),M2228)</f>
        <v>tier - 1</v>
      </c>
      <c r="O2228" t="s">
        <v>13</v>
      </c>
      <c r="P2228" t="str">
        <f t="shared" si="139"/>
        <v>R1013</v>
      </c>
    </row>
    <row r="2229" spans="1:16" x14ac:dyDescent="0.3">
      <c r="A2229" t="s">
        <v>2257</v>
      </c>
      <c r="B2229">
        <v>1977</v>
      </c>
      <c r="C2229">
        <f t="shared" si="136"/>
        <v>1977</v>
      </c>
      <c r="D2229" t="s">
        <v>35</v>
      </c>
      <c r="E2229" t="str">
        <f t="shared" si="137"/>
        <v>Aug</v>
      </c>
      <c r="F2229">
        <v>12</v>
      </c>
      <c r="G2229" s="16">
        <f t="shared" si="138"/>
        <v>28349</v>
      </c>
      <c r="I2229">
        <v>1</v>
      </c>
      <c r="J2229" s="13">
        <v>39725.519999999997</v>
      </c>
      <c r="K2229" t="s">
        <v>11</v>
      </c>
      <c r="L2229" t="str" cm="1">
        <f t="array" ref="L2229">IF(K2229="?",INDEX(K2229:K4571,_xlfn.MODE.MULT(MATCH(K2229:K4571,K4571,0))),K2229)</f>
        <v>tier - 2</v>
      </c>
      <c r="M2229" t="s">
        <v>16</v>
      </c>
      <c r="N2229" t="str" cm="1">
        <f t="array" ref="N2229">IF(M2229="?",INDEX(M2229:M4571,_xlfn.MODE.MULT(MATCH(M2229:M4571,M2229:M4571,0))),M2229)</f>
        <v>tier - 1</v>
      </c>
      <c r="O2229" t="s">
        <v>23</v>
      </c>
      <c r="P2229" t="str">
        <f t="shared" si="139"/>
        <v>R1012</v>
      </c>
    </row>
    <row r="2230" spans="1:16" x14ac:dyDescent="0.3">
      <c r="A2230" t="s">
        <v>2258</v>
      </c>
      <c r="B2230">
        <v>1973</v>
      </c>
      <c r="C2230">
        <f t="shared" si="136"/>
        <v>1973</v>
      </c>
      <c r="D2230" t="s">
        <v>30</v>
      </c>
      <c r="E2230" t="str">
        <f t="shared" si="137"/>
        <v>Dec</v>
      </c>
      <c r="F2230">
        <v>17</v>
      </c>
      <c r="G2230" s="16">
        <f t="shared" si="138"/>
        <v>27015</v>
      </c>
      <c r="I2230">
        <v>0</v>
      </c>
      <c r="J2230" s="13">
        <v>39727.61</v>
      </c>
      <c r="K2230" t="s">
        <v>16</v>
      </c>
      <c r="L2230" t="str" cm="1">
        <f t="array" ref="L2230">IF(K2230="?",INDEX(K2230:K4572,_xlfn.MODE.MULT(MATCH(K2230:K4572,K4572,0))),K2230)</f>
        <v>tier - 1</v>
      </c>
      <c r="M2230" t="s">
        <v>11</v>
      </c>
      <c r="N2230" t="str" cm="1">
        <f t="array" ref="N2230">IF(M2230="?",INDEX(M2230:M4572,_xlfn.MODE.MULT(MATCH(M2230:M4572,M2230:M4572,0))),M2230)</f>
        <v>tier - 2</v>
      </c>
      <c r="O2230" t="s">
        <v>42</v>
      </c>
      <c r="P2230" t="str">
        <f t="shared" si="139"/>
        <v>R1011</v>
      </c>
    </row>
    <row r="2231" spans="1:16" x14ac:dyDescent="0.3">
      <c r="A2231" t="s">
        <v>2259</v>
      </c>
      <c r="B2231">
        <v>1987</v>
      </c>
      <c r="C2231">
        <f t="shared" si="136"/>
        <v>1987</v>
      </c>
      <c r="D2231" t="s">
        <v>10</v>
      </c>
      <c r="E2231" t="str">
        <f t="shared" si="137"/>
        <v>Jul</v>
      </c>
      <c r="F2231">
        <v>24</v>
      </c>
      <c r="G2231" s="16">
        <f t="shared" si="138"/>
        <v>31982</v>
      </c>
      <c r="I2231">
        <v>1</v>
      </c>
      <c r="J2231" s="13">
        <v>39774.28</v>
      </c>
      <c r="K2231" t="s">
        <v>16</v>
      </c>
      <c r="L2231" t="str" cm="1">
        <f t="array" ref="L2231">IF(K2231="?",INDEX(K2231:K4573,_xlfn.MODE.MULT(MATCH(K2231:K4573,K4573,0))),K2231)</f>
        <v>tier - 1</v>
      </c>
      <c r="M2231" t="s">
        <v>16</v>
      </c>
      <c r="N2231" t="str" cm="1">
        <f t="array" ref="N2231">IF(M2231="?",INDEX(M2231:M4573,_xlfn.MODE.MULT(MATCH(M2231:M4573,M2231:M4573,0))),M2231)</f>
        <v>tier - 1</v>
      </c>
      <c r="O2231" t="s">
        <v>276</v>
      </c>
      <c r="P2231" t="str">
        <f t="shared" si="139"/>
        <v>R1014</v>
      </c>
    </row>
    <row r="2232" spans="1:16" x14ac:dyDescent="0.3">
      <c r="A2232" t="s">
        <v>2260</v>
      </c>
      <c r="B2232">
        <v>1985</v>
      </c>
      <c r="C2232">
        <f t="shared" si="136"/>
        <v>1985</v>
      </c>
      <c r="D2232" t="s">
        <v>10</v>
      </c>
      <c r="E2232" t="str">
        <f t="shared" si="137"/>
        <v>Jul</v>
      </c>
      <c r="F2232">
        <v>17</v>
      </c>
      <c r="G2232" s="16">
        <f t="shared" si="138"/>
        <v>31245</v>
      </c>
      <c r="I2232">
        <v>2</v>
      </c>
      <c r="J2232" s="13">
        <v>39836.519999999997</v>
      </c>
      <c r="K2232" t="s">
        <v>11</v>
      </c>
      <c r="L2232" t="str" cm="1">
        <f t="array" ref="L2232">IF(K2232="?",INDEX(K2232:K4574,_xlfn.MODE.MULT(MATCH(K2232:K4574,K4574,0))),K2232)</f>
        <v>tier - 2</v>
      </c>
      <c r="M2232" t="s">
        <v>16</v>
      </c>
      <c r="N2232" t="str" cm="1">
        <f t="array" ref="N2232">IF(M2232="?",INDEX(M2232:M4574,_xlfn.MODE.MULT(MATCH(M2232:M4574,M2232:M4574,0))),M2232)</f>
        <v>tier - 1</v>
      </c>
      <c r="O2232" t="s">
        <v>42</v>
      </c>
      <c r="P2232" t="str">
        <f t="shared" si="139"/>
        <v>R1011</v>
      </c>
    </row>
    <row r="2233" spans="1:16" x14ac:dyDescent="0.3">
      <c r="A2233" t="s">
        <v>2261</v>
      </c>
      <c r="B2233">
        <v>1983</v>
      </c>
      <c r="C2233">
        <f t="shared" si="136"/>
        <v>1983</v>
      </c>
      <c r="D2233" t="s">
        <v>18</v>
      </c>
      <c r="E2233" t="str">
        <f t="shared" si="137"/>
        <v>Jun</v>
      </c>
      <c r="F2233">
        <v>1</v>
      </c>
      <c r="G2233" s="16">
        <f t="shared" si="138"/>
        <v>30468</v>
      </c>
      <c r="I2233">
        <v>3</v>
      </c>
      <c r="J2233" s="13">
        <v>39865.699999999997</v>
      </c>
      <c r="K2233" t="s">
        <v>11</v>
      </c>
      <c r="L2233" t="str" cm="1">
        <f t="array" ref="L2233">IF(K2233="?",INDEX(K2233:K4575,_xlfn.MODE.MULT(MATCH(K2233:K4575,K4575,0))),K2233)</f>
        <v>tier - 2</v>
      </c>
      <c r="M2233" t="s">
        <v>11</v>
      </c>
      <c r="N2233" t="str" cm="1">
        <f t="array" ref="N2233">IF(M2233="?",INDEX(M2233:M4575,_xlfn.MODE.MULT(MATCH(M2233:M4575,M2233:M4575,0))),M2233)</f>
        <v>tier - 2</v>
      </c>
      <c r="O2233" t="s">
        <v>42</v>
      </c>
      <c r="P2233" t="str">
        <f t="shared" si="139"/>
        <v>R1011</v>
      </c>
    </row>
    <row r="2234" spans="1:16" x14ac:dyDescent="0.3">
      <c r="A2234" t="s">
        <v>2262</v>
      </c>
      <c r="B2234">
        <v>1985</v>
      </c>
      <c r="C2234">
        <f t="shared" si="136"/>
        <v>1985</v>
      </c>
      <c r="D2234" t="s">
        <v>35</v>
      </c>
      <c r="E2234" t="str">
        <f t="shared" si="137"/>
        <v>Aug</v>
      </c>
      <c r="F2234">
        <v>22</v>
      </c>
      <c r="G2234" s="16">
        <f t="shared" si="138"/>
        <v>31281</v>
      </c>
      <c r="I2234">
        <v>1</v>
      </c>
      <c r="J2234" s="13">
        <v>39871.699999999997</v>
      </c>
      <c r="K2234" t="s">
        <v>16</v>
      </c>
      <c r="L2234" t="str" cm="1">
        <f t="array" ref="L2234">IF(K2234="?",INDEX(K2234:K4576,_xlfn.MODE.MULT(MATCH(K2234:K4576,K4576,0))),K2234)</f>
        <v>tier - 1</v>
      </c>
      <c r="M2234" t="s">
        <v>11</v>
      </c>
      <c r="N2234" t="str" cm="1">
        <f t="array" ref="N2234">IF(M2234="?",INDEX(M2234:M4576,_xlfn.MODE.MULT(MATCH(M2234:M4576,M2234:M4576,0))),M2234)</f>
        <v>tier - 2</v>
      </c>
      <c r="O2234" t="s">
        <v>13</v>
      </c>
      <c r="P2234" t="str">
        <f t="shared" si="139"/>
        <v>R1013</v>
      </c>
    </row>
    <row r="2235" spans="1:16" x14ac:dyDescent="0.3">
      <c r="A2235" t="s">
        <v>2263</v>
      </c>
      <c r="B2235">
        <v>1975</v>
      </c>
      <c r="C2235">
        <f t="shared" si="136"/>
        <v>1975</v>
      </c>
      <c r="D2235" t="s">
        <v>30</v>
      </c>
      <c r="E2235" t="str">
        <f t="shared" si="137"/>
        <v>Dec</v>
      </c>
      <c r="F2235">
        <v>2</v>
      </c>
      <c r="G2235" s="16">
        <f t="shared" si="138"/>
        <v>27730</v>
      </c>
      <c r="I2235">
        <v>1</v>
      </c>
      <c r="J2235" s="13">
        <v>39963.120000000003</v>
      </c>
      <c r="K2235" t="s">
        <v>11</v>
      </c>
      <c r="L2235" t="str" cm="1">
        <f t="array" ref="L2235">IF(K2235="?",INDEX(K2235:K4577,_xlfn.MODE.MULT(MATCH(K2235:K4577,K4577,0))),K2235)</f>
        <v>tier - 2</v>
      </c>
      <c r="M2235" t="s">
        <v>11</v>
      </c>
      <c r="N2235" t="str" cm="1">
        <f t="array" ref="N2235">IF(M2235="?",INDEX(M2235:M4577,_xlfn.MODE.MULT(MATCH(M2235:M4577,M2235:M4577,0))),M2235)</f>
        <v>tier - 2</v>
      </c>
      <c r="O2235" t="s">
        <v>42</v>
      </c>
      <c r="P2235" t="str">
        <f t="shared" si="139"/>
        <v>R1011</v>
      </c>
    </row>
    <row r="2236" spans="1:16" x14ac:dyDescent="0.3">
      <c r="A2236" t="s">
        <v>2264</v>
      </c>
      <c r="B2236">
        <v>1987</v>
      </c>
      <c r="C2236">
        <f t="shared" si="136"/>
        <v>1987</v>
      </c>
      <c r="D2236" t="s">
        <v>35</v>
      </c>
      <c r="E2236" t="str">
        <f t="shared" si="137"/>
        <v>Aug</v>
      </c>
      <c r="F2236">
        <v>8</v>
      </c>
      <c r="G2236" s="16">
        <f t="shared" si="138"/>
        <v>31997</v>
      </c>
      <c r="I2236">
        <v>3</v>
      </c>
      <c r="J2236" s="13">
        <v>39983.43</v>
      </c>
      <c r="K2236" t="s">
        <v>11</v>
      </c>
      <c r="L2236" t="str" cm="1">
        <f t="array" ref="L2236">IF(K2236="?",INDEX(K2236:K4578,_xlfn.MODE.MULT(MATCH(K2236:K4578,K4578,0))),K2236)</f>
        <v>tier - 2</v>
      </c>
      <c r="M2236" t="s">
        <v>12</v>
      </c>
      <c r="N2236" t="str" cm="1">
        <f t="array" ref="N2236">IF(M2236="?",INDEX(M2236:M4578,_xlfn.MODE.MULT(MATCH(M2236:M4578,M2236:M4578,0))),M2236)</f>
        <v>tier - 3</v>
      </c>
      <c r="O2236" t="s">
        <v>23</v>
      </c>
      <c r="P2236" t="str">
        <f t="shared" si="139"/>
        <v>R1012</v>
      </c>
    </row>
    <row r="2237" spans="1:16" x14ac:dyDescent="0.3">
      <c r="A2237" t="s">
        <v>2265</v>
      </c>
      <c r="B2237">
        <v>1982</v>
      </c>
      <c r="C2237">
        <f t="shared" si="136"/>
        <v>1982</v>
      </c>
      <c r="D2237" t="s">
        <v>30</v>
      </c>
      <c r="E2237" t="str">
        <f t="shared" si="137"/>
        <v>Dec</v>
      </c>
      <c r="F2237">
        <v>25</v>
      </c>
      <c r="G2237" s="16">
        <f t="shared" si="138"/>
        <v>30310</v>
      </c>
      <c r="I2237">
        <v>2</v>
      </c>
      <c r="J2237" s="13">
        <v>40003.33</v>
      </c>
      <c r="K2237" t="s">
        <v>16</v>
      </c>
      <c r="L2237" t="str" cm="1">
        <f t="array" ref="L2237">IF(K2237="?",INDEX(K2237:K4579,_xlfn.MODE.MULT(MATCH(K2237:K4579,K4579,0))),K2237)</f>
        <v>tier - 1</v>
      </c>
      <c r="M2237" t="s">
        <v>16</v>
      </c>
      <c r="N2237" t="str" cm="1">
        <f t="array" ref="N2237">IF(M2237="?",INDEX(M2237:M4579,_xlfn.MODE.MULT(MATCH(M2237:M4579,M2237:M4579,0))),M2237)</f>
        <v>tier - 1</v>
      </c>
      <c r="O2237" t="s">
        <v>23</v>
      </c>
      <c r="P2237" t="str">
        <f t="shared" si="139"/>
        <v>R1012</v>
      </c>
    </row>
    <row r="2238" spans="1:16" x14ac:dyDescent="0.3">
      <c r="A2238" t="s">
        <v>2266</v>
      </c>
      <c r="B2238">
        <v>1978</v>
      </c>
      <c r="C2238">
        <f t="shared" si="136"/>
        <v>1978</v>
      </c>
      <c r="D2238" t="s">
        <v>30</v>
      </c>
      <c r="E2238" t="str">
        <f t="shared" si="137"/>
        <v>Dec</v>
      </c>
      <c r="F2238">
        <v>20</v>
      </c>
      <c r="G2238" s="16">
        <f t="shared" si="138"/>
        <v>28844</v>
      </c>
      <c r="I2238">
        <v>2</v>
      </c>
      <c r="J2238" s="13">
        <v>40054.730000000003</v>
      </c>
      <c r="K2238" t="s">
        <v>16</v>
      </c>
      <c r="L2238" t="str" cm="1">
        <f t="array" ref="L2238">IF(K2238="?",INDEX(K2238:K4580,_xlfn.MODE.MULT(MATCH(K2238:K4580,K4580,0))),K2238)</f>
        <v>tier - 1</v>
      </c>
      <c r="M2238" t="s">
        <v>12</v>
      </c>
      <c r="N2238" t="str" cm="1">
        <f t="array" ref="N2238">IF(M2238="?",INDEX(M2238:M4580,_xlfn.MODE.MULT(MATCH(M2238:M4580,M2238:M4580,0))),M2238)</f>
        <v>tier - 3</v>
      </c>
      <c r="O2238" t="s">
        <v>42</v>
      </c>
      <c r="P2238" t="str">
        <f t="shared" si="139"/>
        <v>R1011</v>
      </c>
    </row>
    <row r="2239" spans="1:16" x14ac:dyDescent="0.3">
      <c r="A2239" t="s">
        <v>2267</v>
      </c>
      <c r="B2239">
        <v>1966</v>
      </c>
      <c r="C2239">
        <f t="shared" si="136"/>
        <v>1966</v>
      </c>
      <c r="D2239" t="s">
        <v>35</v>
      </c>
      <c r="E2239" t="str">
        <f t="shared" si="137"/>
        <v>Aug</v>
      </c>
      <c r="F2239">
        <v>12</v>
      </c>
      <c r="G2239" s="16">
        <f t="shared" si="138"/>
        <v>24331</v>
      </c>
      <c r="I2239">
        <v>0</v>
      </c>
      <c r="J2239" s="13">
        <v>40069.440000000002</v>
      </c>
      <c r="K2239" t="s">
        <v>16</v>
      </c>
      <c r="L2239" t="str" cm="1">
        <f t="array" ref="L2239">IF(K2239="?",INDEX(K2239:K4581,_xlfn.MODE.MULT(MATCH(K2239:K4581,K4581,0))),K2239)</f>
        <v>tier - 1</v>
      </c>
      <c r="M2239" t="s">
        <v>12</v>
      </c>
      <c r="N2239" t="str" cm="1">
        <f t="array" ref="N2239">IF(M2239="?",INDEX(M2239:M4581,_xlfn.MODE.MULT(MATCH(M2239:M4581,M2239:M4581,0))),M2239)</f>
        <v>tier - 3</v>
      </c>
      <c r="O2239" t="s">
        <v>42</v>
      </c>
      <c r="P2239" t="str">
        <f t="shared" si="139"/>
        <v>R1011</v>
      </c>
    </row>
    <row r="2240" spans="1:16" x14ac:dyDescent="0.3">
      <c r="A2240" t="s">
        <v>2268</v>
      </c>
      <c r="B2240">
        <v>1983</v>
      </c>
      <c r="C2240">
        <f t="shared" si="136"/>
        <v>1983</v>
      </c>
      <c r="D2240" t="s">
        <v>37</v>
      </c>
      <c r="E2240" t="str">
        <f t="shared" si="137"/>
        <v>Oct</v>
      </c>
      <c r="F2240">
        <v>14</v>
      </c>
      <c r="G2240" s="16">
        <f t="shared" si="138"/>
        <v>30603</v>
      </c>
      <c r="I2240">
        <v>2</v>
      </c>
      <c r="J2240" s="13">
        <v>40103.89</v>
      </c>
      <c r="K2240" t="s">
        <v>16</v>
      </c>
      <c r="L2240" t="str" cm="1">
        <f t="array" ref="L2240">IF(K2240="?",INDEX(K2240:K4582,_xlfn.MODE.MULT(MATCH(K2240:K4582,K4582,0))),K2240)</f>
        <v>tier - 1</v>
      </c>
      <c r="M2240" t="s">
        <v>11</v>
      </c>
      <c r="N2240" t="str" cm="1">
        <f t="array" ref="N2240">IF(M2240="?",INDEX(M2240:M4582,_xlfn.MODE.MULT(MATCH(M2240:M4582,M2240:M4582,0))),M2240)</f>
        <v>tier - 2</v>
      </c>
      <c r="O2240" t="s">
        <v>42</v>
      </c>
      <c r="P2240" t="str">
        <f t="shared" si="139"/>
        <v>R1011</v>
      </c>
    </row>
    <row r="2241" spans="1:16" x14ac:dyDescent="0.3">
      <c r="A2241" t="s">
        <v>2269</v>
      </c>
      <c r="B2241">
        <v>1985</v>
      </c>
      <c r="C2241">
        <f t="shared" si="136"/>
        <v>1985</v>
      </c>
      <c r="D2241" t="s">
        <v>37</v>
      </c>
      <c r="E2241" t="str">
        <f t="shared" si="137"/>
        <v>Oct</v>
      </c>
      <c r="F2241">
        <v>21</v>
      </c>
      <c r="G2241" s="16">
        <f t="shared" si="138"/>
        <v>31341</v>
      </c>
      <c r="I2241">
        <v>4</v>
      </c>
      <c r="J2241" s="13">
        <v>40182.25</v>
      </c>
      <c r="K2241" t="s">
        <v>16</v>
      </c>
      <c r="L2241" t="str" cm="1">
        <f t="array" ref="L2241">IF(K2241="?",INDEX(K2241:K4583,_xlfn.MODE.MULT(MATCH(K2241:K4583,K4583,0))),K2241)</f>
        <v>tier - 1</v>
      </c>
      <c r="M2241" t="s">
        <v>11</v>
      </c>
      <c r="N2241" t="str" cm="1">
        <f t="array" ref="N2241">IF(M2241="?",INDEX(M2241:M4583,_xlfn.MODE.MULT(MATCH(M2241:M4583,M2241:M4583,0))),M2241)</f>
        <v>tier - 2</v>
      </c>
      <c r="O2241" t="s">
        <v>42</v>
      </c>
      <c r="P2241" t="str">
        <f t="shared" si="139"/>
        <v>R1011</v>
      </c>
    </row>
    <row r="2242" spans="1:16" x14ac:dyDescent="0.3">
      <c r="A2242" t="s">
        <v>2270</v>
      </c>
      <c r="B2242">
        <v>1979</v>
      </c>
      <c r="C2242">
        <f t="shared" si="136"/>
        <v>1979</v>
      </c>
      <c r="D2242" t="s">
        <v>35</v>
      </c>
      <c r="E2242" t="str">
        <f t="shared" si="137"/>
        <v>Aug</v>
      </c>
      <c r="F2242">
        <v>18</v>
      </c>
      <c r="G2242" s="16">
        <f t="shared" si="138"/>
        <v>29085</v>
      </c>
      <c r="I2242">
        <v>2</v>
      </c>
      <c r="J2242" s="13">
        <v>40204.83</v>
      </c>
      <c r="K2242" t="s">
        <v>16</v>
      </c>
      <c r="L2242" t="str" cm="1">
        <f t="array" ref="L2242">IF(K2242="?",INDEX(K2242:K4584,_xlfn.MODE.MULT(MATCH(K2242:K4584,K4584,0))),K2242)</f>
        <v>tier - 1</v>
      </c>
      <c r="M2242" t="s">
        <v>12</v>
      </c>
      <c r="N2242" t="str" cm="1">
        <f t="array" ref="N2242">IF(M2242="?",INDEX(M2242:M4584,_xlfn.MODE.MULT(MATCH(M2242:M4584,M2242:M4584,0))),M2242)</f>
        <v>tier - 3</v>
      </c>
      <c r="O2242" t="s">
        <v>23</v>
      </c>
      <c r="P2242" t="str">
        <f t="shared" si="139"/>
        <v>R1012</v>
      </c>
    </row>
    <row r="2243" spans="1:16" x14ac:dyDescent="0.3">
      <c r="A2243" t="s">
        <v>2271</v>
      </c>
      <c r="B2243">
        <v>1981</v>
      </c>
      <c r="C2243">
        <f t="shared" ref="C2243:C2306" si="140">IF(B2243="?",ROUND(AVERAGE(B2242:B4585),0),B2243)</f>
        <v>1981</v>
      </c>
      <c r="D2243" t="s">
        <v>10</v>
      </c>
      <c r="E2243" t="str">
        <f t="shared" ref="E2243:E2306" si="141">IF(D2243="?","sep",D2243)</f>
        <v>Jul</v>
      </c>
      <c r="F2243">
        <v>28</v>
      </c>
      <c r="G2243" s="16">
        <f t="shared" ref="G2243:G2306" si="142">VALUE(F2243&amp;"-"&amp;E2243&amp;"-"&amp;C2243)</f>
        <v>29795</v>
      </c>
      <c r="I2243">
        <v>1</v>
      </c>
      <c r="J2243" s="13">
        <v>40208.559999999998</v>
      </c>
      <c r="K2243" t="s">
        <v>16</v>
      </c>
      <c r="L2243" t="str" cm="1">
        <f t="array" ref="L2243">IF(K2243="?",INDEX(K2243:K4585,_xlfn.MODE.MULT(MATCH(K2243:K4585,K4585,0))),K2243)</f>
        <v>tier - 1</v>
      </c>
      <c r="M2243" t="s">
        <v>11</v>
      </c>
      <c r="N2243" t="str" cm="1">
        <f t="array" ref="N2243">IF(M2243="?",INDEX(M2243:M4585,_xlfn.MODE.MULT(MATCH(M2243:M4585,M2243:M4585,0))),M2243)</f>
        <v>tier - 2</v>
      </c>
      <c r="O2243" t="s">
        <v>42</v>
      </c>
      <c r="P2243" t="str">
        <f t="shared" ref="P2243:P2306" si="143">IF(O2243="?","unknown",O2243)</f>
        <v>R1011</v>
      </c>
    </row>
    <row r="2244" spans="1:16" x14ac:dyDescent="0.3">
      <c r="A2244" t="s">
        <v>2272</v>
      </c>
      <c r="B2244">
        <v>1981</v>
      </c>
      <c r="C2244">
        <f t="shared" si="140"/>
        <v>1981</v>
      </c>
      <c r="D2244" t="s">
        <v>37</v>
      </c>
      <c r="E2244" t="str">
        <f t="shared" si="141"/>
        <v>Oct</v>
      </c>
      <c r="F2244">
        <v>4</v>
      </c>
      <c r="G2244" s="16">
        <f t="shared" si="142"/>
        <v>29863</v>
      </c>
      <c r="I2244">
        <v>1</v>
      </c>
      <c r="J2244" s="13">
        <v>40273.65</v>
      </c>
      <c r="K2244" t="s">
        <v>16</v>
      </c>
      <c r="L2244" t="str" cm="1">
        <f t="array" ref="L2244">IF(K2244="?",INDEX(K2244:K4586,_xlfn.MODE.MULT(MATCH(K2244:K4586,K4586,0))),K2244)</f>
        <v>tier - 1</v>
      </c>
      <c r="M2244" t="s">
        <v>12</v>
      </c>
      <c r="N2244" t="str" cm="1">
        <f t="array" ref="N2244">IF(M2244="?",INDEX(M2244:M4586,_xlfn.MODE.MULT(MATCH(M2244:M4586,M2244:M4586,0))),M2244)</f>
        <v>tier - 3</v>
      </c>
      <c r="O2244" t="s">
        <v>13</v>
      </c>
      <c r="P2244" t="str">
        <f t="shared" si="143"/>
        <v>R1013</v>
      </c>
    </row>
    <row r="2245" spans="1:16" x14ac:dyDescent="0.3">
      <c r="A2245" t="s">
        <v>2273</v>
      </c>
      <c r="B2245">
        <v>1977</v>
      </c>
      <c r="C2245">
        <f t="shared" si="140"/>
        <v>1977</v>
      </c>
      <c r="D2245" t="s">
        <v>18</v>
      </c>
      <c r="E2245" t="str">
        <f t="shared" si="141"/>
        <v>Jun</v>
      </c>
      <c r="F2245">
        <v>27</v>
      </c>
      <c r="G2245" s="16">
        <f t="shared" si="142"/>
        <v>28303</v>
      </c>
      <c r="I2245">
        <v>2</v>
      </c>
      <c r="J2245" s="13">
        <v>40284.379999999997</v>
      </c>
      <c r="K2245" t="s">
        <v>16</v>
      </c>
      <c r="L2245" t="str" cm="1">
        <f t="array" ref="L2245">IF(K2245="?",INDEX(K2245:K4587,_xlfn.MODE.MULT(MATCH(K2245:K4587,K4587,0))),K2245)</f>
        <v>tier - 1</v>
      </c>
      <c r="M2245" t="s">
        <v>12</v>
      </c>
      <c r="N2245" t="str" cm="1">
        <f t="array" ref="N2245">IF(M2245="?",INDEX(M2245:M4587,_xlfn.MODE.MULT(MATCH(M2245:M4587,M2245:M4587,0))),M2245)</f>
        <v>tier - 3</v>
      </c>
      <c r="O2245" t="s">
        <v>23</v>
      </c>
      <c r="P2245" t="str">
        <f t="shared" si="143"/>
        <v>R1012</v>
      </c>
    </row>
    <row r="2246" spans="1:16" x14ac:dyDescent="0.3">
      <c r="A2246" t="s">
        <v>2274</v>
      </c>
      <c r="B2246">
        <v>1962</v>
      </c>
      <c r="C2246">
        <f t="shared" si="140"/>
        <v>1962</v>
      </c>
      <c r="D2246" t="s">
        <v>20</v>
      </c>
      <c r="E2246" t="str">
        <f t="shared" si="141"/>
        <v>Sep</v>
      </c>
      <c r="F2246">
        <v>4</v>
      </c>
      <c r="G2246" s="16">
        <f t="shared" si="142"/>
        <v>22893</v>
      </c>
      <c r="I2246">
        <v>0</v>
      </c>
      <c r="J2246" s="13">
        <v>40309.93</v>
      </c>
      <c r="K2246" t="s">
        <v>16</v>
      </c>
      <c r="L2246" t="str" cm="1">
        <f t="array" ref="L2246">IF(K2246="?",INDEX(K2246:K4588,_xlfn.MODE.MULT(MATCH(K2246:K4588,K4588,0))),K2246)</f>
        <v>tier - 1</v>
      </c>
      <c r="M2246" t="s">
        <v>12</v>
      </c>
      <c r="N2246" t="str" cm="1">
        <f t="array" ref="N2246">IF(M2246="?",INDEX(M2246:M4588,_xlfn.MODE.MULT(MATCH(M2246:M4588,M2246:M4588,0))),M2246)</f>
        <v>tier - 3</v>
      </c>
      <c r="O2246" t="s">
        <v>42</v>
      </c>
      <c r="P2246" t="str">
        <f t="shared" si="143"/>
        <v>R1011</v>
      </c>
    </row>
    <row r="2247" spans="1:16" x14ac:dyDescent="0.3">
      <c r="A2247" t="s">
        <v>2275</v>
      </c>
      <c r="B2247">
        <v>1966</v>
      </c>
      <c r="C2247">
        <f t="shared" si="140"/>
        <v>1966</v>
      </c>
      <c r="D2247" t="s">
        <v>35</v>
      </c>
      <c r="E2247" t="str">
        <f t="shared" si="141"/>
        <v>Aug</v>
      </c>
      <c r="F2247">
        <v>12</v>
      </c>
      <c r="G2247" s="16">
        <f t="shared" si="142"/>
        <v>24331</v>
      </c>
      <c r="I2247">
        <v>0</v>
      </c>
      <c r="J2247" s="13">
        <v>40373.74</v>
      </c>
      <c r="K2247" t="s">
        <v>16</v>
      </c>
      <c r="L2247" t="str" cm="1">
        <f t="array" ref="L2247">IF(K2247="?",INDEX(K2247:K4589,_xlfn.MODE.MULT(MATCH(K2247:K4589,K4589,0))),K2247)</f>
        <v>tier - 1</v>
      </c>
      <c r="M2247" t="s">
        <v>12</v>
      </c>
      <c r="N2247" t="str" cm="1">
        <f t="array" ref="N2247">IF(M2247="?",INDEX(M2247:M4589,_xlfn.MODE.MULT(MATCH(M2247:M4589,M2247:M4589,0))),M2247)</f>
        <v>tier - 3</v>
      </c>
      <c r="O2247" t="s">
        <v>42</v>
      </c>
      <c r="P2247" t="str">
        <f t="shared" si="143"/>
        <v>R1011</v>
      </c>
    </row>
    <row r="2248" spans="1:16" x14ac:dyDescent="0.3">
      <c r="A2248" t="s">
        <v>2276</v>
      </c>
      <c r="B2248">
        <v>1985</v>
      </c>
      <c r="C2248">
        <f t="shared" si="140"/>
        <v>1985</v>
      </c>
      <c r="D2248" t="s">
        <v>15</v>
      </c>
      <c r="E2248" t="str">
        <f t="shared" si="141"/>
        <v>Nov</v>
      </c>
      <c r="F2248">
        <v>3</v>
      </c>
      <c r="G2248" s="16">
        <f t="shared" si="142"/>
        <v>31354</v>
      </c>
      <c r="I2248">
        <v>0</v>
      </c>
      <c r="J2248" s="13">
        <v>40419.019999999997</v>
      </c>
      <c r="K2248" t="s">
        <v>16</v>
      </c>
      <c r="L2248" t="str" cm="1">
        <f t="array" ref="L2248">IF(K2248="?",INDEX(K2248:K4590,_xlfn.MODE.MULT(MATCH(K2248:K4590,K4590,0))),K2248)</f>
        <v>tier - 1</v>
      </c>
      <c r="M2248" t="s">
        <v>11</v>
      </c>
      <c r="N2248" t="str" cm="1">
        <f t="array" ref="N2248">IF(M2248="?",INDEX(M2248:M4590,_xlfn.MODE.MULT(MATCH(M2248:M4590,M2248:M4590,0))),M2248)</f>
        <v>tier - 2</v>
      </c>
      <c r="O2248" t="s">
        <v>13</v>
      </c>
      <c r="P2248" t="str">
        <f t="shared" si="143"/>
        <v>R1013</v>
      </c>
    </row>
    <row r="2249" spans="1:16" x14ac:dyDescent="0.3">
      <c r="A2249" t="s">
        <v>2277</v>
      </c>
      <c r="B2249">
        <v>1975</v>
      </c>
      <c r="C2249">
        <f t="shared" si="140"/>
        <v>1975</v>
      </c>
      <c r="D2249" t="s">
        <v>10</v>
      </c>
      <c r="E2249" t="str">
        <f t="shared" si="141"/>
        <v>Jul</v>
      </c>
      <c r="F2249">
        <v>10</v>
      </c>
      <c r="G2249" s="16">
        <f t="shared" si="142"/>
        <v>27585</v>
      </c>
      <c r="I2249">
        <v>1</v>
      </c>
      <c r="J2249" s="13">
        <v>40590.550000000003</v>
      </c>
      <c r="K2249" t="s">
        <v>16</v>
      </c>
      <c r="L2249" t="str" cm="1">
        <f t="array" ref="L2249">IF(K2249="?",INDEX(K2249:K4591,_xlfn.MODE.MULT(MATCH(K2249:K4591,K4591,0))),K2249)</f>
        <v>tier - 1</v>
      </c>
      <c r="M2249" t="s">
        <v>12</v>
      </c>
      <c r="N2249" t="str" cm="1">
        <f t="array" ref="N2249">IF(M2249="?",INDEX(M2249:M4591,_xlfn.MODE.MULT(MATCH(M2249:M4591,M2249:M4591,0))),M2249)</f>
        <v>tier - 3</v>
      </c>
      <c r="O2249" t="s">
        <v>23</v>
      </c>
      <c r="P2249" t="str">
        <f t="shared" si="143"/>
        <v>R1012</v>
      </c>
    </row>
    <row r="2250" spans="1:16" x14ac:dyDescent="0.3">
      <c r="A2250" t="s">
        <v>2278</v>
      </c>
      <c r="B2250">
        <v>1970</v>
      </c>
      <c r="C2250">
        <f t="shared" si="140"/>
        <v>1970</v>
      </c>
      <c r="D2250" t="s">
        <v>20</v>
      </c>
      <c r="E2250" t="str">
        <f t="shared" si="141"/>
        <v>Sep</v>
      </c>
      <c r="F2250">
        <v>25</v>
      </c>
      <c r="G2250" s="16">
        <f t="shared" si="142"/>
        <v>25836</v>
      </c>
      <c r="I2250">
        <v>0</v>
      </c>
      <c r="J2250" s="13">
        <v>40692.910000000003</v>
      </c>
      <c r="K2250" t="s">
        <v>16</v>
      </c>
      <c r="L2250" t="str" cm="1">
        <f t="array" ref="L2250">IF(K2250="?",INDEX(K2250:K4592,_xlfn.MODE.MULT(MATCH(K2250:K4592,K4592,0))),K2250)</f>
        <v>tier - 1</v>
      </c>
      <c r="M2250" t="s">
        <v>16</v>
      </c>
      <c r="N2250" t="str" cm="1">
        <f t="array" ref="N2250">IF(M2250="?",INDEX(M2250:M4592,_xlfn.MODE.MULT(MATCH(M2250:M4592,M2250:M4592,0))),M2250)</f>
        <v>tier - 1</v>
      </c>
      <c r="O2250" t="s">
        <v>42</v>
      </c>
      <c r="P2250" t="str">
        <f t="shared" si="143"/>
        <v>R1011</v>
      </c>
    </row>
    <row r="2251" spans="1:16" x14ac:dyDescent="0.3">
      <c r="A2251" t="s">
        <v>2279</v>
      </c>
      <c r="B2251">
        <v>1976</v>
      </c>
      <c r="C2251">
        <f t="shared" si="140"/>
        <v>1976</v>
      </c>
      <c r="D2251" t="s">
        <v>30</v>
      </c>
      <c r="E2251" t="str">
        <f t="shared" si="141"/>
        <v>Dec</v>
      </c>
      <c r="F2251">
        <v>26</v>
      </c>
      <c r="G2251" s="16">
        <f t="shared" si="142"/>
        <v>28120</v>
      </c>
      <c r="I2251">
        <v>3</v>
      </c>
      <c r="J2251" s="13">
        <v>40720.550000000003</v>
      </c>
      <c r="K2251" t="s">
        <v>16</v>
      </c>
      <c r="L2251" t="str" cm="1">
        <f t="array" ref="L2251">IF(K2251="?",INDEX(K2251:K4593,_xlfn.MODE.MULT(MATCH(K2251:K4593,K4593,0))),K2251)</f>
        <v>tier - 1</v>
      </c>
      <c r="M2251" t="s">
        <v>12</v>
      </c>
      <c r="N2251" t="str" cm="1">
        <f t="array" ref="N2251">IF(M2251="?",INDEX(M2251:M4593,_xlfn.MODE.MULT(MATCH(M2251:M4593,M2251:M4593,0))),M2251)</f>
        <v>tier - 3</v>
      </c>
      <c r="O2251" t="s">
        <v>23</v>
      </c>
      <c r="P2251" t="str">
        <f t="shared" si="143"/>
        <v>R1012</v>
      </c>
    </row>
    <row r="2252" spans="1:16" x14ac:dyDescent="0.3">
      <c r="A2252" t="s">
        <v>2280</v>
      </c>
      <c r="B2252">
        <v>1972</v>
      </c>
      <c r="C2252">
        <f t="shared" si="140"/>
        <v>1972</v>
      </c>
      <c r="D2252" t="s">
        <v>18</v>
      </c>
      <c r="E2252" t="str">
        <f t="shared" si="141"/>
        <v>Jun</v>
      </c>
      <c r="F2252">
        <v>10</v>
      </c>
      <c r="G2252" s="16">
        <f t="shared" si="142"/>
        <v>26460</v>
      </c>
      <c r="I2252">
        <v>0</v>
      </c>
      <c r="J2252" s="13">
        <v>40817.85</v>
      </c>
      <c r="K2252" t="s">
        <v>16</v>
      </c>
      <c r="L2252" t="str" cm="1">
        <f t="array" ref="L2252">IF(K2252="?",INDEX(K2252:K4594,_xlfn.MODE.MULT(MATCH(K2252:K4594,K4594,0))),K2252)</f>
        <v>tier - 1</v>
      </c>
      <c r="M2252" t="s">
        <v>12</v>
      </c>
      <c r="N2252" t="str" cm="1">
        <f t="array" ref="N2252">IF(M2252="?",INDEX(M2252:M4594,_xlfn.MODE.MULT(MATCH(M2252:M4594,M2252:M4594,0))),M2252)</f>
        <v>tier - 3</v>
      </c>
      <c r="O2252" t="s">
        <v>42</v>
      </c>
      <c r="P2252" t="str">
        <f t="shared" si="143"/>
        <v>R1011</v>
      </c>
    </row>
    <row r="2253" spans="1:16" x14ac:dyDescent="0.3">
      <c r="A2253" t="s">
        <v>2281</v>
      </c>
      <c r="B2253">
        <v>1999</v>
      </c>
      <c r="C2253">
        <f t="shared" si="140"/>
        <v>1999</v>
      </c>
      <c r="D2253" t="s">
        <v>10</v>
      </c>
      <c r="E2253" t="str">
        <f t="shared" si="141"/>
        <v>Jul</v>
      </c>
      <c r="F2253">
        <v>2</v>
      </c>
      <c r="G2253" s="16">
        <f t="shared" si="142"/>
        <v>36343</v>
      </c>
      <c r="I2253">
        <v>1</v>
      </c>
      <c r="J2253" s="13">
        <v>40904.199999999997</v>
      </c>
      <c r="K2253" t="s">
        <v>16</v>
      </c>
      <c r="L2253" t="str" cm="1">
        <f t="array" ref="L2253">IF(K2253="?",INDEX(K2253:K4595,_xlfn.MODE.MULT(MATCH(K2253:K4595,K4595,0))),K2253)</f>
        <v>tier - 1</v>
      </c>
      <c r="M2253" t="s">
        <v>16</v>
      </c>
      <c r="N2253" t="str" cm="1">
        <f t="array" ref="N2253">IF(M2253="?",INDEX(M2253:M4595,_xlfn.MODE.MULT(MATCH(M2253:M4595,M2253:M4595,0))),M2253)</f>
        <v>tier - 1</v>
      </c>
      <c r="O2253" t="s">
        <v>247</v>
      </c>
      <c r="P2253" t="str">
        <f t="shared" si="143"/>
        <v>R1024</v>
      </c>
    </row>
    <row r="2254" spans="1:16" x14ac:dyDescent="0.3">
      <c r="A2254" t="s">
        <v>2282</v>
      </c>
      <c r="B2254">
        <v>1992</v>
      </c>
      <c r="C2254">
        <f t="shared" si="140"/>
        <v>1992</v>
      </c>
      <c r="D2254" t="s">
        <v>35</v>
      </c>
      <c r="E2254" t="str">
        <f t="shared" si="141"/>
        <v>Aug</v>
      </c>
      <c r="F2254">
        <v>4</v>
      </c>
      <c r="G2254" s="16">
        <f t="shared" si="142"/>
        <v>33820</v>
      </c>
      <c r="I2254">
        <v>3</v>
      </c>
      <c r="J2254" s="13">
        <v>40932.43</v>
      </c>
      <c r="K2254" t="s">
        <v>16</v>
      </c>
      <c r="L2254" t="str" cm="1">
        <f t="array" ref="L2254">IF(K2254="?",INDEX(K2254:K4596,_xlfn.MODE.MULT(MATCH(K2254:K4596,K4596,0))),K2254)</f>
        <v>tier - 1</v>
      </c>
      <c r="M2254" t="s">
        <v>11</v>
      </c>
      <c r="N2254" t="str" cm="1">
        <f t="array" ref="N2254">IF(M2254="?",INDEX(M2254:M4596,_xlfn.MODE.MULT(MATCH(M2254:M4596,M2254:M4596,0))),M2254)</f>
        <v>tier - 2</v>
      </c>
      <c r="O2254" t="s">
        <v>13</v>
      </c>
      <c r="P2254" t="str">
        <f t="shared" si="143"/>
        <v>R1013</v>
      </c>
    </row>
    <row r="2255" spans="1:16" x14ac:dyDescent="0.3">
      <c r="A2255" t="s">
        <v>2283</v>
      </c>
      <c r="B2255">
        <v>1979</v>
      </c>
      <c r="C2255">
        <f t="shared" si="140"/>
        <v>1979</v>
      </c>
      <c r="D2255" t="s">
        <v>20</v>
      </c>
      <c r="E2255" t="str">
        <f t="shared" si="141"/>
        <v>Sep</v>
      </c>
      <c r="F2255">
        <v>16</v>
      </c>
      <c r="G2255" s="16">
        <f t="shared" si="142"/>
        <v>29114</v>
      </c>
      <c r="I2255">
        <v>3</v>
      </c>
      <c r="J2255" s="13">
        <v>40941.29</v>
      </c>
      <c r="K2255" t="s">
        <v>16</v>
      </c>
      <c r="L2255" t="str" cm="1">
        <f t="array" ref="L2255">IF(K2255="?",INDEX(K2255:K4597,_xlfn.MODE.MULT(MATCH(K2255:K4597,K4597,0))),K2255)</f>
        <v>tier - 1</v>
      </c>
      <c r="M2255" t="s">
        <v>11</v>
      </c>
      <c r="N2255" t="str" cm="1">
        <f t="array" ref="N2255">IF(M2255="?",INDEX(M2255:M4597,_xlfn.MODE.MULT(MATCH(M2255:M4597,M2255:M4597,0))),M2255)</f>
        <v>tier - 2</v>
      </c>
      <c r="O2255" t="s">
        <v>13</v>
      </c>
      <c r="P2255" t="str">
        <f t="shared" si="143"/>
        <v>R1013</v>
      </c>
    </row>
    <row r="2256" spans="1:16" x14ac:dyDescent="0.3">
      <c r="A2256" t="s">
        <v>2284</v>
      </c>
      <c r="B2256">
        <v>1983</v>
      </c>
      <c r="C2256">
        <f t="shared" si="140"/>
        <v>1983</v>
      </c>
      <c r="D2256" t="s">
        <v>20</v>
      </c>
      <c r="E2256" t="str">
        <f t="shared" si="141"/>
        <v>Sep</v>
      </c>
      <c r="F2256">
        <v>8</v>
      </c>
      <c r="G2256" s="16">
        <f t="shared" si="142"/>
        <v>30567</v>
      </c>
      <c r="I2256">
        <v>3</v>
      </c>
      <c r="J2256" s="13">
        <v>40961.29</v>
      </c>
      <c r="K2256" t="s">
        <v>16</v>
      </c>
      <c r="L2256" t="str" cm="1">
        <f t="array" ref="L2256">IF(K2256="?",INDEX(K2256:K4598,_xlfn.MODE.MULT(MATCH(K2256:K4598,K4598,0))),K2256)</f>
        <v>tier - 1</v>
      </c>
      <c r="M2256" t="s">
        <v>11</v>
      </c>
      <c r="N2256" t="str" cm="1">
        <f t="array" ref="N2256">IF(M2256="?",INDEX(M2256:M4598,_xlfn.MODE.MULT(MATCH(M2256:M4598,M2256:M4598,0))),M2256)</f>
        <v>tier - 2</v>
      </c>
      <c r="O2256" t="s">
        <v>42</v>
      </c>
      <c r="P2256" t="str">
        <f t="shared" si="143"/>
        <v>R1011</v>
      </c>
    </row>
    <row r="2257" spans="1:16" x14ac:dyDescent="0.3">
      <c r="A2257" t="s">
        <v>2285</v>
      </c>
      <c r="B2257">
        <v>1974</v>
      </c>
      <c r="C2257">
        <f t="shared" si="140"/>
        <v>1974</v>
      </c>
      <c r="D2257" t="s">
        <v>18</v>
      </c>
      <c r="E2257" t="str">
        <f t="shared" si="141"/>
        <v>Jun</v>
      </c>
      <c r="F2257">
        <v>5</v>
      </c>
      <c r="G2257" s="16">
        <f t="shared" si="142"/>
        <v>27185</v>
      </c>
      <c r="I2257">
        <v>0</v>
      </c>
      <c r="J2257" s="13">
        <v>40974.160000000003</v>
      </c>
      <c r="K2257" t="s">
        <v>16</v>
      </c>
      <c r="L2257" t="str" cm="1">
        <f t="array" ref="L2257">IF(K2257="?",INDEX(K2257:K4599,_xlfn.MODE.MULT(MATCH(K2257:K4599,K4599,0))),K2257)</f>
        <v>tier - 1</v>
      </c>
      <c r="M2257" t="s">
        <v>11</v>
      </c>
      <c r="N2257" t="str" cm="1">
        <f t="array" ref="N2257">IF(M2257="?",INDEX(M2257:M4599,_xlfn.MODE.MULT(MATCH(M2257:M4599,M2257:M4599,0))),M2257)</f>
        <v>tier - 2</v>
      </c>
      <c r="O2257" t="s">
        <v>13</v>
      </c>
      <c r="P2257" t="str">
        <f t="shared" si="143"/>
        <v>R1013</v>
      </c>
    </row>
    <row r="2258" spans="1:16" x14ac:dyDescent="0.3">
      <c r="A2258" t="s">
        <v>2286</v>
      </c>
      <c r="B2258">
        <v>1979</v>
      </c>
      <c r="C2258">
        <f t="shared" si="140"/>
        <v>1979</v>
      </c>
      <c r="D2258" t="s">
        <v>37</v>
      </c>
      <c r="E2258" t="str">
        <f t="shared" si="141"/>
        <v>Oct</v>
      </c>
      <c r="F2258">
        <v>11</v>
      </c>
      <c r="G2258" s="16">
        <f t="shared" si="142"/>
        <v>29139</v>
      </c>
      <c r="I2258">
        <v>1</v>
      </c>
      <c r="J2258" s="13">
        <v>41034.22</v>
      </c>
      <c r="K2258" t="s">
        <v>16</v>
      </c>
      <c r="L2258" t="str" cm="1">
        <f t="array" ref="L2258">IF(K2258="?",INDEX(K2258:K4600,_xlfn.MODE.MULT(MATCH(K2258:K4600,K4600,0))),K2258)</f>
        <v>tier - 1</v>
      </c>
      <c r="M2258" t="s">
        <v>12</v>
      </c>
      <c r="N2258" t="str" cm="1">
        <f t="array" ref="N2258">IF(M2258="?",INDEX(M2258:M4600,_xlfn.MODE.MULT(MATCH(M2258:M4600,M2258:M4600,0))),M2258)</f>
        <v>tier - 3</v>
      </c>
      <c r="O2258" t="s">
        <v>356</v>
      </c>
      <c r="P2258" t="str">
        <f t="shared" si="143"/>
        <v>R1017</v>
      </c>
    </row>
    <row r="2259" spans="1:16" x14ac:dyDescent="0.3">
      <c r="A2259" t="s">
        <v>2287</v>
      </c>
      <c r="B2259">
        <v>1972</v>
      </c>
      <c r="C2259">
        <f t="shared" si="140"/>
        <v>1972</v>
      </c>
      <c r="D2259" t="s">
        <v>35</v>
      </c>
      <c r="E2259" t="str">
        <f t="shared" si="141"/>
        <v>Aug</v>
      </c>
      <c r="F2259">
        <v>12</v>
      </c>
      <c r="G2259" s="16">
        <f t="shared" si="142"/>
        <v>26523</v>
      </c>
      <c r="I2259">
        <v>0</v>
      </c>
      <c r="J2259" s="13">
        <v>41055.29</v>
      </c>
      <c r="K2259" t="s">
        <v>16</v>
      </c>
      <c r="L2259" t="str" cm="1">
        <f t="array" ref="L2259">IF(K2259="?",INDEX(K2259:K4601,_xlfn.MODE.MULT(MATCH(K2259:K4601,K4601,0))),K2259)</f>
        <v>tier - 1</v>
      </c>
      <c r="M2259" t="s">
        <v>11</v>
      </c>
      <c r="N2259" t="str" cm="1">
        <f t="array" ref="N2259">IF(M2259="?",INDEX(M2259:M4601,_xlfn.MODE.MULT(MATCH(M2259:M4601,M2259:M4601,0))),M2259)</f>
        <v>tier - 2</v>
      </c>
      <c r="O2259" t="s">
        <v>42</v>
      </c>
      <c r="P2259" t="str">
        <f t="shared" si="143"/>
        <v>R1011</v>
      </c>
    </row>
    <row r="2260" spans="1:16" x14ac:dyDescent="0.3">
      <c r="A2260" t="s">
        <v>2288</v>
      </c>
      <c r="B2260">
        <v>1972</v>
      </c>
      <c r="C2260">
        <f t="shared" si="140"/>
        <v>1972</v>
      </c>
      <c r="D2260" t="s">
        <v>20</v>
      </c>
      <c r="E2260" t="str">
        <f t="shared" si="141"/>
        <v>Sep</v>
      </c>
      <c r="F2260">
        <v>6</v>
      </c>
      <c r="G2260" s="16">
        <f t="shared" si="142"/>
        <v>26548</v>
      </c>
      <c r="I2260">
        <v>0</v>
      </c>
      <c r="J2260" s="13">
        <v>41097.160000000003</v>
      </c>
      <c r="K2260" t="s">
        <v>16</v>
      </c>
      <c r="L2260" t="str" cm="1">
        <f t="array" ref="L2260">IF(K2260="?",INDEX(K2260:K4602,_xlfn.MODE.MULT(MATCH(K2260:K4602,K4602,0))),K2260)</f>
        <v>tier - 1</v>
      </c>
      <c r="M2260" t="s">
        <v>12</v>
      </c>
      <c r="N2260" t="str" cm="1">
        <f t="array" ref="N2260">IF(M2260="?",INDEX(M2260:M4602,_xlfn.MODE.MULT(MATCH(M2260:M4602,M2260:M4602,0))),M2260)</f>
        <v>tier - 3</v>
      </c>
      <c r="O2260" t="s">
        <v>168</v>
      </c>
      <c r="P2260" t="str">
        <f t="shared" si="143"/>
        <v>R1016</v>
      </c>
    </row>
    <row r="2261" spans="1:16" x14ac:dyDescent="0.3">
      <c r="A2261" t="s">
        <v>2289</v>
      </c>
      <c r="B2261">
        <v>1969</v>
      </c>
      <c r="C2261">
        <f t="shared" si="140"/>
        <v>1969</v>
      </c>
      <c r="D2261" t="s">
        <v>35</v>
      </c>
      <c r="E2261" t="str">
        <f t="shared" si="141"/>
        <v>Aug</v>
      </c>
      <c r="F2261">
        <v>8</v>
      </c>
      <c r="G2261" s="16">
        <f t="shared" si="142"/>
        <v>25423</v>
      </c>
      <c r="I2261">
        <v>0</v>
      </c>
      <c r="J2261" s="13">
        <v>41191.57</v>
      </c>
      <c r="K2261" t="s">
        <v>16</v>
      </c>
      <c r="L2261" t="str" cm="1">
        <f t="array" ref="L2261">IF(K2261="?",INDEX(K2261:K4603,_xlfn.MODE.MULT(MATCH(K2261:K4603,K4603,0))),K2261)</f>
        <v>tier - 1</v>
      </c>
      <c r="M2261" t="s">
        <v>11</v>
      </c>
      <c r="N2261" t="str" cm="1">
        <f t="array" ref="N2261">IF(M2261="?",INDEX(M2261:M4603,_xlfn.MODE.MULT(MATCH(M2261:M4603,M2261:M4603,0))),M2261)</f>
        <v>tier - 2</v>
      </c>
      <c r="O2261" t="s">
        <v>42</v>
      </c>
      <c r="P2261" t="str">
        <f t="shared" si="143"/>
        <v>R1011</v>
      </c>
    </row>
    <row r="2262" spans="1:16" x14ac:dyDescent="0.3">
      <c r="A2262" t="s">
        <v>2290</v>
      </c>
      <c r="B2262">
        <v>1964</v>
      </c>
      <c r="C2262">
        <f t="shared" si="140"/>
        <v>1964</v>
      </c>
      <c r="D2262" t="s">
        <v>18</v>
      </c>
      <c r="E2262" t="str">
        <f t="shared" si="141"/>
        <v>Jun</v>
      </c>
      <c r="F2262">
        <v>6</v>
      </c>
      <c r="G2262" s="16">
        <f t="shared" si="142"/>
        <v>23534</v>
      </c>
      <c r="I2262">
        <v>0</v>
      </c>
      <c r="J2262" s="13">
        <v>41250.39</v>
      </c>
      <c r="K2262" t="s">
        <v>16</v>
      </c>
      <c r="L2262" t="str" cm="1">
        <f t="array" ref="L2262">IF(K2262="?",INDEX(K2262:K4604,_xlfn.MODE.MULT(MATCH(K2262:K4604,K4604,0))),K2262)</f>
        <v>tier - 1</v>
      </c>
      <c r="M2262" t="s">
        <v>12</v>
      </c>
      <c r="N2262" t="str" cm="1">
        <f t="array" ref="N2262">IF(M2262="?",INDEX(M2262:M4604,_xlfn.MODE.MULT(MATCH(M2262:M4604,M2262:M4604,0))),M2262)</f>
        <v>tier - 3</v>
      </c>
      <c r="O2262" t="s">
        <v>42</v>
      </c>
      <c r="P2262" t="str">
        <f t="shared" si="143"/>
        <v>R1011</v>
      </c>
    </row>
    <row r="2263" spans="1:16" x14ac:dyDescent="0.3">
      <c r="A2263" t="s">
        <v>2291</v>
      </c>
      <c r="B2263">
        <v>1977</v>
      </c>
      <c r="C2263">
        <f t="shared" si="140"/>
        <v>1977</v>
      </c>
      <c r="D2263" t="s">
        <v>35</v>
      </c>
      <c r="E2263" t="str">
        <f t="shared" si="141"/>
        <v>Aug</v>
      </c>
      <c r="F2263">
        <v>27</v>
      </c>
      <c r="G2263" s="16">
        <f t="shared" si="142"/>
        <v>28364</v>
      </c>
      <c r="I2263">
        <v>2</v>
      </c>
      <c r="J2263" s="13">
        <v>41271.5</v>
      </c>
      <c r="K2263" t="s">
        <v>16</v>
      </c>
      <c r="L2263" t="str" cm="1">
        <f t="array" ref="L2263">IF(K2263="?",INDEX(K2263:K4605,_xlfn.MODE.MULT(MATCH(K2263:K4605,K4605,0))),K2263)</f>
        <v>tier - 1</v>
      </c>
      <c r="M2263" t="s">
        <v>11</v>
      </c>
      <c r="N2263" t="str" cm="1">
        <f t="array" ref="N2263">IF(M2263="?",INDEX(M2263:M4605,_xlfn.MODE.MULT(MATCH(M2263:M4605,M2263:M4605,0))),M2263)</f>
        <v>tier - 2</v>
      </c>
      <c r="O2263" t="s">
        <v>42</v>
      </c>
      <c r="P2263" t="str">
        <f t="shared" si="143"/>
        <v>R1011</v>
      </c>
    </row>
    <row r="2264" spans="1:16" x14ac:dyDescent="0.3">
      <c r="A2264" t="s">
        <v>2292</v>
      </c>
      <c r="B2264">
        <v>1964</v>
      </c>
      <c r="C2264">
        <f t="shared" si="140"/>
        <v>1964</v>
      </c>
      <c r="D2264" t="s">
        <v>37</v>
      </c>
      <c r="E2264" t="str">
        <f t="shared" si="141"/>
        <v>Oct</v>
      </c>
      <c r="F2264">
        <v>7</v>
      </c>
      <c r="G2264" s="16">
        <f t="shared" si="142"/>
        <v>23657</v>
      </c>
      <c r="I2264">
        <v>0</v>
      </c>
      <c r="J2264" s="13">
        <v>41331.79</v>
      </c>
      <c r="K2264" t="s">
        <v>16</v>
      </c>
      <c r="L2264" t="str" cm="1">
        <f t="array" ref="L2264">IF(K2264="?",INDEX(K2264:K4606,_xlfn.MODE.MULT(MATCH(K2264:K4606,K4606,0))),K2264)</f>
        <v>tier - 1</v>
      </c>
      <c r="M2264" t="s">
        <v>11</v>
      </c>
      <c r="N2264" t="str" cm="1">
        <f t="array" ref="N2264">IF(M2264="?",INDEX(M2264:M4606,_xlfn.MODE.MULT(MATCH(M2264:M4606,M2264:M4606,0))),M2264)</f>
        <v>tier - 2</v>
      </c>
      <c r="O2264" t="s">
        <v>42</v>
      </c>
      <c r="P2264" t="str">
        <f t="shared" si="143"/>
        <v>R1011</v>
      </c>
    </row>
    <row r="2265" spans="1:16" x14ac:dyDescent="0.3">
      <c r="A2265" t="s">
        <v>2293</v>
      </c>
      <c r="B2265">
        <v>1971</v>
      </c>
      <c r="C2265">
        <f t="shared" si="140"/>
        <v>1971</v>
      </c>
      <c r="D2265" t="s">
        <v>37</v>
      </c>
      <c r="E2265" t="str">
        <f t="shared" si="141"/>
        <v>Oct</v>
      </c>
      <c r="F2265">
        <v>16</v>
      </c>
      <c r="G2265" s="16">
        <f t="shared" si="142"/>
        <v>26222</v>
      </c>
      <c r="I2265">
        <v>0</v>
      </c>
      <c r="J2265" s="13">
        <v>41351.879999999997</v>
      </c>
      <c r="K2265" t="s">
        <v>16</v>
      </c>
      <c r="L2265" t="str" cm="1">
        <f t="array" ref="L2265">IF(K2265="?",INDEX(K2265:K4607,_xlfn.MODE.MULT(MATCH(K2265:K4607,K4607,0))),K2265)</f>
        <v>tier - 1</v>
      </c>
      <c r="M2265" t="s">
        <v>11</v>
      </c>
      <c r="N2265" t="str" cm="1">
        <f t="array" ref="N2265">IF(M2265="?",INDEX(M2265:M4607,_xlfn.MODE.MULT(MATCH(M2265:M4607,M2265:M4607,0))),M2265)</f>
        <v>tier - 2</v>
      </c>
      <c r="O2265" t="s">
        <v>42</v>
      </c>
      <c r="P2265" t="str">
        <f t="shared" si="143"/>
        <v>R1011</v>
      </c>
    </row>
    <row r="2266" spans="1:16" x14ac:dyDescent="0.3">
      <c r="A2266" t="s">
        <v>2294</v>
      </c>
      <c r="B2266">
        <v>1967</v>
      </c>
      <c r="C2266">
        <f t="shared" si="140"/>
        <v>1967</v>
      </c>
      <c r="D2266" t="s">
        <v>30</v>
      </c>
      <c r="E2266" t="str">
        <f t="shared" si="141"/>
        <v>Dec</v>
      </c>
      <c r="F2266">
        <v>22</v>
      </c>
      <c r="G2266" s="16">
        <f t="shared" si="142"/>
        <v>24828</v>
      </c>
      <c r="I2266">
        <v>0</v>
      </c>
      <c r="J2266" s="13">
        <v>41505.15</v>
      </c>
      <c r="K2266" t="s">
        <v>16</v>
      </c>
      <c r="L2266" t="str" cm="1">
        <f t="array" ref="L2266">IF(K2266="?",INDEX(K2266:K4608,_xlfn.MODE.MULT(MATCH(K2266:K4608,K4608,0))),K2266)</f>
        <v>tier - 1</v>
      </c>
      <c r="M2266" t="s">
        <v>11</v>
      </c>
      <c r="N2266" t="str" cm="1">
        <f t="array" ref="N2266">IF(M2266="?",INDEX(M2266:M4608,_xlfn.MODE.MULT(MATCH(M2266:M4608,M2266:M4608,0))),M2266)</f>
        <v>tier - 2</v>
      </c>
      <c r="O2266" t="s">
        <v>42</v>
      </c>
      <c r="P2266" t="str">
        <f t="shared" si="143"/>
        <v>R1011</v>
      </c>
    </row>
    <row r="2267" spans="1:16" x14ac:dyDescent="0.3">
      <c r="A2267" t="s">
        <v>2295</v>
      </c>
      <c r="B2267">
        <v>1974</v>
      </c>
      <c r="C2267">
        <f t="shared" si="140"/>
        <v>1974</v>
      </c>
      <c r="D2267" t="s">
        <v>15</v>
      </c>
      <c r="E2267" t="str">
        <f t="shared" si="141"/>
        <v>Nov</v>
      </c>
      <c r="F2267">
        <v>24</v>
      </c>
      <c r="G2267" s="16">
        <f t="shared" si="142"/>
        <v>27357</v>
      </c>
      <c r="I2267">
        <v>0</v>
      </c>
      <c r="J2267" s="13">
        <v>41636.199999999997</v>
      </c>
      <c r="K2267" t="s">
        <v>16</v>
      </c>
      <c r="L2267" t="str" cm="1">
        <f t="array" ref="L2267">IF(K2267="?",INDEX(K2267:K4609,_xlfn.MODE.MULT(MATCH(K2267:K4609,K4609,0))),K2267)</f>
        <v>tier - 1</v>
      </c>
      <c r="M2267" t="s">
        <v>16</v>
      </c>
      <c r="N2267" t="str" cm="1">
        <f t="array" ref="N2267">IF(M2267="?",INDEX(M2267:M4609,_xlfn.MODE.MULT(MATCH(M2267:M4609,M2267:M4609,0))),M2267)</f>
        <v>tier - 1</v>
      </c>
      <c r="O2267" t="s">
        <v>42</v>
      </c>
      <c r="P2267" t="str">
        <f t="shared" si="143"/>
        <v>R1011</v>
      </c>
    </row>
    <row r="2268" spans="1:16" x14ac:dyDescent="0.3">
      <c r="A2268" t="s">
        <v>2296</v>
      </c>
      <c r="B2268">
        <v>1976</v>
      </c>
      <c r="C2268">
        <f t="shared" si="140"/>
        <v>1976</v>
      </c>
      <c r="D2268" t="s">
        <v>37</v>
      </c>
      <c r="E2268" t="str">
        <f t="shared" si="141"/>
        <v>Oct</v>
      </c>
      <c r="F2268">
        <v>29</v>
      </c>
      <c r="G2268" s="16">
        <f t="shared" si="142"/>
        <v>28062</v>
      </c>
      <c r="I2268">
        <v>1</v>
      </c>
      <c r="J2268" s="13">
        <v>41661.599999999999</v>
      </c>
      <c r="K2268" t="s">
        <v>16</v>
      </c>
      <c r="L2268" t="str" cm="1">
        <f t="array" ref="L2268">IF(K2268="?",INDEX(K2268:K4610,_xlfn.MODE.MULT(MATCH(K2268:K4610,K4610,0))),K2268)</f>
        <v>tier - 1</v>
      </c>
      <c r="M2268" t="s">
        <v>12</v>
      </c>
      <c r="N2268" t="str" cm="1">
        <f t="array" ref="N2268">IF(M2268="?",INDEX(M2268:M4610,_xlfn.MODE.MULT(MATCH(M2268:M4610,M2268:M4610,0))),M2268)</f>
        <v>tier - 3</v>
      </c>
      <c r="O2268" t="s">
        <v>42</v>
      </c>
      <c r="P2268" t="str">
        <f t="shared" si="143"/>
        <v>R1011</v>
      </c>
    </row>
    <row r="2269" spans="1:16" x14ac:dyDescent="0.3">
      <c r="A2269" t="s">
        <v>2297</v>
      </c>
      <c r="B2269">
        <v>1975</v>
      </c>
      <c r="C2269">
        <f t="shared" si="140"/>
        <v>1975</v>
      </c>
      <c r="D2269" t="s">
        <v>15</v>
      </c>
      <c r="E2269" t="str">
        <f t="shared" si="141"/>
        <v>Nov</v>
      </c>
      <c r="F2269">
        <v>14</v>
      </c>
      <c r="G2269" s="16">
        <f t="shared" si="142"/>
        <v>27712</v>
      </c>
      <c r="I2269">
        <v>0</v>
      </c>
      <c r="J2269" s="13">
        <v>41676.080000000002</v>
      </c>
      <c r="K2269" t="s">
        <v>16</v>
      </c>
      <c r="L2269" t="str" cm="1">
        <f t="array" ref="L2269">IF(K2269="?",INDEX(K2269:K4611,_xlfn.MODE.MULT(MATCH(K2269:K4611,K4611,0))),K2269)</f>
        <v>tier - 1</v>
      </c>
      <c r="M2269" t="s">
        <v>11</v>
      </c>
      <c r="N2269" t="str" cm="1">
        <f t="array" ref="N2269">IF(M2269="?",INDEX(M2269:M4611,_xlfn.MODE.MULT(MATCH(M2269:M4611,M2269:M4611,0))),M2269)</f>
        <v>tier - 2</v>
      </c>
      <c r="O2269" t="s">
        <v>13</v>
      </c>
      <c r="P2269" t="str">
        <f t="shared" si="143"/>
        <v>R1013</v>
      </c>
    </row>
    <row r="2270" spans="1:16" x14ac:dyDescent="0.3">
      <c r="A2270" t="s">
        <v>2298</v>
      </c>
      <c r="B2270">
        <v>1975</v>
      </c>
      <c r="C2270">
        <f t="shared" si="140"/>
        <v>1975</v>
      </c>
      <c r="D2270" t="s">
        <v>20</v>
      </c>
      <c r="E2270" t="str">
        <f t="shared" si="141"/>
        <v>Sep</v>
      </c>
      <c r="F2270">
        <v>29</v>
      </c>
      <c r="G2270" s="16">
        <f t="shared" si="142"/>
        <v>27666</v>
      </c>
      <c r="I2270">
        <v>1</v>
      </c>
      <c r="J2270" s="13">
        <v>41681.86</v>
      </c>
      <c r="K2270" t="s">
        <v>16</v>
      </c>
      <c r="L2270" t="str" cm="1">
        <f t="array" ref="L2270">IF(K2270="?",INDEX(K2270:K4612,_xlfn.MODE.MULT(MATCH(K2270:K4612,K4612,0))),K2270)</f>
        <v>tier - 1</v>
      </c>
      <c r="M2270" t="s">
        <v>16</v>
      </c>
      <c r="N2270" t="str" cm="1">
        <f t="array" ref="N2270">IF(M2270="?",INDEX(M2270:M4612,_xlfn.MODE.MULT(MATCH(M2270:M4612,M2270:M4612,0))),M2270)</f>
        <v>tier - 1</v>
      </c>
      <c r="O2270" t="s">
        <v>42</v>
      </c>
      <c r="P2270" t="str">
        <f t="shared" si="143"/>
        <v>R1011</v>
      </c>
    </row>
    <row r="2271" spans="1:16" x14ac:dyDescent="0.3">
      <c r="A2271" t="s">
        <v>2299</v>
      </c>
      <c r="B2271">
        <v>1962</v>
      </c>
      <c r="C2271">
        <f t="shared" si="140"/>
        <v>1962</v>
      </c>
      <c r="D2271" t="s">
        <v>20</v>
      </c>
      <c r="E2271" t="str">
        <f t="shared" si="141"/>
        <v>Sep</v>
      </c>
      <c r="F2271">
        <v>22</v>
      </c>
      <c r="G2271" s="16">
        <f t="shared" si="142"/>
        <v>22911</v>
      </c>
      <c r="I2271">
        <v>0</v>
      </c>
      <c r="J2271" s="13">
        <v>41794.629999999997</v>
      </c>
      <c r="K2271" t="s">
        <v>16</v>
      </c>
      <c r="L2271" t="str" cm="1">
        <f t="array" ref="L2271">IF(K2271="?",INDEX(K2271:K4613,_xlfn.MODE.MULT(MATCH(K2271:K4613,K4613,0))),K2271)</f>
        <v>tier - 1</v>
      </c>
      <c r="M2271" t="s">
        <v>12</v>
      </c>
      <c r="N2271" t="str" cm="1">
        <f t="array" ref="N2271">IF(M2271="?",INDEX(M2271:M4613,_xlfn.MODE.MULT(MATCH(M2271:M4613,M2271:M4613,0))),M2271)</f>
        <v>tier - 3</v>
      </c>
      <c r="O2271" t="s">
        <v>42</v>
      </c>
      <c r="P2271" t="str">
        <f t="shared" si="143"/>
        <v>R1011</v>
      </c>
    </row>
    <row r="2272" spans="1:16" x14ac:dyDescent="0.3">
      <c r="A2272" t="s">
        <v>2300</v>
      </c>
      <c r="B2272">
        <v>1966</v>
      </c>
      <c r="C2272">
        <f t="shared" si="140"/>
        <v>1966</v>
      </c>
      <c r="D2272" t="s">
        <v>20</v>
      </c>
      <c r="E2272" t="str">
        <f t="shared" si="141"/>
        <v>Sep</v>
      </c>
      <c r="F2272">
        <v>21</v>
      </c>
      <c r="G2272" s="16">
        <f t="shared" si="142"/>
        <v>24371</v>
      </c>
      <c r="I2272">
        <v>0</v>
      </c>
      <c r="J2272" s="13">
        <v>41886.54</v>
      </c>
      <c r="K2272" t="s">
        <v>16</v>
      </c>
      <c r="L2272" t="str" cm="1">
        <f t="array" ref="L2272">IF(K2272="?",INDEX(K2272:K4614,_xlfn.MODE.MULT(MATCH(K2272:K4614,K4614,0))),K2272)</f>
        <v>tier - 1</v>
      </c>
      <c r="M2272" t="s">
        <v>12</v>
      </c>
      <c r="N2272" t="str" cm="1">
        <f t="array" ref="N2272">IF(M2272="?",INDEX(M2272:M4614,_xlfn.MODE.MULT(MATCH(M2272:M4614,M2272:M4614,0))),M2272)</f>
        <v>tier - 3</v>
      </c>
      <c r="O2272" t="s">
        <v>42</v>
      </c>
      <c r="P2272" t="str">
        <f t="shared" si="143"/>
        <v>R1011</v>
      </c>
    </row>
    <row r="2273" spans="1:16" x14ac:dyDescent="0.3">
      <c r="A2273" t="s">
        <v>2301</v>
      </c>
      <c r="B2273">
        <v>1972</v>
      </c>
      <c r="C2273">
        <f t="shared" si="140"/>
        <v>1972</v>
      </c>
      <c r="D2273" t="s">
        <v>18</v>
      </c>
      <c r="E2273" t="str">
        <f t="shared" si="141"/>
        <v>Jun</v>
      </c>
      <c r="F2273">
        <v>8</v>
      </c>
      <c r="G2273" s="16">
        <f t="shared" si="142"/>
        <v>26458</v>
      </c>
      <c r="I2273">
        <v>1</v>
      </c>
      <c r="J2273" s="13">
        <v>41919.1</v>
      </c>
      <c r="K2273" t="s">
        <v>16</v>
      </c>
      <c r="L2273" t="str" cm="1">
        <f t="array" ref="L2273">IF(K2273="?",INDEX(K2273:K4615,_xlfn.MODE.MULT(MATCH(K2273:K4615,K4615,0))),K2273)</f>
        <v>tier - 1</v>
      </c>
      <c r="M2273" t="s">
        <v>16</v>
      </c>
      <c r="N2273" t="str" cm="1">
        <f t="array" ref="N2273">IF(M2273="?",INDEX(M2273:M4615,_xlfn.MODE.MULT(MATCH(M2273:M4615,M2273:M4615,0))),M2273)</f>
        <v>tier - 1</v>
      </c>
      <c r="O2273" t="s">
        <v>168</v>
      </c>
      <c r="P2273" t="str">
        <f t="shared" si="143"/>
        <v>R1016</v>
      </c>
    </row>
    <row r="2274" spans="1:16" x14ac:dyDescent="0.3">
      <c r="A2274" t="s">
        <v>2302</v>
      </c>
      <c r="B2274">
        <v>1984</v>
      </c>
      <c r="C2274">
        <f t="shared" si="140"/>
        <v>1984</v>
      </c>
      <c r="D2274" t="s">
        <v>15</v>
      </c>
      <c r="E2274" t="str">
        <f t="shared" si="141"/>
        <v>Nov</v>
      </c>
      <c r="F2274">
        <v>10</v>
      </c>
      <c r="G2274" s="16">
        <f t="shared" si="142"/>
        <v>30996</v>
      </c>
      <c r="I2274">
        <v>3</v>
      </c>
      <c r="J2274" s="13">
        <v>41949.24</v>
      </c>
      <c r="K2274" t="s">
        <v>16</v>
      </c>
      <c r="L2274" t="str" cm="1">
        <f t="array" ref="L2274">IF(K2274="?",INDEX(K2274:K4616,_xlfn.MODE.MULT(MATCH(K2274:K4616,K4616,0))),K2274)</f>
        <v>tier - 1</v>
      </c>
      <c r="M2274" t="s">
        <v>16</v>
      </c>
      <c r="N2274" t="str" cm="1">
        <f t="array" ref="N2274">IF(M2274="?",INDEX(M2274:M4616,_xlfn.MODE.MULT(MATCH(M2274:M4616,M2274:M4616,0))),M2274)</f>
        <v>tier - 1</v>
      </c>
      <c r="O2274" t="s">
        <v>13</v>
      </c>
      <c r="P2274" t="str">
        <f t="shared" si="143"/>
        <v>R1013</v>
      </c>
    </row>
    <row r="2275" spans="1:16" x14ac:dyDescent="0.3">
      <c r="A2275" t="s">
        <v>2303</v>
      </c>
      <c r="B2275">
        <v>1968</v>
      </c>
      <c r="C2275">
        <f t="shared" si="140"/>
        <v>1968</v>
      </c>
      <c r="D2275" t="s">
        <v>30</v>
      </c>
      <c r="E2275" t="str">
        <f t="shared" si="141"/>
        <v>Dec</v>
      </c>
      <c r="F2275">
        <v>19</v>
      </c>
      <c r="G2275" s="16">
        <f t="shared" si="142"/>
        <v>25191</v>
      </c>
      <c r="I2275">
        <v>1</v>
      </c>
      <c r="J2275" s="13">
        <v>41999.519999999997</v>
      </c>
      <c r="K2275" t="s">
        <v>16</v>
      </c>
      <c r="L2275" t="str" cm="1">
        <f t="array" ref="L2275">IF(K2275="?",INDEX(K2275:K4617,_xlfn.MODE.MULT(MATCH(K2275:K4617,K4617,0))),K2275)</f>
        <v>tier - 1</v>
      </c>
      <c r="M2275" t="s">
        <v>12</v>
      </c>
      <c r="N2275" t="str" cm="1">
        <f t="array" ref="N2275">IF(M2275="?",INDEX(M2275:M4617,_xlfn.MODE.MULT(MATCH(M2275:M4617,M2275:M4617,0))),M2275)</f>
        <v>tier - 3</v>
      </c>
      <c r="O2275" t="s">
        <v>13</v>
      </c>
      <c r="P2275" t="str">
        <f t="shared" si="143"/>
        <v>R1013</v>
      </c>
    </row>
    <row r="2276" spans="1:16" x14ac:dyDescent="0.3">
      <c r="A2276" t="s">
        <v>2304</v>
      </c>
      <c r="B2276">
        <v>1976</v>
      </c>
      <c r="C2276">
        <f t="shared" si="140"/>
        <v>1976</v>
      </c>
      <c r="D2276" t="s">
        <v>15</v>
      </c>
      <c r="E2276" t="str">
        <f t="shared" si="141"/>
        <v>Nov</v>
      </c>
      <c r="F2276">
        <v>28</v>
      </c>
      <c r="G2276" s="16">
        <f t="shared" si="142"/>
        <v>28092</v>
      </c>
      <c r="I2276">
        <v>0</v>
      </c>
      <c r="J2276" s="13">
        <v>42111.66</v>
      </c>
      <c r="K2276" t="s">
        <v>16</v>
      </c>
      <c r="L2276" t="str" cm="1">
        <f t="array" ref="L2276">IF(K2276="?",INDEX(K2276:K4618,_xlfn.MODE.MULT(MATCH(K2276:K4618,K4618,0))),K2276)</f>
        <v>tier - 1</v>
      </c>
      <c r="M2276" t="s">
        <v>16</v>
      </c>
      <c r="N2276" t="str" cm="1">
        <f t="array" ref="N2276">IF(M2276="?",INDEX(M2276:M4618,_xlfn.MODE.MULT(MATCH(M2276:M4618,M2276:M4618,0))),M2276)</f>
        <v>tier - 1</v>
      </c>
      <c r="O2276" t="s">
        <v>247</v>
      </c>
      <c r="P2276" t="str">
        <f t="shared" si="143"/>
        <v>R1024</v>
      </c>
    </row>
    <row r="2277" spans="1:16" x14ac:dyDescent="0.3">
      <c r="A2277" t="s">
        <v>2305</v>
      </c>
      <c r="B2277">
        <v>1997</v>
      </c>
      <c r="C2277">
        <f t="shared" si="140"/>
        <v>1997</v>
      </c>
      <c r="D2277" t="s">
        <v>30</v>
      </c>
      <c r="E2277" t="str">
        <f t="shared" si="141"/>
        <v>Dec</v>
      </c>
      <c r="F2277">
        <v>9</v>
      </c>
      <c r="G2277" s="16">
        <f t="shared" si="142"/>
        <v>35773</v>
      </c>
      <c r="I2277">
        <v>2</v>
      </c>
      <c r="J2277" s="13">
        <v>42112.24</v>
      </c>
      <c r="K2277" t="s">
        <v>16</v>
      </c>
      <c r="L2277" t="str" cm="1">
        <f t="array" ref="L2277">IF(K2277="?",INDEX(K2277:K4619,_xlfn.MODE.MULT(MATCH(K2277:K4619,K4619,0))),K2277)</f>
        <v>tier - 1</v>
      </c>
      <c r="M2277" t="s">
        <v>12</v>
      </c>
      <c r="N2277" t="str" cm="1">
        <f t="array" ref="N2277">IF(M2277="?",INDEX(M2277:M4619,_xlfn.MODE.MULT(MATCH(M2277:M4619,M2277:M4619,0))),M2277)</f>
        <v>tier - 3</v>
      </c>
      <c r="O2277" t="s">
        <v>13</v>
      </c>
      <c r="P2277" t="str">
        <f t="shared" si="143"/>
        <v>R1013</v>
      </c>
    </row>
    <row r="2278" spans="1:16" x14ac:dyDescent="0.3">
      <c r="A2278" t="s">
        <v>2306</v>
      </c>
      <c r="B2278">
        <v>1979</v>
      </c>
      <c r="C2278">
        <f t="shared" si="140"/>
        <v>1979</v>
      </c>
      <c r="D2278" t="s">
        <v>10</v>
      </c>
      <c r="E2278" t="str">
        <f t="shared" si="141"/>
        <v>Jul</v>
      </c>
      <c r="F2278">
        <v>3</v>
      </c>
      <c r="G2278" s="16">
        <f t="shared" si="142"/>
        <v>29039</v>
      </c>
      <c r="I2278">
        <v>3</v>
      </c>
      <c r="J2278" s="13">
        <v>42124.52</v>
      </c>
      <c r="K2278" t="s">
        <v>16</v>
      </c>
      <c r="L2278" t="str" cm="1">
        <f t="array" ref="L2278">IF(K2278="?",INDEX(K2278:K4620,_xlfn.MODE.MULT(MATCH(K2278:K4620,K4620,0))),K2278)</f>
        <v>tier - 1</v>
      </c>
      <c r="M2278" t="s">
        <v>16</v>
      </c>
      <c r="N2278" t="str" cm="1">
        <f t="array" ref="N2278">IF(M2278="?",INDEX(M2278:M4620,_xlfn.MODE.MULT(MATCH(M2278:M4620,M2278:M4620,0))),M2278)</f>
        <v>tier - 1</v>
      </c>
      <c r="O2278" t="s">
        <v>13</v>
      </c>
      <c r="P2278" t="str">
        <f t="shared" si="143"/>
        <v>R1013</v>
      </c>
    </row>
    <row r="2279" spans="1:16" x14ac:dyDescent="0.3">
      <c r="A2279" t="s">
        <v>2307</v>
      </c>
      <c r="B2279">
        <v>1973</v>
      </c>
      <c r="C2279">
        <f t="shared" si="140"/>
        <v>1973</v>
      </c>
      <c r="D2279" t="s">
        <v>20</v>
      </c>
      <c r="E2279" t="str">
        <f t="shared" si="141"/>
        <v>Sep</v>
      </c>
      <c r="F2279">
        <v>18</v>
      </c>
      <c r="G2279" s="16">
        <f t="shared" si="142"/>
        <v>26925</v>
      </c>
      <c r="I2279">
        <v>0</v>
      </c>
      <c r="J2279" s="13">
        <v>42188.15</v>
      </c>
      <c r="K2279" t="s">
        <v>16</v>
      </c>
      <c r="L2279" t="str" cm="1">
        <f t="array" ref="L2279">IF(K2279="?",INDEX(K2279:K4621,_xlfn.MODE.MULT(MATCH(K2279:K4621,K4621,0))),K2279)</f>
        <v>tier - 1</v>
      </c>
      <c r="M2279" t="s">
        <v>16</v>
      </c>
      <c r="N2279" t="str" cm="1">
        <f t="array" ref="N2279">IF(M2279="?",INDEX(M2279:M4621,_xlfn.MODE.MULT(MATCH(M2279:M4621,M2279:M4621,0))),M2279)</f>
        <v>tier - 1</v>
      </c>
      <c r="O2279" t="s">
        <v>42</v>
      </c>
      <c r="P2279" t="str">
        <f t="shared" si="143"/>
        <v>R1011</v>
      </c>
    </row>
    <row r="2280" spans="1:16" x14ac:dyDescent="0.3">
      <c r="A2280" t="s">
        <v>2308</v>
      </c>
      <c r="B2280">
        <v>1975</v>
      </c>
      <c r="C2280">
        <f t="shared" si="140"/>
        <v>1975</v>
      </c>
      <c r="D2280" t="s">
        <v>35</v>
      </c>
      <c r="E2280" t="str">
        <f t="shared" si="141"/>
        <v>Aug</v>
      </c>
      <c r="F2280">
        <v>15</v>
      </c>
      <c r="G2280" s="16">
        <f t="shared" si="142"/>
        <v>27621</v>
      </c>
      <c r="I2280">
        <v>1</v>
      </c>
      <c r="J2280" s="13">
        <v>42211.14</v>
      </c>
      <c r="K2280" t="s">
        <v>16</v>
      </c>
      <c r="L2280" t="str" cm="1">
        <f t="array" ref="L2280">IF(K2280="?",INDEX(K2280:K4622,_xlfn.MODE.MULT(MATCH(K2280:K4622,K4622,0))),K2280)</f>
        <v>tier - 1</v>
      </c>
      <c r="M2280" t="s">
        <v>12</v>
      </c>
      <c r="N2280" t="str" cm="1">
        <f t="array" ref="N2280">IF(M2280="?",INDEX(M2280:M4622,_xlfn.MODE.MULT(MATCH(M2280:M4622,M2280:M4622,0))),M2280)</f>
        <v>tier - 3</v>
      </c>
      <c r="O2280" t="s">
        <v>13</v>
      </c>
      <c r="P2280" t="str">
        <f t="shared" si="143"/>
        <v>R1013</v>
      </c>
    </row>
    <row r="2281" spans="1:16" x14ac:dyDescent="0.3">
      <c r="A2281" t="s">
        <v>2309</v>
      </c>
      <c r="B2281">
        <v>1967</v>
      </c>
      <c r="C2281">
        <f t="shared" si="140"/>
        <v>1967</v>
      </c>
      <c r="D2281" t="s">
        <v>18</v>
      </c>
      <c r="E2281" t="str">
        <f t="shared" si="141"/>
        <v>Jun</v>
      </c>
      <c r="F2281">
        <v>28</v>
      </c>
      <c r="G2281" s="16">
        <f t="shared" si="142"/>
        <v>24651</v>
      </c>
      <c r="I2281">
        <v>0</v>
      </c>
      <c r="J2281" s="13">
        <v>42303.69</v>
      </c>
      <c r="K2281" t="s">
        <v>16</v>
      </c>
      <c r="L2281" t="str" cm="1">
        <f t="array" ref="L2281">IF(K2281="?",INDEX(K2281:K4623,_xlfn.MODE.MULT(MATCH(K2281:K4623,K4623,0))),K2281)</f>
        <v>tier - 1</v>
      </c>
      <c r="M2281" t="s">
        <v>11</v>
      </c>
      <c r="N2281" t="str" cm="1">
        <f t="array" ref="N2281">IF(M2281="?",INDEX(M2281:M4623,_xlfn.MODE.MULT(MATCH(M2281:M4623,M2281:M4623,0))),M2281)</f>
        <v>tier - 2</v>
      </c>
      <c r="O2281" t="s">
        <v>168</v>
      </c>
      <c r="P2281" t="str">
        <f t="shared" si="143"/>
        <v>R1016</v>
      </c>
    </row>
    <row r="2282" spans="1:16" x14ac:dyDescent="0.3">
      <c r="A2282" t="s">
        <v>2310</v>
      </c>
      <c r="B2282">
        <v>1968</v>
      </c>
      <c r="C2282">
        <f t="shared" si="140"/>
        <v>1968</v>
      </c>
      <c r="D2282" t="s">
        <v>35</v>
      </c>
      <c r="E2282" t="str">
        <f t="shared" si="141"/>
        <v>Aug</v>
      </c>
      <c r="F2282">
        <v>3</v>
      </c>
      <c r="G2282" s="16">
        <f t="shared" si="142"/>
        <v>25053</v>
      </c>
      <c r="I2282">
        <v>0</v>
      </c>
      <c r="J2282" s="13">
        <v>42478.6</v>
      </c>
      <c r="K2282" t="s">
        <v>16</v>
      </c>
      <c r="L2282" t="str" cm="1">
        <f t="array" ref="L2282">IF(K2282="?",INDEX(K2282:K4624,_xlfn.MODE.MULT(MATCH(K2282:K4624,K4624,0))),K2282)</f>
        <v>tier - 1</v>
      </c>
      <c r="M2282" t="s">
        <v>11</v>
      </c>
      <c r="N2282" t="str" cm="1">
        <f t="array" ref="N2282">IF(M2282="?",INDEX(M2282:M4624,_xlfn.MODE.MULT(MATCH(M2282:M4624,M2282:M4624,0))),M2282)</f>
        <v>tier - 2</v>
      </c>
      <c r="O2282" t="s">
        <v>42</v>
      </c>
      <c r="P2282" t="str">
        <f t="shared" si="143"/>
        <v>R1011</v>
      </c>
    </row>
    <row r="2283" spans="1:16" x14ac:dyDescent="0.3">
      <c r="A2283" t="s">
        <v>2311</v>
      </c>
      <c r="B2283">
        <v>1967</v>
      </c>
      <c r="C2283">
        <f t="shared" si="140"/>
        <v>1967</v>
      </c>
      <c r="D2283" t="s">
        <v>18</v>
      </c>
      <c r="E2283" t="str">
        <f t="shared" si="141"/>
        <v>Jun</v>
      </c>
      <c r="F2283">
        <v>27</v>
      </c>
      <c r="G2283" s="16">
        <f t="shared" si="142"/>
        <v>24650</v>
      </c>
      <c r="I2283">
        <v>0</v>
      </c>
      <c r="J2283" s="13">
        <v>42538.720000000001</v>
      </c>
      <c r="K2283" t="s">
        <v>16</v>
      </c>
      <c r="L2283" t="str" cm="1">
        <f t="array" ref="L2283">IF(K2283="?",INDEX(K2283:K4625,_xlfn.MODE.MULT(MATCH(K2283:K4625,K4625,0))),K2283)</f>
        <v>tier - 1</v>
      </c>
      <c r="M2283" t="s">
        <v>12</v>
      </c>
      <c r="N2283" t="str" cm="1">
        <f t="array" ref="N2283">IF(M2283="?",INDEX(M2283:M4625,_xlfn.MODE.MULT(MATCH(M2283:M4625,M2283:M4625,0))),M2283)</f>
        <v>tier - 3</v>
      </c>
      <c r="O2283" t="s">
        <v>42</v>
      </c>
      <c r="P2283" t="str">
        <f t="shared" si="143"/>
        <v>R1011</v>
      </c>
    </row>
    <row r="2284" spans="1:16" x14ac:dyDescent="0.3">
      <c r="A2284" t="s">
        <v>2312</v>
      </c>
      <c r="B2284">
        <v>1979</v>
      </c>
      <c r="C2284">
        <f t="shared" si="140"/>
        <v>1979</v>
      </c>
      <c r="D2284" t="s">
        <v>30</v>
      </c>
      <c r="E2284" t="str">
        <f t="shared" si="141"/>
        <v>Dec</v>
      </c>
      <c r="F2284">
        <v>27</v>
      </c>
      <c r="G2284" s="16">
        <f t="shared" si="142"/>
        <v>29216</v>
      </c>
      <c r="I2284">
        <v>2</v>
      </c>
      <c r="J2284" s="13">
        <v>42560.43</v>
      </c>
      <c r="K2284" t="s">
        <v>16</v>
      </c>
      <c r="L2284" t="str" cm="1">
        <f t="array" ref="L2284">IF(K2284="?",INDEX(K2284:K4626,_xlfn.MODE.MULT(MATCH(K2284:K4626,K4626,0))),K2284)</f>
        <v>tier - 1</v>
      </c>
      <c r="M2284" t="s">
        <v>12</v>
      </c>
      <c r="N2284" t="str" cm="1">
        <f t="array" ref="N2284">IF(M2284="?",INDEX(M2284:M4626,_xlfn.MODE.MULT(MATCH(M2284:M4626,M2284:M4626,0))),M2284)</f>
        <v>tier - 3</v>
      </c>
      <c r="O2284" t="s">
        <v>13</v>
      </c>
      <c r="P2284" t="str">
        <f t="shared" si="143"/>
        <v>R1013</v>
      </c>
    </row>
    <row r="2285" spans="1:16" x14ac:dyDescent="0.3">
      <c r="A2285" t="s">
        <v>2313</v>
      </c>
      <c r="B2285">
        <v>1971</v>
      </c>
      <c r="C2285">
        <f t="shared" si="140"/>
        <v>1971</v>
      </c>
      <c r="D2285" t="s">
        <v>15</v>
      </c>
      <c r="E2285" t="str">
        <f t="shared" si="141"/>
        <v>Nov</v>
      </c>
      <c r="F2285">
        <v>3</v>
      </c>
      <c r="G2285" s="16">
        <f t="shared" si="142"/>
        <v>26240</v>
      </c>
      <c r="I2285">
        <v>0</v>
      </c>
      <c r="J2285" s="13">
        <v>42644.2</v>
      </c>
      <c r="K2285" t="s">
        <v>16</v>
      </c>
      <c r="L2285" t="str" cm="1">
        <f t="array" ref="L2285">IF(K2285="?",INDEX(K2285:K4627,_xlfn.MODE.MULT(MATCH(K2285:K4627,K4627,0))),K2285)</f>
        <v>tier - 1</v>
      </c>
      <c r="M2285" t="s">
        <v>12</v>
      </c>
      <c r="N2285" t="str" cm="1">
        <f t="array" ref="N2285">IF(M2285="?",INDEX(M2285:M4627,_xlfn.MODE.MULT(MATCH(M2285:M4627,M2285:M4627,0))),M2285)</f>
        <v>tier - 3</v>
      </c>
      <c r="O2285" t="s">
        <v>42</v>
      </c>
      <c r="P2285" t="str">
        <f t="shared" si="143"/>
        <v>R1011</v>
      </c>
    </row>
    <row r="2286" spans="1:16" x14ac:dyDescent="0.3">
      <c r="A2286" t="s">
        <v>2314</v>
      </c>
      <c r="B2286">
        <v>1977</v>
      </c>
      <c r="C2286">
        <f t="shared" si="140"/>
        <v>1977</v>
      </c>
      <c r="D2286" t="s">
        <v>37</v>
      </c>
      <c r="E2286" t="str">
        <f t="shared" si="141"/>
        <v>Oct</v>
      </c>
      <c r="F2286">
        <v>21</v>
      </c>
      <c r="G2286" s="16">
        <f t="shared" si="142"/>
        <v>28419</v>
      </c>
      <c r="I2286">
        <v>2</v>
      </c>
      <c r="J2286" s="13">
        <v>42760.5</v>
      </c>
      <c r="K2286" t="s">
        <v>16</v>
      </c>
      <c r="L2286" t="str" cm="1">
        <f t="array" ref="L2286">IF(K2286="?",INDEX(K2286:K4628,_xlfn.MODE.MULT(MATCH(K2286:K4628,K4628,0))),K2286)</f>
        <v>tier - 1</v>
      </c>
      <c r="M2286" t="s">
        <v>11</v>
      </c>
      <c r="N2286" t="str" cm="1">
        <f t="array" ref="N2286">IF(M2286="?",INDEX(M2286:M4628,_xlfn.MODE.MULT(MATCH(M2286:M4628,M2286:M4628,0))),M2286)</f>
        <v>tier - 2</v>
      </c>
      <c r="O2286" t="s">
        <v>23</v>
      </c>
      <c r="P2286" t="str">
        <f t="shared" si="143"/>
        <v>R1012</v>
      </c>
    </row>
    <row r="2287" spans="1:16" x14ac:dyDescent="0.3">
      <c r="A2287" t="s">
        <v>2315</v>
      </c>
      <c r="B2287">
        <v>1965</v>
      </c>
      <c r="C2287">
        <f t="shared" si="140"/>
        <v>1965</v>
      </c>
      <c r="D2287" t="s">
        <v>37</v>
      </c>
      <c r="E2287" t="str">
        <f t="shared" si="141"/>
        <v>Oct</v>
      </c>
      <c r="F2287">
        <v>29</v>
      </c>
      <c r="G2287" s="16">
        <f t="shared" si="142"/>
        <v>24044</v>
      </c>
      <c r="I2287">
        <v>0</v>
      </c>
      <c r="J2287" s="13">
        <v>42764.12</v>
      </c>
      <c r="K2287" t="s">
        <v>16</v>
      </c>
      <c r="L2287" t="str" cm="1">
        <f t="array" ref="L2287">IF(K2287="?",INDEX(K2287:K4629,_xlfn.MODE.MULT(MATCH(K2287:K4629,K4629,0))),K2287)</f>
        <v>tier - 1</v>
      </c>
      <c r="M2287" t="s">
        <v>11</v>
      </c>
      <c r="N2287" t="str" cm="1">
        <f t="array" ref="N2287">IF(M2287="?",INDEX(M2287:M4629,_xlfn.MODE.MULT(MATCH(M2287:M4629,M2287:M4629,0))),M2287)</f>
        <v>tier - 2</v>
      </c>
      <c r="O2287" t="s">
        <v>42</v>
      </c>
      <c r="P2287" t="str">
        <f t="shared" si="143"/>
        <v>R1011</v>
      </c>
    </row>
    <row r="2288" spans="1:16" x14ac:dyDescent="0.3">
      <c r="A2288" t="s">
        <v>2316</v>
      </c>
      <c r="B2288">
        <v>1972</v>
      </c>
      <c r="C2288">
        <f t="shared" si="140"/>
        <v>1972</v>
      </c>
      <c r="D2288" t="s">
        <v>20</v>
      </c>
      <c r="E2288" t="str">
        <f t="shared" si="141"/>
        <v>Sep</v>
      </c>
      <c r="F2288">
        <v>10</v>
      </c>
      <c r="G2288" s="16">
        <f t="shared" si="142"/>
        <v>26552</v>
      </c>
      <c r="I2288">
        <v>2</v>
      </c>
      <c r="J2288" s="13">
        <v>42856.84</v>
      </c>
      <c r="K2288" t="s">
        <v>16</v>
      </c>
      <c r="L2288" t="str" cm="1">
        <f t="array" ref="L2288">IF(K2288="?",INDEX(K2288:K4630,_xlfn.MODE.MULT(MATCH(K2288:K4630,K4630,0))),K2288)</f>
        <v>tier - 1</v>
      </c>
      <c r="M2288" t="s">
        <v>16</v>
      </c>
      <c r="N2288" t="str" cm="1">
        <f t="array" ref="N2288">IF(M2288="?",INDEX(M2288:M4630,_xlfn.MODE.MULT(MATCH(M2288:M4630,M2288:M4630,0))),M2288)</f>
        <v>tier - 1</v>
      </c>
      <c r="O2288" t="s">
        <v>42</v>
      </c>
      <c r="P2288" t="str">
        <f t="shared" si="143"/>
        <v>R1011</v>
      </c>
    </row>
    <row r="2289" spans="1:16" x14ac:dyDescent="0.3">
      <c r="A2289" t="s">
        <v>2317</v>
      </c>
      <c r="B2289">
        <v>1975</v>
      </c>
      <c r="C2289">
        <f t="shared" si="140"/>
        <v>1975</v>
      </c>
      <c r="D2289" t="s">
        <v>37</v>
      </c>
      <c r="E2289" t="str">
        <f t="shared" si="141"/>
        <v>Oct</v>
      </c>
      <c r="F2289">
        <v>23</v>
      </c>
      <c r="G2289" s="16">
        <f t="shared" si="142"/>
        <v>27690</v>
      </c>
      <c r="I2289">
        <v>1</v>
      </c>
      <c r="J2289" s="13">
        <v>42969.85</v>
      </c>
      <c r="K2289" t="s">
        <v>16</v>
      </c>
      <c r="L2289" t="str" cm="1">
        <f t="array" ref="L2289">IF(K2289="?",INDEX(K2289:K4631,_xlfn.MODE.MULT(MATCH(K2289:K4631,K4631,0))),K2289)</f>
        <v>tier - 1</v>
      </c>
      <c r="M2289" t="s">
        <v>12</v>
      </c>
      <c r="N2289" t="str" cm="1">
        <f t="array" ref="N2289">IF(M2289="?",INDEX(M2289:M4631,_xlfn.MODE.MULT(MATCH(M2289:M4631,M2289:M4631,0))),M2289)</f>
        <v>tier - 3</v>
      </c>
      <c r="O2289" t="s">
        <v>13</v>
      </c>
      <c r="P2289" t="str">
        <f t="shared" si="143"/>
        <v>R1013</v>
      </c>
    </row>
    <row r="2290" spans="1:16" x14ac:dyDescent="0.3">
      <c r="A2290" t="s">
        <v>2318</v>
      </c>
      <c r="B2290">
        <v>1978</v>
      </c>
      <c r="C2290">
        <f t="shared" si="140"/>
        <v>1978</v>
      </c>
      <c r="D2290" t="s">
        <v>15</v>
      </c>
      <c r="E2290" t="str">
        <f t="shared" si="141"/>
        <v>Nov</v>
      </c>
      <c r="F2290">
        <v>4</v>
      </c>
      <c r="G2290" s="16">
        <f t="shared" si="142"/>
        <v>28798</v>
      </c>
      <c r="I2290">
        <v>0</v>
      </c>
      <c r="J2290" s="13">
        <v>42983.46</v>
      </c>
      <c r="K2290" t="s">
        <v>16</v>
      </c>
      <c r="L2290" t="str" cm="1">
        <f t="array" ref="L2290">IF(K2290="?",INDEX(K2290:K4632,_xlfn.MODE.MULT(MATCH(K2290:K4632,K4632,0))),K2290)</f>
        <v>tier - 1</v>
      </c>
      <c r="M2290" t="s">
        <v>11</v>
      </c>
      <c r="N2290" t="str" cm="1">
        <f t="array" ref="N2290">IF(M2290="?",INDEX(M2290:M4632,_xlfn.MODE.MULT(MATCH(M2290:M4632,M2290:M4632,0))),M2290)</f>
        <v>tier - 2</v>
      </c>
      <c r="O2290" t="s">
        <v>23</v>
      </c>
      <c r="P2290" t="str">
        <f t="shared" si="143"/>
        <v>R1012</v>
      </c>
    </row>
    <row r="2291" spans="1:16" x14ac:dyDescent="0.3">
      <c r="A2291" t="s">
        <v>2319</v>
      </c>
      <c r="B2291">
        <v>1965</v>
      </c>
      <c r="C2291">
        <f t="shared" si="140"/>
        <v>1965</v>
      </c>
      <c r="D2291" t="s">
        <v>15</v>
      </c>
      <c r="E2291" t="str">
        <f t="shared" si="141"/>
        <v>Nov</v>
      </c>
      <c r="F2291">
        <v>29</v>
      </c>
      <c r="G2291" s="16">
        <f t="shared" si="142"/>
        <v>24075</v>
      </c>
      <c r="I2291">
        <v>0</v>
      </c>
      <c r="J2291" s="13">
        <v>43073.760000000002</v>
      </c>
      <c r="K2291" t="s">
        <v>11</v>
      </c>
      <c r="L2291" t="str" cm="1">
        <f t="array" ref="L2291">IF(K2291="?",INDEX(K2291:K4633,_xlfn.MODE.MULT(MATCH(K2291:K4633,K4633,0))),K2291)</f>
        <v>tier - 2</v>
      </c>
      <c r="M2291" t="s">
        <v>11</v>
      </c>
      <c r="N2291" t="str" cm="1">
        <f t="array" ref="N2291">IF(M2291="?",INDEX(M2291:M4633,_xlfn.MODE.MULT(MATCH(M2291:M4633,M2291:M4633,0))),M2291)</f>
        <v>tier - 2</v>
      </c>
      <c r="O2291" t="s">
        <v>42</v>
      </c>
      <c r="P2291" t="str">
        <f t="shared" si="143"/>
        <v>R1011</v>
      </c>
    </row>
    <row r="2292" spans="1:16" x14ac:dyDescent="0.3">
      <c r="A2292" t="s">
        <v>2320</v>
      </c>
      <c r="B2292">
        <v>1969</v>
      </c>
      <c r="C2292">
        <f t="shared" si="140"/>
        <v>1969</v>
      </c>
      <c r="D2292" t="s">
        <v>30</v>
      </c>
      <c r="E2292" t="str">
        <f t="shared" si="141"/>
        <v>Dec</v>
      </c>
      <c r="F2292">
        <v>3</v>
      </c>
      <c r="G2292" s="16">
        <f t="shared" si="142"/>
        <v>25540</v>
      </c>
      <c r="I2292">
        <v>0</v>
      </c>
      <c r="J2292" s="13">
        <v>43254.42</v>
      </c>
      <c r="K2292" t="s">
        <v>11</v>
      </c>
      <c r="L2292" t="str" cm="1">
        <f t="array" ref="L2292">IF(K2292="?",INDEX(K2292:K4634,_xlfn.MODE.MULT(MATCH(K2292:K4634,K4634,0))),K2292)</f>
        <v>tier - 2</v>
      </c>
      <c r="M2292" t="s">
        <v>11</v>
      </c>
      <c r="N2292" t="str" cm="1">
        <f t="array" ref="N2292">IF(M2292="?",INDEX(M2292:M4634,_xlfn.MODE.MULT(MATCH(M2292:M4634,M2292:M4634,0))),M2292)</f>
        <v>tier - 2</v>
      </c>
      <c r="O2292" t="s">
        <v>168</v>
      </c>
      <c r="P2292" t="str">
        <f t="shared" si="143"/>
        <v>R1016</v>
      </c>
    </row>
    <row r="2293" spans="1:16" x14ac:dyDescent="0.3">
      <c r="A2293" t="s">
        <v>2321</v>
      </c>
      <c r="B2293">
        <v>1965</v>
      </c>
      <c r="C2293">
        <f t="shared" si="140"/>
        <v>1965</v>
      </c>
      <c r="D2293" t="s">
        <v>35</v>
      </c>
      <c r="E2293" t="str">
        <f t="shared" si="141"/>
        <v>Aug</v>
      </c>
      <c r="F2293">
        <v>22</v>
      </c>
      <c r="G2293" s="16">
        <f t="shared" si="142"/>
        <v>23976</v>
      </c>
      <c r="I2293">
        <v>0</v>
      </c>
      <c r="J2293" s="13">
        <v>43578.94</v>
      </c>
      <c r="K2293" t="s">
        <v>11</v>
      </c>
      <c r="L2293" t="str" cm="1">
        <f t="array" ref="L2293">IF(K2293="?",INDEX(K2293:K4635,_xlfn.MODE.MULT(MATCH(K2293:K4635,K4635,0))),K2293)</f>
        <v>tier - 2</v>
      </c>
      <c r="M2293" t="s">
        <v>11</v>
      </c>
      <c r="N2293" t="str" cm="1">
        <f t="array" ref="N2293">IF(M2293="?",INDEX(M2293:M4635,_xlfn.MODE.MULT(MATCH(M2293:M4635,M2293:M4635,0))),M2293)</f>
        <v>tier - 2</v>
      </c>
      <c r="O2293" t="s">
        <v>23</v>
      </c>
      <c r="P2293" t="str">
        <f t="shared" si="143"/>
        <v>R1012</v>
      </c>
    </row>
    <row r="2294" spans="1:16" x14ac:dyDescent="0.3">
      <c r="A2294" t="s">
        <v>2322</v>
      </c>
      <c r="B2294">
        <v>1986</v>
      </c>
      <c r="C2294">
        <f t="shared" si="140"/>
        <v>1986</v>
      </c>
      <c r="D2294" t="s">
        <v>30</v>
      </c>
      <c r="E2294" t="str">
        <f t="shared" si="141"/>
        <v>Dec</v>
      </c>
      <c r="F2294">
        <v>29</v>
      </c>
      <c r="G2294" s="16">
        <f t="shared" si="142"/>
        <v>31775</v>
      </c>
      <c r="I2294">
        <v>3</v>
      </c>
      <c r="J2294" s="13">
        <v>43753.34</v>
      </c>
      <c r="K2294" t="s">
        <v>11</v>
      </c>
      <c r="L2294" t="str" cm="1">
        <f t="array" ref="L2294">IF(K2294="?",INDEX(K2294:K4636,_xlfn.MODE.MULT(MATCH(K2294:K4636,K4636,0))),K2294)</f>
        <v>tier - 2</v>
      </c>
      <c r="M2294" t="s">
        <v>16</v>
      </c>
      <c r="N2294" t="str" cm="1">
        <f t="array" ref="N2294">IF(M2294="?",INDEX(M2294:M4636,_xlfn.MODE.MULT(MATCH(M2294:M4636,M2294:M4636,0))),M2294)</f>
        <v>tier - 1</v>
      </c>
      <c r="O2294" t="s">
        <v>164</v>
      </c>
      <c r="P2294" t="str">
        <f t="shared" si="143"/>
        <v>R1015</v>
      </c>
    </row>
    <row r="2295" spans="1:16" x14ac:dyDescent="0.3">
      <c r="A2295" t="s">
        <v>2323</v>
      </c>
      <c r="B2295">
        <v>1966</v>
      </c>
      <c r="C2295">
        <f t="shared" si="140"/>
        <v>1966</v>
      </c>
      <c r="D2295" t="s">
        <v>37</v>
      </c>
      <c r="E2295" t="str">
        <f t="shared" si="141"/>
        <v>Oct</v>
      </c>
      <c r="F2295">
        <v>25</v>
      </c>
      <c r="G2295" s="16">
        <f t="shared" si="142"/>
        <v>24405</v>
      </c>
      <c r="I2295">
        <v>2</v>
      </c>
      <c r="J2295" s="13">
        <v>43813.87</v>
      </c>
      <c r="K2295" t="s">
        <v>11</v>
      </c>
      <c r="L2295" t="str" cm="1">
        <f t="array" ref="L2295">IF(K2295="?",INDEX(K2295:K4637,_xlfn.MODE.MULT(MATCH(K2295:K4637,K4637,0))),K2295)</f>
        <v>tier - 2</v>
      </c>
      <c r="M2295" t="s">
        <v>11</v>
      </c>
      <c r="N2295" t="str" cm="1">
        <f t="array" ref="N2295">IF(M2295="?",INDEX(M2295:M4637,_xlfn.MODE.MULT(MATCH(M2295:M4637,M2295:M4637,0))),M2295)</f>
        <v>tier - 2</v>
      </c>
      <c r="O2295" t="s">
        <v>13</v>
      </c>
      <c r="P2295" t="str">
        <f t="shared" si="143"/>
        <v>R1013</v>
      </c>
    </row>
    <row r="2296" spans="1:16" x14ac:dyDescent="0.3">
      <c r="A2296" t="s">
        <v>2324</v>
      </c>
      <c r="B2296">
        <v>1966</v>
      </c>
      <c r="C2296">
        <f t="shared" si="140"/>
        <v>1966</v>
      </c>
      <c r="D2296" t="s">
        <v>10</v>
      </c>
      <c r="E2296" t="str">
        <f t="shared" si="141"/>
        <v>Jul</v>
      </c>
      <c r="F2296">
        <v>2</v>
      </c>
      <c r="G2296" s="16">
        <f t="shared" si="142"/>
        <v>24290</v>
      </c>
      <c r="I2296">
        <v>0</v>
      </c>
      <c r="J2296" s="13">
        <v>43817.45</v>
      </c>
      <c r="K2296" t="s">
        <v>11</v>
      </c>
      <c r="L2296" t="str" cm="1">
        <f t="array" ref="L2296">IF(K2296="?",INDEX(K2296:K4638,_xlfn.MODE.MULT(MATCH(K2296:K4638,K4638,0))),K2296)</f>
        <v>tier - 2</v>
      </c>
      <c r="M2296" t="s">
        <v>12</v>
      </c>
      <c r="N2296" t="str" cm="1">
        <f t="array" ref="N2296">IF(M2296="?",INDEX(M2296:M4638,_xlfn.MODE.MULT(MATCH(M2296:M4638,M2296:M4638,0))),M2296)</f>
        <v>tier - 3</v>
      </c>
      <c r="O2296" t="s">
        <v>23</v>
      </c>
      <c r="P2296" t="str">
        <f t="shared" si="143"/>
        <v>R1012</v>
      </c>
    </row>
    <row r="2297" spans="1:16" x14ac:dyDescent="0.3">
      <c r="A2297" t="s">
        <v>2325</v>
      </c>
      <c r="B2297">
        <v>1980</v>
      </c>
      <c r="C2297">
        <f t="shared" si="140"/>
        <v>1980</v>
      </c>
      <c r="D2297" t="s">
        <v>15</v>
      </c>
      <c r="E2297" t="str">
        <f t="shared" si="141"/>
        <v>Nov</v>
      </c>
      <c r="F2297">
        <v>10</v>
      </c>
      <c r="G2297" s="16">
        <f t="shared" si="142"/>
        <v>29535</v>
      </c>
      <c r="I2297">
        <v>2</v>
      </c>
      <c r="J2297" s="13">
        <v>43896.38</v>
      </c>
      <c r="K2297" t="s">
        <v>11</v>
      </c>
      <c r="L2297" t="str" cm="1">
        <f t="array" ref="L2297">IF(K2297="?",INDEX(K2297:K4639,_xlfn.MODE.MULT(MATCH(K2297:K4639,K4639,0))),K2297)</f>
        <v>tier - 2</v>
      </c>
      <c r="M2297" t="s">
        <v>16</v>
      </c>
      <c r="N2297" t="str" cm="1">
        <f t="array" ref="N2297">IF(M2297="?",INDEX(M2297:M4639,_xlfn.MODE.MULT(MATCH(M2297:M4639,M2297:M4639,0))),M2297)</f>
        <v>tier - 1</v>
      </c>
      <c r="O2297" t="s">
        <v>13</v>
      </c>
      <c r="P2297" t="str">
        <f t="shared" si="143"/>
        <v>R1013</v>
      </c>
    </row>
    <row r="2298" spans="1:16" x14ac:dyDescent="0.3">
      <c r="A2298" t="s">
        <v>2326</v>
      </c>
      <c r="B2298">
        <v>1966</v>
      </c>
      <c r="C2298">
        <f t="shared" si="140"/>
        <v>1966</v>
      </c>
      <c r="D2298" t="s">
        <v>37</v>
      </c>
      <c r="E2298" t="str">
        <f t="shared" si="141"/>
        <v>Oct</v>
      </c>
      <c r="F2298">
        <v>5</v>
      </c>
      <c r="G2298" s="16">
        <f t="shared" si="142"/>
        <v>24385</v>
      </c>
      <c r="I2298">
        <v>0</v>
      </c>
      <c r="J2298" s="13">
        <v>43921.18</v>
      </c>
      <c r="K2298" t="s">
        <v>11</v>
      </c>
      <c r="L2298" t="str" cm="1">
        <f t="array" ref="L2298">IF(K2298="?",INDEX(K2298:K4640,_xlfn.MODE.MULT(MATCH(K2298:K4640,K4640,0))),K2298)</f>
        <v>tier - 2</v>
      </c>
      <c r="M2298" t="s">
        <v>11</v>
      </c>
      <c r="N2298" t="str" cm="1">
        <f t="array" ref="N2298">IF(M2298="?",INDEX(M2298:M4640,_xlfn.MODE.MULT(MATCH(M2298:M4640,M2298:M4640,0))),M2298)</f>
        <v>tier - 2</v>
      </c>
      <c r="O2298" t="s">
        <v>23</v>
      </c>
      <c r="P2298" t="str">
        <f t="shared" si="143"/>
        <v>R1012</v>
      </c>
    </row>
    <row r="2299" spans="1:16" x14ac:dyDescent="0.3">
      <c r="A2299" t="s">
        <v>2327</v>
      </c>
      <c r="B2299">
        <v>1988</v>
      </c>
      <c r="C2299">
        <f t="shared" si="140"/>
        <v>1988</v>
      </c>
      <c r="D2299" t="s">
        <v>10</v>
      </c>
      <c r="E2299" t="str">
        <f t="shared" si="141"/>
        <v>Jul</v>
      </c>
      <c r="F2299">
        <v>16</v>
      </c>
      <c r="G2299" s="16">
        <f t="shared" si="142"/>
        <v>32340</v>
      </c>
      <c r="I2299">
        <v>1</v>
      </c>
      <c r="J2299" s="13">
        <v>43943.88</v>
      </c>
      <c r="K2299" t="s">
        <v>11</v>
      </c>
      <c r="L2299" t="str" cm="1">
        <f t="array" ref="L2299">IF(K2299="?",INDEX(K2299:K4641,_xlfn.MODE.MULT(MATCH(K2299:K4641,K4641,0))),K2299)</f>
        <v>tier - 2</v>
      </c>
      <c r="M2299" t="s">
        <v>16</v>
      </c>
      <c r="N2299" t="str" cm="1">
        <f t="array" ref="N2299">IF(M2299="?",INDEX(M2299:M4641,_xlfn.MODE.MULT(MATCH(M2299:M4641,M2299:M4641,0))),M2299)</f>
        <v>tier - 1</v>
      </c>
      <c r="O2299" t="s">
        <v>23</v>
      </c>
      <c r="P2299" t="str">
        <f t="shared" si="143"/>
        <v>R1012</v>
      </c>
    </row>
    <row r="2300" spans="1:16" x14ac:dyDescent="0.3">
      <c r="A2300" t="s">
        <v>2328</v>
      </c>
      <c r="B2300">
        <v>1975</v>
      </c>
      <c r="C2300">
        <f t="shared" si="140"/>
        <v>1975</v>
      </c>
      <c r="D2300" t="s">
        <v>18</v>
      </c>
      <c r="E2300" t="str">
        <f t="shared" si="141"/>
        <v>Jun</v>
      </c>
      <c r="F2300">
        <v>1</v>
      </c>
      <c r="G2300" s="16">
        <f t="shared" si="142"/>
        <v>27546</v>
      </c>
      <c r="I2300">
        <v>2</v>
      </c>
      <c r="J2300" s="13">
        <v>44202.65</v>
      </c>
      <c r="K2300" t="s">
        <v>11</v>
      </c>
      <c r="L2300" t="str" cm="1">
        <f t="array" ref="L2300">IF(K2300="?",INDEX(K2300:K4642,_xlfn.MODE.MULT(MATCH(K2300:K4642,K4642,0))),K2300)</f>
        <v>tier - 2</v>
      </c>
      <c r="M2300" t="s">
        <v>11</v>
      </c>
      <c r="N2300" t="str" cm="1">
        <f t="array" ref="N2300">IF(M2300="?",INDEX(M2300:M4642,_xlfn.MODE.MULT(MATCH(M2300:M4642,M2300:M4642,0))),M2300)</f>
        <v>tier - 2</v>
      </c>
      <c r="O2300" t="s">
        <v>13</v>
      </c>
      <c r="P2300" t="str">
        <f t="shared" si="143"/>
        <v>R1013</v>
      </c>
    </row>
    <row r="2301" spans="1:16" x14ac:dyDescent="0.3">
      <c r="A2301" t="s">
        <v>2329</v>
      </c>
      <c r="B2301">
        <v>1968</v>
      </c>
      <c r="C2301">
        <f t="shared" si="140"/>
        <v>1968</v>
      </c>
      <c r="D2301" t="s">
        <v>15</v>
      </c>
      <c r="E2301" t="str">
        <f t="shared" si="141"/>
        <v>Nov</v>
      </c>
      <c r="F2301">
        <v>24</v>
      </c>
      <c r="G2301" s="16">
        <f t="shared" si="142"/>
        <v>25166</v>
      </c>
      <c r="I2301">
        <v>2</v>
      </c>
      <c r="J2301" s="13">
        <v>44260.75</v>
      </c>
      <c r="K2301" t="s">
        <v>11</v>
      </c>
      <c r="L2301" t="str" cm="1">
        <f t="array" ref="L2301">IF(K2301="?",INDEX(K2301:K4643,_xlfn.MODE.MULT(MATCH(K2301:K4643,K4643,0))),K2301)</f>
        <v>tier - 2</v>
      </c>
      <c r="M2301" t="s">
        <v>16</v>
      </c>
      <c r="N2301" t="str" cm="1">
        <f t="array" ref="N2301">IF(M2301="?",INDEX(M2301:M4643,_xlfn.MODE.MULT(MATCH(M2301:M4643,M2301:M4643,0))),M2301)</f>
        <v>tier - 1</v>
      </c>
      <c r="O2301" t="s">
        <v>13</v>
      </c>
      <c r="P2301" t="str">
        <f t="shared" si="143"/>
        <v>R1013</v>
      </c>
    </row>
    <row r="2302" spans="1:16" x14ac:dyDescent="0.3">
      <c r="A2302" t="s">
        <v>2330</v>
      </c>
      <c r="B2302">
        <v>1971</v>
      </c>
      <c r="C2302">
        <f t="shared" si="140"/>
        <v>1971</v>
      </c>
      <c r="D2302" t="s">
        <v>37</v>
      </c>
      <c r="E2302" t="str">
        <f t="shared" si="141"/>
        <v>Oct</v>
      </c>
      <c r="F2302">
        <v>29</v>
      </c>
      <c r="G2302" s="16">
        <f t="shared" si="142"/>
        <v>26235</v>
      </c>
      <c r="I2302">
        <v>0</v>
      </c>
      <c r="J2302" s="13">
        <v>44400.41</v>
      </c>
      <c r="K2302" t="s">
        <v>11</v>
      </c>
      <c r="L2302" t="str" cm="1">
        <f t="array" ref="L2302">IF(K2302="?",INDEX(K2302:K4644,_xlfn.MODE.MULT(MATCH(K2302:K4644,K4644,0))),K2302)</f>
        <v>tier - 2</v>
      </c>
      <c r="M2302" t="s">
        <v>11</v>
      </c>
      <c r="N2302" t="str" cm="1">
        <f t="array" ref="N2302">IF(M2302="?",INDEX(M2302:M4644,_xlfn.MODE.MULT(MATCH(M2302:M4644,M2302:M4644,0))),M2302)</f>
        <v>tier - 2</v>
      </c>
      <c r="O2302" t="s">
        <v>13</v>
      </c>
      <c r="P2302" t="str">
        <f t="shared" si="143"/>
        <v>R1013</v>
      </c>
    </row>
    <row r="2303" spans="1:16" x14ac:dyDescent="0.3">
      <c r="A2303" t="s">
        <v>2331</v>
      </c>
      <c r="B2303">
        <v>1967</v>
      </c>
      <c r="C2303">
        <f t="shared" si="140"/>
        <v>1967</v>
      </c>
      <c r="D2303" t="s">
        <v>20</v>
      </c>
      <c r="E2303" t="str">
        <f t="shared" si="141"/>
        <v>Sep</v>
      </c>
      <c r="F2303">
        <v>14</v>
      </c>
      <c r="G2303" s="16">
        <f t="shared" si="142"/>
        <v>24729</v>
      </c>
      <c r="I2303">
        <v>0</v>
      </c>
      <c r="J2303" s="13">
        <v>44423.8</v>
      </c>
      <c r="K2303" t="s">
        <v>11</v>
      </c>
      <c r="L2303" t="str" cm="1">
        <f t="array" ref="L2303">IF(K2303="?",INDEX(K2303:K4645,_xlfn.MODE.MULT(MATCH(K2303:K4645,K4645,0))),K2303)</f>
        <v>tier - 2</v>
      </c>
      <c r="M2303" t="s">
        <v>12</v>
      </c>
      <c r="N2303" t="str" cm="1">
        <f t="array" ref="N2303">IF(M2303="?",INDEX(M2303:M4645,_xlfn.MODE.MULT(MATCH(M2303:M4645,M2303:M4645,0))),M2303)</f>
        <v>tier - 3</v>
      </c>
      <c r="O2303" t="s">
        <v>13</v>
      </c>
      <c r="P2303" t="str">
        <f t="shared" si="143"/>
        <v>R1013</v>
      </c>
    </row>
    <row r="2304" spans="1:16" x14ac:dyDescent="0.3">
      <c r="A2304" t="s">
        <v>2332</v>
      </c>
      <c r="B2304">
        <v>2000</v>
      </c>
      <c r="C2304">
        <f t="shared" si="140"/>
        <v>2000</v>
      </c>
      <c r="D2304" t="s">
        <v>35</v>
      </c>
      <c r="E2304" t="str">
        <f t="shared" si="141"/>
        <v>Aug</v>
      </c>
      <c r="F2304">
        <v>2</v>
      </c>
      <c r="G2304" s="16">
        <f t="shared" si="142"/>
        <v>36740</v>
      </c>
      <c r="I2304">
        <v>1</v>
      </c>
      <c r="J2304" s="13">
        <v>44501.4</v>
      </c>
      <c r="K2304" t="s">
        <v>11</v>
      </c>
      <c r="L2304" t="str" cm="1">
        <f t="array" ref="L2304">IF(K2304="?",INDEX(K2304:K4646,_xlfn.MODE.MULT(MATCH(K2304:K4646,K4646,0))),K2304)</f>
        <v>tier - 2</v>
      </c>
      <c r="M2304" t="s">
        <v>12</v>
      </c>
      <c r="N2304" t="str" cm="1">
        <f t="array" ref="N2304">IF(M2304="?",INDEX(M2304:M4646,_xlfn.MODE.MULT(MATCH(M2304:M4646,M2304:M4646,0))),M2304)</f>
        <v>tier - 3</v>
      </c>
      <c r="O2304" t="s">
        <v>13</v>
      </c>
      <c r="P2304" t="str">
        <f t="shared" si="143"/>
        <v>R1013</v>
      </c>
    </row>
    <row r="2305" spans="1:16" x14ac:dyDescent="0.3">
      <c r="A2305" t="s">
        <v>2333</v>
      </c>
      <c r="B2305">
        <v>1993</v>
      </c>
      <c r="C2305">
        <f t="shared" si="140"/>
        <v>1993</v>
      </c>
      <c r="D2305" t="s">
        <v>37</v>
      </c>
      <c r="E2305" t="str">
        <f t="shared" si="141"/>
        <v>Oct</v>
      </c>
      <c r="F2305">
        <v>11</v>
      </c>
      <c r="G2305" s="16">
        <f t="shared" si="142"/>
        <v>34253</v>
      </c>
      <c r="I2305">
        <v>2</v>
      </c>
      <c r="J2305" s="13">
        <v>44585.46</v>
      </c>
      <c r="K2305" t="s">
        <v>11</v>
      </c>
      <c r="L2305" t="str" cm="1">
        <f t="array" ref="L2305">IF(K2305="?",INDEX(K2305:K4647,_xlfn.MODE.MULT(MATCH(K2305:K4647,K4647,0))),K2305)</f>
        <v>tier - 2</v>
      </c>
      <c r="M2305" t="s">
        <v>11</v>
      </c>
      <c r="N2305" t="str" cm="1">
        <f t="array" ref="N2305">IF(M2305="?",INDEX(M2305:M4647,_xlfn.MODE.MULT(MATCH(M2305:M4647,M2305:M4647,0))),M2305)</f>
        <v>tier - 2</v>
      </c>
      <c r="O2305" t="s">
        <v>42</v>
      </c>
      <c r="P2305" t="str">
        <f t="shared" si="143"/>
        <v>R1011</v>
      </c>
    </row>
    <row r="2306" spans="1:16" x14ac:dyDescent="0.3">
      <c r="A2306" t="s">
        <v>2334</v>
      </c>
      <c r="B2306">
        <v>1971</v>
      </c>
      <c r="C2306">
        <f t="shared" si="140"/>
        <v>1971</v>
      </c>
      <c r="D2306" t="s">
        <v>35</v>
      </c>
      <c r="E2306" t="str">
        <f t="shared" si="141"/>
        <v>Aug</v>
      </c>
      <c r="F2306">
        <v>13</v>
      </c>
      <c r="G2306" s="16">
        <f t="shared" si="142"/>
        <v>26158</v>
      </c>
      <c r="I2306">
        <v>2</v>
      </c>
      <c r="J2306" s="13">
        <v>44641.2</v>
      </c>
      <c r="K2306" t="s">
        <v>11</v>
      </c>
      <c r="L2306" t="str" cm="1">
        <f t="array" ref="L2306">IF(K2306="?",INDEX(K2306:K4648,_xlfn.MODE.MULT(MATCH(K2306:K4648,K4648,0))),K2306)</f>
        <v>tier - 2</v>
      </c>
      <c r="M2306" t="s">
        <v>12</v>
      </c>
      <c r="N2306" t="str" cm="1">
        <f t="array" ref="N2306">IF(M2306="?",INDEX(M2306:M4648,_xlfn.MODE.MULT(MATCH(M2306:M4648,M2306:M4648,0))),M2306)</f>
        <v>tier - 3</v>
      </c>
      <c r="O2306" t="s">
        <v>247</v>
      </c>
      <c r="P2306" t="str">
        <f t="shared" si="143"/>
        <v>R1024</v>
      </c>
    </row>
    <row r="2307" spans="1:16" x14ac:dyDescent="0.3">
      <c r="A2307" t="s">
        <v>2335</v>
      </c>
      <c r="B2307">
        <v>1962</v>
      </c>
      <c r="C2307">
        <f t="shared" ref="C2307:C2344" si="144">IF(B2307="?",ROUND(AVERAGE(B2306:B4649),0),B2307)</f>
        <v>1962</v>
      </c>
      <c r="D2307" t="s">
        <v>30</v>
      </c>
      <c r="E2307" t="str">
        <f t="shared" ref="E2307:E2344" si="145">IF(D2307="?","sep",D2307)</f>
        <v>Dec</v>
      </c>
      <c r="F2307">
        <v>17</v>
      </c>
      <c r="G2307" s="16">
        <f t="shared" ref="G2307:G2344" si="146">VALUE(F2307&amp;"-"&amp;E2307&amp;"-"&amp;C2307)</f>
        <v>22997</v>
      </c>
      <c r="I2307">
        <v>0</v>
      </c>
      <c r="J2307" s="13">
        <v>45008.959999999999</v>
      </c>
      <c r="K2307" t="s">
        <v>11</v>
      </c>
      <c r="L2307" t="str" cm="1">
        <f t="array" ref="L2307">IF(K2307="?",INDEX(K2307:K4649,_xlfn.MODE.MULT(MATCH(K2307:K4649,K4649,0))),K2307)</f>
        <v>tier - 2</v>
      </c>
      <c r="M2307" t="s">
        <v>11</v>
      </c>
      <c r="N2307" t="str" cm="1">
        <f t="array" ref="N2307">IF(M2307="?",INDEX(M2307:M4649,_xlfn.MODE.MULT(MATCH(M2307:M4649,M2307:M4649,0))),M2307)</f>
        <v>tier - 2</v>
      </c>
      <c r="O2307" t="s">
        <v>13</v>
      </c>
      <c r="P2307" t="str">
        <f t="shared" ref="P2307:P2344" si="147">IF(O2307="?","unknown",O2307)</f>
        <v>R1013</v>
      </c>
    </row>
    <row r="2308" spans="1:16" x14ac:dyDescent="0.3">
      <c r="A2308" t="s">
        <v>2336</v>
      </c>
      <c r="B2308">
        <v>1974</v>
      </c>
      <c r="C2308">
        <f t="shared" si="144"/>
        <v>1974</v>
      </c>
      <c r="D2308" t="s">
        <v>35</v>
      </c>
      <c r="E2308" t="str">
        <f t="shared" si="145"/>
        <v>Aug</v>
      </c>
      <c r="F2308">
        <v>9</v>
      </c>
      <c r="G2308" s="16">
        <f t="shared" si="146"/>
        <v>27250</v>
      </c>
      <c r="I2308">
        <v>2</v>
      </c>
      <c r="J2308" s="13">
        <v>45702.02</v>
      </c>
      <c r="K2308" t="s">
        <v>11</v>
      </c>
      <c r="L2308" t="str" cm="1">
        <f t="array" ref="L2308">IF(K2308="?",INDEX(K2308:K4650,_xlfn.MODE.MULT(MATCH(K2308:K4650,K4650,0))),K2308)</f>
        <v>tier - 2</v>
      </c>
      <c r="M2308" t="s">
        <v>11</v>
      </c>
      <c r="N2308" t="str" cm="1">
        <f t="array" ref="N2308">IF(M2308="?",INDEX(M2308:M4650,_xlfn.MODE.MULT(MATCH(M2308:M4650,M2308:M4650,0))),M2308)</f>
        <v>tier - 2</v>
      </c>
      <c r="O2308" t="s">
        <v>23</v>
      </c>
      <c r="P2308" t="str">
        <f t="shared" si="147"/>
        <v>R1012</v>
      </c>
    </row>
    <row r="2309" spans="1:16" x14ac:dyDescent="0.3">
      <c r="A2309" t="s">
        <v>2337</v>
      </c>
      <c r="B2309">
        <v>1960</v>
      </c>
      <c r="C2309">
        <f t="shared" si="144"/>
        <v>1960</v>
      </c>
      <c r="D2309" t="s">
        <v>30</v>
      </c>
      <c r="E2309" t="str">
        <f t="shared" si="145"/>
        <v>Dec</v>
      </c>
      <c r="F2309">
        <v>21</v>
      </c>
      <c r="G2309" s="16">
        <f t="shared" si="146"/>
        <v>22271</v>
      </c>
      <c r="I2309">
        <v>0</v>
      </c>
      <c r="J2309" s="13">
        <v>45710.21</v>
      </c>
      <c r="K2309" t="s">
        <v>11</v>
      </c>
      <c r="L2309" t="str" cm="1">
        <f t="array" ref="L2309">IF(K2309="?",INDEX(K2309:K4651,_xlfn.MODE.MULT(MATCH(K2309:K4651,K4651,0))),K2309)</f>
        <v>tier - 2</v>
      </c>
      <c r="M2309" t="s">
        <v>11</v>
      </c>
      <c r="N2309" t="str" cm="1">
        <f t="array" ref="N2309">IF(M2309="?",INDEX(M2309:M4651,_xlfn.MODE.MULT(MATCH(M2309:M4651,M2309:M4651,0))),M2309)</f>
        <v>tier - 2</v>
      </c>
      <c r="O2309" t="s">
        <v>168</v>
      </c>
      <c r="P2309" t="str">
        <f t="shared" si="147"/>
        <v>R1016</v>
      </c>
    </row>
    <row r="2310" spans="1:16" x14ac:dyDescent="0.3">
      <c r="A2310" t="s">
        <v>2338</v>
      </c>
      <c r="B2310">
        <v>1979</v>
      </c>
      <c r="C2310">
        <f t="shared" si="144"/>
        <v>1979</v>
      </c>
      <c r="D2310" t="s">
        <v>35</v>
      </c>
      <c r="E2310" t="str">
        <f t="shared" si="145"/>
        <v>Aug</v>
      </c>
      <c r="F2310">
        <v>12</v>
      </c>
      <c r="G2310" s="16">
        <f t="shared" si="146"/>
        <v>29079</v>
      </c>
      <c r="I2310">
        <v>0</v>
      </c>
      <c r="J2310" s="13">
        <v>45863.21</v>
      </c>
      <c r="K2310" t="s">
        <v>11</v>
      </c>
      <c r="L2310" t="str" cm="1">
        <f t="array" ref="L2310">IF(K2310="?",INDEX(K2310:K4652,_xlfn.MODE.MULT(MATCH(K2310:K4652,K4652,0))),K2310)</f>
        <v>tier - 2</v>
      </c>
      <c r="M2310" t="s">
        <v>16</v>
      </c>
      <c r="N2310" t="str" cm="1">
        <f t="array" ref="N2310">IF(M2310="?",INDEX(M2310:M4652,_xlfn.MODE.MULT(MATCH(M2310:M4652,M2310:M4652,0))),M2310)</f>
        <v>tier - 1</v>
      </c>
      <c r="O2310" t="s">
        <v>13</v>
      </c>
      <c r="P2310" t="str">
        <f t="shared" si="147"/>
        <v>R1013</v>
      </c>
    </row>
    <row r="2311" spans="1:16" x14ac:dyDescent="0.3">
      <c r="A2311" t="s">
        <v>2339</v>
      </c>
      <c r="B2311">
        <v>1985</v>
      </c>
      <c r="C2311">
        <f t="shared" si="144"/>
        <v>1985</v>
      </c>
      <c r="D2311" t="s">
        <v>20</v>
      </c>
      <c r="E2311" t="str">
        <f t="shared" si="145"/>
        <v>Sep</v>
      </c>
      <c r="F2311">
        <v>30</v>
      </c>
      <c r="G2311" s="16">
        <f t="shared" si="146"/>
        <v>31320</v>
      </c>
      <c r="I2311">
        <v>2</v>
      </c>
      <c r="J2311" s="13">
        <v>46113.51</v>
      </c>
      <c r="K2311" t="s">
        <v>11</v>
      </c>
      <c r="L2311" t="str" cm="1">
        <f t="array" ref="L2311">IF(K2311="?",INDEX(K2311:K4653,_xlfn.MODE.MULT(MATCH(K2311:K4653,K4653,0))),K2311)</f>
        <v>tier - 2</v>
      </c>
      <c r="M2311" t="s">
        <v>12</v>
      </c>
      <c r="N2311" t="str" cm="1">
        <f t="array" ref="N2311">IF(M2311="?",INDEX(M2311:M4653,_xlfn.MODE.MULT(MATCH(M2311:M4653,M2311:M4653,0))),M2311)</f>
        <v>tier - 3</v>
      </c>
      <c r="O2311" t="s">
        <v>42</v>
      </c>
      <c r="P2311" t="str">
        <f t="shared" si="147"/>
        <v>R1011</v>
      </c>
    </row>
    <row r="2312" spans="1:16" x14ac:dyDescent="0.3">
      <c r="A2312" t="s">
        <v>2340</v>
      </c>
      <c r="B2312">
        <v>1962</v>
      </c>
      <c r="C2312">
        <f t="shared" si="144"/>
        <v>1962</v>
      </c>
      <c r="D2312" t="s">
        <v>30</v>
      </c>
      <c r="E2312" t="str">
        <f t="shared" si="145"/>
        <v>Dec</v>
      </c>
      <c r="F2312">
        <v>4</v>
      </c>
      <c r="G2312" s="16">
        <f t="shared" si="146"/>
        <v>22984</v>
      </c>
      <c r="I2312">
        <v>3</v>
      </c>
      <c r="J2312" s="13">
        <v>46130.53</v>
      </c>
      <c r="K2312" t="s">
        <v>16</v>
      </c>
      <c r="L2312" t="str" cm="1">
        <f t="array" ref="L2312">IF(K2312="?",INDEX(K2312:K4654,_xlfn.MODE.MULT(MATCH(K2312:K4654,K4654,0))),K2312)</f>
        <v>tier - 1</v>
      </c>
      <c r="M2312" t="s">
        <v>16</v>
      </c>
      <c r="N2312" t="str" cm="1">
        <f t="array" ref="N2312">IF(M2312="?",INDEX(M2312:M4654,_xlfn.MODE.MULT(MATCH(M2312:M4654,M2312:M4654,0))),M2312)</f>
        <v>tier - 1</v>
      </c>
      <c r="O2312" t="s">
        <v>23</v>
      </c>
      <c r="P2312" t="str">
        <f t="shared" si="147"/>
        <v>R1012</v>
      </c>
    </row>
    <row r="2313" spans="1:16" x14ac:dyDescent="0.3">
      <c r="A2313" t="s">
        <v>2341</v>
      </c>
      <c r="B2313">
        <v>1976</v>
      </c>
      <c r="C2313">
        <f t="shared" si="144"/>
        <v>1976</v>
      </c>
      <c r="D2313" t="s">
        <v>30</v>
      </c>
      <c r="E2313" t="str">
        <f t="shared" si="145"/>
        <v>Dec</v>
      </c>
      <c r="F2313">
        <v>2</v>
      </c>
      <c r="G2313" s="16">
        <f t="shared" si="146"/>
        <v>28096</v>
      </c>
      <c r="I2313">
        <v>3</v>
      </c>
      <c r="J2313" s="13">
        <v>46151.12</v>
      </c>
      <c r="K2313" t="s">
        <v>16</v>
      </c>
      <c r="L2313" t="str" cm="1">
        <f t="array" ref="L2313">IF(K2313="?",INDEX(K2313:K4655,_xlfn.MODE.MULT(MATCH(K2313:K4655,K4655,0))),K2313)</f>
        <v>tier - 1</v>
      </c>
      <c r="M2313" t="s">
        <v>12</v>
      </c>
      <c r="N2313" t="str" cm="1">
        <f t="array" ref="N2313">IF(M2313="?",INDEX(M2313:M4655,_xlfn.MODE.MULT(MATCH(M2313:M4655,M2313:M4655,0))),M2313)</f>
        <v>tier - 3</v>
      </c>
      <c r="O2313" t="s">
        <v>13</v>
      </c>
      <c r="P2313" t="str">
        <f t="shared" si="147"/>
        <v>R1013</v>
      </c>
    </row>
    <row r="2314" spans="1:16" x14ac:dyDescent="0.3">
      <c r="A2314" t="s">
        <v>2342</v>
      </c>
      <c r="B2314">
        <v>1978</v>
      </c>
      <c r="C2314">
        <f t="shared" si="144"/>
        <v>1978</v>
      </c>
      <c r="D2314" t="s">
        <v>35</v>
      </c>
      <c r="E2314" t="str">
        <f t="shared" si="145"/>
        <v>Aug</v>
      </c>
      <c r="F2314">
        <v>17</v>
      </c>
      <c r="G2314" s="16">
        <f t="shared" si="146"/>
        <v>28719</v>
      </c>
      <c r="I2314">
        <v>2</v>
      </c>
      <c r="J2314" s="13">
        <v>46200.99</v>
      </c>
      <c r="K2314" t="s">
        <v>16</v>
      </c>
      <c r="L2314" t="str" cm="1">
        <f t="array" ref="L2314">IF(K2314="?",INDEX(K2314:K4656,_xlfn.MODE.MULT(MATCH(K2314:K4656,K4656,0))),K2314)</f>
        <v>tier - 1</v>
      </c>
      <c r="M2314" t="s">
        <v>16</v>
      </c>
      <c r="N2314" t="str" cm="1">
        <f t="array" ref="N2314">IF(M2314="?",INDEX(M2314:M4656,_xlfn.MODE.MULT(MATCH(M2314:M4656,M2314:M4656,0))),M2314)</f>
        <v>tier - 1</v>
      </c>
      <c r="O2314" t="s">
        <v>13</v>
      </c>
      <c r="P2314" t="str">
        <f t="shared" si="147"/>
        <v>R1013</v>
      </c>
    </row>
    <row r="2315" spans="1:16" x14ac:dyDescent="0.3">
      <c r="A2315" t="s">
        <v>2343</v>
      </c>
      <c r="B2315">
        <v>1971</v>
      </c>
      <c r="C2315">
        <f t="shared" si="144"/>
        <v>1971</v>
      </c>
      <c r="D2315" t="s">
        <v>30</v>
      </c>
      <c r="E2315" t="str">
        <f t="shared" si="145"/>
        <v>Dec</v>
      </c>
      <c r="F2315">
        <v>6</v>
      </c>
      <c r="G2315" s="16">
        <f t="shared" si="146"/>
        <v>26273</v>
      </c>
      <c r="I2315">
        <v>3</v>
      </c>
      <c r="J2315" s="13">
        <v>46255.11</v>
      </c>
      <c r="K2315" t="s">
        <v>16</v>
      </c>
      <c r="L2315" t="str" cm="1">
        <f t="array" ref="L2315">IF(K2315="?",INDEX(K2315:K4657,_xlfn.MODE.MULT(MATCH(K2315:K4657,K4657,0))),K2315)</f>
        <v>tier - 1</v>
      </c>
      <c r="M2315" t="s">
        <v>12</v>
      </c>
      <c r="N2315" t="str" cm="1">
        <f t="array" ref="N2315">IF(M2315="?",INDEX(M2315:M4657,_xlfn.MODE.MULT(MATCH(M2315:M4657,M2315:M4657,0))),M2315)</f>
        <v>tier - 3</v>
      </c>
      <c r="O2315" t="s">
        <v>247</v>
      </c>
      <c r="P2315" t="str">
        <f t="shared" si="147"/>
        <v>R1024</v>
      </c>
    </row>
    <row r="2316" spans="1:16" x14ac:dyDescent="0.3">
      <c r="A2316" t="s">
        <v>2344</v>
      </c>
      <c r="B2316">
        <v>1961</v>
      </c>
      <c r="C2316">
        <f t="shared" si="144"/>
        <v>1961</v>
      </c>
      <c r="D2316" t="s">
        <v>35</v>
      </c>
      <c r="E2316" t="str">
        <f t="shared" si="145"/>
        <v>Aug</v>
      </c>
      <c r="F2316">
        <v>8</v>
      </c>
      <c r="G2316" s="16">
        <f t="shared" si="146"/>
        <v>22501</v>
      </c>
      <c r="I2316">
        <v>0</v>
      </c>
      <c r="J2316" s="13">
        <v>46599.11</v>
      </c>
      <c r="K2316" t="s">
        <v>16</v>
      </c>
      <c r="L2316" t="str" cm="1">
        <f t="array" ref="L2316">IF(K2316="?",INDEX(K2316:K4658,_xlfn.MODE.MULT(MATCH(K2316:K4658,K4658,0))),K2316)</f>
        <v>tier - 1</v>
      </c>
      <c r="M2316" t="s">
        <v>16</v>
      </c>
      <c r="N2316" t="str" cm="1">
        <f t="array" ref="N2316">IF(M2316="?",INDEX(M2316:M4658,_xlfn.MODE.MULT(MATCH(M2316:M4658,M2316:M4658,0))),M2316)</f>
        <v>tier - 1</v>
      </c>
      <c r="O2316" t="s">
        <v>13</v>
      </c>
      <c r="P2316" t="str">
        <f t="shared" si="147"/>
        <v>R1013</v>
      </c>
    </row>
    <row r="2317" spans="1:16" x14ac:dyDescent="0.3">
      <c r="A2317" t="s">
        <v>2345</v>
      </c>
      <c r="B2317">
        <v>1969</v>
      </c>
      <c r="C2317">
        <f t="shared" si="144"/>
        <v>1969</v>
      </c>
      <c r="D2317" t="s">
        <v>18</v>
      </c>
      <c r="E2317" t="str">
        <f t="shared" si="145"/>
        <v>Jun</v>
      </c>
      <c r="F2317">
        <v>23</v>
      </c>
      <c r="G2317" s="16">
        <f t="shared" si="146"/>
        <v>25377</v>
      </c>
      <c r="I2317">
        <v>3</v>
      </c>
      <c r="J2317" s="13">
        <v>46661.440000000002</v>
      </c>
      <c r="K2317" t="s">
        <v>16</v>
      </c>
      <c r="L2317" t="str" cm="1">
        <f t="array" ref="L2317">IF(K2317="?",INDEX(K2317:K4659,_xlfn.MODE.MULT(MATCH(K2317:K4659,K4659,0))),K2317)</f>
        <v>tier - 1</v>
      </c>
      <c r="M2317" t="s">
        <v>12</v>
      </c>
      <c r="N2317" t="str" cm="1">
        <f t="array" ref="N2317">IF(M2317="?",INDEX(M2317:M4659,_xlfn.MODE.MULT(MATCH(M2317:M4659,M2317:M4659,0))),M2317)</f>
        <v>tier - 3</v>
      </c>
      <c r="O2317" t="s">
        <v>23</v>
      </c>
      <c r="P2317" t="str">
        <f t="shared" si="147"/>
        <v>R1012</v>
      </c>
    </row>
    <row r="2318" spans="1:16" x14ac:dyDescent="0.3">
      <c r="A2318" t="s">
        <v>2346</v>
      </c>
      <c r="B2318">
        <v>1960</v>
      </c>
      <c r="C2318">
        <f t="shared" si="144"/>
        <v>1960</v>
      </c>
      <c r="D2318" t="s">
        <v>15</v>
      </c>
      <c r="E2318" t="str">
        <f t="shared" si="145"/>
        <v>Nov</v>
      </c>
      <c r="F2318">
        <v>17</v>
      </c>
      <c r="G2318" s="16">
        <f t="shared" si="146"/>
        <v>22237</v>
      </c>
      <c r="I2318">
        <v>3</v>
      </c>
      <c r="J2318" s="13">
        <v>46718.16</v>
      </c>
      <c r="K2318" t="s">
        <v>16</v>
      </c>
      <c r="L2318" t="str" cm="1">
        <f t="array" ref="L2318">IF(K2318="?",INDEX(K2318:K4660,_xlfn.MODE.MULT(MATCH(K2318:K4660,K4660,0))),K2318)</f>
        <v>tier - 1</v>
      </c>
      <c r="M2318" t="s">
        <v>16</v>
      </c>
      <c r="N2318" t="str" cm="1">
        <f t="array" ref="N2318">IF(M2318="?",INDEX(M2318:M4660,_xlfn.MODE.MULT(MATCH(M2318:M4660,M2318:M4660,0))),M2318)</f>
        <v>tier - 1</v>
      </c>
      <c r="O2318" t="s">
        <v>23</v>
      </c>
      <c r="P2318" t="str">
        <f t="shared" si="147"/>
        <v>R1012</v>
      </c>
    </row>
    <row r="2319" spans="1:16" x14ac:dyDescent="0.3">
      <c r="A2319" t="s">
        <v>2347</v>
      </c>
      <c r="B2319">
        <v>1958</v>
      </c>
      <c r="C2319">
        <f t="shared" si="144"/>
        <v>1958</v>
      </c>
      <c r="D2319" t="s">
        <v>20</v>
      </c>
      <c r="E2319" t="str">
        <f t="shared" si="145"/>
        <v>Sep</v>
      </c>
      <c r="F2319">
        <v>15</v>
      </c>
      <c r="G2319" s="16">
        <f t="shared" si="146"/>
        <v>21443</v>
      </c>
      <c r="I2319">
        <v>0</v>
      </c>
      <c r="J2319" s="13">
        <v>46889.26</v>
      </c>
      <c r="K2319" t="s">
        <v>11</v>
      </c>
      <c r="L2319" t="str" cm="1">
        <f t="array" ref="L2319">IF(K2319="?",INDEX(K2319:K4661,_xlfn.MODE.MULT(MATCH(K2319:K4661,K4661,0))),K2319)</f>
        <v>tier - 2</v>
      </c>
      <c r="M2319" t="s">
        <v>12</v>
      </c>
      <c r="N2319" t="str" cm="1">
        <f t="array" ref="N2319">IF(M2319="?",INDEX(M2319:M4661,_xlfn.MODE.MULT(MATCH(M2319:M4661,M2319:M4661,0))),M2319)</f>
        <v>tier - 3</v>
      </c>
      <c r="O2319" t="s">
        <v>13</v>
      </c>
      <c r="P2319" t="str">
        <f t="shared" si="147"/>
        <v>R1013</v>
      </c>
    </row>
    <row r="2320" spans="1:16" x14ac:dyDescent="0.3">
      <c r="A2320" t="s">
        <v>2348</v>
      </c>
      <c r="B2320">
        <v>1959</v>
      </c>
      <c r="C2320">
        <f t="shared" si="144"/>
        <v>1959</v>
      </c>
      <c r="D2320" t="s">
        <v>10</v>
      </c>
      <c r="E2320" t="str">
        <f t="shared" si="145"/>
        <v>Jul</v>
      </c>
      <c r="F2320">
        <v>14</v>
      </c>
      <c r="G2320" s="16">
        <f t="shared" si="146"/>
        <v>21745</v>
      </c>
      <c r="I2320">
        <v>0</v>
      </c>
      <c r="J2320" s="13">
        <v>47055.53</v>
      </c>
      <c r="K2320" t="s">
        <v>11</v>
      </c>
      <c r="L2320" t="str" cm="1">
        <f t="array" ref="L2320">IF(K2320="?",INDEX(K2320:K4662,_xlfn.MODE.MULT(MATCH(K2320:K4662,K4662,0))),K2320)</f>
        <v>tier - 2</v>
      </c>
      <c r="M2320" t="s">
        <v>16</v>
      </c>
      <c r="N2320" t="str" cm="1">
        <f t="array" ref="N2320">IF(M2320="?",INDEX(M2320:M4662,_xlfn.MODE.MULT(MATCH(M2320:M4662,M2320:M4662,0))),M2320)</f>
        <v>tier - 1</v>
      </c>
      <c r="O2320" t="s">
        <v>13</v>
      </c>
      <c r="P2320" t="str">
        <f t="shared" si="147"/>
        <v>R1013</v>
      </c>
    </row>
    <row r="2321" spans="1:16" x14ac:dyDescent="0.3">
      <c r="A2321" t="s">
        <v>2349</v>
      </c>
      <c r="B2321">
        <v>1970</v>
      </c>
      <c r="C2321">
        <f t="shared" si="144"/>
        <v>1970</v>
      </c>
      <c r="D2321" t="s">
        <v>30</v>
      </c>
      <c r="E2321" t="str">
        <f t="shared" si="145"/>
        <v>Dec</v>
      </c>
      <c r="F2321">
        <v>28</v>
      </c>
      <c r="G2321" s="16">
        <f t="shared" si="146"/>
        <v>25930</v>
      </c>
      <c r="I2321">
        <v>2</v>
      </c>
      <c r="J2321" s="13">
        <v>47269.85</v>
      </c>
      <c r="K2321" t="s">
        <v>16</v>
      </c>
      <c r="L2321" t="str" cm="1">
        <f t="array" ref="L2321">IF(K2321="?",INDEX(K2321:K4663,_xlfn.MODE.MULT(MATCH(K2321:K4663,K4663,0))),K2321)</f>
        <v>tier - 1</v>
      </c>
      <c r="M2321" t="s">
        <v>11</v>
      </c>
      <c r="N2321" t="str" cm="1">
        <f t="array" ref="N2321">IF(M2321="?",INDEX(M2321:M4663,_xlfn.MODE.MULT(MATCH(M2321:M4663,M2321:M4663,0))),M2321)</f>
        <v>tier - 2</v>
      </c>
      <c r="O2321" t="s">
        <v>13</v>
      </c>
      <c r="P2321" t="str">
        <f t="shared" si="147"/>
        <v>R1013</v>
      </c>
    </row>
    <row r="2322" spans="1:16" x14ac:dyDescent="0.3">
      <c r="A2322" t="s">
        <v>2350</v>
      </c>
      <c r="B2322">
        <v>1958</v>
      </c>
      <c r="C2322">
        <f t="shared" si="144"/>
        <v>1958</v>
      </c>
      <c r="D2322" t="s">
        <v>20</v>
      </c>
      <c r="E2322" t="str">
        <f t="shared" si="145"/>
        <v>Sep</v>
      </c>
      <c r="F2322">
        <v>3</v>
      </c>
      <c r="G2322" s="16">
        <f t="shared" si="146"/>
        <v>21431</v>
      </c>
      <c r="I2322">
        <v>2</v>
      </c>
      <c r="J2322" s="13">
        <v>47291.06</v>
      </c>
      <c r="K2322" t="s">
        <v>11</v>
      </c>
      <c r="L2322" t="str" cm="1">
        <f t="array" ref="L2322">IF(K2322="?",INDEX(K2322:K4664,_xlfn.MODE.MULT(MATCH(K2322:K4664,K4664,0))),K2322)</f>
        <v>tier - 2</v>
      </c>
      <c r="M2322" t="s">
        <v>16</v>
      </c>
      <c r="N2322" t="str" cm="1">
        <f t="array" ref="N2322">IF(M2322="?",INDEX(M2322:M4664,_xlfn.MODE.MULT(MATCH(M2322:M4664,M2322:M4664,0))),M2322)</f>
        <v>tier - 1</v>
      </c>
      <c r="O2322" t="s">
        <v>42</v>
      </c>
      <c r="P2322" t="str">
        <f t="shared" si="147"/>
        <v>R1011</v>
      </c>
    </row>
    <row r="2323" spans="1:16" x14ac:dyDescent="0.3">
      <c r="A2323" t="s">
        <v>2351</v>
      </c>
      <c r="B2323">
        <v>1959</v>
      </c>
      <c r="C2323">
        <f t="shared" si="144"/>
        <v>1959</v>
      </c>
      <c r="D2323" t="s">
        <v>37</v>
      </c>
      <c r="E2323" t="str">
        <f t="shared" si="145"/>
        <v>Oct</v>
      </c>
      <c r="F2323">
        <v>4</v>
      </c>
      <c r="G2323" s="16">
        <f t="shared" si="146"/>
        <v>21827</v>
      </c>
      <c r="I2323">
        <v>2</v>
      </c>
      <c r="J2323" s="13">
        <v>47305.31</v>
      </c>
      <c r="K2323" t="s">
        <v>11</v>
      </c>
      <c r="L2323" t="str" cm="1">
        <f t="array" ref="L2323">IF(K2323="?",INDEX(K2323:K4665,_xlfn.MODE.MULT(MATCH(K2323:K4665,K4665,0))),K2323)</f>
        <v>tier - 2</v>
      </c>
      <c r="M2323" t="s">
        <v>16</v>
      </c>
      <c r="N2323" t="str" cm="1">
        <f t="array" ref="N2323">IF(M2323="?",INDEX(M2323:M4665,_xlfn.MODE.MULT(MATCH(M2323:M4665,M2323:M4665,0))),M2323)</f>
        <v>tier - 1</v>
      </c>
      <c r="O2323" t="s">
        <v>42</v>
      </c>
      <c r="P2323" t="str">
        <f t="shared" si="147"/>
        <v>R1011</v>
      </c>
    </row>
    <row r="2324" spans="1:16" x14ac:dyDescent="0.3">
      <c r="A2324" t="s">
        <v>2352</v>
      </c>
      <c r="B2324">
        <v>1961</v>
      </c>
      <c r="C2324">
        <f t="shared" si="144"/>
        <v>1961</v>
      </c>
      <c r="D2324" t="s">
        <v>18</v>
      </c>
      <c r="E2324" t="str">
        <f t="shared" si="145"/>
        <v>Jun</v>
      </c>
      <c r="F2324">
        <v>13</v>
      </c>
      <c r="G2324" s="16">
        <f t="shared" si="146"/>
        <v>22445</v>
      </c>
      <c r="I2324">
        <v>1</v>
      </c>
      <c r="J2324" s="13">
        <v>47403.88</v>
      </c>
      <c r="K2324" t="s">
        <v>16</v>
      </c>
      <c r="L2324" t="str" cm="1">
        <f t="array" ref="L2324">IF(K2324="?",INDEX(K2324:K4666,_xlfn.MODE.MULT(MATCH(K2324:K4666,K4666,0))),K2324)</f>
        <v>tier - 1</v>
      </c>
      <c r="M2324" t="s">
        <v>12</v>
      </c>
      <c r="N2324" t="str" cm="1">
        <f t="array" ref="N2324">IF(M2324="?",INDEX(M2324:M4666,_xlfn.MODE.MULT(MATCH(M2324:M4666,M2324:M4666,0))),M2324)</f>
        <v>tier - 3</v>
      </c>
      <c r="O2324" t="s">
        <v>42</v>
      </c>
      <c r="P2324" t="str">
        <f t="shared" si="147"/>
        <v>R1011</v>
      </c>
    </row>
    <row r="2325" spans="1:16" x14ac:dyDescent="0.3">
      <c r="A2325" t="s">
        <v>2353</v>
      </c>
      <c r="B2325">
        <v>1971</v>
      </c>
      <c r="C2325">
        <f t="shared" si="144"/>
        <v>1971</v>
      </c>
      <c r="D2325" t="s">
        <v>20</v>
      </c>
      <c r="E2325" t="str">
        <f t="shared" si="145"/>
        <v>Sep</v>
      </c>
      <c r="F2325">
        <v>27</v>
      </c>
      <c r="G2325" s="16">
        <f t="shared" si="146"/>
        <v>26203</v>
      </c>
      <c r="I2325">
        <v>2</v>
      </c>
      <c r="J2325" s="13">
        <v>47462.89</v>
      </c>
      <c r="K2325" t="s">
        <v>16</v>
      </c>
      <c r="L2325" t="str" cm="1">
        <f t="array" ref="L2325">IF(K2325="?",INDEX(K2325:K4667,_xlfn.MODE.MULT(MATCH(K2325:K4667,K4667,0))),K2325)</f>
        <v>tier - 1</v>
      </c>
      <c r="M2325" t="s">
        <v>11</v>
      </c>
      <c r="N2325" t="str" cm="1">
        <f t="array" ref="N2325">IF(M2325="?",INDEX(M2325:M4667,_xlfn.MODE.MULT(MATCH(M2325:M4667,M2325:M4667,0))),M2325)</f>
        <v>tier - 2</v>
      </c>
      <c r="O2325" t="s">
        <v>13</v>
      </c>
      <c r="P2325" t="str">
        <f t="shared" si="147"/>
        <v>R1013</v>
      </c>
    </row>
    <row r="2326" spans="1:16" x14ac:dyDescent="0.3">
      <c r="A2326" t="s">
        <v>2354</v>
      </c>
      <c r="B2326">
        <v>1964</v>
      </c>
      <c r="C2326">
        <f t="shared" si="144"/>
        <v>1964</v>
      </c>
      <c r="D2326" t="s">
        <v>15</v>
      </c>
      <c r="E2326" t="str">
        <f t="shared" si="145"/>
        <v>Nov</v>
      </c>
      <c r="F2326">
        <v>7</v>
      </c>
      <c r="G2326" s="16">
        <f t="shared" si="146"/>
        <v>23688</v>
      </c>
      <c r="I2326">
        <v>2</v>
      </c>
      <c r="J2326" s="13">
        <v>47496.49</v>
      </c>
      <c r="K2326" t="s">
        <v>16</v>
      </c>
      <c r="L2326" t="str" cm="1">
        <f t="array" ref="L2326">IF(K2326="?",INDEX(K2326:K4668,_xlfn.MODE.MULT(MATCH(K2326:K4668,K4668,0))),K2326)</f>
        <v>tier - 1</v>
      </c>
      <c r="M2326" t="s">
        <v>12</v>
      </c>
      <c r="N2326" t="str" cm="1">
        <f t="array" ref="N2326">IF(M2326="?",INDEX(M2326:M4668,_xlfn.MODE.MULT(MATCH(M2326:M4668,M2326:M4668,0))),M2326)</f>
        <v>tier - 3</v>
      </c>
      <c r="O2326" t="s">
        <v>23</v>
      </c>
      <c r="P2326" t="str">
        <f t="shared" si="147"/>
        <v>R1012</v>
      </c>
    </row>
    <row r="2327" spans="1:16" x14ac:dyDescent="0.3">
      <c r="A2327" t="s">
        <v>2355</v>
      </c>
      <c r="B2327">
        <v>1963</v>
      </c>
      <c r="C2327">
        <f t="shared" si="144"/>
        <v>1963</v>
      </c>
      <c r="D2327" t="s">
        <v>35</v>
      </c>
      <c r="E2327" t="str">
        <f t="shared" si="145"/>
        <v>Aug</v>
      </c>
      <c r="F2327">
        <v>5</v>
      </c>
      <c r="G2327" s="16">
        <f t="shared" si="146"/>
        <v>23228</v>
      </c>
      <c r="I2327">
        <v>1</v>
      </c>
      <c r="J2327" s="13">
        <v>47896.79</v>
      </c>
      <c r="K2327" t="s">
        <v>16</v>
      </c>
      <c r="L2327" t="str" cm="1">
        <f t="array" ref="L2327">IF(K2327="?",INDEX(K2327:K4669,_xlfn.MODE.MULT(MATCH(K2327:K4669,K4669,0))),K2327)</f>
        <v>tier - 1</v>
      </c>
      <c r="M2327" t="s">
        <v>12</v>
      </c>
      <c r="N2327" t="str" cm="1">
        <f t="array" ref="N2327">IF(M2327="?",INDEX(M2327:M4669,_xlfn.MODE.MULT(MATCH(M2327:M4669,M2327:M4669,0))),M2327)</f>
        <v>tier - 3</v>
      </c>
      <c r="O2327" t="s">
        <v>247</v>
      </c>
      <c r="P2327" t="str">
        <f t="shared" si="147"/>
        <v>R1024</v>
      </c>
    </row>
    <row r="2328" spans="1:16" x14ac:dyDescent="0.3">
      <c r="A2328" t="s">
        <v>2356</v>
      </c>
      <c r="B2328">
        <v>1958</v>
      </c>
      <c r="C2328">
        <f t="shared" si="144"/>
        <v>1958</v>
      </c>
      <c r="D2328" t="s">
        <v>15</v>
      </c>
      <c r="E2328" t="str">
        <f t="shared" si="145"/>
        <v>Nov</v>
      </c>
      <c r="F2328">
        <v>16</v>
      </c>
      <c r="G2328" s="16">
        <f t="shared" si="146"/>
        <v>21505</v>
      </c>
      <c r="I2328">
        <v>1</v>
      </c>
      <c r="J2328" s="13">
        <v>47928.03</v>
      </c>
      <c r="K2328" t="s">
        <v>11</v>
      </c>
      <c r="L2328" t="str" cm="1">
        <f t="array" ref="L2328">IF(K2328="?",INDEX(K2328:K4670,_xlfn.MODE.MULT(MATCH(K2328:K4670,K4670,0))),K2328)</f>
        <v>tier - 2</v>
      </c>
      <c r="M2328" t="s">
        <v>12</v>
      </c>
      <c r="N2328" t="str" cm="1">
        <f t="array" ref="N2328">IF(M2328="?",INDEX(M2328:M4670,_xlfn.MODE.MULT(MATCH(M2328:M4670,M2328:M4670,0))),M2328)</f>
        <v>tier - 3</v>
      </c>
      <c r="O2328" t="s">
        <v>42</v>
      </c>
      <c r="P2328" t="str">
        <f t="shared" si="147"/>
        <v>R1011</v>
      </c>
    </row>
    <row r="2329" spans="1:16" x14ac:dyDescent="0.3">
      <c r="A2329" t="s">
        <v>2357</v>
      </c>
      <c r="B2329">
        <v>1962</v>
      </c>
      <c r="C2329">
        <f t="shared" si="144"/>
        <v>1962</v>
      </c>
      <c r="D2329" t="s">
        <v>35</v>
      </c>
      <c r="E2329" t="str">
        <f t="shared" si="145"/>
        <v>Aug</v>
      </c>
      <c r="F2329">
        <v>27</v>
      </c>
      <c r="G2329" s="16">
        <f t="shared" si="146"/>
        <v>22885</v>
      </c>
      <c r="I2329">
        <v>0</v>
      </c>
      <c r="J2329" s="13">
        <v>48173.36</v>
      </c>
      <c r="K2329" t="s">
        <v>16</v>
      </c>
      <c r="L2329" t="str" cm="1">
        <f t="array" ref="L2329">IF(K2329="?",INDEX(K2329:K4671,_xlfn.MODE.MULT(MATCH(K2329:K4671,K4671,0))),K2329)</f>
        <v>tier - 1</v>
      </c>
      <c r="M2329" t="s">
        <v>12</v>
      </c>
      <c r="N2329" t="str" cm="1">
        <f t="array" ref="N2329">IF(M2329="?",INDEX(M2329:M4671,_xlfn.MODE.MULT(MATCH(M2329:M4671,M2329:M4671,0))),M2329)</f>
        <v>tier - 3</v>
      </c>
      <c r="O2329" t="s">
        <v>42</v>
      </c>
      <c r="P2329" t="str">
        <f t="shared" si="147"/>
        <v>R1011</v>
      </c>
    </row>
    <row r="2330" spans="1:16" x14ac:dyDescent="0.3">
      <c r="A2330" t="s">
        <v>2358</v>
      </c>
      <c r="B2330">
        <v>1961</v>
      </c>
      <c r="C2330">
        <f t="shared" si="144"/>
        <v>1961</v>
      </c>
      <c r="D2330" t="s">
        <v>30</v>
      </c>
      <c r="E2330" t="str">
        <f t="shared" si="145"/>
        <v>Dec</v>
      </c>
      <c r="F2330">
        <v>21</v>
      </c>
      <c r="G2330" s="16">
        <f t="shared" si="146"/>
        <v>22636</v>
      </c>
      <c r="I2330">
        <v>1</v>
      </c>
      <c r="J2330" s="13">
        <v>48517.56</v>
      </c>
      <c r="K2330" t="s">
        <v>16</v>
      </c>
      <c r="L2330" t="str" cm="1">
        <f t="array" ref="L2330">IF(K2330="?",INDEX(K2330:K4672,_xlfn.MODE.MULT(MATCH(K2330:K4672,K4672,0))),K2330)</f>
        <v>tier - 1</v>
      </c>
      <c r="M2330" t="s">
        <v>12</v>
      </c>
      <c r="N2330" t="str" cm="1">
        <f t="array" ref="N2330">IF(M2330="?",INDEX(M2330:M4672,_xlfn.MODE.MULT(MATCH(M2330:M4672,M2330:M4672,0))),M2330)</f>
        <v>tier - 3</v>
      </c>
      <c r="O2330" t="s">
        <v>247</v>
      </c>
      <c r="P2330" t="str">
        <f t="shared" si="147"/>
        <v>R1024</v>
      </c>
    </row>
    <row r="2331" spans="1:16" x14ac:dyDescent="0.3">
      <c r="A2331" t="s">
        <v>2359</v>
      </c>
      <c r="B2331">
        <v>1968</v>
      </c>
      <c r="C2331">
        <f t="shared" si="144"/>
        <v>1968</v>
      </c>
      <c r="D2331" t="s">
        <v>30</v>
      </c>
      <c r="E2331" t="str">
        <f t="shared" si="145"/>
        <v>Dec</v>
      </c>
      <c r="F2331">
        <v>1</v>
      </c>
      <c r="G2331" s="16">
        <f t="shared" si="146"/>
        <v>25173</v>
      </c>
      <c r="I2331">
        <v>3</v>
      </c>
      <c r="J2331" s="13">
        <v>48549.18</v>
      </c>
      <c r="K2331" t="s">
        <v>16</v>
      </c>
      <c r="L2331" t="str" cm="1">
        <f t="array" ref="L2331">IF(K2331="?",INDEX(K2331:K4673,_xlfn.MODE.MULT(MATCH(K2331:K4673,K4673,0))),K2331)</f>
        <v>tier - 1</v>
      </c>
      <c r="M2331" t="s">
        <v>12</v>
      </c>
      <c r="N2331" t="str" cm="1">
        <f t="array" ref="N2331">IF(M2331="?",INDEX(M2331:M4673,_xlfn.MODE.MULT(MATCH(M2331:M4673,M2331:M4673,0))),M2331)</f>
        <v>tier - 3</v>
      </c>
      <c r="O2331" t="s">
        <v>168</v>
      </c>
      <c r="P2331" t="str">
        <f t="shared" si="147"/>
        <v>R1016</v>
      </c>
    </row>
    <row r="2332" spans="1:16" x14ac:dyDescent="0.3">
      <c r="A2332" t="s">
        <v>2360</v>
      </c>
      <c r="B2332">
        <v>1962</v>
      </c>
      <c r="C2332">
        <f t="shared" si="144"/>
        <v>1962</v>
      </c>
      <c r="D2332" t="s">
        <v>37</v>
      </c>
      <c r="E2332" t="str">
        <f t="shared" si="145"/>
        <v>Oct</v>
      </c>
      <c r="F2332">
        <v>11</v>
      </c>
      <c r="G2332" s="16">
        <f t="shared" si="146"/>
        <v>22930</v>
      </c>
      <c r="I2332">
        <v>0</v>
      </c>
      <c r="J2332" s="13">
        <v>48673.56</v>
      </c>
      <c r="K2332" t="s">
        <v>16</v>
      </c>
      <c r="L2332" t="str" cm="1">
        <f t="array" ref="L2332">IF(K2332="?",INDEX(K2332:K4674,_xlfn.MODE.MULT(MATCH(K2332:K4674,K4674,0))),K2332)</f>
        <v>tier - 1</v>
      </c>
      <c r="M2332" t="s">
        <v>11</v>
      </c>
      <c r="N2332" t="str" cm="1">
        <f t="array" ref="N2332">IF(M2332="?",INDEX(M2332:M4674,_xlfn.MODE.MULT(MATCH(M2332:M4674,M2332:M4674,0))),M2332)</f>
        <v>tier - 2</v>
      </c>
      <c r="O2332" t="s">
        <v>13</v>
      </c>
      <c r="P2332" t="str">
        <f t="shared" si="147"/>
        <v>R1013</v>
      </c>
    </row>
    <row r="2333" spans="1:16" x14ac:dyDescent="0.3">
      <c r="A2333" t="s">
        <v>2361</v>
      </c>
      <c r="B2333">
        <v>1965</v>
      </c>
      <c r="C2333">
        <f t="shared" si="144"/>
        <v>1965</v>
      </c>
      <c r="D2333" t="s">
        <v>37</v>
      </c>
      <c r="E2333" t="str">
        <f t="shared" si="145"/>
        <v>Oct</v>
      </c>
      <c r="F2333">
        <v>27</v>
      </c>
      <c r="G2333" s="16">
        <f t="shared" si="146"/>
        <v>24042</v>
      </c>
      <c r="I2333">
        <v>1</v>
      </c>
      <c r="J2333" s="13">
        <v>48675.519999999997</v>
      </c>
      <c r="K2333" t="s">
        <v>16</v>
      </c>
      <c r="L2333" t="str" cm="1">
        <f t="array" ref="L2333">IF(K2333="?",INDEX(K2333:K4675,_xlfn.MODE.MULT(MATCH(K2333:K4675,K4675,0))),K2333)</f>
        <v>tier - 1</v>
      </c>
      <c r="M2333" t="s">
        <v>11</v>
      </c>
      <c r="N2333" t="str" cm="1">
        <f t="array" ref="N2333">IF(M2333="?",INDEX(M2333:M4675,_xlfn.MODE.MULT(MATCH(M2333:M4675,M2333:M4675,0))),M2333)</f>
        <v>tier - 2</v>
      </c>
      <c r="O2333" t="s">
        <v>13</v>
      </c>
      <c r="P2333" t="str">
        <f t="shared" si="147"/>
        <v>R1013</v>
      </c>
    </row>
    <row r="2334" spans="1:16" x14ac:dyDescent="0.3">
      <c r="A2334" t="s">
        <v>2362</v>
      </c>
      <c r="B2334">
        <v>1959</v>
      </c>
      <c r="C2334">
        <f t="shared" si="144"/>
        <v>1959</v>
      </c>
      <c r="D2334" t="s">
        <v>10</v>
      </c>
      <c r="E2334" t="str">
        <f t="shared" si="145"/>
        <v>Jul</v>
      </c>
      <c r="F2334">
        <v>22</v>
      </c>
      <c r="G2334" s="16">
        <f t="shared" si="146"/>
        <v>21753</v>
      </c>
      <c r="I2334">
        <v>0</v>
      </c>
      <c r="J2334" s="13">
        <v>48824.45</v>
      </c>
      <c r="K2334" t="s">
        <v>11</v>
      </c>
      <c r="L2334" t="str" cm="1">
        <f t="array" ref="L2334">IF(K2334="?",INDEX(K2334:K4676,_xlfn.MODE.MULT(MATCH(K2334:K4676,K4676,0))),K2334)</f>
        <v>tier - 2</v>
      </c>
      <c r="M2334" t="s">
        <v>16</v>
      </c>
      <c r="N2334" t="str" cm="1">
        <f t="array" ref="N2334">IF(M2334="?",INDEX(M2334:M4676,_xlfn.MODE.MULT(MATCH(M2334:M4676,M2334:M4676,0))),M2334)</f>
        <v>tier - 1</v>
      </c>
      <c r="O2334" t="s">
        <v>42</v>
      </c>
      <c r="P2334" t="str">
        <f t="shared" si="147"/>
        <v>R1011</v>
      </c>
    </row>
    <row r="2335" spans="1:16" x14ac:dyDescent="0.3">
      <c r="A2335" t="s">
        <v>2363</v>
      </c>
      <c r="B2335">
        <v>1978</v>
      </c>
      <c r="C2335">
        <f t="shared" si="144"/>
        <v>1978</v>
      </c>
      <c r="D2335" t="s">
        <v>30</v>
      </c>
      <c r="E2335" t="str">
        <f t="shared" si="145"/>
        <v>Dec</v>
      </c>
      <c r="F2335">
        <v>29</v>
      </c>
      <c r="G2335" s="16">
        <f t="shared" si="146"/>
        <v>28853</v>
      </c>
      <c r="I2335">
        <v>0</v>
      </c>
      <c r="J2335" s="13">
        <v>48885.14</v>
      </c>
      <c r="K2335" t="s">
        <v>16</v>
      </c>
      <c r="L2335" t="str" cm="1">
        <f t="array" ref="L2335">IF(K2335="?",INDEX(K2335:K4677,_xlfn.MODE.MULT(MATCH(K2335:K4677,K4677,0))),K2335)</f>
        <v>tier - 1</v>
      </c>
      <c r="M2335" t="s">
        <v>11</v>
      </c>
      <c r="N2335" t="str" cm="1">
        <f t="array" ref="N2335">IF(M2335="?",INDEX(M2335:M4677,_xlfn.MODE.MULT(MATCH(M2335:M4677,M2335:M4677,0))),M2335)</f>
        <v>tier - 2</v>
      </c>
      <c r="O2335" t="s">
        <v>13</v>
      </c>
      <c r="P2335" t="str">
        <f t="shared" si="147"/>
        <v>R1013</v>
      </c>
    </row>
    <row r="2336" spans="1:16" x14ac:dyDescent="0.3">
      <c r="A2336" t="s">
        <v>2364</v>
      </c>
      <c r="B2336">
        <v>1963</v>
      </c>
      <c r="C2336">
        <f t="shared" si="144"/>
        <v>1963</v>
      </c>
      <c r="D2336" t="s">
        <v>20</v>
      </c>
      <c r="E2336" t="str">
        <f t="shared" si="145"/>
        <v>Sep</v>
      </c>
      <c r="F2336">
        <v>4</v>
      </c>
      <c r="G2336" s="16">
        <f t="shared" si="146"/>
        <v>23258</v>
      </c>
      <c r="I2336">
        <v>1</v>
      </c>
      <c r="J2336" s="13">
        <v>48970.25</v>
      </c>
      <c r="K2336" t="s">
        <v>16</v>
      </c>
      <c r="L2336" t="str" cm="1">
        <f t="array" ref="L2336">IF(K2336="?",INDEX(K2336:K4678,_xlfn.MODE.MULT(MATCH(K2336:K4678,K4678,0))),K2336)</f>
        <v>tier - 1</v>
      </c>
      <c r="M2336" t="s">
        <v>11</v>
      </c>
      <c r="N2336" t="str" cm="1">
        <f t="array" ref="N2336">IF(M2336="?",INDEX(M2336:M4678,_xlfn.MODE.MULT(MATCH(M2336:M4678,M2336:M4678,0))),M2336)</f>
        <v>tier - 2</v>
      </c>
      <c r="O2336" t="s">
        <v>13</v>
      </c>
      <c r="P2336" t="str">
        <f t="shared" si="147"/>
        <v>R1013</v>
      </c>
    </row>
    <row r="2337" spans="1:16" x14ac:dyDescent="0.3">
      <c r="A2337" t="s">
        <v>2365</v>
      </c>
      <c r="B2337">
        <v>1958</v>
      </c>
      <c r="C2337">
        <f t="shared" si="144"/>
        <v>1958</v>
      </c>
      <c r="D2337" t="s">
        <v>18</v>
      </c>
      <c r="E2337" t="str">
        <f t="shared" si="145"/>
        <v>Jun</v>
      </c>
      <c r="F2337">
        <v>27</v>
      </c>
      <c r="G2337" s="16">
        <f t="shared" si="146"/>
        <v>21363</v>
      </c>
      <c r="I2337">
        <v>2</v>
      </c>
      <c r="J2337" s="13">
        <v>49577.66</v>
      </c>
      <c r="K2337" t="s">
        <v>11</v>
      </c>
      <c r="L2337" t="str" cm="1">
        <f t="array" ref="L2337">IF(K2337="?",INDEX(K2337:K4679,_xlfn.MODE.MULT(MATCH(K2337:K4679,K4679,0))),K2337)</f>
        <v>tier - 2</v>
      </c>
      <c r="M2337" t="s">
        <v>11</v>
      </c>
      <c r="N2337" t="str" cm="1">
        <f t="array" ref="N2337">IF(M2337="?",INDEX(M2337:M4679,_xlfn.MODE.MULT(MATCH(M2337:M4679,M2337:M4679,0))),M2337)</f>
        <v>tier - 2</v>
      </c>
      <c r="O2337" t="s">
        <v>13</v>
      </c>
      <c r="P2337" t="str">
        <f t="shared" si="147"/>
        <v>R1013</v>
      </c>
    </row>
    <row r="2338" spans="1:16" x14ac:dyDescent="0.3">
      <c r="A2338" t="s">
        <v>2366</v>
      </c>
      <c r="B2338">
        <v>1994</v>
      </c>
      <c r="C2338">
        <f t="shared" si="144"/>
        <v>1994</v>
      </c>
      <c r="D2338" t="s">
        <v>37</v>
      </c>
      <c r="E2338" t="str">
        <f t="shared" si="145"/>
        <v>Oct</v>
      </c>
      <c r="F2338">
        <v>27</v>
      </c>
      <c r="G2338" s="16">
        <f t="shared" si="146"/>
        <v>34634</v>
      </c>
      <c r="I2338">
        <v>1</v>
      </c>
      <c r="J2338" s="13">
        <v>51194.559999999998</v>
      </c>
      <c r="K2338" t="s">
        <v>16</v>
      </c>
      <c r="L2338" t="str" cm="1">
        <f t="array" ref="L2338">IF(K2338="?",INDEX(K2338:K4680,_xlfn.MODE.MULT(MATCH(K2338:K4680,K4680,0))),K2338)</f>
        <v>tier - 1</v>
      </c>
      <c r="M2338" t="s">
        <v>12</v>
      </c>
      <c r="N2338" t="str" cm="1">
        <f t="array" ref="N2338">IF(M2338="?",INDEX(M2338:M4680,_xlfn.MODE.MULT(MATCH(M2338:M4680,M2338:M4680,0))),M2338)</f>
        <v>tier - 3</v>
      </c>
      <c r="O2338" t="s">
        <v>42</v>
      </c>
      <c r="P2338" t="str">
        <f t="shared" si="147"/>
        <v>R1011</v>
      </c>
    </row>
    <row r="2339" spans="1:16" x14ac:dyDescent="0.3">
      <c r="A2339" t="s">
        <v>2367</v>
      </c>
      <c r="B2339">
        <v>1962</v>
      </c>
      <c r="C2339">
        <f t="shared" si="144"/>
        <v>1962</v>
      </c>
      <c r="D2339" t="s">
        <v>35</v>
      </c>
      <c r="E2339" t="str">
        <f t="shared" si="145"/>
        <v>Aug</v>
      </c>
      <c r="F2339">
        <v>4</v>
      </c>
      <c r="G2339" s="16">
        <f t="shared" si="146"/>
        <v>22862</v>
      </c>
      <c r="I2339">
        <v>0</v>
      </c>
      <c r="J2339" s="13">
        <v>52590.83</v>
      </c>
      <c r="K2339" t="s">
        <v>16</v>
      </c>
      <c r="L2339" t="str" cm="1">
        <f t="array" ref="L2339">IF(K2339="?",INDEX(K2339:K4681,_xlfn.MODE.MULT(MATCH(K2339:K4681,K4681,0))),K2339)</f>
        <v>tier - 1</v>
      </c>
      <c r="M2339" t="s">
        <v>12</v>
      </c>
      <c r="N2339" t="str" cm="1">
        <f t="array" ref="N2339">IF(M2339="?",INDEX(M2339:M4681,_xlfn.MODE.MULT(MATCH(M2339:M4681,M2339:M4681,0))),M2339)</f>
        <v>tier - 3</v>
      </c>
      <c r="O2339" t="s">
        <v>42</v>
      </c>
      <c r="P2339" t="str">
        <f t="shared" si="147"/>
        <v>R1011</v>
      </c>
    </row>
    <row r="2340" spans="1:16" x14ac:dyDescent="0.3">
      <c r="A2340" t="s">
        <v>2368</v>
      </c>
      <c r="B2340">
        <v>1989</v>
      </c>
      <c r="C2340">
        <f t="shared" si="144"/>
        <v>1989</v>
      </c>
      <c r="D2340" t="s">
        <v>18</v>
      </c>
      <c r="E2340" t="str">
        <f t="shared" si="145"/>
        <v>Jun</v>
      </c>
      <c r="F2340">
        <v>19</v>
      </c>
      <c r="G2340" s="16">
        <f t="shared" si="146"/>
        <v>32678</v>
      </c>
      <c r="I2340">
        <v>0</v>
      </c>
      <c r="J2340" s="13">
        <v>55135.4</v>
      </c>
      <c r="K2340" t="s">
        <v>16</v>
      </c>
      <c r="L2340" t="str" cm="1">
        <f t="array" ref="L2340">IF(K2340="?",INDEX(K2340:K4682,_xlfn.MODE.MULT(MATCH(K2340:K4682,K4682,0))),K2340)</f>
        <v>tier - 1</v>
      </c>
      <c r="M2340" t="s">
        <v>11</v>
      </c>
      <c r="N2340" t="str" cm="1">
        <f t="array" ref="N2340">IF(M2340="?",INDEX(M2340:M4682,_xlfn.MODE.MULT(MATCH(M2340:M4682,M2340:M4682,0))),M2340)</f>
        <v>tier - 2</v>
      </c>
      <c r="O2340" t="s">
        <v>23</v>
      </c>
      <c r="P2340" t="str">
        <f t="shared" si="147"/>
        <v>R1012</v>
      </c>
    </row>
    <row r="2341" spans="1:16" x14ac:dyDescent="0.3">
      <c r="A2341" t="s">
        <v>2369</v>
      </c>
      <c r="B2341">
        <v>1991</v>
      </c>
      <c r="C2341">
        <f t="shared" si="144"/>
        <v>1991</v>
      </c>
      <c r="D2341" t="s">
        <v>18</v>
      </c>
      <c r="E2341" t="str">
        <f t="shared" si="145"/>
        <v>Jun</v>
      </c>
      <c r="F2341">
        <v>6</v>
      </c>
      <c r="G2341" s="16">
        <f t="shared" si="146"/>
        <v>33395</v>
      </c>
      <c r="I2341">
        <v>1</v>
      </c>
      <c r="J2341" s="13">
        <v>58571.07</v>
      </c>
      <c r="K2341" t="s">
        <v>16</v>
      </c>
      <c r="L2341" t="str" cm="1">
        <f t="array" ref="L2341">IF(K2341="?",INDEX(K2341:K4683,_xlfn.MODE.MULT(MATCH(K2341:K4683,K4683,0))),K2341)</f>
        <v>tier - 1</v>
      </c>
      <c r="M2341" t="s">
        <v>12</v>
      </c>
      <c r="N2341" t="str" cm="1">
        <f t="array" ref="N2341">IF(M2341="?",INDEX(M2341:M4683,_xlfn.MODE.MULT(MATCH(M2341:M4683,M2341:M4683,0))),M2341)</f>
        <v>tier - 3</v>
      </c>
      <c r="O2341" t="s">
        <v>247</v>
      </c>
      <c r="P2341" t="str">
        <f t="shared" si="147"/>
        <v>R1024</v>
      </c>
    </row>
    <row r="2342" spans="1:16" x14ac:dyDescent="0.3">
      <c r="A2342" t="s">
        <v>2370</v>
      </c>
      <c r="B2342">
        <v>1970</v>
      </c>
      <c r="C2342">
        <f t="shared" si="144"/>
        <v>1970</v>
      </c>
      <c r="D2342" t="s">
        <v>31</v>
      </c>
      <c r="E2342" t="str">
        <f t="shared" si="145"/>
        <v>sep</v>
      </c>
      <c r="F2342">
        <v>11</v>
      </c>
      <c r="G2342" s="16">
        <f t="shared" si="146"/>
        <v>25822</v>
      </c>
      <c r="I2342">
        <v>3</v>
      </c>
      <c r="J2342" s="13">
        <v>60021.4</v>
      </c>
      <c r="K2342" t="s">
        <v>16</v>
      </c>
      <c r="L2342" t="str" cm="1">
        <f t="array" ref="L2342">IF(K2342="?",INDEX(K2342:K4684,_xlfn.MODE.MULT(MATCH(K2342:K4684,K4684,0))),K2342)</f>
        <v>tier - 1</v>
      </c>
      <c r="M2342" t="s">
        <v>16</v>
      </c>
      <c r="N2342" t="str" cm="1">
        <f t="array" ref="N2342">IF(M2342="?",INDEX(M2342:M4684,_xlfn.MODE.MULT(MATCH(M2342:M4684,M2342:M4684,0))),M2342)</f>
        <v>tier - 1</v>
      </c>
      <c r="O2342" t="s">
        <v>23</v>
      </c>
      <c r="P2342" t="str">
        <f t="shared" si="147"/>
        <v>R1012</v>
      </c>
    </row>
    <row r="2343" spans="1:16" x14ac:dyDescent="0.3">
      <c r="A2343" t="s">
        <v>2371</v>
      </c>
      <c r="B2343">
        <v>1977</v>
      </c>
      <c r="C2343">
        <f t="shared" si="144"/>
        <v>1977</v>
      </c>
      <c r="D2343" t="s">
        <v>18</v>
      </c>
      <c r="E2343" t="str">
        <f t="shared" si="145"/>
        <v>Jun</v>
      </c>
      <c r="F2343">
        <v>8</v>
      </c>
      <c r="G2343" s="16">
        <f t="shared" si="146"/>
        <v>28284</v>
      </c>
      <c r="I2343">
        <v>0</v>
      </c>
      <c r="J2343" s="13">
        <v>62592.87</v>
      </c>
      <c r="K2343" t="s">
        <v>11</v>
      </c>
      <c r="L2343" t="str" cm="1">
        <f t="array" ref="L2343">IF(K2343="?",INDEX(K2343:K4685,_xlfn.MODE.MULT(MATCH(K2343:K4685,K4685,0))),K2343)</f>
        <v>tier - 2</v>
      </c>
      <c r="M2343" t="s">
        <v>12</v>
      </c>
      <c r="N2343" t="str" cm="1">
        <f t="array" ref="N2343">IF(M2343="?",INDEX(M2343:M4685,_xlfn.MODE.MULT(MATCH(M2343:M4685,M2343:M4685,0))),M2343)</f>
        <v>tier - 3</v>
      </c>
      <c r="O2343" t="s">
        <v>13</v>
      </c>
      <c r="P2343" t="str">
        <f t="shared" si="147"/>
        <v>R1013</v>
      </c>
    </row>
    <row r="2344" spans="1:16" x14ac:dyDescent="0.3">
      <c r="A2344" t="s">
        <v>2372</v>
      </c>
      <c r="B2344">
        <v>1968</v>
      </c>
      <c r="C2344">
        <f t="shared" si="144"/>
        <v>1968</v>
      </c>
      <c r="D2344" t="s">
        <v>37</v>
      </c>
      <c r="E2344" t="str">
        <f t="shared" si="145"/>
        <v>Oct</v>
      </c>
      <c r="F2344">
        <v>12</v>
      </c>
      <c r="G2344" s="16">
        <f t="shared" si="146"/>
        <v>25123</v>
      </c>
      <c r="I2344">
        <v>0</v>
      </c>
      <c r="J2344" s="13">
        <v>63770.43</v>
      </c>
      <c r="K2344" t="s">
        <v>16</v>
      </c>
      <c r="L2344" t="str" cm="1">
        <f t="array" ref="L2344">IF(K2344="?",INDEX(K2344:K4686,_xlfn.MODE.MULT(MATCH(K2344:K4686,K4686,0))),K2344)</f>
        <v>tier - 1</v>
      </c>
      <c r="M2344" t="s">
        <v>12</v>
      </c>
      <c r="N2344" t="str" cm="1">
        <f t="array" ref="N2344">IF(M2344="?",INDEX(M2344:M4686,_xlfn.MODE.MULT(MATCH(M2344:M4686,M2344:M4686,0))),M2344)</f>
        <v>tier - 3</v>
      </c>
      <c r="O2344" t="s">
        <v>13</v>
      </c>
      <c r="P2344" t="str">
        <f t="shared" si="147"/>
        <v>R1013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B6FB-0ECA-4980-B7DD-9232CDE542C6}">
  <dimension ref="A1:N2336"/>
  <sheetViews>
    <sheetView workbookViewId="0">
      <selection activeCell="H16" sqref="H16"/>
    </sheetView>
  </sheetViews>
  <sheetFormatPr defaultRowHeight="14.4" x14ac:dyDescent="0.3"/>
  <cols>
    <col min="1" max="1" width="15.5546875" customWidth="1"/>
    <col min="2" max="2" width="18.44140625" bestFit="1" customWidth="1"/>
    <col min="5" max="5" width="10.77734375" bestFit="1" customWidth="1"/>
    <col min="6" max="6" width="13.21875" bestFit="1" customWidth="1"/>
    <col min="7" max="7" width="12.6640625" bestFit="1" customWidth="1"/>
    <col min="8" max="8" width="22.6640625" bestFit="1" customWidth="1"/>
    <col min="10" max="10" width="11.77734375" bestFit="1" customWidth="1"/>
    <col min="11" max="11" width="12.77734375" bestFit="1" customWidth="1"/>
    <col min="12" max="12" width="14.6640625" bestFit="1" customWidth="1"/>
  </cols>
  <sheetData>
    <row r="1" spans="1:14" ht="15.6" x14ac:dyDescent="0.3">
      <c r="A1" s="5" t="s">
        <v>0</v>
      </c>
      <c r="B1" t="s">
        <v>4741</v>
      </c>
      <c r="C1" t="s">
        <v>2373</v>
      </c>
      <c r="D1" t="s">
        <v>2374</v>
      </c>
      <c r="E1" t="s">
        <v>4726</v>
      </c>
      <c r="F1" t="s">
        <v>4746</v>
      </c>
      <c r="G1" t="s">
        <v>2377</v>
      </c>
      <c r="H1" t="s">
        <v>4747</v>
      </c>
      <c r="I1" t="s">
        <v>2379</v>
      </c>
      <c r="J1" t="s">
        <v>4748</v>
      </c>
      <c r="K1" t="s">
        <v>4749</v>
      </c>
      <c r="L1" t="s">
        <v>4737</v>
      </c>
      <c r="M1" t="s">
        <v>4742</v>
      </c>
      <c r="N1" t="s">
        <v>5</v>
      </c>
    </row>
    <row r="2" spans="1:14" ht="15.6" x14ac:dyDescent="0.3">
      <c r="A2" s="1" t="s">
        <v>2372</v>
      </c>
      <c r="B2" t="str">
        <f>VLOOKUP(A2,'Customer Names'!A2:D2336,4,FALSE)</f>
        <v>Kelly</v>
      </c>
      <c r="C2">
        <f>VLOOKUP(A2,'medical examination2'!A2:'medical examination2'!B2336,2,FALSE)</f>
        <v>47.41</v>
      </c>
      <c r="D2">
        <f>VLOOKUP(A2,'medical examination2'!A2:E2336,5,FALSE)</f>
        <v>7.47</v>
      </c>
      <c r="E2" t="str">
        <f>VLOOKUP(A2,'medical examination2'!A2:G2337,7,FALSE)</f>
        <v>No</v>
      </c>
      <c r="F2" t="str">
        <f>VLOOKUP(healthcare!A2,'medical examination2'!A2:I2336,9,FALSE)</f>
        <v>No</v>
      </c>
      <c r="G2" t="str">
        <f>VLOOKUP(A2,'medical examination2'!A2:J2336,10,FALSE)</f>
        <v>No</v>
      </c>
      <c r="I2" t="str">
        <f>VLOOKUP(A2,'medical examination2'!A2:M2336,13,FALSE)</f>
        <v>Yes</v>
      </c>
      <c r="J2" t="str">
        <f>VLOOKUP(A2,'medical examination2'!A2:D2336,4,FALSE)</f>
        <v>OBESITY</v>
      </c>
      <c r="K2" t="str">
        <f>VLOOKUP(A2,'medical examination2'!A2:F2336,6,FALSE)</f>
        <v>DIABETES</v>
      </c>
      <c r="L2" s="16">
        <f>VLOOKUP(A2,'hospitalisation details 2'!A2:G2344,7,FALSE)</f>
        <v>25123</v>
      </c>
      <c r="N2">
        <f>VLOOKUP(A2,'hospitalisation details 2'!A2:J2344,10,FALSE)</f>
        <v>63770.43</v>
      </c>
    </row>
    <row r="3" spans="1:14" ht="15.6" x14ac:dyDescent="0.3">
      <c r="A3" s="1" t="s">
        <v>2371</v>
      </c>
      <c r="B3" t="str">
        <f>VLOOKUP(A3,'Customer Names'!A3:D2337,4,FALSE)</f>
        <v>Matthew D</v>
      </c>
      <c r="C3">
        <f>VLOOKUP(A3,'medical examination2'!A3:'medical examination2'!B2337,2,FALSE)</f>
        <v>30.36</v>
      </c>
      <c r="D3">
        <f>VLOOKUP(A3,'medical examination2'!A3:E2337,5,FALSE)</f>
        <v>5.77</v>
      </c>
      <c r="E3" t="str">
        <f>VLOOKUP(A3,'medical examination2'!A3:G2338,7,FALSE)</f>
        <v>No</v>
      </c>
      <c r="F3" t="str">
        <f>VLOOKUP(healthcare!A3,'medical examination2'!A3:I2337,9,FALSE)</f>
        <v>No</v>
      </c>
      <c r="G3" t="str">
        <f>VLOOKUP(A3,'medical examination2'!A3:J2337,10,FALSE)</f>
        <v>No</v>
      </c>
      <c r="I3" t="str">
        <f>VLOOKUP(A3,'medical examination2'!A3:M2337,13,FALSE)</f>
        <v>Yes</v>
      </c>
      <c r="J3" t="str">
        <f>VLOOKUP(A3,'medical examination2'!A3:D2337,4,FALSE)</f>
        <v>OBESITY</v>
      </c>
      <c r="K3" t="str">
        <f>VLOOKUP(A3,'medical examination2'!A3:F2337,6,FALSE)</f>
        <v>PREDIABETES</v>
      </c>
      <c r="L3" s="16">
        <f>VLOOKUP(A3,'hospitalisation details 2'!A3:G2345,7,FALSE)</f>
        <v>28284</v>
      </c>
      <c r="N3">
        <f>VLOOKUP(A3,'hospitalisation details 2'!A3:J2345,10,FALSE)</f>
        <v>62592.87</v>
      </c>
    </row>
    <row r="4" spans="1:14" ht="15.6" x14ac:dyDescent="0.3">
      <c r="A4" s="1" t="s">
        <v>2370</v>
      </c>
      <c r="B4" t="str">
        <f>VLOOKUP(A4,'Customer Names'!A4:D2338,4,FALSE)</f>
        <v>Phil</v>
      </c>
      <c r="C4">
        <f>VLOOKUP(A4,'medical examination2'!A4:'medical examination2'!B2338,2,FALSE)</f>
        <v>34.484999999999999</v>
      </c>
      <c r="D4">
        <f>VLOOKUP(A4,'medical examination2'!A4:E2338,5,FALSE)</f>
        <v>11.87</v>
      </c>
      <c r="E4" t="str">
        <f>VLOOKUP(A4,'medical examination2'!A4:G2339,7,FALSE)</f>
        <v>yes</v>
      </c>
      <c r="F4" t="str">
        <f>VLOOKUP(healthcare!A4,'medical examination2'!A4:I2338,9,FALSE)</f>
        <v>No</v>
      </c>
      <c r="G4" t="str">
        <f>VLOOKUP(A4,'medical examination2'!A4:J2338,10,FALSE)</f>
        <v>No</v>
      </c>
      <c r="I4" t="str">
        <f>VLOOKUP(A4,'medical examination2'!A4:M2338,13,FALSE)</f>
        <v>Yes</v>
      </c>
      <c r="J4" t="str">
        <f>VLOOKUP(A4,'medical examination2'!A4:D2338,4,FALSE)</f>
        <v>OBESITY</v>
      </c>
      <c r="K4" t="str">
        <f>VLOOKUP(A4,'medical examination2'!A4:F2338,6,FALSE)</f>
        <v>DIABETES</v>
      </c>
      <c r="L4" s="16">
        <f>VLOOKUP(A4,'hospitalisation details 2'!A4:G2346,7,FALSE)</f>
        <v>25822</v>
      </c>
      <c r="N4">
        <f>VLOOKUP(A4,'hospitalisation details 2'!A4:J2346,10,FALSE)</f>
        <v>60021.4</v>
      </c>
    </row>
    <row r="5" spans="1:14" ht="15.6" x14ac:dyDescent="0.3">
      <c r="A5" s="1" t="s">
        <v>2369</v>
      </c>
      <c r="B5" t="str">
        <f>VLOOKUP(A5,'Customer Names'!A5:D2339,4,FALSE)</f>
        <v>Kelsey</v>
      </c>
      <c r="C5">
        <f>VLOOKUP(A5,'medical examination2'!A5:'medical examination2'!B2339,2,FALSE)</f>
        <v>38.094999999999999</v>
      </c>
      <c r="D5">
        <f>VLOOKUP(A5,'medical examination2'!A5:E2339,5,FALSE)</f>
        <v>6.05</v>
      </c>
      <c r="E5" t="str">
        <f>VLOOKUP(A5,'medical examination2'!A5:G2340,7,FALSE)</f>
        <v>No</v>
      </c>
      <c r="F5" t="str">
        <f>VLOOKUP(healthcare!A5,'medical examination2'!A5:I2339,9,FALSE)</f>
        <v>No</v>
      </c>
      <c r="G5" t="str">
        <f>VLOOKUP(A5,'medical examination2'!A5:J2339,10,FALSE)</f>
        <v>No</v>
      </c>
      <c r="I5" t="str">
        <f>VLOOKUP(A5,'medical examination2'!A5:M2339,13,FALSE)</f>
        <v>Yes</v>
      </c>
      <c r="J5" t="str">
        <f>VLOOKUP(A5,'medical examination2'!A5:D2339,4,FALSE)</f>
        <v>OBESITY</v>
      </c>
      <c r="K5" t="str">
        <f>VLOOKUP(A5,'medical examination2'!A5:F2339,6,FALSE)</f>
        <v>PREDIABETES</v>
      </c>
      <c r="L5" s="16">
        <f>VLOOKUP(A5,'hospitalisation details 2'!A5:G2347,7,FALSE)</f>
        <v>33395</v>
      </c>
      <c r="N5">
        <f>VLOOKUP(A5,'hospitalisation details 2'!A5:J2347,10,FALSE)</f>
        <v>58571.07</v>
      </c>
    </row>
    <row r="6" spans="1:14" ht="15.6" x14ac:dyDescent="0.3">
      <c r="A6" s="1" t="s">
        <v>2368</v>
      </c>
      <c r="B6" t="str">
        <f>VLOOKUP(A6,'Customer Names'!A6:D2340,4,FALSE)</f>
        <v>Kristyn</v>
      </c>
      <c r="C6">
        <f>VLOOKUP(A6,'medical examination2'!A6:'medical examination2'!B2340,2,FALSE)</f>
        <v>35.53</v>
      </c>
      <c r="D6">
        <f>VLOOKUP(A6,'medical examination2'!A6:E2340,5,FALSE)</f>
        <v>5.45</v>
      </c>
      <c r="E6" t="str">
        <f>VLOOKUP(A6,'medical examination2'!A6:G2341,7,FALSE)</f>
        <v>No</v>
      </c>
      <c r="F6" t="str">
        <f>VLOOKUP(healthcare!A6,'medical examination2'!A6:I2340,9,FALSE)</f>
        <v>No</v>
      </c>
      <c r="G6" t="str">
        <f>VLOOKUP(A6,'medical examination2'!A6:J2340,10,FALSE)</f>
        <v>No</v>
      </c>
      <c r="I6" t="str">
        <f>VLOOKUP(A6,'medical examination2'!A6:M2340,13,FALSE)</f>
        <v>Yes</v>
      </c>
      <c r="J6" t="str">
        <f>VLOOKUP(A6,'medical examination2'!A6:D2340,4,FALSE)</f>
        <v>OBESITY</v>
      </c>
      <c r="K6" t="str">
        <f>VLOOKUP(A6,'medical examination2'!A6:F2340,6,FALSE)</f>
        <v>NORMAL</v>
      </c>
      <c r="L6" s="16">
        <f>VLOOKUP(A6,'hospitalisation details 2'!A6:G2348,7,FALSE)</f>
        <v>32678</v>
      </c>
      <c r="N6">
        <f>VLOOKUP(A6,'hospitalisation details 2'!A6:J2348,10,FALSE)</f>
        <v>55135.4</v>
      </c>
    </row>
    <row r="7" spans="1:14" ht="15.6" x14ac:dyDescent="0.3">
      <c r="A7" s="1" t="s">
        <v>2367</v>
      </c>
      <c r="B7" t="str">
        <f>VLOOKUP(A7,'Customer Names'!A7:D2341,4,FALSE)</f>
        <v>Russell B.</v>
      </c>
      <c r="C7">
        <f>VLOOKUP(A7,'medical examination2'!A7:'medical examination2'!B2341,2,FALSE)</f>
        <v>32.799999999999997</v>
      </c>
      <c r="D7">
        <f>VLOOKUP(A7,'medical examination2'!A7:E2341,5,FALSE)</f>
        <v>6.59</v>
      </c>
      <c r="E7" t="str">
        <f>VLOOKUP(A7,'medical examination2'!A7:G2342,7,FALSE)</f>
        <v>No</v>
      </c>
      <c r="F7" t="str">
        <f>VLOOKUP(healthcare!A7,'medical examination2'!A7:I2341,9,FALSE)</f>
        <v>No</v>
      </c>
      <c r="G7" t="str">
        <f>VLOOKUP(A7,'medical examination2'!A7:J2341,10,FALSE)</f>
        <v>No</v>
      </c>
      <c r="I7" t="str">
        <f>VLOOKUP(A7,'medical examination2'!A7:M2341,13,FALSE)</f>
        <v>Yes</v>
      </c>
      <c r="J7" t="str">
        <f>VLOOKUP(A7,'medical examination2'!A7:D2341,4,FALSE)</f>
        <v>OBESITY</v>
      </c>
      <c r="K7" t="str">
        <f>VLOOKUP(A7,'medical examination2'!A7:F2341,6,FALSE)</f>
        <v>DIABETES</v>
      </c>
      <c r="L7" s="16">
        <f>VLOOKUP(A7,'hospitalisation details 2'!A7:G2349,7,FALSE)</f>
        <v>22862</v>
      </c>
      <c r="N7">
        <f>VLOOKUP(A7,'hospitalisation details 2'!A7:J2349,10,FALSE)</f>
        <v>52590.83</v>
      </c>
    </row>
    <row r="8" spans="1:14" ht="15.6" x14ac:dyDescent="0.3">
      <c r="A8" s="1" t="s">
        <v>2366</v>
      </c>
      <c r="B8" t="str">
        <f>VLOOKUP(A8,'Customer Names'!A8:D2342,4,FALSE)</f>
        <v>Scott</v>
      </c>
      <c r="C8">
        <f>VLOOKUP(A8,'medical examination2'!A8:'medical examination2'!B2342,2,FALSE)</f>
        <v>36.4</v>
      </c>
      <c r="D8">
        <f>VLOOKUP(A8,'medical examination2'!A8:E2342,5,FALSE)</f>
        <v>6.07</v>
      </c>
      <c r="E8" t="str">
        <f>VLOOKUP(A8,'medical examination2'!A8:G2343,7,FALSE)</f>
        <v>No</v>
      </c>
      <c r="F8" t="str">
        <f>VLOOKUP(healthcare!A8,'medical examination2'!A8:I2342,9,FALSE)</f>
        <v>No</v>
      </c>
      <c r="G8" t="str">
        <f>VLOOKUP(A8,'medical examination2'!A8:J2342,10,FALSE)</f>
        <v>No</v>
      </c>
      <c r="I8" t="str">
        <f>VLOOKUP(A8,'medical examination2'!A8:M2342,13,FALSE)</f>
        <v>Yes</v>
      </c>
      <c r="J8" t="str">
        <f>VLOOKUP(A8,'medical examination2'!A8:D2342,4,FALSE)</f>
        <v>OBESITY</v>
      </c>
      <c r="K8" t="str">
        <f>VLOOKUP(A8,'medical examination2'!A8:F2342,6,FALSE)</f>
        <v>PREDIABETES</v>
      </c>
      <c r="L8" s="16">
        <f>VLOOKUP(A8,'hospitalisation details 2'!A8:G2350,7,FALSE)</f>
        <v>34634</v>
      </c>
      <c r="N8">
        <f>VLOOKUP(A8,'hospitalisation details 2'!A8:J2350,10,FALSE)</f>
        <v>51194.559999999998</v>
      </c>
    </row>
    <row r="9" spans="1:14" ht="15.6" x14ac:dyDescent="0.3">
      <c r="A9" s="1" t="s">
        <v>2365</v>
      </c>
      <c r="B9" t="str">
        <f>VLOOKUP(A9,'Customer Names'!A9:D2343,4,FALSE)</f>
        <v>Stephen</v>
      </c>
      <c r="C9">
        <f>VLOOKUP(A9,'medical examination2'!A9:'medical examination2'!B2343,2,FALSE)</f>
        <v>36.96</v>
      </c>
      <c r="D9">
        <f>VLOOKUP(A9,'medical examination2'!A9:E2343,5,FALSE)</f>
        <v>7.93</v>
      </c>
      <c r="E9" t="str">
        <f>VLOOKUP(A9,'medical examination2'!A9:G2344,7,FALSE)</f>
        <v>No</v>
      </c>
      <c r="F9" t="str">
        <f>VLOOKUP(healthcare!A9,'medical examination2'!A9:I2343,9,FALSE)</f>
        <v>No</v>
      </c>
      <c r="G9" t="str">
        <f>VLOOKUP(A9,'medical examination2'!A9:J2343,10,FALSE)</f>
        <v>No</v>
      </c>
      <c r="I9" t="str">
        <f>VLOOKUP(A9,'medical examination2'!A9:M2343,13,FALSE)</f>
        <v>Yes</v>
      </c>
      <c r="J9" t="str">
        <f>VLOOKUP(A9,'medical examination2'!A9:D2343,4,FALSE)</f>
        <v>OBESITY</v>
      </c>
      <c r="K9" t="str">
        <f>VLOOKUP(A9,'medical examination2'!A9:F2343,6,FALSE)</f>
        <v>DIABETES</v>
      </c>
      <c r="L9" s="16">
        <f>VLOOKUP(A9,'hospitalisation details 2'!A9:G2351,7,FALSE)</f>
        <v>21363</v>
      </c>
      <c r="N9">
        <f>VLOOKUP(A9,'hospitalisation details 2'!A9:J2351,10,FALSE)</f>
        <v>49577.66</v>
      </c>
    </row>
    <row r="10" spans="1:14" ht="15.6" x14ac:dyDescent="0.3">
      <c r="A10" s="1" t="s">
        <v>2364</v>
      </c>
      <c r="B10" t="str">
        <f>VLOOKUP(A10,'Customer Names'!A10:D2344,4,FALSE)</f>
        <v>Patrick R.</v>
      </c>
      <c r="C10">
        <f>VLOOKUP(A10,'medical examination2'!A10:'medical examination2'!B2344,2,FALSE)</f>
        <v>41.14</v>
      </c>
      <c r="D10">
        <f>VLOOKUP(A10,'medical examination2'!A10:E2344,5,FALSE)</f>
        <v>9.58</v>
      </c>
      <c r="E10" t="str">
        <f>VLOOKUP(A10,'medical examination2'!A10:G2345,7,FALSE)</f>
        <v>yes</v>
      </c>
      <c r="F10" t="str">
        <f>VLOOKUP(healthcare!A10,'medical examination2'!A10:I2344,9,FALSE)</f>
        <v>No</v>
      </c>
      <c r="G10" t="str">
        <f>VLOOKUP(A10,'medical examination2'!A10:J2344,10,FALSE)</f>
        <v>Yes</v>
      </c>
      <c r="I10" t="str">
        <f>VLOOKUP(A10,'medical examination2'!A10:M2344,13,FALSE)</f>
        <v>Yes</v>
      </c>
      <c r="J10" t="str">
        <f>VLOOKUP(A10,'medical examination2'!A10:D2344,4,FALSE)</f>
        <v>OBESITY</v>
      </c>
      <c r="K10" t="str">
        <f>VLOOKUP(A10,'medical examination2'!A10:F2344,6,FALSE)</f>
        <v>DIABETES</v>
      </c>
      <c r="L10" s="16">
        <f>VLOOKUP(A10,'hospitalisation details 2'!A10:G2352,7,FALSE)</f>
        <v>23258</v>
      </c>
      <c r="N10">
        <f>VLOOKUP(A10,'hospitalisation details 2'!A10:J2352,10,FALSE)</f>
        <v>48970.25</v>
      </c>
    </row>
    <row r="11" spans="1:14" ht="15.6" x14ac:dyDescent="0.3">
      <c r="A11" s="1" t="s">
        <v>2363</v>
      </c>
      <c r="B11" t="str">
        <f>VLOOKUP(A11,'Customer Names'!A11:D2345,4,FALSE)</f>
        <v>Brooke N.</v>
      </c>
      <c r="C11">
        <f>VLOOKUP(A11,'medical examination2'!A11:'medical examination2'!B2345,2,FALSE)</f>
        <v>38.06</v>
      </c>
      <c r="D11">
        <f>VLOOKUP(A11,'medical examination2'!A11:E2345,5,FALSE)</f>
        <v>10.79</v>
      </c>
      <c r="E11" t="str">
        <f>VLOOKUP(A11,'medical examination2'!A11:G2346,7,FALSE)</f>
        <v>No</v>
      </c>
      <c r="F11" t="str">
        <f>VLOOKUP(healthcare!A11,'medical examination2'!A11:I2345,9,FALSE)</f>
        <v>No</v>
      </c>
      <c r="G11" t="str">
        <f>VLOOKUP(A11,'medical examination2'!A11:J2345,10,FALSE)</f>
        <v>No</v>
      </c>
      <c r="I11" t="str">
        <f>VLOOKUP(A11,'medical examination2'!A11:M2345,13,FALSE)</f>
        <v>Yes</v>
      </c>
      <c r="J11" t="str">
        <f>VLOOKUP(A11,'medical examination2'!A11:D2345,4,FALSE)</f>
        <v>OBESITY</v>
      </c>
      <c r="K11" t="str">
        <f>VLOOKUP(A11,'medical examination2'!A11:F2345,6,FALSE)</f>
        <v>DIABETES</v>
      </c>
      <c r="L11" s="16">
        <f>VLOOKUP(A11,'hospitalisation details 2'!A11:G2353,7,FALSE)</f>
        <v>28853</v>
      </c>
      <c r="N11">
        <f>VLOOKUP(A11,'hospitalisation details 2'!A11:J2353,10,FALSE)</f>
        <v>48885.14</v>
      </c>
    </row>
    <row r="12" spans="1:14" ht="15.6" x14ac:dyDescent="0.3">
      <c r="A12" s="1" t="s">
        <v>2362</v>
      </c>
      <c r="B12" t="str">
        <f>VLOOKUP(A12,'Customer Names'!A12:D2346,4,FALSE)</f>
        <v>Paola Andrea</v>
      </c>
      <c r="C12">
        <f>VLOOKUP(A12,'medical examination2'!A12:'medical examination2'!B2346,2,FALSE)</f>
        <v>37.700000000000003</v>
      </c>
      <c r="D12">
        <f>VLOOKUP(A12,'medical examination2'!A12:E2346,5,FALSE)</f>
        <v>5.96</v>
      </c>
      <c r="E12" t="str">
        <f>VLOOKUP(A12,'medical examination2'!A12:G2347,7,FALSE)</f>
        <v>yes</v>
      </c>
      <c r="F12" t="str">
        <f>VLOOKUP(healthcare!A12,'medical examination2'!A12:I2346,9,FALSE)</f>
        <v>No</v>
      </c>
      <c r="G12" t="str">
        <f>VLOOKUP(A12,'medical examination2'!A12:J2346,10,FALSE)</f>
        <v>No</v>
      </c>
      <c r="I12" t="str">
        <f>VLOOKUP(A12,'medical examination2'!A12:M2346,13,FALSE)</f>
        <v>Yes</v>
      </c>
      <c r="J12" t="str">
        <f>VLOOKUP(A12,'medical examination2'!A12:D2346,4,FALSE)</f>
        <v>OBESITY</v>
      </c>
      <c r="K12" t="str">
        <f>VLOOKUP(A12,'medical examination2'!A12:F2346,6,FALSE)</f>
        <v>PREDIABETES</v>
      </c>
      <c r="L12" s="16">
        <f>VLOOKUP(A12,'hospitalisation details 2'!A12:G2354,7,FALSE)</f>
        <v>21753</v>
      </c>
      <c r="N12">
        <f>VLOOKUP(A12,'hospitalisation details 2'!A12:J2354,10,FALSE)</f>
        <v>48824.45</v>
      </c>
    </row>
    <row r="13" spans="1:14" ht="15.6" x14ac:dyDescent="0.3">
      <c r="A13" s="1" t="s">
        <v>2361</v>
      </c>
      <c r="B13" t="str">
        <f>VLOOKUP(A13,'Customer Names'!A13:D2347,4,FALSE)</f>
        <v>David</v>
      </c>
      <c r="C13">
        <f>VLOOKUP(A13,'medical examination2'!A13:'medical examination2'!B2347,2,FALSE)</f>
        <v>42.13</v>
      </c>
      <c r="D13">
        <f>VLOOKUP(A13,'medical examination2'!A13:E2347,5,FALSE)</f>
        <v>11.9</v>
      </c>
      <c r="E13" t="str">
        <f>VLOOKUP(A13,'medical examination2'!A13:G2348,7,FALSE)</f>
        <v>No</v>
      </c>
      <c r="F13" t="str">
        <f>VLOOKUP(healthcare!A13,'medical examination2'!A13:I2347,9,FALSE)</f>
        <v>No</v>
      </c>
      <c r="G13" t="str">
        <f>VLOOKUP(A13,'medical examination2'!A13:J2347,10,FALSE)</f>
        <v>No</v>
      </c>
      <c r="I13" t="str">
        <f>VLOOKUP(A13,'medical examination2'!A13:M2347,13,FALSE)</f>
        <v>Yes</v>
      </c>
      <c r="J13" t="str">
        <f>VLOOKUP(A13,'medical examination2'!A13:D2347,4,FALSE)</f>
        <v>OBESITY</v>
      </c>
      <c r="K13" t="str">
        <f>VLOOKUP(A13,'medical examination2'!A13:F2347,6,FALSE)</f>
        <v>DIABETES</v>
      </c>
      <c r="L13" s="16">
        <f>VLOOKUP(A13,'hospitalisation details 2'!A13:G2355,7,FALSE)</f>
        <v>24042</v>
      </c>
      <c r="N13">
        <f>VLOOKUP(A13,'hospitalisation details 2'!A13:J2355,10,FALSE)</f>
        <v>48675.519999999997</v>
      </c>
    </row>
    <row r="14" spans="1:14" ht="15.6" x14ac:dyDescent="0.3">
      <c r="A14" s="1" t="s">
        <v>2360</v>
      </c>
      <c r="B14" t="str">
        <f>VLOOKUP(A14,'Customer Names'!A14:D2348,4,FALSE)</f>
        <v>Wade</v>
      </c>
      <c r="C14">
        <f>VLOOKUP(A14,'medical examination2'!A14:'medical examination2'!B2348,2,FALSE)</f>
        <v>40.92</v>
      </c>
      <c r="D14">
        <f>VLOOKUP(A14,'medical examination2'!A14:E2348,5,FALSE)</f>
        <v>8.41</v>
      </c>
      <c r="E14" t="str">
        <f>VLOOKUP(A14,'medical examination2'!A14:G2349,7,FALSE)</f>
        <v>No</v>
      </c>
      <c r="F14" t="str">
        <f>VLOOKUP(healthcare!A14,'medical examination2'!A14:I2348,9,FALSE)</f>
        <v>No</v>
      </c>
      <c r="G14" t="str">
        <f>VLOOKUP(A14,'medical examination2'!A14:J2348,10,FALSE)</f>
        <v>No</v>
      </c>
      <c r="I14" t="str">
        <f>VLOOKUP(A14,'medical examination2'!A14:M2348,13,FALSE)</f>
        <v>Yes</v>
      </c>
      <c r="J14" t="str">
        <f>VLOOKUP(A14,'medical examination2'!A14:D2348,4,FALSE)</f>
        <v>OBESITY</v>
      </c>
      <c r="K14" t="str">
        <f>VLOOKUP(A14,'medical examination2'!A14:F2348,6,FALSE)</f>
        <v>DIABETES</v>
      </c>
      <c r="L14" s="16">
        <f>VLOOKUP(A14,'hospitalisation details 2'!A14:G2356,7,FALSE)</f>
        <v>22930</v>
      </c>
      <c r="N14">
        <f>VLOOKUP(A14,'hospitalisation details 2'!A14:J2356,10,FALSE)</f>
        <v>48673.56</v>
      </c>
    </row>
    <row r="15" spans="1:14" ht="15.6" x14ac:dyDescent="0.3">
      <c r="A15" s="1" t="s">
        <v>2359</v>
      </c>
      <c r="B15" t="str">
        <f>VLOOKUP(A15,'Customer Names'!A15:D2349,4,FALSE)</f>
        <v>Franklin</v>
      </c>
      <c r="C15">
        <f>VLOOKUP(A15,'medical examination2'!A15:'medical examination2'!B2349,2,FALSE)</f>
        <v>40.564999999999998</v>
      </c>
      <c r="D15">
        <f>VLOOKUP(A15,'medical examination2'!A15:E2349,5,FALSE)</f>
        <v>7.02</v>
      </c>
      <c r="E15" t="str">
        <f>VLOOKUP(A15,'medical examination2'!A15:G2350,7,FALSE)</f>
        <v>No</v>
      </c>
      <c r="F15" t="str">
        <f>VLOOKUP(healthcare!A15,'medical examination2'!A15:I2349,9,FALSE)</f>
        <v>No</v>
      </c>
      <c r="G15" t="str">
        <f>VLOOKUP(A15,'medical examination2'!A15:J2349,10,FALSE)</f>
        <v>No</v>
      </c>
      <c r="I15" t="str">
        <f>VLOOKUP(A15,'medical examination2'!A15:M2349,13,FALSE)</f>
        <v>Yes</v>
      </c>
      <c r="J15" t="str">
        <f>VLOOKUP(A15,'medical examination2'!A15:D2349,4,FALSE)</f>
        <v>OBESITY</v>
      </c>
      <c r="K15" t="str">
        <f>VLOOKUP(A15,'medical examination2'!A15:F2349,6,FALSE)</f>
        <v>DIABETES</v>
      </c>
      <c r="L15" s="16">
        <f>VLOOKUP(A15,'hospitalisation details 2'!A15:G2357,7,FALSE)</f>
        <v>25173</v>
      </c>
      <c r="N15">
        <f>VLOOKUP(A15,'hospitalisation details 2'!A15:J2357,10,FALSE)</f>
        <v>48549.18</v>
      </c>
    </row>
    <row r="16" spans="1:14" ht="15.6" x14ac:dyDescent="0.3">
      <c r="A16" s="1" t="s">
        <v>2358</v>
      </c>
      <c r="B16" t="str">
        <f>VLOOKUP(A16,'Customer Names'!A16:D2350,4,FALSE)</f>
        <v>Leilani M.</v>
      </c>
      <c r="C16">
        <f>VLOOKUP(A16,'medical examination2'!A16:'medical examination2'!B2350,2,FALSE)</f>
        <v>36.384999999999998</v>
      </c>
      <c r="D16">
        <f>VLOOKUP(A16,'medical examination2'!A16:E2350,5,FALSE)</f>
        <v>7.59</v>
      </c>
      <c r="E16" t="str">
        <f>VLOOKUP(A16,'medical examination2'!A16:G2351,7,FALSE)</f>
        <v>yes</v>
      </c>
      <c r="F16" t="str">
        <f>VLOOKUP(healthcare!A16,'medical examination2'!A16:I2350,9,FALSE)</f>
        <v>No</v>
      </c>
      <c r="G16" t="str">
        <f>VLOOKUP(A16,'medical examination2'!A16:J2350,10,FALSE)</f>
        <v>No</v>
      </c>
      <c r="I16" t="str">
        <f>VLOOKUP(A16,'medical examination2'!A16:M2350,13,FALSE)</f>
        <v>Yes</v>
      </c>
      <c r="J16" t="str">
        <f>VLOOKUP(A16,'medical examination2'!A16:D2350,4,FALSE)</f>
        <v>OBESITY</v>
      </c>
      <c r="K16" t="str">
        <f>VLOOKUP(A16,'medical examination2'!A16:F2350,6,FALSE)</f>
        <v>DIABETES</v>
      </c>
      <c r="L16" s="16">
        <f>VLOOKUP(A16,'hospitalisation details 2'!A16:G2358,7,FALSE)</f>
        <v>22636</v>
      </c>
      <c r="N16">
        <f>VLOOKUP(A16,'hospitalisation details 2'!A16:J2358,10,FALSE)</f>
        <v>48517.56</v>
      </c>
    </row>
    <row r="17" spans="1:14" ht="15.6" x14ac:dyDescent="0.3">
      <c r="A17" s="1" t="s">
        <v>2357</v>
      </c>
      <c r="B17" t="str">
        <f>VLOOKUP(A17,'Customer Names'!A17:D2351,4,FALSE)</f>
        <v>Philippe</v>
      </c>
      <c r="C17">
        <f>VLOOKUP(A17,'medical examination2'!A17:'medical examination2'!B2351,2,FALSE)</f>
        <v>39.9</v>
      </c>
      <c r="D17">
        <f>VLOOKUP(A17,'medical examination2'!A17:E2351,5,FALSE)</f>
        <v>11.32</v>
      </c>
      <c r="E17" t="str">
        <f>VLOOKUP(A17,'medical examination2'!A17:G2352,7,FALSE)</f>
        <v>No</v>
      </c>
      <c r="F17" t="str">
        <f>VLOOKUP(healthcare!A17,'medical examination2'!A17:I2351,9,FALSE)</f>
        <v>No</v>
      </c>
      <c r="G17" t="str">
        <f>VLOOKUP(A17,'medical examination2'!A17:J2351,10,FALSE)</f>
        <v>No</v>
      </c>
      <c r="I17" t="str">
        <f>VLOOKUP(A17,'medical examination2'!A17:M2351,13,FALSE)</f>
        <v>Yes</v>
      </c>
      <c r="J17" t="str">
        <f>VLOOKUP(A17,'medical examination2'!A17:D2351,4,FALSE)</f>
        <v>OBESITY</v>
      </c>
      <c r="K17" t="str">
        <f>VLOOKUP(A17,'medical examination2'!A17:F2351,6,FALSE)</f>
        <v>DIABETES</v>
      </c>
      <c r="L17" s="16">
        <f>VLOOKUP(A17,'hospitalisation details 2'!A17:G2359,7,FALSE)</f>
        <v>22885</v>
      </c>
      <c r="N17">
        <f>VLOOKUP(A17,'hospitalisation details 2'!A17:J2359,10,FALSE)</f>
        <v>48173.36</v>
      </c>
    </row>
    <row r="18" spans="1:14" ht="15.6" x14ac:dyDescent="0.3">
      <c r="A18" s="1" t="s">
        <v>2356</v>
      </c>
      <c r="B18" t="str">
        <f>VLOOKUP(A18,'Customer Names'!A18:D2352,4,FALSE)</f>
        <v>Jennifer A.</v>
      </c>
      <c r="C18">
        <f>VLOOKUP(A18,'medical examination2'!A18:'medical examination2'!B2352,2,FALSE)</f>
        <v>33.799999999999997</v>
      </c>
      <c r="D18">
        <f>VLOOKUP(A18,'medical examination2'!A18:E2352,5,FALSE)</f>
        <v>7.67</v>
      </c>
      <c r="E18" t="str">
        <f>VLOOKUP(A18,'medical examination2'!A18:G2353,7,FALSE)</f>
        <v>No</v>
      </c>
      <c r="F18" t="str">
        <f>VLOOKUP(healthcare!A18,'medical examination2'!A18:I2352,9,FALSE)</f>
        <v>No</v>
      </c>
      <c r="G18" t="str">
        <f>VLOOKUP(A18,'medical examination2'!A18:J2352,10,FALSE)</f>
        <v>No</v>
      </c>
      <c r="I18" t="str">
        <f>VLOOKUP(A18,'medical examination2'!A18:M2352,13,FALSE)</f>
        <v>Yes</v>
      </c>
      <c r="J18" t="str">
        <f>VLOOKUP(A18,'medical examination2'!A18:D2352,4,FALSE)</f>
        <v>OBESITY</v>
      </c>
      <c r="K18" t="str">
        <f>VLOOKUP(A18,'medical examination2'!A18:F2352,6,FALSE)</f>
        <v>DIABETES</v>
      </c>
      <c r="L18" s="16">
        <f>VLOOKUP(A18,'hospitalisation details 2'!A18:G2360,7,FALSE)</f>
        <v>21505</v>
      </c>
      <c r="N18">
        <f>VLOOKUP(A18,'hospitalisation details 2'!A18:J2360,10,FALSE)</f>
        <v>47928.03</v>
      </c>
    </row>
    <row r="19" spans="1:14" ht="15.6" x14ac:dyDescent="0.3">
      <c r="A19" s="1" t="s">
        <v>2355</v>
      </c>
      <c r="B19" t="str">
        <f>VLOOKUP(A19,'Customer Names'!A19:D2353,4,FALSE)</f>
        <v>Christina M.</v>
      </c>
      <c r="C19">
        <f>VLOOKUP(A19,'medical examination2'!A19:'medical examination2'!B2353,2,FALSE)</f>
        <v>36.765000000000001</v>
      </c>
      <c r="D19">
        <f>VLOOKUP(A19,'medical examination2'!A19:E2353,5,FALSE)</f>
        <v>7.29</v>
      </c>
      <c r="E19" t="str">
        <f>VLOOKUP(A19,'medical examination2'!A19:G2354,7,FALSE)</f>
        <v>yes</v>
      </c>
      <c r="F19" t="str">
        <f>VLOOKUP(healthcare!A19,'medical examination2'!A19:I2353,9,FALSE)</f>
        <v>No</v>
      </c>
      <c r="G19" t="str">
        <f>VLOOKUP(A19,'medical examination2'!A19:J2353,10,FALSE)</f>
        <v>Yes</v>
      </c>
      <c r="I19" t="str">
        <f>VLOOKUP(A19,'medical examination2'!A19:M2353,13,FALSE)</f>
        <v>Yes</v>
      </c>
      <c r="J19" t="str">
        <f>VLOOKUP(A19,'medical examination2'!A19:D2353,4,FALSE)</f>
        <v>OBESITY</v>
      </c>
      <c r="K19" t="str">
        <f>VLOOKUP(A19,'medical examination2'!A19:F2353,6,FALSE)</f>
        <v>DIABETES</v>
      </c>
      <c r="L19" s="16">
        <f>VLOOKUP(A19,'hospitalisation details 2'!A19:G2361,7,FALSE)</f>
        <v>23228</v>
      </c>
      <c r="N19">
        <f>VLOOKUP(A19,'hospitalisation details 2'!A19:J2361,10,FALSE)</f>
        <v>47896.79</v>
      </c>
    </row>
    <row r="20" spans="1:14" ht="15.6" x14ac:dyDescent="0.3">
      <c r="A20" s="1" t="s">
        <v>2354</v>
      </c>
      <c r="B20" t="str">
        <f>VLOOKUP(A20,'Customer Names'!A20:D2354,4,FALSE)</f>
        <v>Said Sr.</v>
      </c>
      <c r="C20">
        <f>VLOOKUP(A20,'medical examination2'!A20:'medical examination2'!B2354,2,FALSE)</f>
        <v>36.954999999999998</v>
      </c>
      <c r="D20">
        <f>VLOOKUP(A20,'medical examination2'!A20:E2354,5,FALSE)</f>
        <v>4.72</v>
      </c>
      <c r="E20" t="str">
        <f>VLOOKUP(A20,'medical examination2'!A20:G2355,7,FALSE)</f>
        <v>yes</v>
      </c>
      <c r="F20" t="str">
        <f>VLOOKUP(healthcare!A20,'medical examination2'!A20:I2354,9,FALSE)</f>
        <v>No</v>
      </c>
      <c r="G20" t="str">
        <f>VLOOKUP(A20,'medical examination2'!A20:J2354,10,FALSE)</f>
        <v>No</v>
      </c>
      <c r="I20" t="str">
        <f>VLOOKUP(A20,'medical examination2'!A20:M2354,13,FALSE)</f>
        <v>Yes</v>
      </c>
      <c r="J20" t="str">
        <f>VLOOKUP(A20,'medical examination2'!A20:D2354,4,FALSE)</f>
        <v>OBESITY</v>
      </c>
      <c r="K20" t="str">
        <f>VLOOKUP(A20,'medical examination2'!A20:F2354,6,FALSE)</f>
        <v>NORMAL</v>
      </c>
      <c r="L20" s="16">
        <f>VLOOKUP(A20,'hospitalisation details 2'!A20:G2362,7,FALSE)</f>
        <v>23688</v>
      </c>
      <c r="N20">
        <f>VLOOKUP(A20,'hospitalisation details 2'!A20:J2362,10,FALSE)</f>
        <v>47496.49</v>
      </c>
    </row>
    <row r="21" spans="1:14" ht="15.6" x14ac:dyDescent="0.3">
      <c r="A21" s="1" t="s">
        <v>2353</v>
      </c>
      <c r="B21" t="str">
        <f>VLOOKUP(A21,'Customer Names'!A21:D2355,4,FALSE)</f>
        <v>John</v>
      </c>
      <c r="C21">
        <f>VLOOKUP(A21,'medical examination2'!A21:'medical examination2'!B2355,2,FALSE)</f>
        <v>42.9</v>
      </c>
      <c r="D21">
        <f>VLOOKUP(A21,'medical examination2'!A21:E2355,5,FALSE)</f>
        <v>11.41</v>
      </c>
      <c r="E21" t="str">
        <f>VLOOKUP(A21,'medical examination2'!A21:G2356,7,FALSE)</f>
        <v>No</v>
      </c>
      <c r="F21" t="str">
        <f>VLOOKUP(healthcare!A21,'medical examination2'!A21:I2355,9,FALSE)</f>
        <v>No</v>
      </c>
      <c r="G21" t="str">
        <f>VLOOKUP(A21,'medical examination2'!A21:J2355,10,FALSE)</f>
        <v>No</v>
      </c>
      <c r="I21" t="str">
        <f>VLOOKUP(A21,'medical examination2'!A21:M2355,13,FALSE)</f>
        <v>Yes</v>
      </c>
      <c r="J21" t="str">
        <f>VLOOKUP(A21,'medical examination2'!A21:D2355,4,FALSE)</f>
        <v>OBESITY</v>
      </c>
      <c r="K21" t="str">
        <f>VLOOKUP(A21,'medical examination2'!A21:F2355,6,FALSE)</f>
        <v>DIABETES</v>
      </c>
      <c r="L21" s="16">
        <f>VLOOKUP(A21,'hospitalisation details 2'!A21:G2363,7,FALSE)</f>
        <v>26203</v>
      </c>
      <c r="N21">
        <f>VLOOKUP(A21,'hospitalisation details 2'!A21:J2363,10,FALSE)</f>
        <v>47462.89</v>
      </c>
    </row>
    <row r="22" spans="1:14" ht="15.6" x14ac:dyDescent="0.3">
      <c r="A22" s="1" t="s">
        <v>2352</v>
      </c>
      <c r="B22" t="str">
        <f>VLOOKUP(A22,'Customer Names'!A22:D2356,4,FALSE)</f>
        <v>Myles</v>
      </c>
      <c r="C22">
        <f>VLOOKUP(A22,'medical examination2'!A22:'medical examination2'!B2356,2,FALSE)</f>
        <v>36.299999999999997</v>
      </c>
      <c r="D22">
        <f>VLOOKUP(A22,'medical examination2'!A22:E2356,5,FALSE)</f>
        <v>11.5</v>
      </c>
      <c r="E22" t="str">
        <f>VLOOKUP(A22,'medical examination2'!A22:G2357,7,FALSE)</f>
        <v>yes</v>
      </c>
      <c r="F22" t="str">
        <f>VLOOKUP(healthcare!A22,'medical examination2'!A22:I2356,9,FALSE)</f>
        <v>No</v>
      </c>
      <c r="G22" t="str">
        <f>VLOOKUP(A22,'medical examination2'!A22:J2356,10,FALSE)</f>
        <v>No</v>
      </c>
      <c r="I22" t="str">
        <f>VLOOKUP(A22,'medical examination2'!A22:M2356,13,FALSE)</f>
        <v>Yes</v>
      </c>
      <c r="J22" t="str">
        <f>VLOOKUP(A22,'medical examination2'!A22:D2356,4,FALSE)</f>
        <v>OBESITY</v>
      </c>
      <c r="K22" t="str">
        <f>VLOOKUP(A22,'medical examination2'!A22:F2356,6,FALSE)</f>
        <v>DIABETES</v>
      </c>
      <c r="L22" s="16">
        <f>VLOOKUP(A22,'hospitalisation details 2'!A22:G2364,7,FALSE)</f>
        <v>22445</v>
      </c>
      <c r="N22">
        <f>VLOOKUP(A22,'hospitalisation details 2'!A22:J2364,10,FALSE)</f>
        <v>47403.88</v>
      </c>
    </row>
    <row r="23" spans="1:14" ht="15.6" x14ac:dyDescent="0.3">
      <c r="A23" s="1" t="s">
        <v>2351</v>
      </c>
      <c r="B23" t="str">
        <f>VLOOKUP(A23,'Customer Names'!A23:D2357,4,FALSE)</f>
        <v>Madelyn C</v>
      </c>
      <c r="C23">
        <f>VLOOKUP(A23,'medical examination2'!A23:'medical examination2'!B2357,2,FALSE)</f>
        <v>32.200000000000003</v>
      </c>
      <c r="D23">
        <f>VLOOKUP(A23,'medical examination2'!A23:E2357,5,FALSE)</f>
        <v>6.22</v>
      </c>
      <c r="E23" t="str">
        <f>VLOOKUP(A23,'medical examination2'!A23:G2358,7,FALSE)</f>
        <v>yes</v>
      </c>
      <c r="F23" t="str">
        <f>VLOOKUP(healthcare!A23,'medical examination2'!A23:I2357,9,FALSE)</f>
        <v>No</v>
      </c>
      <c r="G23" t="str">
        <f>VLOOKUP(A23,'medical examination2'!A23:J2357,10,FALSE)</f>
        <v>No</v>
      </c>
      <c r="I23" t="str">
        <f>VLOOKUP(A23,'medical examination2'!A23:M2357,13,FALSE)</f>
        <v>Yes</v>
      </c>
      <c r="J23" t="str">
        <f>VLOOKUP(A23,'medical examination2'!A23:D2357,4,FALSE)</f>
        <v>OBESITY</v>
      </c>
      <c r="K23" t="str">
        <f>VLOOKUP(A23,'medical examination2'!A23:F2357,6,FALSE)</f>
        <v>PREDIABETES</v>
      </c>
      <c r="L23" s="16">
        <f>VLOOKUP(A23,'hospitalisation details 2'!A23:G2365,7,FALSE)</f>
        <v>21827</v>
      </c>
      <c r="N23">
        <f>VLOOKUP(A23,'hospitalisation details 2'!A23:J2365,10,FALSE)</f>
        <v>47305.31</v>
      </c>
    </row>
    <row r="24" spans="1:14" ht="15.6" x14ac:dyDescent="0.3">
      <c r="A24" s="1" t="s">
        <v>2350</v>
      </c>
      <c r="B24" t="str">
        <f>VLOOKUP(A24,'Customer Names'!A24:D2358,4,FALSE)</f>
        <v>Nicole</v>
      </c>
      <c r="C24">
        <f>VLOOKUP(A24,'medical examination2'!A24:'medical examination2'!B2358,2,FALSE)</f>
        <v>31.3</v>
      </c>
      <c r="D24">
        <f>VLOOKUP(A24,'medical examination2'!A24:E2358,5,FALSE)</f>
        <v>11.38</v>
      </c>
      <c r="E24" t="str">
        <f>VLOOKUP(A24,'medical examination2'!A24:G2359,7,FALSE)</f>
        <v>No</v>
      </c>
      <c r="F24" t="str">
        <f>VLOOKUP(healthcare!A24,'medical examination2'!A24:I2358,9,FALSE)</f>
        <v>No</v>
      </c>
      <c r="G24" t="str">
        <f>VLOOKUP(A24,'medical examination2'!A24:J2358,10,FALSE)</f>
        <v>No</v>
      </c>
      <c r="I24" t="str">
        <f>VLOOKUP(A24,'medical examination2'!A24:M2358,13,FALSE)</f>
        <v>Yes</v>
      </c>
      <c r="J24" t="str">
        <f>VLOOKUP(A24,'medical examination2'!A24:D2358,4,FALSE)</f>
        <v>OBESITY</v>
      </c>
      <c r="K24" t="str">
        <f>VLOOKUP(A24,'medical examination2'!A24:F2358,6,FALSE)</f>
        <v>DIABETES</v>
      </c>
      <c r="L24" s="16">
        <f>VLOOKUP(A24,'hospitalisation details 2'!A24:G2366,7,FALSE)</f>
        <v>21431</v>
      </c>
      <c r="N24">
        <f>VLOOKUP(A24,'hospitalisation details 2'!A24:J2366,10,FALSE)</f>
        <v>47291.06</v>
      </c>
    </row>
    <row r="25" spans="1:14" ht="15.6" x14ac:dyDescent="0.3">
      <c r="A25" s="1" t="s">
        <v>2349</v>
      </c>
      <c r="B25" t="str">
        <f>VLOOKUP(A25,'Customer Names'!A25:D2359,4,FALSE)</f>
        <v>Eric A.</v>
      </c>
      <c r="C25">
        <f>VLOOKUP(A25,'medical examination2'!A25:'medical examination2'!B2359,2,FALSE)</f>
        <v>41.8</v>
      </c>
      <c r="D25">
        <f>VLOOKUP(A25,'medical examination2'!A25:E2359,5,FALSE)</f>
        <v>7.89</v>
      </c>
      <c r="E25" t="str">
        <f>VLOOKUP(A25,'medical examination2'!A25:G2360,7,FALSE)</f>
        <v>yes</v>
      </c>
      <c r="F25" t="str">
        <f>VLOOKUP(healthcare!A25,'medical examination2'!A25:I2359,9,FALSE)</f>
        <v>No</v>
      </c>
      <c r="G25" t="str">
        <f>VLOOKUP(A25,'medical examination2'!A25:J2359,10,FALSE)</f>
        <v>No</v>
      </c>
      <c r="I25" t="str">
        <f>VLOOKUP(A25,'medical examination2'!A25:M2359,13,FALSE)</f>
        <v>Yes</v>
      </c>
      <c r="J25" t="str">
        <f>VLOOKUP(A25,'medical examination2'!A25:D2359,4,FALSE)</f>
        <v>OBESITY</v>
      </c>
      <c r="K25" t="str">
        <f>VLOOKUP(A25,'medical examination2'!A25:F2359,6,FALSE)</f>
        <v>DIABETES</v>
      </c>
      <c r="L25" s="16">
        <f>VLOOKUP(A25,'hospitalisation details 2'!A25:G2367,7,FALSE)</f>
        <v>25930</v>
      </c>
      <c r="N25">
        <f>VLOOKUP(A25,'hospitalisation details 2'!A25:J2367,10,FALSE)</f>
        <v>47269.85</v>
      </c>
    </row>
    <row r="26" spans="1:14" ht="15.6" x14ac:dyDescent="0.3">
      <c r="A26" s="1" t="s">
        <v>2348</v>
      </c>
      <c r="B26" t="str">
        <f>VLOOKUP(A26,'Customer Names'!A26:D2360,4,FALSE)</f>
        <v>Emiliano I.</v>
      </c>
      <c r="C26">
        <f>VLOOKUP(A26,'medical examination2'!A26:'medical examination2'!B2360,2,FALSE)</f>
        <v>35.090000000000003</v>
      </c>
      <c r="D26">
        <f>VLOOKUP(A26,'medical examination2'!A26:E2360,5,FALSE)</f>
        <v>4.38</v>
      </c>
      <c r="E26" t="str">
        <f>VLOOKUP(A26,'medical examination2'!A26:G2361,7,FALSE)</f>
        <v>yes</v>
      </c>
      <c r="F26" t="str">
        <f>VLOOKUP(healthcare!A26,'medical examination2'!A26:I2360,9,FALSE)</f>
        <v>No</v>
      </c>
      <c r="G26" t="str">
        <f>VLOOKUP(A26,'medical examination2'!A26:J2360,10,FALSE)</f>
        <v>No</v>
      </c>
      <c r="I26" t="str">
        <f>VLOOKUP(A26,'medical examination2'!A26:M2360,13,FALSE)</f>
        <v>Yes</v>
      </c>
      <c r="J26" t="str">
        <f>VLOOKUP(A26,'medical examination2'!A26:D2360,4,FALSE)</f>
        <v>OBESITY</v>
      </c>
      <c r="K26" t="str">
        <f>VLOOKUP(A26,'medical examination2'!A26:F2360,6,FALSE)</f>
        <v>NORMAL</v>
      </c>
      <c r="L26" s="16">
        <f>VLOOKUP(A26,'hospitalisation details 2'!A26:G2368,7,FALSE)</f>
        <v>21745</v>
      </c>
      <c r="N26">
        <f>VLOOKUP(A26,'hospitalisation details 2'!A26:J2368,10,FALSE)</f>
        <v>47055.53</v>
      </c>
    </row>
    <row r="27" spans="1:14" ht="15.6" x14ac:dyDescent="0.3">
      <c r="A27" s="1" t="s">
        <v>2347</v>
      </c>
      <c r="B27" t="str">
        <f>VLOOKUP(A27,'Customer Names'!A27:D2361,4,FALSE)</f>
        <v>Adam</v>
      </c>
      <c r="C27">
        <f>VLOOKUP(A27,'medical examination2'!A27:'medical examination2'!B2361,2,FALSE)</f>
        <v>33.880000000000003</v>
      </c>
      <c r="D27">
        <f>VLOOKUP(A27,'medical examination2'!A27:E2361,5,FALSE)</f>
        <v>7.01</v>
      </c>
      <c r="E27" t="str">
        <f>VLOOKUP(A27,'medical examination2'!A27:G2362,7,FALSE)</f>
        <v>No</v>
      </c>
      <c r="F27" t="str">
        <f>VLOOKUP(healthcare!A27,'medical examination2'!A27:I2361,9,FALSE)</f>
        <v>No</v>
      </c>
      <c r="G27" t="str">
        <f>VLOOKUP(A27,'medical examination2'!A27:J2361,10,FALSE)</f>
        <v>No</v>
      </c>
      <c r="I27" t="str">
        <f>VLOOKUP(A27,'medical examination2'!A27:M2361,13,FALSE)</f>
        <v>Yes</v>
      </c>
      <c r="J27" t="str">
        <f>VLOOKUP(A27,'medical examination2'!A27:D2361,4,FALSE)</f>
        <v>OBESITY</v>
      </c>
      <c r="K27" t="str">
        <f>VLOOKUP(A27,'medical examination2'!A27:F2361,6,FALSE)</f>
        <v>DIABETES</v>
      </c>
      <c r="L27" s="16">
        <f>VLOOKUP(A27,'hospitalisation details 2'!A27:G2369,7,FALSE)</f>
        <v>21443</v>
      </c>
      <c r="N27">
        <f>VLOOKUP(A27,'hospitalisation details 2'!A27:J2369,10,FALSE)</f>
        <v>46889.26</v>
      </c>
    </row>
    <row r="28" spans="1:14" ht="15.6" x14ac:dyDescent="0.3">
      <c r="A28" s="1" t="s">
        <v>2346</v>
      </c>
      <c r="B28" t="str">
        <f>VLOOKUP(A28,'Customer Names'!A28:D2362,4,FALSE)</f>
        <v>Zach</v>
      </c>
      <c r="C28">
        <f>VLOOKUP(A28,'medical examination2'!A28:'medical examination2'!B2362,2,FALSE)</f>
        <v>30.875</v>
      </c>
      <c r="D28">
        <f>VLOOKUP(A28,'medical examination2'!A28:E2362,5,FALSE)</f>
        <v>11.88</v>
      </c>
      <c r="E28" t="str">
        <f>VLOOKUP(A28,'medical examination2'!A28:G2363,7,FALSE)</f>
        <v>No</v>
      </c>
      <c r="F28" t="str">
        <f>VLOOKUP(healthcare!A28,'medical examination2'!A28:I2362,9,FALSE)</f>
        <v>No</v>
      </c>
      <c r="G28" t="str">
        <f>VLOOKUP(A28,'medical examination2'!A28:J2362,10,FALSE)</f>
        <v>No</v>
      </c>
      <c r="I28" t="str">
        <f>VLOOKUP(A28,'medical examination2'!A28:M2362,13,FALSE)</f>
        <v>Yes</v>
      </c>
      <c r="J28" t="str">
        <f>VLOOKUP(A28,'medical examination2'!A28:D2362,4,FALSE)</f>
        <v>OBESITY</v>
      </c>
      <c r="K28" t="str">
        <f>VLOOKUP(A28,'medical examination2'!A28:F2362,6,FALSE)</f>
        <v>DIABETES</v>
      </c>
      <c r="L28" s="16">
        <f>VLOOKUP(A28,'hospitalisation details 2'!A28:G2370,7,FALSE)</f>
        <v>22237</v>
      </c>
      <c r="N28">
        <f>VLOOKUP(A28,'hospitalisation details 2'!A28:J2370,10,FALSE)</f>
        <v>46718.16</v>
      </c>
    </row>
    <row r="29" spans="1:14" ht="15.6" x14ac:dyDescent="0.3">
      <c r="A29" s="1" t="s">
        <v>2345</v>
      </c>
      <c r="B29" t="str">
        <f>VLOOKUP(A29,'Customer Names'!A29:D2363,4,FALSE)</f>
        <v>Stephanie W.</v>
      </c>
      <c r="C29">
        <f>VLOOKUP(A29,'medical examination2'!A29:'medical examination2'!B2363,2,FALSE)</f>
        <v>36.86</v>
      </c>
      <c r="D29">
        <f>VLOOKUP(A29,'medical examination2'!A29:E2363,5,FALSE)</f>
        <v>5.19</v>
      </c>
      <c r="E29" t="str">
        <f>VLOOKUP(A29,'medical examination2'!A29:G2364,7,FALSE)</f>
        <v>yes</v>
      </c>
      <c r="F29" t="str">
        <f>VLOOKUP(healthcare!A29,'medical examination2'!A29:I2363,9,FALSE)</f>
        <v>No</v>
      </c>
      <c r="G29" t="str">
        <f>VLOOKUP(A29,'medical examination2'!A29:J2363,10,FALSE)</f>
        <v>Yes</v>
      </c>
      <c r="I29" t="str">
        <f>VLOOKUP(A29,'medical examination2'!A29:M2363,13,FALSE)</f>
        <v>Yes</v>
      </c>
      <c r="J29" t="str">
        <f>VLOOKUP(A29,'medical examination2'!A29:D2363,4,FALSE)</f>
        <v>OBESITY</v>
      </c>
      <c r="K29" t="str">
        <f>VLOOKUP(A29,'medical examination2'!A29:F2363,6,FALSE)</f>
        <v>NORMAL</v>
      </c>
      <c r="L29" s="16">
        <f>VLOOKUP(A29,'hospitalisation details 2'!A29:G2371,7,FALSE)</f>
        <v>25377</v>
      </c>
      <c r="N29">
        <f>VLOOKUP(A29,'hospitalisation details 2'!A29:J2371,10,FALSE)</f>
        <v>46661.440000000002</v>
      </c>
    </row>
    <row r="30" spans="1:14" ht="15.6" x14ac:dyDescent="0.3">
      <c r="A30" s="1" t="s">
        <v>2344</v>
      </c>
      <c r="B30" t="str">
        <f>VLOOKUP(A30,'Customer Names'!A30:D2364,4,FALSE)</f>
        <v>Stephen</v>
      </c>
      <c r="C30">
        <f>VLOOKUP(A30,'medical examination2'!A30:'medical examination2'!B2364,2,FALSE)</f>
        <v>35.86</v>
      </c>
      <c r="D30">
        <f>VLOOKUP(A30,'medical examination2'!A30:E2364,5,FALSE)</f>
        <v>6.74</v>
      </c>
      <c r="E30" t="str">
        <f>VLOOKUP(A30,'medical examination2'!A30:G2365,7,FALSE)</f>
        <v>yes</v>
      </c>
      <c r="F30" t="str">
        <f>VLOOKUP(healthcare!A30,'medical examination2'!A30:I2364,9,FALSE)</f>
        <v>No</v>
      </c>
      <c r="G30" t="str">
        <f>VLOOKUP(A30,'medical examination2'!A30:J2364,10,FALSE)</f>
        <v>No</v>
      </c>
      <c r="I30" t="str">
        <f>VLOOKUP(A30,'medical examination2'!A30:M2364,13,FALSE)</f>
        <v>Yes</v>
      </c>
      <c r="J30" t="str">
        <f>VLOOKUP(A30,'medical examination2'!A30:D2364,4,FALSE)</f>
        <v>OBESITY</v>
      </c>
      <c r="K30" t="str">
        <f>VLOOKUP(A30,'medical examination2'!A30:F2364,6,FALSE)</f>
        <v>DIABETES</v>
      </c>
      <c r="L30" s="16">
        <f>VLOOKUP(A30,'hospitalisation details 2'!A30:G2372,7,FALSE)</f>
        <v>22501</v>
      </c>
      <c r="N30">
        <f>VLOOKUP(A30,'hospitalisation details 2'!A30:J2372,10,FALSE)</f>
        <v>46599.11</v>
      </c>
    </row>
    <row r="31" spans="1:14" ht="15.6" x14ac:dyDescent="0.3">
      <c r="A31" s="1" t="s">
        <v>2343</v>
      </c>
      <c r="B31" t="str">
        <f>VLOOKUP(A31,'Customer Names'!A31:D2365,4,FALSE)</f>
        <v>Natalie</v>
      </c>
      <c r="C31">
        <f>VLOOKUP(A31,'medical examination2'!A31:'medical examination2'!B2365,2,FALSE)</f>
        <v>37.049999999999997</v>
      </c>
      <c r="D31">
        <f>VLOOKUP(A31,'medical examination2'!A31:E2365,5,FALSE)</f>
        <v>8.44</v>
      </c>
      <c r="E31" t="str">
        <f>VLOOKUP(A31,'medical examination2'!A31:G2366,7,FALSE)</f>
        <v>No</v>
      </c>
      <c r="F31" t="str">
        <f>VLOOKUP(healthcare!A31,'medical examination2'!A31:I2365,9,FALSE)</f>
        <v>No</v>
      </c>
      <c r="G31" t="str">
        <f>VLOOKUP(A31,'medical examination2'!A31:J2365,10,FALSE)</f>
        <v>No</v>
      </c>
      <c r="I31" t="str">
        <f>VLOOKUP(A31,'medical examination2'!A31:M2365,13,FALSE)</f>
        <v>Yes</v>
      </c>
      <c r="J31" t="str">
        <f>VLOOKUP(A31,'medical examination2'!A31:D2365,4,FALSE)</f>
        <v>OBESITY</v>
      </c>
      <c r="K31" t="str">
        <f>VLOOKUP(A31,'medical examination2'!A31:F2365,6,FALSE)</f>
        <v>DIABETES</v>
      </c>
      <c r="L31" s="16">
        <f>VLOOKUP(A31,'hospitalisation details 2'!A31:G2373,7,FALSE)</f>
        <v>26273</v>
      </c>
      <c r="N31">
        <f>VLOOKUP(A31,'hospitalisation details 2'!A31:J2373,10,FALSE)</f>
        <v>46255.11</v>
      </c>
    </row>
    <row r="32" spans="1:14" ht="15.6" x14ac:dyDescent="0.3">
      <c r="A32" s="1" t="s">
        <v>2342</v>
      </c>
      <c r="B32" t="str">
        <f>VLOOKUP(A32,'Customer Names'!A32:D2366,4,FALSE)</f>
        <v>Nicole J.</v>
      </c>
      <c r="C32">
        <f>VLOOKUP(A32,'medical examination2'!A32:'medical examination2'!B2366,2,FALSE)</f>
        <v>43.89</v>
      </c>
      <c r="D32">
        <f>VLOOKUP(A32,'medical examination2'!A32:E2366,5,FALSE)</f>
        <v>8.7100000000000009</v>
      </c>
      <c r="E32" t="str">
        <f>VLOOKUP(A32,'medical examination2'!A32:G2367,7,FALSE)</f>
        <v>No</v>
      </c>
      <c r="F32" t="str">
        <f>VLOOKUP(healthcare!A32,'medical examination2'!A32:I2366,9,FALSE)</f>
        <v>No</v>
      </c>
      <c r="G32" t="str">
        <f>VLOOKUP(A32,'medical examination2'!A32:J2366,10,FALSE)</f>
        <v>No</v>
      </c>
      <c r="I32" t="str">
        <f>VLOOKUP(A32,'medical examination2'!A32:M2366,13,FALSE)</f>
        <v>Yes</v>
      </c>
      <c r="J32" t="str">
        <f>VLOOKUP(A32,'medical examination2'!A32:D2366,4,FALSE)</f>
        <v>OBESITY</v>
      </c>
      <c r="K32" t="str">
        <f>VLOOKUP(A32,'medical examination2'!A32:F2366,6,FALSE)</f>
        <v>DIABETES</v>
      </c>
      <c r="L32" s="16">
        <f>VLOOKUP(A32,'hospitalisation details 2'!A32:G2374,7,FALSE)</f>
        <v>28719</v>
      </c>
      <c r="N32">
        <f>VLOOKUP(A32,'hospitalisation details 2'!A32:J2374,10,FALSE)</f>
        <v>46200.99</v>
      </c>
    </row>
    <row r="33" spans="1:14" ht="15.6" x14ac:dyDescent="0.3">
      <c r="A33" s="1" t="s">
        <v>2341</v>
      </c>
      <c r="B33" t="str">
        <f>VLOOKUP(A33,'Customer Names'!A33:D2367,4,FALSE)</f>
        <v>Jefferson D</v>
      </c>
      <c r="C33">
        <f>VLOOKUP(A33,'medical examination2'!A33:'medical examination2'!B2367,2,FALSE)</f>
        <v>42.35</v>
      </c>
      <c r="D33">
        <f>VLOOKUP(A33,'medical examination2'!A33:E2367,5,FALSE)</f>
        <v>5.08</v>
      </c>
      <c r="E33" t="str">
        <f>VLOOKUP(A33,'medical examination2'!A33:G2368,7,FALSE)</f>
        <v>yes</v>
      </c>
      <c r="F33" t="str">
        <f>VLOOKUP(healthcare!A33,'medical examination2'!A33:I2367,9,FALSE)</f>
        <v>No</v>
      </c>
      <c r="G33" t="str">
        <f>VLOOKUP(A33,'medical examination2'!A33:J2367,10,FALSE)</f>
        <v>No</v>
      </c>
      <c r="I33" t="str">
        <f>VLOOKUP(A33,'medical examination2'!A33:M2367,13,FALSE)</f>
        <v>Yes</v>
      </c>
      <c r="J33" t="str">
        <f>VLOOKUP(A33,'medical examination2'!A33:D2367,4,FALSE)</f>
        <v>OBESITY</v>
      </c>
      <c r="K33" t="str">
        <f>VLOOKUP(A33,'medical examination2'!A33:F2367,6,FALSE)</f>
        <v>NORMAL</v>
      </c>
      <c r="L33" s="16">
        <f>VLOOKUP(A33,'hospitalisation details 2'!A33:G2375,7,FALSE)</f>
        <v>28096</v>
      </c>
      <c r="N33">
        <f>VLOOKUP(A33,'hospitalisation details 2'!A33:J2375,10,FALSE)</f>
        <v>46151.12</v>
      </c>
    </row>
    <row r="34" spans="1:14" ht="15.6" x14ac:dyDescent="0.3">
      <c r="A34" s="1" t="s">
        <v>2340</v>
      </c>
      <c r="B34" t="str">
        <f>VLOOKUP(A34,'Customer Names'!A34:D2368,4,FALSE)</f>
        <v>Brendan D.</v>
      </c>
      <c r="C34">
        <f>VLOOKUP(A34,'medical examination2'!A34:'medical examination2'!B2368,2,FALSE)</f>
        <v>31.35</v>
      </c>
      <c r="D34">
        <f>VLOOKUP(A34,'medical examination2'!A34:E2368,5,FALSE)</f>
        <v>6.86</v>
      </c>
      <c r="E34" t="str">
        <f>VLOOKUP(A34,'medical examination2'!A34:G2369,7,FALSE)</f>
        <v>No</v>
      </c>
      <c r="F34" t="str">
        <f>VLOOKUP(healthcare!A34,'medical examination2'!A34:I2368,9,FALSE)</f>
        <v>No</v>
      </c>
      <c r="G34" t="str">
        <f>VLOOKUP(A34,'medical examination2'!A34:J2368,10,FALSE)</f>
        <v>No</v>
      </c>
      <c r="I34" t="str">
        <f>VLOOKUP(A34,'medical examination2'!A34:M2368,13,FALSE)</f>
        <v>Yes</v>
      </c>
      <c r="J34" t="str">
        <f>VLOOKUP(A34,'medical examination2'!A34:D2368,4,FALSE)</f>
        <v>OBESITY</v>
      </c>
      <c r="K34" t="str">
        <f>VLOOKUP(A34,'medical examination2'!A34:F2368,6,FALSE)</f>
        <v>DIABETES</v>
      </c>
      <c r="L34" s="16">
        <f>VLOOKUP(A34,'hospitalisation details 2'!A34:G2376,7,FALSE)</f>
        <v>22984</v>
      </c>
      <c r="N34">
        <f>VLOOKUP(A34,'hospitalisation details 2'!A34:J2376,10,FALSE)</f>
        <v>46130.53</v>
      </c>
    </row>
    <row r="35" spans="1:14" ht="15.6" x14ac:dyDescent="0.3">
      <c r="A35" s="1" t="s">
        <v>2339</v>
      </c>
      <c r="B35" t="str">
        <f>VLOOKUP(A35,'Customer Names'!A35:D2369,4,FALSE)</f>
        <v>Courtney</v>
      </c>
      <c r="C35">
        <f>VLOOKUP(A35,'medical examination2'!A35:'medical examination2'!B2369,2,FALSE)</f>
        <v>47.6</v>
      </c>
      <c r="D35">
        <f>VLOOKUP(A35,'medical examination2'!A35:E2369,5,FALSE)</f>
        <v>5.95</v>
      </c>
      <c r="E35" t="str">
        <f>VLOOKUP(A35,'medical examination2'!A35:G2370,7,FALSE)</f>
        <v>yes</v>
      </c>
      <c r="F35" t="str">
        <f>VLOOKUP(healthcare!A35,'medical examination2'!A35:I2369,9,FALSE)</f>
        <v>No</v>
      </c>
      <c r="G35" t="str">
        <f>VLOOKUP(A35,'medical examination2'!A35:J2369,10,FALSE)</f>
        <v>No</v>
      </c>
      <c r="I35" t="str">
        <f>VLOOKUP(A35,'medical examination2'!A35:M2369,13,FALSE)</f>
        <v>Yes</v>
      </c>
      <c r="J35" t="str">
        <f>VLOOKUP(A35,'medical examination2'!A35:D2369,4,FALSE)</f>
        <v>OBESITY</v>
      </c>
      <c r="K35" t="str">
        <f>VLOOKUP(A35,'medical examination2'!A35:F2369,6,FALSE)</f>
        <v>PREDIABETES</v>
      </c>
      <c r="L35" s="16">
        <f>VLOOKUP(A35,'hospitalisation details 2'!A35:G2377,7,FALSE)</f>
        <v>31320</v>
      </c>
      <c r="N35">
        <f>VLOOKUP(A35,'hospitalisation details 2'!A35:J2377,10,FALSE)</f>
        <v>46113.51</v>
      </c>
    </row>
    <row r="36" spans="1:14" ht="15.6" x14ac:dyDescent="0.3">
      <c r="A36" s="1" t="s">
        <v>2338</v>
      </c>
      <c r="B36" t="str">
        <f>VLOOKUP(A36,'Customer Names'!A36:D2370,4,FALSE)</f>
        <v>Sydney L.</v>
      </c>
      <c r="C36">
        <f>VLOOKUP(A36,'medical examination2'!A36:'medical examination2'!B2370,2,FALSE)</f>
        <v>46.2</v>
      </c>
      <c r="D36">
        <f>VLOOKUP(A36,'medical examination2'!A36:E2370,5,FALSE)</f>
        <v>6.09</v>
      </c>
      <c r="E36" t="str">
        <f>VLOOKUP(A36,'medical examination2'!A36:G2371,7,FALSE)</f>
        <v>No</v>
      </c>
      <c r="F36" t="str">
        <f>VLOOKUP(healthcare!A36,'medical examination2'!A36:I2370,9,FALSE)</f>
        <v>No</v>
      </c>
      <c r="G36" t="str">
        <f>VLOOKUP(A36,'medical examination2'!A36:J2370,10,FALSE)</f>
        <v>Yes</v>
      </c>
      <c r="I36" t="str">
        <f>VLOOKUP(A36,'medical examination2'!A36:M2370,13,FALSE)</f>
        <v>Yes</v>
      </c>
      <c r="J36" t="str">
        <f>VLOOKUP(A36,'medical examination2'!A36:D2370,4,FALSE)</f>
        <v>OBESITY</v>
      </c>
      <c r="K36" t="str">
        <f>VLOOKUP(A36,'medical examination2'!A36:F2370,6,FALSE)</f>
        <v>PREDIABETES</v>
      </c>
      <c r="L36" s="16">
        <f>VLOOKUP(A36,'hospitalisation details 2'!A36:G2378,7,FALSE)</f>
        <v>29079</v>
      </c>
      <c r="N36">
        <f>VLOOKUP(A36,'hospitalisation details 2'!A36:J2378,10,FALSE)</f>
        <v>45863.21</v>
      </c>
    </row>
    <row r="37" spans="1:14" ht="15.6" x14ac:dyDescent="0.3">
      <c r="A37" s="1" t="s">
        <v>2337</v>
      </c>
      <c r="B37" t="str">
        <f>VLOOKUP(A37,'Customer Names'!A37:D2371,4,FALSE)</f>
        <v>Julien</v>
      </c>
      <c r="C37">
        <f>VLOOKUP(A37,'medical examination2'!A37:'medical examination2'!B2371,2,FALSE)</f>
        <v>32.015000000000001</v>
      </c>
      <c r="D37">
        <f>VLOOKUP(A37,'medical examination2'!A37:E2371,5,FALSE)</f>
        <v>11.75</v>
      </c>
      <c r="E37" t="str">
        <f>VLOOKUP(A37,'medical examination2'!A37:G2372,7,FALSE)</f>
        <v>No</v>
      </c>
      <c r="F37" t="str">
        <f>VLOOKUP(healthcare!A37,'medical examination2'!A37:I2371,9,FALSE)</f>
        <v>No</v>
      </c>
      <c r="G37" t="str">
        <f>VLOOKUP(A37,'medical examination2'!A37:J2371,10,FALSE)</f>
        <v>No</v>
      </c>
      <c r="I37" t="str">
        <f>VLOOKUP(A37,'medical examination2'!A37:M2371,13,FALSE)</f>
        <v>Yes</v>
      </c>
      <c r="J37" t="str">
        <f>VLOOKUP(A37,'medical examination2'!A37:D2371,4,FALSE)</f>
        <v>OBESITY</v>
      </c>
      <c r="K37" t="str">
        <f>VLOOKUP(A37,'medical examination2'!A37:F2371,6,FALSE)</f>
        <v>DIABETES</v>
      </c>
      <c r="L37" s="16">
        <f>VLOOKUP(A37,'hospitalisation details 2'!A37:G2379,7,FALSE)</f>
        <v>22271</v>
      </c>
      <c r="N37">
        <f>VLOOKUP(A37,'hospitalisation details 2'!A37:J2379,10,FALSE)</f>
        <v>45710.21</v>
      </c>
    </row>
    <row r="38" spans="1:14" ht="15.6" x14ac:dyDescent="0.3">
      <c r="A38" s="1" t="s">
        <v>2336</v>
      </c>
      <c r="B38" t="str">
        <f>VLOOKUP(A38,'Customer Names'!A38:D2372,4,FALSE)</f>
        <v>Ryan M</v>
      </c>
      <c r="C38">
        <f>VLOOKUP(A38,'medical examination2'!A38:'medical examination2'!B2372,2,FALSE)</f>
        <v>40.564999999999998</v>
      </c>
      <c r="D38">
        <f>VLOOKUP(A38,'medical examination2'!A38:E2372,5,FALSE)</f>
        <v>7.37</v>
      </c>
      <c r="E38" t="str">
        <f>VLOOKUP(A38,'medical examination2'!A38:G2373,7,FALSE)</f>
        <v>No</v>
      </c>
      <c r="F38" t="str">
        <f>VLOOKUP(healthcare!A38,'medical examination2'!A38:I2372,9,FALSE)</f>
        <v>No</v>
      </c>
      <c r="G38" t="str">
        <f>VLOOKUP(A38,'medical examination2'!A38:J2372,10,FALSE)</f>
        <v>No</v>
      </c>
      <c r="I38" t="str">
        <f>VLOOKUP(A38,'medical examination2'!A38:M2372,13,FALSE)</f>
        <v>Yes</v>
      </c>
      <c r="J38" t="str">
        <f>VLOOKUP(A38,'medical examination2'!A38:D2372,4,FALSE)</f>
        <v>OBESITY</v>
      </c>
      <c r="K38" t="str">
        <f>VLOOKUP(A38,'medical examination2'!A38:F2372,6,FALSE)</f>
        <v>DIABETES</v>
      </c>
      <c r="L38" s="16">
        <f>VLOOKUP(A38,'hospitalisation details 2'!A38:G2380,7,FALSE)</f>
        <v>27250</v>
      </c>
      <c r="N38">
        <f>VLOOKUP(A38,'hospitalisation details 2'!A38:J2380,10,FALSE)</f>
        <v>45702.02</v>
      </c>
    </row>
    <row r="39" spans="1:14" ht="15.6" x14ac:dyDescent="0.3">
      <c r="A39" s="1" t="s">
        <v>2335</v>
      </c>
      <c r="B39" t="str">
        <f>VLOOKUP(A39,'Customer Names'!A39:D2373,4,FALSE)</f>
        <v>Anna H.</v>
      </c>
      <c r="C39">
        <f>VLOOKUP(A39,'medical examination2'!A39:'medical examination2'!B2373,2,FALSE)</f>
        <v>32.450000000000003</v>
      </c>
      <c r="D39">
        <f>VLOOKUP(A39,'medical examination2'!A39:E2373,5,FALSE)</f>
        <v>11.91</v>
      </c>
      <c r="E39" t="str">
        <f>VLOOKUP(A39,'medical examination2'!A39:G2374,7,FALSE)</f>
        <v>No</v>
      </c>
      <c r="F39" t="str">
        <f>VLOOKUP(healthcare!A39,'medical examination2'!A39:I2373,9,FALSE)</f>
        <v>No</v>
      </c>
      <c r="G39" t="str">
        <f>VLOOKUP(A39,'medical examination2'!A39:J2373,10,FALSE)</f>
        <v>No</v>
      </c>
      <c r="I39" t="str">
        <f>VLOOKUP(A39,'medical examination2'!A39:M2373,13,FALSE)</f>
        <v>Yes</v>
      </c>
      <c r="J39" t="str">
        <f>VLOOKUP(A39,'medical examination2'!A39:D2373,4,FALSE)</f>
        <v>OBESITY</v>
      </c>
      <c r="K39" t="str">
        <f>VLOOKUP(A39,'medical examination2'!A39:F2373,6,FALSE)</f>
        <v>DIABETES</v>
      </c>
      <c r="L39" s="16">
        <f>VLOOKUP(A39,'hospitalisation details 2'!A39:G2381,7,FALSE)</f>
        <v>22997</v>
      </c>
      <c r="N39">
        <f>VLOOKUP(A39,'hospitalisation details 2'!A39:J2381,10,FALSE)</f>
        <v>45008.959999999999</v>
      </c>
    </row>
    <row r="40" spans="1:14" ht="15.6" x14ac:dyDescent="0.3">
      <c r="A40" s="1" t="s">
        <v>2334</v>
      </c>
      <c r="B40" t="str">
        <f>VLOOKUP(A40,'Customer Names'!A40:D2374,4,FALSE)</f>
        <v>Samantha</v>
      </c>
      <c r="C40">
        <f>VLOOKUP(A40,'medical examination2'!A40:'medical examination2'!B2374,2,FALSE)</f>
        <v>34.96</v>
      </c>
      <c r="D40">
        <f>VLOOKUP(A40,'medical examination2'!A40:E2374,5,FALSE)</f>
        <v>6.52</v>
      </c>
      <c r="E40" t="str">
        <f>VLOOKUP(A40,'medical examination2'!A40:G2375,7,FALSE)</f>
        <v>No</v>
      </c>
      <c r="F40" t="str">
        <f>VLOOKUP(healthcare!A40,'medical examination2'!A40:I2374,9,FALSE)</f>
        <v>No</v>
      </c>
      <c r="G40" t="str">
        <f>VLOOKUP(A40,'medical examination2'!A40:J2374,10,FALSE)</f>
        <v>No</v>
      </c>
      <c r="I40" t="str">
        <f>VLOOKUP(A40,'medical examination2'!A40:M2374,13,FALSE)</f>
        <v>Yes</v>
      </c>
      <c r="J40" t="str">
        <f>VLOOKUP(A40,'medical examination2'!A40:D2374,4,FALSE)</f>
        <v>OBESITY</v>
      </c>
      <c r="K40" t="str">
        <f>VLOOKUP(A40,'medical examination2'!A40:F2374,6,FALSE)</f>
        <v>DIABETES</v>
      </c>
      <c r="L40" s="16">
        <f>VLOOKUP(A40,'hospitalisation details 2'!A40:G2382,7,FALSE)</f>
        <v>26158</v>
      </c>
      <c r="N40">
        <f>VLOOKUP(A40,'hospitalisation details 2'!A40:J2382,10,FALSE)</f>
        <v>44641.2</v>
      </c>
    </row>
    <row r="41" spans="1:14" ht="15.6" x14ac:dyDescent="0.3">
      <c r="A41" s="1" t="s">
        <v>2333</v>
      </c>
      <c r="B41" t="str">
        <f>VLOOKUP(A41,'Customer Names'!A41:D2375,4,FALSE)</f>
        <v>Robert</v>
      </c>
      <c r="C41">
        <f>VLOOKUP(A41,'medical examination2'!A41:'medical examination2'!B2375,2,FALSE)</f>
        <v>35.5</v>
      </c>
      <c r="D41">
        <f>VLOOKUP(A41,'medical examination2'!A41:E2375,5,FALSE)</f>
        <v>5.14</v>
      </c>
      <c r="E41" t="str">
        <f>VLOOKUP(A41,'medical examination2'!A41:G2376,7,FALSE)</f>
        <v>No</v>
      </c>
      <c r="F41" t="str">
        <f>VLOOKUP(healthcare!A41,'medical examination2'!A41:I2375,9,FALSE)</f>
        <v>No</v>
      </c>
      <c r="G41" t="str">
        <f>VLOOKUP(A41,'medical examination2'!A41:J2375,10,FALSE)</f>
        <v>Yes</v>
      </c>
      <c r="I41" t="str">
        <f>VLOOKUP(A41,'medical examination2'!A41:M2375,13,FALSE)</f>
        <v>Yes</v>
      </c>
      <c r="J41" t="str">
        <f>VLOOKUP(A41,'medical examination2'!A41:D2375,4,FALSE)</f>
        <v>OBESITY</v>
      </c>
      <c r="K41" t="str">
        <f>VLOOKUP(A41,'medical examination2'!A41:F2375,6,FALSE)</f>
        <v>NORMAL</v>
      </c>
      <c r="L41" s="16">
        <f>VLOOKUP(A41,'hospitalisation details 2'!A41:G2383,7,FALSE)</f>
        <v>34253</v>
      </c>
      <c r="N41">
        <f>VLOOKUP(A41,'hospitalisation details 2'!A41:J2383,10,FALSE)</f>
        <v>44585.46</v>
      </c>
    </row>
    <row r="42" spans="1:14" ht="15.6" x14ac:dyDescent="0.3">
      <c r="A42" s="1" t="s">
        <v>2332</v>
      </c>
      <c r="B42" t="str">
        <f>VLOOKUP(A42,'Customer Names'!A42:D2376,4,FALSE)</f>
        <v>James R.</v>
      </c>
      <c r="C42">
        <f>VLOOKUP(A42,'medical examination2'!A42:'medical examination2'!B2376,2,FALSE)</f>
        <v>52.58</v>
      </c>
      <c r="D42">
        <f>VLOOKUP(A42,'medical examination2'!A42:E2376,5,FALSE)</f>
        <v>4.1900000000000004</v>
      </c>
      <c r="E42" t="str">
        <f>VLOOKUP(A42,'medical examination2'!A42:G2377,7,FALSE)</f>
        <v>No</v>
      </c>
      <c r="F42" t="str">
        <f>VLOOKUP(healthcare!A42,'medical examination2'!A42:I2376,9,FALSE)</f>
        <v>yes</v>
      </c>
      <c r="G42" t="str">
        <f>VLOOKUP(A42,'medical examination2'!A42:J2376,10,FALSE)</f>
        <v>No</v>
      </c>
      <c r="I42" t="str">
        <f>VLOOKUP(A42,'medical examination2'!A42:M2376,13,FALSE)</f>
        <v>Yes</v>
      </c>
      <c r="J42" t="str">
        <f>VLOOKUP(A42,'medical examination2'!A42:D2376,4,FALSE)</f>
        <v>OBESITY</v>
      </c>
      <c r="K42" t="str">
        <f>VLOOKUP(A42,'medical examination2'!A42:F2376,6,FALSE)</f>
        <v>NORMAL</v>
      </c>
      <c r="L42" s="16">
        <f>VLOOKUP(A42,'hospitalisation details 2'!A42:G2384,7,FALSE)</f>
        <v>36740</v>
      </c>
      <c r="N42">
        <f>VLOOKUP(A42,'hospitalisation details 2'!A42:J2384,10,FALSE)</f>
        <v>44501.4</v>
      </c>
    </row>
    <row r="43" spans="1:14" ht="15.6" x14ac:dyDescent="0.3">
      <c r="A43" s="1" t="s">
        <v>2331</v>
      </c>
      <c r="B43" t="str">
        <f>VLOOKUP(A43,'Customer Names'!A43:D2377,4,FALSE)</f>
        <v>Roseann</v>
      </c>
      <c r="C43">
        <f>VLOOKUP(A43,'medical examination2'!A43:'medical examination2'!B2377,2,FALSE)</f>
        <v>35.200000000000003</v>
      </c>
      <c r="D43">
        <f>VLOOKUP(A43,'medical examination2'!A43:E2377,5,FALSE)</f>
        <v>11.68</v>
      </c>
      <c r="E43" t="str">
        <f>VLOOKUP(A43,'medical examination2'!A43:G2378,7,FALSE)</f>
        <v>yes</v>
      </c>
      <c r="F43" t="str">
        <f>VLOOKUP(healthcare!A43,'medical examination2'!A43:I2377,9,FALSE)</f>
        <v>No</v>
      </c>
      <c r="G43" t="str">
        <f>VLOOKUP(A43,'medical examination2'!A43:J2377,10,FALSE)</f>
        <v>No</v>
      </c>
      <c r="I43" t="str">
        <f>VLOOKUP(A43,'medical examination2'!A43:M2377,13,FALSE)</f>
        <v>Yes</v>
      </c>
      <c r="J43" t="str">
        <f>VLOOKUP(A43,'medical examination2'!A43:D2377,4,FALSE)</f>
        <v>OBESITY</v>
      </c>
      <c r="K43" t="str">
        <f>VLOOKUP(A43,'medical examination2'!A43:F2377,6,FALSE)</f>
        <v>DIABETES</v>
      </c>
      <c r="L43" s="16">
        <f>VLOOKUP(A43,'hospitalisation details 2'!A43:G2385,7,FALSE)</f>
        <v>24729</v>
      </c>
      <c r="N43">
        <f>VLOOKUP(A43,'hospitalisation details 2'!A43:J2385,10,FALSE)</f>
        <v>44423.8</v>
      </c>
    </row>
    <row r="44" spans="1:14" ht="15.6" x14ac:dyDescent="0.3">
      <c r="A44" s="1" t="s">
        <v>2330</v>
      </c>
      <c r="B44" t="str">
        <f>VLOOKUP(A44,'Customer Names'!A44:D2378,4,FALSE)</f>
        <v>Nicole</v>
      </c>
      <c r="C44">
        <f>VLOOKUP(A44,'medical examination2'!A44:'medical examination2'!B2378,2,FALSE)</f>
        <v>38.06</v>
      </c>
      <c r="D44">
        <f>VLOOKUP(A44,'medical examination2'!A44:E2378,5,FALSE)</f>
        <v>6.98</v>
      </c>
      <c r="E44" t="str">
        <f>VLOOKUP(A44,'medical examination2'!A44:G2379,7,FALSE)</f>
        <v>No</v>
      </c>
      <c r="F44" t="str">
        <f>VLOOKUP(healthcare!A44,'medical examination2'!A44:I2378,9,FALSE)</f>
        <v>No</v>
      </c>
      <c r="G44" t="str">
        <f>VLOOKUP(A44,'medical examination2'!A44:J2378,10,FALSE)</f>
        <v>No</v>
      </c>
      <c r="I44" t="str">
        <f>VLOOKUP(A44,'medical examination2'!A44:M2378,13,FALSE)</f>
        <v>Yes</v>
      </c>
      <c r="J44" t="str">
        <f>VLOOKUP(A44,'medical examination2'!A44:D2378,4,FALSE)</f>
        <v>OBESITY</v>
      </c>
      <c r="K44" t="str">
        <f>VLOOKUP(A44,'medical examination2'!A44:F2378,6,FALSE)</f>
        <v>DIABETES</v>
      </c>
      <c r="L44" s="16">
        <f>VLOOKUP(A44,'hospitalisation details 2'!A44:G2386,7,FALSE)</f>
        <v>26235</v>
      </c>
      <c r="N44">
        <f>VLOOKUP(A44,'hospitalisation details 2'!A44:J2386,10,FALSE)</f>
        <v>44400.41</v>
      </c>
    </row>
    <row r="45" spans="1:14" ht="15.6" x14ac:dyDescent="0.3">
      <c r="A45" s="1" t="s">
        <v>2329</v>
      </c>
      <c r="B45" t="str">
        <f>VLOOKUP(A45,'Customer Names'!A45:D2379,4,FALSE)</f>
        <v>Spencer</v>
      </c>
      <c r="C45">
        <f>VLOOKUP(A45,'medical examination2'!A45:'medical examination2'!B2379,2,FALSE)</f>
        <v>34.21</v>
      </c>
      <c r="D45">
        <f>VLOOKUP(A45,'medical examination2'!A45:E2379,5,FALSE)</f>
        <v>8.34</v>
      </c>
      <c r="E45" t="str">
        <f>VLOOKUP(A45,'medical examination2'!A45:G2380,7,FALSE)</f>
        <v>No</v>
      </c>
      <c r="F45" t="str">
        <f>VLOOKUP(healthcare!A45,'medical examination2'!A45:I2379,9,FALSE)</f>
        <v>No</v>
      </c>
      <c r="G45" t="str">
        <f>VLOOKUP(A45,'medical examination2'!A45:J2379,10,FALSE)</f>
        <v>No</v>
      </c>
      <c r="I45" t="str">
        <f>VLOOKUP(A45,'medical examination2'!A45:M2379,13,FALSE)</f>
        <v>Yes</v>
      </c>
      <c r="J45" t="str">
        <f>VLOOKUP(A45,'medical examination2'!A45:D2379,4,FALSE)</f>
        <v>OBESITY</v>
      </c>
      <c r="K45" t="str">
        <f>VLOOKUP(A45,'medical examination2'!A45:F2379,6,FALSE)</f>
        <v>DIABETES</v>
      </c>
      <c r="L45" s="16">
        <f>VLOOKUP(A45,'hospitalisation details 2'!A45:G2387,7,FALSE)</f>
        <v>25166</v>
      </c>
      <c r="N45">
        <f>VLOOKUP(A45,'hospitalisation details 2'!A45:J2387,10,FALSE)</f>
        <v>44260.75</v>
      </c>
    </row>
    <row r="46" spans="1:14" ht="15.6" x14ac:dyDescent="0.3">
      <c r="A46" s="1" t="s">
        <v>2328</v>
      </c>
      <c r="B46" t="str">
        <f>VLOOKUP(A46,'Customer Names'!A46:D2380,4,FALSE)</f>
        <v>Eric W</v>
      </c>
      <c r="C46">
        <f>VLOOKUP(A46,'medical examination2'!A46:'medical examination2'!B2380,2,FALSE)</f>
        <v>38.94</v>
      </c>
      <c r="D46">
        <f>VLOOKUP(A46,'medical examination2'!A46:E2380,5,FALSE)</f>
        <v>8.49</v>
      </c>
      <c r="E46" t="str">
        <f>VLOOKUP(A46,'medical examination2'!A46:G2381,7,FALSE)</f>
        <v>yes</v>
      </c>
      <c r="F46" t="str">
        <f>VLOOKUP(healthcare!A46,'medical examination2'!A46:I2380,9,FALSE)</f>
        <v>No</v>
      </c>
      <c r="G46" t="str">
        <f>VLOOKUP(A46,'medical examination2'!A46:J2380,10,FALSE)</f>
        <v>No</v>
      </c>
      <c r="I46" t="str">
        <f>VLOOKUP(A46,'medical examination2'!A46:M2380,13,FALSE)</f>
        <v>Yes</v>
      </c>
      <c r="J46" t="str">
        <f>VLOOKUP(A46,'medical examination2'!A46:D2380,4,FALSE)</f>
        <v>OBESITY</v>
      </c>
      <c r="K46" t="str">
        <f>VLOOKUP(A46,'medical examination2'!A46:F2380,6,FALSE)</f>
        <v>DIABETES</v>
      </c>
      <c r="L46" s="16">
        <f>VLOOKUP(A46,'hospitalisation details 2'!A46:G2388,7,FALSE)</f>
        <v>27546</v>
      </c>
      <c r="N46">
        <f>VLOOKUP(A46,'hospitalisation details 2'!A46:J2388,10,FALSE)</f>
        <v>44202.65</v>
      </c>
    </row>
    <row r="47" spans="1:14" ht="15.6" x14ac:dyDescent="0.3">
      <c r="A47" s="1" t="s">
        <v>2327</v>
      </c>
      <c r="B47" t="str">
        <f>VLOOKUP(A47,'Customer Names'!A47:D2381,4,FALSE)</f>
        <v>Brianna L</v>
      </c>
      <c r="C47">
        <f>VLOOKUP(A47,'medical examination2'!A47:'medical examination2'!B2381,2,FALSE)</f>
        <v>30.21</v>
      </c>
      <c r="D47">
        <f>VLOOKUP(A47,'medical examination2'!A47:E2381,5,FALSE)</f>
        <v>5.34</v>
      </c>
      <c r="E47" t="str">
        <f>VLOOKUP(A47,'medical examination2'!A47:G2382,7,FALSE)</f>
        <v>yes</v>
      </c>
      <c r="F47" t="str">
        <f>VLOOKUP(healthcare!A47,'medical examination2'!A47:I2381,9,FALSE)</f>
        <v>No</v>
      </c>
      <c r="G47" t="str">
        <f>VLOOKUP(A47,'medical examination2'!A47:J2381,10,FALSE)</f>
        <v>No</v>
      </c>
      <c r="I47" t="str">
        <f>VLOOKUP(A47,'medical examination2'!A47:M2381,13,FALSE)</f>
        <v>Yes</v>
      </c>
      <c r="J47" t="str">
        <f>VLOOKUP(A47,'medical examination2'!A47:D2381,4,FALSE)</f>
        <v>OBESITY</v>
      </c>
      <c r="K47" t="str">
        <f>VLOOKUP(A47,'medical examination2'!A47:F2381,6,FALSE)</f>
        <v>NORMAL</v>
      </c>
      <c r="L47" s="16">
        <f>VLOOKUP(A47,'hospitalisation details 2'!A47:G2389,7,FALSE)</f>
        <v>32340</v>
      </c>
      <c r="N47">
        <f>VLOOKUP(A47,'hospitalisation details 2'!A47:J2389,10,FALSE)</f>
        <v>43943.88</v>
      </c>
    </row>
    <row r="48" spans="1:14" ht="15.6" x14ac:dyDescent="0.3">
      <c r="A48" s="1" t="s">
        <v>2326</v>
      </c>
      <c r="B48" t="str">
        <f>VLOOKUP(A48,'Customer Names'!A48:D2382,4,FALSE)</f>
        <v>Thomas J.</v>
      </c>
      <c r="C48">
        <f>VLOOKUP(A48,'medical examination2'!A48:'medical examination2'!B2382,2,FALSE)</f>
        <v>33.630000000000003</v>
      </c>
      <c r="D48">
        <f>VLOOKUP(A48,'medical examination2'!A48:E2382,5,FALSE)</f>
        <v>4.43</v>
      </c>
      <c r="E48" t="str">
        <f>VLOOKUP(A48,'medical examination2'!A48:G2383,7,FALSE)</f>
        <v>yes</v>
      </c>
      <c r="F48" t="str">
        <f>VLOOKUP(healthcare!A48,'medical examination2'!A48:I2382,9,FALSE)</f>
        <v>No</v>
      </c>
      <c r="G48" t="str">
        <f>VLOOKUP(A48,'medical examination2'!A48:J2382,10,FALSE)</f>
        <v>No</v>
      </c>
      <c r="I48" t="str">
        <f>VLOOKUP(A48,'medical examination2'!A48:M2382,13,FALSE)</f>
        <v>Yes</v>
      </c>
      <c r="J48" t="str">
        <f>VLOOKUP(A48,'medical examination2'!A48:D2382,4,FALSE)</f>
        <v>OBESITY</v>
      </c>
      <c r="K48" t="str">
        <f>VLOOKUP(A48,'medical examination2'!A48:F2382,6,FALSE)</f>
        <v>NORMAL</v>
      </c>
      <c r="L48" s="16">
        <f>VLOOKUP(A48,'hospitalisation details 2'!A48:G2390,7,FALSE)</f>
        <v>24385</v>
      </c>
      <c r="N48">
        <f>VLOOKUP(A48,'hospitalisation details 2'!A48:J2390,10,FALSE)</f>
        <v>43921.18</v>
      </c>
    </row>
    <row r="49" spans="1:14" ht="15.6" x14ac:dyDescent="0.3">
      <c r="A49" s="1" t="s">
        <v>2325</v>
      </c>
      <c r="B49" t="str">
        <f>VLOOKUP(A49,'Customer Names'!A49:D2383,4,FALSE)</f>
        <v>Melissa L</v>
      </c>
      <c r="C49">
        <f>VLOOKUP(A49,'medical examination2'!A49:'medical examination2'!B2383,2,FALSE)</f>
        <v>40.369999999999997</v>
      </c>
      <c r="D49">
        <f>VLOOKUP(A49,'medical examination2'!A49:E2383,5,FALSE)</f>
        <v>4.47</v>
      </c>
      <c r="E49" t="str">
        <f>VLOOKUP(A49,'medical examination2'!A49:G2384,7,FALSE)</f>
        <v>No</v>
      </c>
      <c r="F49" t="str">
        <f>VLOOKUP(healthcare!A49,'medical examination2'!A49:I2383,9,FALSE)</f>
        <v>No</v>
      </c>
      <c r="G49" t="str">
        <f>VLOOKUP(A49,'medical examination2'!A49:J2383,10,FALSE)</f>
        <v>No</v>
      </c>
      <c r="I49" t="str">
        <f>VLOOKUP(A49,'medical examination2'!A49:M2383,13,FALSE)</f>
        <v>Yes</v>
      </c>
      <c r="J49" t="str">
        <f>VLOOKUP(A49,'medical examination2'!A49:D2383,4,FALSE)</f>
        <v>OBESITY</v>
      </c>
      <c r="K49" t="str">
        <f>VLOOKUP(A49,'medical examination2'!A49:F2383,6,FALSE)</f>
        <v>NORMAL</v>
      </c>
      <c r="L49" s="16">
        <f>VLOOKUP(A49,'hospitalisation details 2'!A49:G2391,7,FALSE)</f>
        <v>29535</v>
      </c>
      <c r="N49">
        <f>VLOOKUP(A49,'hospitalisation details 2'!A49:J2391,10,FALSE)</f>
        <v>43896.38</v>
      </c>
    </row>
    <row r="50" spans="1:14" ht="15.6" x14ac:dyDescent="0.3">
      <c r="A50" s="1" t="s">
        <v>2324</v>
      </c>
      <c r="B50" t="str">
        <f>VLOOKUP(A50,'Customer Names'!A50:D2384,4,FALSE)</f>
        <v>Flavio</v>
      </c>
      <c r="C50">
        <f>VLOOKUP(A50,'medical examination2'!A50:'medical examination2'!B2384,2,FALSE)</f>
        <v>53.09</v>
      </c>
      <c r="D50">
        <f>VLOOKUP(A50,'medical examination2'!A50:E2384,5,FALSE)</f>
        <v>4.82</v>
      </c>
      <c r="E50" t="str">
        <f>VLOOKUP(A50,'medical examination2'!A50:G2385,7,FALSE)</f>
        <v>yes</v>
      </c>
      <c r="F50" t="str">
        <f>VLOOKUP(healthcare!A50,'medical examination2'!A50:I2384,9,FALSE)</f>
        <v>No</v>
      </c>
      <c r="G50" t="str">
        <f>VLOOKUP(A50,'medical examination2'!A50:J2384,10,FALSE)</f>
        <v>No</v>
      </c>
      <c r="I50" t="str">
        <f>VLOOKUP(A50,'medical examination2'!A50:M2384,13,FALSE)</f>
        <v>Yes</v>
      </c>
      <c r="J50" t="str">
        <f>VLOOKUP(A50,'medical examination2'!A50:D2384,4,FALSE)</f>
        <v>OBESITY</v>
      </c>
      <c r="K50" t="str">
        <f>VLOOKUP(A50,'medical examination2'!A50:F2384,6,FALSE)</f>
        <v>NORMAL</v>
      </c>
      <c r="L50" s="16">
        <f>VLOOKUP(A50,'hospitalisation details 2'!A50:G2392,7,FALSE)</f>
        <v>24290</v>
      </c>
      <c r="N50">
        <f>VLOOKUP(A50,'hospitalisation details 2'!A50:J2392,10,FALSE)</f>
        <v>43817.45</v>
      </c>
    </row>
    <row r="51" spans="1:14" ht="15.6" x14ac:dyDescent="0.3">
      <c r="A51" s="1" t="s">
        <v>2323</v>
      </c>
      <c r="B51" t="str">
        <f>VLOOKUP(A51,'Customer Names'!A51:D2385,4,FALSE)</f>
        <v>Ryan</v>
      </c>
      <c r="C51">
        <f>VLOOKUP(A51,'medical examination2'!A51:'medical examination2'!B2385,2,FALSE)</f>
        <v>31.79</v>
      </c>
      <c r="D51">
        <f>VLOOKUP(A51,'medical examination2'!A51:E2385,5,FALSE)</f>
        <v>5.51</v>
      </c>
      <c r="E51" t="str">
        <f>VLOOKUP(A51,'medical examination2'!A51:G2386,7,FALSE)</f>
        <v>yes</v>
      </c>
      <c r="F51" t="str">
        <f>VLOOKUP(healthcare!A51,'medical examination2'!A51:I2385,9,FALSE)</f>
        <v>No</v>
      </c>
      <c r="G51" t="str">
        <f>VLOOKUP(A51,'medical examination2'!A51:J2385,10,FALSE)</f>
        <v>No</v>
      </c>
      <c r="I51" t="str">
        <f>VLOOKUP(A51,'medical examination2'!A51:M2385,13,FALSE)</f>
        <v>Yes</v>
      </c>
      <c r="J51" t="str">
        <f>VLOOKUP(A51,'medical examination2'!A51:D2385,4,FALSE)</f>
        <v>OBESITY</v>
      </c>
      <c r="K51" t="str">
        <f>VLOOKUP(A51,'medical examination2'!A51:F2385,6,FALSE)</f>
        <v>NORMAL</v>
      </c>
      <c r="L51" s="16">
        <f>VLOOKUP(A51,'hospitalisation details 2'!A51:G2393,7,FALSE)</f>
        <v>24405</v>
      </c>
      <c r="N51">
        <f>VLOOKUP(A51,'hospitalisation details 2'!A51:J2393,10,FALSE)</f>
        <v>43813.87</v>
      </c>
    </row>
    <row r="52" spans="1:14" ht="15.6" x14ac:dyDescent="0.3">
      <c r="A52" s="1" t="s">
        <v>2322</v>
      </c>
      <c r="B52" t="str">
        <f>VLOOKUP(A52,'Customer Names'!A52:D2386,4,FALSE)</f>
        <v>Anthony J.</v>
      </c>
      <c r="C52">
        <f>VLOOKUP(A52,'medical examination2'!A52:'medical examination2'!B2386,2,FALSE)</f>
        <v>41.895000000000003</v>
      </c>
      <c r="D52">
        <f>VLOOKUP(A52,'medical examination2'!A52:E2386,5,FALSE)</f>
        <v>10.87</v>
      </c>
      <c r="E52" t="str">
        <f>VLOOKUP(A52,'medical examination2'!A52:G2387,7,FALSE)</f>
        <v>yes</v>
      </c>
      <c r="F52" t="str">
        <f>VLOOKUP(healthcare!A52,'medical examination2'!A52:I2386,9,FALSE)</f>
        <v>No</v>
      </c>
      <c r="G52" t="str">
        <f>VLOOKUP(A52,'medical examination2'!A52:J2386,10,FALSE)</f>
        <v>No</v>
      </c>
      <c r="I52" t="str">
        <f>VLOOKUP(A52,'medical examination2'!A52:M2386,13,FALSE)</f>
        <v>Yes</v>
      </c>
      <c r="J52" t="str">
        <f>VLOOKUP(A52,'medical examination2'!A52:D2386,4,FALSE)</f>
        <v>OBESITY</v>
      </c>
      <c r="K52" t="str">
        <f>VLOOKUP(A52,'medical examination2'!A52:F2386,6,FALSE)</f>
        <v>DIABETES</v>
      </c>
      <c r="L52" s="16">
        <f>VLOOKUP(A52,'hospitalisation details 2'!A52:G2394,7,FALSE)</f>
        <v>31775</v>
      </c>
      <c r="N52">
        <f>VLOOKUP(A52,'hospitalisation details 2'!A52:J2394,10,FALSE)</f>
        <v>43753.34</v>
      </c>
    </row>
    <row r="53" spans="1:14" ht="15.6" x14ac:dyDescent="0.3">
      <c r="A53" s="1" t="s">
        <v>2321</v>
      </c>
      <c r="B53" t="str">
        <f>VLOOKUP(A53,'Customer Names'!A53:D2387,4,FALSE)</f>
        <v>Alex</v>
      </c>
      <c r="C53">
        <f>VLOOKUP(A53,'medical examination2'!A53:'medical examination2'!B2387,2,FALSE)</f>
        <v>31.16</v>
      </c>
      <c r="D53">
        <f>VLOOKUP(A53,'medical examination2'!A53:E2387,5,FALSE)</f>
        <v>9.34</v>
      </c>
      <c r="E53" t="str">
        <f>VLOOKUP(A53,'medical examination2'!A53:G2388,7,FALSE)</f>
        <v>No</v>
      </c>
      <c r="F53" t="str">
        <f>VLOOKUP(healthcare!A53,'medical examination2'!A53:I2387,9,FALSE)</f>
        <v>No</v>
      </c>
      <c r="G53" t="str">
        <f>VLOOKUP(A53,'medical examination2'!A53:J2387,10,FALSE)</f>
        <v>No</v>
      </c>
      <c r="I53" t="str">
        <f>VLOOKUP(A53,'medical examination2'!A53:M2387,13,FALSE)</f>
        <v>Yes</v>
      </c>
      <c r="J53" t="str">
        <f>VLOOKUP(A53,'medical examination2'!A53:D2387,4,FALSE)</f>
        <v>OBESITY</v>
      </c>
      <c r="K53" t="str">
        <f>VLOOKUP(A53,'medical examination2'!A53:F2387,6,FALSE)</f>
        <v>DIABETES</v>
      </c>
      <c r="L53" s="16">
        <f>VLOOKUP(A53,'hospitalisation details 2'!A53:G2395,7,FALSE)</f>
        <v>23976</v>
      </c>
      <c r="N53">
        <f>VLOOKUP(A53,'hospitalisation details 2'!A53:J2395,10,FALSE)</f>
        <v>43578.94</v>
      </c>
    </row>
    <row r="54" spans="1:14" ht="15.6" x14ac:dyDescent="0.3">
      <c r="A54" s="1" t="s">
        <v>2320</v>
      </c>
      <c r="B54" t="str">
        <f>VLOOKUP(A54,'Customer Names'!A54:D2388,4,FALSE)</f>
        <v>David</v>
      </c>
      <c r="C54">
        <f>VLOOKUP(A54,'medical examination2'!A54:'medical examination2'!B2388,2,FALSE)</f>
        <v>34.104999999999997</v>
      </c>
      <c r="D54">
        <f>VLOOKUP(A54,'medical examination2'!A54:E2388,5,FALSE)</f>
        <v>5.03</v>
      </c>
      <c r="E54" t="str">
        <f>VLOOKUP(A54,'medical examination2'!A54:G2389,7,FALSE)</f>
        <v>yes</v>
      </c>
      <c r="F54" t="str">
        <f>VLOOKUP(healthcare!A54,'medical examination2'!A54:I2388,9,FALSE)</f>
        <v>No</v>
      </c>
      <c r="G54" t="str">
        <f>VLOOKUP(A54,'medical examination2'!A54:J2388,10,FALSE)</f>
        <v>Yes</v>
      </c>
      <c r="I54" t="str">
        <f>VLOOKUP(A54,'medical examination2'!A54:M2388,13,FALSE)</f>
        <v>Yes</v>
      </c>
      <c r="J54" t="str">
        <f>VLOOKUP(A54,'medical examination2'!A54:D2388,4,FALSE)</f>
        <v>OBESITY</v>
      </c>
      <c r="K54" t="str">
        <f>VLOOKUP(A54,'medical examination2'!A54:F2388,6,FALSE)</f>
        <v>NORMAL</v>
      </c>
      <c r="L54" s="16">
        <f>VLOOKUP(A54,'hospitalisation details 2'!A54:G2396,7,FALSE)</f>
        <v>25540</v>
      </c>
      <c r="N54">
        <f>VLOOKUP(A54,'hospitalisation details 2'!A54:J2396,10,FALSE)</f>
        <v>43254.42</v>
      </c>
    </row>
    <row r="55" spans="1:14" ht="15.6" x14ac:dyDescent="0.3">
      <c r="A55" s="1" t="s">
        <v>2319</v>
      </c>
      <c r="B55" t="str">
        <f>VLOOKUP(A55,'Customer Names'!A55:D2389,4,FALSE)</f>
        <v>Andrew B</v>
      </c>
      <c r="C55">
        <f>VLOOKUP(A55,'medical examination2'!A55:'medical examination2'!B2389,2,FALSE)</f>
        <v>51.93</v>
      </c>
      <c r="D55">
        <f>VLOOKUP(A55,'medical examination2'!A55:E2389,5,FALSE)</f>
        <v>11.05</v>
      </c>
      <c r="E55" t="str">
        <f>VLOOKUP(A55,'medical examination2'!A55:G2390,7,FALSE)</f>
        <v>No</v>
      </c>
      <c r="F55" t="str">
        <f>VLOOKUP(healthcare!A55,'medical examination2'!A55:I2389,9,FALSE)</f>
        <v>No</v>
      </c>
      <c r="G55" t="str">
        <f>VLOOKUP(A55,'medical examination2'!A55:J2389,10,FALSE)</f>
        <v>No</v>
      </c>
      <c r="I55" t="str">
        <f>VLOOKUP(A55,'medical examination2'!A55:M2389,13,FALSE)</f>
        <v>Yes</v>
      </c>
      <c r="J55" t="str">
        <f>VLOOKUP(A55,'medical examination2'!A55:D2389,4,FALSE)</f>
        <v>OBESITY</v>
      </c>
      <c r="K55" t="str">
        <f>VLOOKUP(A55,'medical examination2'!A55:F2389,6,FALSE)</f>
        <v>DIABETES</v>
      </c>
      <c r="L55" s="16">
        <f>VLOOKUP(A55,'hospitalisation details 2'!A55:G2397,7,FALSE)</f>
        <v>24075</v>
      </c>
      <c r="N55">
        <f>VLOOKUP(A55,'hospitalisation details 2'!A55:J2397,10,FALSE)</f>
        <v>43073.760000000002</v>
      </c>
    </row>
    <row r="56" spans="1:14" ht="15.6" x14ac:dyDescent="0.3">
      <c r="A56" s="1" t="s">
        <v>2318</v>
      </c>
      <c r="B56" t="str">
        <f>VLOOKUP(A56,'Customer Names'!A56:D2390,4,FALSE)</f>
        <v>Dara E</v>
      </c>
      <c r="C56">
        <f>VLOOKUP(A56,'medical examination2'!A56:'medical examination2'!B2390,2,FALSE)</f>
        <v>38.950000000000003</v>
      </c>
      <c r="D56">
        <f>VLOOKUP(A56,'medical examination2'!A56:E2390,5,FALSE)</f>
        <v>11.95</v>
      </c>
      <c r="E56" t="str">
        <f>VLOOKUP(A56,'medical examination2'!A56:G2391,7,FALSE)</f>
        <v>No</v>
      </c>
      <c r="F56" t="str">
        <f>VLOOKUP(healthcare!A56,'medical examination2'!A56:I2390,9,FALSE)</f>
        <v>No</v>
      </c>
      <c r="G56" t="str">
        <f>VLOOKUP(A56,'medical examination2'!A56:J2390,10,FALSE)</f>
        <v>No</v>
      </c>
      <c r="I56" t="str">
        <f>VLOOKUP(A56,'medical examination2'!A56:M2390,13,FALSE)</f>
        <v>Yes</v>
      </c>
      <c r="J56" t="str">
        <f>VLOOKUP(A56,'medical examination2'!A56:D2390,4,FALSE)</f>
        <v>OBESITY</v>
      </c>
      <c r="K56" t="str">
        <f>VLOOKUP(A56,'medical examination2'!A56:F2390,6,FALSE)</f>
        <v>DIABETES</v>
      </c>
      <c r="L56" s="16">
        <f>VLOOKUP(A56,'hospitalisation details 2'!A56:G2398,7,FALSE)</f>
        <v>28798</v>
      </c>
      <c r="N56">
        <f>VLOOKUP(A56,'hospitalisation details 2'!A56:J2398,10,FALSE)</f>
        <v>42983.46</v>
      </c>
    </row>
    <row r="57" spans="1:14" ht="15.6" x14ac:dyDescent="0.3">
      <c r="A57" s="1" t="s">
        <v>2317</v>
      </c>
      <c r="B57" t="str">
        <f>VLOOKUP(A57,'Customer Names'!A57:D2391,4,FALSE)</f>
        <v>Inna</v>
      </c>
      <c r="C57">
        <f>VLOOKUP(A57,'medical examination2'!A57:'medical examination2'!B2391,2,FALSE)</f>
        <v>36.630000000000003</v>
      </c>
      <c r="D57">
        <f>VLOOKUP(A57,'medical examination2'!A57:E2391,5,FALSE)</f>
        <v>7.72</v>
      </c>
      <c r="E57" t="str">
        <f>VLOOKUP(A57,'medical examination2'!A57:G2392,7,FALSE)</f>
        <v>yes</v>
      </c>
      <c r="F57" t="str">
        <f>VLOOKUP(healthcare!A57,'medical examination2'!A57:I2391,9,FALSE)</f>
        <v>No</v>
      </c>
      <c r="G57" t="str">
        <f>VLOOKUP(A57,'medical examination2'!A57:J2391,10,FALSE)</f>
        <v>No</v>
      </c>
      <c r="I57" t="str">
        <f>VLOOKUP(A57,'medical examination2'!A57:M2391,13,FALSE)</f>
        <v>Yes</v>
      </c>
      <c r="J57" t="str">
        <f>VLOOKUP(A57,'medical examination2'!A57:D2391,4,FALSE)</f>
        <v>OBESITY</v>
      </c>
      <c r="K57" t="str">
        <f>VLOOKUP(A57,'medical examination2'!A57:F2391,6,FALSE)</f>
        <v>DIABETES</v>
      </c>
      <c r="L57" s="16">
        <f>VLOOKUP(A57,'hospitalisation details 2'!A57:G2399,7,FALSE)</f>
        <v>27690</v>
      </c>
      <c r="N57">
        <f>VLOOKUP(A57,'hospitalisation details 2'!A57:J2399,10,FALSE)</f>
        <v>42969.85</v>
      </c>
    </row>
    <row r="58" spans="1:14" ht="15.6" x14ac:dyDescent="0.3">
      <c r="A58" s="1" t="s">
        <v>2316</v>
      </c>
      <c r="B58" t="str">
        <f>VLOOKUP(A58,'Customer Names'!A58:D2392,4,FALSE)</f>
        <v>Ari</v>
      </c>
      <c r="C58">
        <f>VLOOKUP(A58,'medical examination2'!A58:'medical examination2'!B2392,2,FALSE)</f>
        <v>34.200000000000003</v>
      </c>
      <c r="D58">
        <f>VLOOKUP(A58,'medical examination2'!A58:E2392,5,FALSE)</f>
        <v>5.75</v>
      </c>
      <c r="E58" t="str">
        <f>VLOOKUP(A58,'medical examination2'!A58:G2393,7,FALSE)</f>
        <v>No</v>
      </c>
      <c r="F58" t="str">
        <f>VLOOKUP(healthcare!A58,'medical examination2'!A58:I2392,9,FALSE)</f>
        <v>No</v>
      </c>
      <c r="G58" t="str">
        <f>VLOOKUP(A58,'medical examination2'!A58:J2392,10,FALSE)</f>
        <v>No</v>
      </c>
      <c r="I58" t="str">
        <f>VLOOKUP(A58,'medical examination2'!A58:M2392,13,FALSE)</f>
        <v>Yes</v>
      </c>
      <c r="J58" t="str">
        <f>VLOOKUP(A58,'medical examination2'!A58:D2392,4,FALSE)</f>
        <v>OBESITY</v>
      </c>
      <c r="K58" t="str">
        <f>VLOOKUP(A58,'medical examination2'!A58:F2392,6,FALSE)</f>
        <v>PREDIABETES</v>
      </c>
      <c r="L58" s="16">
        <f>VLOOKUP(A58,'hospitalisation details 2'!A58:G2400,7,FALSE)</f>
        <v>26552</v>
      </c>
      <c r="N58">
        <f>VLOOKUP(A58,'hospitalisation details 2'!A58:J2400,10,FALSE)</f>
        <v>42856.84</v>
      </c>
    </row>
    <row r="59" spans="1:14" ht="15.6" x14ac:dyDescent="0.3">
      <c r="A59" s="1" t="s">
        <v>2315</v>
      </c>
      <c r="B59" t="str">
        <f>VLOOKUP(A59,'Customer Names'!A59:D2393,4,FALSE)</f>
        <v>Lindsey</v>
      </c>
      <c r="C59">
        <f>VLOOKUP(A59,'medical examination2'!A59:'medical examination2'!B2393,2,FALSE)</f>
        <v>50.63</v>
      </c>
      <c r="D59">
        <f>VLOOKUP(A59,'medical examination2'!A59:E2393,5,FALSE)</f>
        <v>11.89</v>
      </c>
      <c r="E59" t="str">
        <f>VLOOKUP(A59,'medical examination2'!A59:G2394,7,FALSE)</f>
        <v>No</v>
      </c>
      <c r="F59" t="str">
        <f>VLOOKUP(healthcare!A59,'medical examination2'!A59:I2393,9,FALSE)</f>
        <v>No</v>
      </c>
      <c r="G59" t="str">
        <f>VLOOKUP(A59,'medical examination2'!A59:J2393,10,FALSE)</f>
        <v>No</v>
      </c>
      <c r="I59" t="str">
        <f>VLOOKUP(A59,'medical examination2'!A59:M2393,13,FALSE)</f>
        <v>Yes</v>
      </c>
      <c r="J59" t="str">
        <f>VLOOKUP(A59,'medical examination2'!A59:D2393,4,FALSE)</f>
        <v>OBESITY</v>
      </c>
      <c r="K59" t="str">
        <f>VLOOKUP(A59,'medical examination2'!A59:F2393,6,FALSE)</f>
        <v>DIABETES</v>
      </c>
      <c r="L59" s="16">
        <f>VLOOKUP(A59,'hospitalisation details 2'!A59:G2401,7,FALSE)</f>
        <v>24044</v>
      </c>
      <c r="N59">
        <f>VLOOKUP(A59,'hospitalisation details 2'!A59:J2401,10,FALSE)</f>
        <v>42764.12</v>
      </c>
    </row>
    <row r="60" spans="1:14" ht="15.6" x14ac:dyDescent="0.3">
      <c r="A60" s="1" t="s">
        <v>2314</v>
      </c>
      <c r="B60" t="str">
        <f>VLOOKUP(A60,'Customer Names'!A60:D2394,4,FALSE)</f>
        <v>Kenny</v>
      </c>
      <c r="C60">
        <f>VLOOKUP(A60,'medical examination2'!A60:'medical examination2'!B2394,2,FALSE)</f>
        <v>36.479999999999997</v>
      </c>
      <c r="D60">
        <f>VLOOKUP(A60,'medical examination2'!A60:E2394,5,FALSE)</f>
        <v>6.2</v>
      </c>
      <c r="E60" t="str">
        <f>VLOOKUP(A60,'medical examination2'!A60:G2395,7,FALSE)</f>
        <v>No</v>
      </c>
      <c r="F60" t="str">
        <f>VLOOKUP(healthcare!A60,'medical examination2'!A60:I2394,9,FALSE)</f>
        <v>No</v>
      </c>
      <c r="G60" t="str">
        <f>VLOOKUP(A60,'medical examination2'!A60:J2394,10,FALSE)</f>
        <v>No</v>
      </c>
      <c r="I60" t="str">
        <f>VLOOKUP(A60,'medical examination2'!A60:M2394,13,FALSE)</f>
        <v>Yes</v>
      </c>
      <c r="J60" t="str">
        <f>VLOOKUP(A60,'medical examination2'!A60:D2394,4,FALSE)</f>
        <v>OBESITY</v>
      </c>
      <c r="K60" t="str">
        <f>VLOOKUP(A60,'medical examination2'!A60:F2394,6,FALSE)</f>
        <v>PREDIABETES</v>
      </c>
      <c r="L60" s="16">
        <f>VLOOKUP(A60,'hospitalisation details 2'!A60:G2402,7,FALSE)</f>
        <v>28419</v>
      </c>
      <c r="N60">
        <f>VLOOKUP(A60,'hospitalisation details 2'!A60:J2402,10,FALSE)</f>
        <v>42760.5</v>
      </c>
    </row>
    <row r="61" spans="1:14" ht="15.6" x14ac:dyDescent="0.3">
      <c r="A61" s="1" t="s">
        <v>2313</v>
      </c>
      <c r="B61" t="str">
        <f>VLOOKUP(A61,'Customer Names'!A61:D2395,4,FALSE)</f>
        <v>Louise</v>
      </c>
      <c r="C61">
        <f>VLOOKUP(A61,'medical examination2'!A61:'medical examination2'!B2395,2,FALSE)</f>
        <v>54.82</v>
      </c>
      <c r="D61">
        <f>VLOOKUP(A61,'medical examination2'!A61:E2395,5,FALSE)</f>
        <v>10.61</v>
      </c>
      <c r="E61" t="str">
        <f>VLOOKUP(A61,'medical examination2'!A61:G2396,7,FALSE)</f>
        <v>No</v>
      </c>
      <c r="F61" t="str">
        <f>VLOOKUP(healthcare!A61,'medical examination2'!A61:I2395,9,FALSE)</f>
        <v>No</v>
      </c>
      <c r="G61" t="str">
        <f>VLOOKUP(A61,'medical examination2'!A61:J2395,10,FALSE)</f>
        <v>No</v>
      </c>
      <c r="I61" t="str">
        <f>VLOOKUP(A61,'medical examination2'!A61:M2395,13,FALSE)</f>
        <v>Yes</v>
      </c>
      <c r="J61" t="str">
        <f>VLOOKUP(A61,'medical examination2'!A61:D2395,4,FALSE)</f>
        <v>OBESITY</v>
      </c>
      <c r="K61" t="str">
        <f>VLOOKUP(A61,'medical examination2'!A61:F2395,6,FALSE)</f>
        <v>DIABETES</v>
      </c>
      <c r="L61" s="16">
        <f>VLOOKUP(A61,'hospitalisation details 2'!A61:G2403,7,FALSE)</f>
        <v>26240</v>
      </c>
      <c r="N61">
        <f>VLOOKUP(A61,'hospitalisation details 2'!A61:J2403,10,FALSE)</f>
        <v>42644.2</v>
      </c>
    </row>
    <row r="62" spans="1:14" ht="15.6" x14ac:dyDescent="0.3">
      <c r="A62" s="1" t="s">
        <v>2312</v>
      </c>
      <c r="B62" t="str">
        <f>VLOOKUP(A62,'Customer Names'!A62:D2396,4,FALSE)</f>
        <v>Cameron</v>
      </c>
      <c r="C62">
        <f>VLOOKUP(A62,'medical examination2'!A62:'medical examination2'!B2396,2,FALSE)</f>
        <v>38.06</v>
      </c>
      <c r="D62">
        <f>VLOOKUP(A62,'medical examination2'!A62:E2396,5,FALSE)</f>
        <v>6.04</v>
      </c>
      <c r="E62" t="str">
        <f>VLOOKUP(A62,'medical examination2'!A62:G2397,7,FALSE)</f>
        <v>No</v>
      </c>
      <c r="F62" t="str">
        <f>VLOOKUP(healthcare!A62,'medical examination2'!A62:I2396,9,FALSE)</f>
        <v>No</v>
      </c>
      <c r="G62" t="str">
        <f>VLOOKUP(A62,'medical examination2'!A62:J2396,10,FALSE)</f>
        <v>Yes</v>
      </c>
      <c r="I62" t="str">
        <f>VLOOKUP(A62,'medical examination2'!A62:M2396,13,FALSE)</f>
        <v>Yes</v>
      </c>
      <c r="J62" t="str">
        <f>VLOOKUP(A62,'medical examination2'!A62:D2396,4,FALSE)</f>
        <v>OBESITY</v>
      </c>
      <c r="K62" t="str">
        <f>VLOOKUP(A62,'medical examination2'!A62:F2396,6,FALSE)</f>
        <v>PREDIABETES</v>
      </c>
      <c r="L62" s="16">
        <f>VLOOKUP(A62,'hospitalisation details 2'!A62:G2404,7,FALSE)</f>
        <v>29216</v>
      </c>
      <c r="N62">
        <f>VLOOKUP(A62,'hospitalisation details 2'!A62:J2404,10,FALSE)</f>
        <v>42560.43</v>
      </c>
    </row>
    <row r="63" spans="1:14" ht="15.6" x14ac:dyDescent="0.3">
      <c r="A63" s="1" t="s">
        <v>2311</v>
      </c>
      <c r="B63" t="str">
        <f>VLOOKUP(A63,'Customer Names'!A63:D2397,4,FALSE)</f>
        <v>Katie T.</v>
      </c>
      <c r="C63">
        <f>VLOOKUP(A63,'medical examination2'!A63:'medical examination2'!B2397,2,FALSE)</f>
        <v>51.48</v>
      </c>
      <c r="D63">
        <f>VLOOKUP(A63,'medical examination2'!A63:E2397,5,FALSE)</f>
        <v>9.33</v>
      </c>
      <c r="E63" t="str">
        <f>VLOOKUP(A63,'medical examination2'!A63:G2398,7,FALSE)</f>
        <v>yes</v>
      </c>
      <c r="F63" t="str">
        <f>VLOOKUP(healthcare!A63,'medical examination2'!A63:I2397,9,FALSE)</f>
        <v>No</v>
      </c>
      <c r="G63" t="str">
        <f>VLOOKUP(A63,'medical examination2'!A63:J2397,10,FALSE)</f>
        <v>No</v>
      </c>
      <c r="I63" t="str">
        <f>VLOOKUP(A63,'medical examination2'!A63:M2397,13,FALSE)</f>
        <v>Yes</v>
      </c>
      <c r="J63" t="str">
        <f>VLOOKUP(A63,'medical examination2'!A63:D2397,4,FALSE)</f>
        <v>OBESITY</v>
      </c>
      <c r="K63" t="str">
        <f>VLOOKUP(A63,'medical examination2'!A63:F2397,6,FALSE)</f>
        <v>DIABETES</v>
      </c>
      <c r="L63" s="16">
        <f>VLOOKUP(A63,'hospitalisation details 2'!A63:G2405,7,FALSE)</f>
        <v>24650</v>
      </c>
      <c r="N63">
        <f>VLOOKUP(A63,'hospitalisation details 2'!A63:J2405,10,FALSE)</f>
        <v>42538.720000000001</v>
      </c>
    </row>
    <row r="64" spans="1:14" ht="15.6" x14ac:dyDescent="0.3">
      <c r="A64" s="1" t="s">
        <v>2310</v>
      </c>
      <c r="B64" t="str">
        <f>VLOOKUP(A64,'Customer Names'!A64:D2398,4,FALSE)</f>
        <v>Casey</v>
      </c>
      <c r="C64">
        <f>VLOOKUP(A64,'medical examination2'!A64:'medical examination2'!B2398,2,FALSE)</f>
        <v>52.06</v>
      </c>
      <c r="D64">
        <f>VLOOKUP(A64,'medical examination2'!A64:E2398,5,FALSE)</f>
        <v>11.47</v>
      </c>
      <c r="E64" t="str">
        <f>VLOOKUP(A64,'medical examination2'!A64:G2399,7,FALSE)</f>
        <v>No</v>
      </c>
      <c r="F64" t="str">
        <f>VLOOKUP(healthcare!A64,'medical examination2'!A64:I2398,9,FALSE)</f>
        <v>No</v>
      </c>
      <c r="G64" t="str">
        <f>VLOOKUP(A64,'medical examination2'!A64:J2398,10,FALSE)</f>
        <v>No</v>
      </c>
      <c r="I64" t="str">
        <f>VLOOKUP(A64,'medical examination2'!A64:M2398,13,FALSE)</f>
        <v>Yes</v>
      </c>
      <c r="J64" t="str">
        <f>VLOOKUP(A64,'medical examination2'!A64:D2398,4,FALSE)</f>
        <v>OBESITY</v>
      </c>
      <c r="K64" t="str">
        <f>VLOOKUP(A64,'medical examination2'!A64:F2398,6,FALSE)</f>
        <v>DIABETES</v>
      </c>
      <c r="L64" s="16">
        <f>VLOOKUP(A64,'hospitalisation details 2'!A64:G2406,7,FALSE)</f>
        <v>25053</v>
      </c>
      <c r="N64">
        <f>VLOOKUP(A64,'hospitalisation details 2'!A64:J2406,10,FALSE)</f>
        <v>42478.6</v>
      </c>
    </row>
    <row r="65" spans="1:14" ht="15.6" x14ac:dyDescent="0.3">
      <c r="A65" s="1" t="s">
        <v>2309</v>
      </c>
      <c r="B65" t="str">
        <f>VLOOKUP(A65,'Customer Names'!A65:D2399,4,FALSE)</f>
        <v>David</v>
      </c>
      <c r="C65">
        <f>VLOOKUP(A65,'medical examination2'!A65:'medical examination2'!B2399,2,FALSE)</f>
        <v>30.684999999999999</v>
      </c>
      <c r="D65">
        <f>VLOOKUP(A65,'medical examination2'!A65:E2399,5,FALSE)</f>
        <v>7.02</v>
      </c>
      <c r="E65" t="str">
        <f>VLOOKUP(A65,'medical examination2'!A65:G2400,7,FALSE)</f>
        <v>yes</v>
      </c>
      <c r="F65" t="str">
        <f>VLOOKUP(healthcare!A65,'medical examination2'!A65:I2399,9,FALSE)</f>
        <v>No</v>
      </c>
      <c r="G65" t="str">
        <f>VLOOKUP(A65,'medical examination2'!A65:J2399,10,FALSE)</f>
        <v>No</v>
      </c>
      <c r="I65" t="str">
        <f>VLOOKUP(A65,'medical examination2'!A65:M2399,13,FALSE)</f>
        <v>Yes</v>
      </c>
      <c r="J65" t="str">
        <f>VLOOKUP(A65,'medical examination2'!A65:D2399,4,FALSE)</f>
        <v>OBESITY</v>
      </c>
      <c r="K65" t="str">
        <f>VLOOKUP(A65,'medical examination2'!A65:F2399,6,FALSE)</f>
        <v>DIABETES</v>
      </c>
      <c r="L65" s="16">
        <f>VLOOKUP(A65,'hospitalisation details 2'!A65:G2407,7,FALSE)</f>
        <v>24651</v>
      </c>
      <c r="N65">
        <f>VLOOKUP(A65,'hospitalisation details 2'!A65:J2407,10,FALSE)</f>
        <v>42303.69</v>
      </c>
    </row>
    <row r="66" spans="1:14" ht="15.6" x14ac:dyDescent="0.3">
      <c r="A66" s="1" t="s">
        <v>2308</v>
      </c>
      <c r="B66" t="str">
        <f>VLOOKUP(A66,'Customer Names'!A66:D2400,4,FALSE)</f>
        <v>Bryson C.</v>
      </c>
      <c r="C66">
        <f>VLOOKUP(A66,'medical examination2'!A66:'medical examination2'!B2400,2,FALSE)</f>
        <v>36.08</v>
      </c>
      <c r="D66">
        <f>VLOOKUP(A66,'medical examination2'!A66:E2400,5,FALSE)</f>
        <v>8.8000000000000007</v>
      </c>
      <c r="E66" t="str">
        <f>VLOOKUP(A66,'medical examination2'!A66:G2401,7,FALSE)</f>
        <v>yes</v>
      </c>
      <c r="F66" t="str">
        <f>VLOOKUP(healthcare!A66,'medical examination2'!A66:I2400,9,FALSE)</f>
        <v>No</v>
      </c>
      <c r="G66" t="str">
        <f>VLOOKUP(A66,'medical examination2'!A66:J2400,10,FALSE)</f>
        <v>No</v>
      </c>
      <c r="I66" t="str">
        <f>VLOOKUP(A66,'medical examination2'!A66:M2400,13,FALSE)</f>
        <v>Yes</v>
      </c>
      <c r="J66" t="str">
        <f>VLOOKUP(A66,'medical examination2'!A66:D2400,4,FALSE)</f>
        <v>OBESITY</v>
      </c>
      <c r="K66" t="str">
        <f>VLOOKUP(A66,'medical examination2'!A66:F2400,6,FALSE)</f>
        <v>DIABETES</v>
      </c>
      <c r="L66" s="16">
        <f>VLOOKUP(A66,'hospitalisation details 2'!A66:G2408,7,FALSE)</f>
        <v>27621</v>
      </c>
      <c r="N66">
        <f>VLOOKUP(A66,'hospitalisation details 2'!A66:J2408,10,FALSE)</f>
        <v>42211.14</v>
      </c>
    </row>
    <row r="67" spans="1:14" ht="15.6" x14ac:dyDescent="0.3">
      <c r="A67" s="1" t="s">
        <v>2307</v>
      </c>
      <c r="B67" t="str">
        <f>VLOOKUP(A67,'Customer Names'!A67:D2401,4,FALSE)</f>
        <v>Megan</v>
      </c>
      <c r="C67">
        <f>VLOOKUP(A67,'medical examination2'!A67:'medical examination2'!B2401,2,FALSE)</f>
        <v>54.99</v>
      </c>
      <c r="D67">
        <f>VLOOKUP(A67,'medical examination2'!A67:E2401,5,FALSE)</f>
        <v>8.68</v>
      </c>
      <c r="E67" t="str">
        <f>VLOOKUP(A67,'medical examination2'!A67:G2402,7,FALSE)</f>
        <v>No</v>
      </c>
      <c r="F67" t="str">
        <f>VLOOKUP(healthcare!A67,'medical examination2'!A67:I2401,9,FALSE)</f>
        <v>No</v>
      </c>
      <c r="G67" t="str">
        <f>VLOOKUP(A67,'medical examination2'!A67:J2401,10,FALSE)</f>
        <v>No</v>
      </c>
      <c r="I67" t="str">
        <f>VLOOKUP(A67,'medical examination2'!A67:M2401,13,FALSE)</f>
        <v>Yes</v>
      </c>
      <c r="J67" t="str">
        <f>VLOOKUP(A67,'medical examination2'!A67:D2401,4,FALSE)</f>
        <v>OBESITY</v>
      </c>
      <c r="K67" t="str">
        <f>VLOOKUP(A67,'medical examination2'!A67:F2401,6,FALSE)</f>
        <v>DIABETES</v>
      </c>
      <c r="L67" s="16">
        <f>VLOOKUP(A67,'hospitalisation details 2'!A67:G2409,7,FALSE)</f>
        <v>26925</v>
      </c>
      <c r="N67">
        <f>VLOOKUP(A67,'hospitalisation details 2'!A67:J2409,10,FALSE)</f>
        <v>42188.15</v>
      </c>
    </row>
    <row r="68" spans="1:14" ht="15.6" x14ac:dyDescent="0.3">
      <c r="A68" s="1" t="s">
        <v>2306</v>
      </c>
      <c r="B68" t="str">
        <f>VLOOKUP(A68,'Customer Names'!A68:D2402,4,FALSE)</f>
        <v>Daniel</v>
      </c>
      <c r="C68">
        <f>VLOOKUP(A68,'medical examination2'!A68:'medical examination2'!B2402,2,FALSE)</f>
        <v>35.97</v>
      </c>
      <c r="D68">
        <f>VLOOKUP(A68,'medical examination2'!A68:E2402,5,FALSE)</f>
        <v>6.12</v>
      </c>
      <c r="E68" t="str">
        <f>VLOOKUP(A68,'medical examination2'!A68:G2403,7,FALSE)</f>
        <v>No</v>
      </c>
      <c r="F68" t="str">
        <f>VLOOKUP(healthcare!A68,'medical examination2'!A68:I2402,9,FALSE)</f>
        <v>No</v>
      </c>
      <c r="G68" t="str">
        <f>VLOOKUP(A68,'medical examination2'!A68:J2402,10,FALSE)</f>
        <v>Yes</v>
      </c>
      <c r="I68" t="str">
        <f>VLOOKUP(A68,'medical examination2'!A68:M2402,13,FALSE)</f>
        <v>Yes</v>
      </c>
      <c r="J68" t="str">
        <f>VLOOKUP(A68,'medical examination2'!A68:D2402,4,FALSE)</f>
        <v>OBESITY</v>
      </c>
      <c r="K68" t="str">
        <f>VLOOKUP(A68,'medical examination2'!A68:F2402,6,FALSE)</f>
        <v>PREDIABETES</v>
      </c>
      <c r="L68" s="16">
        <f>VLOOKUP(A68,'hospitalisation details 2'!A68:G2410,7,FALSE)</f>
        <v>29039</v>
      </c>
      <c r="N68">
        <f>VLOOKUP(A68,'hospitalisation details 2'!A68:J2410,10,FALSE)</f>
        <v>42124.52</v>
      </c>
    </row>
    <row r="69" spans="1:14" ht="15.6" x14ac:dyDescent="0.3">
      <c r="A69" s="1" t="s">
        <v>2305</v>
      </c>
      <c r="B69" t="str">
        <f>VLOOKUP(A69,'Customer Names'!A69:D2403,4,FALSE)</f>
        <v>Steven M.</v>
      </c>
      <c r="C69">
        <f>VLOOKUP(A69,'medical examination2'!A69:'medical examination2'!B2403,2,FALSE)</f>
        <v>45.54</v>
      </c>
      <c r="D69">
        <f>VLOOKUP(A69,'medical examination2'!A69:E2403,5,FALSE)</f>
        <v>5.4</v>
      </c>
      <c r="E69" t="str">
        <f>VLOOKUP(A69,'medical examination2'!A69:G2404,7,FALSE)</f>
        <v>yes</v>
      </c>
      <c r="F69" t="str">
        <f>VLOOKUP(healthcare!A69,'medical examination2'!A69:I2403,9,FALSE)</f>
        <v>No</v>
      </c>
      <c r="G69" t="str">
        <f>VLOOKUP(A69,'medical examination2'!A69:J2403,10,FALSE)</f>
        <v>Yes</v>
      </c>
      <c r="I69" t="str">
        <f>VLOOKUP(A69,'medical examination2'!A69:M2403,13,FALSE)</f>
        <v>Yes</v>
      </c>
      <c r="J69" t="str">
        <f>VLOOKUP(A69,'medical examination2'!A69:D2403,4,FALSE)</f>
        <v>OBESITY</v>
      </c>
      <c r="K69" t="str">
        <f>VLOOKUP(A69,'medical examination2'!A69:F2403,6,FALSE)</f>
        <v>NORMAL</v>
      </c>
      <c r="L69" s="16">
        <f>VLOOKUP(A69,'hospitalisation details 2'!A69:G2411,7,FALSE)</f>
        <v>35773</v>
      </c>
      <c r="N69">
        <f>VLOOKUP(A69,'hospitalisation details 2'!A69:J2411,10,FALSE)</f>
        <v>42112.24</v>
      </c>
    </row>
    <row r="70" spans="1:14" ht="15.6" x14ac:dyDescent="0.3">
      <c r="A70" s="1" t="s">
        <v>2304</v>
      </c>
      <c r="B70" t="str">
        <f>VLOOKUP(A70,'Customer Names'!A70:D2404,4,FALSE)</f>
        <v>Jenna L.</v>
      </c>
      <c r="C70">
        <f>VLOOKUP(A70,'medical examination2'!A70:'medical examination2'!B2404,2,FALSE)</f>
        <v>35.53</v>
      </c>
      <c r="D70">
        <f>VLOOKUP(A70,'medical examination2'!A70:E2404,5,FALSE)</f>
        <v>4.3600000000000003</v>
      </c>
      <c r="E70" t="str">
        <f>VLOOKUP(A70,'medical examination2'!A70:G2405,7,FALSE)</f>
        <v>yes</v>
      </c>
      <c r="F70" t="str">
        <f>VLOOKUP(healthcare!A70,'medical examination2'!A70:I2404,9,FALSE)</f>
        <v>No</v>
      </c>
      <c r="G70" t="str">
        <f>VLOOKUP(A70,'medical examination2'!A70:J2404,10,FALSE)</f>
        <v>No</v>
      </c>
      <c r="I70" t="str">
        <f>VLOOKUP(A70,'medical examination2'!A70:M2404,13,FALSE)</f>
        <v>Yes</v>
      </c>
      <c r="J70" t="str">
        <f>VLOOKUP(A70,'medical examination2'!A70:D2404,4,FALSE)</f>
        <v>OBESITY</v>
      </c>
      <c r="K70" t="str">
        <f>VLOOKUP(A70,'medical examination2'!A70:F2404,6,FALSE)</f>
        <v>NORMAL</v>
      </c>
      <c r="L70" s="16">
        <f>VLOOKUP(A70,'hospitalisation details 2'!A70:G2412,7,FALSE)</f>
        <v>28092</v>
      </c>
      <c r="N70">
        <f>VLOOKUP(A70,'hospitalisation details 2'!A70:J2412,10,FALSE)</f>
        <v>42111.66</v>
      </c>
    </row>
    <row r="71" spans="1:14" ht="15.6" x14ac:dyDescent="0.3">
      <c r="A71" s="1" t="s">
        <v>2303</v>
      </c>
      <c r="B71" t="str">
        <f>VLOOKUP(A71,'Customer Names'!A71:D2405,4,FALSE)</f>
        <v>Freeman</v>
      </c>
      <c r="C71">
        <f>VLOOKUP(A71,'medical examination2'!A71:'medical examination2'!B2405,2,FALSE)</f>
        <v>30.8</v>
      </c>
      <c r="D71">
        <f>VLOOKUP(A71,'medical examination2'!A71:E2405,5,FALSE)</f>
        <v>9.77</v>
      </c>
      <c r="E71" t="str">
        <f>VLOOKUP(A71,'medical examination2'!A71:G2406,7,FALSE)</f>
        <v>No</v>
      </c>
      <c r="F71" t="str">
        <f>VLOOKUP(healthcare!A71,'medical examination2'!A71:I2405,9,FALSE)</f>
        <v>No</v>
      </c>
      <c r="G71" t="str">
        <f>VLOOKUP(A71,'medical examination2'!A71:J2405,10,FALSE)</f>
        <v>No</v>
      </c>
      <c r="I71" t="str">
        <f>VLOOKUP(A71,'medical examination2'!A71:M2405,13,FALSE)</f>
        <v>Yes</v>
      </c>
      <c r="J71" t="str">
        <f>VLOOKUP(A71,'medical examination2'!A71:D2405,4,FALSE)</f>
        <v>OBESITY</v>
      </c>
      <c r="K71" t="str">
        <f>VLOOKUP(A71,'medical examination2'!A71:F2405,6,FALSE)</f>
        <v>DIABETES</v>
      </c>
      <c r="L71" s="16">
        <f>VLOOKUP(A71,'hospitalisation details 2'!A71:G2413,7,FALSE)</f>
        <v>25191</v>
      </c>
      <c r="N71">
        <f>VLOOKUP(A71,'hospitalisation details 2'!A71:J2413,10,FALSE)</f>
        <v>41999.519999999997</v>
      </c>
    </row>
    <row r="72" spans="1:14" ht="15.6" x14ac:dyDescent="0.3">
      <c r="A72" s="1" t="s">
        <v>2302</v>
      </c>
      <c r="B72" t="str">
        <f>VLOOKUP(A72,'Customer Names'!A72:D2406,4,FALSE)</f>
        <v>Jeff</v>
      </c>
      <c r="C72">
        <f>VLOOKUP(A72,'medical examination2'!A72:'medical examination2'!B2406,2,FALSE)</f>
        <v>38.39</v>
      </c>
      <c r="D72">
        <f>VLOOKUP(A72,'medical examination2'!A72:E2406,5,FALSE)</f>
        <v>4.25</v>
      </c>
      <c r="E72" t="str">
        <f>VLOOKUP(A72,'medical examination2'!A72:G2407,7,FALSE)</f>
        <v>No</v>
      </c>
      <c r="F72" t="str">
        <f>VLOOKUP(healthcare!A72,'medical examination2'!A72:I2406,9,FALSE)</f>
        <v>No</v>
      </c>
      <c r="G72" t="str">
        <f>VLOOKUP(A72,'medical examination2'!A72:J2406,10,FALSE)</f>
        <v>No</v>
      </c>
      <c r="I72" t="str">
        <f>VLOOKUP(A72,'medical examination2'!A72:M2406,13,FALSE)</f>
        <v>Yes</v>
      </c>
      <c r="J72" t="str">
        <f>VLOOKUP(A72,'medical examination2'!A72:D2406,4,FALSE)</f>
        <v>OBESITY</v>
      </c>
      <c r="K72" t="str">
        <f>VLOOKUP(A72,'medical examination2'!A72:F2406,6,FALSE)</f>
        <v>NORMAL</v>
      </c>
      <c r="L72" s="16">
        <f>VLOOKUP(A72,'hospitalisation details 2'!A72:G2414,7,FALSE)</f>
        <v>30996</v>
      </c>
      <c r="N72">
        <f>VLOOKUP(A72,'hospitalisation details 2'!A72:J2414,10,FALSE)</f>
        <v>41949.24</v>
      </c>
    </row>
    <row r="73" spans="1:14" ht="15.6" x14ac:dyDescent="0.3">
      <c r="A73" s="1" t="s">
        <v>2301</v>
      </c>
      <c r="B73" t="str">
        <f>VLOOKUP(A73,'Customer Names'!A73:D2407,4,FALSE)</f>
        <v>Elenilton V. Sr.</v>
      </c>
      <c r="C73">
        <f>VLOOKUP(A73,'medical examination2'!A73:'medical examination2'!B2407,2,FALSE)</f>
        <v>32.299999999999997</v>
      </c>
      <c r="D73">
        <f>VLOOKUP(A73,'medical examination2'!A73:E2407,5,FALSE)</f>
        <v>4.76</v>
      </c>
      <c r="E73" t="str">
        <f>VLOOKUP(A73,'medical examination2'!A73:G2408,7,FALSE)</f>
        <v>No</v>
      </c>
      <c r="F73" t="str">
        <f>VLOOKUP(healthcare!A73,'medical examination2'!A73:I2407,9,FALSE)</f>
        <v>No</v>
      </c>
      <c r="G73" t="str">
        <f>VLOOKUP(A73,'medical examination2'!A73:J2407,10,FALSE)</f>
        <v>No</v>
      </c>
      <c r="I73" t="str">
        <f>VLOOKUP(A73,'medical examination2'!A73:M2407,13,FALSE)</f>
        <v>Yes</v>
      </c>
      <c r="J73" t="str">
        <f>VLOOKUP(A73,'medical examination2'!A73:D2407,4,FALSE)</f>
        <v>OBESITY</v>
      </c>
      <c r="K73" t="str">
        <f>VLOOKUP(A73,'medical examination2'!A73:F2407,6,FALSE)</f>
        <v>NORMAL</v>
      </c>
      <c r="L73" s="16">
        <f>VLOOKUP(A73,'hospitalisation details 2'!A73:G2415,7,FALSE)</f>
        <v>26458</v>
      </c>
      <c r="N73">
        <f>VLOOKUP(A73,'hospitalisation details 2'!A73:J2415,10,FALSE)</f>
        <v>41919.1</v>
      </c>
    </row>
    <row r="74" spans="1:14" ht="15.6" x14ac:dyDescent="0.3">
      <c r="A74" s="1" t="s">
        <v>2300</v>
      </c>
      <c r="B74" t="str">
        <f>VLOOKUP(A74,'Customer Names'!A74:D2408,4,FALSE)</f>
        <v>Maurya</v>
      </c>
      <c r="C74">
        <f>VLOOKUP(A74,'medical examination2'!A74:'medical examination2'!B2408,2,FALSE)</f>
        <v>48.8</v>
      </c>
      <c r="D74">
        <f>VLOOKUP(A74,'medical examination2'!A74:E2408,5,FALSE)</f>
        <v>6.22</v>
      </c>
      <c r="E74" t="str">
        <f>VLOOKUP(A74,'medical examination2'!A74:G2409,7,FALSE)</f>
        <v>yes</v>
      </c>
      <c r="F74" t="str">
        <f>VLOOKUP(healthcare!A74,'medical examination2'!A74:I2408,9,FALSE)</f>
        <v>No</v>
      </c>
      <c r="G74" t="str">
        <f>VLOOKUP(A74,'medical examination2'!A74:J2408,10,FALSE)</f>
        <v>No</v>
      </c>
      <c r="I74" t="str">
        <f>VLOOKUP(A74,'medical examination2'!A74:M2408,13,FALSE)</f>
        <v>Yes</v>
      </c>
      <c r="J74" t="str">
        <f>VLOOKUP(A74,'medical examination2'!A74:D2408,4,FALSE)</f>
        <v>OBESITY</v>
      </c>
      <c r="K74" t="str">
        <f>VLOOKUP(A74,'medical examination2'!A74:F2408,6,FALSE)</f>
        <v>PREDIABETES</v>
      </c>
      <c r="L74" s="16">
        <f>VLOOKUP(A74,'hospitalisation details 2'!A74:G2416,7,FALSE)</f>
        <v>24371</v>
      </c>
      <c r="N74">
        <f>VLOOKUP(A74,'hospitalisation details 2'!A74:J2416,10,FALSE)</f>
        <v>41886.54</v>
      </c>
    </row>
    <row r="75" spans="1:14" ht="15.6" x14ac:dyDescent="0.3">
      <c r="A75" s="1" t="s">
        <v>2299</v>
      </c>
      <c r="B75" t="str">
        <f>VLOOKUP(A75,'Customer Names'!A75:D2409,4,FALSE)</f>
        <v>Samantha C</v>
      </c>
      <c r="C75">
        <f>VLOOKUP(A75,'medical examination2'!A75:'medical examination2'!B2409,2,FALSE)</f>
        <v>45.5</v>
      </c>
      <c r="D75">
        <f>VLOOKUP(A75,'medical examination2'!A75:E2409,5,FALSE)</f>
        <v>7.96</v>
      </c>
      <c r="E75" t="str">
        <f>VLOOKUP(A75,'medical examination2'!A75:G2410,7,FALSE)</f>
        <v>No</v>
      </c>
      <c r="F75" t="str">
        <f>VLOOKUP(healthcare!A75,'medical examination2'!A75:I2409,9,FALSE)</f>
        <v>No</v>
      </c>
      <c r="G75" t="str">
        <f>VLOOKUP(A75,'medical examination2'!A75:J2409,10,FALSE)</f>
        <v>No</v>
      </c>
      <c r="I75" t="str">
        <f>VLOOKUP(A75,'medical examination2'!A75:M2409,13,FALSE)</f>
        <v>Yes</v>
      </c>
      <c r="J75" t="str">
        <f>VLOOKUP(A75,'medical examination2'!A75:D2409,4,FALSE)</f>
        <v>OBESITY</v>
      </c>
      <c r="K75" t="str">
        <f>VLOOKUP(A75,'medical examination2'!A75:F2409,6,FALSE)</f>
        <v>DIABETES</v>
      </c>
      <c r="L75" s="16">
        <f>VLOOKUP(A75,'hospitalisation details 2'!A75:G2417,7,FALSE)</f>
        <v>22911</v>
      </c>
      <c r="N75">
        <f>VLOOKUP(A75,'hospitalisation details 2'!A75:J2417,10,FALSE)</f>
        <v>41794.629999999997</v>
      </c>
    </row>
    <row r="76" spans="1:14" ht="15.6" x14ac:dyDescent="0.3">
      <c r="A76" s="1" t="s">
        <v>2298</v>
      </c>
      <c r="B76" t="str">
        <f>VLOOKUP(A76,'Customer Names'!A76:D2410,4,FALSE)</f>
        <v>Bethany A</v>
      </c>
      <c r="C76">
        <f>VLOOKUP(A76,'medical examination2'!A76:'medical examination2'!B2410,2,FALSE)</f>
        <v>53.61</v>
      </c>
      <c r="D76">
        <f>VLOOKUP(A76,'medical examination2'!A76:E2410,5,FALSE)</f>
        <v>10.92</v>
      </c>
      <c r="E76" t="str">
        <f>VLOOKUP(A76,'medical examination2'!A76:G2411,7,FALSE)</f>
        <v>yes</v>
      </c>
      <c r="F76" t="str">
        <f>VLOOKUP(healthcare!A76,'medical examination2'!A76:I2410,9,FALSE)</f>
        <v>No</v>
      </c>
      <c r="G76" t="str">
        <f>VLOOKUP(A76,'medical examination2'!A76:J2410,10,FALSE)</f>
        <v>No</v>
      </c>
      <c r="I76" t="str">
        <f>VLOOKUP(A76,'medical examination2'!A76:M2410,13,FALSE)</f>
        <v>Yes</v>
      </c>
      <c r="J76" t="str">
        <f>VLOOKUP(A76,'medical examination2'!A76:D2410,4,FALSE)</f>
        <v>OBESITY</v>
      </c>
      <c r="K76" t="str">
        <f>VLOOKUP(A76,'medical examination2'!A76:F2410,6,FALSE)</f>
        <v>DIABETES</v>
      </c>
      <c r="L76" s="16">
        <f>VLOOKUP(A76,'hospitalisation details 2'!A76:G2418,7,FALSE)</f>
        <v>27666</v>
      </c>
      <c r="N76">
        <f>VLOOKUP(A76,'hospitalisation details 2'!A76:J2418,10,FALSE)</f>
        <v>41681.86</v>
      </c>
    </row>
    <row r="77" spans="1:14" ht="15.6" x14ac:dyDescent="0.3">
      <c r="A77" s="1" t="s">
        <v>2297</v>
      </c>
      <c r="B77" t="str">
        <f>VLOOKUP(A77,'Customer Names'!A77:D2411,4,FALSE)</f>
        <v>Yves</v>
      </c>
      <c r="C77">
        <f>VLOOKUP(A77,'medical examination2'!A77:'medical examination2'!B2411,2,FALSE)</f>
        <v>36.19</v>
      </c>
      <c r="D77">
        <f>VLOOKUP(A77,'medical examination2'!A77:E2411,5,FALSE)</f>
        <v>11.51</v>
      </c>
      <c r="E77" t="str">
        <f>VLOOKUP(A77,'medical examination2'!A77:G2412,7,FALSE)</f>
        <v>yes</v>
      </c>
      <c r="F77" t="str">
        <f>VLOOKUP(healthcare!A77,'medical examination2'!A77:I2411,9,FALSE)</f>
        <v>No</v>
      </c>
      <c r="G77" t="str">
        <f>VLOOKUP(A77,'medical examination2'!A77:J2411,10,FALSE)</f>
        <v>No</v>
      </c>
      <c r="I77" t="str">
        <f>VLOOKUP(A77,'medical examination2'!A77:M2411,13,FALSE)</f>
        <v>Yes</v>
      </c>
      <c r="J77" t="str">
        <f>VLOOKUP(A77,'medical examination2'!A77:D2411,4,FALSE)</f>
        <v>OBESITY</v>
      </c>
      <c r="K77" t="str">
        <f>VLOOKUP(A77,'medical examination2'!A77:F2411,6,FALSE)</f>
        <v>DIABETES</v>
      </c>
      <c r="L77" s="16">
        <f>VLOOKUP(A77,'hospitalisation details 2'!A77:G2419,7,FALSE)</f>
        <v>27712</v>
      </c>
      <c r="N77">
        <f>VLOOKUP(A77,'hospitalisation details 2'!A77:J2419,10,FALSE)</f>
        <v>41676.080000000002</v>
      </c>
    </row>
    <row r="78" spans="1:14" ht="15.6" x14ac:dyDescent="0.3">
      <c r="A78" s="1" t="s">
        <v>2296</v>
      </c>
      <c r="B78" t="str">
        <f>VLOOKUP(A78,'Customer Names'!A78:D2412,4,FALSE)</f>
        <v>Danielle</v>
      </c>
      <c r="C78">
        <f>VLOOKUP(A78,'medical examination2'!A78:'medical examination2'!B2412,2,FALSE)</f>
        <v>34.6</v>
      </c>
      <c r="D78">
        <f>VLOOKUP(A78,'medical examination2'!A78:E2412,5,FALSE)</f>
        <v>5.99</v>
      </c>
      <c r="E78" t="str">
        <f>VLOOKUP(A78,'medical examination2'!A78:G2413,7,FALSE)</f>
        <v>yes</v>
      </c>
      <c r="F78" t="str">
        <f>VLOOKUP(healthcare!A78,'medical examination2'!A78:I2412,9,FALSE)</f>
        <v>No</v>
      </c>
      <c r="G78" t="str">
        <f>VLOOKUP(A78,'medical examination2'!A78:J2412,10,FALSE)</f>
        <v>No</v>
      </c>
      <c r="I78" t="str">
        <f>VLOOKUP(A78,'medical examination2'!A78:M2412,13,FALSE)</f>
        <v>Yes</v>
      </c>
      <c r="J78" t="str">
        <f>VLOOKUP(A78,'medical examination2'!A78:D2412,4,FALSE)</f>
        <v>OBESITY</v>
      </c>
      <c r="K78" t="str">
        <f>VLOOKUP(A78,'medical examination2'!A78:F2412,6,FALSE)</f>
        <v>PREDIABETES</v>
      </c>
      <c r="L78" s="16">
        <f>VLOOKUP(A78,'hospitalisation details 2'!A78:G2420,7,FALSE)</f>
        <v>28062</v>
      </c>
      <c r="N78">
        <f>VLOOKUP(A78,'hospitalisation details 2'!A78:J2420,10,FALSE)</f>
        <v>41661.599999999999</v>
      </c>
    </row>
    <row r="79" spans="1:14" ht="15.6" x14ac:dyDescent="0.3">
      <c r="A79" s="1" t="s">
        <v>2295</v>
      </c>
      <c r="B79" t="str">
        <f>VLOOKUP(A79,'Customer Names'!A79:D2413,4,FALSE)</f>
        <v>Julia</v>
      </c>
      <c r="C79">
        <f>VLOOKUP(A79,'medical examination2'!A79:'medical examination2'!B2413,2,FALSE)</f>
        <v>54.12</v>
      </c>
      <c r="D79">
        <f>VLOOKUP(A79,'medical examination2'!A79:E2413,5,FALSE)</f>
        <v>11.57</v>
      </c>
      <c r="E79" t="str">
        <f>VLOOKUP(A79,'medical examination2'!A79:G2414,7,FALSE)</f>
        <v>No</v>
      </c>
      <c r="F79" t="str">
        <f>VLOOKUP(healthcare!A79,'medical examination2'!A79:I2413,9,FALSE)</f>
        <v>No</v>
      </c>
      <c r="G79" t="str">
        <f>VLOOKUP(A79,'medical examination2'!A79:J2413,10,FALSE)</f>
        <v>No</v>
      </c>
      <c r="I79" t="str">
        <f>VLOOKUP(A79,'medical examination2'!A79:M2413,13,FALSE)</f>
        <v>Yes</v>
      </c>
      <c r="J79" t="str">
        <f>VLOOKUP(A79,'medical examination2'!A79:D2413,4,FALSE)</f>
        <v>OBESITY</v>
      </c>
      <c r="K79" t="str">
        <f>VLOOKUP(A79,'medical examination2'!A79:F2413,6,FALSE)</f>
        <v>DIABETES</v>
      </c>
      <c r="L79" s="16">
        <f>VLOOKUP(A79,'hospitalisation details 2'!A79:G2421,7,FALSE)</f>
        <v>27357</v>
      </c>
      <c r="N79">
        <f>VLOOKUP(A79,'hospitalisation details 2'!A79:J2421,10,FALSE)</f>
        <v>41636.199999999997</v>
      </c>
    </row>
    <row r="80" spans="1:14" ht="15.6" x14ac:dyDescent="0.3">
      <c r="A80" s="1" t="s">
        <v>2294</v>
      </c>
      <c r="B80" t="str">
        <f>VLOOKUP(A80,'Customer Names'!A80:D2414,4,FALSE)</f>
        <v>Joshua</v>
      </c>
      <c r="C80">
        <f>VLOOKUP(A80,'medical examination2'!A80:'medical examination2'!B2414,2,FALSE)</f>
        <v>48.82</v>
      </c>
      <c r="D80">
        <f>VLOOKUP(A80,'medical examination2'!A80:E2414,5,FALSE)</f>
        <v>6.67</v>
      </c>
      <c r="E80" t="str">
        <f>VLOOKUP(A80,'medical examination2'!A80:G2415,7,FALSE)</f>
        <v>yes</v>
      </c>
      <c r="F80" t="str">
        <f>VLOOKUP(healthcare!A80,'medical examination2'!A80:I2414,9,FALSE)</f>
        <v>No</v>
      </c>
      <c r="G80" t="str">
        <f>VLOOKUP(A80,'medical examination2'!A80:J2414,10,FALSE)</f>
        <v>No</v>
      </c>
      <c r="I80" t="str">
        <f>VLOOKUP(A80,'medical examination2'!A80:M2414,13,FALSE)</f>
        <v>Yes</v>
      </c>
      <c r="J80" t="str">
        <f>VLOOKUP(A80,'medical examination2'!A80:D2414,4,FALSE)</f>
        <v>OBESITY</v>
      </c>
      <c r="K80" t="str">
        <f>VLOOKUP(A80,'medical examination2'!A80:F2414,6,FALSE)</f>
        <v>DIABETES</v>
      </c>
      <c r="L80" s="16">
        <f>VLOOKUP(A80,'hospitalisation details 2'!A80:G2422,7,FALSE)</f>
        <v>24828</v>
      </c>
      <c r="N80">
        <f>VLOOKUP(A80,'hospitalisation details 2'!A80:J2422,10,FALSE)</f>
        <v>41505.15</v>
      </c>
    </row>
    <row r="81" spans="1:14" ht="15.6" x14ac:dyDescent="0.3">
      <c r="A81" s="1" t="s">
        <v>2293</v>
      </c>
      <c r="B81" t="str">
        <f>VLOOKUP(A81,'Customer Names'!A81:D2415,4,FALSE)</f>
        <v>Jennifer</v>
      </c>
      <c r="C81">
        <f>VLOOKUP(A81,'medical examination2'!A81:'medical examination2'!B2415,2,FALSE)</f>
        <v>51.01</v>
      </c>
      <c r="D81">
        <f>VLOOKUP(A81,'medical examination2'!A81:E2415,5,FALSE)</f>
        <v>9.1999999999999993</v>
      </c>
      <c r="E81" t="str">
        <f>VLOOKUP(A81,'medical examination2'!A81:G2416,7,FALSE)</f>
        <v>No</v>
      </c>
      <c r="F81" t="str">
        <f>VLOOKUP(healthcare!A81,'medical examination2'!A81:I2415,9,FALSE)</f>
        <v>No</v>
      </c>
      <c r="G81" t="str">
        <f>VLOOKUP(A81,'medical examination2'!A81:J2415,10,FALSE)</f>
        <v>No</v>
      </c>
      <c r="I81" t="str">
        <f>VLOOKUP(A81,'medical examination2'!A81:M2415,13,FALSE)</f>
        <v>Yes</v>
      </c>
      <c r="J81" t="str">
        <f>VLOOKUP(A81,'medical examination2'!A81:D2415,4,FALSE)</f>
        <v>OBESITY</v>
      </c>
      <c r="K81" t="str">
        <f>VLOOKUP(A81,'medical examination2'!A81:F2415,6,FALSE)</f>
        <v>DIABETES</v>
      </c>
      <c r="L81" s="16">
        <f>VLOOKUP(A81,'hospitalisation details 2'!A81:G2423,7,FALSE)</f>
        <v>26222</v>
      </c>
      <c r="N81">
        <f>VLOOKUP(A81,'hospitalisation details 2'!A81:J2423,10,FALSE)</f>
        <v>41351.879999999997</v>
      </c>
    </row>
    <row r="82" spans="1:14" ht="15.6" x14ac:dyDescent="0.3">
      <c r="A82" s="1" t="s">
        <v>2292</v>
      </c>
      <c r="B82" t="str">
        <f>VLOOKUP(A82,'Customer Names'!A82:D2416,4,FALSE)</f>
        <v>Gwen M.</v>
      </c>
      <c r="C82">
        <f>VLOOKUP(A82,'medical examination2'!A82:'medical examination2'!B2416,2,FALSE)</f>
        <v>45.65</v>
      </c>
      <c r="D82">
        <f>VLOOKUP(A82,'medical examination2'!A82:E2416,5,FALSE)</f>
        <v>5.1100000000000003</v>
      </c>
      <c r="E82" t="str">
        <f>VLOOKUP(A82,'medical examination2'!A82:G2417,7,FALSE)</f>
        <v>yes</v>
      </c>
      <c r="F82" t="str">
        <f>VLOOKUP(healthcare!A82,'medical examination2'!A82:I2416,9,FALSE)</f>
        <v>No</v>
      </c>
      <c r="G82" t="str">
        <f>VLOOKUP(A82,'medical examination2'!A82:J2416,10,FALSE)</f>
        <v>No</v>
      </c>
      <c r="I82" t="str">
        <f>VLOOKUP(A82,'medical examination2'!A82:M2416,13,FALSE)</f>
        <v>Yes</v>
      </c>
      <c r="J82" t="str">
        <f>VLOOKUP(A82,'medical examination2'!A82:D2416,4,FALSE)</f>
        <v>OBESITY</v>
      </c>
      <c r="K82" t="str">
        <f>VLOOKUP(A82,'medical examination2'!A82:F2416,6,FALSE)</f>
        <v>NORMAL</v>
      </c>
      <c r="L82" s="16">
        <f>VLOOKUP(A82,'hospitalisation details 2'!A82:G2424,7,FALSE)</f>
        <v>23657</v>
      </c>
      <c r="N82">
        <f>VLOOKUP(A82,'hospitalisation details 2'!A82:J2424,10,FALSE)</f>
        <v>41331.79</v>
      </c>
    </row>
    <row r="83" spans="1:14" ht="15.6" x14ac:dyDescent="0.3">
      <c r="A83" s="1" t="s">
        <v>2291</v>
      </c>
      <c r="B83" t="str">
        <f>VLOOKUP(A83,'Customer Names'!A83:D2417,4,FALSE)</f>
        <v>Patrick</v>
      </c>
      <c r="C83">
        <f>VLOOKUP(A83,'medical examination2'!A83:'medical examination2'!B2417,2,FALSE)</f>
        <v>52.9</v>
      </c>
      <c r="D83">
        <f>VLOOKUP(A83,'medical examination2'!A83:E2417,5,FALSE)</f>
        <v>5.34</v>
      </c>
      <c r="E83" t="str">
        <f>VLOOKUP(A83,'medical examination2'!A83:G2418,7,FALSE)</f>
        <v>No</v>
      </c>
      <c r="F83" t="str">
        <f>VLOOKUP(healthcare!A83,'medical examination2'!A83:I2417,9,FALSE)</f>
        <v>No</v>
      </c>
      <c r="G83" t="str">
        <f>VLOOKUP(A83,'medical examination2'!A83:J2417,10,FALSE)</f>
        <v>No</v>
      </c>
      <c r="I83" t="str">
        <f>VLOOKUP(A83,'medical examination2'!A83:M2417,13,FALSE)</f>
        <v>Yes</v>
      </c>
      <c r="J83" t="str">
        <f>VLOOKUP(A83,'medical examination2'!A83:D2417,4,FALSE)</f>
        <v>OBESITY</v>
      </c>
      <c r="K83" t="str">
        <f>VLOOKUP(A83,'medical examination2'!A83:F2417,6,FALSE)</f>
        <v>NORMAL</v>
      </c>
      <c r="L83" s="16">
        <f>VLOOKUP(A83,'hospitalisation details 2'!A83:G2425,7,FALSE)</f>
        <v>28364</v>
      </c>
      <c r="N83">
        <f>VLOOKUP(A83,'hospitalisation details 2'!A83:J2425,10,FALSE)</f>
        <v>41271.5</v>
      </c>
    </row>
    <row r="84" spans="1:14" ht="15.6" x14ac:dyDescent="0.3">
      <c r="A84" s="1" t="s">
        <v>2290</v>
      </c>
      <c r="B84" t="str">
        <f>VLOOKUP(A84,'Customer Names'!A84:D2418,4,FALSE)</f>
        <v>Kate</v>
      </c>
      <c r="C84">
        <f>VLOOKUP(A84,'medical examination2'!A84:'medical examination2'!B2418,2,FALSE)</f>
        <v>45.41</v>
      </c>
      <c r="D84">
        <f>VLOOKUP(A84,'medical examination2'!A84:E2418,5,FALSE)</f>
        <v>4.03</v>
      </c>
      <c r="E84" t="str">
        <f>VLOOKUP(A84,'medical examination2'!A84:G2419,7,FALSE)</f>
        <v>yes</v>
      </c>
      <c r="F84" t="str">
        <f>VLOOKUP(healthcare!A84,'medical examination2'!A84:I2418,9,FALSE)</f>
        <v>No</v>
      </c>
      <c r="G84" t="str">
        <f>VLOOKUP(A84,'medical examination2'!A84:J2418,10,FALSE)</f>
        <v>No</v>
      </c>
      <c r="I84" t="str">
        <f>VLOOKUP(A84,'medical examination2'!A84:M2418,13,FALSE)</f>
        <v>Yes</v>
      </c>
      <c r="J84" t="str">
        <f>VLOOKUP(A84,'medical examination2'!A84:D2418,4,FALSE)</f>
        <v>OBESITY</v>
      </c>
      <c r="K84" t="str">
        <f>VLOOKUP(A84,'medical examination2'!A84:F2418,6,FALSE)</f>
        <v>NORMAL</v>
      </c>
      <c r="L84" s="16">
        <f>VLOOKUP(A84,'hospitalisation details 2'!A84:G2426,7,FALSE)</f>
        <v>23534</v>
      </c>
      <c r="N84">
        <f>VLOOKUP(A84,'hospitalisation details 2'!A84:J2426,10,FALSE)</f>
        <v>41250.39</v>
      </c>
    </row>
    <row r="85" spans="1:14" ht="15.6" x14ac:dyDescent="0.3">
      <c r="A85" s="1" t="s">
        <v>2289</v>
      </c>
      <c r="B85" t="str">
        <f>VLOOKUP(A85,'Customer Names'!A85:D2419,4,FALSE)</f>
        <v>Kevin</v>
      </c>
      <c r="C85">
        <f>VLOOKUP(A85,'medical examination2'!A85:'medical examination2'!B2419,2,FALSE)</f>
        <v>49.41</v>
      </c>
      <c r="D85">
        <f>VLOOKUP(A85,'medical examination2'!A85:E2419,5,FALSE)</f>
        <v>4.2300000000000004</v>
      </c>
      <c r="E85" t="str">
        <f>VLOOKUP(A85,'medical examination2'!A85:G2420,7,FALSE)</f>
        <v>yes</v>
      </c>
      <c r="F85" t="str">
        <f>VLOOKUP(healthcare!A85,'medical examination2'!A85:I2419,9,FALSE)</f>
        <v>No</v>
      </c>
      <c r="G85" t="str">
        <f>VLOOKUP(A85,'medical examination2'!A85:J2419,10,FALSE)</f>
        <v>Yes</v>
      </c>
      <c r="I85" t="str">
        <f>VLOOKUP(A85,'medical examination2'!A85:M2419,13,FALSE)</f>
        <v>Yes</v>
      </c>
      <c r="J85" t="str">
        <f>VLOOKUP(A85,'medical examination2'!A85:D2419,4,FALSE)</f>
        <v>OBESITY</v>
      </c>
      <c r="K85" t="str">
        <f>VLOOKUP(A85,'medical examination2'!A85:F2419,6,FALSE)</f>
        <v>NORMAL</v>
      </c>
      <c r="L85" s="16">
        <f>VLOOKUP(A85,'hospitalisation details 2'!A85:G2427,7,FALSE)</f>
        <v>25423</v>
      </c>
      <c r="N85">
        <f>VLOOKUP(A85,'hospitalisation details 2'!A85:J2427,10,FALSE)</f>
        <v>41191.57</v>
      </c>
    </row>
    <row r="86" spans="1:14" ht="15.6" x14ac:dyDescent="0.3">
      <c r="A86" s="1" t="s">
        <v>2288</v>
      </c>
      <c r="B86" t="str">
        <f>VLOOKUP(A86,'Customer Names'!A86:D2420,4,FALSE)</f>
        <v>Stephen II</v>
      </c>
      <c r="C86">
        <f>VLOOKUP(A86,'medical examination2'!A86:'medical examination2'!B2420,2,FALSE)</f>
        <v>31.824999999999999</v>
      </c>
      <c r="D86">
        <f>VLOOKUP(A86,'medical examination2'!A86:E2420,5,FALSE)</f>
        <v>4.0599999999999996</v>
      </c>
      <c r="E86" t="str">
        <f>VLOOKUP(A86,'medical examination2'!A86:G2421,7,FALSE)</f>
        <v>No</v>
      </c>
      <c r="F86" t="str">
        <f>VLOOKUP(healthcare!A86,'medical examination2'!A86:I2420,9,FALSE)</f>
        <v>No</v>
      </c>
      <c r="G86" t="str">
        <f>VLOOKUP(A86,'medical examination2'!A86:J2420,10,FALSE)</f>
        <v>No</v>
      </c>
      <c r="I86" t="str">
        <f>VLOOKUP(A86,'medical examination2'!A86:M2420,13,FALSE)</f>
        <v>Yes</v>
      </c>
      <c r="J86" t="str">
        <f>VLOOKUP(A86,'medical examination2'!A86:D2420,4,FALSE)</f>
        <v>OBESITY</v>
      </c>
      <c r="K86" t="str">
        <f>VLOOKUP(A86,'medical examination2'!A86:F2420,6,FALSE)</f>
        <v>NORMAL</v>
      </c>
      <c r="L86" s="16">
        <f>VLOOKUP(A86,'hospitalisation details 2'!A86:G2428,7,FALSE)</f>
        <v>26548</v>
      </c>
      <c r="N86">
        <f>VLOOKUP(A86,'hospitalisation details 2'!A86:J2428,10,FALSE)</f>
        <v>41097.160000000003</v>
      </c>
    </row>
    <row r="87" spans="1:14" ht="15.6" x14ac:dyDescent="0.3">
      <c r="A87" s="1" t="s">
        <v>2287</v>
      </c>
      <c r="B87" t="str">
        <f>VLOOKUP(A87,'Customer Names'!A87:D2421,4,FALSE)</f>
        <v>Philip</v>
      </c>
      <c r="C87">
        <f>VLOOKUP(A87,'medical examination2'!A87:'medical examination2'!B2421,2,FALSE)</f>
        <v>51.28</v>
      </c>
      <c r="D87">
        <f>VLOOKUP(A87,'medical examination2'!A87:E2421,5,FALSE)</f>
        <v>4.68</v>
      </c>
      <c r="E87" t="str">
        <f>VLOOKUP(A87,'medical examination2'!A87:G2422,7,FALSE)</f>
        <v>No</v>
      </c>
      <c r="F87" t="str">
        <f>VLOOKUP(healthcare!A87,'medical examination2'!A87:I2421,9,FALSE)</f>
        <v>No</v>
      </c>
      <c r="G87" t="str">
        <f>VLOOKUP(A87,'medical examination2'!A87:J2421,10,FALSE)</f>
        <v>No</v>
      </c>
      <c r="I87" t="str">
        <f>VLOOKUP(A87,'medical examination2'!A87:M2421,13,FALSE)</f>
        <v>Yes</v>
      </c>
      <c r="J87" t="str">
        <f>VLOOKUP(A87,'medical examination2'!A87:D2421,4,FALSE)</f>
        <v>OBESITY</v>
      </c>
      <c r="K87" t="str">
        <f>VLOOKUP(A87,'medical examination2'!A87:F2421,6,FALSE)</f>
        <v>NORMAL</v>
      </c>
      <c r="L87" s="16">
        <f>VLOOKUP(A87,'hospitalisation details 2'!A87:G2429,7,FALSE)</f>
        <v>26523</v>
      </c>
      <c r="N87">
        <f>VLOOKUP(A87,'hospitalisation details 2'!A87:J2429,10,FALSE)</f>
        <v>41055.29</v>
      </c>
    </row>
    <row r="88" spans="1:14" ht="15.6" x14ac:dyDescent="0.3">
      <c r="A88" s="1" t="s">
        <v>2286</v>
      </c>
      <c r="B88" t="str">
        <f>VLOOKUP(A88,'Customer Names'!A88:D2422,4,FALSE)</f>
        <v>Brett A</v>
      </c>
      <c r="C88">
        <f>VLOOKUP(A88,'medical examination2'!A88:'medical examination2'!B2422,2,FALSE)</f>
        <v>34.96</v>
      </c>
      <c r="D88">
        <f>VLOOKUP(A88,'medical examination2'!A88:E2422,5,FALSE)</f>
        <v>4.34</v>
      </c>
      <c r="E88" t="str">
        <f>VLOOKUP(A88,'medical examination2'!A88:G2423,7,FALSE)</f>
        <v>No</v>
      </c>
      <c r="F88" t="str">
        <f>VLOOKUP(healthcare!A88,'medical examination2'!A88:I2422,9,FALSE)</f>
        <v>No</v>
      </c>
      <c r="G88" t="str">
        <f>VLOOKUP(A88,'medical examination2'!A88:J2422,10,FALSE)</f>
        <v>Yes</v>
      </c>
      <c r="I88" t="str">
        <f>VLOOKUP(A88,'medical examination2'!A88:M2422,13,FALSE)</f>
        <v>Yes</v>
      </c>
      <c r="J88" t="str">
        <f>VLOOKUP(A88,'medical examination2'!A88:D2422,4,FALSE)</f>
        <v>OBESITY</v>
      </c>
      <c r="K88" t="str">
        <f>VLOOKUP(A88,'medical examination2'!A88:F2422,6,FALSE)</f>
        <v>NORMAL</v>
      </c>
      <c r="L88" s="16">
        <f>VLOOKUP(A88,'hospitalisation details 2'!A88:G2430,7,FALSE)</f>
        <v>29139</v>
      </c>
      <c r="N88">
        <f>VLOOKUP(A88,'hospitalisation details 2'!A88:J2430,10,FALSE)</f>
        <v>41034.22</v>
      </c>
    </row>
    <row r="89" spans="1:14" ht="15.6" x14ac:dyDescent="0.3">
      <c r="A89" s="1" t="s">
        <v>2285</v>
      </c>
      <c r="B89" t="str">
        <f>VLOOKUP(A89,'Customer Names'!A89:D2423,4,FALSE)</f>
        <v>Rebecca</v>
      </c>
      <c r="C89">
        <f>VLOOKUP(A89,'medical examination2'!A89:'medical examination2'!B2423,2,FALSE)</f>
        <v>33.11</v>
      </c>
      <c r="D89">
        <f>VLOOKUP(A89,'medical examination2'!A89:E2423,5,FALSE)</f>
        <v>10.51</v>
      </c>
      <c r="E89" t="str">
        <f>VLOOKUP(A89,'medical examination2'!A89:G2424,7,FALSE)</f>
        <v>No</v>
      </c>
      <c r="F89" t="str">
        <f>VLOOKUP(healthcare!A89,'medical examination2'!A89:I2423,9,FALSE)</f>
        <v>No</v>
      </c>
      <c r="G89" t="str">
        <f>VLOOKUP(A89,'medical examination2'!A89:J2423,10,FALSE)</f>
        <v>No</v>
      </c>
      <c r="I89" t="str">
        <f>VLOOKUP(A89,'medical examination2'!A89:M2423,13,FALSE)</f>
        <v>Yes</v>
      </c>
      <c r="J89" t="str">
        <f>VLOOKUP(A89,'medical examination2'!A89:D2423,4,FALSE)</f>
        <v>OBESITY</v>
      </c>
      <c r="K89" t="str">
        <f>VLOOKUP(A89,'medical examination2'!A89:F2423,6,FALSE)</f>
        <v>DIABETES</v>
      </c>
      <c r="L89" s="16">
        <f>VLOOKUP(A89,'hospitalisation details 2'!A89:G2431,7,FALSE)</f>
        <v>27185</v>
      </c>
      <c r="N89">
        <f>VLOOKUP(A89,'hospitalisation details 2'!A89:J2431,10,FALSE)</f>
        <v>40974.160000000003</v>
      </c>
    </row>
    <row r="90" spans="1:14" ht="15.6" x14ac:dyDescent="0.3">
      <c r="A90" s="1" t="s">
        <v>2284</v>
      </c>
      <c r="B90" t="str">
        <f>VLOOKUP(A90,'Customer Names'!A90:D2424,4,FALSE)</f>
        <v>Kelley</v>
      </c>
      <c r="C90">
        <f>VLOOKUP(A90,'medical examination2'!A90:'medical examination2'!B2424,2,FALSE)</f>
        <v>54.74</v>
      </c>
      <c r="D90">
        <f>VLOOKUP(A90,'medical examination2'!A90:E2424,5,FALSE)</f>
        <v>5.84</v>
      </c>
      <c r="E90" t="str">
        <f>VLOOKUP(A90,'medical examination2'!A90:G2425,7,FALSE)</f>
        <v>yes</v>
      </c>
      <c r="F90" t="str">
        <f>VLOOKUP(healthcare!A90,'medical examination2'!A90:I2424,9,FALSE)</f>
        <v>No</v>
      </c>
      <c r="G90" t="str">
        <f>VLOOKUP(A90,'medical examination2'!A90:J2424,10,FALSE)</f>
        <v>Yes</v>
      </c>
      <c r="I90" t="str">
        <f>VLOOKUP(A90,'medical examination2'!A90:M2424,13,FALSE)</f>
        <v>Yes</v>
      </c>
      <c r="J90" t="str">
        <f>VLOOKUP(A90,'medical examination2'!A90:D2424,4,FALSE)</f>
        <v>OBESITY</v>
      </c>
      <c r="K90" t="str">
        <f>VLOOKUP(A90,'medical examination2'!A90:F2424,6,FALSE)</f>
        <v>PREDIABETES</v>
      </c>
      <c r="L90" s="16">
        <f>VLOOKUP(A90,'hospitalisation details 2'!A90:G2432,7,FALSE)</f>
        <v>30567</v>
      </c>
      <c r="N90">
        <f>VLOOKUP(A90,'hospitalisation details 2'!A90:J2432,10,FALSE)</f>
        <v>40961.29</v>
      </c>
    </row>
    <row r="91" spans="1:14" ht="15.6" x14ac:dyDescent="0.3">
      <c r="A91" s="1" t="s">
        <v>2283</v>
      </c>
      <c r="B91" t="str">
        <f>VLOOKUP(A91,'Customer Names'!A91:D2425,4,FALSE)</f>
        <v>Abigail K</v>
      </c>
      <c r="C91">
        <f>VLOOKUP(A91,'medical examination2'!A91:'medical examination2'!B2425,2,FALSE)</f>
        <v>32.56</v>
      </c>
      <c r="D91">
        <f>VLOOKUP(A91,'medical examination2'!A91:E2425,5,FALSE)</f>
        <v>5.41</v>
      </c>
      <c r="E91" t="str">
        <f>VLOOKUP(A91,'medical examination2'!A91:G2426,7,FALSE)</f>
        <v>No</v>
      </c>
      <c r="F91" t="str">
        <f>VLOOKUP(healthcare!A91,'medical examination2'!A91:I2425,9,FALSE)</f>
        <v>No</v>
      </c>
      <c r="G91" t="str">
        <f>VLOOKUP(A91,'medical examination2'!A91:J2425,10,FALSE)</f>
        <v>Yes</v>
      </c>
      <c r="I91" t="str">
        <f>VLOOKUP(A91,'medical examination2'!A91:M2425,13,FALSE)</f>
        <v>Yes</v>
      </c>
      <c r="J91" t="str">
        <f>VLOOKUP(A91,'medical examination2'!A91:D2425,4,FALSE)</f>
        <v>OBESITY</v>
      </c>
      <c r="K91" t="str">
        <f>VLOOKUP(A91,'medical examination2'!A91:F2425,6,FALSE)</f>
        <v>NORMAL</v>
      </c>
      <c r="L91" s="16">
        <f>VLOOKUP(A91,'hospitalisation details 2'!A91:G2433,7,FALSE)</f>
        <v>29114</v>
      </c>
      <c r="N91">
        <f>VLOOKUP(A91,'hospitalisation details 2'!A91:J2433,10,FALSE)</f>
        <v>40941.29</v>
      </c>
    </row>
    <row r="92" spans="1:14" ht="15.6" x14ac:dyDescent="0.3">
      <c r="A92" s="1" t="s">
        <v>2282</v>
      </c>
      <c r="B92" t="str">
        <f>VLOOKUP(A92,'Customer Names'!A92:D2426,4,FALSE)</f>
        <v>Hope</v>
      </c>
      <c r="C92">
        <f>VLOOKUP(A92,'medical examination2'!A92:'medical examination2'!B2426,2,FALSE)</f>
        <v>39.049999999999997</v>
      </c>
      <c r="D92">
        <f>VLOOKUP(A92,'medical examination2'!A92:E2426,5,FALSE)</f>
        <v>6.06</v>
      </c>
      <c r="E92" t="str">
        <f>VLOOKUP(A92,'medical examination2'!A92:G2427,7,FALSE)</f>
        <v>No</v>
      </c>
      <c r="F92" t="str">
        <f>VLOOKUP(healthcare!A92,'medical examination2'!A92:I2426,9,FALSE)</f>
        <v>No</v>
      </c>
      <c r="G92" t="str">
        <f>VLOOKUP(A92,'medical examination2'!A92:J2426,10,FALSE)</f>
        <v>No</v>
      </c>
      <c r="I92" t="str">
        <f>VLOOKUP(A92,'medical examination2'!A92:M2426,13,FALSE)</f>
        <v>Yes</v>
      </c>
      <c r="J92" t="str">
        <f>VLOOKUP(A92,'medical examination2'!A92:D2426,4,FALSE)</f>
        <v>OBESITY</v>
      </c>
      <c r="K92" t="str">
        <f>VLOOKUP(A92,'medical examination2'!A92:F2426,6,FALSE)</f>
        <v>PREDIABETES</v>
      </c>
      <c r="L92" s="16">
        <f>VLOOKUP(A92,'hospitalisation details 2'!A92:G2434,7,FALSE)</f>
        <v>33820</v>
      </c>
      <c r="N92">
        <f>VLOOKUP(A92,'hospitalisation details 2'!A92:J2434,10,FALSE)</f>
        <v>40932.43</v>
      </c>
    </row>
    <row r="93" spans="1:14" ht="15.6" x14ac:dyDescent="0.3">
      <c r="A93" s="1" t="s">
        <v>2281</v>
      </c>
      <c r="B93" t="str">
        <f>VLOOKUP(A93,'Customer Names'!A93:D2427,4,FALSE)</f>
        <v>Elyse M.</v>
      </c>
      <c r="C93">
        <f>VLOOKUP(A93,'medical examination2'!A93:'medical examination2'!B2427,2,FALSE)</f>
        <v>42.75</v>
      </c>
      <c r="D93">
        <f>VLOOKUP(A93,'medical examination2'!A93:E2427,5,FALSE)</f>
        <v>4.22</v>
      </c>
      <c r="E93" t="str">
        <f>VLOOKUP(A93,'medical examination2'!A93:G2428,7,FALSE)</f>
        <v>No</v>
      </c>
      <c r="F93" t="str">
        <f>VLOOKUP(healthcare!A93,'medical examination2'!A93:I2427,9,FALSE)</f>
        <v>No</v>
      </c>
      <c r="G93" t="str">
        <f>VLOOKUP(A93,'medical examination2'!A93:J2427,10,FALSE)</f>
        <v>No</v>
      </c>
      <c r="I93" t="str">
        <f>VLOOKUP(A93,'medical examination2'!A93:M2427,13,FALSE)</f>
        <v>Yes</v>
      </c>
      <c r="J93" t="str">
        <f>VLOOKUP(A93,'medical examination2'!A93:D2427,4,FALSE)</f>
        <v>OBESITY</v>
      </c>
      <c r="K93" t="str">
        <f>VLOOKUP(A93,'medical examination2'!A93:F2427,6,FALSE)</f>
        <v>NORMAL</v>
      </c>
      <c r="L93" s="16">
        <f>VLOOKUP(A93,'hospitalisation details 2'!A93:G2435,7,FALSE)</f>
        <v>36343</v>
      </c>
      <c r="N93">
        <f>VLOOKUP(A93,'hospitalisation details 2'!A93:J2435,10,FALSE)</f>
        <v>40904.199999999997</v>
      </c>
    </row>
    <row r="94" spans="1:14" ht="15.6" x14ac:dyDescent="0.3">
      <c r="A94" s="1" t="s">
        <v>2280</v>
      </c>
      <c r="B94" t="str">
        <f>VLOOKUP(A94,'Customer Names'!A94:D2428,4,FALSE)</f>
        <v>Nicholas</v>
      </c>
      <c r="C94">
        <f>VLOOKUP(A94,'medical examination2'!A94:'medical examination2'!B2428,2,FALSE)</f>
        <v>50.58</v>
      </c>
      <c r="D94">
        <f>VLOOKUP(A94,'medical examination2'!A94:E2428,5,FALSE)</f>
        <v>5.12</v>
      </c>
      <c r="E94" t="str">
        <f>VLOOKUP(A94,'medical examination2'!A94:G2429,7,FALSE)</f>
        <v>No</v>
      </c>
      <c r="F94" t="str">
        <f>VLOOKUP(healthcare!A94,'medical examination2'!A94:I2428,9,FALSE)</f>
        <v>No</v>
      </c>
      <c r="G94" t="str">
        <f>VLOOKUP(A94,'medical examination2'!A94:J2428,10,FALSE)</f>
        <v>No</v>
      </c>
      <c r="I94" t="str">
        <f>VLOOKUP(A94,'medical examination2'!A94:M2428,13,FALSE)</f>
        <v>Yes</v>
      </c>
      <c r="J94" t="str">
        <f>VLOOKUP(A94,'medical examination2'!A94:D2428,4,FALSE)</f>
        <v>OBESITY</v>
      </c>
      <c r="K94" t="str">
        <f>VLOOKUP(A94,'medical examination2'!A94:F2428,6,FALSE)</f>
        <v>NORMAL</v>
      </c>
      <c r="L94" s="16">
        <f>VLOOKUP(A94,'hospitalisation details 2'!A94:G2436,7,FALSE)</f>
        <v>26460</v>
      </c>
      <c r="N94">
        <f>VLOOKUP(A94,'hospitalisation details 2'!A94:J2436,10,FALSE)</f>
        <v>40817.85</v>
      </c>
    </row>
    <row r="95" spans="1:14" ht="15.6" x14ac:dyDescent="0.3">
      <c r="A95" s="1" t="s">
        <v>2279</v>
      </c>
      <c r="B95" t="str">
        <f>VLOOKUP(A95,'Customer Names'!A95:D2429,4,FALSE)</f>
        <v>David</v>
      </c>
      <c r="C95">
        <f>VLOOKUP(A95,'medical examination2'!A95:'medical examination2'!B2429,2,FALSE)</f>
        <v>30.495000000000001</v>
      </c>
      <c r="D95">
        <f>VLOOKUP(A95,'medical examination2'!A95:E2429,5,FALSE)</f>
        <v>4.57</v>
      </c>
      <c r="E95" t="str">
        <f>VLOOKUP(A95,'medical examination2'!A95:G2430,7,FALSE)</f>
        <v>yes</v>
      </c>
      <c r="F95" t="str">
        <f>VLOOKUP(healthcare!A95,'medical examination2'!A95:I2429,9,FALSE)</f>
        <v>No</v>
      </c>
      <c r="G95" t="str">
        <f>VLOOKUP(A95,'medical examination2'!A95:J2429,10,FALSE)</f>
        <v>No</v>
      </c>
      <c r="I95" t="str">
        <f>VLOOKUP(A95,'medical examination2'!A95:M2429,13,FALSE)</f>
        <v>Yes</v>
      </c>
      <c r="J95" t="str">
        <f>VLOOKUP(A95,'medical examination2'!A95:D2429,4,FALSE)</f>
        <v>OBESITY</v>
      </c>
      <c r="K95" t="str">
        <f>VLOOKUP(A95,'medical examination2'!A95:F2429,6,FALSE)</f>
        <v>NORMAL</v>
      </c>
      <c r="L95" s="16">
        <f>VLOOKUP(A95,'hospitalisation details 2'!A95:G2437,7,FALSE)</f>
        <v>28120</v>
      </c>
      <c r="N95">
        <f>VLOOKUP(A95,'hospitalisation details 2'!A95:J2437,10,FALSE)</f>
        <v>40720.550000000003</v>
      </c>
    </row>
    <row r="96" spans="1:14" ht="15.6" x14ac:dyDescent="0.3">
      <c r="A96" s="1" t="s">
        <v>2278</v>
      </c>
      <c r="B96" t="str">
        <f>VLOOKUP(A96,'Customer Names'!A96:D2430,4,FALSE)</f>
        <v>Natalie</v>
      </c>
      <c r="C96">
        <f>VLOOKUP(A96,'medical examination2'!A96:'medical examination2'!B2430,2,FALSE)</f>
        <v>48.31</v>
      </c>
      <c r="D96">
        <f>VLOOKUP(A96,'medical examination2'!A96:E2430,5,FALSE)</f>
        <v>9.58</v>
      </c>
      <c r="E96" t="str">
        <f>VLOOKUP(A96,'medical examination2'!A96:G2431,7,FALSE)</f>
        <v>yes</v>
      </c>
      <c r="F96" t="str">
        <f>VLOOKUP(healthcare!A96,'medical examination2'!A96:I2430,9,FALSE)</f>
        <v>No</v>
      </c>
      <c r="G96" t="str">
        <f>VLOOKUP(A96,'medical examination2'!A96:J2430,10,FALSE)</f>
        <v>No</v>
      </c>
      <c r="I96" t="str">
        <f>VLOOKUP(A96,'medical examination2'!A96:M2430,13,FALSE)</f>
        <v>Yes</v>
      </c>
      <c r="J96" t="str">
        <f>VLOOKUP(A96,'medical examination2'!A96:D2430,4,FALSE)</f>
        <v>OBESITY</v>
      </c>
      <c r="K96" t="str">
        <f>VLOOKUP(A96,'medical examination2'!A96:F2430,6,FALSE)</f>
        <v>DIABETES</v>
      </c>
      <c r="L96" s="16">
        <f>VLOOKUP(A96,'hospitalisation details 2'!A96:G2438,7,FALSE)</f>
        <v>25836</v>
      </c>
      <c r="N96">
        <f>VLOOKUP(A96,'hospitalisation details 2'!A96:J2438,10,FALSE)</f>
        <v>40692.910000000003</v>
      </c>
    </row>
    <row r="97" spans="1:14" ht="15.6" x14ac:dyDescent="0.3">
      <c r="A97" s="1" t="s">
        <v>2277</v>
      </c>
      <c r="B97" t="str">
        <f>VLOOKUP(A97,'Customer Names'!A97:D2431,4,FALSE)</f>
        <v>Thomas</v>
      </c>
      <c r="C97">
        <f>VLOOKUP(A97,'medical examination2'!A97:'medical examination2'!B2431,2,FALSE)</f>
        <v>48.99</v>
      </c>
      <c r="D97">
        <f>VLOOKUP(A97,'medical examination2'!A97:E2431,5,FALSE)</f>
        <v>9.7799999999999994</v>
      </c>
      <c r="E97" t="str">
        <f>VLOOKUP(A97,'medical examination2'!A97:G2432,7,FALSE)</f>
        <v>yes</v>
      </c>
      <c r="F97" t="str">
        <f>VLOOKUP(healthcare!A97,'medical examination2'!A97:I2431,9,FALSE)</f>
        <v>No</v>
      </c>
      <c r="G97" t="str">
        <f>VLOOKUP(A97,'medical examination2'!A97:J2431,10,FALSE)</f>
        <v>No</v>
      </c>
      <c r="I97" t="str">
        <f>VLOOKUP(A97,'medical examination2'!A97:M2431,13,FALSE)</f>
        <v>Yes</v>
      </c>
      <c r="J97" t="str">
        <f>VLOOKUP(A97,'medical examination2'!A97:D2431,4,FALSE)</f>
        <v>OBESITY</v>
      </c>
      <c r="K97" t="str">
        <f>VLOOKUP(A97,'medical examination2'!A97:F2431,6,FALSE)</f>
        <v>DIABETES</v>
      </c>
      <c r="L97" s="16">
        <f>VLOOKUP(A97,'hospitalisation details 2'!A97:G2439,7,FALSE)</f>
        <v>27585</v>
      </c>
      <c r="N97">
        <f>VLOOKUP(A97,'hospitalisation details 2'!A97:J2439,10,FALSE)</f>
        <v>40590.550000000003</v>
      </c>
    </row>
    <row r="98" spans="1:14" ht="15.6" x14ac:dyDescent="0.3">
      <c r="A98" s="1" t="s">
        <v>2276</v>
      </c>
      <c r="B98" t="str">
        <f>VLOOKUP(A98,'Customer Names'!A98:D2432,4,FALSE)</f>
        <v>Pamela J.</v>
      </c>
      <c r="C98">
        <f>VLOOKUP(A98,'medical examination2'!A98:'medical examination2'!B2432,2,FALSE)</f>
        <v>38.39</v>
      </c>
      <c r="D98">
        <f>VLOOKUP(A98,'medical examination2'!A98:E2432,5,FALSE)</f>
        <v>4.1100000000000003</v>
      </c>
      <c r="E98" t="str">
        <f>VLOOKUP(A98,'medical examination2'!A98:G2433,7,FALSE)</f>
        <v>yes</v>
      </c>
      <c r="F98" t="str">
        <f>VLOOKUP(healthcare!A98,'medical examination2'!A98:I2432,9,FALSE)</f>
        <v>No</v>
      </c>
      <c r="G98" t="str">
        <f>VLOOKUP(A98,'medical examination2'!A98:J2432,10,FALSE)</f>
        <v>No</v>
      </c>
      <c r="I98" t="str">
        <f>VLOOKUP(A98,'medical examination2'!A98:M2432,13,FALSE)</f>
        <v>Yes</v>
      </c>
      <c r="J98" t="str">
        <f>VLOOKUP(A98,'medical examination2'!A98:D2432,4,FALSE)</f>
        <v>OBESITY</v>
      </c>
      <c r="K98" t="str">
        <f>VLOOKUP(A98,'medical examination2'!A98:F2432,6,FALSE)</f>
        <v>NORMAL</v>
      </c>
      <c r="L98" s="16">
        <f>VLOOKUP(A98,'hospitalisation details 2'!A98:G2440,7,FALSE)</f>
        <v>31354</v>
      </c>
      <c r="N98">
        <f>VLOOKUP(A98,'hospitalisation details 2'!A98:J2440,10,FALSE)</f>
        <v>40419.019999999997</v>
      </c>
    </row>
    <row r="99" spans="1:14" ht="15.6" x14ac:dyDescent="0.3">
      <c r="A99" s="1" t="s">
        <v>2275</v>
      </c>
      <c r="B99" t="str">
        <f>VLOOKUP(A99,'Customer Names'!A99:D2433,4,FALSE)</f>
        <v>Jessica</v>
      </c>
      <c r="C99">
        <f>VLOOKUP(A99,'medical examination2'!A99:'medical examination2'!B2433,2,FALSE)</f>
        <v>44.34</v>
      </c>
      <c r="D99">
        <f>VLOOKUP(A99,'medical examination2'!A99:E2433,5,FALSE)</f>
        <v>4.0199999999999996</v>
      </c>
      <c r="E99" t="str">
        <f>VLOOKUP(A99,'medical examination2'!A99:G2434,7,FALSE)</f>
        <v>yes</v>
      </c>
      <c r="F99" t="str">
        <f>VLOOKUP(healthcare!A99,'medical examination2'!A99:I2433,9,FALSE)</f>
        <v>No</v>
      </c>
      <c r="G99" t="str">
        <f>VLOOKUP(A99,'medical examination2'!A99:J2433,10,FALSE)</f>
        <v>No</v>
      </c>
      <c r="I99" t="str">
        <f>VLOOKUP(A99,'medical examination2'!A99:M2433,13,FALSE)</f>
        <v>Yes</v>
      </c>
      <c r="J99" t="str">
        <f>VLOOKUP(A99,'medical examination2'!A99:D2433,4,FALSE)</f>
        <v>OBESITY</v>
      </c>
      <c r="K99" t="str">
        <f>VLOOKUP(A99,'medical examination2'!A99:F2433,6,FALSE)</f>
        <v>NORMAL</v>
      </c>
      <c r="L99" s="16">
        <f>VLOOKUP(A99,'hospitalisation details 2'!A99:G2441,7,FALSE)</f>
        <v>24331</v>
      </c>
      <c r="N99">
        <f>VLOOKUP(A99,'hospitalisation details 2'!A99:J2441,10,FALSE)</f>
        <v>40373.74</v>
      </c>
    </row>
    <row r="100" spans="1:14" ht="15.6" x14ac:dyDescent="0.3">
      <c r="A100" s="1" t="s">
        <v>2274</v>
      </c>
      <c r="B100" t="str">
        <f>VLOOKUP(A100,'Customer Names'!A100:D2434,4,FALSE)</f>
        <v>Ron N</v>
      </c>
      <c r="C100">
        <f>VLOOKUP(A100,'medical examination2'!A100:'medical examination2'!B2434,2,FALSE)</f>
        <v>41.51</v>
      </c>
      <c r="D100">
        <f>VLOOKUP(A100,'medical examination2'!A100:E2434,5,FALSE)</f>
        <v>6.92</v>
      </c>
      <c r="E100" t="str">
        <f>VLOOKUP(A100,'medical examination2'!A100:G2435,7,FALSE)</f>
        <v>No</v>
      </c>
      <c r="F100" t="str">
        <f>VLOOKUP(healthcare!A100,'medical examination2'!A100:I2434,9,FALSE)</f>
        <v>No</v>
      </c>
      <c r="G100" t="str">
        <f>VLOOKUP(A100,'medical examination2'!A100:J2434,10,FALSE)</f>
        <v>No</v>
      </c>
      <c r="I100" t="str">
        <f>VLOOKUP(A100,'medical examination2'!A100:M2434,13,FALSE)</f>
        <v>Yes</v>
      </c>
      <c r="J100" t="str">
        <f>VLOOKUP(A100,'medical examination2'!A100:D2434,4,FALSE)</f>
        <v>OBESITY</v>
      </c>
      <c r="K100" t="str">
        <f>VLOOKUP(A100,'medical examination2'!A100:F2434,6,FALSE)</f>
        <v>DIABETES</v>
      </c>
      <c r="L100" s="16">
        <f>VLOOKUP(A100,'hospitalisation details 2'!A100:G2442,7,FALSE)</f>
        <v>22893</v>
      </c>
      <c r="N100">
        <f>VLOOKUP(A100,'hospitalisation details 2'!A100:J2442,10,FALSE)</f>
        <v>40309.93</v>
      </c>
    </row>
    <row r="101" spans="1:14" ht="15.6" x14ac:dyDescent="0.3">
      <c r="A101" s="1" t="s">
        <v>2273</v>
      </c>
      <c r="B101" t="str">
        <f>VLOOKUP(A101,'Customer Names'!A101:D2435,4,FALSE)</f>
        <v>Daniel</v>
      </c>
      <c r="C101">
        <f>VLOOKUP(A101,'medical examination2'!A101:'medical examination2'!B2435,2,FALSE)</f>
        <v>48.2</v>
      </c>
      <c r="D101">
        <f>VLOOKUP(A101,'medical examination2'!A101:E2435,5,FALSE)</f>
        <v>4.84</v>
      </c>
      <c r="E101" t="str">
        <f>VLOOKUP(A101,'medical examination2'!A101:G2436,7,FALSE)</f>
        <v>No</v>
      </c>
      <c r="F101" t="str">
        <f>VLOOKUP(healthcare!A101,'medical examination2'!A101:I2435,9,FALSE)</f>
        <v>No</v>
      </c>
      <c r="G101" t="str">
        <f>VLOOKUP(A101,'medical examination2'!A101:J2435,10,FALSE)</f>
        <v>No</v>
      </c>
      <c r="I101" t="str">
        <f>VLOOKUP(A101,'medical examination2'!A101:M2435,13,FALSE)</f>
        <v>Yes</v>
      </c>
      <c r="J101" t="str">
        <f>VLOOKUP(A101,'medical examination2'!A101:D2435,4,FALSE)</f>
        <v>OBESITY</v>
      </c>
      <c r="K101" t="str">
        <f>VLOOKUP(A101,'medical examination2'!A101:F2435,6,FALSE)</f>
        <v>NORMAL</v>
      </c>
      <c r="L101" s="16">
        <f>VLOOKUP(A101,'hospitalisation details 2'!A101:G2443,7,FALSE)</f>
        <v>28303</v>
      </c>
      <c r="N101">
        <f>VLOOKUP(A101,'hospitalisation details 2'!A101:J2443,10,FALSE)</f>
        <v>40284.379999999997</v>
      </c>
    </row>
    <row r="102" spans="1:14" ht="15.6" x14ac:dyDescent="0.3">
      <c r="A102" s="1" t="s">
        <v>2272</v>
      </c>
      <c r="B102" t="str">
        <f>VLOOKUP(A102,'Customer Names'!A102:D2436,4,FALSE)</f>
        <v>Brian</v>
      </c>
      <c r="C102">
        <f>VLOOKUP(A102,'medical examination2'!A102:'medical examination2'!B2436,2,FALSE)</f>
        <v>35.75</v>
      </c>
      <c r="D102">
        <f>VLOOKUP(A102,'medical examination2'!A102:E2436,5,FALSE)</f>
        <v>8</v>
      </c>
      <c r="E102" t="str">
        <f>VLOOKUP(A102,'medical examination2'!A102:G2437,7,FALSE)</f>
        <v>yes</v>
      </c>
      <c r="F102" t="str">
        <f>VLOOKUP(healthcare!A102,'medical examination2'!A102:I2436,9,FALSE)</f>
        <v>No</v>
      </c>
      <c r="G102" t="str">
        <f>VLOOKUP(A102,'medical examination2'!A102:J2436,10,FALSE)</f>
        <v>No</v>
      </c>
      <c r="I102" t="str">
        <f>VLOOKUP(A102,'medical examination2'!A102:M2436,13,FALSE)</f>
        <v>Yes</v>
      </c>
      <c r="J102" t="str">
        <f>VLOOKUP(A102,'medical examination2'!A102:D2436,4,FALSE)</f>
        <v>OBESITY</v>
      </c>
      <c r="K102" t="str">
        <f>VLOOKUP(A102,'medical examination2'!A102:F2436,6,FALSE)</f>
        <v>DIABETES</v>
      </c>
      <c r="L102" s="16">
        <f>VLOOKUP(A102,'hospitalisation details 2'!A102:G2444,7,FALSE)</f>
        <v>29863</v>
      </c>
      <c r="N102">
        <f>VLOOKUP(A102,'hospitalisation details 2'!A102:J2444,10,FALSE)</f>
        <v>40273.65</v>
      </c>
    </row>
    <row r="103" spans="1:14" ht="15.6" x14ac:dyDescent="0.3">
      <c r="A103" s="1" t="s">
        <v>2271</v>
      </c>
      <c r="B103" t="str">
        <f>VLOOKUP(A103,'Customer Names'!A103:D2437,4,FALSE)</f>
        <v>Sari</v>
      </c>
      <c r="C103">
        <f>VLOOKUP(A103,'medical examination2'!A103:'medical examination2'!B2437,2,FALSE)</f>
        <v>53.81</v>
      </c>
      <c r="D103">
        <f>VLOOKUP(A103,'medical examination2'!A103:E2437,5,FALSE)</f>
        <v>8.77</v>
      </c>
      <c r="E103" t="str">
        <f>VLOOKUP(A103,'medical examination2'!A103:G2438,7,FALSE)</f>
        <v>yes</v>
      </c>
      <c r="F103" t="str">
        <f>VLOOKUP(healthcare!A103,'medical examination2'!A103:I2437,9,FALSE)</f>
        <v>No</v>
      </c>
      <c r="G103" t="str">
        <f>VLOOKUP(A103,'medical examination2'!A103:J2437,10,FALSE)</f>
        <v>No</v>
      </c>
      <c r="I103" t="str">
        <f>VLOOKUP(A103,'medical examination2'!A103:M2437,13,FALSE)</f>
        <v>Yes</v>
      </c>
      <c r="J103" t="str">
        <f>VLOOKUP(A103,'medical examination2'!A103:D2437,4,FALSE)</f>
        <v>OBESITY</v>
      </c>
      <c r="K103" t="str">
        <f>VLOOKUP(A103,'medical examination2'!A103:F2437,6,FALSE)</f>
        <v>DIABETES</v>
      </c>
      <c r="L103" s="16">
        <f>VLOOKUP(A103,'hospitalisation details 2'!A103:G2445,7,FALSE)</f>
        <v>29795</v>
      </c>
      <c r="N103">
        <f>VLOOKUP(A103,'hospitalisation details 2'!A103:J2445,10,FALSE)</f>
        <v>40208.559999999998</v>
      </c>
    </row>
    <row r="104" spans="1:14" ht="15.6" x14ac:dyDescent="0.3">
      <c r="A104" s="1" t="s">
        <v>2270</v>
      </c>
      <c r="B104" t="str">
        <f>VLOOKUP(A104,'Customer Names'!A104:D2438,4,FALSE)</f>
        <v>Robert M.</v>
      </c>
      <c r="C104">
        <f>VLOOKUP(A104,'medical examination2'!A104:'medical examination2'!B2438,2,FALSE)</f>
        <v>49.48</v>
      </c>
      <c r="D104">
        <f>VLOOKUP(A104,'medical examination2'!A104:E2438,5,FALSE)</f>
        <v>4.96</v>
      </c>
      <c r="E104" t="str">
        <f>VLOOKUP(A104,'medical examination2'!A104:G2439,7,FALSE)</f>
        <v>No</v>
      </c>
      <c r="F104" t="str">
        <f>VLOOKUP(healthcare!A104,'medical examination2'!A104:I2438,9,FALSE)</f>
        <v>No</v>
      </c>
      <c r="G104" t="str">
        <f>VLOOKUP(A104,'medical examination2'!A104:J2438,10,FALSE)</f>
        <v>Yes</v>
      </c>
      <c r="I104" t="str">
        <f>VLOOKUP(A104,'medical examination2'!A104:M2438,13,FALSE)</f>
        <v>Yes</v>
      </c>
      <c r="J104" t="str">
        <f>VLOOKUP(A104,'medical examination2'!A104:D2438,4,FALSE)</f>
        <v>OBESITY</v>
      </c>
      <c r="K104" t="str">
        <f>VLOOKUP(A104,'medical examination2'!A104:F2438,6,FALSE)</f>
        <v>NORMAL</v>
      </c>
      <c r="L104" s="16">
        <f>VLOOKUP(A104,'hospitalisation details 2'!A104:G2446,7,FALSE)</f>
        <v>29085</v>
      </c>
      <c r="N104">
        <f>VLOOKUP(A104,'hospitalisation details 2'!A104:J2446,10,FALSE)</f>
        <v>40204.83</v>
      </c>
    </row>
    <row r="105" spans="1:14" ht="15.6" x14ac:dyDescent="0.3">
      <c r="A105" s="1" t="s">
        <v>2269</v>
      </c>
      <c r="B105" t="str">
        <f>VLOOKUP(A105,'Customer Names'!A105:D2439,4,FALSE)</f>
        <v>Ricardo</v>
      </c>
      <c r="C105">
        <f>VLOOKUP(A105,'medical examination2'!A105:'medical examination2'!B2439,2,FALSE)</f>
        <v>34.1</v>
      </c>
      <c r="D105">
        <f>VLOOKUP(A105,'medical examination2'!A105:E2439,5,FALSE)</f>
        <v>4.43</v>
      </c>
      <c r="E105" t="str">
        <f>VLOOKUP(A105,'medical examination2'!A105:G2440,7,FALSE)</f>
        <v>yes</v>
      </c>
      <c r="F105" t="str">
        <f>VLOOKUP(healthcare!A105,'medical examination2'!A105:I2439,9,FALSE)</f>
        <v>No</v>
      </c>
      <c r="G105" t="str">
        <f>VLOOKUP(A105,'medical examination2'!A105:J2439,10,FALSE)</f>
        <v>No</v>
      </c>
      <c r="I105" t="str">
        <f>VLOOKUP(A105,'medical examination2'!A105:M2439,13,FALSE)</f>
        <v>Yes</v>
      </c>
      <c r="J105" t="str">
        <f>VLOOKUP(A105,'medical examination2'!A105:D2439,4,FALSE)</f>
        <v>OBESITY</v>
      </c>
      <c r="K105" t="str">
        <f>VLOOKUP(A105,'medical examination2'!A105:F2439,6,FALSE)</f>
        <v>NORMAL</v>
      </c>
      <c r="L105" s="16">
        <f>VLOOKUP(A105,'hospitalisation details 2'!A105:G2447,7,FALSE)</f>
        <v>31341</v>
      </c>
      <c r="N105">
        <f>VLOOKUP(A105,'hospitalisation details 2'!A105:J2447,10,FALSE)</f>
        <v>40182.25</v>
      </c>
    </row>
    <row r="106" spans="1:14" ht="15.6" x14ac:dyDescent="0.3">
      <c r="A106" s="1" t="s">
        <v>2268</v>
      </c>
      <c r="B106" t="str">
        <f>VLOOKUP(A106,'Customer Names'!A106:D2440,4,FALSE)</f>
        <v>Gedion</v>
      </c>
      <c r="C106">
        <f>VLOOKUP(A106,'medical examination2'!A106:'medical examination2'!B2440,2,FALSE)</f>
        <v>35.299999999999997</v>
      </c>
      <c r="D106">
        <f>VLOOKUP(A106,'medical examination2'!A106:E2440,5,FALSE)</f>
        <v>5.82</v>
      </c>
      <c r="E106" t="str">
        <f>VLOOKUP(A106,'medical examination2'!A106:G2441,7,FALSE)</f>
        <v>yes</v>
      </c>
      <c r="F106" t="str">
        <f>VLOOKUP(healthcare!A106,'medical examination2'!A106:I2440,9,FALSE)</f>
        <v>No</v>
      </c>
      <c r="G106" t="str">
        <f>VLOOKUP(A106,'medical examination2'!A106:J2440,10,FALSE)</f>
        <v>Yes</v>
      </c>
      <c r="I106" t="str">
        <f>VLOOKUP(A106,'medical examination2'!A106:M2440,13,FALSE)</f>
        <v>Yes</v>
      </c>
      <c r="J106" t="str">
        <f>VLOOKUP(A106,'medical examination2'!A106:D2440,4,FALSE)</f>
        <v>OBESITY</v>
      </c>
      <c r="K106" t="str">
        <f>VLOOKUP(A106,'medical examination2'!A106:F2440,6,FALSE)</f>
        <v>PREDIABETES</v>
      </c>
      <c r="L106" s="16">
        <f>VLOOKUP(A106,'hospitalisation details 2'!A106:G2448,7,FALSE)</f>
        <v>30603</v>
      </c>
      <c r="N106">
        <f>VLOOKUP(A106,'hospitalisation details 2'!A106:J2448,10,FALSE)</f>
        <v>40103.89</v>
      </c>
    </row>
    <row r="107" spans="1:14" ht="15.6" x14ac:dyDescent="0.3">
      <c r="A107" s="1" t="s">
        <v>2267</v>
      </c>
      <c r="B107" t="str">
        <f>VLOOKUP(A107,'Customer Names'!A107:D2441,4,FALSE)</f>
        <v>Mark</v>
      </c>
      <c r="C107">
        <f>VLOOKUP(A107,'medical examination2'!A107:'medical examination2'!B2441,2,FALSE)</f>
        <v>43.83</v>
      </c>
      <c r="D107">
        <f>VLOOKUP(A107,'medical examination2'!A107:E2441,5,FALSE)</f>
        <v>6.03</v>
      </c>
      <c r="E107" t="str">
        <f>VLOOKUP(A107,'medical examination2'!A107:G2442,7,FALSE)</f>
        <v>yes</v>
      </c>
      <c r="F107" t="str">
        <f>VLOOKUP(healthcare!A107,'medical examination2'!A107:I2441,9,FALSE)</f>
        <v>No</v>
      </c>
      <c r="G107" t="str">
        <f>VLOOKUP(A107,'medical examination2'!A107:J2441,10,FALSE)</f>
        <v>No</v>
      </c>
      <c r="I107" t="str">
        <f>VLOOKUP(A107,'medical examination2'!A107:M2441,13,FALSE)</f>
        <v>Yes</v>
      </c>
      <c r="J107" t="str">
        <f>VLOOKUP(A107,'medical examination2'!A107:D2441,4,FALSE)</f>
        <v>OBESITY</v>
      </c>
      <c r="K107" t="str">
        <f>VLOOKUP(A107,'medical examination2'!A107:F2441,6,FALSE)</f>
        <v>PREDIABETES</v>
      </c>
      <c r="L107" s="16">
        <f>VLOOKUP(A107,'hospitalisation details 2'!A107:G2449,7,FALSE)</f>
        <v>24331</v>
      </c>
      <c r="N107">
        <f>VLOOKUP(A107,'hospitalisation details 2'!A107:J2449,10,FALSE)</f>
        <v>40069.440000000002</v>
      </c>
    </row>
    <row r="108" spans="1:14" ht="15.6" x14ac:dyDescent="0.3">
      <c r="A108" s="1" t="s">
        <v>2266</v>
      </c>
      <c r="B108" t="str">
        <f>VLOOKUP(A108,'Customer Names'!A108:D2442,4,FALSE)</f>
        <v>Gamini P.</v>
      </c>
      <c r="C108">
        <f>VLOOKUP(A108,'medical examination2'!A108:'medical examination2'!B2442,2,FALSE)</f>
        <v>50.07</v>
      </c>
      <c r="D108">
        <f>VLOOKUP(A108,'medical examination2'!A108:E2442,5,FALSE)</f>
        <v>9.27</v>
      </c>
      <c r="E108" t="str">
        <f>VLOOKUP(A108,'medical examination2'!A108:G2443,7,FALSE)</f>
        <v>No</v>
      </c>
      <c r="F108" t="str">
        <f>VLOOKUP(healthcare!A108,'medical examination2'!A108:I2442,9,FALSE)</f>
        <v>No</v>
      </c>
      <c r="G108" t="str">
        <f>VLOOKUP(A108,'medical examination2'!A108:J2442,10,FALSE)</f>
        <v>No</v>
      </c>
      <c r="I108" t="str">
        <f>VLOOKUP(A108,'medical examination2'!A108:M2442,13,FALSE)</f>
        <v>Yes</v>
      </c>
      <c r="J108" t="str">
        <f>VLOOKUP(A108,'medical examination2'!A108:D2442,4,FALSE)</f>
        <v>OBESITY</v>
      </c>
      <c r="K108" t="str">
        <f>VLOOKUP(A108,'medical examination2'!A108:F2442,6,FALSE)</f>
        <v>DIABETES</v>
      </c>
      <c r="L108" s="16">
        <f>VLOOKUP(A108,'hospitalisation details 2'!A108:G2450,7,FALSE)</f>
        <v>28844</v>
      </c>
      <c r="N108">
        <f>VLOOKUP(A108,'hospitalisation details 2'!A108:J2450,10,FALSE)</f>
        <v>40054.730000000003</v>
      </c>
    </row>
    <row r="109" spans="1:14" ht="15.6" x14ac:dyDescent="0.3">
      <c r="A109" s="1" t="s">
        <v>2265</v>
      </c>
      <c r="B109" t="str">
        <f>VLOOKUP(A109,'Customer Names'!A109:D2443,4,FALSE)</f>
        <v>Emily J</v>
      </c>
      <c r="C109">
        <f>VLOOKUP(A109,'medical examination2'!A109:'medical examination2'!B2443,2,FALSE)</f>
        <v>32.774999999999999</v>
      </c>
      <c r="D109">
        <f>VLOOKUP(A109,'medical examination2'!A109:E2443,5,FALSE)</f>
        <v>5.53</v>
      </c>
      <c r="E109" t="str">
        <f>VLOOKUP(A109,'medical examination2'!A109:G2444,7,FALSE)</f>
        <v>No</v>
      </c>
      <c r="F109" t="str">
        <f>VLOOKUP(healthcare!A109,'medical examination2'!A109:I2443,9,FALSE)</f>
        <v>No</v>
      </c>
      <c r="G109" t="str">
        <f>VLOOKUP(A109,'medical examination2'!A109:J2443,10,FALSE)</f>
        <v>No</v>
      </c>
      <c r="I109" t="str">
        <f>VLOOKUP(A109,'medical examination2'!A109:M2443,13,FALSE)</f>
        <v>Yes</v>
      </c>
      <c r="J109" t="str">
        <f>VLOOKUP(A109,'medical examination2'!A109:D2443,4,FALSE)</f>
        <v>OBESITY</v>
      </c>
      <c r="K109" t="str">
        <f>VLOOKUP(A109,'medical examination2'!A109:F2443,6,FALSE)</f>
        <v>NORMAL</v>
      </c>
      <c r="L109" s="16">
        <f>VLOOKUP(A109,'hospitalisation details 2'!A109:G2451,7,FALSE)</f>
        <v>30310</v>
      </c>
      <c r="N109">
        <f>VLOOKUP(A109,'hospitalisation details 2'!A109:J2451,10,FALSE)</f>
        <v>40003.33</v>
      </c>
    </row>
    <row r="110" spans="1:14" ht="15.6" x14ac:dyDescent="0.3">
      <c r="A110" s="1" t="s">
        <v>2264</v>
      </c>
      <c r="B110" t="str">
        <f>VLOOKUP(A110,'Customer Names'!A110:D2444,4,FALSE)</f>
        <v>Amanda</v>
      </c>
      <c r="C110">
        <f>VLOOKUP(A110,'medical examination2'!A110:'medical examination2'!B2444,2,FALSE)</f>
        <v>34.104999999999997</v>
      </c>
      <c r="D110">
        <f>VLOOKUP(A110,'medical examination2'!A110:E2444,5,FALSE)</f>
        <v>5.07</v>
      </c>
      <c r="E110" t="str">
        <f>VLOOKUP(A110,'medical examination2'!A110:G2445,7,FALSE)</f>
        <v>No</v>
      </c>
      <c r="F110" t="str">
        <f>VLOOKUP(healthcare!A110,'medical examination2'!A110:I2444,9,FALSE)</f>
        <v>No</v>
      </c>
      <c r="G110" t="str">
        <f>VLOOKUP(A110,'medical examination2'!A110:J2444,10,FALSE)</f>
        <v>No</v>
      </c>
      <c r="I110" t="str">
        <f>VLOOKUP(A110,'medical examination2'!A110:M2444,13,FALSE)</f>
        <v>Yes</v>
      </c>
      <c r="J110" t="str">
        <f>VLOOKUP(A110,'medical examination2'!A110:D2444,4,FALSE)</f>
        <v>OBESITY</v>
      </c>
      <c r="K110" t="str">
        <f>VLOOKUP(A110,'medical examination2'!A110:F2444,6,FALSE)</f>
        <v>NORMAL</v>
      </c>
      <c r="L110" s="16">
        <f>VLOOKUP(A110,'hospitalisation details 2'!A110:G2452,7,FALSE)</f>
        <v>31997</v>
      </c>
      <c r="N110">
        <f>VLOOKUP(A110,'hospitalisation details 2'!A110:J2452,10,FALSE)</f>
        <v>39983.43</v>
      </c>
    </row>
    <row r="111" spans="1:14" ht="15.6" x14ac:dyDescent="0.3">
      <c r="A111" s="1" t="s">
        <v>2263</v>
      </c>
      <c r="B111" t="str">
        <f>VLOOKUP(A111,'Customer Names'!A111:D2445,4,FALSE)</f>
        <v>Nicholas</v>
      </c>
      <c r="C111">
        <f>VLOOKUP(A111,'medical examination2'!A111:'medical examination2'!B2445,2,FALSE)</f>
        <v>48.93</v>
      </c>
      <c r="D111">
        <f>VLOOKUP(A111,'medical examination2'!A111:E2445,5,FALSE)</f>
        <v>11.17</v>
      </c>
      <c r="E111" t="str">
        <f>VLOOKUP(A111,'medical examination2'!A111:G2446,7,FALSE)</f>
        <v>yes</v>
      </c>
      <c r="F111" t="str">
        <f>VLOOKUP(healthcare!A111,'medical examination2'!A111:I2445,9,FALSE)</f>
        <v>No</v>
      </c>
      <c r="G111" t="str">
        <f>VLOOKUP(A111,'medical examination2'!A111:J2445,10,FALSE)</f>
        <v>No</v>
      </c>
      <c r="I111" t="str">
        <f>VLOOKUP(A111,'medical examination2'!A111:M2445,13,FALSE)</f>
        <v>Yes</v>
      </c>
      <c r="J111" t="str">
        <f>VLOOKUP(A111,'medical examination2'!A111:D2445,4,FALSE)</f>
        <v>OBESITY</v>
      </c>
      <c r="K111" t="str">
        <f>VLOOKUP(A111,'medical examination2'!A111:F2445,6,FALSE)</f>
        <v>DIABETES</v>
      </c>
      <c r="L111" s="16">
        <f>VLOOKUP(A111,'hospitalisation details 2'!A111:G2453,7,FALSE)</f>
        <v>27730</v>
      </c>
      <c r="N111">
        <f>VLOOKUP(A111,'hospitalisation details 2'!A111:J2453,10,FALSE)</f>
        <v>39963.120000000003</v>
      </c>
    </row>
    <row r="112" spans="1:14" ht="15.6" x14ac:dyDescent="0.3">
      <c r="A112" s="1" t="s">
        <v>2262</v>
      </c>
      <c r="B112" t="str">
        <f>VLOOKUP(A112,'Customer Names'!A112:D2446,4,FALSE)</f>
        <v>Knox</v>
      </c>
      <c r="C112">
        <f>VLOOKUP(A112,'medical examination2'!A112:'medical examination2'!B2446,2,FALSE)</f>
        <v>37.07</v>
      </c>
      <c r="D112">
        <f>VLOOKUP(A112,'medical examination2'!A112:E2446,5,FALSE)</f>
        <v>6.14</v>
      </c>
      <c r="E112" t="str">
        <f>VLOOKUP(A112,'medical examination2'!A112:G2447,7,FALSE)</f>
        <v>yes</v>
      </c>
      <c r="F112" t="str">
        <f>VLOOKUP(healthcare!A112,'medical examination2'!A112:I2446,9,FALSE)</f>
        <v>No</v>
      </c>
      <c r="G112" t="str">
        <f>VLOOKUP(A112,'medical examination2'!A112:J2446,10,FALSE)</f>
        <v>No</v>
      </c>
      <c r="I112" t="str">
        <f>VLOOKUP(A112,'medical examination2'!A112:M2446,13,FALSE)</f>
        <v>Yes</v>
      </c>
      <c r="J112" t="str">
        <f>VLOOKUP(A112,'medical examination2'!A112:D2446,4,FALSE)</f>
        <v>OBESITY</v>
      </c>
      <c r="K112" t="str">
        <f>VLOOKUP(A112,'medical examination2'!A112:F2446,6,FALSE)</f>
        <v>PREDIABETES</v>
      </c>
      <c r="L112" s="16">
        <f>VLOOKUP(A112,'hospitalisation details 2'!A112:G2454,7,FALSE)</f>
        <v>31281</v>
      </c>
      <c r="N112">
        <f>VLOOKUP(A112,'hospitalisation details 2'!A112:J2454,10,FALSE)</f>
        <v>39871.699999999997</v>
      </c>
    </row>
    <row r="113" spans="1:14" ht="15.6" x14ac:dyDescent="0.3">
      <c r="A113" s="1" t="s">
        <v>2261</v>
      </c>
      <c r="B113" t="str">
        <f>VLOOKUP(A113,'Customer Names'!A113:D2447,4,FALSE)</f>
        <v>Yianna</v>
      </c>
      <c r="C113">
        <f>VLOOKUP(A113,'medical examination2'!A113:'medical examination2'!B2447,2,FALSE)</f>
        <v>51.51</v>
      </c>
      <c r="D113">
        <f>VLOOKUP(A113,'medical examination2'!A113:E2447,5,FALSE)</f>
        <v>6.26</v>
      </c>
      <c r="E113" t="str">
        <f>VLOOKUP(A113,'medical examination2'!A113:G2448,7,FALSE)</f>
        <v>yes</v>
      </c>
      <c r="F113" t="str">
        <f>VLOOKUP(healthcare!A113,'medical examination2'!A113:I2447,9,FALSE)</f>
        <v>No</v>
      </c>
      <c r="G113" t="str">
        <f>VLOOKUP(A113,'medical examination2'!A113:J2447,10,FALSE)</f>
        <v>Yes</v>
      </c>
      <c r="I113" t="str">
        <f>VLOOKUP(A113,'medical examination2'!A113:M2447,13,FALSE)</f>
        <v>Yes</v>
      </c>
      <c r="J113" t="str">
        <f>VLOOKUP(A113,'medical examination2'!A113:D2447,4,FALSE)</f>
        <v>OBESITY</v>
      </c>
      <c r="K113" t="str">
        <f>VLOOKUP(A113,'medical examination2'!A113:F2447,6,FALSE)</f>
        <v>PREDIABETES</v>
      </c>
      <c r="L113" s="16">
        <f>VLOOKUP(A113,'hospitalisation details 2'!A113:G2455,7,FALSE)</f>
        <v>30468</v>
      </c>
      <c r="N113">
        <f>VLOOKUP(A113,'hospitalisation details 2'!A113:J2455,10,FALSE)</f>
        <v>39865.699999999997</v>
      </c>
    </row>
    <row r="114" spans="1:14" ht="15.6" x14ac:dyDescent="0.3">
      <c r="A114" s="1" t="s">
        <v>2260</v>
      </c>
      <c r="B114" t="str">
        <f>VLOOKUP(A114,'Customer Names'!A114:D2448,4,FALSE)</f>
        <v>Roberta</v>
      </c>
      <c r="C114">
        <f>VLOOKUP(A114,'medical examination2'!A114:'medical examination2'!B2448,2,FALSE)</f>
        <v>34.799999999999997</v>
      </c>
      <c r="D114">
        <f>VLOOKUP(A114,'medical examination2'!A114:E2448,5,FALSE)</f>
        <v>4.72</v>
      </c>
      <c r="E114" t="str">
        <f>VLOOKUP(A114,'medical examination2'!A114:G2449,7,FALSE)</f>
        <v>yes</v>
      </c>
      <c r="F114" t="str">
        <f>VLOOKUP(healthcare!A114,'medical examination2'!A114:I2448,9,FALSE)</f>
        <v>No</v>
      </c>
      <c r="G114" t="str">
        <f>VLOOKUP(A114,'medical examination2'!A114:J2448,10,FALSE)</f>
        <v>No</v>
      </c>
      <c r="I114" t="str">
        <f>VLOOKUP(A114,'medical examination2'!A114:M2448,13,FALSE)</f>
        <v>Yes</v>
      </c>
      <c r="J114" t="str">
        <f>VLOOKUP(A114,'medical examination2'!A114:D2448,4,FALSE)</f>
        <v>OBESITY</v>
      </c>
      <c r="K114" t="str">
        <f>VLOOKUP(A114,'medical examination2'!A114:F2448,6,FALSE)</f>
        <v>NORMAL</v>
      </c>
      <c r="L114" s="16">
        <f>VLOOKUP(A114,'hospitalisation details 2'!A114:G2456,7,FALSE)</f>
        <v>31245</v>
      </c>
      <c r="N114">
        <f>VLOOKUP(A114,'hospitalisation details 2'!A114:J2456,10,FALSE)</f>
        <v>39836.519999999997</v>
      </c>
    </row>
    <row r="115" spans="1:14" ht="15.6" x14ac:dyDescent="0.3">
      <c r="A115" s="1" t="s">
        <v>2259</v>
      </c>
      <c r="B115" t="str">
        <f>VLOOKUP(A115,'Customer Names'!A115:D2449,4,FALSE)</f>
        <v>Benjamin P.</v>
      </c>
      <c r="C115">
        <f>VLOOKUP(A115,'medical examination2'!A115:'medical examination2'!B2449,2,FALSE)</f>
        <v>36.67</v>
      </c>
      <c r="D115">
        <f>VLOOKUP(A115,'medical examination2'!A115:E2449,5,FALSE)</f>
        <v>5.18</v>
      </c>
      <c r="E115" t="str">
        <f>VLOOKUP(A115,'medical examination2'!A115:G2450,7,FALSE)</f>
        <v>No</v>
      </c>
      <c r="F115" t="str">
        <f>VLOOKUP(healthcare!A115,'medical examination2'!A115:I2449,9,FALSE)</f>
        <v>No</v>
      </c>
      <c r="G115" t="str">
        <f>VLOOKUP(A115,'medical examination2'!A115:J2449,10,FALSE)</f>
        <v>No</v>
      </c>
      <c r="I115" t="str">
        <f>VLOOKUP(A115,'medical examination2'!A115:M2449,13,FALSE)</f>
        <v>Yes</v>
      </c>
      <c r="J115" t="str">
        <f>VLOOKUP(A115,'medical examination2'!A115:D2449,4,FALSE)</f>
        <v>OBESITY</v>
      </c>
      <c r="K115" t="str">
        <f>VLOOKUP(A115,'medical examination2'!A115:F2449,6,FALSE)</f>
        <v>NORMAL</v>
      </c>
      <c r="L115" s="16">
        <f>VLOOKUP(A115,'hospitalisation details 2'!A115:G2457,7,FALSE)</f>
        <v>31982</v>
      </c>
      <c r="N115">
        <f>VLOOKUP(A115,'hospitalisation details 2'!A115:J2457,10,FALSE)</f>
        <v>39774.28</v>
      </c>
    </row>
    <row r="116" spans="1:14" ht="15.6" x14ac:dyDescent="0.3">
      <c r="A116" s="1" t="s">
        <v>2258</v>
      </c>
      <c r="B116" t="str">
        <f>VLOOKUP(A116,'Customer Names'!A116:D2450,4,FALSE)</f>
        <v>Craig</v>
      </c>
      <c r="C116">
        <f>VLOOKUP(A116,'medical examination2'!A116:'medical examination2'!B2450,2,FALSE)</f>
        <v>30.9</v>
      </c>
      <c r="D116">
        <f>VLOOKUP(A116,'medical examination2'!A116:E2450,5,FALSE)</f>
        <v>9.4</v>
      </c>
      <c r="E116" t="str">
        <f>VLOOKUP(A116,'medical examination2'!A116:G2451,7,FALSE)</f>
        <v>No</v>
      </c>
      <c r="F116" t="str">
        <f>VLOOKUP(healthcare!A116,'medical examination2'!A116:I2450,9,FALSE)</f>
        <v>No</v>
      </c>
      <c r="G116" t="str">
        <f>VLOOKUP(A116,'medical examination2'!A116:J2450,10,FALSE)</f>
        <v>No</v>
      </c>
      <c r="I116" t="str">
        <f>VLOOKUP(A116,'medical examination2'!A116:M2450,13,FALSE)</f>
        <v>Yes</v>
      </c>
      <c r="J116" t="str">
        <f>VLOOKUP(A116,'medical examination2'!A116:D2450,4,FALSE)</f>
        <v>OBESITY</v>
      </c>
      <c r="K116" t="str">
        <f>VLOOKUP(A116,'medical examination2'!A116:F2450,6,FALSE)</f>
        <v>DIABETES</v>
      </c>
      <c r="L116" s="16">
        <f>VLOOKUP(A116,'hospitalisation details 2'!A116:G2458,7,FALSE)</f>
        <v>27015</v>
      </c>
      <c r="N116">
        <f>VLOOKUP(A116,'hospitalisation details 2'!A116:J2458,10,FALSE)</f>
        <v>39727.61</v>
      </c>
    </row>
    <row r="117" spans="1:14" ht="15.6" x14ac:dyDescent="0.3">
      <c r="A117" s="1" t="s">
        <v>2257</v>
      </c>
      <c r="B117" t="str">
        <f>VLOOKUP(A117,'Customer Names'!A117:D2451,4,FALSE)</f>
        <v>Ann</v>
      </c>
      <c r="C117">
        <f>VLOOKUP(A117,'medical examination2'!A117:'medical examination2'!B2451,2,FALSE)</f>
        <v>30.495000000000001</v>
      </c>
      <c r="D117">
        <f>VLOOKUP(A117,'medical examination2'!A117:E2451,5,FALSE)</f>
        <v>6.29</v>
      </c>
      <c r="E117" t="str">
        <f>VLOOKUP(A117,'medical examination2'!A117:G2452,7,FALSE)</f>
        <v>No</v>
      </c>
      <c r="F117" t="str">
        <f>VLOOKUP(healthcare!A117,'medical examination2'!A117:I2451,9,FALSE)</f>
        <v>No</v>
      </c>
      <c r="G117" t="str">
        <f>VLOOKUP(A117,'medical examination2'!A117:J2451,10,FALSE)</f>
        <v>No</v>
      </c>
      <c r="I117" t="str">
        <f>VLOOKUP(A117,'medical examination2'!A117:M2451,13,FALSE)</f>
        <v>Yes</v>
      </c>
      <c r="J117" t="str">
        <f>VLOOKUP(A117,'medical examination2'!A117:D2451,4,FALSE)</f>
        <v>OBESITY</v>
      </c>
      <c r="K117" t="str">
        <f>VLOOKUP(A117,'medical examination2'!A117:F2451,6,FALSE)</f>
        <v>PREDIABETES</v>
      </c>
      <c r="L117" s="16">
        <f>VLOOKUP(A117,'hospitalisation details 2'!A117:G2459,7,FALSE)</f>
        <v>28349</v>
      </c>
      <c r="N117">
        <f>VLOOKUP(A117,'hospitalisation details 2'!A117:J2459,10,FALSE)</f>
        <v>39725.519999999997</v>
      </c>
    </row>
    <row r="118" spans="1:14" ht="15.6" x14ac:dyDescent="0.3">
      <c r="A118" s="1" t="s">
        <v>2256</v>
      </c>
      <c r="B118" t="str">
        <f>VLOOKUP(A118,'Customer Names'!A118:D2452,4,FALSE)</f>
        <v>Jamie P</v>
      </c>
      <c r="C118">
        <f>VLOOKUP(A118,'medical examination2'!A118:'medical examination2'!B2452,2,FALSE)</f>
        <v>44.88</v>
      </c>
      <c r="D118">
        <f>VLOOKUP(A118,'medical examination2'!A118:E2452,5,FALSE)</f>
        <v>6.04</v>
      </c>
      <c r="E118" t="str">
        <f>VLOOKUP(A118,'medical examination2'!A118:G2453,7,FALSE)</f>
        <v>No</v>
      </c>
      <c r="F118" t="str">
        <f>VLOOKUP(healthcare!A118,'medical examination2'!A118:I2452,9,FALSE)</f>
        <v>No</v>
      </c>
      <c r="G118" t="str">
        <f>VLOOKUP(A118,'medical examination2'!A118:J2452,10,FALSE)</f>
        <v>Yes</v>
      </c>
      <c r="I118" t="str">
        <f>VLOOKUP(A118,'medical examination2'!A118:M2452,13,FALSE)</f>
        <v>Yes</v>
      </c>
      <c r="J118" t="str">
        <f>VLOOKUP(A118,'medical examination2'!A118:D2452,4,FALSE)</f>
        <v>OBESITY</v>
      </c>
      <c r="K118" t="str">
        <f>VLOOKUP(A118,'medical examination2'!A118:F2452,6,FALSE)</f>
        <v>PREDIABETES</v>
      </c>
      <c r="L118" s="16">
        <f>VLOOKUP(A118,'hospitalisation details 2'!A118:G2460,7,FALSE)</f>
        <v>37818</v>
      </c>
      <c r="N118">
        <f>VLOOKUP(A118,'hospitalisation details 2'!A118:J2460,10,FALSE)</f>
        <v>39722.75</v>
      </c>
    </row>
    <row r="119" spans="1:14" ht="15.6" x14ac:dyDescent="0.3">
      <c r="A119" s="1" t="s">
        <v>2255</v>
      </c>
      <c r="B119" t="str">
        <f>VLOOKUP(A119,'Customer Names'!A119:D2453,4,FALSE)</f>
        <v>John</v>
      </c>
      <c r="C119">
        <f>VLOOKUP(A119,'medical examination2'!A119:'medical examination2'!B2453,2,FALSE)</f>
        <v>44.32</v>
      </c>
      <c r="D119">
        <f>VLOOKUP(A119,'medical examination2'!A119:E2453,5,FALSE)</f>
        <v>10.55</v>
      </c>
      <c r="E119" t="str">
        <f>VLOOKUP(A119,'medical examination2'!A119:G2454,7,FALSE)</f>
        <v>No</v>
      </c>
      <c r="F119" t="str">
        <f>VLOOKUP(healthcare!A119,'medical examination2'!A119:I2453,9,FALSE)</f>
        <v>No</v>
      </c>
      <c r="G119" t="str">
        <f>VLOOKUP(A119,'medical examination2'!A119:J2453,10,FALSE)</f>
        <v>No</v>
      </c>
      <c r="I119" t="str">
        <f>VLOOKUP(A119,'medical examination2'!A119:M2453,13,FALSE)</f>
        <v>Yes</v>
      </c>
      <c r="J119" t="str">
        <f>VLOOKUP(A119,'medical examination2'!A119:D2453,4,FALSE)</f>
        <v>OBESITY</v>
      </c>
      <c r="K119" t="str">
        <f>VLOOKUP(A119,'medical examination2'!A119:F2453,6,FALSE)</f>
        <v>DIABETES</v>
      </c>
      <c r="L119" s="16">
        <f>VLOOKUP(A119,'hospitalisation details 2'!A119:G2461,7,FALSE)</f>
        <v>25110</v>
      </c>
      <c r="N119">
        <f>VLOOKUP(A119,'hospitalisation details 2'!A119:J2461,10,FALSE)</f>
        <v>39721.93</v>
      </c>
    </row>
    <row r="120" spans="1:14" ht="15.6" x14ac:dyDescent="0.3">
      <c r="A120" s="1" t="s">
        <v>2254</v>
      </c>
      <c r="B120" t="str">
        <f>VLOOKUP(A120,'Customer Names'!A120:D2454,4,FALSE)</f>
        <v>Charlie</v>
      </c>
      <c r="C120">
        <f>VLOOKUP(A120,'medical examination2'!A120:'medical examination2'!B2454,2,FALSE)</f>
        <v>46.39</v>
      </c>
      <c r="D120">
        <f>VLOOKUP(A120,'medical examination2'!A120:E2454,5,FALSE)</f>
        <v>5.09</v>
      </c>
      <c r="E120" t="str">
        <f>VLOOKUP(A120,'medical examination2'!A120:G2455,7,FALSE)</f>
        <v>No</v>
      </c>
      <c r="F120" t="str">
        <f>VLOOKUP(healthcare!A120,'medical examination2'!A120:I2454,9,FALSE)</f>
        <v>No</v>
      </c>
      <c r="G120" t="str">
        <f>VLOOKUP(A120,'medical examination2'!A120:J2454,10,FALSE)</f>
        <v>No</v>
      </c>
      <c r="I120" t="str">
        <f>VLOOKUP(A120,'medical examination2'!A120:M2454,13,FALSE)</f>
        <v>Yes</v>
      </c>
      <c r="J120" t="str">
        <f>VLOOKUP(A120,'medical examination2'!A120:D2454,4,FALSE)</f>
        <v>OBESITY</v>
      </c>
      <c r="K120" t="str">
        <f>VLOOKUP(A120,'medical examination2'!A120:F2454,6,FALSE)</f>
        <v>NORMAL</v>
      </c>
      <c r="L120" s="16">
        <f>VLOOKUP(A120,'hospitalisation details 2'!A120:G2462,7,FALSE)</f>
        <v>28476</v>
      </c>
      <c r="N120">
        <f>VLOOKUP(A120,'hospitalisation details 2'!A120:J2462,10,FALSE)</f>
        <v>39670.44</v>
      </c>
    </row>
    <row r="121" spans="1:14" ht="15.6" x14ac:dyDescent="0.3">
      <c r="A121" s="1" t="s">
        <v>2253</v>
      </c>
      <c r="B121" t="str">
        <f>VLOOKUP(A121,'Customer Names'!A121:D2455,4,FALSE)</f>
        <v>Meb</v>
      </c>
      <c r="C121">
        <f>VLOOKUP(A121,'medical examination2'!A121:'medical examination2'!B2455,2,FALSE)</f>
        <v>42.13</v>
      </c>
      <c r="D121">
        <f>VLOOKUP(A121,'medical examination2'!A121:E2455,5,FALSE)</f>
        <v>5.2</v>
      </c>
      <c r="E121" t="str">
        <f>VLOOKUP(A121,'medical examination2'!A121:G2456,7,FALSE)</f>
        <v>yes</v>
      </c>
      <c r="F121" t="str">
        <f>VLOOKUP(healthcare!A121,'medical examination2'!A121:I2455,9,FALSE)</f>
        <v>No</v>
      </c>
      <c r="G121" t="str">
        <f>VLOOKUP(A121,'medical examination2'!A121:J2455,10,FALSE)</f>
        <v>No</v>
      </c>
      <c r="I121" t="str">
        <f>VLOOKUP(A121,'medical examination2'!A121:M2455,13,FALSE)</f>
        <v>Yes</v>
      </c>
      <c r="J121" t="str">
        <f>VLOOKUP(A121,'medical examination2'!A121:D2455,4,FALSE)</f>
        <v>OBESITY</v>
      </c>
      <c r="K121" t="str">
        <f>VLOOKUP(A121,'medical examination2'!A121:F2455,6,FALSE)</f>
        <v>NORMAL</v>
      </c>
      <c r="L121" s="16">
        <f>VLOOKUP(A121,'hospitalisation details 2'!A121:G2463,7,FALSE)</f>
        <v>34918</v>
      </c>
      <c r="N121">
        <f>VLOOKUP(A121,'hospitalisation details 2'!A121:J2463,10,FALSE)</f>
        <v>39611.760000000002</v>
      </c>
    </row>
    <row r="122" spans="1:14" ht="15.6" x14ac:dyDescent="0.3">
      <c r="A122" s="1" t="s">
        <v>2252</v>
      </c>
      <c r="B122" t="str">
        <f>VLOOKUP(A122,'Customer Names'!A122:D2456,4,FALSE)</f>
        <v>Aaqib L.</v>
      </c>
      <c r="C122">
        <f>VLOOKUP(A122,'medical examination2'!A122:'medical examination2'!B2456,2,FALSE)</f>
        <v>30.78</v>
      </c>
      <c r="D122">
        <f>VLOOKUP(A122,'medical examination2'!A122:E2456,5,FALSE)</f>
        <v>8.4499999999999993</v>
      </c>
      <c r="E122" t="str">
        <f>VLOOKUP(A122,'medical examination2'!A122:G2457,7,FALSE)</f>
        <v>yes</v>
      </c>
      <c r="F122" t="str">
        <f>VLOOKUP(healthcare!A122,'medical examination2'!A122:I2456,9,FALSE)</f>
        <v>No</v>
      </c>
      <c r="G122" t="str">
        <f>VLOOKUP(A122,'medical examination2'!A122:J2456,10,FALSE)</f>
        <v>No</v>
      </c>
      <c r="I122" t="str">
        <f>VLOOKUP(A122,'medical examination2'!A122:M2456,13,FALSE)</f>
        <v>Yes</v>
      </c>
      <c r="J122" t="str">
        <f>VLOOKUP(A122,'medical examination2'!A122:D2456,4,FALSE)</f>
        <v>OBESITY</v>
      </c>
      <c r="K122" t="str">
        <f>VLOOKUP(A122,'medical examination2'!A122:F2456,6,FALSE)</f>
        <v>DIABETES</v>
      </c>
      <c r="L122" s="16">
        <f>VLOOKUP(A122,'hospitalisation details 2'!A122:G2464,7,FALSE)</f>
        <v>29772</v>
      </c>
      <c r="N122">
        <f>VLOOKUP(A122,'hospitalisation details 2'!A122:J2464,10,FALSE)</f>
        <v>39597.410000000003</v>
      </c>
    </row>
    <row r="123" spans="1:14" ht="15.6" x14ac:dyDescent="0.3">
      <c r="A123" s="1" t="s">
        <v>2251</v>
      </c>
      <c r="B123" t="str">
        <f>VLOOKUP(A123,'Customer Names'!A123:D2457,4,FALSE)</f>
        <v>Craig A.</v>
      </c>
      <c r="C123">
        <f>VLOOKUP(A123,'medical examination2'!A123:'medical examination2'!B2457,2,FALSE)</f>
        <v>31.35</v>
      </c>
      <c r="D123">
        <f>VLOOKUP(A123,'medical examination2'!A123:E2457,5,FALSE)</f>
        <v>9.5399999999999991</v>
      </c>
      <c r="E123" t="str">
        <f>VLOOKUP(A123,'medical examination2'!A123:G2458,7,FALSE)</f>
        <v>No</v>
      </c>
      <c r="F123" t="str">
        <f>VLOOKUP(healthcare!A123,'medical examination2'!A123:I2457,9,FALSE)</f>
        <v>No</v>
      </c>
      <c r="G123" t="str">
        <f>VLOOKUP(A123,'medical examination2'!A123:J2457,10,FALSE)</f>
        <v>No</v>
      </c>
      <c r="I123" t="str">
        <f>VLOOKUP(A123,'medical examination2'!A123:M2457,13,FALSE)</f>
        <v>Yes</v>
      </c>
      <c r="J123" t="str">
        <f>VLOOKUP(A123,'medical examination2'!A123:D2457,4,FALSE)</f>
        <v>OBESITY</v>
      </c>
      <c r="K123" t="str">
        <f>VLOOKUP(A123,'medical examination2'!A123:F2457,6,FALSE)</f>
        <v>DIABETES</v>
      </c>
      <c r="L123" s="16">
        <f>VLOOKUP(A123,'hospitalisation details 2'!A123:G2465,7,FALSE)</f>
        <v>28683</v>
      </c>
      <c r="N123">
        <f>VLOOKUP(A123,'hospitalisation details 2'!A123:J2465,10,FALSE)</f>
        <v>39556.49</v>
      </c>
    </row>
    <row r="124" spans="1:14" ht="15.6" x14ac:dyDescent="0.3">
      <c r="A124" s="1" t="s">
        <v>2250</v>
      </c>
      <c r="B124" t="str">
        <f>VLOOKUP(A124,'Customer Names'!A124:D2458,4,FALSE)</f>
        <v>Meredith</v>
      </c>
      <c r="C124">
        <f>VLOOKUP(A124,'medical examination2'!A124:'medical examination2'!B2458,2,FALSE)</f>
        <v>41.46</v>
      </c>
      <c r="D124">
        <f>VLOOKUP(A124,'medical examination2'!A124:E2458,5,FALSE)</f>
        <v>4.99</v>
      </c>
      <c r="E124" t="str">
        <f>VLOOKUP(A124,'medical examination2'!A124:G2459,7,FALSE)</f>
        <v>yes</v>
      </c>
      <c r="F124" t="str">
        <f>VLOOKUP(healthcare!A124,'medical examination2'!A124:I2458,9,FALSE)</f>
        <v>No</v>
      </c>
      <c r="G124" t="str">
        <f>VLOOKUP(A124,'medical examination2'!A124:J2458,10,FALSE)</f>
        <v>No</v>
      </c>
      <c r="I124" t="str">
        <f>VLOOKUP(A124,'medical examination2'!A124:M2458,13,FALSE)</f>
        <v>Yes</v>
      </c>
      <c r="J124" t="str">
        <f>VLOOKUP(A124,'medical examination2'!A124:D2458,4,FALSE)</f>
        <v>OBESITY</v>
      </c>
      <c r="K124" t="str">
        <f>VLOOKUP(A124,'medical examination2'!A124:F2458,6,FALSE)</f>
        <v>NORMAL</v>
      </c>
      <c r="L124" s="16">
        <f>VLOOKUP(A124,'hospitalisation details 2'!A124:G2466,7,FALSE)</f>
        <v>24282</v>
      </c>
      <c r="N124">
        <f>VLOOKUP(A124,'hospitalisation details 2'!A124:J2466,10,FALSE)</f>
        <v>39396.86</v>
      </c>
    </row>
    <row r="125" spans="1:14" ht="15.6" x14ac:dyDescent="0.3">
      <c r="A125" s="1" t="s">
        <v>2249</v>
      </c>
      <c r="B125" t="str">
        <f>VLOOKUP(A125,'Customer Names'!A125:D2459,4,FALSE)</f>
        <v>Doug</v>
      </c>
      <c r="C125">
        <f>VLOOKUP(A125,'medical examination2'!A125:'medical examination2'!B2459,2,FALSE)</f>
        <v>48</v>
      </c>
      <c r="D125">
        <f>VLOOKUP(A125,'medical examination2'!A125:E2459,5,FALSE)</f>
        <v>10.54</v>
      </c>
      <c r="E125" t="str">
        <f>VLOOKUP(A125,'medical examination2'!A125:G2460,7,FALSE)</f>
        <v>No</v>
      </c>
      <c r="F125" t="str">
        <f>VLOOKUP(healthcare!A125,'medical examination2'!A125:I2459,9,FALSE)</f>
        <v>No</v>
      </c>
      <c r="G125" t="str">
        <f>VLOOKUP(A125,'medical examination2'!A125:J2459,10,FALSE)</f>
        <v>No</v>
      </c>
      <c r="I125" t="str">
        <f>VLOOKUP(A125,'medical examination2'!A125:M2459,13,FALSE)</f>
        <v>Yes</v>
      </c>
      <c r="J125" t="str">
        <f>VLOOKUP(A125,'medical examination2'!A125:D2459,4,FALSE)</f>
        <v>OBESITY</v>
      </c>
      <c r="K125" t="str">
        <f>VLOOKUP(A125,'medical examination2'!A125:F2459,6,FALSE)</f>
        <v>DIABETES</v>
      </c>
      <c r="L125" s="16">
        <f>VLOOKUP(A125,'hospitalisation details 2'!A125:G2467,7,FALSE)</f>
        <v>28707</v>
      </c>
      <c r="N125">
        <f>VLOOKUP(A125,'hospitalisation details 2'!A125:J2467,10,FALSE)</f>
        <v>39352.6</v>
      </c>
    </row>
    <row r="126" spans="1:14" ht="15.6" x14ac:dyDescent="0.3">
      <c r="A126" s="1" t="s">
        <v>2248</v>
      </c>
      <c r="B126" t="str">
        <f>VLOOKUP(A126,'Customer Names'!A126:D2460,4,FALSE)</f>
        <v>Elizabeth J.</v>
      </c>
      <c r="C126">
        <f>VLOOKUP(A126,'medical examination2'!A126:'medical examination2'!B2460,2,FALSE)</f>
        <v>49.13</v>
      </c>
      <c r="D126">
        <f>VLOOKUP(A126,'medical examination2'!A126:E2460,5,FALSE)</f>
        <v>4.54</v>
      </c>
      <c r="E126" t="str">
        <f>VLOOKUP(A126,'medical examination2'!A126:G2461,7,FALSE)</f>
        <v>No</v>
      </c>
      <c r="F126" t="str">
        <f>VLOOKUP(healthcare!A126,'medical examination2'!A126:I2460,9,FALSE)</f>
        <v>No</v>
      </c>
      <c r="G126" t="str">
        <f>VLOOKUP(A126,'medical examination2'!A126:J2460,10,FALSE)</f>
        <v>No</v>
      </c>
      <c r="I126" t="str">
        <f>VLOOKUP(A126,'medical examination2'!A126:M2460,13,FALSE)</f>
        <v>Yes</v>
      </c>
      <c r="J126" t="str">
        <f>VLOOKUP(A126,'medical examination2'!A126:D2460,4,FALSE)</f>
        <v>OBESITY</v>
      </c>
      <c r="K126" t="str">
        <f>VLOOKUP(A126,'medical examination2'!A126:F2460,6,FALSE)</f>
        <v>NORMAL</v>
      </c>
      <c r="L126" s="16">
        <f>VLOOKUP(A126,'hospitalisation details 2'!A126:G2468,7,FALSE)</f>
        <v>30179</v>
      </c>
      <c r="N126">
        <f>VLOOKUP(A126,'hospitalisation details 2'!A126:J2468,10,FALSE)</f>
        <v>39315.279999999999</v>
      </c>
    </row>
    <row r="127" spans="1:14" ht="15.6" x14ac:dyDescent="0.3">
      <c r="A127" s="1" t="s">
        <v>2247</v>
      </c>
      <c r="B127" t="str">
        <f>VLOOKUP(A127,'Customer Names'!A127:D2461,4,FALSE)</f>
        <v>Matthew P</v>
      </c>
      <c r="C127">
        <f>VLOOKUP(A127,'medical examination2'!A127:'medical examination2'!B2461,2,FALSE)</f>
        <v>37.799999999999997</v>
      </c>
      <c r="D127">
        <f>VLOOKUP(A127,'medical examination2'!A127:E2461,5,FALSE)</f>
        <v>6.29</v>
      </c>
      <c r="E127" t="str">
        <f>VLOOKUP(A127,'medical examination2'!A127:G2462,7,FALSE)</f>
        <v>No</v>
      </c>
      <c r="F127" t="str">
        <f>VLOOKUP(healthcare!A127,'medical examination2'!A127:I2461,9,FALSE)</f>
        <v>No</v>
      </c>
      <c r="G127" t="str">
        <f>VLOOKUP(A127,'medical examination2'!A127:J2461,10,FALSE)</f>
        <v>No</v>
      </c>
      <c r="I127" t="str">
        <f>VLOOKUP(A127,'medical examination2'!A127:M2461,13,FALSE)</f>
        <v>Yes</v>
      </c>
      <c r="J127" t="str">
        <f>VLOOKUP(A127,'medical examination2'!A127:D2461,4,FALSE)</f>
        <v>OBESITY</v>
      </c>
      <c r="K127" t="str">
        <f>VLOOKUP(A127,'medical examination2'!A127:F2461,6,FALSE)</f>
        <v>PREDIABETES</v>
      </c>
      <c r="L127" s="16">
        <f>VLOOKUP(A127,'hospitalisation details 2'!A127:G2469,7,FALSE)</f>
        <v>33938</v>
      </c>
      <c r="N127">
        <f>VLOOKUP(A127,'hospitalisation details 2'!A127:J2469,10,FALSE)</f>
        <v>39241.440000000002</v>
      </c>
    </row>
    <row r="128" spans="1:14" ht="15.6" x14ac:dyDescent="0.3">
      <c r="A128" s="1" t="s">
        <v>2246</v>
      </c>
      <c r="B128" t="str">
        <f>VLOOKUP(A128,'Customer Names'!A128:D2462,4,FALSE)</f>
        <v>Guillermo Sr.</v>
      </c>
      <c r="C128">
        <f>VLOOKUP(A128,'medical examination2'!A128:'medical examination2'!B2462,2,FALSE)</f>
        <v>38.299999999999997</v>
      </c>
      <c r="D128">
        <f>VLOOKUP(A128,'medical examination2'!A128:E2462,5,FALSE)</f>
        <v>9.51</v>
      </c>
      <c r="E128" t="str">
        <f>VLOOKUP(A128,'medical examination2'!A128:G2463,7,FALSE)</f>
        <v>No</v>
      </c>
      <c r="F128" t="str">
        <f>VLOOKUP(healthcare!A128,'medical examination2'!A128:I2462,9,FALSE)</f>
        <v>No</v>
      </c>
      <c r="G128" t="str">
        <f>VLOOKUP(A128,'medical examination2'!A128:J2462,10,FALSE)</f>
        <v>No</v>
      </c>
      <c r="I128" t="str">
        <f>VLOOKUP(A128,'medical examination2'!A128:M2462,13,FALSE)</f>
        <v>Yes</v>
      </c>
      <c r="J128" t="str">
        <f>VLOOKUP(A128,'medical examination2'!A128:D2462,4,FALSE)</f>
        <v>OBESITY</v>
      </c>
      <c r="K128" t="str">
        <f>VLOOKUP(A128,'medical examination2'!A128:F2462,6,FALSE)</f>
        <v>DIABETES</v>
      </c>
      <c r="L128" s="16">
        <f>VLOOKUP(A128,'hospitalisation details 2'!A128:G2470,7,FALSE)</f>
        <v>22834</v>
      </c>
      <c r="N128">
        <f>VLOOKUP(A128,'hospitalisation details 2'!A128:J2470,10,FALSE)</f>
        <v>39221.120000000003</v>
      </c>
    </row>
    <row r="129" spans="1:14" ht="15.6" x14ac:dyDescent="0.3">
      <c r="A129" s="1" t="s">
        <v>2245</v>
      </c>
      <c r="B129" t="str">
        <f>VLOOKUP(A129,'Customer Names'!A129:D2463,4,FALSE)</f>
        <v>Ryan C</v>
      </c>
      <c r="C129">
        <f>VLOOKUP(A129,'medical examination2'!A129:'medical examination2'!B2463,2,FALSE)</f>
        <v>32.774999999999999</v>
      </c>
      <c r="D129">
        <f>VLOOKUP(A129,'medical examination2'!A129:E2463,5,FALSE)</f>
        <v>4.72</v>
      </c>
      <c r="E129" t="str">
        <f>VLOOKUP(A129,'medical examination2'!A129:G2464,7,FALSE)</f>
        <v>No</v>
      </c>
      <c r="F129" t="str">
        <f>VLOOKUP(healthcare!A129,'medical examination2'!A129:I2463,9,FALSE)</f>
        <v>No</v>
      </c>
      <c r="G129" t="str">
        <f>VLOOKUP(A129,'medical examination2'!A129:J2463,10,FALSE)</f>
        <v>No</v>
      </c>
      <c r="I129" t="str">
        <f>VLOOKUP(A129,'medical examination2'!A129:M2463,13,FALSE)</f>
        <v>Yes</v>
      </c>
      <c r="J129" t="str">
        <f>VLOOKUP(A129,'medical examination2'!A129:D2463,4,FALSE)</f>
        <v>OBESITY</v>
      </c>
      <c r="K129" t="str">
        <f>VLOOKUP(A129,'medical examination2'!A129:F2463,6,FALSE)</f>
        <v>NORMAL</v>
      </c>
      <c r="L129" s="16">
        <f>VLOOKUP(A129,'hospitalisation details 2'!A129:G2471,7,FALSE)</f>
        <v>30167</v>
      </c>
      <c r="N129">
        <f>VLOOKUP(A129,'hospitalisation details 2'!A129:J2471,10,FALSE)</f>
        <v>39125.33</v>
      </c>
    </row>
    <row r="130" spans="1:14" ht="15.6" x14ac:dyDescent="0.3">
      <c r="A130" s="1" t="s">
        <v>2244</v>
      </c>
      <c r="B130" t="str">
        <f>VLOOKUP(A130,'Customer Names'!A130:D2464,4,FALSE)</f>
        <v>Dane</v>
      </c>
      <c r="C130">
        <f>VLOOKUP(A130,'medical examination2'!A130:'medical examination2'!B2464,2,FALSE)</f>
        <v>34.200000000000003</v>
      </c>
      <c r="D130">
        <f>VLOOKUP(A130,'medical examination2'!A130:E2464,5,FALSE)</f>
        <v>5.91</v>
      </c>
      <c r="E130" t="str">
        <f>VLOOKUP(A130,'medical examination2'!A130:G2465,7,FALSE)</f>
        <v>yes</v>
      </c>
      <c r="F130" t="str">
        <f>VLOOKUP(healthcare!A130,'medical examination2'!A130:I2464,9,FALSE)</f>
        <v>No</v>
      </c>
      <c r="G130" t="str">
        <f>VLOOKUP(A130,'medical examination2'!A130:J2464,10,FALSE)</f>
        <v>No</v>
      </c>
      <c r="I130" t="str">
        <f>VLOOKUP(A130,'medical examination2'!A130:M2464,13,FALSE)</f>
        <v>Yes</v>
      </c>
      <c r="J130" t="str">
        <f>VLOOKUP(A130,'medical examination2'!A130:D2464,4,FALSE)</f>
        <v>OBESITY</v>
      </c>
      <c r="K130" t="str">
        <f>VLOOKUP(A130,'medical examination2'!A130:F2464,6,FALSE)</f>
        <v>PREDIABETES</v>
      </c>
      <c r="L130" s="16">
        <f>VLOOKUP(A130,'hospitalisation details 2'!A130:G2472,7,FALSE)</f>
        <v>31310</v>
      </c>
      <c r="N130">
        <f>VLOOKUP(A130,'hospitalisation details 2'!A130:J2472,10,FALSE)</f>
        <v>39047.29</v>
      </c>
    </row>
    <row r="131" spans="1:14" ht="15.6" x14ac:dyDescent="0.3">
      <c r="A131" s="1" t="s">
        <v>2243</v>
      </c>
      <c r="B131" t="str">
        <f>VLOOKUP(A131,'Customer Names'!A131:D2465,4,FALSE)</f>
        <v>Jonas</v>
      </c>
      <c r="C131">
        <f>VLOOKUP(A131,'medical examination2'!A131:'medical examination2'!B2465,2,FALSE)</f>
        <v>30.2</v>
      </c>
      <c r="D131">
        <f>VLOOKUP(A131,'medical examination2'!A131:E2465,5,FALSE)</f>
        <v>9.58</v>
      </c>
      <c r="E131" t="str">
        <f>VLOOKUP(A131,'medical examination2'!A131:G2466,7,FALSE)</f>
        <v>No</v>
      </c>
      <c r="F131" t="str">
        <f>VLOOKUP(healthcare!A131,'medical examination2'!A131:I2465,9,FALSE)</f>
        <v>No</v>
      </c>
      <c r="G131" t="str">
        <f>VLOOKUP(A131,'medical examination2'!A131:J2465,10,FALSE)</f>
        <v>No</v>
      </c>
      <c r="I131" t="str">
        <f>VLOOKUP(A131,'medical examination2'!A131:M2465,13,FALSE)</f>
        <v>Yes</v>
      </c>
      <c r="J131" t="str">
        <f>VLOOKUP(A131,'medical examination2'!A131:D2465,4,FALSE)</f>
        <v>OBESITY</v>
      </c>
      <c r="K131" t="str">
        <f>VLOOKUP(A131,'medical examination2'!A131:F2465,6,FALSE)</f>
        <v>DIABETES</v>
      </c>
      <c r="L131" s="16">
        <f>VLOOKUP(A131,'hospitalisation details 2'!A131:G2473,7,FALSE)</f>
        <v>28775</v>
      </c>
      <c r="N131">
        <f>VLOOKUP(A131,'hospitalisation details 2'!A131:J2473,10,FALSE)</f>
        <v>38998.550000000003</v>
      </c>
    </row>
    <row r="132" spans="1:14" ht="15.6" x14ac:dyDescent="0.3">
      <c r="A132" s="1" t="s">
        <v>2242</v>
      </c>
      <c r="B132" t="str">
        <f>VLOOKUP(A132,'Customer Names'!A132:D2466,4,FALSE)</f>
        <v>George E</v>
      </c>
      <c r="C132">
        <f>VLOOKUP(A132,'medical examination2'!A132:'medical examination2'!B2466,2,FALSE)</f>
        <v>48.32</v>
      </c>
      <c r="D132">
        <f>VLOOKUP(A132,'medical examination2'!A132:E2466,5,FALSE)</f>
        <v>5.77</v>
      </c>
      <c r="E132" t="str">
        <f>VLOOKUP(A132,'medical examination2'!A132:G2467,7,FALSE)</f>
        <v>No</v>
      </c>
      <c r="F132" t="str">
        <f>VLOOKUP(healthcare!A132,'medical examination2'!A132:I2466,9,FALSE)</f>
        <v>No</v>
      </c>
      <c r="G132" t="str">
        <f>VLOOKUP(A132,'medical examination2'!A132:J2466,10,FALSE)</f>
        <v>No</v>
      </c>
      <c r="I132" t="str">
        <f>VLOOKUP(A132,'medical examination2'!A132:M2466,13,FALSE)</f>
        <v>Yes</v>
      </c>
      <c r="J132" t="str">
        <f>VLOOKUP(A132,'medical examination2'!A132:D2466,4,FALSE)</f>
        <v>OBESITY</v>
      </c>
      <c r="K132" t="str">
        <f>VLOOKUP(A132,'medical examination2'!A132:F2466,6,FALSE)</f>
        <v>PREDIABETES</v>
      </c>
      <c r="L132" s="16">
        <f>VLOOKUP(A132,'hospitalisation details 2'!A132:G2474,7,FALSE)</f>
        <v>29488</v>
      </c>
      <c r="N132">
        <f>VLOOKUP(A132,'hospitalisation details 2'!A132:J2474,10,FALSE)</f>
        <v>38947.43</v>
      </c>
    </row>
    <row r="133" spans="1:14" ht="15.6" x14ac:dyDescent="0.3">
      <c r="A133" s="1" t="s">
        <v>2241</v>
      </c>
      <c r="B133" t="str">
        <f>VLOOKUP(A133,'Customer Names'!A133:D2467,4,FALSE)</f>
        <v>Sara S</v>
      </c>
      <c r="C133">
        <f>VLOOKUP(A133,'medical examination2'!A133:'medical examination2'!B2467,2,FALSE)</f>
        <v>44.86</v>
      </c>
      <c r="D133">
        <f>VLOOKUP(A133,'medical examination2'!A133:E2467,5,FALSE)</f>
        <v>4.38</v>
      </c>
      <c r="E133" t="str">
        <f>VLOOKUP(A133,'medical examination2'!A133:G2468,7,FALSE)</f>
        <v>yes</v>
      </c>
      <c r="F133" t="str">
        <f>VLOOKUP(healthcare!A133,'medical examination2'!A133:I2467,9,FALSE)</f>
        <v>No</v>
      </c>
      <c r="G133" t="str">
        <f>VLOOKUP(A133,'medical examination2'!A133:J2467,10,FALSE)</f>
        <v>No</v>
      </c>
      <c r="I133" t="str">
        <f>VLOOKUP(A133,'medical examination2'!A133:M2467,13,FALSE)</f>
        <v>Yes</v>
      </c>
      <c r="J133" t="str">
        <f>VLOOKUP(A133,'medical examination2'!A133:D2467,4,FALSE)</f>
        <v>OBESITY</v>
      </c>
      <c r="K133" t="str">
        <f>VLOOKUP(A133,'medical examination2'!A133:F2467,6,FALSE)</f>
        <v>NORMAL</v>
      </c>
      <c r="L133" s="16">
        <f>VLOOKUP(A133,'hospitalisation details 2'!A133:G2475,7,FALSE)</f>
        <v>28109</v>
      </c>
      <c r="N133">
        <f>VLOOKUP(A133,'hospitalisation details 2'!A133:J2475,10,FALSE)</f>
        <v>38932.559999999998</v>
      </c>
    </row>
    <row r="134" spans="1:14" ht="15.6" x14ac:dyDescent="0.3">
      <c r="A134" s="1" t="s">
        <v>2240</v>
      </c>
      <c r="B134" t="str">
        <f>VLOOKUP(A134,'Customer Names'!A134:D2468,4,FALSE)</f>
        <v>Nick</v>
      </c>
      <c r="C134">
        <f>VLOOKUP(A134,'medical examination2'!A134:'medical examination2'!B2468,2,FALSE)</f>
        <v>52.15</v>
      </c>
      <c r="D134">
        <f>VLOOKUP(A134,'medical examination2'!A134:E2468,5,FALSE)</f>
        <v>5.65</v>
      </c>
      <c r="E134" t="str">
        <f>VLOOKUP(A134,'medical examination2'!A134:G2469,7,FALSE)</f>
        <v>No</v>
      </c>
      <c r="F134" t="str">
        <f>VLOOKUP(healthcare!A134,'medical examination2'!A134:I2468,9,FALSE)</f>
        <v>No</v>
      </c>
      <c r="G134" t="str">
        <f>VLOOKUP(A134,'medical examination2'!A134:J2468,10,FALSE)</f>
        <v>No</v>
      </c>
      <c r="I134" t="str">
        <f>VLOOKUP(A134,'medical examination2'!A134:M2468,13,FALSE)</f>
        <v>Yes</v>
      </c>
      <c r="J134" t="str">
        <f>VLOOKUP(A134,'medical examination2'!A134:D2468,4,FALSE)</f>
        <v>OBESITY</v>
      </c>
      <c r="K134" t="str">
        <f>VLOOKUP(A134,'medical examination2'!A134:F2468,6,FALSE)</f>
        <v>NORMAL</v>
      </c>
      <c r="L134" s="16">
        <f>VLOOKUP(A134,'hospitalisation details 2'!A134:G2476,7,FALSE)</f>
        <v>31944</v>
      </c>
      <c r="N134">
        <f>VLOOKUP(A134,'hospitalisation details 2'!A134:J2476,10,FALSE)</f>
        <v>38924.04</v>
      </c>
    </row>
    <row r="135" spans="1:14" ht="15.6" x14ac:dyDescent="0.3">
      <c r="A135" s="1" t="s">
        <v>2239</v>
      </c>
      <c r="B135" t="str">
        <f>VLOOKUP(A135,'Customer Names'!A135:D2469,4,FALSE)</f>
        <v>Timothy</v>
      </c>
      <c r="C135">
        <f>VLOOKUP(A135,'medical examination2'!A135:'medical examination2'!B2469,2,FALSE)</f>
        <v>41.12</v>
      </c>
      <c r="D135">
        <f>VLOOKUP(A135,'medical examination2'!A135:E2469,5,FALSE)</f>
        <v>7.54</v>
      </c>
      <c r="E135" t="str">
        <f>VLOOKUP(A135,'medical examination2'!A135:G2470,7,FALSE)</f>
        <v>yes</v>
      </c>
      <c r="F135" t="str">
        <f>VLOOKUP(healthcare!A135,'medical examination2'!A135:I2469,9,FALSE)</f>
        <v>No</v>
      </c>
      <c r="G135" t="str">
        <f>VLOOKUP(A135,'medical examination2'!A135:J2469,10,FALSE)</f>
        <v>No</v>
      </c>
      <c r="I135" t="str">
        <f>VLOOKUP(A135,'medical examination2'!A135:M2469,13,FALSE)</f>
        <v>Yes</v>
      </c>
      <c r="J135" t="str">
        <f>VLOOKUP(A135,'medical examination2'!A135:D2469,4,FALSE)</f>
        <v>OBESITY</v>
      </c>
      <c r="K135" t="str">
        <f>VLOOKUP(A135,'medical examination2'!A135:F2469,6,FALSE)</f>
        <v>DIABETES</v>
      </c>
      <c r="L135" s="16">
        <f>VLOOKUP(A135,'hospitalisation details 2'!A135:G2477,7,FALSE)</f>
        <v>24683</v>
      </c>
      <c r="N135">
        <f>VLOOKUP(A135,'hospitalisation details 2'!A135:J2477,10,FALSE)</f>
        <v>38893.360000000001</v>
      </c>
    </row>
    <row r="136" spans="1:14" ht="15.6" x14ac:dyDescent="0.3">
      <c r="A136" s="1" t="s">
        <v>2238</v>
      </c>
      <c r="B136" t="str">
        <f>VLOOKUP(A136,'Customer Names'!A136:D2470,4,FALSE)</f>
        <v>Becky L</v>
      </c>
      <c r="C136">
        <f>VLOOKUP(A136,'medical examination2'!A136:'medical examination2'!B2470,2,FALSE)</f>
        <v>38.39</v>
      </c>
      <c r="D136">
        <f>VLOOKUP(A136,'medical examination2'!A136:E2470,5,FALSE)</f>
        <v>5.1100000000000003</v>
      </c>
      <c r="E136" t="str">
        <f>VLOOKUP(A136,'medical examination2'!A136:G2471,7,FALSE)</f>
        <v>yes</v>
      </c>
      <c r="F136" t="str">
        <f>VLOOKUP(healthcare!A136,'medical examination2'!A136:I2470,9,FALSE)</f>
        <v>No</v>
      </c>
      <c r="G136" t="str">
        <f>VLOOKUP(A136,'medical examination2'!A136:J2470,10,FALSE)</f>
        <v>No</v>
      </c>
      <c r="I136" t="str">
        <f>VLOOKUP(A136,'medical examination2'!A136:M2470,13,FALSE)</f>
        <v>Yes</v>
      </c>
      <c r="J136" t="str">
        <f>VLOOKUP(A136,'medical examination2'!A136:D2470,4,FALSE)</f>
        <v>OBESITY</v>
      </c>
      <c r="K136" t="str">
        <f>VLOOKUP(A136,'medical examination2'!A136:F2470,6,FALSE)</f>
        <v>NORMAL</v>
      </c>
      <c r="L136" s="16">
        <f>VLOOKUP(A136,'hospitalisation details 2'!A136:G2478,7,FALSE)</f>
        <v>23534</v>
      </c>
      <c r="N136">
        <f>VLOOKUP(A136,'hospitalisation details 2'!A136:J2478,10,FALSE)</f>
        <v>38869.25</v>
      </c>
    </row>
    <row r="137" spans="1:14" ht="15.6" x14ac:dyDescent="0.3">
      <c r="A137" s="1" t="s">
        <v>2237</v>
      </c>
      <c r="B137" t="str">
        <f>VLOOKUP(A137,'Customer Names'!A137:D2471,4,FALSE)</f>
        <v>Steph K.</v>
      </c>
      <c r="C137">
        <f>VLOOKUP(A137,'medical examination2'!A137:'medical examination2'!B2471,2,FALSE)</f>
        <v>46.85</v>
      </c>
      <c r="D137">
        <f>VLOOKUP(A137,'medical examination2'!A137:E2471,5,FALSE)</f>
        <v>4.25</v>
      </c>
      <c r="E137" t="str">
        <f>VLOOKUP(A137,'medical examination2'!A137:G2472,7,FALSE)</f>
        <v>No</v>
      </c>
      <c r="F137" t="str">
        <f>VLOOKUP(healthcare!A137,'medical examination2'!A137:I2471,9,FALSE)</f>
        <v>No</v>
      </c>
      <c r="G137" t="str">
        <f>VLOOKUP(A137,'medical examination2'!A137:J2471,10,FALSE)</f>
        <v>Yes</v>
      </c>
      <c r="I137" t="str">
        <f>VLOOKUP(A137,'medical examination2'!A137:M2471,13,FALSE)</f>
        <v>Yes</v>
      </c>
      <c r="J137" t="str">
        <f>VLOOKUP(A137,'medical examination2'!A137:D2471,4,FALSE)</f>
        <v>OBESITY</v>
      </c>
      <c r="K137" t="str">
        <f>VLOOKUP(A137,'medical examination2'!A137:F2471,6,FALSE)</f>
        <v>NORMAL</v>
      </c>
      <c r="L137" s="16">
        <f>VLOOKUP(A137,'hospitalisation details 2'!A137:G2479,7,FALSE)</f>
        <v>29192</v>
      </c>
      <c r="N137">
        <f>VLOOKUP(A137,'hospitalisation details 2'!A137:J2479,10,FALSE)</f>
        <v>38836.980000000003</v>
      </c>
    </row>
    <row r="138" spans="1:14" ht="15.6" x14ac:dyDescent="0.3">
      <c r="A138" s="1" t="s">
        <v>2236</v>
      </c>
      <c r="B138" t="str">
        <f>VLOOKUP(A138,'Customer Names'!A138:D2472,4,FALSE)</f>
        <v>Kristine B.</v>
      </c>
      <c r="C138">
        <f>VLOOKUP(A138,'medical examination2'!A138:'medical examination2'!B2472,2,FALSE)</f>
        <v>42.24</v>
      </c>
      <c r="D138">
        <f>VLOOKUP(A138,'medical examination2'!A138:E2472,5,FALSE)</f>
        <v>5.55</v>
      </c>
      <c r="E138" t="str">
        <f>VLOOKUP(A138,'medical examination2'!A138:G2473,7,FALSE)</f>
        <v>No</v>
      </c>
      <c r="F138" t="str">
        <f>VLOOKUP(healthcare!A138,'medical examination2'!A138:I2472,9,FALSE)</f>
        <v>yes</v>
      </c>
      <c r="G138" t="str">
        <f>VLOOKUP(A138,'medical examination2'!A138:J2472,10,FALSE)</f>
        <v>No</v>
      </c>
      <c r="I138" t="str">
        <f>VLOOKUP(A138,'medical examination2'!A138:M2472,13,FALSE)</f>
        <v>Yes</v>
      </c>
      <c r="J138" t="str">
        <f>VLOOKUP(A138,'medical examination2'!A138:D2472,4,FALSE)</f>
        <v>OBESITY</v>
      </c>
      <c r="K138" t="str">
        <f>VLOOKUP(A138,'medical examination2'!A138:F2472,6,FALSE)</f>
        <v>NORMAL</v>
      </c>
      <c r="L138" s="16">
        <f>VLOOKUP(A138,'hospitalisation details 2'!A138:G2480,7,FALSE)</f>
        <v>38326</v>
      </c>
      <c r="N138">
        <f>VLOOKUP(A138,'hospitalisation details 2'!A138:J2480,10,FALSE)</f>
        <v>38792.69</v>
      </c>
    </row>
    <row r="139" spans="1:14" ht="15.6" x14ac:dyDescent="0.3">
      <c r="A139" s="1" t="s">
        <v>2235</v>
      </c>
      <c r="B139" t="str">
        <f>VLOOKUP(A139,'Customer Names'!A139:D2473,4,FALSE)</f>
        <v>Taylor B</v>
      </c>
      <c r="C139">
        <f>VLOOKUP(A139,'medical examination2'!A139:'medical examination2'!B2473,2,FALSE)</f>
        <v>34.39</v>
      </c>
      <c r="D139">
        <f>VLOOKUP(A139,'medical examination2'!A139:E2473,5,FALSE)</f>
        <v>5.78</v>
      </c>
      <c r="E139" t="str">
        <f>VLOOKUP(A139,'medical examination2'!A139:G2474,7,FALSE)</f>
        <v>No</v>
      </c>
      <c r="F139" t="str">
        <f>VLOOKUP(healthcare!A139,'medical examination2'!A139:I2473,9,FALSE)</f>
        <v>No</v>
      </c>
      <c r="G139" t="str">
        <f>VLOOKUP(A139,'medical examination2'!A139:J2473,10,FALSE)</f>
        <v>No</v>
      </c>
      <c r="I139" t="str">
        <f>VLOOKUP(A139,'medical examination2'!A139:M2473,13,FALSE)</f>
        <v>Yes</v>
      </c>
      <c r="J139" t="str">
        <f>VLOOKUP(A139,'medical examination2'!A139:D2473,4,FALSE)</f>
        <v>OBESITY</v>
      </c>
      <c r="K139" t="str">
        <f>VLOOKUP(A139,'medical examination2'!A139:F2473,6,FALSE)</f>
        <v>PREDIABETES</v>
      </c>
      <c r="L139" s="16">
        <f>VLOOKUP(A139,'hospitalisation details 2'!A139:G2481,7,FALSE)</f>
        <v>33550</v>
      </c>
      <c r="N139">
        <f>VLOOKUP(A139,'hospitalisation details 2'!A139:J2481,10,FALSE)</f>
        <v>38746.36</v>
      </c>
    </row>
    <row r="140" spans="1:14" ht="15.6" x14ac:dyDescent="0.3">
      <c r="A140" s="1" t="s">
        <v>2234</v>
      </c>
      <c r="B140" t="str">
        <f>VLOOKUP(A140,'Customer Names'!A140:D2474,4,FALSE)</f>
        <v>William</v>
      </c>
      <c r="C140">
        <f>VLOOKUP(A140,'medical examination2'!A140:'medical examination2'!B2474,2,FALSE)</f>
        <v>42.89</v>
      </c>
      <c r="D140">
        <f>VLOOKUP(A140,'medical examination2'!A140:E2474,5,FALSE)</f>
        <v>5.28</v>
      </c>
      <c r="E140" t="str">
        <f>VLOOKUP(A140,'medical examination2'!A140:G2475,7,FALSE)</f>
        <v>yes</v>
      </c>
      <c r="F140" t="str">
        <f>VLOOKUP(healthcare!A140,'medical examination2'!A140:I2474,9,FALSE)</f>
        <v>No</v>
      </c>
      <c r="G140" t="str">
        <f>VLOOKUP(A140,'medical examination2'!A140:J2474,10,FALSE)</f>
        <v>No</v>
      </c>
      <c r="I140" t="str">
        <f>VLOOKUP(A140,'medical examination2'!A140:M2474,13,FALSE)</f>
        <v>Yes</v>
      </c>
      <c r="J140" t="str">
        <f>VLOOKUP(A140,'medical examination2'!A140:D2474,4,FALSE)</f>
        <v>OBESITY</v>
      </c>
      <c r="K140" t="str">
        <f>VLOOKUP(A140,'medical examination2'!A140:F2474,6,FALSE)</f>
        <v>NORMAL</v>
      </c>
      <c r="L140" s="16">
        <f>VLOOKUP(A140,'hospitalisation details 2'!A140:G2482,7,FALSE)</f>
        <v>27926</v>
      </c>
      <c r="N140">
        <f>VLOOKUP(A140,'hospitalisation details 2'!A140:J2482,10,FALSE)</f>
        <v>38740.120000000003</v>
      </c>
    </row>
    <row r="141" spans="1:14" ht="15.6" x14ac:dyDescent="0.3">
      <c r="A141" s="1" t="s">
        <v>2233</v>
      </c>
      <c r="B141" t="str">
        <f>VLOOKUP(A141,'Customer Names'!A141:D2475,4,FALSE)</f>
        <v>Sage</v>
      </c>
      <c r="C141">
        <f>VLOOKUP(A141,'medical examination2'!A141:'medical examination2'!B2475,2,FALSE)</f>
        <v>36.299999999999997</v>
      </c>
      <c r="D141">
        <f>VLOOKUP(A141,'medical examination2'!A141:E2475,5,FALSE)</f>
        <v>5.39</v>
      </c>
      <c r="E141" t="str">
        <f>VLOOKUP(A141,'medical examination2'!A141:G2476,7,FALSE)</f>
        <v>No</v>
      </c>
      <c r="F141" t="str">
        <f>VLOOKUP(healthcare!A141,'medical examination2'!A141:I2475,9,FALSE)</f>
        <v>No</v>
      </c>
      <c r="G141" t="str">
        <f>VLOOKUP(A141,'medical examination2'!A141:J2475,10,FALSE)</f>
        <v>No</v>
      </c>
      <c r="I141" t="str">
        <f>VLOOKUP(A141,'medical examination2'!A141:M2475,13,FALSE)</f>
        <v>Yes</v>
      </c>
      <c r="J141" t="str">
        <f>VLOOKUP(A141,'medical examination2'!A141:D2475,4,FALSE)</f>
        <v>OBESITY</v>
      </c>
      <c r="K141" t="str">
        <f>VLOOKUP(A141,'medical examination2'!A141:F2475,6,FALSE)</f>
        <v>NORMAL</v>
      </c>
      <c r="L141" s="16">
        <f>VLOOKUP(A141,'hospitalisation details 2'!A141:G2483,7,FALSE)</f>
        <v>33544</v>
      </c>
      <c r="N141">
        <f>VLOOKUP(A141,'hospitalisation details 2'!A141:J2483,10,FALSE)</f>
        <v>38711</v>
      </c>
    </row>
    <row r="142" spans="1:14" ht="15.6" x14ac:dyDescent="0.3">
      <c r="A142" s="1" t="s">
        <v>2232</v>
      </c>
      <c r="B142" t="str">
        <f>VLOOKUP(A142,'Customer Names'!A142:D2476,4,FALSE)</f>
        <v>Cole</v>
      </c>
      <c r="C142">
        <f>VLOOKUP(A142,'medical examination2'!A142:'medical examination2'!B2476,2,FALSE)</f>
        <v>35.200000000000003</v>
      </c>
      <c r="D142">
        <f>VLOOKUP(A142,'medical examination2'!A142:E2476,5,FALSE)</f>
        <v>8.01</v>
      </c>
      <c r="E142" t="str">
        <f>VLOOKUP(A142,'medical examination2'!A142:G2477,7,FALSE)</f>
        <v>yes</v>
      </c>
      <c r="F142" t="str">
        <f>VLOOKUP(healthcare!A142,'medical examination2'!A142:I2476,9,FALSE)</f>
        <v>No</v>
      </c>
      <c r="G142" t="str">
        <f>VLOOKUP(A142,'medical examination2'!A142:J2476,10,FALSE)</f>
        <v>No</v>
      </c>
      <c r="I142" t="str">
        <f>VLOOKUP(A142,'medical examination2'!A142:M2476,13,FALSE)</f>
        <v>Yes</v>
      </c>
      <c r="J142" t="str">
        <f>VLOOKUP(A142,'medical examination2'!A142:D2476,4,FALSE)</f>
        <v>OBESITY</v>
      </c>
      <c r="K142" t="str">
        <f>VLOOKUP(A142,'medical examination2'!A142:F2476,6,FALSE)</f>
        <v>DIABETES</v>
      </c>
      <c r="L142" s="16">
        <f>VLOOKUP(A142,'hospitalisation details 2'!A142:G2484,7,FALSE)</f>
        <v>31613</v>
      </c>
      <c r="N142">
        <f>VLOOKUP(A142,'hospitalisation details 2'!A142:J2484,10,FALSE)</f>
        <v>38709.18</v>
      </c>
    </row>
    <row r="143" spans="1:14" ht="15.6" x14ac:dyDescent="0.3">
      <c r="A143" s="1" t="s">
        <v>2231</v>
      </c>
      <c r="B143" t="str">
        <f>VLOOKUP(A143,'Customer Names'!A143:D2477,4,FALSE)</f>
        <v>Jesse</v>
      </c>
      <c r="C143">
        <f>VLOOKUP(A143,'medical examination2'!A143:'medical examination2'!B2477,2,FALSE)</f>
        <v>53.62</v>
      </c>
      <c r="D143">
        <f>VLOOKUP(A143,'medical examination2'!A143:E2477,5,FALSE)</f>
        <v>5.21</v>
      </c>
      <c r="E143" t="str">
        <f>VLOOKUP(A143,'medical examination2'!A143:G2478,7,FALSE)</f>
        <v>No</v>
      </c>
      <c r="F143" t="str">
        <f>VLOOKUP(healthcare!A143,'medical examination2'!A143:I2477,9,FALSE)</f>
        <v>No</v>
      </c>
      <c r="G143" t="str">
        <f>VLOOKUP(A143,'medical examination2'!A143:J2477,10,FALSE)</f>
        <v>No</v>
      </c>
      <c r="I143" t="str">
        <f>VLOOKUP(A143,'medical examination2'!A143:M2477,13,FALSE)</f>
        <v>Yes</v>
      </c>
      <c r="J143" t="str">
        <f>VLOOKUP(A143,'medical examination2'!A143:D2477,4,FALSE)</f>
        <v>OBESITY</v>
      </c>
      <c r="K143" t="str">
        <f>VLOOKUP(A143,'medical examination2'!A143:F2477,6,FALSE)</f>
        <v>NORMAL</v>
      </c>
      <c r="L143" s="16">
        <f>VLOOKUP(A143,'hospitalisation details 2'!A143:G2485,7,FALSE)</f>
        <v>33067</v>
      </c>
      <c r="N143">
        <f>VLOOKUP(A143,'hospitalisation details 2'!A143:J2485,10,FALSE)</f>
        <v>38652.089999999997</v>
      </c>
    </row>
    <row r="144" spans="1:14" ht="15.6" x14ac:dyDescent="0.3">
      <c r="A144" s="1" t="s">
        <v>2230</v>
      </c>
      <c r="B144" t="str">
        <f>VLOOKUP(A144,'Customer Names'!A144:D2478,4,FALSE)</f>
        <v>Tammi J.</v>
      </c>
      <c r="C144">
        <f>VLOOKUP(A144,'medical examination2'!A144:'medical examination2'!B2478,2,FALSE)</f>
        <v>36.67</v>
      </c>
      <c r="D144">
        <f>VLOOKUP(A144,'medical examination2'!A144:E2478,5,FALSE)</f>
        <v>6.27</v>
      </c>
      <c r="E144" t="str">
        <f>VLOOKUP(A144,'medical examination2'!A144:G2479,7,FALSE)</f>
        <v>No</v>
      </c>
      <c r="F144" t="str">
        <f>VLOOKUP(healthcare!A144,'medical examination2'!A144:I2478,9,FALSE)</f>
        <v>No</v>
      </c>
      <c r="G144" t="str">
        <f>VLOOKUP(A144,'medical examination2'!A144:J2478,10,FALSE)</f>
        <v>No</v>
      </c>
      <c r="I144" t="str">
        <f>VLOOKUP(A144,'medical examination2'!A144:M2478,13,FALSE)</f>
        <v>Yes</v>
      </c>
      <c r="J144" t="str">
        <f>VLOOKUP(A144,'medical examination2'!A144:D2478,4,FALSE)</f>
        <v>OBESITY</v>
      </c>
      <c r="K144" t="str">
        <f>VLOOKUP(A144,'medical examination2'!A144:F2478,6,FALSE)</f>
        <v>PREDIABETES</v>
      </c>
      <c r="L144" s="16">
        <f>VLOOKUP(A144,'hospitalisation details 2'!A144:G2486,7,FALSE)</f>
        <v>36476</v>
      </c>
      <c r="N144">
        <f>VLOOKUP(A144,'hospitalisation details 2'!A144:J2486,10,FALSE)</f>
        <v>38511.629999999997</v>
      </c>
    </row>
    <row r="145" spans="1:14" ht="15.6" x14ac:dyDescent="0.3">
      <c r="A145" s="1" t="s">
        <v>2229</v>
      </c>
      <c r="B145" t="str">
        <f>VLOOKUP(A145,'Customer Names'!A145:D2479,4,FALSE)</f>
        <v>Matthew S.</v>
      </c>
      <c r="C145">
        <f>VLOOKUP(A145,'medical examination2'!A145:'medical examination2'!B2479,2,FALSE)</f>
        <v>33.4</v>
      </c>
      <c r="D145">
        <f>VLOOKUP(A145,'medical examination2'!A145:E2479,5,FALSE)</f>
        <v>10.73</v>
      </c>
      <c r="E145" t="str">
        <f>VLOOKUP(A145,'medical examination2'!A145:G2480,7,FALSE)</f>
        <v>yes</v>
      </c>
      <c r="F145" t="str">
        <f>VLOOKUP(healthcare!A145,'medical examination2'!A145:I2479,9,FALSE)</f>
        <v>No</v>
      </c>
      <c r="G145" t="str">
        <f>VLOOKUP(A145,'medical examination2'!A145:J2479,10,FALSE)</f>
        <v>No</v>
      </c>
      <c r="I145" t="str">
        <f>VLOOKUP(A145,'medical examination2'!A145:M2479,13,FALSE)</f>
        <v>Yes</v>
      </c>
      <c r="J145" t="str">
        <f>VLOOKUP(A145,'medical examination2'!A145:D2479,4,FALSE)</f>
        <v>OBESITY</v>
      </c>
      <c r="K145" t="str">
        <f>VLOOKUP(A145,'medical examination2'!A145:F2479,6,FALSE)</f>
        <v>DIABETES</v>
      </c>
      <c r="L145" s="16">
        <f>VLOOKUP(A145,'hospitalisation details 2'!A145:G2487,7,FALSE)</f>
        <v>31584</v>
      </c>
      <c r="N145">
        <f>VLOOKUP(A145,'hospitalisation details 2'!A145:J2487,10,FALSE)</f>
        <v>38415.47</v>
      </c>
    </row>
    <row r="146" spans="1:14" ht="15.6" x14ac:dyDescent="0.3">
      <c r="A146" s="1" t="s">
        <v>2228</v>
      </c>
      <c r="B146" t="str">
        <f>VLOOKUP(A146,'Customer Names'!A146:D2480,4,FALSE)</f>
        <v>Eric</v>
      </c>
      <c r="C146">
        <f>VLOOKUP(A146,'medical examination2'!A146:'medical examination2'!B2480,2,FALSE)</f>
        <v>42.71</v>
      </c>
      <c r="D146">
        <f>VLOOKUP(A146,'medical examination2'!A146:E2480,5,FALSE)</f>
        <v>10.52</v>
      </c>
      <c r="E146" t="str">
        <f>VLOOKUP(A146,'medical examination2'!A146:G2481,7,FALSE)</f>
        <v>No</v>
      </c>
      <c r="F146" t="str">
        <f>VLOOKUP(healthcare!A146,'medical examination2'!A146:I2480,9,FALSE)</f>
        <v>No</v>
      </c>
      <c r="G146" t="str">
        <f>VLOOKUP(A146,'medical examination2'!A146:J2480,10,FALSE)</f>
        <v>No</v>
      </c>
      <c r="I146" t="str">
        <f>VLOOKUP(A146,'medical examination2'!A146:M2480,13,FALSE)</f>
        <v>Yes</v>
      </c>
      <c r="J146" t="str">
        <f>VLOOKUP(A146,'medical examination2'!A146:D2480,4,FALSE)</f>
        <v>OBESITY</v>
      </c>
      <c r="K146" t="str">
        <f>VLOOKUP(A146,'medical examination2'!A146:F2480,6,FALSE)</f>
        <v>DIABETES</v>
      </c>
      <c r="L146" s="16">
        <f>VLOOKUP(A146,'hospitalisation details 2'!A146:G2488,7,FALSE)</f>
        <v>26290</v>
      </c>
      <c r="N146">
        <f>VLOOKUP(A146,'hospitalisation details 2'!A146:J2488,10,FALSE)</f>
        <v>38405.26</v>
      </c>
    </row>
    <row r="147" spans="1:14" ht="15.6" x14ac:dyDescent="0.3">
      <c r="A147" s="1" t="s">
        <v>2227</v>
      </c>
      <c r="B147" t="str">
        <f>VLOOKUP(A147,'Customer Names'!A147:D2481,4,FALSE)</f>
        <v>Valeria R</v>
      </c>
      <c r="C147">
        <f>VLOOKUP(A147,'medical examination2'!A147:'medical examination2'!B2481,2,FALSE)</f>
        <v>41.52</v>
      </c>
      <c r="D147">
        <f>VLOOKUP(A147,'medical examination2'!A147:E2481,5,FALSE)</f>
        <v>11.82</v>
      </c>
      <c r="E147" t="str">
        <f>VLOOKUP(A147,'medical examination2'!A147:G2482,7,FALSE)</f>
        <v>yes</v>
      </c>
      <c r="F147" t="str">
        <f>VLOOKUP(healthcare!A147,'medical examination2'!A147:I2481,9,FALSE)</f>
        <v>No</v>
      </c>
      <c r="G147" t="str">
        <f>VLOOKUP(A147,'medical examination2'!A147:J2481,10,FALSE)</f>
        <v>No</v>
      </c>
      <c r="I147" t="str">
        <f>VLOOKUP(A147,'medical examination2'!A147:M2481,13,FALSE)</f>
        <v>Yes</v>
      </c>
      <c r="J147" t="str">
        <f>VLOOKUP(A147,'medical examination2'!A147:D2481,4,FALSE)</f>
        <v>OBESITY</v>
      </c>
      <c r="K147" t="str">
        <f>VLOOKUP(A147,'medical examination2'!A147:F2481,6,FALSE)</f>
        <v>DIABETES</v>
      </c>
      <c r="L147" s="16">
        <f>VLOOKUP(A147,'hospitalisation details 2'!A147:G2489,7,FALSE)</f>
        <v>25802</v>
      </c>
      <c r="N147">
        <f>VLOOKUP(A147,'hospitalisation details 2'!A147:J2489,10,FALSE)</f>
        <v>38389.79</v>
      </c>
    </row>
    <row r="148" spans="1:14" ht="15.6" x14ac:dyDescent="0.3">
      <c r="A148" s="1" t="s">
        <v>2226</v>
      </c>
      <c r="B148" t="str">
        <f>VLOOKUP(A148,'Customer Names'!A148:D2482,4,FALSE)</f>
        <v>Michael P</v>
      </c>
      <c r="C148">
        <f>VLOOKUP(A148,'medical examination2'!A148:'medical examination2'!B2482,2,FALSE)</f>
        <v>39.4</v>
      </c>
      <c r="D148">
        <f>VLOOKUP(A148,'medical examination2'!A148:E2482,5,FALSE)</f>
        <v>6.76</v>
      </c>
      <c r="E148" t="str">
        <f>VLOOKUP(A148,'medical examination2'!A148:G2483,7,FALSE)</f>
        <v>No</v>
      </c>
      <c r="F148" t="str">
        <f>VLOOKUP(healthcare!A148,'medical examination2'!A148:I2482,9,FALSE)</f>
        <v>No</v>
      </c>
      <c r="G148" t="str">
        <f>VLOOKUP(A148,'medical examination2'!A148:J2482,10,FALSE)</f>
        <v>No</v>
      </c>
      <c r="I148" t="str">
        <f>VLOOKUP(A148,'medical examination2'!A148:M2482,13,FALSE)</f>
        <v>Yes</v>
      </c>
      <c r="J148" t="str">
        <f>VLOOKUP(A148,'medical examination2'!A148:D2482,4,FALSE)</f>
        <v>OBESITY</v>
      </c>
      <c r="K148" t="str">
        <f>VLOOKUP(A148,'medical examination2'!A148:F2482,6,FALSE)</f>
        <v>DIABETES</v>
      </c>
      <c r="L148" s="16">
        <f>VLOOKUP(A148,'hospitalisation details 2'!A148:G2490,7,FALSE)</f>
        <v>37516</v>
      </c>
      <c r="N148">
        <f>VLOOKUP(A148,'hospitalisation details 2'!A148:J2490,10,FALSE)</f>
        <v>38344.57</v>
      </c>
    </row>
    <row r="149" spans="1:14" ht="15.6" x14ac:dyDescent="0.3">
      <c r="A149" s="1" t="s">
        <v>2225</v>
      </c>
      <c r="B149" t="str">
        <f>VLOOKUP(A149,'Customer Names'!A149:D2483,4,FALSE)</f>
        <v>Rami</v>
      </c>
      <c r="C149">
        <f>VLOOKUP(A149,'medical examination2'!A149:'medical examination2'!B2483,2,FALSE)</f>
        <v>46.45</v>
      </c>
      <c r="D149">
        <f>VLOOKUP(A149,'medical examination2'!A149:E2483,5,FALSE)</f>
        <v>5.62</v>
      </c>
      <c r="E149" t="str">
        <f>VLOOKUP(A149,'medical examination2'!A149:G2484,7,FALSE)</f>
        <v>No</v>
      </c>
      <c r="F149" t="str">
        <f>VLOOKUP(healthcare!A149,'medical examination2'!A149:I2483,9,FALSE)</f>
        <v>No</v>
      </c>
      <c r="G149" t="str">
        <f>VLOOKUP(A149,'medical examination2'!A149:J2483,10,FALSE)</f>
        <v>No</v>
      </c>
      <c r="I149" t="str">
        <f>VLOOKUP(A149,'medical examination2'!A149:M2483,13,FALSE)</f>
        <v>Yes</v>
      </c>
      <c r="J149" t="str">
        <f>VLOOKUP(A149,'medical examination2'!A149:D2483,4,FALSE)</f>
        <v>OBESITY</v>
      </c>
      <c r="K149" t="str">
        <f>VLOOKUP(A149,'medical examination2'!A149:F2483,6,FALSE)</f>
        <v>NORMAL</v>
      </c>
      <c r="L149" s="16">
        <f>VLOOKUP(A149,'hospitalisation details 2'!A149:G2491,7,FALSE)</f>
        <v>29384</v>
      </c>
      <c r="N149">
        <f>VLOOKUP(A149,'hospitalisation details 2'!A149:J2491,10,FALSE)</f>
        <v>38313.129999999997</v>
      </c>
    </row>
    <row r="150" spans="1:14" ht="15.6" x14ac:dyDescent="0.3">
      <c r="A150" s="1" t="s">
        <v>2224</v>
      </c>
      <c r="B150" t="str">
        <f>VLOOKUP(A150,'Customer Names'!A150:D2484,4,FALSE)</f>
        <v>Denis</v>
      </c>
      <c r="C150">
        <f>VLOOKUP(A150,'medical examination2'!A150:'medical examination2'!B2484,2,FALSE)</f>
        <v>35.75</v>
      </c>
      <c r="D150">
        <f>VLOOKUP(A150,'medical examination2'!A150:E2484,5,FALSE)</f>
        <v>4.1900000000000004</v>
      </c>
      <c r="E150" t="str">
        <f>VLOOKUP(A150,'medical examination2'!A150:G2485,7,FALSE)</f>
        <v>No</v>
      </c>
      <c r="F150" t="str">
        <f>VLOOKUP(healthcare!A150,'medical examination2'!A150:I2484,9,FALSE)</f>
        <v>No</v>
      </c>
      <c r="G150" t="str">
        <f>VLOOKUP(A150,'medical examination2'!A150:J2484,10,FALSE)</f>
        <v>No</v>
      </c>
      <c r="I150" t="str">
        <f>VLOOKUP(A150,'medical examination2'!A150:M2484,13,FALSE)</f>
        <v>Yes</v>
      </c>
      <c r="J150" t="str">
        <f>VLOOKUP(A150,'medical examination2'!A150:D2484,4,FALSE)</f>
        <v>OBESITY</v>
      </c>
      <c r="K150" t="str">
        <f>VLOOKUP(A150,'medical examination2'!A150:F2484,6,FALSE)</f>
        <v>NORMAL</v>
      </c>
      <c r="L150" s="16">
        <f>VLOOKUP(A150,'hospitalisation details 2'!A150:G2492,7,FALSE)</f>
        <v>32811</v>
      </c>
      <c r="N150">
        <f>VLOOKUP(A150,'hospitalisation details 2'!A150:J2492,10,FALSE)</f>
        <v>38282.75</v>
      </c>
    </row>
    <row r="151" spans="1:14" ht="15.6" x14ac:dyDescent="0.3">
      <c r="A151" s="1" t="s">
        <v>2223</v>
      </c>
      <c r="B151" t="str">
        <f>VLOOKUP(A151,'Customer Names'!A151:D2485,4,FALSE)</f>
        <v>Brian E</v>
      </c>
      <c r="C151">
        <f>VLOOKUP(A151,'medical examination2'!A151:'medical examination2'!B2485,2,FALSE)</f>
        <v>26.07</v>
      </c>
      <c r="D151">
        <f>VLOOKUP(A151,'medical examination2'!A151:E2485,5,FALSE)</f>
        <v>5.32</v>
      </c>
      <c r="E151" t="str">
        <f>VLOOKUP(A151,'medical examination2'!A151:G2486,7,FALSE)</f>
        <v>No</v>
      </c>
      <c r="F151" t="str">
        <f>VLOOKUP(healthcare!A151,'medical examination2'!A151:I2485,9,FALSE)</f>
        <v>No</v>
      </c>
      <c r="G151" t="str">
        <f>VLOOKUP(A151,'medical examination2'!A151:J2485,10,FALSE)</f>
        <v>No</v>
      </c>
      <c r="I151" t="str">
        <f>VLOOKUP(A151,'medical examination2'!A151:M2485,13,FALSE)</f>
        <v>Yes</v>
      </c>
      <c r="J151" t="str">
        <f>VLOOKUP(A151,'medical examination2'!A151:D2485,4,FALSE)</f>
        <v>OVERWEIGHT</v>
      </c>
      <c r="K151" t="str">
        <f>VLOOKUP(A151,'medical examination2'!A151:F2485,6,FALSE)</f>
        <v>NORMAL</v>
      </c>
      <c r="L151" s="16">
        <f>VLOOKUP(A151,'hospitalisation details 2'!A151:G2493,7,FALSE)</f>
        <v>29449</v>
      </c>
      <c r="N151">
        <f>VLOOKUP(A151,'hospitalisation details 2'!A151:J2493,10,FALSE)</f>
        <v>38245.589999999997</v>
      </c>
    </row>
    <row r="152" spans="1:14" ht="15.6" x14ac:dyDescent="0.3">
      <c r="A152" s="1" t="s">
        <v>2222</v>
      </c>
      <c r="B152" t="str">
        <f>VLOOKUP(A152,'Customer Names'!A152:D2486,4,FALSE)</f>
        <v>Bonnie</v>
      </c>
      <c r="C152">
        <f>VLOOKUP(A152,'medical examination2'!A152:'medical examination2'!B2486,2,FALSE)</f>
        <v>36.54</v>
      </c>
      <c r="D152">
        <f>VLOOKUP(A152,'medical examination2'!A152:E2486,5,FALSE)</f>
        <v>4.46</v>
      </c>
      <c r="E152" t="str">
        <f>VLOOKUP(A152,'medical examination2'!A152:G2487,7,FALSE)</f>
        <v>yes</v>
      </c>
      <c r="F152" t="str">
        <f>VLOOKUP(healthcare!A152,'medical examination2'!A152:I2486,9,FALSE)</f>
        <v>No</v>
      </c>
      <c r="G152" t="str">
        <f>VLOOKUP(A152,'medical examination2'!A152:J2486,10,FALSE)</f>
        <v>No</v>
      </c>
      <c r="I152" t="str">
        <f>VLOOKUP(A152,'medical examination2'!A152:M2486,13,FALSE)</f>
        <v>Yes</v>
      </c>
      <c r="J152" t="str">
        <f>VLOOKUP(A152,'medical examination2'!A152:D2486,4,FALSE)</f>
        <v>OBESITY</v>
      </c>
      <c r="K152" t="str">
        <f>VLOOKUP(A152,'medical examination2'!A152:F2486,6,FALSE)</f>
        <v>NORMAL</v>
      </c>
      <c r="L152" s="16">
        <f>VLOOKUP(A152,'hospitalisation details 2'!A152:G2494,7,FALSE)</f>
        <v>23544</v>
      </c>
      <c r="N152">
        <f>VLOOKUP(A152,'hospitalisation details 2'!A152:J2494,10,FALSE)</f>
        <v>38241.74</v>
      </c>
    </row>
    <row r="153" spans="1:14" ht="15.6" x14ac:dyDescent="0.3">
      <c r="A153" s="1" t="s">
        <v>2221</v>
      </c>
      <c r="B153" t="str">
        <f>VLOOKUP(A153,'Customer Names'!A153:D2487,4,FALSE)</f>
        <v>Michael P</v>
      </c>
      <c r="C153">
        <f>VLOOKUP(A153,'medical examination2'!A153:'medical examination2'!B2487,2,FALSE)</f>
        <v>51.64</v>
      </c>
      <c r="D153">
        <f>VLOOKUP(A153,'medical examination2'!A153:E2487,5,FALSE)</f>
        <v>5.65</v>
      </c>
      <c r="E153" t="str">
        <f>VLOOKUP(A153,'medical examination2'!A153:G2488,7,FALSE)</f>
        <v>No</v>
      </c>
      <c r="F153" t="str">
        <f>VLOOKUP(healthcare!A153,'medical examination2'!A153:I2487,9,FALSE)</f>
        <v>No</v>
      </c>
      <c r="G153" t="str">
        <f>VLOOKUP(A153,'medical examination2'!A153:J2487,10,FALSE)</f>
        <v>No</v>
      </c>
      <c r="I153" t="str">
        <f>VLOOKUP(A153,'medical examination2'!A153:M2487,13,FALSE)</f>
        <v>Yes</v>
      </c>
      <c r="J153" t="str">
        <f>VLOOKUP(A153,'medical examination2'!A153:D2487,4,FALSE)</f>
        <v>OBESITY</v>
      </c>
      <c r="K153" t="str">
        <f>VLOOKUP(A153,'medical examination2'!A153:F2487,6,FALSE)</f>
        <v>NORMAL</v>
      </c>
      <c r="L153" s="16">
        <f>VLOOKUP(A153,'hospitalisation details 2'!A153:G2495,7,FALSE)</f>
        <v>32759</v>
      </c>
      <c r="N153">
        <f>VLOOKUP(A153,'hospitalisation details 2'!A153:J2495,10,FALSE)</f>
        <v>38237.339999999997</v>
      </c>
    </row>
    <row r="154" spans="1:14" ht="15.6" x14ac:dyDescent="0.3">
      <c r="A154" s="1" t="s">
        <v>2220</v>
      </c>
      <c r="B154" t="str">
        <f>VLOOKUP(A154,'Customer Names'!A154:D2488,4,FALSE)</f>
        <v>Paul</v>
      </c>
      <c r="C154">
        <f>VLOOKUP(A154,'medical examination2'!A154:'medical examination2'!B2488,2,FALSE)</f>
        <v>42.83</v>
      </c>
      <c r="D154">
        <f>VLOOKUP(A154,'medical examination2'!A154:E2488,5,FALSE)</f>
        <v>6.04</v>
      </c>
      <c r="E154" t="str">
        <f>VLOOKUP(A154,'medical examination2'!A154:G2489,7,FALSE)</f>
        <v>No</v>
      </c>
      <c r="F154" t="str">
        <f>VLOOKUP(healthcare!A154,'medical examination2'!A154:I2488,9,FALSE)</f>
        <v>No</v>
      </c>
      <c r="G154" t="str">
        <f>VLOOKUP(A154,'medical examination2'!A154:J2488,10,FALSE)</f>
        <v>No</v>
      </c>
      <c r="I154" t="str">
        <f>VLOOKUP(A154,'medical examination2'!A154:M2488,13,FALSE)</f>
        <v>Yes</v>
      </c>
      <c r="J154" t="str">
        <f>VLOOKUP(A154,'medical examination2'!A154:D2488,4,FALSE)</f>
        <v>OBESITY</v>
      </c>
      <c r="K154" t="str">
        <f>VLOOKUP(A154,'medical examination2'!A154:F2488,6,FALSE)</f>
        <v>PREDIABETES</v>
      </c>
      <c r="L154" s="16">
        <f>VLOOKUP(A154,'hospitalisation details 2'!A154:G2496,7,FALSE)</f>
        <v>26622</v>
      </c>
      <c r="N154">
        <f>VLOOKUP(A154,'hospitalisation details 2'!A154:J2496,10,FALSE)</f>
        <v>38189.1</v>
      </c>
    </row>
    <row r="155" spans="1:14" ht="15.6" x14ac:dyDescent="0.3">
      <c r="A155" s="1" t="s">
        <v>2219</v>
      </c>
      <c r="B155" t="str">
        <f>VLOOKUP(A155,'Customer Names'!A155:D2489,4,FALSE)</f>
        <v>Michael</v>
      </c>
      <c r="C155">
        <f>VLOOKUP(A155,'medical examination2'!A155:'medical examination2'!B2489,2,FALSE)</f>
        <v>40.15</v>
      </c>
      <c r="D155">
        <f>VLOOKUP(A155,'medical examination2'!A155:E2489,5,FALSE)</f>
        <v>5.76</v>
      </c>
      <c r="E155" t="str">
        <f>VLOOKUP(A155,'medical examination2'!A155:G2490,7,FALSE)</f>
        <v>No</v>
      </c>
      <c r="F155" t="str">
        <f>VLOOKUP(healthcare!A155,'medical examination2'!A155:I2489,9,FALSE)</f>
        <v>No</v>
      </c>
      <c r="G155" t="str">
        <f>VLOOKUP(A155,'medical examination2'!A155:J2489,10,FALSE)</f>
        <v>No</v>
      </c>
      <c r="I155" t="str">
        <f>VLOOKUP(A155,'medical examination2'!A155:M2489,13,FALSE)</f>
        <v>Yes</v>
      </c>
      <c r="J155" t="str">
        <f>VLOOKUP(A155,'medical examination2'!A155:D2489,4,FALSE)</f>
        <v>OBESITY</v>
      </c>
      <c r="K155" t="str">
        <f>VLOOKUP(A155,'medical examination2'!A155:F2489,6,FALSE)</f>
        <v>PREDIABETES</v>
      </c>
      <c r="L155" s="16">
        <f>VLOOKUP(A155,'hospitalisation details 2'!A155:G2497,7,FALSE)</f>
        <v>36005</v>
      </c>
      <c r="N155">
        <f>VLOOKUP(A155,'hospitalisation details 2'!A155:J2497,10,FALSE)</f>
        <v>38126.25</v>
      </c>
    </row>
    <row r="156" spans="1:14" ht="15.6" x14ac:dyDescent="0.3">
      <c r="A156" s="1" t="s">
        <v>2218</v>
      </c>
      <c r="B156" t="str">
        <f>VLOOKUP(A156,'Customer Names'!A156:D2490,4,FALSE)</f>
        <v>Samuel</v>
      </c>
      <c r="C156">
        <f>VLOOKUP(A156,'medical examination2'!A156:'medical examination2'!B2490,2,FALSE)</f>
        <v>27.8</v>
      </c>
      <c r="D156">
        <f>VLOOKUP(A156,'medical examination2'!A156:E2490,5,FALSE)</f>
        <v>4.3600000000000003</v>
      </c>
      <c r="E156" t="str">
        <f>VLOOKUP(A156,'medical examination2'!A156:G2491,7,FALSE)</f>
        <v>No</v>
      </c>
      <c r="F156" t="str">
        <f>VLOOKUP(healthcare!A156,'medical examination2'!A156:I2490,9,FALSE)</f>
        <v>No</v>
      </c>
      <c r="G156" t="str">
        <f>VLOOKUP(A156,'medical examination2'!A156:J2490,10,FALSE)</f>
        <v>Yes</v>
      </c>
      <c r="I156" t="str">
        <f>VLOOKUP(A156,'medical examination2'!A156:M2490,13,FALSE)</f>
        <v>Yes</v>
      </c>
      <c r="J156" t="str">
        <f>VLOOKUP(A156,'medical examination2'!A156:D2490,4,FALSE)</f>
        <v>OVERWEIGHT</v>
      </c>
      <c r="K156" t="str">
        <f>VLOOKUP(A156,'medical examination2'!A156:F2490,6,FALSE)</f>
        <v>NORMAL</v>
      </c>
      <c r="L156" s="16">
        <f>VLOOKUP(A156,'hospitalisation details 2'!A156:G2498,7,FALSE)</f>
        <v>29107</v>
      </c>
      <c r="N156">
        <f>VLOOKUP(A156,'hospitalisation details 2'!A156:J2498,10,FALSE)</f>
        <v>37829.72</v>
      </c>
    </row>
    <row r="157" spans="1:14" ht="15.6" x14ac:dyDescent="0.3">
      <c r="A157" s="1" t="s">
        <v>2217</v>
      </c>
      <c r="B157" t="str">
        <f>VLOOKUP(A157,'Customer Names'!A157:D2491,4,FALSE)</f>
        <v>Matthew</v>
      </c>
      <c r="C157">
        <f>VLOOKUP(A157,'medical examination2'!A157:'medical examination2'!B2491,2,FALSE)</f>
        <v>45.81</v>
      </c>
      <c r="D157">
        <f>VLOOKUP(A157,'medical examination2'!A157:E2491,5,FALSE)</f>
        <v>4.76</v>
      </c>
      <c r="E157" t="str">
        <f>VLOOKUP(A157,'medical examination2'!A157:G2492,7,FALSE)</f>
        <v>yes</v>
      </c>
      <c r="F157" t="str">
        <f>VLOOKUP(healthcare!A157,'medical examination2'!A157:I2491,9,FALSE)</f>
        <v>No</v>
      </c>
      <c r="G157" t="str">
        <f>VLOOKUP(A157,'medical examination2'!A157:J2491,10,FALSE)</f>
        <v>Yes</v>
      </c>
      <c r="I157" t="str">
        <f>VLOOKUP(A157,'medical examination2'!A157:M2491,13,FALSE)</f>
        <v>Yes</v>
      </c>
      <c r="J157" t="str">
        <f>VLOOKUP(A157,'medical examination2'!A157:D2491,4,FALSE)</f>
        <v>OBESITY</v>
      </c>
      <c r="K157" t="str">
        <f>VLOOKUP(A157,'medical examination2'!A157:F2491,6,FALSE)</f>
        <v>NORMAL</v>
      </c>
      <c r="L157" s="16">
        <f>VLOOKUP(A157,'hospitalisation details 2'!A157:G2499,7,FALSE)</f>
        <v>30523</v>
      </c>
      <c r="N157">
        <f>VLOOKUP(A157,'hospitalisation details 2'!A157:J2499,10,FALSE)</f>
        <v>37800.980000000003</v>
      </c>
    </row>
    <row r="158" spans="1:14" ht="15.6" x14ac:dyDescent="0.3">
      <c r="A158" s="1" t="s">
        <v>2216</v>
      </c>
      <c r="B158" t="str">
        <f>VLOOKUP(A158,'Customer Names'!A158:D2492,4,FALSE)</f>
        <v>Daniel</v>
      </c>
      <c r="C158">
        <f>VLOOKUP(A158,'medical examination2'!A158:'medical examination2'!B2492,2,FALSE)</f>
        <v>34.43</v>
      </c>
      <c r="D158">
        <f>VLOOKUP(A158,'medical examination2'!A158:E2492,5,FALSE)</f>
        <v>10.82</v>
      </c>
      <c r="E158" t="str">
        <f>VLOOKUP(A158,'medical examination2'!A158:G2493,7,FALSE)</f>
        <v>yes</v>
      </c>
      <c r="F158" t="str">
        <f>VLOOKUP(healthcare!A158,'medical examination2'!A158:I2492,9,FALSE)</f>
        <v>No</v>
      </c>
      <c r="G158" t="str">
        <f>VLOOKUP(A158,'medical examination2'!A158:J2492,10,FALSE)</f>
        <v>No</v>
      </c>
      <c r="I158" t="str">
        <f>VLOOKUP(A158,'medical examination2'!A158:M2492,13,FALSE)</f>
        <v>Yes</v>
      </c>
      <c r="J158" t="str">
        <f>VLOOKUP(A158,'medical examination2'!A158:D2492,4,FALSE)</f>
        <v>OBESITY</v>
      </c>
      <c r="K158" t="str">
        <f>VLOOKUP(A158,'medical examination2'!A158:F2492,6,FALSE)</f>
        <v>DIABETES</v>
      </c>
      <c r="L158" s="16">
        <f>VLOOKUP(A158,'hospitalisation details 2'!A158:G2500,7,FALSE)</f>
        <v>31639</v>
      </c>
      <c r="N158">
        <f>VLOOKUP(A158,'hospitalisation details 2'!A158:J2500,10,FALSE)</f>
        <v>37742.58</v>
      </c>
    </row>
    <row r="159" spans="1:14" ht="15.6" x14ac:dyDescent="0.3">
      <c r="A159" s="1" t="s">
        <v>2215</v>
      </c>
      <c r="B159" t="str">
        <f>VLOOKUP(A159,'Customer Names'!A159:D2493,4,FALSE)</f>
        <v>Syndy</v>
      </c>
      <c r="C159">
        <f>VLOOKUP(A159,'medical examination2'!A159:'medical examination2'!B2493,2,FALSE)</f>
        <v>41.33</v>
      </c>
      <c r="D159">
        <f>VLOOKUP(A159,'medical examination2'!A159:E2493,5,FALSE)</f>
        <v>4.01</v>
      </c>
      <c r="E159" t="str">
        <f>VLOOKUP(A159,'medical examination2'!A159:G2494,7,FALSE)</f>
        <v>yes</v>
      </c>
      <c r="F159" t="str">
        <f>VLOOKUP(healthcare!A159,'medical examination2'!A159:I2493,9,FALSE)</f>
        <v>No</v>
      </c>
      <c r="G159" t="str">
        <f>VLOOKUP(A159,'medical examination2'!A159:J2493,10,FALSE)</f>
        <v>No</v>
      </c>
      <c r="I159" t="str">
        <f>VLOOKUP(A159,'medical examination2'!A159:M2493,13,FALSE)</f>
        <v>Yes</v>
      </c>
      <c r="J159" t="str">
        <f>VLOOKUP(A159,'medical examination2'!A159:D2493,4,FALSE)</f>
        <v>OBESITY</v>
      </c>
      <c r="K159" t="str">
        <f>VLOOKUP(A159,'medical examination2'!A159:F2493,6,FALSE)</f>
        <v>NORMAL</v>
      </c>
      <c r="L159" s="16">
        <f>VLOOKUP(A159,'hospitalisation details 2'!A159:G2501,7,FALSE)</f>
        <v>28021</v>
      </c>
      <c r="N159">
        <f>VLOOKUP(A159,'hospitalisation details 2'!A159:J2501,10,FALSE)</f>
        <v>37735.199999999997</v>
      </c>
    </row>
    <row r="160" spans="1:14" ht="15.6" x14ac:dyDescent="0.3">
      <c r="A160" s="1" t="s">
        <v>2214</v>
      </c>
      <c r="B160" t="str">
        <f>VLOOKUP(A160,'Customer Names'!A160:D2494,4,FALSE)</f>
        <v>Aleksandra</v>
      </c>
      <c r="C160">
        <f>VLOOKUP(A160,'medical examination2'!A160:'medical examination2'!B2494,2,FALSE)</f>
        <v>31.92</v>
      </c>
      <c r="D160">
        <f>VLOOKUP(A160,'medical examination2'!A160:E2494,5,FALSE)</f>
        <v>5.12</v>
      </c>
      <c r="E160" t="str">
        <f>VLOOKUP(A160,'medical examination2'!A160:G2495,7,FALSE)</f>
        <v>yes</v>
      </c>
      <c r="F160" t="str">
        <f>VLOOKUP(healthcare!A160,'medical examination2'!A160:I2494,9,FALSE)</f>
        <v>No</v>
      </c>
      <c r="G160" t="str">
        <f>VLOOKUP(A160,'medical examination2'!A160:J2494,10,FALSE)</f>
        <v>No</v>
      </c>
      <c r="I160" t="str">
        <f>VLOOKUP(A160,'medical examination2'!A160:M2494,13,FALSE)</f>
        <v>Yes</v>
      </c>
      <c r="J160" t="str">
        <f>VLOOKUP(A160,'medical examination2'!A160:D2494,4,FALSE)</f>
        <v>OBESITY</v>
      </c>
      <c r="K160" t="str">
        <f>VLOOKUP(A160,'medical examination2'!A160:F2494,6,FALSE)</f>
        <v>NORMAL</v>
      </c>
      <c r="L160" s="16">
        <f>VLOOKUP(A160,'hospitalisation details 2'!A160:G2502,7,FALSE)</f>
        <v>32426</v>
      </c>
      <c r="N160">
        <f>VLOOKUP(A160,'hospitalisation details 2'!A160:J2502,10,FALSE)</f>
        <v>37701.879999999997</v>
      </c>
    </row>
    <row r="161" spans="1:14" ht="15.6" x14ac:dyDescent="0.3">
      <c r="A161" s="1" t="s">
        <v>2213</v>
      </c>
      <c r="B161" t="str">
        <f>VLOOKUP(A161,'Customer Names'!A161:D2495,4,FALSE)</f>
        <v>Steeve T Sr.</v>
      </c>
      <c r="C161">
        <f>VLOOKUP(A161,'medical examination2'!A161:'medical examination2'!B2495,2,FALSE)</f>
        <v>39.799999999999997</v>
      </c>
      <c r="D161">
        <f>VLOOKUP(A161,'medical examination2'!A161:E2495,5,FALSE)</f>
        <v>10.54</v>
      </c>
      <c r="E161" t="str">
        <f>VLOOKUP(A161,'medical examination2'!A161:G2496,7,FALSE)</f>
        <v>yes</v>
      </c>
      <c r="F161" t="str">
        <f>VLOOKUP(healthcare!A161,'medical examination2'!A161:I2495,9,FALSE)</f>
        <v>No</v>
      </c>
      <c r="G161" t="str">
        <f>VLOOKUP(A161,'medical examination2'!A161:J2495,10,FALSE)</f>
        <v>No</v>
      </c>
      <c r="I161" t="str">
        <f>VLOOKUP(A161,'medical examination2'!A161:M2495,13,FALSE)</f>
        <v>Yes</v>
      </c>
      <c r="J161" t="str">
        <f>VLOOKUP(A161,'medical examination2'!A161:D2495,4,FALSE)</f>
        <v>OBESITY</v>
      </c>
      <c r="K161" t="str">
        <f>VLOOKUP(A161,'medical examination2'!A161:F2495,6,FALSE)</f>
        <v>DIABETES</v>
      </c>
      <c r="L161" s="16">
        <f>VLOOKUP(A161,'hospitalisation details 2'!A161:G2503,7,FALSE)</f>
        <v>25869</v>
      </c>
      <c r="N161">
        <f>VLOOKUP(A161,'hospitalisation details 2'!A161:J2503,10,FALSE)</f>
        <v>37675.06</v>
      </c>
    </row>
    <row r="162" spans="1:14" ht="15.6" x14ac:dyDescent="0.3">
      <c r="A162" s="1" t="s">
        <v>2212</v>
      </c>
      <c r="B162" t="str">
        <f>VLOOKUP(A162,'Customer Names'!A162:D2496,4,FALSE)</f>
        <v>Richard</v>
      </c>
      <c r="C162">
        <f>VLOOKUP(A162,'medical examination2'!A162:'medical examination2'!B2496,2,FALSE)</f>
        <v>42.82</v>
      </c>
      <c r="D162">
        <f>VLOOKUP(A162,'medical examination2'!A162:E2496,5,FALSE)</f>
        <v>4.21</v>
      </c>
      <c r="E162" t="str">
        <f>VLOOKUP(A162,'medical examination2'!A162:G2497,7,FALSE)</f>
        <v>No</v>
      </c>
      <c r="F162" t="str">
        <f>VLOOKUP(healthcare!A162,'medical examination2'!A162:I2496,9,FALSE)</f>
        <v>No</v>
      </c>
      <c r="G162" t="str">
        <f>VLOOKUP(A162,'medical examination2'!A162:J2496,10,FALSE)</f>
        <v>No</v>
      </c>
      <c r="I162" t="str">
        <f>VLOOKUP(A162,'medical examination2'!A162:M2496,13,FALSE)</f>
        <v>Yes</v>
      </c>
      <c r="J162" t="str">
        <f>VLOOKUP(A162,'medical examination2'!A162:D2496,4,FALSE)</f>
        <v>OBESITY</v>
      </c>
      <c r="K162" t="str">
        <f>VLOOKUP(A162,'medical examination2'!A162:F2496,6,FALSE)</f>
        <v>NORMAL</v>
      </c>
      <c r="L162" s="16">
        <f>VLOOKUP(A162,'hospitalisation details 2'!A162:G2504,7,FALSE)</f>
        <v>30122</v>
      </c>
      <c r="N162">
        <f>VLOOKUP(A162,'hospitalisation details 2'!A162:J2504,10,FALSE)</f>
        <v>37650.74</v>
      </c>
    </row>
    <row r="163" spans="1:14" ht="15.6" x14ac:dyDescent="0.3">
      <c r="A163" s="1" t="s">
        <v>2211</v>
      </c>
      <c r="B163" t="str">
        <f>VLOOKUP(A163,'Customer Names'!A163:D2497,4,FALSE)</f>
        <v>Aaron T</v>
      </c>
      <c r="C163">
        <f>VLOOKUP(A163,'medical examination2'!A163:'medical examination2'!B2497,2,FALSE)</f>
        <v>33.630000000000003</v>
      </c>
      <c r="D163">
        <f>VLOOKUP(A163,'medical examination2'!A163:E2497,5,FALSE)</f>
        <v>5.42</v>
      </c>
      <c r="E163" t="str">
        <f>VLOOKUP(A163,'medical examination2'!A163:G2498,7,FALSE)</f>
        <v>No</v>
      </c>
      <c r="F163" t="str">
        <f>VLOOKUP(healthcare!A163,'medical examination2'!A163:I2497,9,FALSE)</f>
        <v>No</v>
      </c>
      <c r="G163" t="str">
        <f>VLOOKUP(A163,'medical examination2'!A163:J2497,10,FALSE)</f>
        <v>No</v>
      </c>
      <c r="I163" t="str">
        <f>VLOOKUP(A163,'medical examination2'!A163:M2497,13,FALSE)</f>
        <v>Yes</v>
      </c>
      <c r="J163" t="str">
        <f>VLOOKUP(A163,'medical examination2'!A163:D2497,4,FALSE)</f>
        <v>OBESITY</v>
      </c>
      <c r="K163" t="str">
        <f>VLOOKUP(A163,'medical examination2'!A163:F2497,6,FALSE)</f>
        <v>NORMAL</v>
      </c>
      <c r="L163" s="16">
        <f>VLOOKUP(A163,'hospitalisation details 2'!A163:G2505,7,FALSE)</f>
        <v>33193</v>
      </c>
      <c r="N163">
        <f>VLOOKUP(A163,'hospitalisation details 2'!A163:J2505,10,FALSE)</f>
        <v>37607.53</v>
      </c>
    </row>
    <row r="164" spans="1:14" ht="15.6" x14ac:dyDescent="0.3">
      <c r="A164" s="1" t="s">
        <v>2210</v>
      </c>
      <c r="B164" t="str">
        <f>VLOOKUP(A164,'Customer Names'!A164:D2498,4,FALSE)</f>
        <v>Akira</v>
      </c>
      <c r="C164">
        <f>VLOOKUP(A164,'medical examination2'!A164:'medical examination2'!B2498,2,FALSE)</f>
        <v>37.07</v>
      </c>
      <c r="D164">
        <f>VLOOKUP(A164,'medical examination2'!A164:E2498,5,FALSE)</f>
        <v>4.28</v>
      </c>
      <c r="E164" t="str">
        <f>VLOOKUP(A164,'medical examination2'!A164:G2499,7,FALSE)</f>
        <v>No</v>
      </c>
      <c r="F164" t="str">
        <f>VLOOKUP(healthcare!A164,'medical examination2'!A164:I2498,9,FALSE)</f>
        <v>yes</v>
      </c>
      <c r="G164" t="str">
        <f>VLOOKUP(A164,'medical examination2'!A164:J2498,10,FALSE)</f>
        <v>No</v>
      </c>
      <c r="I164" t="str">
        <f>VLOOKUP(A164,'medical examination2'!A164:M2498,13,FALSE)</f>
        <v>Yes</v>
      </c>
      <c r="J164" t="str">
        <f>VLOOKUP(A164,'medical examination2'!A164:D2498,4,FALSE)</f>
        <v>OBESITY</v>
      </c>
      <c r="K164" t="str">
        <f>VLOOKUP(A164,'medical examination2'!A164:F2498,6,FALSE)</f>
        <v>NORMAL</v>
      </c>
      <c r="L164" s="16">
        <f>VLOOKUP(A164,'hospitalisation details 2'!A164:G2506,7,FALSE)</f>
        <v>36811</v>
      </c>
      <c r="N164">
        <f>VLOOKUP(A164,'hospitalisation details 2'!A164:J2506,10,FALSE)</f>
        <v>37484.449999999997</v>
      </c>
    </row>
    <row r="165" spans="1:14" ht="15.6" x14ac:dyDescent="0.3">
      <c r="A165" s="1" t="s">
        <v>2209</v>
      </c>
      <c r="B165" t="str">
        <f>VLOOKUP(A165,'Customer Names'!A165:D2499,4,FALSE)</f>
        <v>Ben</v>
      </c>
      <c r="C165">
        <f>VLOOKUP(A165,'medical examination2'!A165:'medical examination2'!B2499,2,FALSE)</f>
        <v>35.625</v>
      </c>
      <c r="D165">
        <f>VLOOKUP(A165,'medical examination2'!A165:E2499,5,FALSE)</f>
        <v>8.9</v>
      </c>
      <c r="E165" t="str">
        <f>VLOOKUP(A165,'medical examination2'!A165:G2500,7,FALSE)</f>
        <v>No</v>
      </c>
      <c r="F165" t="str">
        <f>VLOOKUP(healthcare!A165,'medical examination2'!A165:I2499,9,FALSE)</f>
        <v>No</v>
      </c>
      <c r="G165" t="str">
        <f>VLOOKUP(A165,'medical examination2'!A165:J2499,10,FALSE)</f>
        <v>No</v>
      </c>
      <c r="I165" t="str">
        <f>VLOOKUP(A165,'medical examination2'!A165:M2499,13,FALSE)</f>
        <v>Yes</v>
      </c>
      <c r="J165" t="str">
        <f>VLOOKUP(A165,'medical examination2'!A165:D2499,4,FALSE)</f>
        <v>OBESITY</v>
      </c>
      <c r="K165" t="str">
        <f>VLOOKUP(A165,'medical examination2'!A165:F2499,6,FALSE)</f>
        <v>DIABETES</v>
      </c>
      <c r="L165" s="16">
        <f>VLOOKUP(A165,'hospitalisation details 2'!A165:G2507,7,FALSE)</f>
        <v>37526</v>
      </c>
      <c r="N165">
        <f>VLOOKUP(A165,'hospitalisation details 2'!A165:J2507,10,FALSE)</f>
        <v>37465.339999999997</v>
      </c>
    </row>
    <row r="166" spans="1:14" ht="15.6" x14ac:dyDescent="0.3">
      <c r="A166" s="1" t="s">
        <v>2208</v>
      </c>
      <c r="B166" t="str">
        <f>VLOOKUP(A166,'Customer Names'!A166:D2500,4,FALSE)</f>
        <v>Jana</v>
      </c>
      <c r="C166">
        <f>VLOOKUP(A166,'medical examination2'!A166:'medical examination2'!B2500,2,FALSE)</f>
        <v>42.69</v>
      </c>
      <c r="D166">
        <f>VLOOKUP(A166,'medical examination2'!A166:E2500,5,FALSE)</f>
        <v>4.8899999999999997</v>
      </c>
      <c r="E166" t="str">
        <f>VLOOKUP(A166,'medical examination2'!A166:G2501,7,FALSE)</f>
        <v>No</v>
      </c>
      <c r="F166" t="str">
        <f>VLOOKUP(healthcare!A166,'medical examination2'!A166:I2500,9,FALSE)</f>
        <v>No</v>
      </c>
      <c r="G166" t="str">
        <f>VLOOKUP(A166,'medical examination2'!A166:J2500,10,FALSE)</f>
        <v>Yes</v>
      </c>
      <c r="I166" t="str">
        <f>VLOOKUP(A166,'medical examination2'!A166:M2500,13,FALSE)</f>
        <v>Yes</v>
      </c>
      <c r="J166" t="str">
        <f>VLOOKUP(A166,'medical examination2'!A166:D2500,4,FALSE)</f>
        <v>OBESITY</v>
      </c>
      <c r="K166" t="str">
        <f>VLOOKUP(A166,'medical examination2'!A166:F2500,6,FALSE)</f>
        <v>NORMAL</v>
      </c>
      <c r="L166" s="16">
        <f>VLOOKUP(A166,'hospitalisation details 2'!A166:G2508,7,FALSE)</f>
        <v>29070</v>
      </c>
      <c r="N166">
        <f>VLOOKUP(A166,'hospitalisation details 2'!A166:J2508,10,FALSE)</f>
        <v>37425.94</v>
      </c>
    </row>
    <row r="167" spans="1:14" ht="15.6" x14ac:dyDescent="0.3">
      <c r="A167" s="1" t="s">
        <v>2207</v>
      </c>
      <c r="B167" t="str">
        <f>VLOOKUP(A167,'Customer Names'!A167:D2501,4,FALSE)</f>
        <v>Jay T.</v>
      </c>
      <c r="C167">
        <f>VLOOKUP(A167,'medical examination2'!A167:'medical examination2'!B2501,2,FALSE)</f>
        <v>37.869999999999997</v>
      </c>
      <c r="D167">
        <f>VLOOKUP(A167,'medical examination2'!A167:E2501,5,FALSE)</f>
        <v>4.29</v>
      </c>
      <c r="E167" t="str">
        <f>VLOOKUP(A167,'medical examination2'!A167:G2502,7,FALSE)</f>
        <v>yes</v>
      </c>
      <c r="F167" t="str">
        <f>VLOOKUP(healthcare!A167,'medical examination2'!A167:I2501,9,FALSE)</f>
        <v>No</v>
      </c>
      <c r="G167" t="str">
        <f>VLOOKUP(A167,'medical examination2'!A167:J2501,10,FALSE)</f>
        <v>Yes</v>
      </c>
      <c r="I167" t="str">
        <f>VLOOKUP(A167,'medical examination2'!A167:M2501,13,FALSE)</f>
        <v>Yes</v>
      </c>
      <c r="J167" t="str">
        <f>VLOOKUP(A167,'medical examination2'!A167:D2501,4,FALSE)</f>
        <v>OBESITY</v>
      </c>
      <c r="K167" t="str">
        <f>VLOOKUP(A167,'medical examination2'!A167:F2501,6,FALSE)</f>
        <v>NORMAL</v>
      </c>
      <c r="L167" s="16">
        <f>VLOOKUP(A167,'hospitalisation details 2'!A167:G2509,7,FALSE)</f>
        <v>25506</v>
      </c>
      <c r="N167">
        <f>VLOOKUP(A167,'hospitalisation details 2'!A167:J2509,10,FALSE)</f>
        <v>37277.269999999997</v>
      </c>
    </row>
    <row r="168" spans="1:14" ht="15.6" x14ac:dyDescent="0.3">
      <c r="A168" s="1" t="s">
        <v>2206</v>
      </c>
      <c r="B168" t="str">
        <f>VLOOKUP(A168,'Customer Names'!A168:D2502,4,FALSE)</f>
        <v>Marie-Helene</v>
      </c>
      <c r="C168">
        <f>VLOOKUP(A168,'medical examination2'!A168:'medical examination2'!B2502,2,FALSE)</f>
        <v>40.61</v>
      </c>
      <c r="D168">
        <f>VLOOKUP(A168,'medical examination2'!A168:E2502,5,FALSE)</f>
        <v>8</v>
      </c>
      <c r="E168" t="str">
        <f>VLOOKUP(A168,'medical examination2'!A168:G2503,7,FALSE)</f>
        <v>yes</v>
      </c>
      <c r="F168" t="str">
        <f>VLOOKUP(healthcare!A168,'medical examination2'!A168:I2502,9,FALSE)</f>
        <v>No</v>
      </c>
      <c r="G168" t="str">
        <f>VLOOKUP(A168,'medical examination2'!A168:J2502,10,FALSE)</f>
        <v>No</v>
      </c>
      <c r="I168" t="str">
        <f>VLOOKUP(A168,'medical examination2'!A168:M2502,13,FALSE)</f>
        <v>Yes</v>
      </c>
      <c r="J168" t="str">
        <f>VLOOKUP(A168,'medical examination2'!A168:D2502,4,FALSE)</f>
        <v>OBESITY</v>
      </c>
      <c r="K168" t="str">
        <f>VLOOKUP(A168,'medical examination2'!A168:F2502,6,FALSE)</f>
        <v>DIABETES</v>
      </c>
      <c r="L168" s="16">
        <f>VLOOKUP(A168,'hospitalisation details 2'!A168:G2510,7,FALSE)</f>
        <v>27707</v>
      </c>
      <c r="N168">
        <f>VLOOKUP(A168,'hospitalisation details 2'!A168:J2510,10,FALSE)</f>
        <v>37272.339999999997</v>
      </c>
    </row>
    <row r="169" spans="1:14" ht="15.6" x14ac:dyDescent="0.3">
      <c r="A169" s="1" t="s">
        <v>2205</v>
      </c>
      <c r="B169" t="str">
        <f>VLOOKUP(A169,'Customer Names'!A169:D2503,4,FALSE)</f>
        <v>Bret R</v>
      </c>
      <c r="C169">
        <f>VLOOKUP(A169,'medical examination2'!A169:'medical examination2'!B2503,2,FALSE)</f>
        <v>30.78</v>
      </c>
      <c r="D169">
        <f>VLOOKUP(A169,'medical examination2'!A169:E2503,5,FALSE)</f>
        <v>4.67</v>
      </c>
      <c r="E169" t="str">
        <f>VLOOKUP(A169,'medical examination2'!A169:G2504,7,FALSE)</f>
        <v>yes</v>
      </c>
      <c r="F169" t="str">
        <f>VLOOKUP(healthcare!A169,'medical examination2'!A169:I2503,9,FALSE)</f>
        <v>No</v>
      </c>
      <c r="G169" t="str">
        <f>VLOOKUP(A169,'medical examination2'!A169:J2503,10,FALSE)</f>
        <v>No</v>
      </c>
      <c r="I169" t="str">
        <f>VLOOKUP(A169,'medical examination2'!A169:M2503,13,FALSE)</f>
        <v>Yes</v>
      </c>
      <c r="J169" t="str">
        <f>VLOOKUP(A169,'medical examination2'!A169:D2503,4,FALSE)</f>
        <v>OBESITY</v>
      </c>
      <c r="K169" t="str">
        <f>VLOOKUP(A169,'medical examination2'!A169:F2503,6,FALSE)</f>
        <v>NORMAL</v>
      </c>
      <c r="L169" s="16">
        <f>VLOOKUP(A169,'hospitalisation details 2'!A169:G2511,7,FALSE)</f>
        <v>31368</v>
      </c>
      <c r="N169">
        <f>VLOOKUP(A169,'hospitalisation details 2'!A169:J2511,10,FALSE)</f>
        <v>37270.15</v>
      </c>
    </row>
    <row r="170" spans="1:14" ht="15.6" x14ac:dyDescent="0.3">
      <c r="A170" s="1" t="s">
        <v>2204</v>
      </c>
      <c r="B170" t="str">
        <f>VLOOKUP(A170,'Customer Names'!A170:D2504,4,FALSE)</f>
        <v>Gardner L</v>
      </c>
      <c r="C170">
        <f>VLOOKUP(A170,'medical examination2'!A170:'medical examination2'!B2504,2,FALSE)</f>
        <v>49.49</v>
      </c>
      <c r="D170">
        <f>VLOOKUP(A170,'medical examination2'!A170:E2504,5,FALSE)</f>
        <v>4.5</v>
      </c>
      <c r="E170" t="str">
        <f>VLOOKUP(A170,'medical examination2'!A170:G2505,7,FALSE)</f>
        <v>No</v>
      </c>
      <c r="F170" t="str">
        <f>VLOOKUP(healthcare!A170,'medical examination2'!A170:I2504,9,FALSE)</f>
        <v>No</v>
      </c>
      <c r="G170" t="str">
        <f>VLOOKUP(A170,'medical examination2'!A170:J2504,10,FALSE)</f>
        <v>No</v>
      </c>
      <c r="I170" t="str">
        <f>VLOOKUP(A170,'medical examination2'!A170:M2504,13,FALSE)</f>
        <v>Yes</v>
      </c>
      <c r="J170" t="str">
        <f>VLOOKUP(A170,'medical examination2'!A170:D2504,4,FALSE)</f>
        <v>OBESITY</v>
      </c>
      <c r="K170" t="str">
        <f>VLOOKUP(A170,'medical examination2'!A170:F2504,6,FALSE)</f>
        <v>NORMAL</v>
      </c>
      <c r="L170" s="16">
        <f>VLOOKUP(A170,'hospitalisation details 2'!A170:G2512,7,FALSE)</f>
        <v>33163</v>
      </c>
      <c r="N170">
        <f>VLOOKUP(A170,'hospitalisation details 2'!A170:J2512,10,FALSE)</f>
        <v>37251.22</v>
      </c>
    </row>
    <row r="171" spans="1:14" ht="15.6" x14ac:dyDescent="0.3">
      <c r="A171" s="1" t="s">
        <v>2203</v>
      </c>
      <c r="B171" t="str">
        <f>VLOOKUP(A171,'Customer Names'!A171:D2505,4,FALSE)</f>
        <v>Bobby</v>
      </c>
      <c r="C171">
        <f>VLOOKUP(A171,'medical examination2'!A171:'medical examination2'!B2505,2,FALSE)</f>
        <v>37.619999999999997</v>
      </c>
      <c r="D171">
        <f>VLOOKUP(A171,'medical examination2'!A171:E2505,5,FALSE)</f>
        <v>6.32</v>
      </c>
      <c r="E171" t="str">
        <f>VLOOKUP(A171,'medical examination2'!A171:G2506,7,FALSE)</f>
        <v>yes</v>
      </c>
      <c r="F171" t="str">
        <f>VLOOKUP(healthcare!A171,'medical examination2'!A171:I2505,9,FALSE)</f>
        <v>yes</v>
      </c>
      <c r="G171" t="str">
        <f>VLOOKUP(A171,'medical examination2'!A171:J2505,10,FALSE)</f>
        <v>No</v>
      </c>
      <c r="I171" t="str">
        <f>VLOOKUP(A171,'medical examination2'!A171:M2505,13,FALSE)</f>
        <v>Yes</v>
      </c>
      <c r="J171" t="str">
        <f>VLOOKUP(A171,'medical examination2'!A171:D2505,4,FALSE)</f>
        <v>OBESITY</v>
      </c>
      <c r="K171" t="str">
        <f>VLOOKUP(A171,'medical examination2'!A171:F2505,6,FALSE)</f>
        <v>PREDIABETES</v>
      </c>
      <c r="L171" s="16">
        <f>VLOOKUP(A171,'hospitalisation details 2'!A171:G2513,7,FALSE)</f>
        <v>36774</v>
      </c>
      <c r="N171">
        <f>VLOOKUP(A171,'hospitalisation details 2'!A171:J2513,10,FALSE)</f>
        <v>37165.160000000003</v>
      </c>
    </row>
    <row r="172" spans="1:14" ht="15.6" x14ac:dyDescent="0.3">
      <c r="A172" s="1" t="s">
        <v>2202</v>
      </c>
      <c r="B172" t="str">
        <f>VLOOKUP(A172,'Customer Names'!A172:D2506,4,FALSE)</f>
        <v>Natalie</v>
      </c>
      <c r="C172">
        <f>VLOOKUP(A172,'medical examination2'!A172:'medical examination2'!B2506,2,FALSE)</f>
        <v>36.08</v>
      </c>
      <c r="D172">
        <f>VLOOKUP(A172,'medical examination2'!A172:E2506,5,FALSE)</f>
        <v>6.1</v>
      </c>
      <c r="E172" t="str">
        <f>VLOOKUP(A172,'medical examination2'!A172:G2507,7,FALSE)</f>
        <v>yes</v>
      </c>
      <c r="F172" t="str">
        <f>VLOOKUP(healthcare!A172,'medical examination2'!A172:I2506,9,FALSE)</f>
        <v>No</v>
      </c>
      <c r="G172" t="str">
        <f>VLOOKUP(A172,'medical examination2'!A172:J2506,10,FALSE)</f>
        <v>No</v>
      </c>
      <c r="I172" t="str">
        <f>VLOOKUP(A172,'medical examination2'!A172:M2506,13,FALSE)</f>
        <v>Yes</v>
      </c>
      <c r="J172" t="str">
        <f>VLOOKUP(A172,'medical examination2'!A172:D2506,4,FALSE)</f>
        <v>OBESITY</v>
      </c>
      <c r="K172" t="str">
        <f>VLOOKUP(A172,'medical examination2'!A172:F2506,6,FALSE)</f>
        <v>PREDIABETES</v>
      </c>
      <c r="L172" s="16">
        <f>VLOOKUP(A172,'hospitalisation details 2'!A172:G2514,7,FALSE)</f>
        <v>35002</v>
      </c>
      <c r="N172">
        <f>VLOOKUP(A172,'hospitalisation details 2'!A172:J2514,10,FALSE)</f>
        <v>37133.9</v>
      </c>
    </row>
    <row r="173" spans="1:14" ht="15.6" x14ac:dyDescent="0.3">
      <c r="A173" s="1" t="s">
        <v>2201</v>
      </c>
      <c r="B173" t="str">
        <f>VLOOKUP(A173,'Customer Names'!A173:D2507,4,FALSE)</f>
        <v>Lina</v>
      </c>
      <c r="C173">
        <f>VLOOKUP(A173,'medical examination2'!A173:'medical examination2'!B2507,2,FALSE)</f>
        <v>33.5</v>
      </c>
      <c r="D173">
        <f>VLOOKUP(A173,'medical examination2'!A173:E2507,5,FALSE)</f>
        <v>5.4</v>
      </c>
      <c r="E173" t="str">
        <f>VLOOKUP(A173,'medical examination2'!A173:G2508,7,FALSE)</f>
        <v>No</v>
      </c>
      <c r="F173" t="str">
        <f>VLOOKUP(healthcare!A173,'medical examination2'!A173:I2507,9,FALSE)</f>
        <v>No</v>
      </c>
      <c r="G173" t="str">
        <f>VLOOKUP(A173,'medical examination2'!A173:J2507,10,FALSE)</f>
        <v>No</v>
      </c>
      <c r="I173" t="str">
        <f>VLOOKUP(A173,'medical examination2'!A173:M2507,13,FALSE)</f>
        <v>Yes</v>
      </c>
      <c r="J173" t="str">
        <f>VLOOKUP(A173,'medical examination2'!A173:D2507,4,FALSE)</f>
        <v>OBESITY</v>
      </c>
      <c r="K173" t="str">
        <f>VLOOKUP(A173,'medical examination2'!A173:F2507,6,FALSE)</f>
        <v>NORMAL</v>
      </c>
      <c r="L173" s="16">
        <f>VLOOKUP(A173,'hospitalisation details 2'!A173:G2515,7,FALSE)</f>
        <v>32669</v>
      </c>
      <c r="N173">
        <f>VLOOKUP(A173,'hospitalisation details 2'!A173:J2515,10,FALSE)</f>
        <v>37079.370000000003</v>
      </c>
    </row>
    <row r="174" spans="1:14" ht="15.6" x14ac:dyDescent="0.3">
      <c r="A174" s="1" t="s">
        <v>2200</v>
      </c>
      <c r="B174" t="str">
        <f>VLOOKUP(A174,'Customer Names'!A174:D2508,4,FALSE)</f>
        <v>Zebulon</v>
      </c>
      <c r="C174">
        <f>VLOOKUP(A174,'medical examination2'!A174:'medical examination2'!B2508,2,FALSE)</f>
        <v>47.46</v>
      </c>
      <c r="D174">
        <f>VLOOKUP(A174,'medical examination2'!A174:E2508,5,FALSE)</f>
        <v>6.24</v>
      </c>
      <c r="E174" t="str">
        <f>VLOOKUP(A174,'medical examination2'!A174:G2509,7,FALSE)</f>
        <v>yes</v>
      </c>
      <c r="F174" t="str">
        <f>VLOOKUP(healthcare!A174,'medical examination2'!A174:I2508,9,FALSE)</f>
        <v>No</v>
      </c>
      <c r="G174" t="str">
        <f>VLOOKUP(A174,'medical examination2'!A174:J2508,10,FALSE)</f>
        <v>No</v>
      </c>
      <c r="I174" t="str">
        <f>VLOOKUP(A174,'medical examination2'!A174:M2508,13,FALSE)</f>
        <v>Yes</v>
      </c>
      <c r="J174" t="str">
        <f>VLOOKUP(A174,'medical examination2'!A174:D2508,4,FALSE)</f>
        <v>OBESITY</v>
      </c>
      <c r="K174" t="str">
        <f>VLOOKUP(A174,'medical examination2'!A174:F2508,6,FALSE)</f>
        <v>PREDIABETES</v>
      </c>
      <c r="L174" s="16">
        <f>VLOOKUP(A174,'hospitalisation details 2'!A174:G2516,7,FALSE)</f>
        <v>32494</v>
      </c>
      <c r="N174">
        <f>VLOOKUP(A174,'hospitalisation details 2'!A174:J2516,10,FALSE)</f>
        <v>37076.370000000003</v>
      </c>
    </row>
    <row r="175" spans="1:14" ht="15.6" x14ac:dyDescent="0.3">
      <c r="A175" s="1" t="s">
        <v>2199</v>
      </c>
      <c r="B175" t="str">
        <f>VLOOKUP(A175,'Customer Names'!A175:D2509,4,FALSE)</f>
        <v>Amanda</v>
      </c>
      <c r="C175">
        <f>VLOOKUP(A175,'medical examination2'!A175:'medical examination2'!B2509,2,FALSE)</f>
        <v>49.24</v>
      </c>
      <c r="D175">
        <f>VLOOKUP(A175,'medical examination2'!A175:E2509,5,FALSE)</f>
        <v>4.45</v>
      </c>
      <c r="E175" t="str">
        <f>VLOOKUP(A175,'medical examination2'!A175:G2510,7,FALSE)</f>
        <v>No</v>
      </c>
      <c r="F175" t="str">
        <f>VLOOKUP(healthcare!A175,'medical examination2'!A175:I2509,9,FALSE)</f>
        <v>No</v>
      </c>
      <c r="G175" t="str">
        <f>VLOOKUP(A175,'medical examination2'!A175:J2509,10,FALSE)</f>
        <v>No</v>
      </c>
      <c r="I175" t="str">
        <f>VLOOKUP(A175,'medical examination2'!A175:M2509,13,FALSE)</f>
        <v>Yes</v>
      </c>
      <c r="J175" t="str">
        <f>VLOOKUP(A175,'medical examination2'!A175:D2509,4,FALSE)</f>
        <v>OBESITY</v>
      </c>
      <c r="K175" t="str">
        <f>VLOOKUP(A175,'medical examination2'!A175:F2509,6,FALSE)</f>
        <v>NORMAL</v>
      </c>
      <c r="L175" s="16">
        <f>VLOOKUP(A175,'hospitalisation details 2'!A175:G2517,7,FALSE)</f>
        <v>33543</v>
      </c>
      <c r="N175">
        <f>VLOOKUP(A175,'hospitalisation details 2'!A175:J2517,10,FALSE)</f>
        <v>37040.879999999997</v>
      </c>
    </row>
    <row r="176" spans="1:14" ht="15.6" x14ac:dyDescent="0.3">
      <c r="A176" s="1" t="s">
        <v>2198</v>
      </c>
      <c r="B176" t="str">
        <f>VLOOKUP(A176,'Customer Names'!A176:D2510,4,FALSE)</f>
        <v>Greg</v>
      </c>
      <c r="C176">
        <f>VLOOKUP(A176,'medical examination2'!A176:'medical examination2'!B2510,2,FALSE)</f>
        <v>54.4</v>
      </c>
      <c r="D176">
        <f>VLOOKUP(A176,'medical examination2'!A176:E2510,5,FALSE)</f>
        <v>5.22</v>
      </c>
      <c r="E176" t="str">
        <f>VLOOKUP(A176,'medical examination2'!A176:G2511,7,FALSE)</f>
        <v>No</v>
      </c>
      <c r="F176" t="str">
        <f>VLOOKUP(healthcare!A176,'medical examination2'!A176:I2510,9,FALSE)</f>
        <v>No</v>
      </c>
      <c r="G176" t="str">
        <f>VLOOKUP(A176,'medical examination2'!A176:J2510,10,FALSE)</f>
        <v>No</v>
      </c>
      <c r="I176" t="str">
        <f>VLOOKUP(A176,'medical examination2'!A176:M2510,13,FALSE)</f>
        <v>Yes</v>
      </c>
      <c r="J176" t="str">
        <f>VLOOKUP(A176,'medical examination2'!A176:D2510,4,FALSE)</f>
        <v>OBESITY</v>
      </c>
      <c r="K176" t="str">
        <f>VLOOKUP(A176,'medical examination2'!A176:F2510,6,FALSE)</f>
        <v>NORMAL</v>
      </c>
      <c r="L176" s="16">
        <f>VLOOKUP(A176,'hospitalisation details 2'!A176:G2518,7,FALSE)</f>
        <v>33860</v>
      </c>
      <c r="N176">
        <f>VLOOKUP(A176,'hospitalisation details 2'!A176:J2518,10,FALSE)</f>
        <v>36976.449999999997</v>
      </c>
    </row>
    <row r="177" spans="1:14" ht="15.6" x14ac:dyDescent="0.3">
      <c r="A177" s="1" t="s">
        <v>2197</v>
      </c>
      <c r="B177" t="str">
        <f>VLOOKUP(A177,'Customer Names'!A177:D2511,4,FALSE)</f>
        <v>John</v>
      </c>
      <c r="C177">
        <f>VLOOKUP(A177,'medical examination2'!A177:'medical examination2'!B2511,2,FALSE)</f>
        <v>35.53</v>
      </c>
      <c r="D177">
        <f>VLOOKUP(A177,'medical examination2'!A177:E2511,5,FALSE)</f>
        <v>4.6100000000000003</v>
      </c>
      <c r="E177" t="str">
        <f>VLOOKUP(A177,'medical examination2'!A177:G2512,7,FALSE)</f>
        <v>No</v>
      </c>
      <c r="F177" t="str">
        <f>VLOOKUP(healthcare!A177,'medical examination2'!A177:I2511,9,FALSE)</f>
        <v>No</v>
      </c>
      <c r="G177" t="str">
        <f>VLOOKUP(A177,'medical examination2'!A177:J2511,10,FALSE)</f>
        <v>No</v>
      </c>
      <c r="I177" t="str">
        <f>VLOOKUP(A177,'medical examination2'!A177:M2511,13,FALSE)</f>
        <v>Yes</v>
      </c>
      <c r="J177" t="str">
        <f>VLOOKUP(A177,'medical examination2'!A177:D2511,4,FALSE)</f>
        <v>OBESITY</v>
      </c>
      <c r="K177" t="str">
        <f>VLOOKUP(A177,'medical examination2'!A177:F2511,6,FALSE)</f>
        <v>NORMAL</v>
      </c>
      <c r="L177" s="16">
        <f>VLOOKUP(A177,'hospitalisation details 2'!A177:G2519,7,FALSE)</f>
        <v>33841</v>
      </c>
      <c r="N177">
        <f>VLOOKUP(A177,'hospitalisation details 2'!A177:J2519,10,FALSE)</f>
        <v>36950.26</v>
      </c>
    </row>
    <row r="178" spans="1:14" ht="15.6" x14ac:dyDescent="0.3">
      <c r="A178" s="1" t="s">
        <v>2196</v>
      </c>
      <c r="B178" t="str">
        <f>VLOOKUP(A178,'Customer Names'!A178:D2512,4,FALSE)</f>
        <v>Kelsey A.</v>
      </c>
      <c r="C178">
        <f>VLOOKUP(A178,'medical examination2'!A178:'medical examination2'!B2512,2,FALSE)</f>
        <v>39.729999999999997</v>
      </c>
      <c r="D178">
        <f>VLOOKUP(A178,'medical examination2'!A178:E2512,5,FALSE)</f>
        <v>6.24</v>
      </c>
      <c r="E178" t="str">
        <f>VLOOKUP(A178,'medical examination2'!A178:G2513,7,FALSE)</f>
        <v>No</v>
      </c>
      <c r="F178" t="str">
        <f>VLOOKUP(healthcare!A178,'medical examination2'!A178:I2512,9,FALSE)</f>
        <v>No</v>
      </c>
      <c r="G178" t="str">
        <f>VLOOKUP(A178,'medical examination2'!A178:J2512,10,FALSE)</f>
        <v>No</v>
      </c>
      <c r="I178" t="str">
        <f>VLOOKUP(A178,'medical examination2'!A178:M2512,13,FALSE)</f>
        <v>Yes</v>
      </c>
      <c r="J178" t="str">
        <f>VLOOKUP(A178,'medical examination2'!A178:D2512,4,FALSE)</f>
        <v>OBESITY</v>
      </c>
      <c r="K178" t="str">
        <f>VLOOKUP(A178,'medical examination2'!A178:F2512,6,FALSE)</f>
        <v>PREDIABETES</v>
      </c>
      <c r="L178" s="16">
        <f>VLOOKUP(A178,'hospitalisation details 2'!A178:G2520,7,FALSE)</f>
        <v>28350</v>
      </c>
      <c r="N178">
        <f>VLOOKUP(A178,'hospitalisation details 2'!A178:J2520,10,FALSE)</f>
        <v>36935.64</v>
      </c>
    </row>
    <row r="179" spans="1:14" ht="15.6" x14ac:dyDescent="0.3">
      <c r="A179" s="1" t="s">
        <v>2195</v>
      </c>
      <c r="B179" t="str">
        <f>VLOOKUP(A179,'Customer Names'!A179:D2513,4,FALSE)</f>
        <v>Bronwen L</v>
      </c>
      <c r="C179">
        <f>VLOOKUP(A179,'medical examination2'!A179:'medical examination2'!B2513,2,FALSE)</f>
        <v>35.68</v>
      </c>
      <c r="D179">
        <f>VLOOKUP(A179,'medical examination2'!A179:E2513,5,FALSE)</f>
        <v>10.039999999999999</v>
      </c>
      <c r="E179" t="str">
        <f>VLOOKUP(A179,'medical examination2'!A179:G2514,7,FALSE)</f>
        <v>No</v>
      </c>
      <c r="F179" t="str">
        <f>VLOOKUP(healthcare!A179,'medical examination2'!A179:I2513,9,FALSE)</f>
        <v>No</v>
      </c>
      <c r="G179" t="str">
        <f>VLOOKUP(A179,'medical examination2'!A179:J2513,10,FALSE)</f>
        <v>No</v>
      </c>
      <c r="I179" t="str">
        <f>VLOOKUP(A179,'medical examination2'!A179:M2513,13,FALSE)</f>
        <v>Yes</v>
      </c>
      <c r="J179" t="str">
        <f>VLOOKUP(A179,'medical examination2'!A179:D2513,4,FALSE)</f>
        <v>OBESITY</v>
      </c>
      <c r="K179" t="str">
        <f>VLOOKUP(A179,'medical examination2'!A179:F2513,6,FALSE)</f>
        <v>DIABETES</v>
      </c>
      <c r="L179" s="16">
        <f>VLOOKUP(A179,'hospitalisation details 2'!A179:G2521,7,FALSE)</f>
        <v>25133</v>
      </c>
      <c r="N179">
        <f>VLOOKUP(A179,'hospitalisation details 2'!A179:J2521,10,FALSE)</f>
        <v>36922.61</v>
      </c>
    </row>
    <row r="180" spans="1:14" ht="15.6" x14ac:dyDescent="0.3">
      <c r="A180" s="1" t="s">
        <v>2194</v>
      </c>
      <c r="B180" t="str">
        <f>VLOOKUP(A180,'Customer Names'!A180:D2514,4,FALSE)</f>
        <v>Manuela</v>
      </c>
      <c r="C180">
        <f>VLOOKUP(A180,'medical examination2'!A180:'medical examination2'!B2514,2,FALSE)</f>
        <v>48.86</v>
      </c>
      <c r="D180">
        <f>VLOOKUP(A180,'medical examination2'!A180:E2514,5,FALSE)</f>
        <v>6.09</v>
      </c>
      <c r="E180" t="str">
        <f>VLOOKUP(A180,'medical examination2'!A180:G2515,7,FALSE)</f>
        <v>No</v>
      </c>
      <c r="F180" t="str">
        <f>VLOOKUP(healthcare!A180,'medical examination2'!A180:I2514,9,FALSE)</f>
        <v>No</v>
      </c>
      <c r="G180" t="str">
        <f>VLOOKUP(A180,'medical examination2'!A180:J2514,10,FALSE)</f>
        <v>No</v>
      </c>
      <c r="I180" t="str">
        <f>VLOOKUP(A180,'medical examination2'!A180:M2514,13,FALSE)</f>
        <v>Yes</v>
      </c>
      <c r="J180" t="str">
        <f>VLOOKUP(A180,'medical examination2'!A180:D2514,4,FALSE)</f>
        <v>OBESITY</v>
      </c>
      <c r="K180" t="str">
        <f>VLOOKUP(A180,'medical examination2'!A180:F2514,6,FALSE)</f>
        <v>PREDIABETES</v>
      </c>
      <c r="L180" s="16">
        <f>VLOOKUP(A180,'hospitalisation details 2'!A180:G2522,7,FALSE)</f>
        <v>33399</v>
      </c>
      <c r="N180">
        <f>VLOOKUP(A180,'hospitalisation details 2'!A180:J2522,10,FALSE)</f>
        <v>36911.99</v>
      </c>
    </row>
    <row r="181" spans="1:14" ht="15.6" x14ac:dyDescent="0.3">
      <c r="A181" s="1" t="s">
        <v>2193</v>
      </c>
      <c r="B181" t="str">
        <f>VLOOKUP(A181,'Customer Names'!A181:D2515,4,FALSE)</f>
        <v>Jennifer L</v>
      </c>
      <c r="C181">
        <f>VLOOKUP(A181,'medical examination2'!A181:'medical examination2'!B2515,2,FALSE)</f>
        <v>34.799999999999997</v>
      </c>
      <c r="D181">
        <f>VLOOKUP(A181,'medical examination2'!A181:E2515,5,FALSE)</f>
        <v>11.4</v>
      </c>
      <c r="E181" t="str">
        <f>VLOOKUP(A181,'medical examination2'!A181:G2516,7,FALSE)</f>
        <v>yes</v>
      </c>
      <c r="F181" t="str">
        <f>VLOOKUP(healthcare!A181,'medical examination2'!A181:I2515,9,FALSE)</f>
        <v>No</v>
      </c>
      <c r="G181" t="str">
        <f>VLOOKUP(A181,'medical examination2'!A181:J2515,10,FALSE)</f>
        <v>Yes</v>
      </c>
      <c r="I181" t="str">
        <f>VLOOKUP(A181,'medical examination2'!A181:M2515,13,FALSE)</f>
        <v>No</v>
      </c>
      <c r="J181" t="str">
        <f>VLOOKUP(A181,'medical examination2'!A181:D2515,4,FALSE)</f>
        <v>OBESITY</v>
      </c>
      <c r="K181" t="str">
        <f>VLOOKUP(A181,'medical examination2'!A181:F2515,6,FALSE)</f>
        <v>DIABETES</v>
      </c>
      <c r="L181" s="16">
        <f>VLOOKUP(A181,'hospitalisation details 2'!A181:G2523,7,FALSE)</f>
        <v>23216</v>
      </c>
      <c r="N181">
        <f>VLOOKUP(A181,'hospitalisation details 2'!A181:J2523,10,FALSE)</f>
        <v>36910.61</v>
      </c>
    </row>
    <row r="182" spans="1:14" ht="15.6" x14ac:dyDescent="0.3">
      <c r="A182" s="1" t="s">
        <v>2192</v>
      </c>
      <c r="B182" t="str">
        <f>VLOOKUP(A182,'Customer Names'!A182:D2516,4,FALSE)</f>
        <v>Abby W.</v>
      </c>
      <c r="C182">
        <f>VLOOKUP(A182,'medical examination2'!A182:'medical examination2'!B2516,2,FALSE)</f>
        <v>32.49</v>
      </c>
      <c r="D182">
        <f>VLOOKUP(A182,'medical examination2'!A182:E2516,5,FALSE)</f>
        <v>4.29</v>
      </c>
      <c r="E182" t="str">
        <f>VLOOKUP(A182,'medical examination2'!A182:G2517,7,FALSE)</f>
        <v>No</v>
      </c>
      <c r="F182" t="str">
        <f>VLOOKUP(healthcare!A182,'medical examination2'!A182:I2516,9,FALSE)</f>
        <v>No</v>
      </c>
      <c r="G182" t="str">
        <f>VLOOKUP(A182,'medical examination2'!A182:J2516,10,FALSE)</f>
        <v>Yes</v>
      </c>
      <c r="I182" t="str">
        <f>VLOOKUP(A182,'medical examination2'!A182:M2516,13,FALSE)</f>
        <v>Yes</v>
      </c>
      <c r="J182" t="str">
        <f>VLOOKUP(A182,'medical examination2'!A182:D2516,4,FALSE)</f>
        <v>OBESITY</v>
      </c>
      <c r="K182" t="str">
        <f>VLOOKUP(A182,'medical examination2'!A182:F2516,6,FALSE)</f>
        <v>NORMAL</v>
      </c>
      <c r="L182" s="16">
        <f>VLOOKUP(A182,'hospitalisation details 2'!A182:G2524,7,FALSE)</f>
        <v>37793</v>
      </c>
      <c r="N182">
        <f>VLOOKUP(A182,'hospitalisation details 2'!A182:J2524,10,FALSE)</f>
        <v>36898.730000000003</v>
      </c>
    </row>
    <row r="183" spans="1:14" ht="15.6" x14ac:dyDescent="0.3">
      <c r="A183" s="1" t="s">
        <v>2191</v>
      </c>
      <c r="B183" t="str">
        <f>VLOOKUP(A183,'Customer Names'!A183:D2517,4,FALSE)</f>
        <v>Tyler</v>
      </c>
      <c r="C183">
        <f>VLOOKUP(A183,'medical examination2'!A183:'medical examination2'!B2517,2,FALSE)</f>
        <v>39</v>
      </c>
      <c r="D183">
        <f>VLOOKUP(A183,'medical examination2'!A183:E2517,5,FALSE)</f>
        <v>5.7</v>
      </c>
      <c r="E183" t="str">
        <f>VLOOKUP(A183,'medical examination2'!A183:G2518,7,FALSE)</f>
        <v>No</v>
      </c>
      <c r="F183" t="str">
        <f>VLOOKUP(healthcare!A183,'medical examination2'!A183:I2517,9,FALSE)</f>
        <v>No</v>
      </c>
      <c r="G183" t="str">
        <f>VLOOKUP(A183,'medical examination2'!A183:J2517,10,FALSE)</f>
        <v>No</v>
      </c>
      <c r="I183" t="str">
        <f>VLOOKUP(A183,'medical examination2'!A183:M2517,13,FALSE)</f>
        <v>Yes</v>
      </c>
      <c r="J183" t="str">
        <f>VLOOKUP(A183,'medical examination2'!A183:D2517,4,FALSE)</f>
        <v>OBESITY</v>
      </c>
      <c r="K183" t="str">
        <f>VLOOKUP(A183,'medical examination2'!A183:F2517,6,FALSE)</f>
        <v>PREDIABETES</v>
      </c>
      <c r="L183" s="16">
        <f>VLOOKUP(A183,'hospitalisation details 2'!A183:G2525,7,FALSE)</f>
        <v>26638</v>
      </c>
      <c r="N183">
        <f>VLOOKUP(A183,'hospitalisation details 2'!A183:J2525,10,FALSE)</f>
        <v>36889.99</v>
      </c>
    </row>
    <row r="184" spans="1:14" ht="15.6" x14ac:dyDescent="0.3">
      <c r="A184" s="1" t="s">
        <v>2190</v>
      </c>
      <c r="B184" t="str">
        <f>VLOOKUP(A184,'Customer Names'!A184:D2518,4,FALSE)</f>
        <v>Jeffrey</v>
      </c>
      <c r="C184">
        <f>VLOOKUP(A184,'medical examination2'!A184:'medical examination2'!B2518,2,FALSE)</f>
        <v>35.299999999999997</v>
      </c>
      <c r="D184">
        <f>VLOOKUP(A184,'medical examination2'!A184:E2518,5,FALSE)</f>
        <v>6.09</v>
      </c>
      <c r="E184" t="str">
        <f>VLOOKUP(A184,'medical examination2'!A184:G2519,7,FALSE)</f>
        <v>No</v>
      </c>
      <c r="F184" t="str">
        <f>VLOOKUP(healthcare!A184,'medical examination2'!A184:I2518,9,FALSE)</f>
        <v>No</v>
      </c>
      <c r="G184" t="str">
        <f>VLOOKUP(A184,'medical examination2'!A184:J2518,10,FALSE)</f>
        <v>No</v>
      </c>
      <c r="I184" t="str">
        <f>VLOOKUP(A184,'medical examination2'!A184:M2518,13,FALSE)</f>
        <v>Yes</v>
      </c>
      <c r="J184" t="str">
        <f>VLOOKUP(A184,'medical examination2'!A184:D2518,4,FALSE)</f>
        <v>OBESITY</v>
      </c>
      <c r="K184" t="str">
        <f>VLOOKUP(A184,'medical examination2'!A184:F2518,6,FALSE)</f>
        <v>PREDIABETES</v>
      </c>
      <c r="L184" s="16">
        <f>VLOOKUP(A184,'hospitalisation details 2'!A184:G2526,7,FALSE)</f>
        <v>33789</v>
      </c>
      <c r="N184">
        <f>VLOOKUP(A184,'hospitalisation details 2'!A184:J2526,10,FALSE)</f>
        <v>36837.47</v>
      </c>
    </row>
    <row r="185" spans="1:14" ht="15.6" x14ac:dyDescent="0.3">
      <c r="A185" s="1" t="s">
        <v>2189</v>
      </c>
      <c r="B185" t="str">
        <f>VLOOKUP(A185,'Customer Names'!A185:D2519,4,FALSE)</f>
        <v>Matthew F</v>
      </c>
      <c r="C185">
        <f>VLOOKUP(A185,'medical examination2'!A185:'medical examination2'!B2519,2,FALSE)</f>
        <v>33.42</v>
      </c>
      <c r="D185">
        <f>VLOOKUP(A185,'medical examination2'!A185:E2519,5,FALSE)</f>
        <v>10.67</v>
      </c>
      <c r="E185" t="str">
        <f>VLOOKUP(A185,'medical examination2'!A185:G2520,7,FALSE)</f>
        <v>No</v>
      </c>
      <c r="F185" t="str">
        <f>VLOOKUP(healthcare!A185,'medical examination2'!A185:I2519,9,FALSE)</f>
        <v>No</v>
      </c>
      <c r="G185" t="str">
        <f>VLOOKUP(A185,'medical examination2'!A185:J2519,10,FALSE)</f>
        <v>No</v>
      </c>
      <c r="I185" t="str">
        <f>VLOOKUP(A185,'medical examination2'!A185:M2519,13,FALSE)</f>
        <v>Yes</v>
      </c>
      <c r="J185" t="str">
        <f>VLOOKUP(A185,'medical examination2'!A185:D2519,4,FALSE)</f>
        <v>OBESITY</v>
      </c>
      <c r="K185" t="str">
        <f>VLOOKUP(A185,'medical examination2'!A185:F2519,6,FALSE)</f>
        <v>DIABETES</v>
      </c>
      <c r="L185" s="16">
        <f>VLOOKUP(A185,'hospitalisation details 2'!A185:G2527,7,FALSE)</f>
        <v>24104</v>
      </c>
      <c r="N185">
        <f>VLOOKUP(A185,'hospitalisation details 2'!A185:J2527,10,FALSE)</f>
        <v>36795.29</v>
      </c>
    </row>
    <row r="186" spans="1:14" ht="15.6" x14ac:dyDescent="0.3">
      <c r="A186" s="1" t="s">
        <v>2188</v>
      </c>
      <c r="B186" t="str">
        <f>VLOOKUP(A186,'Customer Names'!A186:D2520,4,FALSE)</f>
        <v>Ryan J.</v>
      </c>
      <c r="C186">
        <f>VLOOKUP(A186,'medical examination2'!A186:'medical examination2'!B2520,2,FALSE)</f>
        <v>37.18</v>
      </c>
      <c r="D186">
        <f>VLOOKUP(A186,'medical examination2'!A186:E2520,5,FALSE)</f>
        <v>6.75</v>
      </c>
      <c r="E186" t="str">
        <f>VLOOKUP(A186,'medical examination2'!A186:G2521,7,FALSE)</f>
        <v>yes</v>
      </c>
      <c r="F186" t="str">
        <f>VLOOKUP(healthcare!A186,'medical examination2'!A186:I2520,9,FALSE)</f>
        <v>No</v>
      </c>
      <c r="G186" t="str">
        <f>VLOOKUP(A186,'medical examination2'!A186:J2520,10,FALSE)</f>
        <v>No</v>
      </c>
      <c r="I186" t="str">
        <f>VLOOKUP(A186,'medical examination2'!A186:M2520,13,FALSE)</f>
        <v>Yes</v>
      </c>
      <c r="J186" t="str">
        <f>VLOOKUP(A186,'medical examination2'!A186:D2520,4,FALSE)</f>
        <v>OBESITY</v>
      </c>
      <c r="K186" t="str">
        <f>VLOOKUP(A186,'medical examination2'!A186:F2520,6,FALSE)</f>
        <v>DIABETES</v>
      </c>
      <c r="L186" s="16">
        <f>VLOOKUP(A186,'hospitalisation details 2'!A186:G2528,7,FALSE)</f>
        <v>25763</v>
      </c>
      <c r="N186">
        <f>VLOOKUP(A186,'hospitalisation details 2'!A186:J2528,10,FALSE)</f>
        <v>36786.370000000003</v>
      </c>
    </row>
    <row r="187" spans="1:14" ht="15.6" x14ac:dyDescent="0.3">
      <c r="A187" s="1" t="s">
        <v>2187</v>
      </c>
      <c r="B187" t="str">
        <f>VLOOKUP(A187,'Customer Names'!A187:D2521,4,FALSE)</f>
        <v>Amy</v>
      </c>
      <c r="C187">
        <f>VLOOKUP(A187,'medical examination2'!A187:'medical examination2'!B2521,2,FALSE)</f>
        <v>33.33</v>
      </c>
      <c r="D187">
        <f>VLOOKUP(A187,'medical examination2'!A187:E2521,5,FALSE)</f>
        <v>9.26</v>
      </c>
      <c r="E187" t="str">
        <f>VLOOKUP(A187,'medical examination2'!A187:G2522,7,FALSE)</f>
        <v>yes</v>
      </c>
      <c r="F187" t="str">
        <f>VLOOKUP(healthcare!A187,'medical examination2'!A187:I2521,9,FALSE)</f>
        <v>No</v>
      </c>
      <c r="G187" t="str">
        <f>VLOOKUP(A187,'medical examination2'!A187:J2521,10,FALSE)</f>
        <v>No</v>
      </c>
      <c r="I187" t="str">
        <f>VLOOKUP(A187,'medical examination2'!A187:M2521,13,FALSE)</f>
        <v>No</v>
      </c>
      <c r="J187" t="str">
        <f>VLOOKUP(A187,'medical examination2'!A187:D2521,4,FALSE)</f>
        <v>OBESITY</v>
      </c>
      <c r="K187" t="str">
        <f>VLOOKUP(A187,'medical examination2'!A187:F2521,6,FALSE)</f>
        <v>DIABETES</v>
      </c>
      <c r="L187" s="16">
        <f>VLOOKUP(A187,'hospitalisation details 2'!A187:G2529,7,FALSE)</f>
        <v>22491</v>
      </c>
      <c r="N187">
        <f>VLOOKUP(A187,'hospitalisation details 2'!A187:J2529,10,FALSE)</f>
        <v>36580.28</v>
      </c>
    </row>
    <row r="188" spans="1:14" ht="15.6" x14ac:dyDescent="0.3">
      <c r="A188" s="1" t="s">
        <v>2186</v>
      </c>
      <c r="B188" t="str">
        <f>VLOOKUP(A188,'Customer Names'!A188:D2522,4,FALSE)</f>
        <v>Andrew P</v>
      </c>
      <c r="C188">
        <f>VLOOKUP(A188,'medical examination2'!A188:'medical examination2'!B2522,2,FALSE)</f>
        <v>53.21</v>
      </c>
      <c r="D188">
        <f>VLOOKUP(A188,'medical examination2'!A188:E2522,5,FALSE)</f>
        <v>4.2699999999999996</v>
      </c>
      <c r="E188" t="str">
        <f>VLOOKUP(A188,'medical examination2'!A188:G2523,7,FALSE)</f>
        <v>No</v>
      </c>
      <c r="F188" t="str">
        <f>VLOOKUP(healthcare!A188,'medical examination2'!A188:I2522,9,FALSE)</f>
        <v>No</v>
      </c>
      <c r="G188" t="str">
        <f>VLOOKUP(A188,'medical examination2'!A188:J2522,10,FALSE)</f>
        <v>No</v>
      </c>
      <c r="I188" t="str">
        <f>VLOOKUP(A188,'medical examination2'!A188:M2522,13,FALSE)</f>
        <v>Yes</v>
      </c>
      <c r="J188" t="str">
        <f>VLOOKUP(A188,'medical examination2'!A188:D2522,4,FALSE)</f>
        <v>OBESITY</v>
      </c>
      <c r="K188" t="str">
        <f>VLOOKUP(A188,'medical examination2'!A188:F2522,6,FALSE)</f>
        <v>NORMAL</v>
      </c>
      <c r="L188" s="16">
        <f>VLOOKUP(A188,'hospitalisation details 2'!A188:G2530,7,FALSE)</f>
        <v>33886</v>
      </c>
      <c r="N188">
        <f>VLOOKUP(A188,'hospitalisation details 2'!A188:J2530,10,FALSE)</f>
        <v>36572.800000000003</v>
      </c>
    </row>
    <row r="189" spans="1:14" ht="15.6" x14ac:dyDescent="0.3">
      <c r="A189" s="1" t="s">
        <v>2185</v>
      </c>
      <c r="B189" t="str">
        <f>VLOOKUP(A189,'Customer Names'!A189:D2523,4,FALSE)</f>
        <v>George M. V</v>
      </c>
      <c r="C189">
        <f>VLOOKUP(A189,'medical examination2'!A189:'medical examination2'!B2523,2,FALSE)</f>
        <v>38.729999999999997</v>
      </c>
      <c r="D189">
        <f>VLOOKUP(A189,'medical examination2'!A189:E2523,5,FALSE)</f>
        <v>11.51</v>
      </c>
      <c r="E189" t="str">
        <f>VLOOKUP(A189,'medical examination2'!A189:G2524,7,FALSE)</f>
        <v>No</v>
      </c>
      <c r="F189" t="str">
        <f>VLOOKUP(healthcare!A189,'medical examination2'!A189:I2523,9,FALSE)</f>
        <v>No</v>
      </c>
      <c r="G189" t="str">
        <f>VLOOKUP(A189,'medical examination2'!A189:J2523,10,FALSE)</f>
        <v>No</v>
      </c>
      <c r="I189" t="str">
        <f>VLOOKUP(A189,'medical examination2'!A189:M2523,13,FALSE)</f>
        <v>Yes</v>
      </c>
      <c r="J189" t="str">
        <f>VLOOKUP(A189,'medical examination2'!A189:D2523,4,FALSE)</f>
        <v>OBESITY</v>
      </c>
      <c r="K189" t="str">
        <f>VLOOKUP(A189,'medical examination2'!A189:F2523,6,FALSE)</f>
        <v>DIABETES</v>
      </c>
      <c r="L189" s="16">
        <f>VLOOKUP(A189,'hospitalisation details 2'!A189:G2531,7,FALSE)</f>
        <v>26885</v>
      </c>
      <c r="N189">
        <f>VLOOKUP(A189,'hospitalisation details 2'!A189:J2531,10,FALSE)</f>
        <v>36541.550000000003</v>
      </c>
    </row>
    <row r="190" spans="1:14" ht="15.6" x14ac:dyDescent="0.3">
      <c r="A190" s="1" t="s">
        <v>2184</v>
      </c>
      <c r="B190" t="str">
        <f>VLOOKUP(A190,'Customer Names'!A190:D2524,4,FALSE)</f>
        <v>Sarah</v>
      </c>
      <c r="C190">
        <f>VLOOKUP(A190,'medical examination2'!A190:'medical examination2'!B2524,2,FALSE)</f>
        <v>29.73</v>
      </c>
      <c r="D190">
        <f>VLOOKUP(A190,'medical examination2'!A190:E2524,5,FALSE)</f>
        <v>7.22</v>
      </c>
      <c r="E190" t="str">
        <f>VLOOKUP(A190,'medical examination2'!A190:G2525,7,FALSE)</f>
        <v>No</v>
      </c>
      <c r="F190" t="str">
        <f>VLOOKUP(healthcare!A190,'medical examination2'!A190:I2524,9,FALSE)</f>
        <v>No</v>
      </c>
      <c r="G190" t="str">
        <f>VLOOKUP(A190,'medical examination2'!A190:J2524,10,FALSE)</f>
        <v>No</v>
      </c>
      <c r="I190" t="str">
        <f>VLOOKUP(A190,'medical examination2'!A190:M2524,13,FALSE)</f>
        <v>Yes</v>
      </c>
      <c r="J190" t="str">
        <f>VLOOKUP(A190,'medical examination2'!A190:D2524,4,FALSE)</f>
        <v>OVERWEIGHT</v>
      </c>
      <c r="K190" t="str">
        <f>VLOOKUP(A190,'medical examination2'!A190:F2524,6,FALSE)</f>
        <v>DIABETES</v>
      </c>
      <c r="L190" s="16">
        <f>VLOOKUP(A190,'hospitalisation details 2'!A190:G2532,7,FALSE)</f>
        <v>22969</v>
      </c>
      <c r="N190">
        <f>VLOOKUP(A190,'hospitalisation details 2'!A190:J2532,10,FALSE)</f>
        <v>36445.550000000003</v>
      </c>
    </row>
    <row r="191" spans="1:14" ht="15.6" x14ac:dyDescent="0.3">
      <c r="A191" s="1" t="s">
        <v>2183</v>
      </c>
      <c r="B191" t="str">
        <f>VLOOKUP(A191,'Customer Names'!A191:D2525,4,FALSE)</f>
        <v>Lara</v>
      </c>
      <c r="C191">
        <f>VLOOKUP(A191,'medical examination2'!A191:'medical examination2'!B2525,2,FALSE)</f>
        <v>34.700000000000003</v>
      </c>
      <c r="D191">
        <f>VLOOKUP(A191,'medical examination2'!A191:E2525,5,FALSE)</f>
        <v>4.37</v>
      </c>
      <c r="E191" t="str">
        <f>VLOOKUP(A191,'medical examination2'!A191:G2526,7,FALSE)</f>
        <v>No</v>
      </c>
      <c r="F191" t="str">
        <f>VLOOKUP(healthcare!A191,'medical examination2'!A191:I2525,9,FALSE)</f>
        <v>No</v>
      </c>
      <c r="G191" t="str">
        <f>VLOOKUP(A191,'medical examination2'!A191:J2525,10,FALSE)</f>
        <v>Yes</v>
      </c>
      <c r="I191" t="str">
        <f>VLOOKUP(A191,'medical examination2'!A191:M2525,13,FALSE)</f>
        <v>Yes</v>
      </c>
      <c r="J191" t="str">
        <f>VLOOKUP(A191,'medical examination2'!A191:D2525,4,FALSE)</f>
        <v>OBESITY</v>
      </c>
      <c r="K191" t="str">
        <f>VLOOKUP(A191,'medical examination2'!A191:F2525,6,FALSE)</f>
        <v>NORMAL</v>
      </c>
      <c r="L191" s="16">
        <f>VLOOKUP(A191,'hospitalisation details 2'!A191:G2533,7,FALSE)</f>
        <v>37964</v>
      </c>
      <c r="N191">
        <f>VLOOKUP(A191,'hospitalisation details 2'!A191:J2533,10,FALSE)</f>
        <v>36397.58</v>
      </c>
    </row>
    <row r="192" spans="1:14" ht="15.6" x14ac:dyDescent="0.3">
      <c r="A192" s="1" t="s">
        <v>2182</v>
      </c>
      <c r="B192" t="str">
        <f>VLOOKUP(A192,'Customer Names'!A192:D2526,4,FALSE)</f>
        <v>Sebastien</v>
      </c>
      <c r="C192">
        <f>VLOOKUP(A192,'medical examination2'!A192:'medical examination2'!B2526,2,FALSE)</f>
        <v>38.28</v>
      </c>
      <c r="D192">
        <f>VLOOKUP(A192,'medical examination2'!A192:E2526,5,FALSE)</f>
        <v>11.56</v>
      </c>
      <c r="E192" t="str">
        <f>VLOOKUP(A192,'medical examination2'!A192:G2527,7,FALSE)</f>
        <v>yes</v>
      </c>
      <c r="F192" t="str">
        <f>VLOOKUP(healthcare!A192,'medical examination2'!A192:I2526,9,FALSE)</f>
        <v>No</v>
      </c>
      <c r="G192" t="str">
        <f>VLOOKUP(A192,'medical examination2'!A192:J2526,10,FALSE)</f>
        <v>No</v>
      </c>
      <c r="I192" t="str">
        <f>VLOOKUP(A192,'medical examination2'!A192:M2526,13,FALSE)</f>
        <v>Yes</v>
      </c>
      <c r="J192" t="str">
        <f>VLOOKUP(A192,'medical examination2'!A192:D2526,4,FALSE)</f>
        <v>OBESITY</v>
      </c>
      <c r="K192" t="str">
        <f>VLOOKUP(A192,'medical examination2'!A192:F2526,6,FALSE)</f>
        <v>DIABETES</v>
      </c>
      <c r="L192" s="16">
        <f>VLOOKUP(A192,'hospitalisation details 2'!A192:G2534,7,FALSE)</f>
        <v>27550</v>
      </c>
      <c r="N192">
        <f>VLOOKUP(A192,'hospitalisation details 2'!A192:J2534,10,FALSE)</f>
        <v>36350.71</v>
      </c>
    </row>
    <row r="193" spans="1:14" ht="15.6" x14ac:dyDescent="0.3">
      <c r="A193" s="1" t="s">
        <v>2181</v>
      </c>
      <c r="B193" t="str">
        <f>VLOOKUP(A193,'Customer Names'!A193:D2527,4,FALSE)</f>
        <v>Padraig</v>
      </c>
      <c r="C193">
        <f>VLOOKUP(A193,'medical examination2'!A193:'medical examination2'!B2527,2,FALSE)</f>
        <v>33.57</v>
      </c>
      <c r="D193">
        <f>VLOOKUP(A193,'medical examination2'!A193:E2527,5,FALSE)</f>
        <v>8.82</v>
      </c>
      <c r="E193" t="str">
        <f>VLOOKUP(A193,'medical examination2'!A193:G2528,7,FALSE)</f>
        <v>yes</v>
      </c>
      <c r="F193" t="str">
        <f>VLOOKUP(healthcare!A193,'medical examination2'!A193:I2527,9,FALSE)</f>
        <v>No</v>
      </c>
      <c r="G193" t="str">
        <f>VLOOKUP(A193,'medical examination2'!A193:J2527,10,FALSE)</f>
        <v>No</v>
      </c>
      <c r="I193" t="str">
        <f>VLOOKUP(A193,'medical examination2'!A193:M2527,13,FALSE)</f>
        <v>Yes</v>
      </c>
      <c r="J193" t="str">
        <f>VLOOKUP(A193,'medical examination2'!A193:D2527,4,FALSE)</f>
        <v>OBESITY</v>
      </c>
      <c r="K193" t="str">
        <f>VLOOKUP(A193,'medical examination2'!A193:F2527,6,FALSE)</f>
        <v>DIABETES</v>
      </c>
      <c r="L193" s="16">
        <f>VLOOKUP(A193,'hospitalisation details 2'!A193:G2535,7,FALSE)</f>
        <v>24763</v>
      </c>
      <c r="N193">
        <f>VLOOKUP(A193,'hospitalisation details 2'!A193:J2535,10,FALSE)</f>
        <v>36332.449999999997</v>
      </c>
    </row>
    <row r="194" spans="1:14" ht="15.6" x14ac:dyDescent="0.3">
      <c r="A194" s="1" t="s">
        <v>2180</v>
      </c>
      <c r="B194" t="str">
        <f>VLOOKUP(A194,'Customer Names'!A194:D2528,4,FALSE)</f>
        <v>Heather</v>
      </c>
      <c r="C194">
        <f>VLOOKUP(A194,'medical examination2'!A194:'medical examination2'!B2528,2,FALSE)</f>
        <v>52.06</v>
      </c>
      <c r="D194">
        <f>VLOOKUP(A194,'medical examination2'!A194:E2528,5,FALSE)</f>
        <v>4.6900000000000004</v>
      </c>
      <c r="E194" t="str">
        <f>VLOOKUP(A194,'medical examination2'!A194:G2529,7,FALSE)</f>
        <v>No</v>
      </c>
      <c r="F194" t="str">
        <f>VLOOKUP(healthcare!A194,'medical examination2'!A194:I2528,9,FALSE)</f>
        <v>No</v>
      </c>
      <c r="G194" t="str">
        <f>VLOOKUP(A194,'medical examination2'!A194:J2528,10,FALSE)</f>
        <v>No</v>
      </c>
      <c r="I194" t="str">
        <f>VLOOKUP(A194,'medical examination2'!A194:M2528,13,FALSE)</f>
        <v>Yes</v>
      </c>
      <c r="J194" t="str">
        <f>VLOOKUP(A194,'medical examination2'!A194:D2528,4,FALSE)</f>
        <v>OBESITY</v>
      </c>
      <c r="K194" t="str">
        <f>VLOOKUP(A194,'medical examination2'!A194:F2528,6,FALSE)</f>
        <v>NORMAL</v>
      </c>
      <c r="L194" s="16">
        <f>VLOOKUP(A194,'hospitalisation details 2'!A194:G2536,7,FALSE)</f>
        <v>33771</v>
      </c>
      <c r="N194">
        <f>VLOOKUP(A194,'hospitalisation details 2'!A194:J2536,10,FALSE)</f>
        <v>36314.050000000003</v>
      </c>
    </row>
    <row r="195" spans="1:14" ht="15.6" x14ac:dyDescent="0.3">
      <c r="A195" s="1" t="s">
        <v>2179</v>
      </c>
      <c r="B195" t="str">
        <f>VLOOKUP(A195,'Customer Names'!A195:D2529,4,FALSE)</f>
        <v>Jorge</v>
      </c>
      <c r="C195">
        <f>VLOOKUP(A195,'medical examination2'!A195:'medical examination2'!B2529,2,FALSE)</f>
        <v>38.17</v>
      </c>
      <c r="D195">
        <f>VLOOKUP(A195,'medical examination2'!A195:E2529,5,FALSE)</f>
        <v>4.53</v>
      </c>
      <c r="E195" t="str">
        <f>VLOOKUP(A195,'medical examination2'!A195:G2530,7,FALSE)</f>
        <v>No</v>
      </c>
      <c r="F195" t="str">
        <f>VLOOKUP(healthcare!A195,'medical examination2'!A195:I2529,9,FALSE)</f>
        <v>yes</v>
      </c>
      <c r="G195" t="str">
        <f>VLOOKUP(A195,'medical examination2'!A195:J2529,10,FALSE)</f>
        <v>No</v>
      </c>
      <c r="I195" t="str">
        <f>VLOOKUP(A195,'medical examination2'!A195:M2529,13,FALSE)</f>
        <v>Yes</v>
      </c>
      <c r="J195" t="str">
        <f>VLOOKUP(A195,'medical examination2'!A195:D2529,4,FALSE)</f>
        <v>OBESITY</v>
      </c>
      <c r="K195" t="str">
        <f>VLOOKUP(A195,'medical examination2'!A195:F2529,6,FALSE)</f>
        <v>NORMAL</v>
      </c>
      <c r="L195" s="16">
        <f>VLOOKUP(A195,'hospitalisation details 2'!A195:G2537,7,FALSE)</f>
        <v>38346</v>
      </c>
      <c r="N195">
        <f>VLOOKUP(A195,'hospitalisation details 2'!A195:J2537,10,FALSE)</f>
        <v>36307.800000000003</v>
      </c>
    </row>
    <row r="196" spans="1:14" ht="15.6" x14ac:dyDescent="0.3">
      <c r="A196" s="1" t="s">
        <v>2178</v>
      </c>
      <c r="B196" t="str">
        <f>VLOOKUP(A196,'Customer Names'!A196:D2530,4,FALSE)</f>
        <v>Jack R</v>
      </c>
      <c r="C196">
        <f>VLOOKUP(A196,'medical examination2'!A196:'medical examination2'!B2530,2,FALSE)</f>
        <v>36.954999999999998</v>
      </c>
      <c r="D196">
        <f>VLOOKUP(A196,'medical examination2'!A196:E2530,5,FALSE)</f>
        <v>5.84</v>
      </c>
      <c r="E196" t="str">
        <f>VLOOKUP(A196,'medical examination2'!A196:G2531,7,FALSE)</f>
        <v>No</v>
      </c>
      <c r="F196" t="str">
        <f>VLOOKUP(healthcare!A196,'medical examination2'!A196:I2530,9,FALSE)</f>
        <v>No</v>
      </c>
      <c r="G196" t="str">
        <f>VLOOKUP(A196,'medical examination2'!A196:J2530,10,FALSE)</f>
        <v>Yes</v>
      </c>
      <c r="I196" t="str">
        <f>VLOOKUP(A196,'medical examination2'!A196:M2530,13,FALSE)</f>
        <v>Yes</v>
      </c>
      <c r="J196" t="str">
        <f>VLOOKUP(A196,'medical examination2'!A196:D2530,4,FALSE)</f>
        <v>OBESITY</v>
      </c>
      <c r="K196" t="str">
        <f>VLOOKUP(A196,'medical examination2'!A196:F2530,6,FALSE)</f>
        <v>PREDIABETES</v>
      </c>
      <c r="L196" s="16">
        <f>VLOOKUP(A196,'hospitalisation details 2'!A196:G2538,7,FALSE)</f>
        <v>37869</v>
      </c>
      <c r="N196">
        <f>VLOOKUP(A196,'hospitalisation details 2'!A196:J2538,10,FALSE)</f>
        <v>36219.410000000003</v>
      </c>
    </row>
    <row r="197" spans="1:14" ht="15.6" x14ac:dyDescent="0.3">
      <c r="A197" s="1" t="s">
        <v>2177</v>
      </c>
      <c r="B197" t="str">
        <f>VLOOKUP(A197,'Customer Names'!A197:D2531,4,FALSE)</f>
        <v>Felix</v>
      </c>
      <c r="C197">
        <f>VLOOKUP(A197,'medical examination2'!A197:'medical examination2'!B2531,2,FALSE)</f>
        <v>34.4</v>
      </c>
      <c r="D197">
        <f>VLOOKUP(A197,'medical examination2'!A197:E2531,5,FALSE)</f>
        <v>4.9000000000000004</v>
      </c>
      <c r="E197" t="str">
        <f>VLOOKUP(A197,'medical examination2'!A197:G2532,7,FALSE)</f>
        <v>No</v>
      </c>
      <c r="F197" t="str">
        <f>VLOOKUP(healthcare!A197,'medical examination2'!A197:I2531,9,FALSE)</f>
        <v>No</v>
      </c>
      <c r="G197" t="str">
        <f>VLOOKUP(A197,'medical examination2'!A197:J2531,10,FALSE)</f>
        <v>Yes</v>
      </c>
      <c r="I197" t="str">
        <f>VLOOKUP(A197,'medical examination2'!A197:M2531,13,FALSE)</f>
        <v>Yes</v>
      </c>
      <c r="J197" t="str">
        <f>VLOOKUP(A197,'medical examination2'!A197:D2531,4,FALSE)</f>
        <v>OBESITY</v>
      </c>
      <c r="K197" t="str">
        <f>VLOOKUP(A197,'medical examination2'!A197:F2531,6,FALSE)</f>
        <v>NORMAL</v>
      </c>
      <c r="L197" s="16">
        <f>VLOOKUP(A197,'hospitalisation details 2'!A197:G2539,7,FALSE)</f>
        <v>34331</v>
      </c>
      <c r="N197">
        <f>VLOOKUP(A197,'hospitalisation details 2'!A197:J2539,10,FALSE)</f>
        <v>36197.699999999997</v>
      </c>
    </row>
    <row r="198" spans="1:14" ht="15.6" x14ac:dyDescent="0.3">
      <c r="A198" s="1" t="s">
        <v>2176</v>
      </c>
      <c r="B198" t="str">
        <f>VLOOKUP(A198,'Customer Names'!A198:D2532,4,FALSE)</f>
        <v>Christopher C</v>
      </c>
      <c r="C198">
        <f>VLOOKUP(A198,'medical examination2'!A198:'medical examination2'!B2532,2,FALSE)</f>
        <v>31.73</v>
      </c>
      <c r="D198">
        <f>VLOOKUP(A198,'medical examination2'!A198:E2532,5,FALSE)</f>
        <v>4.3</v>
      </c>
      <c r="E198" t="str">
        <f>VLOOKUP(A198,'medical examination2'!A198:G2533,7,FALSE)</f>
        <v>No</v>
      </c>
      <c r="F198" t="str">
        <f>VLOOKUP(healthcare!A198,'medical examination2'!A198:I2532,9,FALSE)</f>
        <v>No</v>
      </c>
      <c r="G198" t="str">
        <f>VLOOKUP(A198,'medical examination2'!A198:J2532,10,FALSE)</f>
        <v>No</v>
      </c>
      <c r="I198" t="str">
        <f>VLOOKUP(A198,'medical examination2'!A198:M2532,13,FALSE)</f>
        <v>Yes</v>
      </c>
      <c r="J198" t="str">
        <f>VLOOKUP(A198,'medical examination2'!A198:D2532,4,FALSE)</f>
        <v>OBESITY</v>
      </c>
      <c r="K198" t="str">
        <f>VLOOKUP(A198,'medical examination2'!A198:F2532,6,FALSE)</f>
        <v>NORMAL</v>
      </c>
      <c r="L198" s="16">
        <f>VLOOKUP(A198,'hospitalisation details 2'!A198:G2540,7,FALSE)</f>
        <v>36434</v>
      </c>
      <c r="N198">
        <f>VLOOKUP(A198,'hospitalisation details 2'!A198:J2540,10,FALSE)</f>
        <v>36189.1</v>
      </c>
    </row>
    <row r="199" spans="1:14" ht="15.6" x14ac:dyDescent="0.3">
      <c r="A199" s="1" t="s">
        <v>2175</v>
      </c>
      <c r="B199" t="str">
        <f>VLOOKUP(A199,'Customer Names'!A199:D2533,4,FALSE)</f>
        <v>Jesse</v>
      </c>
      <c r="C199">
        <f>VLOOKUP(A199,'medical examination2'!A199:'medical examination2'!B2533,2,FALSE)</f>
        <v>36.64</v>
      </c>
      <c r="D199">
        <f>VLOOKUP(A199,'medical examination2'!A199:E2533,5,FALSE)</f>
        <v>11.34</v>
      </c>
      <c r="E199" t="str">
        <f>VLOOKUP(A199,'medical examination2'!A199:G2534,7,FALSE)</f>
        <v>No</v>
      </c>
      <c r="F199" t="str">
        <f>VLOOKUP(healthcare!A199,'medical examination2'!A199:I2533,9,FALSE)</f>
        <v>No</v>
      </c>
      <c r="G199" t="str">
        <f>VLOOKUP(A199,'medical examination2'!A199:J2533,10,FALSE)</f>
        <v>No</v>
      </c>
      <c r="I199" t="str">
        <f>VLOOKUP(A199,'medical examination2'!A199:M2533,13,FALSE)</f>
        <v>Yes</v>
      </c>
      <c r="J199" t="str">
        <f>VLOOKUP(A199,'medical examination2'!A199:D2533,4,FALSE)</f>
        <v>OBESITY</v>
      </c>
      <c r="K199" t="str">
        <f>VLOOKUP(A199,'medical examination2'!A199:F2533,6,FALSE)</f>
        <v>DIABETES</v>
      </c>
      <c r="L199" s="16">
        <f>VLOOKUP(A199,'hospitalisation details 2'!A199:G2541,7,FALSE)</f>
        <v>27369</v>
      </c>
      <c r="N199">
        <f>VLOOKUP(A199,'hospitalisation details 2'!A199:J2541,10,FALSE)</f>
        <v>36182.870000000003</v>
      </c>
    </row>
    <row r="200" spans="1:14" ht="15.6" x14ac:dyDescent="0.3">
      <c r="A200" s="1" t="s">
        <v>2174</v>
      </c>
      <c r="B200" t="str">
        <f>VLOOKUP(A200,'Customer Names'!A200:D2534,4,FALSE)</f>
        <v>Jill</v>
      </c>
      <c r="C200">
        <f>VLOOKUP(A200,'medical examination2'!A200:'medical examination2'!B2534,2,FALSE)</f>
        <v>36.85</v>
      </c>
      <c r="D200">
        <f>VLOOKUP(A200,'medical examination2'!A200:E2534,5,FALSE)</f>
        <v>5.88</v>
      </c>
      <c r="E200" t="str">
        <f>VLOOKUP(A200,'medical examination2'!A200:G2535,7,FALSE)</f>
        <v>No</v>
      </c>
      <c r="F200" t="str">
        <f>VLOOKUP(healthcare!A200,'medical examination2'!A200:I2534,9,FALSE)</f>
        <v>yes</v>
      </c>
      <c r="G200" t="str">
        <f>VLOOKUP(A200,'medical examination2'!A200:J2534,10,FALSE)</f>
        <v>No</v>
      </c>
      <c r="I200" t="str">
        <f>VLOOKUP(A200,'medical examination2'!A200:M2534,13,FALSE)</f>
        <v>Yes</v>
      </c>
      <c r="J200" t="str">
        <f>VLOOKUP(A200,'medical examination2'!A200:D2534,4,FALSE)</f>
        <v>OBESITY</v>
      </c>
      <c r="K200" t="str">
        <f>VLOOKUP(A200,'medical examination2'!A200:F2534,6,FALSE)</f>
        <v>PREDIABETES</v>
      </c>
      <c r="L200" s="16">
        <f>VLOOKUP(A200,'hospitalisation details 2'!A200:G2542,7,FALSE)</f>
        <v>38229</v>
      </c>
      <c r="N200">
        <f>VLOOKUP(A200,'hospitalisation details 2'!A200:J2542,10,FALSE)</f>
        <v>36149.480000000003</v>
      </c>
    </row>
    <row r="201" spans="1:14" ht="15.6" x14ac:dyDescent="0.3">
      <c r="A201" s="1" t="s">
        <v>2173</v>
      </c>
      <c r="B201" t="str">
        <f>VLOOKUP(A201,'Customer Names'!A201:D2535,4,FALSE)</f>
        <v>William</v>
      </c>
      <c r="C201">
        <f>VLOOKUP(A201,'medical examination2'!A201:'medical examination2'!B2535,2,FALSE)</f>
        <v>33.33</v>
      </c>
      <c r="D201">
        <f>VLOOKUP(A201,'medical examination2'!A201:E2535,5,FALSE)</f>
        <v>5.01</v>
      </c>
      <c r="E201" t="str">
        <f>VLOOKUP(A201,'medical examination2'!A201:G2536,7,FALSE)</f>
        <v>yes</v>
      </c>
      <c r="F201" t="str">
        <f>VLOOKUP(healthcare!A201,'medical examination2'!A201:I2535,9,FALSE)</f>
        <v>No</v>
      </c>
      <c r="G201" t="str">
        <f>VLOOKUP(A201,'medical examination2'!A201:J2535,10,FALSE)</f>
        <v>Yes</v>
      </c>
      <c r="I201" t="str">
        <f>VLOOKUP(A201,'medical examination2'!A201:M2535,13,FALSE)</f>
        <v>Yes</v>
      </c>
      <c r="J201" t="str">
        <f>VLOOKUP(A201,'medical examination2'!A201:D2535,4,FALSE)</f>
        <v>OBESITY</v>
      </c>
      <c r="K201" t="str">
        <f>VLOOKUP(A201,'medical examination2'!A201:F2535,6,FALSE)</f>
        <v>NORMAL</v>
      </c>
      <c r="L201" s="16">
        <f>VLOOKUP(A201,'hospitalisation details 2'!A201:G2543,7,FALSE)</f>
        <v>35593</v>
      </c>
      <c r="N201">
        <f>VLOOKUP(A201,'hospitalisation details 2'!A201:J2543,10,FALSE)</f>
        <v>36124.57</v>
      </c>
    </row>
    <row r="202" spans="1:14" ht="15.6" x14ac:dyDescent="0.3">
      <c r="A202" s="1" t="s">
        <v>2172</v>
      </c>
      <c r="B202" t="str">
        <f>VLOOKUP(A202,'Customer Names'!A202:D2536,4,FALSE)</f>
        <v>Alejandro</v>
      </c>
      <c r="C202">
        <f>VLOOKUP(A202,'medical examination2'!A202:'medical examination2'!B2536,2,FALSE)</f>
        <v>39.14</v>
      </c>
      <c r="D202">
        <f>VLOOKUP(A202,'medical examination2'!A202:E2536,5,FALSE)</f>
        <v>4.4000000000000004</v>
      </c>
      <c r="E202" t="str">
        <f>VLOOKUP(A202,'medical examination2'!A202:G2537,7,FALSE)</f>
        <v>No</v>
      </c>
      <c r="F202" t="str">
        <f>VLOOKUP(healthcare!A202,'medical examination2'!A202:I2536,9,FALSE)</f>
        <v>No</v>
      </c>
      <c r="G202" t="str">
        <f>VLOOKUP(A202,'medical examination2'!A202:J2536,10,FALSE)</f>
        <v>Yes</v>
      </c>
      <c r="I202" t="str">
        <f>VLOOKUP(A202,'medical examination2'!A202:M2536,13,FALSE)</f>
        <v>Yes</v>
      </c>
      <c r="J202" t="str">
        <f>VLOOKUP(A202,'medical examination2'!A202:D2536,4,FALSE)</f>
        <v>OBESITY</v>
      </c>
      <c r="K202" t="str">
        <f>VLOOKUP(A202,'medical examination2'!A202:F2536,6,FALSE)</f>
        <v>NORMAL</v>
      </c>
      <c r="L202" s="16">
        <f>VLOOKUP(A202,'hospitalisation details 2'!A202:G2544,7,FALSE)</f>
        <v>29163</v>
      </c>
      <c r="N202">
        <f>VLOOKUP(A202,'hospitalisation details 2'!A202:J2544,10,FALSE)</f>
        <v>36090.49</v>
      </c>
    </row>
    <row r="203" spans="1:14" ht="15.6" x14ac:dyDescent="0.3">
      <c r="A203" s="1" t="s">
        <v>2171</v>
      </c>
      <c r="B203" t="str">
        <f>VLOOKUP(A203,'Customer Names'!A203:D2537,4,FALSE)</f>
        <v>Ian E.</v>
      </c>
      <c r="C203">
        <f>VLOOKUP(A203,'medical examination2'!A203:'medical examination2'!B2537,2,FALSE)</f>
        <v>32.9</v>
      </c>
      <c r="D203">
        <f>VLOOKUP(A203,'medical examination2'!A203:E2537,5,FALSE)</f>
        <v>6.26</v>
      </c>
      <c r="E203" t="str">
        <f>VLOOKUP(A203,'medical examination2'!A203:G2538,7,FALSE)</f>
        <v>yes</v>
      </c>
      <c r="F203" t="str">
        <f>VLOOKUP(healthcare!A203,'medical examination2'!A203:I2537,9,FALSE)</f>
        <v>No</v>
      </c>
      <c r="G203" t="str">
        <f>VLOOKUP(A203,'medical examination2'!A203:J2537,10,FALSE)</f>
        <v>No</v>
      </c>
      <c r="I203" t="str">
        <f>VLOOKUP(A203,'medical examination2'!A203:M2537,13,FALSE)</f>
        <v>Yes</v>
      </c>
      <c r="J203" t="str">
        <f>VLOOKUP(A203,'medical examination2'!A203:D2537,4,FALSE)</f>
        <v>OBESITY</v>
      </c>
      <c r="K203" t="str">
        <f>VLOOKUP(A203,'medical examination2'!A203:F2537,6,FALSE)</f>
        <v>PREDIABETES</v>
      </c>
      <c r="L203" s="16">
        <f>VLOOKUP(A203,'hospitalisation details 2'!A203:G2545,7,FALSE)</f>
        <v>35297</v>
      </c>
      <c r="N203">
        <f>VLOOKUP(A203,'hospitalisation details 2'!A203:J2545,10,FALSE)</f>
        <v>36085.22</v>
      </c>
    </row>
    <row r="204" spans="1:14" ht="15.6" x14ac:dyDescent="0.3">
      <c r="A204" s="1" t="s">
        <v>2170</v>
      </c>
      <c r="B204" t="str">
        <f>VLOOKUP(A204,'Customer Names'!A204:D2538,4,FALSE)</f>
        <v>Hector Sr.</v>
      </c>
      <c r="C204">
        <f>VLOOKUP(A204,'medical examination2'!A204:'medical examination2'!B2538,2,FALSE)</f>
        <v>29.78</v>
      </c>
      <c r="D204">
        <f>VLOOKUP(A204,'medical examination2'!A204:E2538,5,FALSE)</f>
        <v>10.27</v>
      </c>
      <c r="E204" t="str">
        <f>VLOOKUP(A204,'medical examination2'!A204:G2539,7,FALSE)</f>
        <v>yes</v>
      </c>
      <c r="F204" t="str">
        <f>VLOOKUP(healthcare!A204,'medical examination2'!A204:I2538,9,FALSE)</f>
        <v>No</v>
      </c>
      <c r="G204" t="str">
        <f>VLOOKUP(A204,'medical examination2'!A204:J2538,10,FALSE)</f>
        <v>Yes</v>
      </c>
      <c r="I204" t="str">
        <f>VLOOKUP(A204,'medical examination2'!A204:M2538,13,FALSE)</f>
        <v>Yes</v>
      </c>
      <c r="J204" t="str">
        <f>VLOOKUP(A204,'medical examination2'!A204:D2538,4,FALSE)</f>
        <v>OVERWEIGHT</v>
      </c>
      <c r="K204" t="str">
        <f>VLOOKUP(A204,'medical examination2'!A204:F2538,6,FALSE)</f>
        <v>DIABETES</v>
      </c>
      <c r="L204" s="16">
        <f>VLOOKUP(A204,'hospitalisation details 2'!A204:G2546,7,FALSE)</f>
        <v>23214</v>
      </c>
      <c r="N204">
        <f>VLOOKUP(A204,'hospitalisation details 2'!A204:J2546,10,FALSE)</f>
        <v>36074.339999999997</v>
      </c>
    </row>
    <row r="205" spans="1:14" ht="15.6" x14ac:dyDescent="0.3">
      <c r="A205" s="1" t="s">
        <v>2169</v>
      </c>
      <c r="B205" t="str">
        <f>VLOOKUP(A205,'Customer Names'!A205:D2539,4,FALSE)</f>
        <v>Rebecca</v>
      </c>
      <c r="C205">
        <f>VLOOKUP(A205,'medical examination2'!A205:'medical examination2'!B2539,2,FALSE)</f>
        <v>32.78</v>
      </c>
      <c r="D205">
        <f>VLOOKUP(A205,'medical examination2'!A205:E2539,5,FALSE)</f>
        <v>5.27</v>
      </c>
      <c r="E205" t="str">
        <f>VLOOKUP(A205,'medical examination2'!A205:G2540,7,FALSE)</f>
        <v>No</v>
      </c>
      <c r="F205" t="str">
        <f>VLOOKUP(healthcare!A205,'medical examination2'!A205:I2539,9,FALSE)</f>
        <v>No</v>
      </c>
      <c r="G205" t="str">
        <f>VLOOKUP(A205,'medical examination2'!A205:J2539,10,FALSE)</f>
        <v>No</v>
      </c>
      <c r="I205" t="str">
        <f>VLOOKUP(A205,'medical examination2'!A205:M2539,13,FALSE)</f>
        <v>Yes</v>
      </c>
      <c r="J205" t="str">
        <f>VLOOKUP(A205,'medical examination2'!A205:D2539,4,FALSE)</f>
        <v>OBESITY</v>
      </c>
      <c r="K205" t="str">
        <f>VLOOKUP(A205,'medical examination2'!A205:F2539,6,FALSE)</f>
        <v>NORMAL</v>
      </c>
      <c r="L205" s="16">
        <f>VLOOKUP(A205,'hospitalisation details 2'!A205:G2547,7,FALSE)</f>
        <v>36407</v>
      </c>
      <c r="N205">
        <f>VLOOKUP(A205,'hospitalisation details 2'!A205:J2547,10,FALSE)</f>
        <v>36021.01</v>
      </c>
    </row>
    <row r="206" spans="1:14" ht="15.6" x14ac:dyDescent="0.3">
      <c r="A206" s="1" t="s">
        <v>2168</v>
      </c>
      <c r="B206" t="str">
        <f>VLOOKUP(A206,'Customer Names'!A206:D2540,4,FALSE)</f>
        <v>Matt</v>
      </c>
      <c r="C206">
        <f>VLOOKUP(A206,'medical examination2'!A206:'medical examination2'!B2540,2,FALSE)</f>
        <v>41.65</v>
      </c>
      <c r="D206">
        <f>VLOOKUP(A206,'medical examination2'!A206:E2540,5,FALSE)</f>
        <v>10.73</v>
      </c>
      <c r="E206" t="str">
        <f>VLOOKUP(A206,'medical examination2'!A206:G2541,7,FALSE)</f>
        <v>yes</v>
      </c>
      <c r="F206" t="str">
        <f>VLOOKUP(healthcare!A206,'medical examination2'!A206:I2540,9,FALSE)</f>
        <v>No</v>
      </c>
      <c r="G206" t="str">
        <f>VLOOKUP(A206,'medical examination2'!A206:J2540,10,FALSE)</f>
        <v>No</v>
      </c>
      <c r="I206" t="str">
        <f>VLOOKUP(A206,'medical examination2'!A206:M2540,13,FALSE)</f>
        <v>Yes</v>
      </c>
      <c r="J206" t="str">
        <f>VLOOKUP(A206,'medical examination2'!A206:D2540,4,FALSE)</f>
        <v>OBESITY</v>
      </c>
      <c r="K206" t="str">
        <f>VLOOKUP(A206,'medical examination2'!A206:F2540,6,FALSE)</f>
        <v>DIABETES</v>
      </c>
      <c r="L206" s="16">
        <f>VLOOKUP(A206,'hospitalisation details 2'!A206:G2548,7,FALSE)</f>
        <v>29912</v>
      </c>
      <c r="N206">
        <f>VLOOKUP(A206,'hospitalisation details 2'!A206:J2548,10,FALSE)</f>
        <v>35952.65</v>
      </c>
    </row>
    <row r="207" spans="1:14" ht="15.6" x14ac:dyDescent="0.3">
      <c r="A207" s="1" t="s">
        <v>2167</v>
      </c>
      <c r="B207" t="str">
        <f>VLOOKUP(A207,'Customer Names'!A207:D2541,4,FALSE)</f>
        <v>Elizabeth H</v>
      </c>
      <c r="C207">
        <f>VLOOKUP(A207,'medical examination2'!A207:'medical examination2'!B2541,2,FALSE)</f>
        <v>50.79</v>
      </c>
      <c r="D207">
        <f>VLOOKUP(A207,'medical examination2'!A207:E2541,5,FALSE)</f>
        <v>4.45</v>
      </c>
      <c r="E207" t="str">
        <f>VLOOKUP(A207,'medical examination2'!A207:G2542,7,FALSE)</f>
        <v>No</v>
      </c>
      <c r="F207" t="str">
        <f>VLOOKUP(healthcare!A207,'medical examination2'!A207:I2541,9,FALSE)</f>
        <v>No</v>
      </c>
      <c r="G207" t="str">
        <f>VLOOKUP(A207,'medical examination2'!A207:J2541,10,FALSE)</f>
        <v>No</v>
      </c>
      <c r="I207" t="str">
        <f>VLOOKUP(A207,'medical examination2'!A207:M2541,13,FALSE)</f>
        <v>Yes</v>
      </c>
      <c r="J207" t="str">
        <f>VLOOKUP(A207,'medical examination2'!A207:D2541,4,FALSE)</f>
        <v>OBESITY</v>
      </c>
      <c r="K207" t="str">
        <f>VLOOKUP(A207,'medical examination2'!A207:F2541,6,FALSE)</f>
        <v>NORMAL</v>
      </c>
      <c r="L207" s="16">
        <f>VLOOKUP(A207,'hospitalisation details 2'!A207:G2549,7,FALSE)</f>
        <v>33773</v>
      </c>
      <c r="N207">
        <f>VLOOKUP(A207,'hospitalisation details 2'!A207:J2549,10,FALSE)</f>
        <v>35883.269999999997</v>
      </c>
    </row>
    <row r="208" spans="1:14" ht="15.6" x14ac:dyDescent="0.3">
      <c r="A208" s="1" t="s">
        <v>2166</v>
      </c>
      <c r="B208" t="str">
        <f>VLOOKUP(A208,'Customer Names'!A208:D2542,4,FALSE)</f>
        <v>Grace</v>
      </c>
      <c r="C208">
        <f>VLOOKUP(A208,'medical examination2'!A208:'medical examination2'!B2542,2,FALSE)</f>
        <v>35.43</v>
      </c>
      <c r="D208">
        <f>VLOOKUP(A208,'medical examination2'!A208:E2542,5,FALSE)</f>
        <v>5.25</v>
      </c>
      <c r="E208" t="str">
        <f>VLOOKUP(A208,'medical examination2'!A208:G2543,7,FALSE)</f>
        <v>yes</v>
      </c>
      <c r="F208" t="str">
        <f>VLOOKUP(healthcare!A208,'medical examination2'!A208:I2542,9,FALSE)</f>
        <v>No</v>
      </c>
      <c r="G208" t="str">
        <f>VLOOKUP(A208,'medical examination2'!A208:J2542,10,FALSE)</f>
        <v>No</v>
      </c>
      <c r="I208" t="str">
        <f>VLOOKUP(A208,'medical examination2'!A208:M2542,13,FALSE)</f>
        <v>Yes</v>
      </c>
      <c r="J208" t="str">
        <f>VLOOKUP(A208,'medical examination2'!A208:D2542,4,FALSE)</f>
        <v>OBESITY</v>
      </c>
      <c r="K208" t="str">
        <f>VLOOKUP(A208,'medical examination2'!A208:F2542,6,FALSE)</f>
        <v>NORMAL</v>
      </c>
      <c r="L208" s="16">
        <f>VLOOKUP(A208,'hospitalisation details 2'!A208:G2550,7,FALSE)</f>
        <v>28037</v>
      </c>
      <c r="N208">
        <f>VLOOKUP(A208,'hospitalisation details 2'!A208:J2550,10,FALSE)</f>
        <v>35733.96</v>
      </c>
    </row>
    <row r="209" spans="1:14" ht="15.6" x14ac:dyDescent="0.3">
      <c r="A209" s="1" t="s">
        <v>2165</v>
      </c>
      <c r="B209" t="str">
        <f>VLOOKUP(A209,'Customer Names'!A209:D2543,4,FALSE)</f>
        <v>Jaime</v>
      </c>
      <c r="C209">
        <f>VLOOKUP(A209,'medical examination2'!A209:'medical examination2'!B2543,2,FALSE)</f>
        <v>35.25</v>
      </c>
      <c r="D209">
        <f>VLOOKUP(A209,'medical examination2'!A209:E2543,5,FALSE)</f>
        <v>9.51</v>
      </c>
      <c r="E209" t="str">
        <f>VLOOKUP(A209,'medical examination2'!A209:G2544,7,FALSE)</f>
        <v>No</v>
      </c>
      <c r="F209" t="str">
        <f>VLOOKUP(healthcare!A209,'medical examination2'!A209:I2543,9,FALSE)</f>
        <v>No</v>
      </c>
      <c r="G209" t="str">
        <f>VLOOKUP(A209,'medical examination2'!A209:J2543,10,FALSE)</f>
        <v>No</v>
      </c>
      <c r="I209" t="str">
        <f>VLOOKUP(A209,'medical examination2'!A209:M2543,13,FALSE)</f>
        <v>Yes</v>
      </c>
      <c r="J209" t="str">
        <f>VLOOKUP(A209,'medical examination2'!A209:D2543,4,FALSE)</f>
        <v>OBESITY</v>
      </c>
      <c r="K209" t="str">
        <f>VLOOKUP(A209,'medical examination2'!A209:F2543,6,FALSE)</f>
        <v>DIABETES</v>
      </c>
      <c r="L209" s="16">
        <f>VLOOKUP(A209,'hospitalisation details 2'!A209:G2551,7,FALSE)</f>
        <v>27225</v>
      </c>
      <c r="N209">
        <f>VLOOKUP(A209,'hospitalisation details 2'!A209:J2551,10,FALSE)</f>
        <v>35711.39</v>
      </c>
    </row>
    <row r="210" spans="1:14" ht="15.6" x14ac:dyDescent="0.3">
      <c r="A210" s="1" t="s">
        <v>2164</v>
      </c>
      <c r="B210" t="str">
        <f>VLOOKUP(A210,'Customer Names'!A210:D2544,4,FALSE)</f>
        <v>Calesse</v>
      </c>
      <c r="C210">
        <f>VLOOKUP(A210,'medical examination2'!A210:'medical examination2'!B2544,2,FALSE)</f>
        <v>36.85</v>
      </c>
      <c r="D210">
        <f>VLOOKUP(A210,'medical examination2'!A210:E2544,5,FALSE)</f>
        <v>11.12</v>
      </c>
      <c r="E210" t="str">
        <f>VLOOKUP(A210,'medical examination2'!A210:G2545,7,FALSE)</f>
        <v>No</v>
      </c>
      <c r="F210" t="str">
        <f>VLOOKUP(healthcare!A210,'medical examination2'!A210:I2544,9,FALSE)</f>
        <v>No</v>
      </c>
      <c r="G210" t="str">
        <f>VLOOKUP(A210,'medical examination2'!A210:J2544,10,FALSE)</f>
        <v>No</v>
      </c>
      <c r="I210" t="str">
        <f>VLOOKUP(A210,'medical examination2'!A210:M2544,13,FALSE)</f>
        <v>Yes</v>
      </c>
      <c r="J210" t="str">
        <f>VLOOKUP(A210,'medical examination2'!A210:D2544,4,FALSE)</f>
        <v>OBESITY</v>
      </c>
      <c r="K210" t="str">
        <f>VLOOKUP(A210,'medical examination2'!A210:F2544,6,FALSE)</f>
        <v>DIABETES</v>
      </c>
      <c r="L210" s="16">
        <f>VLOOKUP(A210,'hospitalisation details 2'!A210:G2552,7,FALSE)</f>
        <v>28843</v>
      </c>
      <c r="N210">
        <f>VLOOKUP(A210,'hospitalisation details 2'!A210:J2552,10,FALSE)</f>
        <v>35701.9</v>
      </c>
    </row>
    <row r="211" spans="1:14" ht="15.6" x14ac:dyDescent="0.3">
      <c r="A211" s="1" t="s">
        <v>2163</v>
      </c>
      <c r="B211" t="str">
        <f>VLOOKUP(A211,'Customer Names'!A211:D2545,4,FALSE)</f>
        <v>Kate L</v>
      </c>
      <c r="C211">
        <f>VLOOKUP(A211,'medical examination2'!A211:'medical examination2'!B2545,2,FALSE)</f>
        <v>31.02</v>
      </c>
      <c r="D211">
        <f>VLOOKUP(A211,'medical examination2'!A211:E2545,5,FALSE)</f>
        <v>4.5599999999999996</v>
      </c>
      <c r="E211" t="str">
        <f>VLOOKUP(A211,'medical examination2'!A211:G2546,7,FALSE)</f>
        <v>No</v>
      </c>
      <c r="F211" t="str">
        <f>VLOOKUP(healthcare!A211,'medical examination2'!A211:I2545,9,FALSE)</f>
        <v>yes</v>
      </c>
      <c r="G211" t="str">
        <f>VLOOKUP(A211,'medical examination2'!A211:J2545,10,FALSE)</f>
        <v>No</v>
      </c>
      <c r="I211" t="str">
        <f>VLOOKUP(A211,'medical examination2'!A211:M2545,13,FALSE)</f>
        <v>Yes</v>
      </c>
      <c r="J211" t="str">
        <f>VLOOKUP(A211,'medical examination2'!A211:D2545,4,FALSE)</f>
        <v>OBESITY</v>
      </c>
      <c r="K211" t="str">
        <f>VLOOKUP(A211,'medical examination2'!A211:F2545,6,FALSE)</f>
        <v>NORMAL</v>
      </c>
      <c r="L211" s="16">
        <f>VLOOKUP(A211,'hospitalisation details 2'!A211:G2553,7,FALSE)</f>
        <v>36877</v>
      </c>
      <c r="N211">
        <f>VLOOKUP(A211,'hospitalisation details 2'!A211:J2553,10,FALSE)</f>
        <v>35595.589999999997</v>
      </c>
    </row>
    <row r="212" spans="1:14" ht="15.6" x14ac:dyDescent="0.3">
      <c r="A212" s="1" t="s">
        <v>2162</v>
      </c>
      <c r="B212" t="str">
        <f>VLOOKUP(A212,'Customer Names'!A212:D2546,4,FALSE)</f>
        <v>Sergey</v>
      </c>
      <c r="C212">
        <f>VLOOKUP(A212,'medical examination2'!A212:'medical examination2'!B2546,2,FALSE)</f>
        <v>35.6</v>
      </c>
      <c r="D212">
        <f>VLOOKUP(A212,'medical examination2'!A212:E2546,5,FALSE)</f>
        <v>4.0199999999999996</v>
      </c>
      <c r="E212" t="str">
        <f>VLOOKUP(A212,'medical examination2'!A212:G2547,7,FALSE)</f>
        <v>yes</v>
      </c>
      <c r="F212" t="str">
        <f>VLOOKUP(healthcare!A212,'medical examination2'!A212:I2546,9,FALSE)</f>
        <v>yes</v>
      </c>
      <c r="G212" t="str">
        <f>VLOOKUP(A212,'medical examination2'!A212:J2546,10,FALSE)</f>
        <v>No</v>
      </c>
      <c r="I212" t="str">
        <f>VLOOKUP(A212,'medical examination2'!A212:M2546,13,FALSE)</f>
        <v>Yes</v>
      </c>
      <c r="J212" t="str">
        <f>VLOOKUP(A212,'medical examination2'!A212:D2546,4,FALSE)</f>
        <v>OBESITY</v>
      </c>
      <c r="K212" t="str">
        <f>VLOOKUP(A212,'medical examination2'!A212:F2546,6,FALSE)</f>
        <v>NORMAL</v>
      </c>
      <c r="L212" s="16">
        <f>VLOOKUP(A212,'hospitalisation details 2'!A212:G2554,7,FALSE)</f>
        <v>36849</v>
      </c>
      <c r="N212">
        <f>VLOOKUP(A212,'hospitalisation details 2'!A212:J2554,10,FALSE)</f>
        <v>35585.58</v>
      </c>
    </row>
    <row r="213" spans="1:14" ht="15.6" x14ac:dyDescent="0.3">
      <c r="A213" s="1" t="s">
        <v>2161</v>
      </c>
      <c r="B213" t="str">
        <f>VLOOKUP(A213,'Customer Names'!A213:D2547,4,FALSE)</f>
        <v>Timothy V</v>
      </c>
      <c r="C213">
        <f>VLOOKUP(A213,'medical examination2'!A213:'medical examination2'!B2547,2,FALSE)</f>
        <v>34.39</v>
      </c>
      <c r="D213">
        <f>VLOOKUP(A213,'medical examination2'!A213:E2547,5,FALSE)</f>
        <v>8.7200000000000006</v>
      </c>
      <c r="E213" t="str">
        <f>VLOOKUP(A213,'medical examination2'!A213:G2548,7,FALSE)</f>
        <v>No</v>
      </c>
      <c r="F213" t="str">
        <f>VLOOKUP(healthcare!A213,'medical examination2'!A213:I2547,9,FALSE)</f>
        <v>No</v>
      </c>
      <c r="G213" t="str">
        <f>VLOOKUP(A213,'medical examination2'!A213:J2547,10,FALSE)</f>
        <v>No</v>
      </c>
      <c r="I213" t="str">
        <f>VLOOKUP(A213,'medical examination2'!A213:M2547,13,FALSE)</f>
        <v>Yes</v>
      </c>
      <c r="J213" t="str">
        <f>VLOOKUP(A213,'medical examination2'!A213:D2547,4,FALSE)</f>
        <v>OBESITY</v>
      </c>
      <c r="K213" t="str">
        <f>VLOOKUP(A213,'medical examination2'!A213:F2547,6,FALSE)</f>
        <v>DIABETES</v>
      </c>
      <c r="L213" s="16">
        <f>VLOOKUP(A213,'hospitalisation details 2'!A213:G2555,7,FALSE)</f>
        <v>26155</v>
      </c>
      <c r="N213">
        <f>VLOOKUP(A213,'hospitalisation details 2'!A213:J2555,10,FALSE)</f>
        <v>35583.17</v>
      </c>
    </row>
    <row r="214" spans="1:14" ht="15.6" x14ac:dyDescent="0.3">
      <c r="A214" s="1" t="s">
        <v>2160</v>
      </c>
      <c r="B214" t="str">
        <f>VLOOKUP(A214,'Customer Names'!A214:D2548,4,FALSE)</f>
        <v>Andrew S</v>
      </c>
      <c r="C214">
        <f>VLOOKUP(A214,'medical examination2'!A214:'medical examination2'!B2548,2,FALSE)</f>
        <v>29.06</v>
      </c>
      <c r="D214">
        <f>VLOOKUP(A214,'medical examination2'!A214:E2548,5,FALSE)</f>
        <v>6.25</v>
      </c>
      <c r="E214" t="str">
        <f>VLOOKUP(A214,'medical examination2'!A214:G2549,7,FALSE)</f>
        <v>yes</v>
      </c>
      <c r="F214" t="str">
        <f>VLOOKUP(healthcare!A214,'medical examination2'!A214:I2548,9,FALSE)</f>
        <v>No</v>
      </c>
      <c r="G214" t="str">
        <f>VLOOKUP(A214,'medical examination2'!A214:J2548,10,FALSE)</f>
        <v>No</v>
      </c>
      <c r="I214" t="str">
        <f>VLOOKUP(A214,'medical examination2'!A214:M2548,13,FALSE)</f>
        <v>Yes</v>
      </c>
      <c r="J214" t="str">
        <f>VLOOKUP(A214,'medical examination2'!A214:D2548,4,FALSE)</f>
        <v>OVERWEIGHT</v>
      </c>
      <c r="K214" t="str">
        <f>VLOOKUP(A214,'medical examination2'!A214:F2548,6,FALSE)</f>
        <v>PREDIABETES</v>
      </c>
      <c r="L214" s="16">
        <f>VLOOKUP(A214,'hospitalisation details 2'!A214:G2556,7,FALSE)</f>
        <v>23618</v>
      </c>
      <c r="N214">
        <f>VLOOKUP(A214,'hospitalisation details 2'!A214:J2556,10,FALSE)</f>
        <v>35573.26</v>
      </c>
    </row>
    <row r="215" spans="1:14" ht="15.6" x14ac:dyDescent="0.3">
      <c r="A215" s="1" t="s">
        <v>2159</v>
      </c>
      <c r="B215" t="str">
        <f>VLOOKUP(A215,'Customer Names'!A215:D2549,4,FALSE)</f>
        <v>Matthew D</v>
      </c>
      <c r="C215">
        <f>VLOOKUP(A215,'medical examination2'!A215:'medical examination2'!B2549,2,FALSE)</f>
        <v>35.799999999999997</v>
      </c>
      <c r="D215">
        <f>VLOOKUP(A215,'medical examination2'!A215:E2549,5,FALSE)</f>
        <v>7.32</v>
      </c>
      <c r="E215" t="str">
        <f>VLOOKUP(A215,'medical examination2'!A215:G2550,7,FALSE)</f>
        <v>No</v>
      </c>
      <c r="F215" t="str">
        <f>VLOOKUP(healthcare!A215,'medical examination2'!A215:I2549,9,FALSE)</f>
        <v>No</v>
      </c>
      <c r="G215" t="str">
        <f>VLOOKUP(A215,'medical examination2'!A215:J2549,10,FALSE)</f>
        <v>No</v>
      </c>
      <c r="I215" t="str">
        <f>VLOOKUP(A215,'medical examination2'!A215:M2549,13,FALSE)</f>
        <v>Yes</v>
      </c>
      <c r="J215" t="str">
        <f>VLOOKUP(A215,'medical examination2'!A215:D2549,4,FALSE)</f>
        <v>OBESITY</v>
      </c>
      <c r="K215" t="str">
        <f>VLOOKUP(A215,'medical examination2'!A215:F2549,6,FALSE)</f>
        <v>DIABETES</v>
      </c>
      <c r="L215" s="16">
        <f>VLOOKUP(A215,'hospitalisation details 2'!A215:G2557,7,FALSE)</f>
        <v>26964</v>
      </c>
      <c r="N215">
        <f>VLOOKUP(A215,'hospitalisation details 2'!A215:J2557,10,FALSE)</f>
        <v>35547.72</v>
      </c>
    </row>
    <row r="216" spans="1:14" ht="15.6" x14ac:dyDescent="0.3">
      <c r="A216" s="1" t="s">
        <v>2158</v>
      </c>
      <c r="B216" t="str">
        <f>VLOOKUP(A216,'Customer Names'!A216:D2550,4,FALSE)</f>
        <v>Jessica</v>
      </c>
      <c r="C216">
        <f>VLOOKUP(A216,'medical examination2'!A216:'medical examination2'!B2550,2,FALSE)</f>
        <v>49.8</v>
      </c>
      <c r="D216">
        <f>VLOOKUP(A216,'medical examination2'!A216:E2550,5,FALSE)</f>
        <v>4.24</v>
      </c>
      <c r="E216" t="str">
        <f>VLOOKUP(A216,'medical examination2'!A216:G2551,7,FALSE)</f>
        <v>No</v>
      </c>
      <c r="F216" t="str">
        <f>VLOOKUP(healthcare!A216,'medical examination2'!A216:I2550,9,FALSE)</f>
        <v>No</v>
      </c>
      <c r="G216" t="str">
        <f>VLOOKUP(A216,'medical examination2'!A216:J2550,10,FALSE)</f>
        <v>No</v>
      </c>
      <c r="I216" t="str">
        <f>VLOOKUP(A216,'medical examination2'!A216:M2550,13,FALSE)</f>
        <v>Yes</v>
      </c>
      <c r="J216" t="str">
        <f>VLOOKUP(A216,'medical examination2'!A216:D2550,4,FALSE)</f>
        <v>OBESITY</v>
      </c>
      <c r="K216" t="str">
        <f>VLOOKUP(A216,'medical examination2'!A216:F2550,6,FALSE)</f>
        <v>NORMAL</v>
      </c>
      <c r="L216" s="16">
        <f>VLOOKUP(A216,'hospitalisation details 2'!A216:G2558,7,FALSE)</f>
        <v>33860</v>
      </c>
      <c r="N216">
        <f>VLOOKUP(A216,'hospitalisation details 2'!A216:J2558,10,FALSE)</f>
        <v>35547.47</v>
      </c>
    </row>
    <row r="217" spans="1:14" ht="15.6" x14ac:dyDescent="0.3">
      <c r="A217" s="1" t="s">
        <v>2157</v>
      </c>
      <c r="B217" t="str">
        <f>VLOOKUP(A217,'Customer Names'!A217:D2551,4,FALSE)</f>
        <v>Lawrence</v>
      </c>
      <c r="C217">
        <f>VLOOKUP(A217,'medical examination2'!A217:'medical examination2'!B2551,2,FALSE)</f>
        <v>35.71</v>
      </c>
      <c r="D217">
        <f>VLOOKUP(A217,'medical examination2'!A217:E2551,5,FALSE)</f>
        <v>6.84</v>
      </c>
      <c r="E217" t="str">
        <f>VLOOKUP(A217,'medical examination2'!A217:G2552,7,FALSE)</f>
        <v>No</v>
      </c>
      <c r="F217" t="str">
        <f>VLOOKUP(healthcare!A217,'medical examination2'!A217:I2551,9,FALSE)</f>
        <v>No</v>
      </c>
      <c r="G217" t="str">
        <f>VLOOKUP(A217,'medical examination2'!A217:J2551,10,FALSE)</f>
        <v>No</v>
      </c>
      <c r="I217" t="str">
        <f>VLOOKUP(A217,'medical examination2'!A217:M2551,13,FALSE)</f>
        <v>Yes</v>
      </c>
      <c r="J217" t="str">
        <f>VLOOKUP(A217,'medical examination2'!A217:D2551,4,FALSE)</f>
        <v>OBESITY</v>
      </c>
      <c r="K217" t="str">
        <f>VLOOKUP(A217,'medical examination2'!A217:F2551,6,FALSE)</f>
        <v>DIABETES</v>
      </c>
      <c r="L217" s="16">
        <f>VLOOKUP(A217,'hospitalisation details 2'!A217:G2559,7,FALSE)</f>
        <v>27014</v>
      </c>
      <c r="N217">
        <f>VLOOKUP(A217,'hospitalisation details 2'!A217:J2559,10,FALSE)</f>
        <v>35517.19</v>
      </c>
    </row>
    <row r="218" spans="1:14" ht="15.6" x14ac:dyDescent="0.3">
      <c r="A218" s="1" t="s">
        <v>2156</v>
      </c>
      <c r="B218" t="str">
        <f>VLOOKUP(A218,'Customer Names'!A218:D2552,4,FALSE)</f>
        <v>Alex</v>
      </c>
      <c r="C218">
        <f>VLOOKUP(A218,'medical examination2'!A218:'medical examination2'!B2552,2,FALSE)</f>
        <v>30.8</v>
      </c>
      <c r="D218">
        <f>VLOOKUP(A218,'medical examination2'!A218:E2552,5,FALSE)</f>
        <v>5.23</v>
      </c>
      <c r="E218" t="str">
        <f>VLOOKUP(A218,'medical examination2'!A218:G2553,7,FALSE)</f>
        <v>yes</v>
      </c>
      <c r="F218" t="str">
        <f>VLOOKUP(healthcare!A218,'medical examination2'!A218:I2552,9,FALSE)</f>
        <v>No</v>
      </c>
      <c r="G218" t="str">
        <f>VLOOKUP(A218,'medical examination2'!A218:J2552,10,FALSE)</f>
        <v>No</v>
      </c>
      <c r="I218" t="str">
        <f>VLOOKUP(A218,'medical examination2'!A218:M2552,13,FALSE)</f>
        <v>Yes</v>
      </c>
      <c r="J218" t="str">
        <f>VLOOKUP(A218,'medical examination2'!A218:D2552,4,FALSE)</f>
        <v>OBESITY</v>
      </c>
      <c r="K218" t="str">
        <f>VLOOKUP(A218,'medical examination2'!A218:F2552,6,FALSE)</f>
        <v>NORMAL</v>
      </c>
      <c r="L218" s="16">
        <f>VLOOKUP(A218,'hospitalisation details 2'!A218:G2560,7,FALSE)</f>
        <v>32467</v>
      </c>
      <c r="N218">
        <f>VLOOKUP(A218,'hospitalisation details 2'!A218:J2560,10,FALSE)</f>
        <v>35491.64</v>
      </c>
    </row>
    <row r="219" spans="1:14" ht="15.6" x14ac:dyDescent="0.3">
      <c r="A219" s="1" t="s">
        <v>2155</v>
      </c>
      <c r="B219" t="str">
        <f>VLOOKUP(A219,'Customer Names'!A219:D2553,4,FALSE)</f>
        <v>Kevin</v>
      </c>
      <c r="C219">
        <f>VLOOKUP(A219,'medical examination2'!A219:'medical examination2'!B2553,2,FALSE)</f>
        <v>33.69</v>
      </c>
      <c r="D219">
        <f>VLOOKUP(A219,'medical examination2'!A219:E2553,5,FALSE)</f>
        <v>9.68</v>
      </c>
      <c r="E219" t="str">
        <f>VLOOKUP(A219,'medical examination2'!A219:G2554,7,FALSE)</f>
        <v>No</v>
      </c>
      <c r="F219" t="str">
        <f>VLOOKUP(healthcare!A219,'medical examination2'!A219:I2553,9,FALSE)</f>
        <v>No</v>
      </c>
      <c r="G219" t="str">
        <f>VLOOKUP(A219,'medical examination2'!A219:J2553,10,FALSE)</f>
        <v>No</v>
      </c>
      <c r="I219" t="str">
        <f>VLOOKUP(A219,'medical examination2'!A219:M2553,13,FALSE)</f>
        <v>Yes</v>
      </c>
      <c r="J219" t="str">
        <f>VLOOKUP(A219,'medical examination2'!A219:D2553,4,FALSE)</f>
        <v>OBESITY</v>
      </c>
      <c r="K219" t="str">
        <f>VLOOKUP(A219,'medical examination2'!A219:F2553,6,FALSE)</f>
        <v>DIABETES</v>
      </c>
      <c r="L219" s="16">
        <f>VLOOKUP(A219,'hospitalisation details 2'!A219:G2561,7,FALSE)</f>
        <v>26198</v>
      </c>
      <c r="N219">
        <f>VLOOKUP(A219,'hospitalisation details 2'!A219:J2561,10,FALSE)</f>
        <v>35345.730000000003</v>
      </c>
    </row>
    <row r="220" spans="1:14" ht="15.6" x14ac:dyDescent="0.3">
      <c r="A220" s="1" t="s">
        <v>2154</v>
      </c>
      <c r="B220" t="str">
        <f>VLOOKUP(A220,'Customer Names'!A220:D2554,4,FALSE)</f>
        <v>Gavin M.</v>
      </c>
      <c r="C220">
        <f>VLOOKUP(A220,'medical examination2'!A220:'medical examination2'!B2554,2,FALSE)</f>
        <v>42.27</v>
      </c>
      <c r="D220">
        <f>VLOOKUP(A220,'medical examination2'!A220:E2554,5,FALSE)</f>
        <v>6.05</v>
      </c>
      <c r="E220" t="str">
        <f>VLOOKUP(A220,'medical examination2'!A220:G2555,7,FALSE)</f>
        <v>yes</v>
      </c>
      <c r="F220" t="str">
        <f>VLOOKUP(healthcare!A220,'medical examination2'!A220:I2554,9,FALSE)</f>
        <v>No</v>
      </c>
      <c r="G220" t="str">
        <f>VLOOKUP(A220,'medical examination2'!A220:J2554,10,FALSE)</f>
        <v>No</v>
      </c>
      <c r="I220" t="str">
        <f>VLOOKUP(A220,'medical examination2'!A220:M2554,13,FALSE)</f>
        <v>Yes</v>
      </c>
      <c r="J220" t="str">
        <f>VLOOKUP(A220,'medical examination2'!A220:D2554,4,FALSE)</f>
        <v>OBESITY</v>
      </c>
      <c r="K220" t="str">
        <f>VLOOKUP(A220,'medical examination2'!A220:F2554,6,FALSE)</f>
        <v>PREDIABETES</v>
      </c>
      <c r="L220" s="16">
        <f>VLOOKUP(A220,'hospitalisation details 2'!A220:G2562,7,FALSE)</f>
        <v>32405</v>
      </c>
      <c r="N220">
        <f>VLOOKUP(A220,'hospitalisation details 2'!A220:J2562,10,FALSE)</f>
        <v>35315.96</v>
      </c>
    </row>
    <row r="221" spans="1:14" ht="15.6" x14ac:dyDescent="0.3">
      <c r="A221" s="1" t="s">
        <v>2153</v>
      </c>
      <c r="B221" t="str">
        <f>VLOOKUP(A221,'Customer Names'!A221:D2555,4,FALSE)</f>
        <v>Rick E</v>
      </c>
      <c r="C221">
        <f>VLOOKUP(A221,'medical examination2'!A221:'medical examination2'!B2555,2,FALSE)</f>
        <v>53.25</v>
      </c>
      <c r="D221">
        <f>VLOOKUP(A221,'medical examination2'!A221:E2555,5,FALSE)</f>
        <v>6.11</v>
      </c>
      <c r="E221" t="str">
        <f>VLOOKUP(A221,'medical examination2'!A221:G2556,7,FALSE)</f>
        <v>yes</v>
      </c>
      <c r="F221" t="str">
        <f>VLOOKUP(healthcare!A221,'medical examination2'!A221:I2555,9,FALSE)</f>
        <v>No</v>
      </c>
      <c r="G221" t="str">
        <f>VLOOKUP(A221,'medical examination2'!A221:J2555,10,FALSE)</f>
        <v>Yes</v>
      </c>
      <c r="I221" t="str">
        <f>VLOOKUP(A221,'medical examination2'!A221:M2555,13,FALSE)</f>
        <v>Yes</v>
      </c>
      <c r="J221" t="str">
        <f>VLOOKUP(A221,'medical examination2'!A221:D2555,4,FALSE)</f>
        <v>OBESITY</v>
      </c>
      <c r="K221" t="str">
        <f>VLOOKUP(A221,'medical examination2'!A221:F2555,6,FALSE)</f>
        <v>PREDIABETES</v>
      </c>
      <c r="L221" s="16">
        <f>VLOOKUP(A221,'hospitalisation details 2'!A221:G2563,7,FALSE)</f>
        <v>35620</v>
      </c>
      <c r="N221">
        <f>VLOOKUP(A221,'hospitalisation details 2'!A221:J2563,10,FALSE)</f>
        <v>35302.089999999997</v>
      </c>
    </row>
    <row r="222" spans="1:14" ht="15.6" x14ac:dyDescent="0.3">
      <c r="A222" s="1" t="s">
        <v>2152</v>
      </c>
      <c r="B222" t="str">
        <f>VLOOKUP(A222,'Customer Names'!A222:D2556,4,FALSE)</f>
        <v>Andrea H.</v>
      </c>
      <c r="C222">
        <f>VLOOKUP(A222,'medical examination2'!A222:'medical examination2'!B2556,2,FALSE)</f>
        <v>26.8</v>
      </c>
      <c r="D222">
        <f>VLOOKUP(A222,'medical examination2'!A222:E2556,5,FALSE)</f>
        <v>10.93</v>
      </c>
      <c r="E222" t="str">
        <f>VLOOKUP(A222,'medical examination2'!A222:G2557,7,FALSE)</f>
        <v>yes</v>
      </c>
      <c r="F222" t="str">
        <f>VLOOKUP(healthcare!A222,'medical examination2'!A222:I2556,9,FALSE)</f>
        <v>No</v>
      </c>
      <c r="G222" t="str">
        <f>VLOOKUP(A222,'medical examination2'!A222:J2556,10,FALSE)</f>
        <v>No</v>
      </c>
      <c r="I222" t="str">
        <f>VLOOKUP(A222,'medical examination2'!A222:M2556,13,FALSE)</f>
        <v>No</v>
      </c>
      <c r="J222" t="str">
        <f>VLOOKUP(A222,'medical examination2'!A222:D2556,4,FALSE)</f>
        <v>OVERWEIGHT</v>
      </c>
      <c r="K222" t="str">
        <f>VLOOKUP(A222,'medical examination2'!A222:F2556,6,FALSE)</f>
        <v>DIABETES</v>
      </c>
      <c r="L222" s="16">
        <f>VLOOKUP(A222,'hospitalisation details 2'!A222:G2564,7,FALSE)</f>
        <v>24836</v>
      </c>
      <c r="N222">
        <f>VLOOKUP(A222,'hospitalisation details 2'!A222:J2564,10,FALSE)</f>
        <v>35160.129999999997</v>
      </c>
    </row>
    <row r="223" spans="1:14" ht="15.6" x14ac:dyDescent="0.3">
      <c r="A223" s="1" t="s">
        <v>2151</v>
      </c>
      <c r="B223" t="str">
        <f>VLOOKUP(A223,'Customer Names'!A223:D2557,4,FALSE)</f>
        <v>Anthony S</v>
      </c>
      <c r="C223">
        <f>VLOOKUP(A223,'medical examination2'!A223:'medical examination2'!B2557,2,FALSE)</f>
        <v>28.5</v>
      </c>
      <c r="D223">
        <f>VLOOKUP(A223,'medical examination2'!A223:E2557,5,FALSE)</f>
        <v>5.12</v>
      </c>
      <c r="E223" t="str">
        <f>VLOOKUP(A223,'medical examination2'!A223:G2558,7,FALSE)</f>
        <v>No</v>
      </c>
      <c r="F223" t="str">
        <f>VLOOKUP(healthcare!A223,'medical examination2'!A223:I2557,9,FALSE)</f>
        <v>No</v>
      </c>
      <c r="G223" t="str">
        <f>VLOOKUP(A223,'medical examination2'!A223:J2557,10,FALSE)</f>
        <v>No</v>
      </c>
      <c r="I223" t="str">
        <f>VLOOKUP(A223,'medical examination2'!A223:M2557,13,FALSE)</f>
        <v>Yes</v>
      </c>
      <c r="J223" t="str">
        <f>VLOOKUP(A223,'medical examination2'!A223:D2557,4,FALSE)</f>
        <v>OVERWEIGHT</v>
      </c>
      <c r="K223" t="str">
        <f>VLOOKUP(A223,'medical examination2'!A223:F2557,6,FALSE)</f>
        <v>NORMAL</v>
      </c>
      <c r="L223" s="16">
        <f>VLOOKUP(A223,'hospitalisation details 2'!A223:G2565,7,FALSE)</f>
        <v>36151</v>
      </c>
      <c r="N223">
        <f>VLOOKUP(A223,'hospitalisation details 2'!A223:J2565,10,FALSE)</f>
        <v>35147.53</v>
      </c>
    </row>
    <row r="224" spans="1:14" ht="15.6" x14ac:dyDescent="0.3">
      <c r="A224" s="1" t="s">
        <v>2150</v>
      </c>
      <c r="B224" t="str">
        <f>VLOOKUP(A224,'Customer Names'!A224:D2558,4,FALSE)</f>
        <v>Erik</v>
      </c>
      <c r="C224">
        <f>VLOOKUP(A224,'medical examination2'!A224:'medical examination2'!B2558,2,FALSE)</f>
        <v>22.895</v>
      </c>
      <c r="D224">
        <f>VLOOKUP(A224,'medical examination2'!A224:E2558,5,FALSE)</f>
        <v>5.72</v>
      </c>
      <c r="E224" t="str">
        <f>VLOOKUP(A224,'medical examination2'!A224:G2559,7,FALSE)</f>
        <v>No</v>
      </c>
      <c r="F224" t="str">
        <f>VLOOKUP(healthcare!A224,'medical examination2'!A224:I2558,9,FALSE)</f>
        <v>No</v>
      </c>
      <c r="G224" t="str">
        <f>VLOOKUP(A224,'medical examination2'!A224:J2558,10,FALSE)</f>
        <v>No</v>
      </c>
      <c r="I224" t="str">
        <f>VLOOKUP(A224,'medical examination2'!A224:M2558,13,FALSE)</f>
        <v>Yes</v>
      </c>
      <c r="J224" t="str">
        <f>VLOOKUP(A224,'medical examination2'!A224:D2558,4,FALSE)</f>
        <v>NORMAL WEIGHT</v>
      </c>
      <c r="K224" t="str">
        <f>VLOOKUP(A224,'medical examination2'!A224:F2558,6,FALSE)</f>
        <v>PREDIABETES</v>
      </c>
      <c r="L224" s="16">
        <f>VLOOKUP(A224,'hospitalisation details 2'!A224:G2566,7,FALSE)</f>
        <v>28305</v>
      </c>
      <c r="N224">
        <f>VLOOKUP(A224,'hospitalisation details 2'!A224:J2566,10,FALSE)</f>
        <v>35069.370000000003</v>
      </c>
    </row>
    <row r="225" spans="1:14" ht="15.6" x14ac:dyDescent="0.3">
      <c r="A225" s="1" t="s">
        <v>2149</v>
      </c>
      <c r="B225" t="str">
        <f>VLOOKUP(A225,'Customer Names'!A225:D2559,4,FALSE)</f>
        <v>Kiley D</v>
      </c>
      <c r="C225">
        <f>VLOOKUP(A225,'medical examination2'!A225:'medical examination2'!B2559,2,FALSE)</f>
        <v>34.06</v>
      </c>
      <c r="D225">
        <f>VLOOKUP(A225,'medical examination2'!A225:E2559,5,FALSE)</f>
        <v>11.83</v>
      </c>
      <c r="E225" t="str">
        <f>VLOOKUP(A225,'medical examination2'!A225:G2560,7,FALSE)</f>
        <v>yes</v>
      </c>
      <c r="F225" t="str">
        <f>VLOOKUP(healthcare!A225,'medical examination2'!A225:I2559,9,FALSE)</f>
        <v>No</v>
      </c>
      <c r="G225" t="str">
        <f>VLOOKUP(A225,'medical examination2'!A225:J2559,10,FALSE)</f>
        <v>No</v>
      </c>
      <c r="I225" t="str">
        <f>VLOOKUP(A225,'medical examination2'!A225:M2559,13,FALSE)</f>
        <v>Yes</v>
      </c>
      <c r="J225" t="str">
        <f>VLOOKUP(A225,'medical examination2'!A225:D2559,4,FALSE)</f>
        <v>OBESITY</v>
      </c>
      <c r="K225" t="str">
        <f>VLOOKUP(A225,'medical examination2'!A225:F2559,6,FALSE)</f>
        <v>DIABETES</v>
      </c>
      <c r="L225" s="16">
        <f>VLOOKUP(A225,'hospitalisation details 2'!A225:G2567,7,FALSE)</f>
        <v>27635</v>
      </c>
      <c r="N225">
        <f>VLOOKUP(A225,'hospitalisation details 2'!A225:J2567,10,FALSE)</f>
        <v>35050.620000000003</v>
      </c>
    </row>
    <row r="226" spans="1:14" ht="15.6" x14ac:dyDescent="0.3">
      <c r="A226" s="1" t="s">
        <v>2148</v>
      </c>
      <c r="B226" t="str">
        <f>VLOOKUP(A226,'Customer Names'!A226:D2560,4,FALSE)</f>
        <v>Jennifer</v>
      </c>
      <c r="C226">
        <f>VLOOKUP(A226,'medical examination2'!A226:'medical examination2'!B2560,2,FALSE)</f>
        <v>36.409999999999997</v>
      </c>
      <c r="D226">
        <f>VLOOKUP(A226,'medical examination2'!A226:E2560,5,FALSE)</f>
        <v>4.55</v>
      </c>
      <c r="E226" t="str">
        <f>VLOOKUP(A226,'medical examination2'!A226:G2561,7,FALSE)</f>
        <v>No</v>
      </c>
      <c r="F226" t="str">
        <f>VLOOKUP(healthcare!A226,'medical examination2'!A226:I2560,9,FALSE)</f>
        <v>No</v>
      </c>
      <c r="G226" t="str">
        <f>VLOOKUP(A226,'medical examination2'!A226:J2560,10,FALSE)</f>
        <v>No</v>
      </c>
      <c r="I226" t="str">
        <f>VLOOKUP(A226,'medical examination2'!A226:M2560,13,FALSE)</f>
        <v>Yes</v>
      </c>
      <c r="J226" t="str">
        <f>VLOOKUP(A226,'medical examination2'!A226:D2560,4,FALSE)</f>
        <v>OBESITY</v>
      </c>
      <c r="K226" t="str">
        <f>VLOOKUP(A226,'medical examination2'!A226:F2560,6,FALSE)</f>
        <v>NORMAL</v>
      </c>
      <c r="L226" s="16">
        <f>VLOOKUP(A226,'hospitalisation details 2'!A226:G2568,7,FALSE)</f>
        <v>30137</v>
      </c>
      <c r="N226">
        <f>VLOOKUP(A226,'hospitalisation details 2'!A226:J2568,10,FALSE)</f>
        <v>35000.730000000003</v>
      </c>
    </row>
    <row r="227" spans="1:14" ht="15.6" x14ac:dyDescent="0.3">
      <c r="A227" s="1" t="s">
        <v>2147</v>
      </c>
      <c r="B227" t="str">
        <f>VLOOKUP(A227,'Customer Names'!A227:D2561,4,FALSE)</f>
        <v>Chris</v>
      </c>
      <c r="C227">
        <f>VLOOKUP(A227,'medical examination2'!A227:'medical examination2'!B2561,2,FALSE)</f>
        <v>52.3</v>
      </c>
      <c r="D227">
        <f>VLOOKUP(A227,'medical examination2'!A227:E2561,5,FALSE)</f>
        <v>4.87</v>
      </c>
      <c r="E227" t="str">
        <f>VLOOKUP(A227,'medical examination2'!A227:G2562,7,FALSE)</f>
        <v>yes</v>
      </c>
      <c r="F227" t="str">
        <f>VLOOKUP(healthcare!A227,'medical examination2'!A227:I2561,9,FALSE)</f>
        <v>No</v>
      </c>
      <c r="G227" t="str">
        <f>VLOOKUP(A227,'medical examination2'!A227:J2561,10,FALSE)</f>
        <v>Yes</v>
      </c>
      <c r="I227" t="str">
        <f>VLOOKUP(A227,'medical examination2'!A227:M2561,13,FALSE)</f>
        <v>Yes</v>
      </c>
      <c r="J227" t="str">
        <f>VLOOKUP(A227,'medical examination2'!A227:D2561,4,FALSE)</f>
        <v>OBESITY</v>
      </c>
      <c r="K227" t="str">
        <f>VLOOKUP(A227,'medical examination2'!A227:F2561,6,FALSE)</f>
        <v>NORMAL</v>
      </c>
      <c r="L227" s="16">
        <f>VLOOKUP(A227,'hospitalisation details 2'!A227:G2569,7,FALSE)</f>
        <v>35664</v>
      </c>
      <c r="N227">
        <f>VLOOKUP(A227,'hospitalisation details 2'!A227:J2569,10,FALSE)</f>
        <v>34979.86</v>
      </c>
    </row>
    <row r="228" spans="1:14" ht="15.6" x14ac:dyDescent="0.3">
      <c r="A228" s="1" t="s">
        <v>2146</v>
      </c>
      <c r="B228" t="str">
        <f>VLOOKUP(A228,'Customer Names'!A228:D2562,4,FALSE)</f>
        <v>Marian M.</v>
      </c>
      <c r="C228">
        <f>VLOOKUP(A228,'medical examination2'!A228:'medical examination2'!B2562,2,FALSE)</f>
        <v>52.66</v>
      </c>
      <c r="D228">
        <f>VLOOKUP(A228,'medical examination2'!A228:E2562,5,FALSE)</f>
        <v>4.45</v>
      </c>
      <c r="E228" t="str">
        <f>VLOOKUP(A228,'medical examination2'!A228:G2563,7,FALSE)</f>
        <v>No</v>
      </c>
      <c r="F228" t="str">
        <f>VLOOKUP(healthcare!A228,'medical examination2'!A228:I2562,9,FALSE)</f>
        <v>No</v>
      </c>
      <c r="G228" t="str">
        <f>VLOOKUP(A228,'medical examination2'!A228:J2562,10,FALSE)</f>
        <v>No</v>
      </c>
      <c r="I228" t="str">
        <f>VLOOKUP(A228,'medical examination2'!A228:M2562,13,FALSE)</f>
        <v>Yes</v>
      </c>
      <c r="J228" t="str">
        <f>VLOOKUP(A228,'medical examination2'!A228:D2562,4,FALSE)</f>
        <v>OBESITY</v>
      </c>
      <c r="K228" t="str">
        <f>VLOOKUP(A228,'medical examination2'!A228:F2562,6,FALSE)</f>
        <v>NORMAL</v>
      </c>
      <c r="L228" s="16">
        <f>VLOOKUP(A228,'hospitalisation details 2'!A228:G2570,7,FALSE)</f>
        <v>36029</v>
      </c>
      <c r="N228">
        <f>VLOOKUP(A228,'hospitalisation details 2'!A228:J2570,10,FALSE)</f>
        <v>34976.42</v>
      </c>
    </row>
    <row r="229" spans="1:14" ht="15.6" x14ac:dyDescent="0.3">
      <c r="A229" s="1" t="s">
        <v>2145</v>
      </c>
      <c r="B229" t="str">
        <f>VLOOKUP(A229,'Customer Names'!A229:D2563,4,FALSE)</f>
        <v>Jeremy</v>
      </c>
      <c r="C229">
        <f>VLOOKUP(A229,'medical examination2'!A229:'medical examination2'!B2563,2,FALSE)</f>
        <v>29.57</v>
      </c>
      <c r="D229">
        <f>VLOOKUP(A229,'medical examination2'!A229:E2563,5,FALSE)</f>
        <v>9.42</v>
      </c>
      <c r="E229" t="str">
        <f>VLOOKUP(A229,'medical examination2'!A229:G2564,7,FALSE)</f>
        <v>yes</v>
      </c>
      <c r="F229" t="str">
        <f>VLOOKUP(healthcare!A229,'medical examination2'!A229:I2563,9,FALSE)</f>
        <v>No</v>
      </c>
      <c r="G229" t="str">
        <f>VLOOKUP(A229,'medical examination2'!A229:J2563,10,FALSE)</f>
        <v>No</v>
      </c>
      <c r="I229" t="str">
        <f>VLOOKUP(A229,'medical examination2'!A229:M2563,13,FALSE)</f>
        <v>Yes</v>
      </c>
      <c r="J229" t="str">
        <f>VLOOKUP(A229,'medical examination2'!A229:D2563,4,FALSE)</f>
        <v>OVERWEIGHT</v>
      </c>
      <c r="K229" t="str">
        <f>VLOOKUP(A229,'medical examination2'!A229:F2563,6,FALSE)</f>
        <v>DIABETES</v>
      </c>
      <c r="L229" s="16">
        <f>VLOOKUP(A229,'hospitalisation details 2'!A229:G2571,7,FALSE)</f>
        <v>24752</v>
      </c>
      <c r="N229">
        <f>VLOOKUP(A229,'hospitalisation details 2'!A229:J2571,10,FALSE)</f>
        <v>34975.68</v>
      </c>
    </row>
    <row r="230" spans="1:14" ht="15.6" x14ac:dyDescent="0.3">
      <c r="A230" s="1" t="s">
        <v>2144</v>
      </c>
      <c r="B230" t="str">
        <f>VLOOKUP(A230,'Customer Names'!A230:D2564,4,FALSE)</f>
        <v>Allison H</v>
      </c>
      <c r="C230">
        <f>VLOOKUP(A230,'medical examination2'!A230:'medical examination2'!B2564,2,FALSE)</f>
        <v>36.99</v>
      </c>
      <c r="D230">
        <f>VLOOKUP(A230,'medical examination2'!A230:E2564,5,FALSE)</f>
        <v>5.37</v>
      </c>
      <c r="E230" t="str">
        <f>VLOOKUP(A230,'medical examination2'!A230:G2565,7,FALSE)</f>
        <v>yes</v>
      </c>
      <c r="F230" t="str">
        <f>VLOOKUP(healthcare!A230,'medical examination2'!A230:I2564,9,FALSE)</f>
        <v>No</v>
      </c>
      <c r="G230" t="str">
        <f>VLOOKUP(A230,'medical examination2'!A230:J2564,10,FALSE)</f>
        <v>Yes</v>
      </c>
      <c r="I230" t="str">
        <f>VLOOKUP(A230,'medical examination2'!A230:M2564,13,FALSE)</f>
        <v>Yes</v>
      </c>
      <c r="J230" t="str">
        <f>VLOOKUP(A230,'medical examination2'!A230:D2564,4,FALSE)</f>
        <v>OBESITY</v>
      </c>
      <c r="K230" t="str">
        <f>VLOOKUP(A230,'medical examination2'!A230:F2564,6,FALSE)</f>
        <v>NORMAL</v>
      </c>
      <c r="L230" s="16">
        <f>VLOOKUP(A230,'hospitalisation details 2'!A230:G2572,7,FALSE)</f>
        <v>30526</v>
      </c>
      <c r="N230">
        <f>VLOOKUP(A230,'hospitalisation details 2'!A230:J2572,10,FALSE)</f>
        <v>34940.61</v>
      </c>
    </row>
    <row r="231" spans="1:14" ht="15.6" x14ac:dyDescent="0.3">
      <c r="A231" s="1" t="s">
        <v>2143</v>
      </c>
      <c r="B231" t="str">
        <f>VLOOKUP(A231,'Customer Names'!A231:D2565,4,FALSE)</f>
        <v>Elizabeth</v>
      </c>
      <c r="C231">
        <f>VLOOKUP(A231,'medical examination2'!A231:'medical examination2'!B2565,2,FALSE)</f>
        <v>31.4</v>
      </c>
      <c r="D231">
        <f>VLOOKUP(A231,'medical examination2'!A231:E2565,5,FALSE)</f>
        <v>4.5999999999999996</v>
      </c>
      <c r="E231" t="str">
        <f>VLOOKUP(A231,'medical examination2'!A231:G2566,7,FALSE)</f>
        <v>yes</v>
      </c>
      <c r="F231" t="str">
        <f>VLOOKUP(healthcare!A231,'medical examination2'!A231:I2565,9,FALSE)</f>
        <v>No</v>
      </c>
      <c r="G231" t="str">
        <f>VLOOKUP(A231,'medical examination2'!A231:J2565,10,FALSE)</f>
        <v>No</v>
      </c>
      <c r="I231" t="str">
        <f>VLOOKUP(A231,'medical examination2'!A231:M2565,13,FALSE)</f>
        <v>Yes</v>
      </c>
      <c r="J231" t="str">
        <f>VLOOKUP(A231,'medical examination2'!A231:D2565,4,FALSE)</f>
        <v>OBESITY</v>
      </c>
      <c r="K231" t="str">
        <f>VLOOKUP(A231,'medical examination2'!A231:F2565,6,FALSE)</f>
        <v>NORMAL</v>
      </c>
      <c r="L231" s="16">
        <f>VLOOKUP(A231,'hospitalisation details 2'!A231:G2573,7,FALSE)</f>
        <v>34989</v>
      </c>
      <c r="N231">
        <f>VLOOKUP(A231,'hospitalisation details 2'!A231:J2573,10,FALSE)</f>
        <v>34838.870000000003</v>
      </c>
    </row>
    <row r="232" spans="1:14" ht="15.6" x14ac:dyDescent="0.3">
      <c r="A232" s="1" t="s">
        <v>2142</v>
      </c>
      <c r="B232" t="str">
        <f>VLOOKUP(A232,'Customer Names'!A232:D2566,4,FALSE)</f>
        <v>Andrew</v>
      </c>
      <c r="C232">
        <f>VLOOKUP(A232,'medical examination2'!A232:'medical examination2'!B2566,2,FALSE)</f>
        <v>34.9</v>
      </c>
      <c r="D232">
        <f>VLOOKUP(A232,'medical examination2'!A232:E2566,5,FALSE)</f>
        <v>6.22</v>
      </c>
      <c r="E232" t="str">
        <f>VLOOKUP(A232,'medical examination2'!A232:G2567,7,FALSE)</f>
        <v>No</v>
      </c>
      <c r="F232" t="str">
        <f>VLOOKUP(healthcare!A232,'medical examination2'!A232:I2566,9,FALSE)</f>
        <v>No</v>
      </c>
      <c r="G232" t="str">
        <f>VLOOKUP(A232,'medical examination2'!A232:J2566,10,FALSE)</f>
        <v>Yes</v>
      </c>
      <c r="I232" t="str">
        <f>VLOOKUP(A232,'medical examination2'!A232:M2566,13,FALSE)</f>
        <v>Yes</v>
      </c>
      <c r="J232" t="str">
        <f>VLOOKUP(A232,'medical examination2'!A232:D2566,4,FALSE)</f>
        <v>OBESITY</v>
      </c>
      <c r="K232" t="str">
        <f>VLOOKUP(A232,'medical examination2'!A232:F2566,6,FALSE)</f>
        <v>PREDIABETES</v>
      </c>
      <c r="L232" s="16">
        <f>VLOOKUP(A232,'hospitalisation details 2'!A232:G2574,7,FALSE)</f>
        <v>37881</v>
      </c>
      <c r="N232">
        <f>VLOOKUP(A232,'hospitalisation details 2'!A232:J2574,10,FALSE)</f>
        <v>34828.65</v>
      </c>
    </row>
    <row r="233" spans="1:14" ht="15.6" x14ac:dyDescent="0.3">
      <c r="A233" s="1" t="s">
        <v>2141</v>
      </c>
      <c r="B233" t="str">
        <f>VLOOKUP(A233,'Customer Names'!A233:D2567,4,FALSE)</f>
        <v>Anders J</v>
      </c>
      <c r="C233">
        <f>VLOOKUP(A233,'medical examination2'!A233:'medical examination2'!B2567,2,FALSE)</f>
        <v>31.13</v>
      </c>
      <c r="D233">
        <f>VLOOKUP(A233,'medical examination2'!A233:E2567,5,FALSE)</f>
        <v>4.5199999999999996</v>
      </c>
      <c r="E233" t="str">
        <f>VLOOKUP(A233,'medical examination2'!A233:G2568,7,FALSE)</f>
        <v>yes</v>
      </c>
      <c r="F233" t="str">
        <f>VLOOKUP(healthcare!A233,'medical examination2'!A233:I2567,9,FALSE)</f>
        <v>No</v>
      </c>
      <c r="G233" t="str">
        <f>VLOOKUP(A233,'medical examination2'!A233:J2567,10,FALSE)</f>
        <v>No</v>
      </c>
      <c r="I233" t="str">
        <f>VLOOKUP(A233,'medical examination2'!A233:M2567,13,FALSE)</f>
        <v>Yes</v>
      </c>
      <c r="J233" t="str">
        <f>VLOOKUP(A233,'medical examination2'!A233:D2567,4,FALSE)</f>
        <v>OBESITY</v>
      </c>
      <c r="K233" t="str">
        <f>VLOOKUP(A233,'medical examination2'!A233:F2567,6,FALSE)</f>
        <v>NORMAL</v>
      </c>
      <c r="L233" s="16">
        <f>VLOOKUP(A233,'hospitalisation details 2'!A233:G2575,7,FALSE)</f>
        <v>35060</v>
      </c>
      <c r="N233">
        <f>VLOOKUP(A233,'hospitalisation details 2'!A233:J2575,10,FALSE)</f>
        <v>34806.47</v>
      </c>
    </row>
    <row r="234" spans="1:14" ht="15.6" x14ac:dyDescent="0.3">
      <c r="A234" s="1" t="s">
        <v>2140</v>
      </c>
      <c r="B234" t="str">
        <f>VLOOKUP(A234,'Customer Names'!A234:D2568,4,FALSE)</f>
        <v>Sean</v>
      </c>
      <c r="C234">
        <f>VLOOKUP(A234,'medical examination2'!A234:'medical examination2'!B2568,2,FALSE)</f>
        <v>34.799999999999997</v>
      </c>
      <c r="D234">
        <f>VLOOKUP(A234,'medical examination2'!A234:E2568,5,FALSE)</f>
        <v>6.18</v>
      </c>
      <c r="E234" t="str">
        <f>VLOOKUP(A234,'medical examination2'!A234:G2569,7,FALSE)</f>
        <v>No</v>
      </c>
      <c r="F234" t="str">
        <f>VLOOKUP(healthcare!A234,'medical examination2'!A234:I2568,9,FALSE)</f>
        <v>No</v>
      </c>
      <c r="G234" t="str">
        <f>VLOOKUP(A234,'medical examination2'!A234:J2568,10,FALSE)</f>
        <v>Yes</v>
      </c>
      <c r="I234" t="str">
        <f>VLOOKUP(A234,'medical examination2'!A234:M2568,13,FALSE)</f>
        <v>Yes</v>
      </c>
      <c r="J234" t="str">
        <f>VLOOKUP(A234,'medical examination2'!A234:D2568,4,FALSE)</f>
        <v>OBESITY</v>
      </c>
      <c r="K234" t="str">
        <f>VLOOKUP(A234,'medical examination2'!A234:F2568,6,FALSE)</f>
        <v>PREDIABETES</v>
      </c>
      <c r="L234" s="16">
        <f>VLOOKUP(A234,'hospitalisation details 2'!A234:G2576,7,FALSE)</f>
        <v>37805</v>
      </c>
      <c r="N234">
        <f>VLOOKUP(A234,'hospitalisation details 2'!A234:J2576,10,FALSE)</f>
        <v>34779.620000000003</v>
      </c>
    </row>
    <row r="235" spans="1:14" ht="15.6" x14ac:dyDescent="0.3">
      <c r="A235" s="1" t="s">
        <v>2139</v>
      </c>
      <c r="B235" t="str">
        <f>VLOOKUP(A235,'Customer Names'!A235:D2569,4,FALSE)</f>
        <v>Brian M.</v>
      </c>
      <c r="C235">
        <f>VLOOKUP(A235,'medical examination2'!A235:'medical examination2'!B2569,2,FALSE)</f>
        <v>31.68</v>
      </c>
      <c r="D235">
        <f>VLOOKUP(A235,'medical examination2'!A235:E2569,5,FALSE)</f>
        <v>4.4000000000000004</v>
      </c>
      <c r="E235" t="str">
        <f>VLOOKUP(A235,'medical examination2'!A235:G2570,7,FALSE)</f>
        <v>No</v>
      </c>
      <c r="F235" t="str">
        <f>VLOOKUP(healthcare!A235,'medical examination2'!A235:I2569,9,FALSE)</f>
        <v>No</v>
      </c>
      <c r="G235" t="str">
        <f>VLOOKUP(A235,'medical examination2'!A235:J2569,10,FALSE)</f>
        <v>No</v>
      </c>
      <c r="I235" t="str">
        <f>VLOOKUP(A235,'medical examination2'!A235:M2569,13,FALSE)</f>
        <v>Yes</v>
      </c>
      <c r="J235" t="str">
        <f>VLOOKUP(A235,'medical examination2'!A235:D2569,4,FALSE)</f>
        <v>OBESITY</v>
      </c>
      <c r="K235" t="str">
        <f>VLOOKUP(A235,'medical examination2'!A235:F2569,6,FALSE)</f>
        <v>NORMAL</v>
      </c>
      <c r="L235" s="16">
        <f>VLOOKUP(A235,'hospitalisation details 2'!A235:G2577,7,FALSE)</f>
        <v>34522</v>
      </c>
      <c r="N235">
        <f>VLOOKUP(A235,'hospitalisation details 2'!A235:J2577,10,FALSE)</f>
        <v>34672.15</v>
      </c>
    </row>
    <row r="236" spans="1:14" ht="15.6" x14ac:dyDescent="0.3">
      <c r="A236" s="1" t="s">
        <v>2138</v>
      </c>
      <c r="B236" t="str">
        <f>VLOOKUP(A236,'Customer Names'!A236:D2570,4,FALSE)</f>
        <v>Jeremy</v>
      </c>
      <c r="C236">
        <f>VLOOKUP(A236,'medical examination2'!A236:'medical examination2'!B2570,2,FALSE)</f>
        <v>33.534999999999997</v>
      </c>
      <c r="D236">
        <f>VLOOKUP(A236,'medical examination2'!A236:E2570,5,FALSE)</f>
        <v>6.23</v>
      </c>
      <c r="E236" t="str">
        <f>VLOOKUP(A236,'medical examination2'!A236:G2571,7,FALSE)</f>
        <v>No</v>
      </c>
      <c r="F236" t="str">
        <f>VLOOKUP(healthcare!A236,'medical examination2'!A236:I2570,9,FALSE)</f>
        <v>yes</v>
      </c>
      <c r="G236" t="str">
        <f>VLOOKUP(A236,'medical examination2'!A236:J2570,10,FALSE)</f>
        <v>No</v>
      </c>
      <c r="I236" t="str">
        <f>VLOOKUP(A236,'medical examination2'!A236:M2570,13,FALSE)</f>
        <v>Yes</v>
      </c>
      <c r="J236" t="str">
        <f>VLOOKUP(A236,'medical examination2'!A236:D2570,4,FALSE)</f>
        <v>OBESITY</v>
      </c>
      <c r="K236" t="str">
        <f>VLOOKUP(A236,'medical examination2'!A236:F2570,6,FALSE)</f>
        <v>PREDIABETES</v>
      </c>
      <c r="L236" s="16">
        <f>VLOOKUP(A236,'hospitalisation details 2'!A236:G2578,7,FALSE)</f>
        <v>38269</v>
      </c>
      <c r="N236">
        <f>VLOOKUP(A236,'hospitalisation details 2'!A236:J2578,10,FALSE)</f>
        <v>34617.839999999997</v>
      </c>
    </row>
    <row r="237" spans="1:14" ht="15.6" x14ac:dyDescent="0.3">
      <c r="A237" s="1" t="s">
        <v>2137</v>
      </c>
      <c r="B237" t="str">
        <f>VLOOKUP(A237,'Customer Names'!A237:D2571,4,FALSE)</f>
        <v>Susannah</v>
      </c>
      <c r="C237">
        <f>VLOOKUP(A237,'medical examination2'!A237:'medical examination2'!B2571,2,FALSE)</f>
        <v>31.92</v>
      </c>
      <c r="D237">
        <f>VLOOKUP(A237,'medical examination2'!A237:E2571,5,FALSE)</f>
        <v>5.33</v>
      </c>
      <c r="E237" t="str">
        <f>VLOOKUP(A237,'medical examination2'!A237:G2572,7,FALSE)</f>
        <v>yes</v>
      </c>
      <c r="F237" t="str">
        <f>VLOOKUP(healthcare!A237,'medical examination2'!A237:I2571,9,FALSE)</f>
        <v>No</v>
      </c>
      <c r="G237" t="str">
        <f>VLOOKUP(A237,'medical examination2'!A237:J2571,10,FALSE)</f>
        <v>No</v>
      </c>
      <c r="I237" t="str">
        <f>VLOOKUP(A237,'medical examination2'!A237:M2571,13,FALSE)</f>
        <v>Yes</v>
      </c>
      <c r="J237" t="str">
        <f>VLOOKUP(A237,'medical examination2'!A237:D2571,4,FALSE)</f>
        <v>OBESITY</v>
      </c>
      <c r="K237" t="str">
        <f>VLOOKUP(A237,'medical examination2'!A237:F2571,6,FALSE)</f>
        <v>NORMAL</v>
      </c>
      <c r="L237" s="16">
        <f>VLOOKUP(A237,'hospitalisation details 2'!A237:G2579,7,FALSE)</f>
        <v>28089</v>
      </c>
      <c r="N237">
        <f>VLOOKUP(A237,'hospitalisation details 2'!A237:J2579,10,FALSE)</f>
        <v>34543.39</v>
      </c>
    </row>
    <row r="238" spans="1:14" ht="15.6" x14ac:dyDescent="0.3">
      <c r="A238" s="1" t="s">
        <v>2136</v>
      </c>
      <c r="B238" t="str">
        <f>VLOOKUP(A238,'Customer Names'!A238:D2572,4,FALSE)</f>
        <v>Randy</v>
      </c>
      <c r="C238">
        <f>VLOOKUP(A238,'medical examination2'!A238:'medical examination2'!B2572,2,FALSE)</f>
        <v>32.700000000000003</v>
      </c>
      <c r="D238">
        <f>VLOOKUP(A238,'medical examination2'!A238:E2572,5,FALSE)</f>
        <v>4.09</v>
      </c>
      <c r="E238" t="str">
        <f>VLOOKUP(A238,'medical examination2'!A238:G2573,7,FALSE)</f>
        <v>No</v>
      </c>
      <c r="F238" t="str">
        <f>VLOOKUP(healthcare!A238,'medical examination2'!A238:I2572,9,FALSE)</f>
        <v>No</v>
      </c>
      <c r="G238" t="str">
        <f>VLOOKUP(A238,'medical examination2'!A238:J2572,10,FALSE)</f>
        <v>No</v>
      </c>
      <c r="I238" t="str">
        <f>VLOOKUP(A238,'medical examination2'!A238:M2572,13,FALSE)</f>
        <v>Yes</v>
      </c>
      <c r="J238" t="str">
        <f>VLOOKUP(A238,'medical examination2'!A238:D2572,4,FALSE)</f>
        <v>OBESITY</v>
      </c>
      <c r="K238" t="str">
        <f>VLOOKUP(A238,'medical examination2'!A238:F2572,6,FALSE)</f>
        <v>NORMAL</v>
      </c>
      <c r="L238" s="16">
        <f>VLOOKUP(A238,'hospitalisation details 2'!A238:G2580,7,FALSE)</f>
        <v>35970</v>
      </c>
      <c r="N238">
        <f>VLOOKUP(A238,'hospitalisation details 2'!A238:J2580,10,FALSE)</f>
        <v>34472.839999999997</v>
      </c>
    </row>
    <row r="239" spans="1:14" ht="15.6" x14ac:dyDescent="0.3">
      <c r="A239" s="1" t="s">
        <v>2135</v>
      </c>
      <c r="B239" t="str">
        <f>VLOOKUP(A239,'Customer Names'!A239:D2573,4,FALSE)</f>
        <v>Leslie</v>
      </c>
      <c r="C239">
        <f>VLOOKUP(A239,'medical examination2'!A239:'medical examination2'!B2573,2,FALSE)</f>
        <v>41.25</v>
      </c>
      <c r="D239">
        <f>VLOOKUP(A239,'medical examination2'!A239:E2573,5,FALSE)</f>
        <v>5.19</v>
      </c>
      <c r="E239" t="str">
        <f>VLOOKUP(A239,'medical examination2'!A239:G2574,7,FALSE)</f>
        <v>No</v>
      </c>
      <c r="F239" t="str">
        <f>VLOOKUP(healthcare!A239,'medical examination2'!A239:I2573,9,FALSE)</f>
        <v>No</v>
      </c>
      <c r="G239" t="str">
        <f>VLOOKUP(A239,'medical examination2'!A239:J2573,10,FALSE)</f>
        <v>No</v>
      </c>
      <c r="I239" t="str">
        <f>VLOOKUP(A239,'medical examination2'!A239:M2573,13,FALSE)</f>
        <v>Yes</v>
      </c>
      <c r="J239" t="str">
        <f>VLOOKUP(A239,'medical examination2'!A239:D2573,4,FALSE)</f>
        <v>OBESITY</v>
      </c>
      <c r="K239" t="str">
        <f>VLOOKUP(A239,'medical examination2'!A239:F2573,6,FALSE)</f>
        <v>NORMAL</v>
      </c>
      <c r="L239" s="16">
        <f>VLOOKUP(A239,'hospitalisation details 2'!A239:G2581,7,FALSE)</f>
        <v>33140</v>
      </c>
      <c r="N239">
        <f>VLOOKUP(A239,'hospitalisation details 2'!A239:J2581,10,FALSE)</f>
        <v>34456.269999999997</v>
      </c>
    </row>
    <row r="240" spans="1:14" ht="15.6" x14ac:dyDescent="0.3">
      <c r="A240" s="1" t="s">
        <v>2134</v>
      </c>
      <c r="B240" t="str">
        <f>VLOOKUP(A240,'Customer Names'!A240:D2574,4,FALSE)</f>
        <v>Brittany L.</v>
      </c>
      <c r="C240">
        <f>VLOOKUP(A240,'medical examination2'!A240:'medical examination2'!B2574,2,FALSE)</f>
        <v>33.11</v>
      </c>
      <c r="D240">
        <f>VLOOKUP(A240,'medical examination2'!A240:E2574,5,FALSE)</f>
        <v>4.12</v>
      </c>
      <c r="E240" t="str">
        <f>VLOOKUP(A240,'medical examination2'!A240:G2575,7,FALSE)</f>
        <v>No</v>
      </c>
      <c r="F240" t="str">
        <f>VLOOKUP(healthcare!A240,'medical examination2'!A240:I2574,9,FALSE)</f>
        <v>No</v>
      </c>
      <c r="G240" t="str">
        <f>VLOOKUP(A240,'medical examination2'!A240:J2574,10,FALSE)</f>
        <v>Yes</v>
      </c>
      <c r="I240" t="str">
        <f>VLOOKUP(A240,'medical examination2'!A240:M2574,13,FALSE)</f>
        <v>Yes</v>
      </c>
      <c r="J240" t="str">
        <f>VLOOKUP(A240,'medical examination2'!A240:D2574,4,FALSE)</f>
        <v>OBESITY</v>
      </c>
      <c r="K240" t="str">
        <f>VLOOKUP(A240,'medical examination2'!A240:F2574,6,FALSE)</f>
        <v>NORMAL</v>
      </c>
      <c r="L240" s="16">
        <f>VLOOKUP(A240,'hospitalisation details 2'!A240:G2582,7,FALSE)</f>
        <v>37899</v>
      </c>
      <c r="N240">
        <f>VLOOKUP(A240,'hospitalisation details 2'!A240:J2582,10,FALSE)</f>
        <v>34439.86</v>
      </c>
    </row>
    <row r="241" spans="1:14" ht="15.6" x14ac:dyDescent="0.3">
      <c r="A241" s="1" t="s">
        <v>2133</v>
      </c>
      <c r="B241" t="str">
        <f>VLOOKUP(A241,'Customer Names'!A241:D2575,4,FALSE)</f>
        <v>Cassie J.</v>
      </c>
      <c r="C241">
        <f>VLOOKUP(A241,'medical examination2'!A241:'medical examination2'!B2575,2,FALSE)</f>
        <v>36.159999999999997</v>
      </c>
      <c r="D241">
        <f>VLOOKUP(A241,'medical examination2'!A241:E2575,5,FALSE)</f>
        <v>5.0999999999999996</v>
      </c>
      <c r="E241" t="str">
        <f>VLOOKUP(A241,'medical examination2'!A241:G2576,7,FALSE)</f>
        <v>No</v>
      </c>
      <c r="F241" t="str">
        <f>VLOOKUP(healthcare!A241,'medical examination2'!A241:I2575,9,FALSE)</f>
        <v>No</v>
      </c>
      <c r="G241" t="str">
        <f>VLOOKUP(A241,'medical examination2'!A241:J2575,10,FALSE)</f>
        <v>No</v>
      </c>
      <c r="I241" t="str">
        <f>VLOOKUP(A241,'medical examination2'!A241:M2575,13,FALSE)</f>
        <v>Yes</v>
      </c>
      <c r="J241" t="str">
        <f>VLOOKUP(A241,'medical examination2'!A241:D2575,4,FALSE)</f>
        <v>OBESITY</v>
      </c>
      <c r="K241" t="str">
        <f>VLOOKUP(A241,'medical examination2'!A241:F2575,6,FALSE)</f>
        <v>NORMAL</v>
      </c>
      <c r="L241" s="16">
        <f>VLOOKUP(A241,'hospitalisation details 2'!A241:G2583,7,FALSE)</f>
        <v>30956</v>
      </c>
      <c r="N241">
        <f>VLOOKUP(A241,'hospitalisation details 2'!A241:J2583,10,FALSE)</f>
        <v>34402.22</v>
      </c>
    </row>
    <row r="242" spans="1:14" ht="15.6" x14ac:dyDescent="0.3">
      <c r="A242" s="1" t="s">
        <v>2132</v>
      </c>
      <c r="B242" t="str">
        <f>VLOOKUP(A242,'Customer Names'!A242:D2576,4,FALSE)</f>
        <v>Peter W</v>
      </c>
      <c r="C242">
        <f>VLOOKUP(A242,'medical examination2'!A242:'medical examination2'!B2576,2,FALSE)</f>
        <v>33.72</v>
      </c>
      <c r="D242">
        <f>VLOOKUP(A242,'medical examination2'!A242:E2576,5,FALSE)</f>
        <v>6.21</v>
      </c>
      <c r="E242" t="str">
        <f>VLOOKUP(A242,'medical examination2'!A242:G2577,7,FALSE)</f>
        <v>yes</v>
      </c>
      <c r="F242" t="str">
        <f>VLOOKUP(healthcare!A242,'medical examination2'!A242:I2576,9,FALSE)</f>
        <v>No</v>
      </c>
      <c r="G242" t="str">
        <f>VLOOKUP(A242,'medical examination2'!A242:J2576,10,FALSE)</f>
        <v>Yes</v>
      </c>
      <c r="I242" t="str">
        <f>VLOOKUP(A242,'medical examination2'!A242:M2576,13,FALSE)</f>
        <v>Yes</v>
      </c>
      <c r="J242" t="str">
        <f>VLOOKUP(A242,'medical examination2'!A242:D2576,4,FALSE)</f>
        <v>OBESITY</v>
      </c>
      <c r="K242" t="str">
        <f>VLOOKUP(A242,'medical examination2'!A242:F2576,6,FALSE)</f>
        <v>PREDIABETES</v>
      </c>
      <c r="L242" s="16">
        <f>VLOOKUP(A242,'hospitalisation details 2'!A242:G2584,7,FALSE)</f>
        <v>30591</v>
      </c>
      <c r="N242">
        <f>VLOOKUP(A242,'hospitalisation details 2'!A242:J2584,10,FALSE)</f>
        <v>34307.22</v>
      </c>
    </row>
    <row r="243" spans="1:14" ht="15.6" x14ac:dyDescent="0.3">
      <c r="A243" s="1" t="s">
        <v>2130</v>
      </c>
      <c r="B243" t="str">
        <f>VLOOKUP(A243,'Customer Names'!A243:D2577,4,FALSE)</f>
        <v>Douglas</v>
      </c>
      <c r="C243">
        <f>VLOOKUP(A243,'medical examination2'!A243:'medical examination2'!B2577,2,FALSE)</f>
        <v>37.74</v>
      </c>
      <c r="D243">
        <f>VLOOKUP(A243,'medical examination2'!A243:E2577,5,FALSE)</f>
        <v>9.5299999999999994</v>
      </c>
      <c r="E243" t="str">
        <f>VLOOKUP(A243,'medical examination2'!A243:G2578,7,FALSE)</f>
        <v>yes</v>
      </c>
      <c r="F243" t="str">
        <f>VLOOKUP(healthcare!A243,'medical examination2'!A243:I2577,9,FALSE)</f>
        <v>No</v>
      </c>
      <c r="G243" t="str">
        <f>VLOOKUP(A243,'medical examination2'!A243:J2577,10,FALSE)</f>
        <v>No</v>
      </c>
      <c r="I243" t="str">
        <f>VLOOKUP(A243,'medical examination2'!A243:M2577,13,FALSE)</f>
        <v>Yes</v>
      </c>
      <c r="J243" t="str">
        <f>VLOOKUP(A243,'medical examination2'!A243:D2577,4,FALSE)</f>
        <v>OBESITY</v>
      </c>
      <c r="K243" t="str">
        <f>VLOOKUP(A243,'medical examination2'!A243:F2577,6,FALSE)</f>
        <v>DIABETES</v>
      </c>
      <c r="L243" s="16">
        <f>VLOOKUP(A243,'hospitalisation details 2'!A243:G2585,7,FALSE)</f>
        <v>31696</v>
      </c>
      <c r="N243">
        <f>VLOOKUP(A243,'hospitalisation details 2'!A243:J2585,10,FALSE)</f>
        <v>34293.120000000003</v>
      </c>
    </row>
    <row r="244" spans="1:14" ht="15.6" x14ac:dyDescent="0.3">
      <c r="A244" s="1" t="s">
        <v>2129</v>
      </c>
      <c r="B244" t="str">
        <f>VLOOKUP(A244,'Customer Names'!A244:D2578,4,FALSE)</f>
        <v>Dan</v>
      </c>
      <c r="C244">
        <f>VLOOKUP(A244,'medical examination2'!A244:'medical examination2'!B2578,2,FALSE)</f>
        <v>48.75</v>
      </c>
      <c r="D244">
        <f>VLOOKUP(A244,'medical examination2'!A244:E2578,5,FALSE)</f>
        <v>4.6399999999999997</v>
      </c>
      <c r="E244" t="str">
        <f>VLOOKUP(A244,'medical examination2'!A244:G2579,7,FALSE)</f>
        <v>yes</v>
      </c>
      <c r="F244" t="str">
        <f>VLOOKUP(healthcare!A244,'medical examination2'!A244:I2578,9,FALSE)</f>
        <v>No</v>
      </c>
      <c r="G244" t="str">
        <f>VLOOKUP(A244,'medical examination2'!A244:J2578,10,FALSE)</f>
        <v>No</v>
      </c>
      <c r="I244" t="str">
        <f>VLOOKUP(A244,'medical examination2'!A244:M2578,13,FALSE)</f>
        <v>Yes</v>
      </c>
      <c r="J244" t="str">
        <f>VLOOKUP(A244,'medical examination2'!A244:D2578,4,FALSE)</f>
        <v>OBESITY</v>
      </c>
      <c r="K244" t="str">
        <f>VLOOKUP(A244,'medical examination2'!A244:F2578,6,FALSE)</f>
        <v>NORMAL</v>
      </c>
      <c r="L244" s="16">
        <f>VLOOKUP(A244,'hospitalisation details 2'!A244:G2586,7,FALSE)</f>
        <v>35002</v>
      </c>
      <c r="N244">
        <f>VLOOKUP(A244,'hospitalisation details 2'!A244:J2586,10,FALSE)</f>
        <v>34289.43</v>
      </c>
    </row>
    <row r="245" spans="1:14" ht="15.6" x14ac:dyDescent="0.3">
      <c r="A245" s="1" t="s">
        <v>2128</v>
      </c>
      <c r="B245" t="str">
        <f>VLOOKUP(A245,'Customer Names'!A245:D2579,4,FALSE)</f>
        <v>Dan M.</v>
      </c>
      <c r="C245">
        <f>VLOOKUP(A245,'medical examination2'!A245:'medical examination2'!B2579,2,FALSE)</f>
        <v>31.065000000000001</v>
      </c>
      <c r="D245">
        <f>VLOOKUP(A245,'medical examination2'!A245:E2579,5,FALSE)</f>
        <v>5.05</v>
      </c>
      <c r="E245" t="str">
        <f>VLOOKUP(A245,'medical examination2'!A245:G2580,7,FALSE)</f>
        <v>No</v>
      </c>
      <c r="F245" t="str">
        <f>VLOOKUP(healthcare!A245,'medical examination2'!A245:I2579,9,FALSE)</f>
        <v>No</v>
      </c>
      <c r="G245" t="str">
        <f>VLOOKUP(A245,'medical examination2'!A245:J2579,10,FALSE)</f>
        <v>No</v>
      </c>
      <c r="I245" t="str">
        <f>VLOOKUP(A245,'medical examination2'!A245:M2579,13,FALSE)</f>
        <v>Yes</v>
      </c>
      <c r="J245" t="str">
        <f>VLOOKUP(A245,'medical examination2'!A245:D2579,4,FALSE)</f>
        <v>OBESITY</v>
      </c>
      <c r="K245" t="str">
        <f>VLOOKUP(A245,'medical examination2'!A245:F2579,6,FALSE)</f>
        <v>NORMAL</v>
      </c>
      <c r="L245" s="16">
        <f>VLOOKUP(A245,'hospitalisation details 2'!A245:G2587,7,FALSE)</f>
        <v>35957</v>
      </c>
      <c r="N245">
        <f>VLOOKUP(A245,'hospitalisation details 2'!A245:J2587,10,FALSE)</f>
        <v>34254.050000000003</v>
      </c>
    </row>
    <row r="246" spans="1:14" ht="15.6" x14ac:dyDescent="0.3">
      <c r="A246" s="1" t="s">
        <v>2127</v>
      </c>
      <c r="B246" t="str">
        <f>VLOOKUP(A246,'Customer Names'!A246:D2580,4,FALSE)</f>
        <v>Eric L.</v>
      </c>
      <c r="C246">
        <f>VLOOKUP(A246,'medical examination2'!A246:'medical examination2'!B2580,2,FALSE)</f>
        <v>23.55</v>
      </c>
      <c r="D246">
        <f>VLOOKUP(A246,'medical examination2'!A246:E2580,5,FALSE)</f>
        <v>10.38</v>
      </c>
      <c r="E246" t="str">
        <f>VLOOKUP(A246,'medical examination2'!A246:G2581,7,FALSE)</f>
        <v>No</v>
      </c>
      <c r="F246" t="str">
        <f>VLOOKUP(healthcare!A246,'medical examination2'!A246:I2580,9,FALSE)</f>
        <v>No</v>
      </c>
      <c r="G246" t="str">
        <f>VLOOKUP(A246,'medical examination2'!A246:J2580,10,FALSE)</f>
        <v>No</v>
      </c>
      <c r="I246" t="str">
        <f>VLOOKUP(A246,'medical examination2'!A246:M2580,13,FALSE)</f>
        <v>Yes</v>
      </c>
      <c r="J246" t="str">
        <f>VLOOKUP(A246,'medical examination2'!A246:D2580,4,FALSE)</f>
        <v>NORMAL WEIGHT</v>
      </c>
      <c r="K246" t="str">
        <f>VLOOKUP(A246,'medical examination2'!A246:F2580,6,FALSE)</f>
        <v>DIABETES</v>
      </c>
      <c r="L246" s="16">
        <f>VLOOKUP(A246,'hospitalisation details 2'!A246:G2588,7,FALSE)</f>
        <v>22832</v>
      </c>
      <c r="N246">
        <f>VLOOKUP(A246,'hospitalisation details 2'!A246:J2588,10,FALSE)</f>
        <v>34218.019999999997</v>
      </c>
    </row>
    <row r="247" spans="1:14" ht="15.6" x14ac:dyDescent="0.3">
      <c r="A247" s="1" t="s">
        <v>2126</v>
      </c>
      <c r="B247" t="str">
        <f>VLOOKUP(A247,'Customer Names'!A247:D2581,4,FALSE)</f>
        <v>Les J</v>
      </c>
      <c r="C247">
        <f>VLOOKUP(A247,'medical examination2'!A247:'medical examination2'!B2581,2,FALSE)</f>
        <v>30.18</v>
      </c>
      <c r="D247">
        <f>VLOOKUP(A247,'medical examination2'!A247:E2581,5,FALSE)</f>
        <v>8.31</v>
      </c>
      <c r="E247" t="str">
        <f>VLOOKUP(A247,'medical examination2'!A247:G2582,7,FALSE)</f>
        <v>yes</v>
      </c>
      <c r="F247" t="str">
        <f>VLOOKUP(healthcare!A247,'medical examination2'!A247:I2581,9,FALSE)</f>
        <v>No</v>
      </c>
      <c r="G247" t="str">
        <f>VLOOKUP(A247,'medical examination2'!A247:J2581,10,FALSE)</f>
        <v>No</v>
      </c>
      <c r="I247" t="str">
        <f>VLOOKUP(A247,'medical examination2'!A247:M2581,13,FALSE)</f>
        <v>Yes</v>
      </c>
      <c r="J247" t="str">
        <f>VLOOKUP(A247,'medical examination2'!A247:D2581,4,FALSE)</f>
        <v>OBESITY</v>
      </c>
      <c r="K247" t="str">
        <f>VLOOKUP(A247,'medical examination2'!A247:F2581,6,FALSE)</f>
        <v>DIABETES</v>
      </c>
      <c r="L247" s="16">
        <f>VLOOKUP(A247,'hospitalisation details 2'!A247:G2589,7,FALSE)</f>
        <v>27596</v>
      </c>
      <c r="N247">
        <f>VLOOKUP(A247,'hospitalisation details 2'!A247:J2589,10,FALSE)</f>
        <v>34210.33</v>
      </c>
    </row>
    <row r="248" spans="1:14" ht="15.6" x14ac:dyDescent="0.3">
      <c r="A248" s="1" t="s">
        <v>2125</v>
      </c>
      <c r="B248" t="str">
        <f>VLOOKUP(A248,'Customer Names'!A248:D2582,4,FALSE)</f>
        <v>Stephanie</v>
      </c>
      <c r="C248">
        <f>VLOOKUP(A248,'medical examination2'!A248:'medical examination2'!B2582,2,FALSE)</f>
        <v>29.94</v>
      </c>
      <c r="D248">
        <f>VLOOKUP(A248,'medical examination2'!A248:E2582,5,FALSE)</f>
        <v>7.59</v>
      </c>
      <c r="E248" t="str">
        <f>VLOOKUP(A248,'medical examination2'!A248:G2583,7,FALSE)</f>
        <v>No</v>
      </c>
      <c r="F248" t="str">
        <f>VLOOKUP(healthcare!A248,'medical examination2'!A248:I2582,9,FALSE)</f>
        <v>No</v>
      </c>
      <c r="G248" t="str">
        <f>VLOOKUP(A248,'medical examination2'!A248:J2582,10,FALSE)</f>
        <v>No</v>
      </c>
      <c r="I248" t="str">
        <f>VLOOKUP(A248,'medical examination2'!A248:M2582,13,FALSE)</f>
        <v>Yes</v>
      </c>
      <c r="J248" t="str">
        <f>VLOOKUP(A248,'medical examination2'!A248:D2582,4,FALSE)</f>
        <v>OVERWEIGHT</v>
      </c>
      <c r="K248" t="str">
        <f>VLOOKUP(A248,'medical examination2'!A248:F2582,6,FALSE)</f>
        <v>DIABETES</v>
      </c>
      <c r="L248" s="16">
        <f>VLOOKUP(A248,'hospitalisation details 2'!A248:G2590,7,FALSE)</f>
        <v>26170</v>
      </c>
      <c r="N248">
        <f>VLOOKUP(A248,'hospitalisation details 2'!A248:J2590,10,FALSE)</f>
        <v>34205.07</v>
      </c>
    </row>
    <row r="249" spans="1:14" ht="15.6" x14ac:dyDescent="0.3">
      <c r="A249" s="1" t="s">
        <v>2124</v>
      </c>
      <c r="B249" t="str">
        <f>VLOOKUP(A249,'Customer Names'!A249:D2583,4,FALSE)</f>
        <v>Melissa Y</v>
      </c>
      <c r="C249">
        <f>VLOOKUP(A249,'medical examination2'!A249:'medical examination2'!B2583,2,FALSE)</f>
        <v>31.4</v>
      </c>
      <c r="D249">
        <f>VLOOKUP(A249,'medical examination2'!A249:E2583,5,FALSE)</f>
        <v>5.49</v>
      </c>
      <c r="E249" t="str">
        <f>VLOOKUP(A249,'medical examination2'!A249:G2584,7,FALSE)</f>
        <v>No</v>
      </c>
      <c r="F249" t="str">
        <f>VLOOKUP(healthcare!A249,'medical examination2'!A249:I2583,9,FALSE)</f>
        <v>No</v>
      </c>
      <c r="G249" t="str">
        <f>VLOOKUP(A249,'medical examination2'!A249:J2583,10,FALSE)</f>
        <v>No</v>
      </c>
      <c r="I249" t="str">
        <f>VLOOKUP(A249,'medical examination2'!A249:M2583,13,FALSE)</f>
        <v>Yes</v>
      </c>
      <c r="J249" t="str">
        <f>VLOOKUP(A249,'medical examination2'!A249:D2583,4,FALSE)</f>
        <v>OBESITY</v>
      </c>
      <c r="K249" t="str">
        <f>VLOOKUP(A249,'medical examination2'!A249:F2583,6,FALSE)</f>
        <v>NORMAL</v>
      </c>
      <c r="L249" s="16">
        <f>VLOOKUP(A249,'hospitalisation details 2'!A249:G2591,7,FALSE)</f>
        <v>36470</v>
      </c>
      <c r="N249">
        <f>VLOOKUP(A249,'hospitalisation details 2'!A249:J2591,10,FALSE)</f>
        <v>34166.269999999997</v>
      </c>
    </row>
    <row r="250" spans="1:14" ht="15.6" x14ac:dyDescent="0.3">
      <c r="A250" s="1" t="s">
        <v>2123</v>
      </c>
      <c r="B250" t="str">
        <f>VLOOKUP(A250,'Customer Names'!A250:D2584,4,FALSE)</f>
        <v>Ashley</v>
      </c>
      <c r="C250">
        <f>VLOOKUP(A250,'medical examination2'!A250:'medical examination2'!B2584,2,FALSE)</f>
        <v>53.06</v>
      </c>
      <c r="D250">
        <f>VLOOKUP(A250,'medical examination2'!A250:E2584,5,FALSE)</f>
        <v>11.68</v>
      </c>
      <c r="E250" t="str">
        <f>VLOOKUP(A250,'medical examination2'!A250:G2585,7,FALSE)</f>
        <v>No</v>
      </c>
      <c r="F250" t="str">
        <f>VLOOKUP(healthcare!A250,'medical examination2'!A250:I2584,9,FALSE)</f>
        <v>No</v>
      </c>
      <c r="G250" t="str">
        <f>VLOOKUP(A250,'medical examination2'!A250:J2584,10,FALSE)</f>
        <v>No</v>
      </c>
      <c r="I250" t="str">
        <f>VLOOKUP(A250,'medical examination2'!A250:M2584,13,FALSE)</f>
        <v>Yes</v>
      </c>
      <c r="J250" t="str">
        <f>VLOOKUP(A250,'medical examination2'!A250:D2584,4,FALSE)</f>
        <v>OBESITY</v>
      </c>
      <c r="K250" t="str">
        <f>VLOOKUP(A250,'medical examination2'!A250:F2584,6,FALSE)</f>
        <v>DIABETES</v>
      </c>
      <c r="L250" s="16">
        <f>VLOOKUP(A250,'hospitalisation details 2'!A250:G2592,7,FALSE)</f>
        <v>37616</v>
      </c>
      <c r="N250">
        <f>VLOOKUP(A250,'hospitalisation details 2'!A250:J2592,10,FALSE)</f>
        <v>34084.68</v>
      </c>
    </row>
    <row r="251" spans="1:14" ht="15.6" x14ac:dyDescent="0.3">
      <c r="A251" s="1" t="s">
        <v>2122</v>
      </c>
      <c r="B251" t="str">
        <f>VLOOKUP(A251,'Customer Names'!A251:D2585,4,FALSE)</f>
        <v>Stephanie M.</v>
      </c>
      <c r="C251">
        <f>VLOOKUP(A251,'medical examination2'!A251:'medical examination2'!B2585,2,FALSE)</f>
        <v>30.25</v>
      </c>
      <c r="D251">
        <f>VLOOKUP(A251,'medical examination2'!A251:E2585,5,FALSE)</f>
        <v>4.1900000000000004</v>
      </c>
      <c r="E251" t="str">
        <f>VLOOKUP(A251,'medical examination2'!A251:G2586,7,FALSE)</f>
        <v>No</v>
      </c>
      <c r="F251" t="str">
        <f>VLOOKUP(healthcare!A251,'medical examination2'!A251:I2585,9,FALSE)</f>
        <v>No</v>
      </c>
      <c r="G251" t="str">
        <f>VLOOKUP(A251,'medical examination2'!A251:J2585,10,FALSE)</f>
        <v>No</v>
      </c>
      <c r="I251" t="str">
        <f>VLOOKUP(A251,'medical examination2'!A251:M2585,13,FALSE)</f>
        <v>Yes</v>
      </c>
      <c r="J251" t="str">
        <f>VLOOKUP(A251,'medical examination2'!A251:D2585,4,FALSE)</f>
        <v>OBESITY</v>
      </c>
      <c r="K251" t="str">
        <f>VLOOKUP(A251,'medical examination2'!A251:F2585,6,FALSE)</f>
        <v>NORMAL</v>
      </c>
      <c r="L251" s="16">
        <f>VLOOKUP(A251,'hospitalisation details 2'!A251:G2593,7,FALSE)</f>
        <v>26506</v>
      </c>
      <c r="N251">
        <f>VLOOKUP(A251,'hospitalisation details 2'!A251:J2593,10,FALSE)</f>
        <v>34053.360000000001</v>
      </c>
    </row>
    <row r="252" spans="1:14" ht="15.6" x14ac:dyDescent="0.3">
      <c r="A252" s="1" t="s">
        <v>2121</v>
      </c>
      <c r="B252" t="str">
        <f>VLOOKUP(A252,'Customer Names'!A252:D2586,4,FALSE)</f>
        <v>Kylie</v>
      </c>
      <c r="C252">
        <f>VLOOKUP(A252,'medical examination2'!A252:'medical examination2'!B2586,2,FALSE)</f>
        <v>46.68</v>
      </c>
      <c r="D252">
        <f>VLOOKUP(A252,'medical examination2'!A252:E2586,5,FALSE)</f>
        <v>4.01</v>
      </c>
      <c r="E252" t="str">
        <f>VLOOKUP(A252,'medical examination2'!A252:G2587,7,FALSE)</f>
        <v>No</v>
      </c>
      <c r="F252" t="str">
        <f>VLOOKUP(healthcare!A252,'medical examination2'!A252:I2586,9,FALSE)</f>
        <v>No</v>
      </c>
      <c r="G252" t="str">
        <f>VLOOKUP(A252,'medical examination2'!A252:J2586,10,FALSE)</f>
        <v>No</v>
      </c>
      <c r="I252" t="str">
        <f>VLOOKUP(A252,'medical examination2'!A252:M2586,13,FALSE)</f>
        <v>Yes</v>
      </c>
      <c r="J252" t="str">
        <f>VLOOKUP(A252,'medical examination2'!A252:D2586,4,FALSE)</f>
        <v>OBESITY</v>
      </c>
      <c r="K252" t="str">
        <f>VLOOKUP(A252,'medical examination2'!A252:F2586,6,FALSE)</f>
        <v>NORMAL</v>
      </c>
      <c r="L252" s="16">
        <f>VLOOKUP(A252,'hospitalisation details 2'!A252:G2594,7,FALSE)</f>
        <v>34602</v>
      </c>
      <c r="N252">
        <f>VLOOKUP(A252,'hospitalisation details 2'!A252:J2594,10,FALSE)</f>
        <v>33975.47</v>
      </c>
    </row>
    <row r="253" spans="1:14" ht="15.6" x14ac:dyDescent="0.3">
      <c r="A253" s="1" t="s">
        <v>2120</v>
      </c>
      <c r="B253" t="str">
        <f>VLOOKUP(A253,'Customer Names'!A253:D2587,4,FALSE)</f>
        <v>Kelly</v>
      </c>
      <c r="C253">
        <f>VLOOKUP(A253,'medical examination2'!A253:'medical examination2'!B2587,2,FALSE)</f>
        <v>30.4</v>
      </c>
      <c r="D253">
        <f>VLOOKUP(A253,'medical examination2'!A253:E2587,5,FALSE)</f>
        <v>5.91</v>
      </c>
      <c r="E253" t="str">
        <f>VLOOKUP(A253,'medical examination2'!A253:G2588,7,FALSE)</f>
        <v>No</v>
      </c>
      <c r="F253" t="str">
        <f>VLOOKUP(healthcare!A253,'medical examination2'!A253:I2587,9,FALSE)</f>
        <v>yes</v>
      </c>
      <c r="G253" t="str">
        <f>VLOOKUP(A253,'medical examination2'!A253:J2587,10,FALSE)</f>
        <v>No</v>
      </c>
      <c r="I253" t="str">
        <f>VLOOKUP(A253,'medical examination2'!A253:M2587,13,FALSE)</f>
        <v>Yes</v>
      </c>
      <c r="J253" t="str">
        <f>VLOOKUP(A253,'medical examination2'!A253:D2587,4,FALSE)</f>
        <v>OBESITY</v>
      </c>
      <c r="K253" t="str">
        <f>VLOOKUP(A253,'medical examination2'!A253:F2587,6,FALSE)</f>
        <v>PREDIABETES</v>
      </c>
      <c r="L253" s="16">
        <f>VLOOKUP(A253,'hospitalisation details 2'!A253:G2595,7,FALSE)</f>
        <v>36887</v>
      </c>
      <c r="N253">
        <f>VLOOKUP(A253,'hospitalisation details 2'!A253:J2595,10,FALSE)</f>
        <v>33907.550000000003</v>
      </c>
    </row>
    <row r="254" spans="1:14" ht="15.6" x14ac:dyDescent="0.3">
      <c r="A254" s="1" t="s">
        <v>2119</v>
      </c>
      <c r="B254" t="str">
        <f>VLOOKUP(A254,'Customer Names'!A254:D2588,4,FALSE)</f>
        <v>Carrie</v>
      </c>
      <c r="C254">
        <f>VLOOKUP(A254,'medical examination2'!A254:'medical examination2'!B2588,2,FALSE)</f>
        <v>30.2</v>
      </c>
      <c r="D254">
        <f>VLOOKUP(A254,'medical examination2'!A254:E2588,5,FALSE)</f>
        <v>4.47</v>
      </c>
      <c r="E254" t="str">
        <f>VLOOKUP(A254,'medical examination2'!A254:G2589,7,FALSE)</f>
        <v>yes</v>
      </c>
      <c r="F254" t="str">
        <f>VLOOKUP(healthcare!A254,'medical examination2'!A254:I2588,9,FALSE)</f>
        <v>No</v>
      </c>
      <c r="G254" t="str">
        <f>VLOOKUP(A254,'medical examination2'!A254:J2588,10,FALSE)</f>
        <v>Yes</v>
      </c>
      <c r="I254" t="str">
        <f>VLOOKUP(A254,'medical examination2'!A254:M2588,13,FALSE)</f>
        <v>Yes</v>
      </c>
      <c r="J254" t="str">
        <f>VLOOKUP(A254,'medical examination2'!A254:D2588,4,FALSE)</f>
        <v>OBESITY</v>
      </c>
      <c r="K254" t="str">
        <f>VLOOKUP(A254,'medical examination2'!A254:F2588,6,FALSE)</f>
        <v>NORMAL</v>
      </c>
      <c r="L254" s="16">
        <f>VLOOKUP(A254,'hospitalisation details 2'!A254:G2596,7,FALSE)</f>
        <v>35651</v>
      </c>
      <c r="N254">
        <f>VLOOKUP(A254,'hospitalisation details 2'!A254:J2596,10,FALSE)</f>
        <v>33900.65</v>
      </c>
    </row>
    <row r="255" spans="1:14" ht="15.6" x14ac:dyDescent="0.3">
      <c r="A255" s="1" t="s">
        <v>2118</v>
      </c>
      <c r="B255" t="str">
        <f>VLOOKUP(A255,'Customer Names'!A255:D2589,4,FALSE)</f>
        <v>Alex</v>
      </c>
      <c r="C255">
        <f>VLOOKUP(A255,'medical examination2'!A255:'medical examination2'!B2589,2,FALSE)</f>
        <v>51.18</v>
      </c>
      <c r="D255">
        <f>VLOOKUP(A255,'medical examination2'!A255:E2589,5,FALSE)</f>
        <v>4.5599999999999996</v>
      </c>
      <c r="E255" t="str">
        <f>VLOOKUP(A255,'medical examination2'!A255:G2590,7,FALSE)</f>
        <v>yes</v>
      </c>
      <c r="F255" t="str">
        <f>VLOOKUP(healthcare!A255,'medical examination2'!A255:I2589,9,FALSE)</f>
        <v>yes</v>
      </c>
      <c r="G255" t="str">
        <f>VLOOKUP(A255,'medical examination2'!A255:J2589,10,FALSE)</f>
        <v>No</v>
      </c>
      <c r="I255" t="str">
        <f>VLOOKUP(A255,'medical examination2'!A255:M2589,13,FALSE)</f>
        <v>Yes</v>
      </c>
      <c r="J255" t="str">
        <f>VLOOKUP(A255,'medical examination2'!A255:D2589,4,FALSE)</f>
        <v>OBESITY</v>
      </c>
      <c r="K255" t="str">
        <f>VLOOKUP(A255,'medical examination2'!A255:F2589,6,FALSE)</f>
        <v>NORMAL</v>
      </c>
      <c r="L255" s="16">
        <f>VLOOKUP(A255,'hospitalisation details 2'!A255:G2597,7,FALSE)</f>
        <v>36825</v>
      </c>
      <c r="N255">
        <f>VLOOKUP(A255,'hospitalisation details 2'!A255:J2597,10,FALSE)</f>
        <v>33829.39</v>
      </c>
    </row>
    <row r="256" spans="1:14" ht="15.6" x14ac:dyDescent="0.3">
      <c r="A256" s="1" t="s">
        <v>2117</v>
      </c>
      <c r="B256" t="str">
        <f>VLOOKUP(A256,'Customer Names'!A256:D2590,4,FALSE)</f>
        <v>Zach S</v>
      </c>
      <c r="C256">
        <f>VLOOKUP(A256,'medical examination2'!A256:'medical examination2'!B2590,2,FALSE)</f>
        <v>22.18</v>
      </c>
      <c r="D256">
        <f>VLOOKUP(A256,'medical examination2'!A256:E2590,5,FALSE)</f>
        <v>9.9</v>
      </c>
      <c r="E256" t="str">
        <f>VLOOKUP(A256,'medical examination2'!A256:G2591,7,FALSE)</f>
        <v>No</v>
      </c>
      <c r="F256" t="str">
        <f>VLOOKUP(healthcare!A256,'medical examination2'!A256:I2590,9,FALSE)</f>
        <v>No</v>
      </c>
      <c r="G256" t="str">
        <f>VLOOKUP(A256,'medical examination2'!A256:J2590,10,FALSE)</f>
        <v>No</v>
      </c>
      <c r="I256" t="str">
        <f>VLOOKUP(A256,'medical examination2'!A256:M2590,13,FALSE)</f>
        <v>Yes</v>
      </c>
      <c r="J256" t="str">
        <f>VLOOKUP(A256,'medical examination2'!A256:D2590,4,FALSE)</f>
        <v>NORMAL WEIGHT</v>
      </c>
      <c r="K256" t="str">
        <f>VLOOKUP(A256,'medical examination2'!A256:F2590,6,FALSE)</f>
        <v>DIABETES</v>
      </c>
      <c r="L256" s="16">
        <f>VLOOKUP(A256,'hospitalisation details 2'!A256:G2598,7,FALSE)</f>
        <v>22991</v>
      </c>
      <c r="N256">
        <f>VLOOKUP(A256,'hospitalisation details 2'!A256:J2598,10,FALSE)</f>
        <v>33753.32</v>
      </c>
    </row>
    <row r="257" spans="1:14" ht="15.6" x14ac:dyDescent="0.3">
      <c r="A257" s="1" t="s">
        <v>2116</v>
      </c>
      <c r="B257" t="str">
        <f>VLOOKUP(A257,'Customer Names'!A257:D2591,4,FALSE)</f>
        <v>Alan</v>
      </c>
      <c r="C257">
        <f>VLOOKUP(A257,'medical examination2'!A257:'medical examination2'!B2591,2,FALSE)</f>
        <v>31.92</v>
      </c>
      <c r="D257">
        <f>VLOOKUP(A257,'medical examination2'!A257:E2591,5,FALSE)</f>
        <v>5.1100000000000003</v>
      </c>
      <c r="E257" t="str">
        <f>VLOOKUP(A257,'medical examination2'!A257:G2592,7,FALSE)</f>
        <v>No</v>
      </c>
      <c r="F257" t="str">
        <f>VLOOKUP(healthcare!A257,'medical examination2'!A257:I2591,9,FALSE)</f>
        <v>No</v>
      </c>
      <c r="G257" t="str">
        <f>VLOOKUP(A257,'medical examination2'!A257:J2591,10,FALSE)</f>
        <v>Yes</v>
      </c>
      <c r="I257" t="str">
        <f>VLOOKUP(A257,'medical examination2'!A257:M2591,13,FALSE)</f>
        <v>Yes</v>
      </c>
      <c r="J257" t="str">
        <f>VLOOKUP(A257,'medical examination2'!A257:D2591,4,FALSE)</f>
        <v>OBESITY</v>
      </c>
      <c r="K257" t="str">
        <f>VLOOKUP(A257,'medical examination2'!A257:F2591,6,FALSE)</f>
        <v>NORMAL</v>
      </c>
      <c r="L257" s="16">
        <f>VLOOKUP(A257,'hospitalisation details 2'!A257:G2599,7,FALSE)</f>
        <v>37876</v>
      </c>
      <c r="N257">
        <f>VLOOKUP(A257,'hospitalisation details 2'!A257:J2599,10,FALSE)</f>
        <v>33750.29</v>
      </c>
    </row>
    <row r="258" spans="1:14" ht="15.6" x14ac:dyDescent="0.3">
      <c r="A258" s="1" t="s">
        <v>2115</v>
      </c>
      <c r="B258" t="str">
        <f>VLOOKUP(A258,'Customer Names'!A258:D2592,4,FALSE)</f>
        <v>Nate</v>
      </c>
      <c r="C258">
        <f>VLOOKUP(A258,'medical examination2'!A258:'medical examination2'!B2592,2,FALSE)</f>
        <v>31.73</v>
      </c>
      <c r="D258">
        <f>VLOOKUP(A258,'medical examination2'!A258:E2592,5,FALSE)</f>
        <v>5.73</v>
      </c>
      <c r="E258" t="str">
        <f>VLOOKUP(A258,'medical examination2'!A258:G2593,7,FALSE)</f>
        <v>No</v>
      </c>
      <c r="F258" t="str">
        <f>VLOOKUP(healthcare!A258,'medical examination2'!A258:I2592,9,FALSE)</f>
        <v>yes</v>
      </c>
      <c r="G258" t="str">
        <f>VLOOKUP(A258,'medical examination2'!A258:J2592,10,FALSE)</f>
        <v>No</v>
      </c>
      <c r="I258" t="str">
        <f>VLOOKUP(A258,'medical examination2'!A258:M2592,13,FALSE)</f>
        <v>Yes</v>
      </c>
      <c r="J258" t="str">
        <f>VLOOKUP(A258,'medical examination2'!A258:D2592,4,FALSE)</f>
        <v>OBESITY</v>
      </c>
      <c r="K258" t="str">
        <f>VLOOKUP(A258,'medical examination2'!A258:F2592,6,FALSE)</f>
        <v>PREDIABETES</v>
      </c>
      <c r="L258" s="16">
        <f>VLOOKUP(A258,'hospitalisation details 2'!A258:G2600,7,FALSE)</f>
        <v>38292</v>
      </c>
      <c r="N258">
        <f>VLOOKUP(A258,'hospitalisation details 2'!A258:J2600,10,FALSE)</f>
        <v>33732.69</v>
      </c>
    </row>
    <row r="259" spans="1:14" ht="15.6" x14ac:dyDescent="0.3">
      <c r="A259" s="1" t="s">
        <v>2114</v>
      </c>
      <c r="B259" t="str">
        <f>VLOOKUP(A259,'Customer Names'!A259:D2593,4,FALSE)</f>
        <v>Jesse G.</v>
      </c>
      <c r="C259">
        <f>VLOOKUP(A259,'medical examination2'!A259:'medical examination2'!B2593,2,FALSE)</f>
        <v>45.52</v>
      </c>
      <c r="D259">
        <f>VLOOKUP(A259,'medical examination2'!A259:E2593,5,FALSE)</f>
        <v>6.04</v>
      </c>
      <c r="E259" t="str">
        <f>VLOOKUP(A259,'medical examination2'!A259:G2594,7,FALSE)</f>
        <v>No</v>
      </c>
      <c r="F259" t="str">
        <f>VLOOKUP(healthcare!A259,'medical examination2'!A259:I2593,9,FALSE)</f>
        <v>No</v>
      </c>
      <c r="G259" t="str">
        <f>VLOOKUP(A259,'medical examination2'!A259:J2593,10,FALSE)</f>
        <v>Yes</v>
      </c>
      <c r="I259" t="str">
        <f>VLOOKUP(A259,'medical examination2'!A259:M2593,13,FALSE)</f>
        <v>Yes</v>
      </c>
      <c r="J259" t="str">
        <f>VLOOKUP(A259,'medical examination2'!A259:D2593,4,FALSE)</f>
        <v>OBESITY</v>
      </c>
      <c r="K259" t="str">
        <f>VLOOKUP(A259,'medical examination2'!A259:F2593,6,FALSE)</f>
        <v>PREDIABETES</v>
      </c>
      <c r="L259" s="16">
        <f>VLOOKUP(A259,'hospitalisation details 2'!A259:G2601,7,FALSE)</f>
        <v>34301</v>
      </c>
      <c r="N259">
        <f>VLOOKUP(A259,'hospitalisation details 2'!A259:J2601,10,FALSE)</f>
        <v>33707.550000000003</v>
      </c>
    </row>
    <row r="260" spans="1:14" ht="15.6" x14ac:dyDescent="0.3">
      <c r="A260" s="1" t="s">
        <v>2113</v>
      </c>
      <c r="B260" t="str">
        <f>VLOOKUP(A260,'Customer Names'!A260:D2594,4,FALSE)</f>
        <v>Jason</v>
      </c>
      <c r="C260">
        <f>VLOOKUP(A260,'medical examination2'!A260:'medical examination2'!B2594,2,FALSE)</f>
        <v>52.81</v>
      </c>
      <c r="D260">
        <f>VLOOKUP(A260,'medical examination2'!A260:E2594,5,FALSE)</f>
        <v>5.19</v>
      </c>
      <c r="E260" t="str">
        <f>VLOOKUP(A260,'medical examination2'!A260:G2595,7,FALSE)</f>
        <v>No</v>
      </c>
      <c r="F260" t="str">
        <f>VLOOKUP(healthcare!A260,'medical examination2'!A260:I2594,9,FALSE)</f>
        <v>No</v>
      </c>
      <c r="G260" t="str">
        <f>VLOOKUP(A260,'medical examination2'!A260:J2594,10,FALSE)</f>
        <v>Yes</v>
      </c>
      <c r="I260" t="str">
        <f>VLOOKUP(A260,'medical examination2'!A260:M2594,13,FALSE)</f>
        <v>Yes</v>
      </c>
      <c r="J260" t="str">
        <f>VLOOKUP(A260,'medical examination2'!A260:D2594,4,FALSE)</f>
        <v>OBESITY</v>
      </c>
      <c r="K260" t="str">
        <f>VLOOKUP(A260,'medical examination2'!A260:F2594,6,FALSE)</f>
        <v>NORMAL</v>
      </c>
      <c r="L260" s="16">
        <f>VLOOKUP(A260,'hospitalisation details 2'!A260:G2602,7,FALSE)</f>
        <v>37873</v>
      </c>
      <c r="N260">
        <f>VLOOKUP(A260,'hospitalisation details 2'!A260:J2602,10,FALSE)</f>
        <v>33611.71</v>
      </c>
    </row>
    <row r="261" spans="1:14" ht="15.6" x14ac:dyDescent="0.3">
      <c r="A261" s="1" t="s">
        <v>2112</v>
      </c>
      <c r="B261" t="str">
        <f>VLOOKUP(A261,'Customer Names'!A261:D2595,4,FALSE)</f>
        <v>Megan A.</v>
      </c>
      <c r="C261">
        <f>VLOOKUP(A261,'medical examination2'!A261:'medical examination2'!B2595,2,FALSE)</f>
        <v>33.58</v>
      </c>
      <c r="D261">
        <f>VLOOKUP(A261,'medical examination2'!A261:E2595,5,FALSE)</f>
        <v>5.56</v>
      </c>
      <c r="E261" t="str">
        <f>VLOOKUP(A261,'medical examination2'!A261:G2596,7,FALSE)</f>
        <v>No</v>
      </c>
      <c r="F261" t="str">
        <f>VLOOKUP(healthcare!A261,'medical examination2'!A261:I2595,9,FALSE)</f>
        <v>No</v>
      </c>
      <c r="G261" t="str">
        <f>VLOOKUP(A261,'medical examination2'!A261:J2595,10,FALSE)</f>
        <v>No</v>
      </c>
      <c r="I261" t="str">
        <f>VLOOKUP(A261,'medical examination2'!A261:M2595,13,FALSE)</f>
        <v>Yes</v>
      </c>
      <c r="J261" t="str">
        <f>VLOOKUP(A261,'medical examination2'!A261:D2595,4,FALSE)</f>
        <v>OBESITY</v>
      </c>
      <c r="K261" t="str">
        <f>VLOOKUP(A261,'medical examination2'!A261:F2595,6,FALSE)</f>
        <v>NORMAL</v>
      </c>
      <c r="L261" s="16">
        <f>VLOOKUP(A261,'hospitalisation details 2'!A261:G2603,7,FALSE)</f>
        <v>30885</v>
      </c>
      <c r="N261">
        <f>VLOOKUP(A261,'hospitalisation details 2'!A261:J2603,10,FALSE)</f>
        <v>33527.1</v>
      </c>
    </row>
    <row r="262" spans="1:14" ht="15.6" x14ac:dyDescent="0.3">
      <c r="A262" s="1" t="s">
        <v>2111</v>
      </c>
      <c r="B262" t="str">
        <f>VLOOKUP(A262,'Customer Names'!A262:D2596,4,FALSE)</f>
        <v>Luke M</v>
      </c>
      <c r="C262">
        <f>VLOOKUP(A262,'medical examination2'!A262:'medical examination2'!B2596,2,FALSE)</f>
        <v>30.684999999999999</v>
      </c>
      <c r="D262">
        <f>VLOOKUP(A262,'medical examination2'!A262:E2596,5,FALSE)</f>
        <v>8.23</v>
      </c>
      <c r="E262" t="str">
        <f>VLOOKUP(A262,'medical examination2'!A262:G2597,7,FALSE)</f>
        <v>No</v>
      </c>
      <c r="F262" t="str">
        <f>VLOOKUP(healthcare!A262,'medical examination2'!A262:I2596,9,FALSE)</f>
        <v>No</v>
      </c>
      <c r="G262" t="str">
        <f>VLOOKUP(A262,'medical examination2'!A262:J2596,10,FALSE)</f>
        <v>No</v>
      </c>
      <c r="I262" t="str">
        <f>VLOOKUP(A262,'medical examination2'!A262:M2596,13,FALSE)</f>
        <v>Yes</v>
      </c>
      <c r="J262" t="str">
        <f>VLOOKUP(A262,'medical examination2'!A262:D2596,4,FALSE)</f>
        <v>OBESITY</v>
      </c>
      <c r="K262" t="str">
        <f>VLOOKUP(A262,'medical examination2'!A262:F2596,6,FALSE)</f>
        <v>DIABETES</v>
      </c>
      <c r="L262" s="16">
        <f>VLOOKUP(A262,'hospitalisation details 2'!A262:G2604,7,FALSE)</f>
        <v>37493</v>
      </c>
      <c r="N262">
        <f>VLOOKUP(A262,'hospitalisation details 2'!A262:J2604,10,FALSE)</f>
        <v>33475.82</v>
      </c>
    </row>
    <row r="263" spans="1:14" ht="15.6" x14ac:dyDescent="0.3">
      <c r="A263" s="1" t="s">
        <v>2110</v>
      </c>
      <c r="B263" t="str">
        <f>VLOOKUP(A263,'Customer Names'!A263:D2597,4,FALSE)</f>
        <v>Jacy D</v>
      </c>
      <c r="C263">
        <f>VLOOKUP(A263,'medical examination2'!A263:'medical examination2'!B2597,2,FALSE)</f>
        <v>37.524999999999999</v>
      </c>
      <c r="D263">
        <f>VLOOKUP(A263,'medical examination2'!A263:E2597,5,FALSE)</f>
        <v>9.0299999999999994</v>
      </c>
      <c r="E263" t="str">
        <f>VLOOKUP(A263,'medical examination2'!A263:G2598,7,FALSE)</f>
        <v>yes</v>
      </c>
      <c r="F263" t="str">
        <f>VLOOKUP(healthcare!A263,'medical examination2'!A263:I2597,9,FALSE)</f>
        <v>No</v>
      </c>
      <c r="G263" t="str">
        <f>VLOOKUP(A263,'medical examination2'!A263:J2597,10,FALSE)</f>
        <v>No</v>
      </c>
      <c r="I263" t="str">
        <f>VLOOKUP(A263,'medical examination2'!A263:M2597,13,FALSE)</f>
        <v>No</v>
      </c>
      <c r="J263" t="str">
        <f>VLOOKUP(A263,'medical examination2'!A263:D2597,4,FALSE)</f>
        <v>OBESITY</v>
      </c>
      <c r="K263" t="str">
        <f>VLOOKUP(A263,'medical examination2'!A263:F2597,6,FALSE)</f>
        <v>DIABETES</v>
      </c>
      <c r="L263" s="16">
        <f>VLOOKUP(A263,'hospitalisation details 2'!A263:G2605,7,FALSE)</f>
        <v>25737</v>
      </c>
      <c r="N263">
        <f>VLOOKUP(A263,'hospitalisation details 2'!A263:J2605,10,FALSE)</f>
        <v>33471.97</v>
      </c>
    </row>
    <row r="264" spans="1:14" ht="15.6" x14ac:dyDescent="0.3">
      <c r="A264" s="1" t="s">
        <v>2109</v>
      </c>
      <c r="B264" t="str">
        <f>VLOOKUP(A264,'Customer Names'!A264:D2598,4,FALSE)</f>
        <v>Simon G.</v>
      </c>
      <c r="C264">
        <f>VLOOKUP(A264,'medical examination2'!A264:'medical examination2'!B2598,2,FALSE)</f>
        <v>34.5</v>
      </c>
      <c r="D264">
        <f>VLOOKUP(A264,'medical examination2'!A264:E2598,5,FALSE)</f>
        <v>4.07</v>
      </c>
      <c r="E264" t="str">
        <f>VLOOKUP(A264,'medical examination2'!A264:G2599,7,FALSE)</f>
        <v>yes</v>
      </c>
      <c r="F264" t="str">
        <f>VLOOKUP(healthcare!A264,'medical examination2'!A264:I2598,9,FALSE)</f>
        <v>No</v>
      </c>
      <c r="G264" t="str">
        <f>VLOOKUP(A264,'medical examination2'!A264:J2598,10,FALSE)</f>
        <v>No</v>
      </c>
      <c r="I264" t="str">
        <f>VLOOKUP(A264,'medical examination2'!A264:M2598,13,FALSE)</f>
        <v>Yes</v>
      </c>
      <c r="J264" t="str">
        <f>VLOOKUP(A264,'medical examination2'!A264:D2598,4,FALSE)</f>
        <v>OBESITY</v>
      </c>
      <c r="K264" t="str">
        <f>VLOOKUP(A264,'medical examination2'!A264:F2598,6,FALSE)</f>
        <v>NORMAL</v>
      </c>
      <c r="L264" s="16">
        <f>VLOOKUP(A264,'hospitalisation details 2'!A264:G2606,7,FALSE)</f>
        <v>31388</v>
      </c>
      <c r="N264">
        <f>VLOOKUP(A264,'hospitalisation details 2'!A264:J2606,10,FALSE)</f>
        <v>33450.99</v>
      </c>
    </row>
    <row r="265" spans="1:14" ht="15.6" x14ac:dyDescent="0.3">
      <c r="A265" s="1" t="s">
        <v>2108</v>
      </c>
      <c r="B265" t="str">
        <f>VLOOKUP(A265,'Customer Names'!A265:D2599,4,FALSE)</f>
        <v>Ainsley E.</v>
      </c>
      <c r="C265">
        <f>VLOOKUP(A265,'medical examination2'!A265:'medical examination2'!B2599,2,FALSE)</f>
        <v>28.16</v>
      </c>
      <c r="D265">
        <f>VLOOKUP(A265,'medical examination2'!A265:E2599,5,FALSE)</f>
        <v>5.77</v>
      </c>
      <c r="E265" t="str">
        <f>VLOOKUP(A265,'medical examination2'!A265:G2600,7,FALSE)</f>
        <v>No</v>
      </c>
      <c r="F265" t="str">
        <f>VLOOKUP(healthcare!A265,'medical examination2'!A265:I2599,9,FALSE)</f>
        <v>No</v>
      </c>
      <c r="G265" t="str">
        <f>VLOOKUP(A265,'medical examination2'!A265:J2599,10,FALSE)</f>
        <v>No</v>
      </c>
      <c r="I265" t="str">
        <f>VLOOKUP(A265,'medical examination2'!A265:M2599,13,FALSE)</f>
        <v>Yes</v>
      </c>
      <c r="J265" t="str">
        <f>VLOOKUP(A265,'medical examination2'!A265:D2599,4,FALSE)</f>
        <v>OVERWEIGHT</v>
      </c>
      <c r="K265" t="str">
        <f>VLOOKUP(A265,'medical examination2'!A265:F2599,6,FALSE)</f>
        <v>PREDIABETES</v>
      </c>
      <c r="L265" s="16">
        <f>VLOOKUP(A265,'hospitalisation details 2'!A265:G2607,7,FALSE)</f>
        <v>26547</v>
      </c>
      <c r="N265">
        <f>VLOOKUP(A265,'hospitalisation details 2'!A265:J2607,10,FALSE)</f>
        <v>33344.449999999997</v>
      </c>
    </row>
    <row r="266" spans="1:14" ht="15.6" x14ac:dyDescent="0.3">
      <c r="A266" s="1" t="s">
        <v>2107</v>
      </c>
      <c r="B266" t="str">
        <f>VLOOKUP(A266,'Customer Names'!A266:D2600,4,FALSE)</f>
        <v>Erica A.</v>
      </c>
      <c r="C266">
        <f>VLOOKUP(A266,'medical examination2'!A266:'medical examination2'!B2600,2,FALSE)</f>
        <v>30.02</v>
      </c>
      <c r="D266">
        <f>VLOOKUP(A266,'medical examination2'!A266:E2600,5,FALSE)</f>
        <v>5.98</v>
      </c>
      <c r="E266" t="str">
        <f>VLOOKUP(A266,'medical examination2'!A266:G2601,7,FALSE)</f>
        <v>No</v>
      </c>
      <c r="F266" t="str">
        <f>VLOOKUP(healthcare!A266,'medical examination2'!A266:I2600,9,FALSE)</f>
        <v>No</v>
      </c>
      <c r="G266" t="str">
        <f>VLOOKUP(A266,'medical examination2'!A266:J2600,10,FALSE)</f>
        <v>Yes</v>
      </c>
      <c r="I266" t="str">
        <f>VLOOKUP(A266,'medical examination2'!A266:M2600,13,FALSE)</f>
        <v>Yes</v>
      </c>
      <c r="J266" t="str">
        <f>VLOOKUP(A266,'medical examination2'!A266:D2600,4,FALSE)</f>
        <v>OBESITY</v>
      </c>
      <c r="K266" t="str">
        <f>VLOOKUP(A266,'medical examination2'!A266:F2600,6,FALSE)</f>
        <v>PREDIABETES</v>
      </c>
      <c r="L266" s="16">
        <f>VLOOKUP(A266,'hospitalisation details 2'!A266:G2608,7,FALSE)</f>
        <v>37953</v>
      </c>
      <c r="N266">
        <f>VLOOKUP(A266,'hospitalisation details 2'!A266:J2608,10,FALSE)</f>
        <v>33307.550000000003</v>
      </c>
    </row>
    <row r="267" spans="1:14" ht="15.6" x14ac:dyDescent="0.3">
      <c r="A267" s="1" t="s">
        <v>2106</v>
      </c>
      <c r="B267" t="str">
        <f>VLOOKUP(A267,'Customer Names'!A267:D2601,4,FALSE)</f>
        <v>Erik</v>
      </c>
      <c r="C267">
        <f>VLOOKUP(A267,'medical examination2'!A267:'medical examination2'!B2601,2,FALSE)</f>
        <v>37.82</v>
      </c>
      <c r="D267">
        <f>VLOOKUP(A267,'medical examination2'!A267:E2601,5,FALSE)</f>
        <v>6.01</v>
      </c>
      <c r="E267" t="str">
        <f>VLOOKUP(A267,'medical examination2'!A267:G2602,7,FALSE)</f>
        <v>No</v>
      </c>
      <c r="F267" t="str">
        <f>VLOOKUP(healthcare!A267,'medical examination2'!A267:I2601,9,FALSE)</f>
        <v>No</v>
      </c>
      <c r="G267" t="str">
        <f>VLOOKUP(A267,'medical examination2'!A267:J2601,10,FALSE)</f>
        <v>No</v>
      </c>
      <c r="I267" t="str">
        <f>VLOOKUP(A267,'medical examination2'!A267:M2601,13,FALSE)</f>
        <v>Yes</v>
      </c>
      <c r="J267" t="str">
        <f>VLOOKUP(A267,'medical examination2'!A267:D2601,4,FALSE)</f>
        <v>OBESITY</v>
      </c>
      <c r="K267" t="str">
        <f>VLOOKUP(A267,'medical examination2'!A267:F2601,6,FALSE)</f>
        <v>PREDIABETES</v>
      </c>
      <c r="L267" s="16">
        <f>VLOOKUP(A267,'hospitalisation details 2'!A267:G2609,7,FALSE)</f>
        <v>33158</v>
      </c>
      <c r="N267">
        <f>VLOOKUP(A267,'hospitalisation details 2'!A267:J2609,10,FALSE)</f>
        <v>33292.83</v>
      </c>
    </row>
    <row r="268" spans="1:14" ht="15.6" x14ac:dyDescent="0.3">
      <c r="A268" s="1" t="s">
        <v>2105</v>
      </c>
      <c r="B268" t="str">
        <f>VLOOKUP(A268,'Customer Names'!A268:D2602,4,FALSE)</f>
        <v>Erin C.</v>
      </c>
      <c r="C268">
        <f>VLOOKUP(A268,'medical examination2'!A268:'medical examination2'!B2602,2,FALSE)</f>
        <v>33.14</v>
      </c>
      <c r="D268">
        <f>VLOOKUP(A268,'medical examination2'!A268:E2602,5,FALSE)</f>
        <v>5.67</v>
      </c>
      <c r="E268" t="str">
        <f>VLOOKUP(A268,'medical examination2'!A268:G2603,7,FALSE)</f>
        <v>yes</v>
      </c>
      <c r="F268" t="str">
        <f>VLOOKUP(healthcare!A268,'medical examination2'!A268:I2602,9,FALSE)</f>
        <v>No</v>
      </c>
      <c r="G268" t="str">
        <f>VLOOKUP(A268,'medical examination2'!A268:J2602,10,FALSE)</f>
        <v>No</v>
      </c>
      <c r="I268" t="str">
        <f>VLOOKUP(A268,'medical examination2'!A268:M2602,13,FALSE)</f>
        <v>Yes</v>
      </c>
      <c r="J268" t="str">
        <f>VLOOKUP(A268,'medical examination2'!A268:D2602,4,FALSE)</f>
        <v>OBESITY</v>
      </c>
      <c r="K268" t="str">
        <f>VLOOKUP(A268,'medical examination2'!A268:F2602,6,FALSE)</f>
        <v>NORMAL</v>
      </c>
      <c r="L268" s="16">
        <f>VLOOKUP(A268,'hospitalisation details 2'!A268:G2610,7,FALSE)</f>
        <v>31243</v>
      </c>
      <c r="N268">
        <f>VLOOKUP(A268,'hospitalisation details 2'!A268:J2610,10,FALSE)</f>
        <v>33121</v>
      </c>
    </row>
    <row r="269" spans="1:14" ht="15.6" x14ac:dyDescent="0.3">
      <c r="A269" s="1" t="s">
        <v>2104</v>
      </c>
      <c r="B269" t="str">
        <f>VLOOKUP(A269,'Customer Names'!A269:D2603,4,FALSE)</f>
        <v>Adrienne</v>
      </c>
      <c r="C269">
        <f>VLOOKUP(A269,'medical examination2'!A269:'medical examination2'!B2603,2,FALSE)</f>
        <v>25.14</v>
      </c>
      <c r="D269">
        <f>VLOOKUP(A269,'medical examination2'!A269:E2603,5,FALSE)</f>
        <v>6.02</v>
      </c>
      <c r="E269" t="str">
        <f>VLOOKUP(A269,'medical examination2'!A269:G2604,7,FALSE)</f>
        <v>yes</v>
      </c>
      <c r="F269" t="str">
        <f>VLOOKUP(healthcare!A269,'medical examination2'!A269:I2603,9,FALSE)</f>
        <v>No</v>
      </c>
      <c r="G269" t="str">
        <f>VLOOKUP(A269,'medical examination2'!A269:J2603,10,FALSE)</f>
        <v>Yes</v>
      </c>
      <c r="I269" t="str">
        <f>VLOOKUP(A269,'medical examination2'!A269:M2603,13,FALSE)</f>
        <v>Yes</v>
      </c>
      <c r="J269" t="str">
        <f>VLOOKUP(A269,'medical examination2'!A269:D2603,4,FALSE)</f>
        <v>OVERWEIGHT</v>
      </c>
      <c r="K269" t="str">
        <f>VLOOKUP(A269,'medical examination2'!A269:F2603,6,FALSE)</f>
        <v>PREDIABETES</v>
      </c>
      <c r="L269" s="16">
        <f>VLOOKUP(A269,'hospitalisation details 2'!A269:G2611,7,FALSE)</f>
        <v>25506</v>
      </c>
      <c r="N269">
        <f>VLOOKUP(A269,'hospitalisation details 2'!A269:J2611,10,FALSE)</f>
        <v>33090.660000000003</v>
      </c>
    </row>
    <row r="270" spans="1:14" ht="15.6" x14ac:dyDescent="0.3">
      <c r="A270" s="1" t="s">
        <v>2103</v>
      </c>
      <c r="B270" t="str">
        <f>VLOOKUP(A270,'Customer Names'!A270:D2604,4,FALSE)</f>
        <v>Adam</v>
      </c>
      <c r="C270">
        <f>VLOOKUP(A270,'medical examination2'!A270:'medical examination2'!B2604,2,FALSE)</f>
        <v>20.18</v>
      </c>
      <c r="D270">
        <f>VLOOKUP(A270,'medical examination2'!A270:E2604,5,FALSE)</f>
        <v>11.19</v>
      </c>
      <c r="E270" t="str">
        <f>VLOOKUP(A270,'medical examination2'!A270:G2605,7,FALSE)</f>
        <v>No</v>
      </c>
      <c r="F270" t="str">
        <f>VLOOKUP(healthcare!A270,'medical examination2'!A270:I2604,9,FALSE)</f>
        <v>No</v>
      </c>
      <c r="G270" t="str">
        <f>VLOOKUP(A270,'medical examination2'!A270:J2604,10,FALSE)</f>
        <v>No</v>
      </c>
      <c r="I270" t="str">
        <f>VLOOKUP(A270,'medical examination2'!A270:M2604,13,FALSE)</f>
        <v>Yes</v>
      </c>
      <c r="J270" t="str">
        <f>VLOOKUP(A270,'medical examination2'!A270:D2604,4,FALSE)</f>
        <v>NORMAL WEIGHT</v>
      </c>
      <c r="K270" t="str">
        <f>VLOOKUP(A270,'medical examination2'!A270:F2604,6,FALSE)</f>
        <v>DIABETES</v>
      </c>
      <c r="L270" s="16">
        <f>VLOOKUP(A270,'hospitalisation details 2'!A270:G2612,7,FALSE)</f>
        <v>22828</v>
      </c>
      <c r="N270">
        <f>VLOOKUP(A270,'hospitalisation details 2'!A270:J2612,10,FALSE)</f>
        <v>33074.94</v>
      </c>
    </row>
    <row r="271" spans="1:14" ht="15.6" x14ac:dyDescent="0.3">
      <c r="A271" s="1" t="s">
        <v>2102</v>
      </c>
      <c r="B271" t="str">
        <f>VLOOKUP(A271,'Customer Names'!A271:D2605,4,FALSE)</f>
        <v>Yutaka</v>
      </c>
      <c r="C271">
        <f>VLOOKUP(A271,'medical examination2'!A271:'medical examination2'!B2605,2,FALSE)</f>
        <v>44.36</v>
      </c>
      <c r="D271">
        <f>VLOOKUP(A271,'medical examination2'!A271:E2605,5,FALSE)</f>
        <v>5.1100000000000003</v>
      </c>
      <c r="E271" t="str">
        <f>VLOOKUP(A271,'medical examination2'!A271:G2606,7,FALSE)</f>
        <v>No</v>
      </c>
      <c r="F271" t="str">
        <f>VLOOKUP(healthcare!A271,'medical examination2'!A271:I2605,9,FALSE)</f>
        <v>No</v>
      </c>
      <c r="G271" t="str">
        <f>VLOOKUP(A271,'medical examination2'!A271:J2605,10,FALSE)</f>
        <v>No</v>
      </c>
      <c r="I271" t="str">
        <f>VLOOKUP(A271,'medical examination2'!A271:M2605,13,FALSE)</f>
        <v>Yes</v>
      </c>
      <c r="J271" t="str">
        <f>VLOOKUP(A271,'medical examination2'!A271:D2605,4,FALSE)</f>
        <v>OBESITY</v>
      </c>
      <c r="K271" t="str">
        <f>VLOOKUP(A271,'medical examination2'!A271:F2605,6,FALSE)</f>
        <v>NORMAL</v>
      </c>
      <c r="L271" s="16">
        <f>VLOOKUP(A271,'hospitalisation details 2'!A271:G2613,7,FALSE)</f>
        <v>34543</v>
      </c>
      <c r="N271">
        <f>VLOOKUP(A271,'hospitalisation details 2'!A271:J2613,10,FALSE)</f>
        <v>33057.230000000003</v>
      </c>
    </row>
    <row r="272" spans="1:14" ht="15.6" x14ac:dyDescent="0.3">
      <c r="A272" s="1" t="s">
        <v>2101</v>
      </c>
      <c r="B272" t="str">
        <f>VLOOKUP(A272,'Customer Names'!A272:D2606,4,FALSE)</f>
        <v>Tyler M</v>
      </c>
      <c r="C272">
        <f>VLOOKUP(A272,'medical examination2'!A272:'medical examination2'!B2606,2,FALSE)</f>
        <v>23.82</v>
      </c>
      <c r="D272">
        <f>VLOOKUP(A272,'medical examination2'!A272:E2606,5,FALSE)</f>
        <v>10.85</v>
      </c>
      <c r="E272" t="str">
        <f>VLOOKUP(A272,'medical examination2'!A272:G2607,7,FALSE)</f>
        <v>yes</v>
      </c>
      <c r="F272" t="str">
        <f>VLOOKUP(healthcare!A272,'medical examination2'!A272:I2606,9,FALSE)</f>
        <v>No</v>
      </c>
      <c r="G272" t="str">
        <f>VLOOKUP(A272,'medical examination2'!A272:J2606,10,FALSE)</f>
        <v>No</v>
      </c>
      <c r="I272" t="str">
        <f>VLOOKUP(A272,'medical examination2'!A272:M2606,13,FALSE)</f>
        <v>Yes</v>
      </c>
      <c r="J272" t="str">
        <f>VLOOKUP(A272,'medical examination2'!A272:D2606,4,FALSE)</f>
        <v>NORMAL WEIGHT</v>
      </c>
      <c r="K272" t="str">
        <f>VLOOKUP(A272,'medical examination2'!A272:F2606,6,FALSE)</f>
        <v>DIABETES</v>
      </c>
      <c r="L272" s="16">
        <f>VLOOKUP(A272,'hospitalisation details 2'!A272:G2614,7,FALSE)</f>
        <v>24663</v>
      </c>
      <c r="N272">
        <f>VLOOKUP(A272,'hospitalisation details 2'!A272:J2614,10,FALSE)</f>
        <v>33025.32</v>
      </c>
    </row>
    <row r="273" spans="1:14" ht="15.6" x14ac:dyDescent="0.3">
      <c r="A273" s="1" t="s">
        <v>2100</v>
      </c>
      <c r="B273" t="str">
        <f>VLOOKUP(A273,'Customer Names'!A273:D2607,4,FALSE)</f>
        <v>Stephen</v>
      </c>
      <c r="C273">
        <f>VLOOKUP(A273,'medical examination2'!A273:'medical examination2'!B2607,2,FALSE)</f>
        <v>45</v>
      </c>
      <c r="D273">
        <f>VLOOKUP(A273,'medical examination2'!A273:E2607,5,FALSE)</f>
        <v>5.24</v>
      </c>
      <c r="E273" t="str">
        <f>VLOOKUP(A273,'medical examination2'!A273:G2608,7,FALSE)</f>
        <v>yes</v>
      </c>
      <c r="F273" t="str">
        <f>VLOOKUP(healthcare!A273,'medical examination2'!A273:I2607,9,FALSE)</f>
        <v>No</v>
      </c>
      <c r="G273" t="str">
        <f>VLOOKUP(A273,'medical examination2'!A273:J2607,10,FALSE)</f>
        <v>No</v>
      </c>
      <c r="I273" t="str">
        <f>VLOOKUP(A273,'medical examination2'!A273:M2607,13,FALSE)</f>
        <v>Yes</v>
      </c>
      <c r="J273" t="str">
        <f>VLOOKUP(A273,'medical examination2'!A273:D2607,4,FALSE)</f>
        <v>OBESITY</v>
      </c>
      <c r="K273" t="str">
        <f>VLOOKUP(A273,'medical examination2'!A273:F2607,6,FALSE)</f>
        <v>NORMAL</v>
      </c>
      <c r="L273" s="16">
        <f>VLOOKUP(A273,'hospitalisation details 2'!A273:G2615,7,FALSE)</f>
        <v>34888</v>
      </c>
      <c r="N273">
        <f>VLOOKUP(A273,'hospitalisation details 2'!A273:J2615,10,FALSE)</f>
        <v>33017.46</v>
      </c>
    </row>
    <row r="274" spans="1:14" ht="15.6" x14ac:dyDescent="0.3">
      <c r="A274" s="1" t="s">
        <v>2099</v>
      </c>
      <c r="B274" t="str">
        <f>VLOOKUP(A274,'Customer Names'!A274:D2608,4,FALSE)</f>
        <v>Andrew B.</v>
      </c>
      <c r="C274">
        <f>VLOOKUP(A274,'medical examination2'!A274:'medical examination2'!B2608,2,FALSE)</f>
        <v>26.62</v>
      </c>
      <c r="D274">
        <f>VLOOKUP(A274,'medical examination2'!A274:E2608,5,FALSE)</f>
        <v>10.08</v>
      </c>
      <c r="E274" t="str">
        <f>VLOOKUP(A274,'medical examination2'!A274:G2609,7,FALSE)</f>
        <v>No</v>
      </c>
      <c r="F274" t="str">
        <f>VLOOKUP(healthcare!A274,'medical examination2'!A274:I2608,9,FALSE)</f>
        <v>No</v>
      </c>
      <c r="G274" t="str">
        <f>VLOOKUP(A274,'medical examination2'!A274:J2608,10,FALSE)</f>
        <v>No</v>
      </c>
      <c r="I274" t="str">
        <f>VLOOKUP(A274,'medical examination2'!A274:M2608,13,FALSE)</f>
        <v>Yes</v>
      </c>
      <c r="J274" t="str">
        <f>VLOOKUP(A274,'medical examination2'!A274:D2608,4,FALSE)</f>
        <v>OVERWEIGHT</v>
      </c>
      <c r="K274" t="str">
        <f>VLOOKUP(A274,'medical examination2'!A274:F2608,6,FALSE)</f>
        <v>DIABETES</v>
      </c>
      <c r="L274" s="16">
        <f>VLOOKUP(A274,'hospitalisation details 2'!A274:G2616,7,FALSE)</f>
        <v>26169</v>
      </c>
      <c r="N274">
        <f>VLOOKUP(A274,'hospitalisation details 2'!A274:J2616,10,FALSE)</f>
        <v>32947.629999999997</v>
      </c>
    </row>
    <row r="275" spans="1:14" ht="15.6" x14ac:dyDescent="0.3">
      <c r="A275" s="1" t="s">
        <v>2098</v>
      </c>
      <c r="B275" t="str">
        <f>VLOOKUP(A275,'Customer Names'!A275:D2609,4,FALSE)</f>
        <v>James</v>
      </c>
      <c r="C275">
        <f>VLOOKUP(A275,'medical examination2'!A275:'medical examination2'!B2609,2,FALSE)</f>
        <v>32.67</v>
      </c>
      <c r="D275">
        <f>VLOOKUP(A275,'medical examination2'!A275:E2609,5,FALSE)</f>
        <v>10.97</v>
      </c>
      <c r="E275" t="str">
        <f>VLOOKUP(A275,'medical examination2'!A275:G2610,7,FALSE)</f>
        <v>yes</v>
      </c>
      <c r="F275" t="str">
        <f>VLOOKUP(healthcare!A275,'medical examination2'!A275:I2609,9,FALSE)</f>
        <v>No</v>
      </c>
      <c r="G275" t="str">
        <f>VLOOKUP(A275,'medical examination2'!A275:J2609,10,FALSE)</f>
        <v>No</v>
      </c>
      <c r="I275" t="str">
        <f>VLOOKUP(A275,'medical examination2'!A275:M2609,13,FALSE)</f>
        <v>Yes</v>
      </c>
      <c r="J275" t="str">
        <f>VLOOKUP(A275,'medical examination2'!A275:D2609,4,FALSE)</f>
        <v>OBESITY</v>
      </c>
      <c r="K275" t="str">
        <f>VLOOKUP(A275,'medical examination2'!A275:F2609,6,FALSE)</f>
        <v>DIABETES</v>
      </c>
      <c r="L275" s="16">
        <f>VLOOKUP(A275,'hospitalisation details 2'!A275:G2617,7,FALSE)</f>
        <v>29907</v>
      </c>
      <c r="N275">
        <f>VLOOKUP(A275,'hospitalisation details 2'!A275:J2617,10,FALSE)</f>
        <v>32906.69</v>
      </c>
    </row>
    <row r="276" spans="1:14" ht="15.6" x14ac:dyDescent="0.3">
      <c r="A276" s="1" t="s">
        <v>2097</v>
      </c>
      <c r="B276" t="str">
        <f>VLOOKUP(A276,'Customer Names'!A276:D2610,4,FALSE)</f>
        <v>Shawn P.</v>
      </c>
      <c r="C276">
        <f>VLOOKUP(A276,'medical examination2'!A276:'medical examination2'!B2610,2,FALSE)</f>
        <v>44.44</v>
      </c>
      <c r="D276">
        <f>VLOOKUP(A276,'medical examination2'!A276:E2610,5,FALSE)</f>
        <v>4.9000000000000004</v>
      </c>
      <c r="E276" t="str">
        <f>VLOOKUP(A276,'medical examination2'!A276:G2611,7,FALSE)</f>
        <v>yes</v>
      </c>
      <c r="F276" t="str">
        <f>VLOOKUP(healthcare!A276,'medical examination2'!A276:I2610,9,FALSE)</f>
        <v>No</v>
      </c>
      <c r="G276" t="str">
        <f>VLOOKUP(A276,'medical examination2'!A276:J2610,10,FALSE)</f>
        <v>No</v>
      </c>
      <c r="I276" t="str">
        <f>VLOOKUP(A276,'medical examination2'!A276:M2610,13,FALSE)</f>
        <v>Yes</v>
      </c>
      <c r="J276" t="str">
        <f>VLOOKUP(A276,'medical examination2'!A276:D2610,4,FALSE)</f>
        <v>OBESITY</v>
      </c>
      <c r="K276" t="str">
        <f>VLOOKUP(A276,'medical examination2'!A276:F2610,6,FALSE)</f>
        <v>NORMAL</v>
      </c>
      <c r="L276" s="16">
        <f>VLOOKUP(A276,'hospitalisation details 2'!A276:G2618,7,FALSE)</f>
        <v>35037</v>
      </c>
      <c r="N276">
        <f>VLOOKUP(A276,'hospitalisation details 2'!A276:J2618,10,FALSE)</f>
        <v>32827.51</v>
      </c>
    </row>
    <row r="277" spans="1:14" ht="15.6" x14ac:dyDescent="0.3">
      <c r="A277" s="1" t="s">
        <v>2096</v>
      </c>
      <c r="B277" t="str">
        <f>VLOOKUP(A277,'Customer Names'!A277:D2611,4,FALSE)</f>
        <v>Matt</v>
      </c>
      <c r="C277">
        <f>VLOOKUP(A277,'medical examination2'!A277:'medical examination2'!B2611,2,FALSE)</f>
        <v>28.31</v>
      </c>
      <c r="D277">
        <f>VLOOKUP(A277,'medical examination2'!A277:E2611,5,FALSE)</f>
        <v>5.33</v>
      </c>
      <c r="E277" t="str">
        <f>VLOOKUP(A277,'medical examination2'!A277:G2612,7,FALSE)</f>
        <v>No</v>
      </c>
      <c r="F277" t="str">
        <f>VLOOKUP(healthcare!A277,'medical examination2'!A277:I2611,9,FALSE)</f>
        <v>No</v>
      </c>
      <c r="G277" t="str">
        <f>VLOOKUP(A277,'medical examination2'!A277:J2611,10,FALSE)</f>
        <v>No</v>
      </c>
      <c r="I277" t="str">
        <f>VLOOKUP(A277,'medical examination2'!A277:M2611,13,FALSE)</f>
        <v>Yes</v>
      </c>
      <c r="J277" t="str">
        <f>VLOOKUP(A277,'medical examination2'!A277:D2611,4,FALSE)</f>
        <v>OVERWEIGHT</v>
      </c>
      <c r="K277" t="str">
        <f>VLOOKUP(A277,'medical examination2'!A277:F2611,6,FALSE)</f>
        <v>NORMAL</v>
      </c>
      <c r="L277" s="16">
        <f>VLOOKUP(A277,'hospitalisation details 2'!A277:G2619,7,FALSE)</f>
        <v>29567</v>
      </c>
      <c r="N277">
        <f>VLOOKUP(A277,'hospitalisation details 2'!A277:J2619,10,FALSE)</f>
        <v>32787.46</v>
      </c>
    </row>
    <row r="278" spans="1:14" ht="15.6" x14ac:dyDescent="0.3">
      <c r="A278" s="1" t="s">
        <v>2095</v>
      </c>
      <c r="B278" t="str">
        <f>VLOOKUP(A278,'Customer Names'!A278:D2612,4,FALSE)</f>
        <v>Nathaniel</v>
      </c>
      <c r="C278">
        <f>VLOOKUP(A278,'medical examination2'!A278:'medical examination2'!B2612,2,FALSE)</f>
        <v>25.05</v>
      </c>
      <c r="D278">
        <f>VLOOKUP(A278,'medical examination2'!A278:E2612,5,FALSE)</f>
        <v>4.6100000000000003</v>
      </c>
      <c r="E278" t="str">
        <f>VLOOKUP(A278,'medical examination2'!A278:G2613,7,FALSE)</f>
        <v>No</v>
      </c>
      <c r="F278" t="str">
        <f>VLOOKUP(healthcare!A278,'medical examination2'!A278:I2612,9,FALSE)</f>
        <v>No</v>
      </c>
      <c r="G278" t="str">
        <f>VLOOKUP(A278,'medical examination2'!A278:J2612,10,FALSE)</f>
        <v>No</v>
      </c>
      <c r="I278" t="str">
        <f>VLOOKUP(A278,'medical examination2'!A278:M2612,13,FALSE)</f>
        <v>Yes</v>
      </c>
      <c r="J278" t="str">
        <f>VLOOKUP(A278,'medical examination2'!A278:D2612,4,FALSE)</f>
        <v>OVERWEIGHT</v>
      </c>
      <c r="K278" t="str">
        <f>VLOOKUP(A278,'medical examination2'!A278:F2612,6,FALSE)</f>
        <v>NORMAL</v>
      </c>
      <c r="L278" s="16">
        <f>VLOOKUP(A278,'hospitalisation details 2'!A278:G2620,7,FALSE)</f>
        <v>26610</v>
      </c>
      <c r="N278">
        <f>VLOOKUP(A278,'hospitalisation details 2'!A278:J2620,10,FALSE)</f>
        <v>32765.33</v>
      </c>
    </row>
    <row r="279" spans="1:14" ht="15.6" x14ac:dyDescent="0.3">
      <c r="A279" s="1" t="s">
        <v>2094</v>
      </c>
      <c r="B279" t="str">
        <f>VLOOKUP(A279,'Customer Names'!A279:D2613,4,FALSE)</f>
        <v>Kevin D.</v>
      </c>
      <c r="C279">
        <f>VLOOKUP(A279,'medical examination2'!A279:'medical examination2'!B2613,2,FALSE)</f>
        <v>28.34</v>
      </c>
      <c r="D279">
        <f>VLOOKUP(A279,'medical examination2'!A279:E2613,5,FALSE)</f>
        <v>8.18</v>
      </c>
      <c r="E279" t="str">
        <f>VLOOKUP(A279,'medical examination2'!A279:G2614,7,FALSE)</f>
        <v>No</v>
      </c>
      <c r="F279" t="str">
        <f>VLOOKUP(healthcare!A279,'medical examination2'!A279:I2613,9,FALSE)</f>
        <v>No</v>
      </c>
      <c r="G279" t="str">
        <f>VLOOKUP(A279,'medical examination2'!A279:J2613,10,FALSE)</f>
        <v>No</v>
      </c>
      <c r="I279" t="str">
        <f>VLOOKUP(A279,'medical examination2'!A279:M2613,13,FALSE)</f>
        <v>Yes</v>
      </c>
      <c r="J279" t="str">
        <f>VLOOKUP(A279,'medical examination2'!A279:D2613,4,FALSE)</f>
        <v>OVERWEIGHT</v>
      </c>
      <c r="K279" t="str">
        <f>VLOOKUP(A279,'medical examination2'!A279:F2613,6,FALSE)</f>
        <v>DIABETES</v>
      </c>
      <c r="L279" s="16">
        <f>VLOOKUP(A279,'hospitalisation details 2'!A279:G2621,7,FALSE)</f>
        <v>27369</v>
      </c>
      <c r="N279">
        <f>VLOOKUP(A279,'hospitalisation details 2'!A279:J2621,10,FALSE)</f>
        <v>32760.48</v>
      </c>
    </row>
    <row r="280" spans="1:14" ht="15.6" x14ac:dyDescent="0.3">
      <c r="A280" s="1" t="s">
        <v>2093</v>
      </c>
      <c r="B280" t="str">
        <f>VLOOKUP(A280,'Customer Names'!A280:D2614,4,FALSE)</f>
        <v>Joan</v>
      </c>
      <c r="C280">
        <f>VLOOKUP(A280,'medical examination2'!A280:'medical examination2'!B2614,2,FALSE)</f>
        <v>17.765000000000001</v>
      </c>
      <c r="D280">
        <f>VLOOKUP(A280,'medical examination2'!A280:E2614,5,FALSE)</f>
        <v>5.62</v>
      </c>
      <c r="E280" t="str">
        <f>VLOOKUP(A280,'medical examination2'!A280:G2615,7,FALSE)</f>
        <v>No</v>
      </c>
      <c r="F280" t="str">
        <f>VLOOKUP(healthcare!A280,'medical examination2'!A280:I2614,9,FALSE)</f>
        <v>No</v>
      </c>
      <c r="G280" t="str">
        <f>VLOOKUP(A280,'medical examination2'!A280:J2614,10,FALSE)</f>
        <v>No</v>
      </c>
      <c r="I280" t="str">
        <f>VLOOKUP(A280,'medical examination2'!A280:M2614,13,FALSE)</f>
        <v>Yes</v>
      </c>
      <c r="J280" t="str">
        <f>VLOOKUP(A280,'medical examination2'!A280:D2614,4,FALSE)</f>
        <v>UNDERWEIGHT</v>
      </c>
      <c r="K280" t="str">
        <f>VLOOKUP(A280,'medical examination2'!A280:F2614,6,FALSE)</f>
        <v>NORMAL</v>
      </c>
      <c r="L280" s="16">
        <f>VLOOKUP(A280,'hospitalisation details 2'!A280:G2622,7,FALSE)</f>
        <v>33063</v>
      </c>
      <c r="N280">
        <f>VLOOKUP(A280,'hospitalisation details 2'!A280:J2622,10,FALSE)</f>
        <v>32734.19</v>
      </c>
    </row>
    <row r="281" spans="1:14" ht="15.6" x14ac:dyDescent="0.3">
      <c r="A281" s="1" t="s">
        <v>2092</v>
      </c>
      <c r="B281" t="str">
        <f>VLOOKUP(A281,'Customer Names'!A281:D2615,4,FALSE)</f>
        <v>Christopher A</v>
      </c>
      <c r="C281">
        <f>VLOOKUP(A281,'medical examination2'!A281:'medical examination2'!B2615,2,FALSE)</f>
        <v>36.119999999999997</v>
      </c>
      <c r="D281">
        <f>VLOOKUP(A281,'medical examination2'!A281:E2615,5,FALSE)</f>
        <v>5.82</v>
      </c>
      <c r="E281" t="str">
        <f>VLOOKUP(A281,'medical examination2'!A281:G2616,7,FALSE)</f>
        <v>No</v>
      </c>
      <c r="F281" t="str">
        <f>VLOOKUP(healthcare!A281,'medical examination2'!A281:I2615,9,FALSE)</f>
        <v>No</v>
      </c>
      <c r="G281" t="str">
        <f>VLOOKUP(A281,'medical examination2'!A281:J2615,10,FALSE)</f>
        <v>No</v>
      </c>
      <c r="I281" t="str">
        <f>VLOOKUP(A281,'medical examination2'!A281:M2615,13,FALSE)</f>
        <v>Yes</v>
      </c>
      <c r="J281" t="str">
        <f>VLOOKUP(A281,'medical examination2'!A281:D2615,4,FALSE)</f>
        <v>OBESITY</v>
      </c>
      <c r="K281" t="str">
        <f>VLOOKUP(A281,'medical examination2'!A281:F2615,6,FALSE)</f>
        <v>PREDIABETES</v>
      </c>
      <c r="L281" s="16">
        <f>VLOOKUP(A281,'hospitalisation details 2'!A281:G2623,7,FALSE)</f>
        <v>33146</v>
      </c>
      <c r="N281">
        <f>VLOOKUP(A281,'hospitalisation details 2'!A281:J2623,10,FALSE)</f>
        <v>32716.2</v>
      </c>
    </row>
    <row r="282" spans="1:14" ht="15.6" x14ac:dyDescent="0.3">
      <c r="A282" s="1" t="s">
        <v>2091</v>
      </c>
      <c r="B282" t="str">
        <f>VLOOKUP(A282,'Customer Names'!A282:D2616,4,FALSE)</f>
        <v>Kacy L.</v>
      </c>
      <c r="C282">
        <f>VLOOKUP(A282,'medical examination2'!A282:'medical examination2'!B2616,2,FALSE)</f>
        <v>23.19</v>
      </c>
      <c r="D282">
        <f>VLOOKUP(A282,'medical examination2'!A282:E2616,5,FALSE)</f>
        <v>7.66</v>
      </c>
      <c r="E282" t="str">
        <f>VLOOKUP(A282,'medical examination2'!A282:G2617,7,FALSE)</f>
        <v>No</v>
      </c>
      <c r="F282" t="str">
        <f>VLOOKUP(healthcare!A282,'medical examination2'!A282:I2616,9,FALSE)</f>
        <v>No</v>
      </c>
      <c r="G282" t="str">
        <f>VLOOKUP(A282,'medical examination2'!A282:J2616,10,FALSE)</f>
        <v>No</v>
      </c>
      <c r="I282" t="str">
        <f>VLOOKUP(A282,'medical examination2'!A282:M2616,13,FALSE)</f>
        <v>Yes</v>
      </c>
      <c r="J282" t="str">
        <f>VLOOKUP(A282,'medical examination2'!A282:D2616,4,FALSE)</f>
        <v>NORMAL WEIGHT</v>
      </c>
      <c r="K282" t="str">
        <f>VLOOKUP(A282,'medical examination2'!A282:F2616,6,FALSE)</f>
        <v>DIABETES</v>
      </c>
      <c r="L282" s="16">
        <f>VLOOKUP(A282,'hospitalisation details 2'!A282:G2624,7,FALSE)</f>
        <v>25143</v>
      </c>
      <c r="N282">
        <f>VLOOKUP(A282,'hospitalisation details 2'!A282:J2624,10,FALSE)</f>
        <v>32686.080000000002</v>
      </c>
    </row>
    <row r="283" spans="1:14" ht="15.6" x14ac:dyDescent="0.3">
      <c r="A283" s="1" t="s">
        <v>2090</v>
      </c>
      <c r="B283" t="str">
        <f>VLOOKUP(A283,'Customer Names'!A283:D2617,4,FALSE)</f>
        <v>Benjamin H.</v>
      </c>
      <c r="C283">
        <f>VLOOKUP(A283,'medical examination2'!A283:'medical examination2'!B2617,2,FALSE)</f>
        <v>35.99</v>
      </c>
      <c r="D283">
        <f>VLOOKUP(A283,'medical examination2'!A283:E2617,5,FALSE)</f>
        <v>4.2300000000000004</v>
      </c>
      <c r="E283" t="str">
        <f>VLOOKUP(A283,'medical examination2'!A283:G2618,7,FALSE)</f>
        <v>No</v>
      </c>
      <c r="F283" t="str">
        <f>VLOOKUP(healthcare!A283,'medical examination2'!A283:I2617,9,FALSE)</f>
        <v>No</v>
      </c>
      <c r="G283" t="str">
        <f>VLOOKUP(A283,'medical examination2'!A283:J2617,10,FALSE)</f>
        <v>No</v>
      </c>
      <c r="I283" t="str">
        <f>VLOOKUP(A283,'medical examination2'!A283:M2617,13,FALSE)</f>
        <v>Yes</v>
      </c>
      <c r="J283" t="str">
        <f>VLOOKUP(A283,'medical examination2'!A283:D2617,4,FALSE)</f>
        <v>OBESITY</v>
      </c>
      <c r="K283" t="str">
        <f>VLOOKUP(A283,'medical examination2'!A283:F2617,6,FALSE)</f>
        <v>NORMAL</v>
      </c>
      <c r="L283" s="16">
        <f>VLOOKUP(A283,'hospitalisation details 2'!A283:G2625,7,FALSE)</f>
        <v>33067</v>
      </c>
      <c r="N283">
        <f>VLOOKUP(A283,'hospitalisation details 2'!A283:J2625,10,FALSE)</f>
        <v>32672.11</v>
      </c>
    </row>
    <row r="284" spans="1:14" ht="15.6" x14ac:dyDescent="0.3">
      <c r="A284" s="1" t="s">
        <v>2089</v>
      </c>
      <c r="B284" t="str">
        <f>VLOOKUP(A284,'Customer Names'!A284:D2618,4,FALSE)</f>
        <v>Xaviour J.</v>
      </c>
      <c r="C284">
        <f>VLOOKUP(A284,'medical examination2'!A284:'medical examination2'!B2618,2,FALSE)</f>
        <v>30.25</v>
      </c>
      <c r="D284">
        <f>VLOOKUP(A284,'medical examination2'!A284:E2618,5,FALSE)</f>
        <v>5.58</v>
      </c>
      <c r="E284" t="str">
        <f>VLOOKUP(A284,'medical examination2'!A284:G2619,7,FALSE)</f>
        <v>No</v>
      </c>
      <c r="F284" t="str">
        <f>VLOOKUP(healthcare!A284,'medical examination2'!A284:I2618,9,FALSE)</f>
        <v>No</v>
      </c>
      <c r="G284" t="str">
        <f>VLOOKUP(A284,'medical examination2'!A284:J2618,10,FALSE)</f>
        <v>Yes</v>
      </c>
      <c r="I284" t="str">
        <f>VLOOKUP(A284,'medical examination2'!A284:M2618,13,FALSE)</f>
        <v>Yes</v>
      </c>
      <c r="J284" t="str">
        <f>VLOOKUP(A284,'medical examination2'!A284:D2618,4,FALSE)</f>
        <v>OBESITY</v>
      </c>
      <c r="K284" t="str">
        <f>VLOOKUP(A284,'medical examination2'!A284:F2618,6,FALSE)</f>
        <v>NORMAL</v>
      </c>
      <c r="L284" s="16">
        <f>VLOOKUP(A284,'hospitalisation details 2'!A284:G2626,7,FALSE)</f>
        <v>37902</v>
      </c>
      <c r="N284">
        <f>VLOOKUP(A284,'hospitalisation details 2'!A284:J2626,10,FALSE)</f>
        <v>32548.34</v>
      </c>
    </row>
    <row r="285" spans="1:14" ht="15.6" x14ac:dyDescent="0.3">
      <c r="A285" s="1" t="s">
        <v>2088</v>
      </c>
      <c r="B285" t="str">
        <f>VLOOKUP(A285,'Customer Names'!A285:D2619,4,FALSE)</f>
        <v>Michael T.</v>
      </c>
      <c r="C285">
        <f>VLOOKUP(A285,'medical examination2'!A285:'medical examination2'!B2619,2,FALSE)</f>
        <v>26.24</v>
      </c>
      <c r="D285">
        <f>VLOOKUP(A285,'medical examination2'!A285:E2619,5,FALSE)</f>
        <v>6.26</v>
      </c>
      <c r="E285" t="str">
        <f>VLOOKUP(A285,'medical examination2'!A285:G2620,7,FALSE)</f>
        <v>yes</v>
      </c>
      <c r="F285" t="str">
        <f>VLOOKUP(healthcare!A285,'medical examination2'!A285:I2619,9,FALSE)</f>
        <v>No</v>
      </c>
      <c r="G285" t="str">
        <f>VLOOKUP(A285,'medical examination2'!A285:J2619,10,FALSE)</f>
        <v>No</v>
      </c>
      <c r="I285" t="str">
        <f>VLOOKUP(A285,'medical examination2'!A285:M2619,13,FALSE)</f>
        <v>Yes</v>
      </c>
      <c r="J285" t="str">
        <f>VLOOKUP(A285,'medical examination2'!A285:D2619,4,FALSE)</f>
        <v>OVERWEIGHT</v>
      </c>
      <c r="K285" t="str">
        <f>VLOOKUP(A285,'medical examination2'!A285:F2619,6,FALSE)</f>
        <v>PREDIABETES</v>
      </c>
      <c r="L285" s="16">
        <f>VLOOKUP(A285,'hospitalisation details 2'!A285:G2627,7,FALSE)</f>
        <v>28022</v>
      </c>
      <c r="N285">
        <f>VLOOKUP(A285,'hospitalisation details 2'!A285:J2627,10,FALSE)</f>
        <v>32485.46</v>
      </c>
    </row>
    <row r="286" spans="1:14" ht="15.6" x14ac:dyDescent="0.3">
      <c r="A286" s="1" t="s">
        <v>2087</v>
      </c>
      <c r="B286" t="str">
        <f>VLOOKUP(A286,'Customer Names'!A286:D2620,4,FALSE)</f>
        <v>Bradley</v>
      </c>
      <c r="C286">
        <f>VLOOKUP(A286,'medical examination2'!A286:'medical examination2'!B2620,2,FALSE)</f>
        <v>31.36</v>
      </c>
      <c r="D286">
        <f>VLOOKUP(A286,'medical examination2'!A286:E2620,5,FALSE)</f>
        <v>10.6</v>
      </c>
      <c r="E286" t="str">
        <f>VLOOKUP(A286,'medical examination2'!A286:G2621,7,FALSE)</f>
        <v>yes</v>
      </c>
      <c r="F286" t="str">
        <f>VLOOKUP(healthcare!A286,'medical examination2'!A286:I2620,9,FALSE)</f>
        <v>No</v>
      </c>
      <c r="G286" t="str">
        <f>VLOOKUP(A286,'medical examination2'!A286:J2620,10,FALSE)</f>
        <v>No</v>
      </c>
      <c r="I286" t="str">
        <f>VLOOKUP(A286,'medical examination2'!A286:M2620,13,FALSE)</f>
        <v>Yes</v>
      </c>
      <c r="J286" t="str">
        <f>VLOOKUP(A286,'medical examination2'!A286:D2620,4,FALSE)</f>
        <v>OBESITY</v>
      </c>
      <c r="K286" t="str">
        <f>VLOOKUP(A286,'medical examination2'!A286:F2620,6,FALSE)</f>
        <v>DIABETES</v>
      </c>
      <c r="L286" s="16">
        <f>VLOOKUP(A286,'hospitalisation details 2'!A286:G2628,7,FALSE)</f>
        <v>29856</v>
      </c>
      <c r="N286">
        <f>VLOOKUP(A286,'hospitalisation details 2'!A286:J2628,10,FALSE)</f>
        <v>32462.35</v>
      </c>
    </row>
    <row r="287" spans="1:14" ht="15.6" x14ac:dyDescent="0.3">
      <c r="A287" s="1" t="s">
        <v>2086</v>
      </c>
      <c r="B287" t="str">
        <f>VLOOKUP(A287,'Customer Names'!A287:D2621,4,FALSE)</f>
        <v>Andrea</v>
      </c>
      <c r="C287">
        <f>VLOOKUP(A287,'medical examination2'!A287:'medical examination2'!B2621,2,FALSE)</f>
        <v>25.69</v>
      </c>
      <c r="D287">
        <f>VLOOKUP(A287,'medical examination2'!A287:E2621,5,FALSE)</f>
        <v>4.78</v>
      </c>
      <c r="E287" t="str">
        <f>VLOOKUP(A287,'medical examination2'!A287:G2622,7,FALSE)</f>
        <v>yes</v>
      </c>
      <c r="F287" t="str">
        <f>VLOOKUP(healthcare!A287,'medical examination2'!A287:I2621,9,FALSE)</f>
        <v>No</v>
      </c>
      <c r="G287" t="str">
        <f>VLOOKUP(A287,'medical examination2'!A287:J2621,10,FALSE)</f>
        <v>No</v>
      </c>
      <c r="I287" t="str">
        <f>VLOOKUP(A287,'medical examination2'!A287:M2621,13,FALSE)</f>
        <v>Yes</v>
      </c>
      <c r="J287" t="str">
        <f>VLOOKUP(A287,'medical examination2'!A287:D2621,4,FALSE)</f>
        <v>OVERWEIGHT</v>
      </c>
      <c r="K287" t="str">
        <f>VLOOKUP(A287,'medical examination2'!A287:F2621,6,FALSE)</f>
        <v>NORMAL</v>
      </c>
      <c r="L287" s="16">
        <f>VLOOKUP(A287,'hospitalisation details 2'!A287:G2629,7,FALSE)</f>
        <v>27981</v>
      </c>
      <c r="N287">
        <f>VLOOKUP(A287,'hospitalisation details 2'!A287:J2629,10,FALSE)</f>
        <v>32430.22</v>
      </c>
    </row>
    <row r="288" spans="1:14" ht="15.6" x14ac:dyDescent="0.3">
      <c r="A288" s="1" t="s">
        <v>2085</v>
      </c>
      <c r="B288" t="str">
        <f>VLOOKUP(A288,'Customer Names'!A288:D2622,4,FALSE)</f>
        <v>Nancy M</v>
      </c>
      <c r="C288">
        <f>VLOOKUP(A288,'medical examination2'!A288:'medical examination2'!B2622,2,FALSE)</f>
        <v>25.46</v>
      </c>
      <c r="D288">
        <f>VLOOKUP(A288,'medical examination2'!A288:E2622,5,FALSE)</f>
        <v>6.03</v>
      </c>
      <c r="E288" t="str">
        <f>VLOOKUP(A288,'medical examination2'!A288:G2623,7,FALSE)</f>
        <v>No</v>
      </c>
      <c r="F288" t="str">
        <f>VLOOKUP(healthcare!A288,'medical examination2'!A288:I2622,9,FALSE)</f>
        <v>No</v>
      </c>
      <c r="G288" t="str">
        <f>VLOOKUP(A288,'medical examination2'!A288:J2622,10,FALSE)</f>
        <v>No</v>
      </c>
      <c r="I288" t="str">
        <f>VLOOKUP(A288,'medical examination2'!A288:M2622,13,FALSE)</f>
        <v>Yes</v>
      </c>
      <c r="J288" t="str">
        <f>VLOOKUP(A288,'medical examination2'!A288:D2622,4,FALSE)</f>
        <v>OVERWEIGHT</v>
      </c>
      <c r="K288" t="str">
        <f>VLOOKUP(A288,'medical examination2'!A288:F2622,6,FALSE)</f>
        <v>PREDIABETES</v>
      </c>
      <c r="L288" s="16">
        <f>VLOOKUP(A288,'hospitalisation details 2'!A288:G2630,7,FALSE)</f>
        <v>26591</v>
      </c>
      <c r="N288">
        <f>VLOOKUP(A288,'hospitalisation details 2'!A288:J2630,10,FALSE)</f>
        <v>32428.63</v>
      </c>
    </row>
    <row r="289" spans="1:14" ht="15.6" x14ac:dyDescent="0.3">
      <c r="A289" s="1" t="s">
        <v>2084</v>
      </c>
      <c r="B289" t="str">
        <f>VLOOKUP(A289,'Customer Names'!A289:D2623,4,FALSE)</f>
        <v>Matt</v>
      </c>
      <c r="C289">
        <f>VLOOKUP(A289,'medical examination2'!A289:'medical examination2'!B2623,2,FALSE)</f>
        <v>31.83</v>
      </c>
      <c r="D289">
        <f>VLOOKUP(A289,'medical examination2'!A289:E2623,5,FALSE)</f>
        <v>11.55</v>
      </c>
      <c r="E289" t="str">
        <f>VLOOKUP(A289,'medical examination2'!A289:G2624,7,FALSE)</f>
        <v>yes</v>
      </c>
      <c r="F289" t="str">
        <f>VLOOKUP(healthcare!A289,'medical examination2'!A289:I2623,9,FALSE)</f>
        <v>No</v>
      </c>
      <c r="G289" t="str">
        <f>VLOOKUP(A289,'medical examination2'!A289:J2623,10,FALSE)</f>
        <v>No</v>
      </c>
      <c r="I289" t="str">
        <f>VLOOKUP(A289,'medical examination2'!A289:M2623,13,FALSE)</f>
        <v>Yes</v>
      </c>
      <c r="J289" t="str">
        <f>VLOOKUP(A289,'medical examination2'!A289:D2623,4,FALSE)</f>
        <v>OBESITY</v>
      </c>
      <c r="K289" t="str">
        <f>VLOOKUP(A289,'medical examination2'!A289:F2623,6,FALSE)</f>
        <v>DIABETES</v>
      </c>
      <c r="L289" s="16">
        <f>VLOOKUP(A289,'hospitalisation details 2'!A289:G2631,7,FALSE)</f>
        <v>31748</v>
      </c>
      <c r="N289">
        <f>VLOOKUP(A289,'hospitalisation details 2'!A289:J2631,10,FALSE)</f>
        <v>32288.49</v>
      </c>
    </row>
    <row r="290" spans="1:14" ht="15.6" x14ac:dyDescent="0.3">
      <c r="A290" s="1" t="s">
        <v>2083</v>
      </c>
      <c r="B290" t="str">
        <f>VLOOKUP(A290,'Customer Names'!A290:D2624,4,FALSE)</f>
        <v>Lee</v>
      </c>
      <c r="C290">
        <f>VLOOKUP(A290,'medical examination2'!A290:'medical examination2'!B2624,2,FALSE)</f>
        <v>24.43</v>
      </c>
      <c r="D290">
        <f>VLOOKUP(A290,'medical examination2'!A290:E2624,5,FALSE)</f>
        <v>7.59</v>
      </c>
      <c r="E290" t="str">
        <f>VLOOKUP(A290,'medical examination2'!A290:G2625,7,FALSE)</f>
        <v>yes</v>
      </c>
      <c r="F290" t="str">
        <f>VLOOKUP(healthcare!A290,'medical examination2'!A290:I2624,9,FALSE)</f>
        <v>No</v>
      </c>
      <c r="G290" t="str">
        <f>VLOOKUP(A290,'medical examination2'!A290:J2624,10,FALSE)</f>
        <v>No</v>
      </c>
      <c r="I290" t="str">
        <f>VLOOKUP(A290,'medical examination2'!A290:M2624,13,FALSE)</f>
        <v>Yes</v>
      </c>
      <c r="J290" t="str">
        <f>VLOOKUP(A290,'medical examination2'!A290:D2624,4,FALSE)</f>
        <v>NORMAL WEIGHT</v>
      </c>
      <c r="K290" t="str">
        <f>VLOOKUP(A290,'medical examination2'!A290:F2624,6,FALSE)</f>
        <v>DIABETES</v>
      </c>
      <c r="L290" s="16">
        <f>VLOOKUP(A290,'hospitalisation details 2'!A290:G2632,7,FALSE)</f>
        <v>27745</v>
      </c>
      <c r="N290">
        <f>VLOOKUP(A290,'hospitalisation details 2'!A290:J2632,10,FALSE)</f>
        <v>32259.96</v>
      </c>
    </row>
    <row r="291" spans="1:14" ht="15.6" x14ac:dyDescent="0.3">
      <c r="A291" s="1" t="s">
        <v>2082</v>
      </c>
      <c r="B291" t="str">
        <f>VLOOKUP(A291,'Customer Names'!A291:D2625,4,FALSE)</f>
        <v>Chris</v>
      </c>
      <c r="C291">
        <f>VLOOKUP(A291,'medical examination2'!A291:'medical examination2'!B2625,2,FALSE)</f>
        <v>41.9</v>
      </c>
      <c r="D291">
        <f>VLOOKUP(A291,'medical examination2'!A291:E2625,5,FALSE)</f>
        <v>4.26</v>
      </c>
      <c r="E291" t="str">
        <f>VLOOKUP(A291,'medical examination2'!A291:G2626,7,FALSE)</f>
        <v>No</v>
      </c>
      <c r="F291" t="str">
        <f>VLOOKUP(healthcare!A291,'medical examination2'!A291:I2625,9,FALSE)</f>
        <v>No</v>
      </c>
      <c r="G291" t="str">
        <f>VLOOKUP(A291,'medical examination2'!A291:J2625,10,FALSE)</f>
        <v>No</v>
      </c>
      <c r="I291" t="str">
        <f>VLOOKUP(A291,'medical examination2'!A291:M2625,13,FALSE)</f>
        <v>Yes</v>
      </c>
      <c r="J291" t="str">
        <f>VLOOKUP(A291,'medical examination2'!A291:D2625,4,FALSE)</f>
        <v>OBESITY</v>
      </c>
      <c r="K291" t="str">
        <f>VLOOKUP(A291,'medical examination2'!A291:F2625,6,FALSE)</f>
        <v>NORMAL</v>
      </c>
      <c r="L291" s="16">
        <f>VLOOKUP(A291,'hospitalisation details 2'!A291:G2633,7,FALSE)</f>
        <v>34585</v>
      </c>
      <c r="N291">
        <f>VLOOKUP(A291,'hospitalisation details 2'!A291:J2633,10,FALSE)</f>
        <v>32222.81</v>
      </c>
    </row>
    <row r="292" spans="1:14" ht="15.6" x14ac:dyDescent="0.3">
      <c r="A292" s="1" t="s">
        <v>2081</v>
      </c>
      <c r="B292" t="str">
        <f>VLOOKUP(A292,'Customer Names'!A292:D2626,4,FALSE)</f>
        <v>Erik T.</v>
      </c>
      <c r="C292">
        <f>VLOOKUP(A292,'medical examination2'!A292:'medical examination2'!B2626,2,FALSE)</f>
        <v>22.88</v>
      </c>
      <c r="D292">
        <f>VLOOKUP(A292,'medical examination2'!A292:E2626,5,FALSE)</f>
        <v>5.9</v>
      </c>
      <c r="E292" t="str">
        <f>VLOOKUP(A292,'medical examination2'!A292:G2627,7,FALSE)</f>
        <v>yes</v>
      </c>
      <c r="F292" t="str">
        <f>VLOOKUP(healthcare!A292,'medical examination2'!A292:I2626,9,FALSE)</f>
        <v>No</v>
      </c>
      <c r="G292" t="str">
        <f>VLOOKUP(A292,'medical examination2'!A292:J2626,10,FALSE)</f>
        <v>Yes</v>
      </c>
      <c r="I292" t="str">
        <f>VLOOKUP(A292,'medical examination2'!A292:M2626,13,FALSE)</f>
        <v>Yes</v>
      </c>
      <c r="J292" t="str">
        <f>VLOOKUP(A292,'medical examination2'!A292:D2626,4,FALSE)</f>
        <v>NORMAL WEIGHT</v>
      </c>
      <c r="K292" t="str">
        <f>VLOOKUP(A292,'medical examination2'!A292:F2626,6,FALSE)</f>
        <v>PREDIABETES</v>
      </c>
      <c r="L292" s="16">
        <f>VLOOKUP(A292,'hospitalisation details 2'!A292:G2634,7,FALSE)</f>
        <v>25457</v>
      </c>
      <c r="N292">
        <f>VLOOKUP(A292,'hospitalisation details 2'!A292:J2634,10,FALSE)</f>
        <v>32192.76</v>
      </c>
    </row>
    <row r="293" spans="1:14" ht="15.6" x14ac:dyDescent="0.3">
      <c r="A293" s="1" t="s">
        <v>2080</v>
      </c>
      <c r="B293" t="str">
        <f>VLOOKUP(A293,'Customer Names'!A293:D2627,4,FALSE)</f>
        <v>Rod W</v>
      </c>
      <c r="C293">
        <f>VLOOKUP(A293,'medical examination2'!A293:'medical examination2'!B2627,2,FALSE)</f>
        <v>29.734999999999999</v>
      </c>
      <c r="D293">
        <f>VLOOKUP(A293,'medical examination2'!A293:E2627,5,FALSE)</f>
        <v>7.79</v>
      </c>
      <c r="E293" t="str">
        <f>VLOOKUP(A293,'medical examination2'!A293:G2628,7,FALSE)</f>
        <v>No</v>
      </c>
      <c r="F293" t="str">
        <f>VLOOKUP(healthcare!A293,'medical examination2'!A293:I2627,9,FALSE)</f>
        <v>No</v>
      </c>
      <c r="G293" t="str">
        <f>VLOOKUP(A293,'medical examination2'!A293:J2627,10,FALSE)</f>
        <v>No</v>
      </c>
      <c r="I293" t="str">
        <f>VLOOKUP(A293,'medical examination2'!A293:M2627,13,FALSE)</f>
        <v>No</v>
      </c>
      <c r="J293" t="str">
        <f>VLOOKUP(A293,'medical examination2'!A293:D2627,4,FALSE)</f>
        <v>OVERWEIGHT</v>
      </c>
      <c r="K293" t="str">
        <f>VLOOKUP(A293,'medical examination2'!A293:F2627,6,FALSE)</f>
        <v>DIABETES</v>
      </c>
      <c r="L293" s="16">
        <f>VLOOKUP(A293,'hospitalisation details 2'!A293:G2635,7,FALSE)</f>
        <v>28804</v>
      </c>
      <c r="N293">
        <f>VLOOKUP(A293,'hospitalisation details 2'!A293:J2635,10,FALSE)</f>
        <v>32108.66</v>
      </c>
    </row>
    <row r="294" spans="1:14" ht="15.6" x14ac:dyDescent="0.3">
      <c r="A294" s="1" t="s">
        <v>2079</v>
      </c>
      <c r="B294" t="str">
        <f>VLOOKUP(A294,'Customer Names'!A294:D2628,4,FALSE)</f>
        <v>Joey</v>
      </c>
      <c r="C294">
        <f>VLOOKUP(A294,'medical examination2'!A294:'medical examination2'!B2628,2,FALSE)</f>
        <v>40.74</v>
      </c>
      <c r="D294">
        <f>VLOOKUP(A294,'medical examination2'!A294:E2628,5,FALSE)</f>
        <v>5.28</v>
      </c>
      <c r="E294" t="str">
        <f>VLOOKUP(A294,'medical examination2'!A294:G2629,7,FALSE)</f>
        <v>No</v>
      </c>
      <c r="F294" t="str">
        <f>VLOOKUP(healthcare!A294,'medical examination2'!A294:I2628,9,FALSE)</f>
        <v>No</v>
      </c>
      <c r="G294" t="str">
        <f>VLOOKUP(A294,'medical examination2'!A294:J2628,10,FALSE)</f>
        <v>Yes</v>
      </c>
      <c r="I294" t="str">
        <f>VLOOKUP(A294,'medical examination2'!A294:M2628,13,FALSE)</f>
        <v>Yes</v>
      </c>
      <c r="J294" t="str">
        <f>VLOOKUP(A294,'medical examination2'!A294:D2628,4,FALSE)</f>
        <v>OBESITY</v>
      </c>
      <c r="K294" t="str">
        <f>VLOOKUP(A294,'medical examination2'!A294:F2628,6,FALSE)</f>
        <v>NORMAL</v>
      </c>
      <c r="L294" s="16">
        <f>VLOOKUP(A294,'hospitalisation details 2'!A294:G2636,7,FALSE)</f>
        <v>34225</v>
      </c>
      <c r="N294">
        <f>VLOOKUP(A294,'hospitalisation details 2'!A294:J2636,10,FALSE)</f>
        <v>32086.21</v>
      </c>
    </row>
    <row r="295" spans="1:14" ht="15.6" x14ac:dyDescent="0.3">
      <c r="A295" s="1" t="s">
        <v>2078</v>
      </c>
      <c r="B295" t="str">
        <f>VLOOKUP(A295,'Customer Names'!A295:D2629,4,FALSE)</f>
        <v>Hillary L.</v>
      </c>
      <c r="C295">
        <f>VLOOKUP(A295,'medical examination2'!A295:'medical examination2'!B2629,2,FALSE)</f>
        <v>24.14</v>
      </c>
      <c r="D295">
        <f>VLOOKUP(A295,'medical examination2'!A295:E2629,5,FALSE)</f>
        <v>5.87</v>
      </c>
      <c r="E295" t="str">
        <f>VLOOKUP(A295,'medical examination2'!A295:G2630,7,FALSE)</f>
        <v>No</v>
      </c>
      <c r="F295" t="str">
        <f>VLOOKUP(healthcare!A295,'medical examination2'!A295:I2629,9,FALSE)</f>
        <v>No</v>
      </c>
      <c r="G295" t="str">
        <f>VLOOKUP(A295,'medical examination2'!A295:J2629,10,FALSE)</f>
        <v>No</v>
      </c>
      <c r="I295" t="str">
        <f>VLOOKUP(A295,'medical examination2'!A295:M2629,13,FALSE)</f>
        <v>Yes</v>
      </c>
      <c r="J295" t="str">
        <f>VLOOKUP(A295,'medical examination2'!A295:D2629,4,FALSE)</f>
        <v>NORMAL WEIGHT</v>
      </c>
      <c r="K295" t="str">
        <f>VLOOKUP(A295,'medical examination2'!A295:F2629,6,FALSE)</f>
        <v>PREDIABETES</v>
      </c>
      <c r="L295" s="16">
        <f>VLOOKUP(A295,'hospitalisation details 2'!A295:G2637,7,FALSE)</f>
        <v>26563</v>
      </c>
      <c r="N295">
        <f>VLOOKUP(A295,'hospitalisation details 2'!A295:J2637,10,FALSE)</f>
        <v>31980.89</v>
      </c>
    </row>
    <row r="296" spans="1:14" ht="15.6" x14ac:dyDescent="0.3">
      <c r="A296" s="1" t="s">
        <v>2077</v>
      </c>
      <c r="B296" t="str">
        <f>VLOOKUP(A296,'Customer Names'!A296:D2630,4,FALSE)</f>
        <v>Eric J</v>
      </c>
      <c r="C296">
        <f>VLOOKUP(A296,'medical examination2'!A296:'medical examination2'!B2630,2,FALSE)</f>
        <v>25.15</v>
      </c>
      <c r="D296">
        <f>VLOOKUP(A296,'medical examination2'!A296:E2630,5,FALSE)</f>
        <v>9.08</v>
      </c>
      <c r="E296" t="str">
        <f>VLOOKUP(A296,'medical examination2'!A296:G2631,7,FALSE)</f>
        <v>yes</v>
      </c>
      <c r="F296" t="str">
        <f>VLOOKUP(healthcare!A296,'medical examination2'!A296:I2630,9,FALSE)</f>
        <v>No</v>
      </c>
      <c r="G296" t="str">
        <f>VLOOKUP(A296,'medical examination2'!A296:J2630,10,FALSE)</f>
        <v>No</v>
      </c>
      <c r="I296" t="str">
        <f>VLOOKUP(A296,'medical examination2'!A296:M2630,13,FALSE)</f>
        <v>Yes</v>
      </c>
      <c r="J296" t="str">
        <f>VLOOKUP(A296,'medical examination2'!A296:D2630,4,FALSE)</f>
        <v>OVERWEIGHT</v>
      </c>
      <c r="K296" t="str">
        <f>VLOOKUP(A296,'medical examination2'!A296:F2630,6,FALSE)</f>
        <v>DIABETES</v>
      </c>
      <c r="L296" s="16">
        <f>VLOOKUP(A296,'hospitalisation details 2'!A296:G2638,7,FALSE)</f>
        <v>27662</v>
      </c>
      <c r="N296">
        <f>VLOOKUP(A296,'hospitalisation details 2'!A296:J2638,10,FALSE)</f>
        <v>31897.1</v>
      </c>
    </row>
    <row r="297" spans="1:14" ht="15.6" x14ac:dyDescent="0.3">
      <c r="A297" s="1" t="s">
        <v>2076</v>
      </c>
      <c r="B297" t="str">
        <f>VLOOKUP(A297,'Customer Names'!A297:D2631,4,FALSE)</f>
        <v>Nicolas</v>
      </c>
      <c r="C297">
        <f>VLOOKUP(A297,'medical examination2'!A297:'medical examination2'!B2631,2,FALSE)</f>
        <v>28.71</v>
      </c>
      <c r="D297">
        <f>VLOOKUP(A297,'medical examination2'!A297:E2631,5,FALSE)</f>
        <v>5.2</v>
      </c>
      <c r="E297" t="str">
        <f>VLOOKUP(A297,'medical examination2'!A297:G2632,7,FALSE)</f>
        <v>No</v>
      </c>
      <c r="F297" t="str">
        <f>VLOOKUP(healthcare!A297,'medical examination2'!A297:I2631,9,FALSE)</f>
        <v>No</v>
      </c>
      <c r="G297" t="str">
        <f>VLOOKUP(A297,'medical examination2'!A297:J2631,10,FALSE)</f>
        <v>No</v>
      </c>
      <c r="I297" t="str">
        <f>VLOOKUP(A297,'medical examination2'!A297:M2631,13,FALSE)</f>
        <v>Yes</v>
      </c>
      <c r="J297" t="str">
        <f>VLOOKUP(A297,'medical examination2'!A297:D2631,4,FALSE)</f>
        <v>OVERWEIGHT</v>
      </c>
      <c r="K297" t="str">
        <f>VLOOKUP(A297,'medical examination2'!A297:F2631,6,FALSE)</f>
        <v>NORMAL</v>
      </c>
      <c r="L297" s="16">
        <f>VLOOKUP(A297,'hospitalisation details 2'!A297:G2639,7,FALSE)</f>
        <v>30935</v>
      </c>
      <c r="N297">
        <f>VLOOKUP(A297,'hospitalisation details 2'!A297:J2639,10,FALSE)</f>
        <v>31743.919999999998</v>
      </c>
    </row>
    <row r="298" spans="1:14" ht="15.6" x14ac:dyDescent="0.3">
      <c r="A298" s="1" t="s">
        <v>2075</v>
      </c>
      <c r="B298" t="str">
        <f>VLOOKUP(A298,'Customer Names'!A298:D2632,4,FALSE)</f>
        <v>Marcel</v>
      </c>
      <c r="C298">
        <f>VLOOKUP(A298,'medical examination2'!A298:'medical examination2'!B2632,2,FALSE)</f>
        <v>23</v>
      </c>
      <c r="D298">
        <f>VLOOKUP(A298,'medical examination2'!A298:E2632,5,FALSE)</f>
        <v>5.48</v>
      </c>
      <c r="E298" t="str">
        <f>VLOOKUP(A298,'medical examination2'!A298:G2633,7,FALSE)</f>
        <v>No</v>
      </c>
      <c r="F298" t="str">
        <f>VLOOKUP(healthcare!A298,'medical examination2'!A298:I2632,9,FALSE)</f>
        <v>No</v>
      </c>
      <c r="G298" t="str">
        <f>VLOOKUP(A298,'medical examination2'!A298:J2632,10,FALSE)</f>
        <v>No</v>
      </c>
      <c r="I298" t="str">
        <f>VLOOKUP(A298,'medical examination2'!A298:M2632,13,FALSE)</f>
        <v>Yes</v>
      </c>
      <c r="J298" t="str">
        <f>VLOOKUP(A298,'medical examination2'!A298:D2632,4,FALSE)</f>
        <v>NORMAL WEIGHT</v>
      </c>
      <c r="K298" t="str">
        <f>VLOOKUP(A298,'medical examination2'!A298:F2632,6,FALSE)</f>
        <v>NORMAL</v>
      </c>
      <c r="L298" s="16">
        <f>VLOOKUP(A298,'hospitalisation details 2'!A298:G2640,7,FALSE)</f>
        <v>28412</v>
      </c>
      <c r="N298">
        <f>VLOOKUP(A298,'hospitalisation details 2'!A298:J2640,10,FALSE)</f>
        <v>31736.7</v>
      </c>
    </row>
    <row r="299" spans="1:14" ht="15.6" x14ac:dyDescent="0.3">
      <c r="A299" s="1" t="s">
        <v>2074</v>
      </c>
      <c r="B299" t="str">
        <f>VLOOKUP(A299,'Customer Names'!A299:D2633,4,FALSE)</f>
        <v>Ashley N</v>
      </c>
      <c r="C299">
        <f>VLOOKUP(A299,'medical examination2'!A299:'medical examination2'!B2633,2,FALSE)</f>
        <v>36.86</v>
      </c>
      <c r="D299">
        <f>VLOOKUP(A299,'medical examination2'!A299:E2633,5,FALSE)</f>
        <v>11.95</v>
      </c>
      <c r="E299" t="str">
        <f>VLOOKUP(A299,'medical examination2'!A299:G2634,7,FALSE)</f>
        <v>No</v>
      </c>
      <c r="F299" t="str">
        <f>VLOOKUP(healthcare!A299,'medical examination2'!A299:I2633,9,FALSE)</f>
        <v>No</v>
      </c>
      <c r="G299" t="str">
        <f>VLOOKUP(A299,'medical examination2'!A299:J2633,10,FALSE)</f>
        <v>No</v>
      </c>
      <c r="I299" t="str">
        <f>VLOOKUP(A299,'medical examination2'!A299:M2633,13,FALSE)</f>
        <v>No</v>
      </c>
      <c r="J299" t="str">
        <f>VLOOKUP(A299,'medical examination2'!A299:D2633,4,FALSE)</f>
        <v>OBESITY</v>
      </c>
      <c r="K299" t="str">
        <f>VLOOKUP(A299,'medical examination2'!A299:F2633,6,FALSE)</f>
        <v>DIABETES</v>
      </c>
      <c r="L299" s="16">
        <f>VLOOKUP(A299,'hospitalisation details 2'!A299:G2641,7,FALSE)</f>
        <v>22263</v>
      </c>
      <c r="N299">
        <f>VLOOKUP(A299,'hospitalisation details 2'!A299:J2641,10,FALSE)</f>
        <v>31620</v>
      </c>
    </row>
    <row r="300" spans="1:14" ht="15.6" x14ac:dyDescent="0.3">
      <c r="A300" s="1" t="s">
        <v>2073</v>
      </c>
      <c r="B300" t="str">
        <f>VLOOKUP(A300,'Customer Names'!A300:D2634,4,FALSE)</f>
        <v>Evan D</v>
      </c>
      <c r="C300">
        <f>VLOOKUP(A300,'medical examination2'!A300:'medical examination2'!B2634,2,FALSE)</f>
        <v>24.25</v>
      </c>
      <c r="D300">
        <f>VLOOKUP(A300,'medical examination2'!A300:E2634,5,FALSE)</f>
        <v>8.6999999999999993</v>
      </c>
      <c r="E300" t="str">
        <f>VLOOKUP(A300,'medical examination2'!A300:G2635,7,FALSE)</f>
        <v>yes</v>
      </c>
      <c r="F300" t="str">
        <f>VLOOKUP(healthcare!A300,'medical examination2'!A300:I2634,9,FALSE)</f>
        <v>No</v>
      </c>
      <c r="G300" t="str">
        <f>VLOOKUP(A300,'medical examination2'!A300:J2634,10,FALSE)</f>
        <v>No</v>
      </c>
      <c r="I300" t="str">
        <f>VLOOKUP(A300,'medical examination2'!A300:M2634,13,FALSE)</f>
        <v>Yes</v>
      </c>
      <c r="J300" t="str">
        <f>VLOOKUP(A300,'medical examination2'!A300:D2634,4,FALSE)</f>
        <v>NORMAL WEIGHT</v>
      </c>
      <c r="K300" t="str">
        <f>VLOOKUP(A300,'medical examination2'!A300:F2634,6,FALSE)</f>
        <v>DIABETES</v>
      </c>
      <c r="L300" s="16">
        <f>VLOOKUP(A300,'hospitalisation details 2'!A300:G2642,7,FALSE)</f>
        <v>27696</v>
      </c>
      <c r="N300">
        <f>VLOOKUP(A300,'hospitalisation details 2'!A300:J2642,10,FALSE)</f>
        <v>31591.82</v>
      </c>
    </row>
    <row r="301" spans="1:14" ht="15.6" x14ac:dyDescent="0.3">
      <c r="A301" s="1" t="s">
        <v>2072</v>
      </c>
      <c r="B301" t="str">
        <f>VLOOKUP(A301,'Customer Names'!A301:D2635,4,FALSE)</f>
        <v>Krisana</v>
      </c>
      <c r="C301">
        <f>VLOOKUP(A301,'medical examination2'!A301:'medical examination2'!B2635,2,FALSE)</f>
        <v>23.85</v>
      </c>
      <c r="D301">
        <f>VLOOKUP(A301,'medical examination2'!A301:E2635,5,FALSE)</f>
        <v>7.84</v>
      </c>
      <c r="E301" t="str">
        <f>VLOOKUP(A301,'medical examination2'!A301:G2636,7,FALSE)</f>
        <v>No</v>
      </c>
      <c r="F301" t="str">
        <f>VLOOKUP(healthcare!A301,'medical examination2'!A301:I2635,9,FALSE)</f>
        <v>No</v>
      </c>
      <c r="G301" t="str">
        <f>VLOOKUP(A301,'medical examination2'!A301:J2635,10,FALSE)</f>
        <v>No</v>
      </c>
      <c r="I301" t="str">
        <f>VLOOKUP(A301,'medical examination2'!A301:M2635,13,FALSE)</f>
        <v>Yes</v>
      </c>
      <c r="J301" t="str">
        <f>VLOOKUP(A301,'medical examination2'!A301:D2635,4,FALSE)</f>
        <v>NORMAL WEIGHT</v>
      </c>
      <c r="K301" t="str">
        <f>VLOOKUP(A301,'medical examination2'!A301:F2635,6,FALSE)</f>
        <v>DIABETES</v>
      </c>
      <c r="L301" s="16">
        <f>VLOOKUP(A301,'hospitalisation details 2'!A301:G2643,7,FALSE)</f>
        <v>27310</v>
      </c>
      <c r="N301">
        <f>VLOOKUP(A301,'hospitalisation details 2'!A301:J2643,10,FALSE)</f>
        <v>31368.81</v>
      </c>
    </row>
    <row r="302" spans="1:14" ht="15.6" x14ac:dyDescent="0.3">
      <c r="A302" s="1" t="s">
        <v>2071</v>
      </c>
      <c r="B302" t="str">
        <f>VLOOKUP(A302,'Customer Names'!A302:D2636,4,FALSE)</f>
        <v>Kyle</v>
      </c>
      <c r="C302">
        <f>VLOOKUP(A302,'medical examination2'!A302:'medical examination2'!B2636,2,FALSE)</f>
        <v>40.020000000000003</v>
      </c>
      <c r="D302">
        <f>VLOOKUP(A302,'medical examination2'!A302:E2636,5,FALSE)</f>
        <v>5.19</v>
      </c>
      <c r="E302" t="str">
        <f>VLOOKUP(A302,'medical examination2'!A302:G2637,7,FALSE)</f>
        <v>yes</v>
      </c>
      <c r="F302" t="str">
        <f>VLOOKUP(healthcare!A302,'medical examination2'!A302:I2636,9,FALSE)</f>
        <v>No</v>
      </c>
      <c r="G302" t="str">
        <f>VLOOKUP(A302,'medical examination2'!A302:J2636,10,FALSE)</f>
        <v>No</v>
      </c>
      <c r="I302" t="str">
        <f>VLOOKUP(A302,'medical examination2'!A302:M2636,13,FALSE)</f>
        <v>Yes</v>
      </c>
      <c r="J302" t="str">
        <f>VLOOKUP(A302,'medical examination2'!A302:D2636,4,FALSE)</f>
        <v>OBESITY</v>
      </c>
      <c r="K302" t="str">
        <f>VLOOKUP(A302,'medical examination2'!A302:F2636,6,FALSE)</f>
        <v>NORMAL</v>
      </c>
      <c r="L302" s="16">
        <f>VLOOKUP(A302,'hospitalisation details 2'!A302:G2644,7,FALSE)</f>
        <v>34969</v>
      </c>
      <c r="N302">
        <f>VLOOKUP(A302,'hospitalisation details 2'!A302:J2644,10,FALSE)</f>
        <v>31328.27</v>
      </c>
    </row>
    <row r="303" spans="1:14" ht="15.6" x14ac:dyDescent="0.3">
      <c r="A303" s="1" t="s">
        <v>2070</v>
      </c>
      <c r="B303" t="str">
        <f>VLOOKUP(A303,'Customer Names'!A303:D2637,4,FALSE)</f>
        <v>Kate</v>
      </c>
      <c r="C303">
        <f>VLOOKUP(A303,'medical examination2'!A303:'medical examination2'!B2637,2,FALSE)</f>
        <v>19.170000000000002</v>
      </c>
      <c r="D303">
        <f>VLOOKUP(A303,'medical examination2'!A303:E2637,5,FALSE)</f>
        <v>8.41</v>
      </c>
      <c r="E303" t="str">
        <f>VLOOKUP(A303,'medical examination2'!A303:G2638,7,FALSE)</f>
        <v>No</v>
      </c>
      <c r="F303" t="str">
        <f>VLOOKUP(healthcare!A303,'medical examination2'!A303:I2637,9,FALSE)</f>
        <v>No</v>
      </c>
      <c r="G303" t="str">
        <f>VLOOKUP(A303,'medical examination2'!A303:J2637,10,FALSE)</f>
        <v>No</v>
      </c>
      <c r="I303" t="str">
        <f>VLOOKUP(A303,'medical examination2'!A303:M2637,13,FALSE)</f>
        <v>Yes</v>
      </c>
      <c r="J303" t="str">
        <f>VLOOKUP(A303,'medical examination2'!A303:D2637,4,FALSE)</f>
        <v>NORMAL WEIGHT</v>
      </c>
      <c r="K303" t="str">
        <f>VLOOKUP(A303,'medical examination2'!A303:F2637,6,FALSE)</f>
        <v>DIABETES</v>
      </c>
      <c r="L303" s="16">
        <f>VLOOKUP(A303,'hospitalisation details 2'!A303:G2645,7,FALSE)</f>
        <v>25028</v>
      </c>
      <c r="N303">
        <f>VLOOKUP(A303,'hospitalisation details 2'!A303:J2645,10,FALSE)</f>
        <v>31322.53</v>
      </c>
    </row>
    <row r="304" spans="1:14" ht="15.6" x14ac:dyDescent="0.3">
      <c r="A304" s="1" t="s">
        <v>2069</v>
      </c>
      <c r="B304" t="str">
        <f>VLOOKUP(A304,'Customer Names'!A304:D2638,4,FALSE)</f>
        <v>Martin A.</v>
      </c>
      <c r="C304">
        <f>VLOOKUP(A304,'medical examination2'!A304:'medical examination2'!B2638,2,FALSE)</f>
        <v>43.53</v>
      </c>
      <c r="D304">
        <f>VLOOKUP(A304,'medical examination2'!A304:E2638,5,FALSE)</f>
        <v>5.86</v>
      </c>
      <c r="E304" t="str">
        <f>VLOOKUP(A304,'medical examination2'!A304:G2639,7,FALSE)</f>
        <v>yes</v>
      </c>
      <c r="F304" t="str">
        <f>VLOOKUP(healthcare!A304,'medical examination2'!A304:I2638,9,FALSE)</f>
        <v>yes</v>
      </c>
      <c r="G304" t="str">
        <f>VLOOKUP(A304,'medical examination2'!A304:J2638,10,FALSE)</f>
        <v>No</v>
      </c>
      <c r="I304" t="str">
        <f>VLOOKUP(A304,'medical examination2'!A304:M2638,13,FALSE)</f>
        <v>Yes</v>
      </c>
      <c r="J304" t="str">
        <f>VLOOKUP(A304,'medical examination2'!A304:D2638,4,FALSE)</f>
        <v>OBESITY</v>
      </c>
      <c r="K304" t="str">
        <f>VLOOKUP(A304,'medical examination2'!A304:F2638,6,FALSE)</f>
        <v>PREDIABETES</v>
      </c>
      <c r="L304" s="16">
        <f>VLOOKUP(A304,'hospitalisation details 2'!A304:G2646,7,FALSE)</f>
        <v>36729</v>
      </c>
      <c r="N304">
        <f>VLOOKUP(A304,'hospitalisation details 2'!A304:J2646,10,FALSE)</f>
        <v>31234.560000000001</v>
      </c>
    </row>
    <row r="305" spans="1:14" ht="15.6" x14ac:dyDescent="0.3">
      <c r="A305" s="1" t="s">
        <v>2068</v>
      </c>
      <c r="B305" t="str">
        <f>VLOOKUP(A305,'Customer Names'!A305:D2639,4,FALSE)</f>
        <v>Stacey</v>
      </c>
      <c r="C305">
        <f>VLOOKUP(A305,'medical examination2'!A305:'medical examination2'!B2639,2,FALSE)</f>
        <v>46.06</v>
      </c>
      <c r="D305">
        <f>VLOOKUP(A305,'medical examination2'!A305:E2639,5,FALSE)</f>
        <v>4.18</v>
      </c>
      <c r="E305" t="str">
        <f>VLOOKUP(A305,'medical examination2'!A305:G2640,7,FALSE)</f>
        <v>No</v>
      </c>
      <c r="F305" t="str">
        <f>VLOOKUP(healthcare!A305,'medical examination2'!A305:I2639,9,FALSE)</f>
        <v>yes</v>
      </c>
      <c r="G305" t="str">
        <f>VLOOKUP(A305,'medical examination2'!A305:J2639,10,FALSE)</f>
        <v>No</v>
      </c>
      <c r="I305" t="str">
        <f>VLOOKUP(A305,'medical examination2'!A305:M2639,13,FALSE)</f>
        <v>Yes</v>
      </c>
      <c r="J305" t="str">
        <f>VLOOKUP(A305,'medical examination2'!A305:D2639,4,FALSE)</f>
        <v>OBESITY</v>
      </c>
      <c r="K305" t="str">
        <f>VLOOKUP(A305,'medical examination2'!A305:F2639,6,FALSE)</f>
        <v>NORMAL</v>
      </c>
      <c r="L305" s="16">
        <f>VLOOKUP(A305,'hospitalisation details 2'!A305:G2647,7,FALSE)</f>
        <v>38300</v>
      </c>
      <c r="N305">
        <f>VLOOKUP(A305,'hospitalisation details 2'!A305:J2647,10,FALSE)</f>
        <v>31196.61</v>
      </c>
    </row>
    <row r="306" spans="1:14" ht="15.6" x14ac:dyDescent="0.3">
      <c r="A306" s="1" t="s">
        <v>2067</v>
      </c>
      <c r="B306" t="str">
        <f>VLOOKUP(A306,'Customer Names'!A306:D2640,4,FALSE)</f>
        <v>Christine</v>
      </c>
      <c r="C306">
        <f>VLOOKUP(A306,'medical examination2'!A306:'medical examination2'!B2640,2,FALSE)</f>
        <v>29.92</v>
      </c>
      <c r="D306">
        <f>VLOOKUP(A306,'medical examination2'!A306:E2640,5,FALSE)</f>
        <v>11.99</v>
      </c>
      <c r="E306" t="str">
        <f>VLOOKUP(A306,'medical examination2'!A306:G2641,7,FALSE)</f>
        <v>yes</v>
      </c>
      <c r="F306" t="str">
        <f>VLOOKUP(healthcare!A306,'medical examination2'!A306:I2640,9,FALSE)</f>
        <v>No</v>
      </c>
      <c r="G306" t="str">
        <f>VLOOKUP(A306,'medical examination2'!A306:J2640,10,FALSE)</f>
        <v>No</v>
      </c>
      <c r="I306" t="str">
        <f>VLOOKUP(A306,'medical examination2'!A306:M2640,13,FALSE)</f>
        <v>Yes</v>
      </c>
      <c r="J306" t="str">
        <f>VLOOKUP(A306,'medical examination2'!A306:D2640,4,FALSE)</f>
        <v>OVERWEIGHT</v>
      </c>
      <c r="K306" t="str">
        <f>VLOOKUP(A306,'medical examination2'!A306:F2640,6,FALSE)</f>
        <v>DIABETES</v>
      </c>
      <c r="L306" s="16">
        <f>VLOOKUP(A306,'hospitalisation details 2'!A306:G2648,7,FALSE)</f>
        <v>22533</v>
      </c>
      <c r="N306">
        <f>VLOOKUP(A306,'hospitalisation details 2'!A306:J2648,10,FALSE)</f>
        <v>30942.19</v>
      </c>
    </row>
    <row r="307" spans="1:14" ht="15.6" x14ac:dyDescent="0.3">
      <c r="A307" s="1" t="s">
        <v>2066</v>
      </c>
      <c r="B307" t="str">
        <f>VLOOKUP(A307,'Customer Names'!A307:D2641,4,FALSE)</f>
        <v>Sarah C.</v>
      </c>
      <c r="C307">
        <f>VLOOKUP(A307,'medical examination2'!A307:'medical examination2'!B2641,2,FALSE)</f>
        <v>28.46</v>
      </c>
      <c r="D307">
        <f>VLOOKUP(A307,'medical examination2'!A307:E2641,5,FALSE)</f>
        <v>4.8499999999999996</v>
      </c>
      <c r="E307" t="str">
        <f>VLOOKUP(A307,'medical examination2'!A307:G2642,7,FALSE)</f>
        <v>yes</v>
      </c>
      <c r="F307" t="str">
        <f>VLOOKUP(healthcare!A307,'medical examination2'!A307:I2641,9,FALSE)</f>
        <v>No</v>
      </c>
      <c r="G307" t="str">
        <f>VLOOKUP(A307,'medical examination2'!A307:J2641,10,FALSE)</f>
        <v>No</v>
      </c>
      <c r="I307" t="str">
        <f>VLOOKUP(A307,'medical examination2'!A307:M2641,13,FALSE)</f>
        <v>Yes</v>
      </c>
      <c r="J307" t="str">
        <f>VLOOKUP(A307,'medical examination2'!A307:D2641,4,FALSE)</f>
        <v>OVERWEIGHT</v>
      </c>
      <c r="K307" t="str">
        <f>VLOOKUP(A307,'medical examination2'!A307:F2641,6,FALSE)</f>
        <v>NORMAL</v>
      </c>
      <c r="L307" s="16">
        <f>VLOOKUP(A307,'hospitalisation details 2'!A307:G2649,7,FALSE)</f>
        <v>32391</v>
      </c>
      <c r="N307">
        <f>VLOOKUP(A307,'hospitalisation details 2'!A307:J2649,10,FALSE)</f>
        <v>30763.01</v>
      </c>
    </row>
    <row r="308" spans="1:14" ht="15.6" x14ac:dyDescent="0.3">
      <c r="A308" s="1" t="s">
        <v>2065</v>
      </c>
      <c r="B308" t="str">
        <f>VLOOKUP(A308,'Customer Names'!A308:D2642,4,FALSE)</f>
        <v>Megan</v>
      </c>
      <c r="C308">
        <f>VLOOKUP(A308,'medical examination2'!A308:'medical examination2'!B2642,2,FALSE)</f>
        <v>24.56</v>
      </c>
      <c r="D308">
        <f>VLOOKUP(A308,'medical examination2'!A308:E2642,5,FALSE)</f>
        <v>6.18</v>
      </c>
      <c r="E308" t="str">
        <f>VLOOKUP(A308,'medical examination2'!A308:G2643,7,FALSE)</f>
        <v>yes</v>
      </c>
      <c r="F308" t="str">
        <f>VLOOKUP(healthcare!A308,'medical examination2'!A308:I2642,9,FALSE)</f>
        <v>No</v>
      </c>
      <c r="G308" t="str">
        <f>VLOOKUP(A308,'medical examination2'!A308:J2642,10,FALSE)</f>
        <v>Yes</v>
      </c>
      <c r="I308" t="str">
        <f>VLOOKUP(A308,'medical examination2'!A308:M2642,13,FALSE)</f>
        <v>Yes</v>
      </c>
      <c r="J308" t="str">
        <f>VLOOKUP(A308,'medical examination2'!A308:D2642,4,FALSE)</f>
        <v>NORMAL WEIGHT</v>
      </c>
      <c r="K308" t="str">
        <f>VLOOKUP(A308,'medical examination2'!A308:F2642,6,FALSE)</f>
        <v>PREDIABETES</v>
      </c>
      <c r="L308" s="16">
        <f>VLOOKUP(A308,'hospitalisation details 2'!A308:G2650,7,FALSE)</f>
        <v>30671</v>
      </c>
      <c r="N308">
        <f>VLOOKUP(A308,'hospitalisation details 2'!A308:J2650,10,FALSE)</f>
        <v>30724.44</v>
      </c>
    </row>
    <row r="309" spans="1:14" ht="15.6" x14ac:dyDescent="0.3">
      <c r="A309" s="1" t="s">
        <v>2064</v>
      </c>
      <c r="B309" t="str">
        <f>VLOOKUP(A309,'Customer Names'!A309:D2643,4,FALSE)</f>
        <v>Jason W</v>
      </c>
      <c r="C309">
        <f>VLOOKUP(A309,'medical examination2'!A309:'medical examination2'!B2643,2,FALSE)</f>
        <v>41.19</v>
      </c>
      <c r="D309">
        <f>VLOOKUP(A309,'medical examination2'!A309:E2643,5,FALSE)</f>
        <v>6.37</v>
      </c>
      <c r="E309" t="str">
        <f>VLOOKUP(A309,'medical examination2'!A309:G2644,7,FALSE)</f>
        <v>No</v>
      </c>
      <c r="F309" t="str">
        <f>VLOOKUP(healthcare!A309,'medical examination2'!A309:I2643,9,FALSE)</f>
        <v>No</v>
      </c>
      <c r="G309" t="str">
        <f>VLOOKUP(A309,'medical examination2'!A309:J2643,10,FALSE)</f>
        <v>No</v>
      </c>
      <c r="I309" t="str">
        <f>VLOOKUP(A309,'medical examination2'!A309:M2643,13,FALSE)</f>
        <v>Yes</v>
      </c>
      <c r="J309" t="str">
        <f>VLOOKUP(A309,'medical examination2'!A309:D2643,4,FALSE)</f>
        <v>OBESITY</v>
      </c>
      <c r="K309" t="str">
        <f>VLOOKUP(A309,'medical examination2'!A309:F2643,6,FALSE)</f>
        <v>PREDIABETES</v>
      </c>
      <c r="L309" s="16">
        <f>VLOOKUP(A309,'hospitalisation details 2'!A309:G2651,7,FALSE)</f>
        <v>36424</v>
      </c>
      <c r="N309">
        <f>VLOOKUP(A309,'hospitalisation details 2'!A309:J2651,10,FALSE)</f>
        <v>30697.71</v>
      </c>
    </row>
    <row r="310" spans="1:14" ht="15.6" x14ac:dyDescent="0.3">
      <c r="A310" s="1" t="s">
        <v>2063</v>
      </c>
      <c r="B310" t="str">
        <f>VLOOKUP(A310,'Customer Names'!A310:D2644,4,FALSE)</f>
        <v>Michele</v>
      </c>
      <c r="C310">
        <f>VLOOKUP(A310,'medical examination2'!A310:'medical examination2'!B2644,2,FALSE)</f>
        <v>18.63</v>
      </c>
      <c r="D310">
        <f>VLOOKUP(A310,'medical examination2'!A310:E2644,5,FALSE)</f>
        <v>9.81</v>
      </c>
      <c r="E310" t="str">
        <f>VLOOKUP(A310,'medical examination2'!A310:G2645,7,FALSE)</f>
        <v>yes</v>
      </c>
      <c r="F310" t="str">
        <f>VLOOKUP(healthcare!A310,'medical examination2'!A310:I2644,9,FALSE)</f>
        <v>No</v>
      </c>
      <c r="G310" t="str">
        <f>VLOOKUP(A310,'medical examination2'!A310:J2644,10,FALSE)</f>
        <v>No</v>
      </c>
      <c r="I310" t="str">
        <f>VLOOKUP(A310,'medical examination2'!A310:M2644,13,FALSE)</f>
        <v>Yes</v>
      </c>
      <c r="J310" t="str">
        <f>VLOOKUP(A310,'medical examination2'!A310:D2644,4,FALSE)</f>
        <v>NORMAL WEIGHT</v>
      </c>
      <c r="K310" t="str">
        <f>VLOOKUP(A310,'medical examination2'!A310:F2644,6,FALSE)</f>
        <v>DIABETES</v>
      </c>
      <c r="L310" s="16">
        <f>VLOOKUP(A310,'hospitalisation details 2'!A310:G2652,7,FALSE)</f>
        <v>25883</v>
      </c>
      <c r="N310">
        <f>VLOOKUP(A310,'hospitalisation details 2'!A310:J2652,10,FALSE)</f>
        <v>30625.65</v>
      </c>
    </row>
    <row r="311" spans="1:14" ht="15.6" x14ac:dyDescent="0.3">
      <c r="A311" s="1" t="s">
        <v>2062</v>
      </c>
      <c r="B311" t="str">
        <f>VLOOKUP(A311,'Customer Names'!A311:D2645,4,FALSE)</f>
        <v>Nikki</v>
      </c>
      <c r="C311">
        <f>VLOOKUP(A311,'medical examination2'!A311:'medical examination2'!B2645,2,FALSE)</f>
        <v>26.26</v>
      </c>
      <c r="D311">
        <f>VLOOKUP(A311,'medical examination2'!A311:E2645,5,FALSE)</f>
        <v>11.8</v>
      </c>
      <c r="E311" t="str">
        <f>VLOOKUP(A311,'medical examination2'!A311:G2646,7,FALSE)</f>
        <v>yes</v>
      </c>
      <c r="F311" t="str">
        <f>VLOOKUP(healthcare!A311,'medical examination2'!A311:I2645,9,FALSE)</f>
        <v>No</v>
      </c>
      <c r="G311" t="str">
        <f>VLOOKUP(A311,'medical examination2'!A311:J2645,10,FALSE)</f>
        <v>No</v>
      </c>
      <c r="I311" t="str">
        <f>VLOOKUP(A311,'medical examination2'!A311:M2645,13,FALSE)</f>
        <v>Yes</v>
      </c>
      <c r="J311" t="str">
        <f>VLOOKUP(A311,'medical examination2'!A311:D2645,4,FALSE)</f>
        <v>OVERWEIGHT</v>
      </c>
      <c r="K311" t="str">
        <f>VLOOKUP(A311,'medical examination2'!A311:F2645,6,FALSE)</f>
        <v>DIABETES</v>
      </c>
      <c r="L311" s="16">
        <f>VLOOKUP(A311,'hospitalisation details 2'!A311:G2653,7,FALSE)</f>
        <v>31634</v>
      </c>
      <c r="N311">
        <f>VLOOKUP(A311,'hospitalisation details 2'!A311:J2653,10,FALSE)</f>
        <v>30530.5</v>
      </c>
    </row>
    <row r="312" spans="1:14" ht="15.6" x14ac:dyDescent="0.3">
      <c r="A312" s="1" t="s">
        <v>2061</v>
      </c>
      <c r="B312" t="str">
        <f>VLOOKUP(A312,'Customer Names'!A312:D2646,4,FALSE)</f>
        <v>Philip J.</v>
      </c>
      <c r="C312">
        <f>VLOOKUP(A312,'medical examination2'!A312:'medical examination2'!B2646,2,FALSE)</f>
        <v>22.37</v>
      </c>
      <c r="D312">
        <f>VLOOKUP(A312,'medical examination2'!A312:E2646,5,FALSE)</f>
        <v>5.86</v>
      </c>
      <c r="E312" t="str">
        <f>VLOOKUP(A312,'medical examination2'!A312:G2647,7,FALSE)</f>
        <v>yes</v>
      </c>
      <c r="F312" t="str">
        <f>VLOOKUP(healthcare!A312,'medical examination2'!A312:I2646,9,FALSE)</f>
        <v>No</v>
      </c>
      <c r="G312" t="str">
        <f>VLOOKUP(A312,'medical examination2'!A312:J2646,10,FALSE)</f>
        <v>Yes</v>
      </c>
      <c r="I312" t="str">
        <f>VLOOKUP(A312,'medical examination2'!A312:M2646,13,FALSE)</f>
        <v>Yes</v>
      </c>
      <c r="J312" t="str">
        <f>VLOOKUP(A312,'medical examination2'!A312:D2646,4,FALSE)</f>
        <v>NORMAL WEIGHT</v>
      </c>
      <c r="K312" t="str">
        <f>VLOOKUP(A312,'medical examination2'!A312:F2646,6,FALSE)</f>
        <v>PREDIABETES</v>
      </c>
      <c r="L312" s="16">
        <f>VLOOKUP(A312,'hospitalisation details 2'!A312:G2654,7,FALSE)</f>
        <v>30562</v>
      </c>
      <c r="N312">
        <f>VLOOKUP(A312,'hospitalisation details 2'!A312:J2654,10,FALSE)</f>
        <v>30457.37</v>
      </c>
    </row>
    <row r="313" spans="1:14" ht="15.6" x14ac:dyDescent="0.3">
      <c r="A313" s="1" t="s">
        <v>2060</v>
      </c>
      <c r="B313" t="str">
        <f>VLOOKUP(A313,'Customer Names'!A313:D2647,4,FALSE)</f>
        <v>Bryan L</v>
      </c>
      <c r="C313">
        <f>VLOOKUP(A313,'medical examination2'!A313:'medical examination2'!B2647,2,FALSE)</f>
        <v>39.619999999999997</v>
      </c>
      <c r="D313">
        <f>VLOOKUP(A313,'medical examination2'!A313:E2647,5,FALSE)</f>
        <v>4.28</v>
      </c>
      <c r="E313" t="str">
        <f>VLOOKUP(A313,'medical examination2'!A313:G2648,7,FALSE)</f>
        <v>No</v>
      </c>
      <c r="F313" t="str">
        <f>VLOOKUP(healthcare!A313,'medical examination2'!A313:I2647,9,FALSE)</f>
        <v>No</v>
      </c>
      <c r="G313" t="str">
        <f>VLOOKUP(A313,'medical examination2'!A313:J2647,10,FALSE)</f>
        <v>No</v>
      </c>
      <c r="I313" t="str">
        <f>VLOOKUP(A313,'medical examination2'!A313:M2647,13,FALSE)</f>
        <v>Yes</v>
      </c>
      <c r="J313" t="str">
        <f>VLOOKUP(A313,'medical examination2'!A313:D2647,4,FALSE)</f>
        <v>OBESITY</v>
      </c>
      <c r="K313" t="str">
        <f>VLOOKUP(A313,'medical examination2'!A313:F2647,6,FALSE)</f>
        <v>NORMAL</v>
      </c>
      <c r="L313" s="16">
        <f>VLOOKUP(A313,'hospitalisation details 2'!A313:G2655,7,FALSE)</f>
        <v>36096</v>
      </c>
      <c r="N313">
        <f>VLOOKUP(A313,'hospitalisation details 2'!A313:J2655,10,FALSE)</f>
        <v>30422.03</v>
      </c>
    </row>
    <row r="314" spans="1:14" ht="15.6" x14ac:dyDescent="0.3">
      <c r="A314" s="1" t="s">
        <v>2059</v>
      </c>
      <c r="B314" t="str">
        <f>VLOOKUP(A314,'Customer Names'!A314:D2648,4,FALSE)</f>
        <v>Timothy F</v>
      </c>
      <c r="C314">
        <f>VLOOKUP(A314,'medical examination2'!A314:'medical examination2'!B2648,2,FALSE)</f>
        <v>18.329999999999998</v>
      </c>
      <c r="D314">
        <f>VLOOKUP(A314,'medical examination2'!A314:E2648,5,FALSE)</f>
        <v>4.16</v>
      </c>
      <c r="E314" t="str">
        <f>VLOOKUP(A314,'medical examination2'!A314:G2649,7,FALSE)</f>
        <v>yes</v>
      </c>
      <c r="F314" t="str">
        <f>VLOOKUP(healthcare!A314,'medical examination2'!A314:I2648,9,FALSE)</f>
        <v>No</v>
      </c>
      <c r="G314" t="str">
        <f>VLOOKUP(A314,'medical examination2'!A314:J2648,10,FALSE)</f>
        <v>No</v>
      </c>
      <c r="I314" t="str">
        <f>VLOOKUP(A314,'medical examination2'!A314:M2648,13,FALSE)</f>
        <v>Yes</v>
      </c>
      <c r="J314" t="str">
        <f>VLOOKUP(A314,'medical examination2'!A314:D2648,4,FALSE)</f>
        <v>UNDERWEIGHT</v>
      </c>
      <c r="K314" t="str">
        <f>VLOOKUP(A314,'medical examination2'!A314:F2648,6,FALSE)</f>
        <v>NORMAL</v>
      </c>
      <c r="L314" s="16">
        <f>VLOOKUP(A314,'hospitalisation details 2'!A314:G2656,7,FALSE)</f>
        <v>28006</v>
      </c>
      <c r="N314">
        <f>VLOOKUP(A314,'hospitalisation details 2'!A314:J2656,10,FALSE)</f>
        <v>30409.53</v>
      </c>
    </row>
    <row r="315" spans="1:14" ht="15.6" x14ac:dyDescent="0.3">
      <c r="A315" s="1" t="s">
        <v>2058</v>
      </c>
      <c r="B315" t="str">
        <f>VLOOKUP(A315,'Customer Names'!A315:D2649,4,FALSE)</f>
        <v>Angielyn M</v>
      </c>
      <c r="C315">
        <f>VLOOKUP(A315,'medical examination2'!A315:'medical examination2'!B2649,2,FALSE)</f>
        <v>17.11</v>
      </c>
      <c r="D315">
        <f>VLOOKUP(A315,'medical examination2'!A315:E2649,5,FALSE)</f>
        <v>4.9800000000000004</v>
      </c>
      <c r="E315" t="str">
        <f>VLOOKUP(A315,'medical examination2'!A315:G2650,7,FALSE)</f>
        <v>yes</v>
      </c>
      <c r="F315" t="str">
        <f>VLOOKUP(healthcare!A315,'medical examination2'!A315:I2649,9,FALSE)</f>
        <v>No</v>
      </c>
      <c r="G315" t="str">
        <f>VLOOKUP(A315,'medical examination2'!A315:J2649,10,FALSE)</f>
        <v>Yes</v>
      </c>
      <c r="I315" t="str">
        <f>VLOOKUP(A315,'medical examination2'!A315:M2649,13,FALSE)</f>
        <v>Yes</v>
      </c>
      <c r="J315" t="str">
        <f>VLOOKUP(A315,'medical examination2'!A315:D2649,4,FALSE)</f>
        <v>UNDERWEIGHT</v>
      </c>
      <c r="K315" t="str">
        <f>VLOOKUP(A315,'medical examination2'!A315:F2649,6,FALSE)</f>
        <v>NORMAL</v>
      </c>
      <c r="L315" s="16">
        <f>VLOOKUP(A315,'hospitalisation details 2'!A315:G2657,7,FALSE)</f>
        <v>25414</v>
      </c>
      <c r="N315">
        <f>VLOOKUP(A315,'hospitalisation details 2'!A315:J2657,10,FALSE)</f>
        <v>30366.93</v>
      </c>
    </row>
    <row r="316" spans="1:14" ht="15.6" x14ac:dyDescent="0.3">
      <c r="A316" s="1" t="s">
        <v>2057</v>
      </c>
      <c r="B316" t="str">
        <f>VLOOKUP(A316,'Customer Names'!A316:D2650,4,FALSE)</f>
        <v>Jeanie M.</v>
      </c>
      <c r="C316">
        <f>VLOOKUP(A316,'medical examination2'!A316:'medical examination2'!B2650,2,FALSE)</f>
        <v>43.5</v>
      </c>
      <c r="D316">
        <f>VLOOKUP(A316,'medical examination2'!A316:E2650,5,FALSE)</f>
        <v>6.38</v>
      </c>
      <c r="E316" t="str">
        <f>VLOOKUP(A316,'medical examination2'!A316:G2651,7,FALSE)</f>
        <v>No</v>
      </c>
      <c r="F316" t="str">
        <f>VLOOKUP(healthcare!A316,'medical examination2'!A316:I2650,9,FALSE)</f>
        <v>yes</v>
      </c>
      <c r="G316" t="str">
        <f>VLOOKUP(A316,'medical examination2'!A316:J2650,10,FALSE)</f>
        <v>No</v>
      </c>
      <c r="I316" t="str">
        <f>VLOOKUP(A316,'medical examination2'!A316:M2650,13,FALSE)</f>
        <v>Yes</v>
      </c>
      <c r="J316" t="str">
        <f>VLOOKUP(A316,'medical examination2'!A316:D2650,4,FALSE)</f>
        <v>OBESITY</v>
      </c>
      <c r="K316" t="str">
        <f>VLOOKUP(A316,'medical examination2'!A316:F2650,6,FALSE)</f>
        <v>PREDIABETES</v>
      </c>
      <c r="L316" s="16">
        <f>VLOOKUP(A316,'hospitalisation details 2'!A316:G2658,7,FALSE)</f>
        <v>38139</v>
      </c>
      <c r="N316">
        <f>VLOOKUP(A316,'hospitalisation details 2'!A316:J2658,10,FALSE)</f>
        <v>30328.27</v>
      </c>
    </row>
    <row r="317" spans="1:14" ht="15.6" x14ac:dyDescent="0.3">
      <c r="A317" s="1" t="s">
        <v>2056</v>
      </c>
      <c r="B317" t="str">
        <f>VLOOKUP(A317,'Customer Names'!A317:D2651,4,FALSE)</f>
        <v>Greg</v>
      </c>
      <c r="C317">
        <f>VLOOKUP(A317,'medical examination2'!A317:'medical examination2'!B2651,2,FALSE)</f>
        <v>25.364999999999998</v>
      </c>
      <c r="D317">
        <f>VLOOKUP(A317,'medical examination2'!A317:E2651,5,FALSE)</f>
        <v>5.19</v>
      </c>
      <c r="E317" t="str">
        <f>VLOOKUP(A317,'medical examination2'!A317:G2652,7,FALSE)</f>
        <v>No</v>
      </c>
      <c r="F317" t="str">
        <f>VLOOKUP(healthcare!A317,'medical examination2'!A317:I2651,9,FALSE)</f>
        <v>No</v>
      </c>
      <c r="G317" t="str">
        <f>VLOOKUP(A317,'medical examination2'!A317:J2651,10,FALSE)</f>
        <v>No</v>
      </c>
      <c r="I317" t="str">
        <f>VLOOKUP(A317,'medical examination2'!A317:M2651,13,FALSE)</f>
        <v>No</v>
      </c>
      <c r="J317" t="str">
        <f>VLOOKUP(A317,'medical examination2'!A317:D2651,4,FALSE)</f>
        <v>OVERWEIGHT</v>
      </c>
      <c r="K317" t="str">
        <f>VLOOKUP(A317,'medical examination2'!A317:F2651,6,FALSE)</f>
        <v>NORMAL</v>
      </c>
      <c r="L317" s="16">
        <f>VLOOKUP(A317,'hospitalisation details 2'!A317:G2659,7,FALSE)</f>
        <v>26504</v>
      </c>
      <c r="N317">
        <f>VLOOKUP(A317,'hospitalisation details 2'!A317:J2659,10,FALSE)</f>
        <v>30284.639999999999</v>
      </c>
    </row>
    <row r="318" spans="1:14" ht="15.6" x14ac:dyDescent="0.3">
      <c r="A318" s="1" t="s">
        <v>2055</v>
      </c>
      <c r="B318" t="str">
        <f>VLOOKUP(A318,'Customer Names'!A318:D2652,4,FALSE)</f>
        <v>John</v>
      </c>
      <c r="C318">
        <f>VLOOKUP(A318,'medical examination2'!A318:'medical examination2'!B2652,2,FALSE)</f>
        <v>28.594999999999999</v>
      </c>
      <c r="D318">
        <f>VLOOKUP(A318,'medical examination2'!A318:E2652,5,FALSE)</f>
        <v>10.210000000000001</v>
      </c>
      <c r="E318" t="str">
        <f>VLOOKUP(A318,'medical examination2'!A318:G2653,7,FALSE)</f>
        <v>No</v>
      </c>
      <c r="F318" t="str">
        <f>VLOOKUP(healthcare!A318,'medical examination2'!A318:I2652,9,FALSE)</f>
        <v>No</v>
      </c>
      <c r="G318" t="str">
        <f>VLOOKUP(A318,'medical examination2'!A318:J2652,10,FALSE)</f>
        <v>No</v>
      </c>
      <c r="I318" t="str">
        <f>VLOOKUP(A318,'medical examination2'!A318:M2652,13,FALSE)</f>
        <v>No</v>
      </c>
      <c r="J318" t="str">
        <f>VLOOKUP(A318,'medical examination2'!A318:D2652,4,FALSE)</f>
        <v>OVERWEIGHT</v>
      </c>
      <c r="K318" t="str">
        <f>VLOOKUP(A318,'medical examination2'!A318:F2652,6,FALSE)</f>
        <v>DIABETES</v>
      </c>
      <c r="L318" s="16">
        <f>VLOOKUP(A318,'hospitalisation details 2'!A318:G2660,7,FALSE)</f>
        <v>22904</v>
      </c>
      <c r="N318">
        <f>VLOOKUP(A318,'hospitalisation details 2'!A318:J2660,10,FALSE)</f>
        <v>30260</v>
      </c>
    </row>
    <row r="319" spans="1:14" ht="15.6" x14ac:dyDescent="0.3">
      <c r="A319" s="1" t="s">
        <v>2054</v>
      </c>
      <c r="B319" t="str">
        <f>VLOOKUP(A319,'Customer Names'!A319:D2653,4,FALSE)</f>
        <v>Aliaksandr</v>
      </c>
      <c r="C319">
        <f>VLOOKUP(A319,'medical examination2'!A319:'medical examination2'!B2653,2,FALSE)</f>
        <v>29.83</v>
      </c>
      <c r="D319">
        <f>VLOOKUP(A319,'medical examination2'!A319:E2653,5,FALSE)</f>
        <v>9.6999999999999993</v>
      </c>
      <c r="E319" t="str">
        <f>VLOOKUP(A319,'medical examination2'!A319:G2654,7,FALSE)</f>
        <v>yes</v>
      </c>
      <c r="F319" t="str">
        <f>VLOOKUP(healthcare!A319,'medical examination2'!A319:I2653,9,FALSE)</f>
        <v>No</v>
      </c>
      <c r="G319" t="str">
        <f>VLOOKUP(A319,'medical examination2'!A319:J2653,10,FALSE)</f>
        <v>Yes</v>
      </c>
      <c r="I319" t="str">
        <f>VLOOKUP(A319,'medical examination2'!A319:M2653,13,FALSE)</f>
        <v>Yes</v>
      </c>
      <c r="J319" t="str">
        <f>VLOOKUP(A319,'medical examination2'!A319:D2653,4,FALSE)</f>
        <v>OVERWEIGHT</v>
      </c>
      <c r="K319" t="str">
        <f>VLOOKUP(A319,'medical examination2'!A319:F2653,6,FALSE)</f>
        <v>DIABETES</v>
      </c>
      <c r="L319" s="16">
        <f>VLOOKUP(A319,'hospitalisation details 2'!A319:G2661,7,FALSE)</f>
        <v>23267</v>
      </c>
      <c r="N319">
        <f>VLOOKUP(A319,'hospitalisation details 2'!A319:J2661,10,FALSE)</f>
        <v>30184.94</v>
      </c>
    </row>
    <row r="320" spans="1:14" ht="15.6" x14ac:dyDescent="0.3">
      <c r="A320" s="1" t="s">
        <v>2053</v>
      </c>
      <c r="B320" t="str">
        <f>VLOOKUP(A320,'Customer Names'!A320:D2654,4,FALSE)</f>
        <v>Jason M.</v>
      </c>
      <c r="C320">
        <f>VLOOKUP(A320,'medical examination2'!A320:'medical examination2'!B2654,2,FALSE)</f>
        <v>24.7</v>
      </c>
      <c r="D320">
        <f>VLOOKUP(A320,'medical examination2'!A320:E2654,5,FALSE)</f>
        <v>10.25</v>
      </c>
      <c r="E320" t="str">
        <f>VLOOKUP(A320,'medical examination2'!A320:G2655,7,FALSE)</f>
        <v>No</v>
      </c>
      <c r="F320" t="str">
        <f>VLOOKUP(healthcare!A320,'medical examination2'!A320:I2654,9,FALSE)</f>
        <v>No</v>
      </c>
      <c r="G320" t="str">
        <f>VLOOKUP(A320,'medical examination2'!A320:J2654,10,FALSE)</f>
        <v>No</v>
      </c>
      <c r="I320" t="str">
        <f>VLOOKUP(A320,'medical examination2'!A320:M2654,13,FALSE)</f>
        <v>No</v>
      </c>
      <c r="J320" t="str">
        <f>VLOOKUP(A320,'medical examination2'!A320:D2654,4,FALSE)</f>
        <v>NORMAL WEIGHT</v>
      </c>
      <c r="K320" t="str">
        <f>VLOOKUP(A320,'medical examination2'!A320:F2654,6,FALSE)</f>
        <v>DIABETES</v>
      </c>
      <c r="L320" s="16">
        <f>VLOOKUP(A320,'hospitalisation details 2'!A320:G2662,7,FALSE)</f>
        <v>21408</v>
      </c>
      <c r="N320">
        <f>VLOOKUP(A320,'hospitalisation details 2'!A320:J2662,10,FALSE)</f>
        <v>30166.62</v>
      </c>
    </row>
    <row r="321" spans="1:14" ht="15.6" x14ac:dyDescent="0.3">
      <c r="A321" s="1" t="s">
        <v>2052</v>
      </c>
      <c r="B321" t="str">
        <f>VLOOKUP(A321,'Customer Names'!A321:D2655,4,FALSE)</f>
        <v>Sheera K</v>
      </c>
      <c r="C321">
        <f>VLOOKUP(A321,'medical examination2'!A321:'medical examination2'!B2655,2,FALSE)</f>
        <v>17.940000000000001</v>
      </c>
      <c r="D321">
        <f>VLOOKUP(A321,'medical examination2'!A321:E2655,5,FALSE)</f>
        <v>9.77</v>
      </c>
      <c r="E321" t="str">
        <f>VLOOKUP(A321,'medical examination2'!A321:G2656,7,FALSE)</f>
        <v>No</v>
      </c>
      <c r="F321" t="str">
        <f>VLOOKUP(healthcare!A321,'medical examination2'!A321:I2655,9,FALSE)</f>
        <v>No</v>
      </c>
      <c r="G321" t="str">
        <f>VLOOKUP(A321,'medical examination2'!A321:J2655,10,FALSE)</f>
        <v>No</v>
      </c>
      <c r="I321" t="str">
        <f>VLOOKUP(A321,'medical examination2'!A321:M2655,13,FALSE)</f>
        <v>Yes</v>
      </c>
      <c r="J321" t="str">
        <f>VLOOKUP(A321,'medical examination2'!A321:D2655,4,FALSE)</f>
        <v>UNDERWEIGHT</v>
      </c>
      <c r="K321" t="str">
        <f>VLOOKUP(A321,'medical examination2'!A321:F2655,6,FALSE)</f>
        <v>DIABETES</v>
      </c>
      <c r="L321" s="16">
        <f>VLOOKUP(A321,'hospitalisation details 2'!A321:G2663,7,FALSE)</f>
        <v>26292</v>
      </c>
      <c r="N321">
        <f>VLOOKUP(A321,'hospitalisation details 2'!A321:J2663,10,FALSE)</f>
        <v>30134.75</v>
      </c>
    </row>
    <row r="322" spans="1:14" ht="15.6" x14ac:dyDescent="0.3">
      <c r="A322" s="1" t="s">
        <v>2051</v>
      </c>
      <c r="B322" t="str">
        <f>VLOOKUP(A322,'Customer Names'!A322:D2656,4,FALSE)</f>
        <v>Janice</v>
      </c>
      <c r="C322">
        <f>VLOOKUP(A322,'medical examination2'!A322:'medical examination2'!B2656,2,FALSE)</f>
        <v>21.08</v>
      </c>
      <c r="D322">
        <f>VLOOKUP(A322,'medical examination2'!A322:E2656,5,FALSE)</f>
        <v>4.83</v>
      </c>
      <c r="E322" t="str">
        <f>VLOOKUP(A322,'medical examination2'!A322:G2657,7,FALSE)</f>
        <v>No</v>
      </c>
      <c r="F322" t="str">
        <f>VLOOKUP(healthcare!A322,'medical examination2'!A322:I2656,9,FALSE)</f>
        <v>No</v>
      </c>
      <c r="G322" t="str">
        <f>VLOOKUP(A322,'medical examination2'!A322:J2656,10,FALSE)</f>
        <v>Yes</v>
      </c>
      <c r="I322" t="str">
        <f>VLOOKUP(A322,'medical examination2'!A322:M2656,13,FALSE)</f>
        <v>Yes</v>
      </c>
      <c r="J322" t="str">
        <f>VLOOKUP(A322,'medical examination2'!A322:D2656,4,FALSE)</f>
        <v>NORMAL WEIGHT</v>
      </c>
      <c r="K322" t="str">
        <f>VLOOKUP(A322,'medical examination2'!A322:F2656,6,FALSE)</f>
        <v>NORMAL</v>
      </c>
      <c r="L322" s="16">
        <f>VLOOKUP(A322,'hospitalisation details 2'!A322:G2664,7,FALSE)</f>
        <v>29100</v>
      </c>
      <c r="N322">
        <f>VLOOKUP(A322,'hospitalisation details 2'!A322:J2664,10,FALSE)</f>
        <v>30095.97</v>
      </c>
    </row>
    <row r="323" spans="1:14" ht="15.6" x14ac:dyDescent="0.3">
      <c r="A323" s="1" t="s">
        <v>2050</v>
      </c>
      <c r="B323" t="str">
        <f>VLOOKUP(A323,'Customer Names'!A323:D2657,4,FALSE)</f>
        <v>Timothy G.</v>
      </c>
      <c r="C323">
        <f>VLOOKUP(A323,'medical examination2'!A323:'medical examination2'!B2657,2,FALSE)</f>
        <v>37.715000000000003</v>
      </c>
      <c r="D323">
        <f>VLOOKUP(A323,'medical examination2'!A323:E2657,5,FALSE)</f>
        <v>10.86</v>
      </c>
      <c r="E323" t="str">
        <f>VLOOKUP(A323,'medical examination2'!A323:G2658,7,FALSE)</f>
        <v>yes</v>
      </c>
      <c r="F323" t="str">
        <f>VLOOKUP(healthcare!A323,'medical examination2'!A323:I2657,9,FALSE)</f>
        <v>No</v>
      </c>
      <c r="G323" t="str">
        <f>VLOOKUP(A323,'medical examination2'!A323:J2657,10,FALSE)</f>
        <v>No</v>
      </c>
      <c r="I323" t="str">
        <f>VLOOKUP(A323,'medical examination2'!A323:M2657,13,FALSE)</f>
        <v>No</v>
      </c>
      <c r="J323" t="str">
        <f>VLOOKUP(A323,'medical examination2'!A323:D2657,4,FALSE)</f>
        <v>OBESITY</v>
      </c>
      <c r="K323" t="str">
        <f>VLOOKUP(A323,'medical examination2'!A323:F2657,6,FALSE)</f>
        <v>DIABETES</v>
      </c>
      <c r="L323" s="16">
        <f>VLOOKUP(A323,'hospitalisation details 2'!A323:G2665,7,FALSE)</f>
        <v>24639</v>
      </c>
      <c r="N323">
        <f>VLOOKUP(A323,'hospitalisation details 2'!A323:J2665,10,FALSE)</f>
        <v>30063.58</v>
      </c>
    </row>
    <row r="324" spans="1:14" ht="15.6" x14ac:dyDescent="0.3">
      <c r="A324" s="1" t="s">
        <v>2049</v>
      </c>
      <c r="B324" t="str">
        <f>VLOOKUP(A324,'Customer Names'!A324:D2658,4,FALSE)</f>
        <v>Alan R</v>
      </c>
      <c r="C324">
        <f>VLOOKUP(A324,'medical examination2'!A324:'medical examination2'!B2658,2,FALSE)</f>
        <v>22.39</v>
      </c>
      <c r="D324">
        <f>VLOOKUP(A324,'medical examination2'!A324:E2658,5,FALSE)</f>
        <v>9.5299999999999994</v>
      </c>
      <c r="E324" t="str">
        <f>VLOOKUP(A324,'medical examination2'!A324:G2659,7,FALSE)</f>
        <v>yes</v>
      </c>
      <c r="F324" t="str">
        <f>VLOOKUP(healthcare!A324,'medical examination2'!A324:I2658,9,FALSE)</f>
        <v>No</v>
      </c>
      <c r="G324" t="str">
        <f>VLOOKUP(A324,'medical examination2'!A324:J2658,10,FALSE)</f>
        <v>No</v>
      </c>
      <c r="I324" t="str">
        <f>VLOOKUP(A324,'medical examination2'!A324:M2658,13,FALSE)</f>
        <v>Yes</v>
      </c>
      <c r="J324" t="str">
        <f>VLOOKUP(A324,'medical examination2'!A324:D2658,4,FALSE)</f>
        <v>NORMAL WEIGHT</v>
      </c>
      <c r="K324" t="str">
        <f>VLOOKUP(A324,'medical examination2'!A324:F2658,6,FALSE)</f>
        <v>DIABETES</v>
      </c>
      <c r="L324" s="16">
        <f>VLOOKUP(A324,'hospitalisation details 2'!A324:G2666,7,FALSE)</f>
        <v>29802</v>
      </c>
      <c r="N324">
        <f>VLOOKUP(A324,'hospitalisation details 2'!A324:J2666,10,FALSE)</f>
        <v>30026.87</v>
      </c>
    </row>
    <row r="325" spans="1:14" ht="15.6" x14ac:dyDescent="0.3">
      <c r="A325" s="1" t="s">
        <v>2048</v>
      </c>
      <c r="B325" t="str">
        <f>VLOOKUP(A325,'Customer Names'!A325:D2659,4,FALSE)</f>
        <v>Michael</v>
      </c>
      <c r="C325">
        <f>VLOOKUP(A325,'medical examination2'!A325:'medical examination2'!B2659,2,FALSE)</f>
        <v>28.78</v>
      </c>
      <c r="D325">
        <f>VLOOKUP(A325,'medical examination2'!A325:E2659,5,FALSE)</f>
        <v>5.68</v>
      </c>
      <c r="E325" t="str">
        <f>VLOOKUP(A325,'medical examination2'!A325:G2660,7,FALSE)</f>
        <v>No</v>
      </c>
      <c r="F325" t="str">
        <f>VLOOKUP(healthcare!A325,'medical examination2'!A325:I2659,9,FALSE)</f>
        <v>No</v>
      </c>
      <c r="G325" t="str">
        <f>VLOOKUP(A325,'medical examination2'!A325:J2659,10,FALSE)</f>
        <v>No</v>
      </c>
      <c r="I325" t="str">
        <f>VLOOKUP(A325,'medical examination2'!A325:M2659,13,FALSE)</f>
        <v>Yes</v>
      </c>
      <c r="J325" t="str">
        <f>VLOOKUP(A325,'medical examination2'!A325:D2659,4,FALSE)</f>
        <v>OVERWEIGHT</v>
      </c>
      <c r="K325" t="str">
        <f>VLOOKUP(A325,'medical examination2'!A325:F2659,6,FALSE)</f>
        <v>NORMAL</v>
      </c>
      <c r="L325" s="16">
        <f>VLOOKUP(A325,'hospitalisation details 2'!A325:G2667,7,FALSE)</f>
        <v>33516</v>
      </c>
      <c r="N325">
        <f>VLOOKUP(A325,'hospitalisation details 2'!A325:J2667,10,FALSE)</f>
        <v>29969.67</v>
      </c>
    </row>
    <row r="326" spans="1:14" ht="15.6" x14ac:dyDescent="0.3">
      <c r="A326" s="1" t="s">
        <v>2047</v>
      </c>
      <c r="B326" t="str">
        <f>VLOOKUP(A326,'Customer Names'!A326:D2660,4,FALSE)</f>
        <v>Marie-France</v>
      </c>
      <c r="C326">
        <f>VLOOKUP(A326,'medical examination2'!A326:'medical examination2'!B2660,2,FALSE)</f>
        <v>18.329999999999998</v>
      </c>
      <c r="D326">
        <f>VLOOKUP(A326,'medical examination2'!A326:E2660,5,FALSE)</f>
        <v>5.57</v>
      </c>
      <c r="E326" t="str">
        <f>VLOOKUP(A326,'medical examination2'!A326:G2661,7,FALSE)</f>
        <v>yes</v>
      </c>
      <c r="F326" t="str">
        <f>VLOOKUP(healthcare!A326,'medical examination2'!A326:I2660,9,FALSE)</f>
        <v>No</v>
      </c>
      <c r="G326" t="str">
        <f>VLOOKUP(A326,'medical examination2'!A326:J2660,10,FALSE)</f>
        <v>No</v>
      </c>
      <c r="I326" t="str">
        <f>VLOOKUP(A326,'medical examination2'!A326:M2660,13,FALSE)</f>
        <v>Yes</v>
      </c>
      <c r="J326" t="str">
        <f>VLOOKUP(A326,'medical examination2'!A326:D2660,4,FALSE)</f>
        <v>UNDERWEIGHT</v>
      </c>
      <c r="K326" t="str">
        <f>VLOOKUP(A326,'medical examination2'!A326:F2660,6,FALSE)</f>
        <v>NORMAL</v>
      </c>
      <c r="L326" s="16">
        <f>VLOOKUP(A326,'hospitalisation details 2'!A326:G2668,7,FALSE)</f>
        <v>27923</v>
      </c>
      <c r="N326">
        <f>VLOOKUP(A326,'hospitalisation details 2'!A326:J2668,10,FALSE)</f>
        <v>29933.75</v>
      </c>
    </row>
    <row r="327" spans="1:14" ht="15.6" x14ac:dyDescent="0.3">
      <c r="A327" s="1" t="s">
        <v>2046</v>
      </c>
      <c r="B327" t="str">
        <f>VLOOKUP(A327,'Customer Names'!A327:D2661,4,FALSE)</f>
        <v>Erik F.</v>
      </c>
      <c r="C327">
        <f>VLOOKUP(A327,'medical examination2'!A327:'medical examination2'!B2661,2,FALSE)</f>
        <v>26.39</v>
      </c>
      <c r="D327">
        <f>VLOOKUP(A327,'medical examination2'!A327:E2661,5,FALSE)</f>
        <v>4.58</v>
      </c>
      <c r="E327" t="str">
        <f>VLOOKUP(A327,'medical examination2'!A327:G2662,7,FALSE)</f>
        <v>yes</v>
      </c>
      <c r="F327" t="str">
        <f>VLOOKUP(healthcare!A327,'medical examination2'!A327:I2661,9,FALSE)</f>
        <v>No</v>
      </c>
      <c r="G327" t="str">
        <f>VLOOKUP(A327,'medical examination2'!A327:J2661,10,FALSE)</f>
        <v>No</v>
      </c>
      <c r="I327" t="str">
        <f>VLOOKUP(A327,'medical examination2'!A327:M2661,13,FALSE)</f>
        <v>Yes</v>
      </c>
      <c r="J327" t="str">
        <f>VLOOKUP(A327,'medical examination2'!A327:D2661,4,FALSE)</f>
        <v>OVERWEIGHT</v>
      </c>
      <c r="K327" t="str">
        <f>VLOOKUP(A327,'medical examination2'!A327:F2661,6,FALSE)</f>
        <v>NORMAL</v>
      </c>
      <c r="L327" s="16">
        <f>VLOOKUP(A327,'hospitalisation details 2'!A327:G2669,7,FALSE)</f>
        <v>32507</v>
      </c>
      <c r="N327">
        <f>VLOOKUP(A327,'hospitalisation details 2'!A327:J2669,10,FALSE)</f>
        <v>29929.56</v>
      </c>
    </row>
    <row r="328" spans="1:14" ht="15.6" x14ac:dyDescent="0.3">
      <c r="A328" s="1" t="s">
        <v>2045</v>
      </c>
      <c r="B328" t="str">
        <f>VLOOKUP(A328,'Customer Names'!A328:D2662,4,FALSE)</f>
        <v>Andrew</v>
      </c>
      <c r="C328">
        <f>VLOOKUP(A328,'medical examination2'!A328:'medical examination2'!B2662,2,FALSE)</f>
        <v>19.260000000000002</v>
      </c>
      <c r="D328">
        <f>VLOOKUP(A328,'medical examination2'!A328:E2662,5,FALSE)</f>
        <v>8.9600000000000009</v>
      </c>
      <c r="E328" t="str">
        <f>VLOOKUP(A328,'medical examination2'!A328:G2663,7,FALSE)</f>
        <v>yes</v>
      </c>
      <c r="F328" t="str">
        <f>VLOOKUP(healthcare!A328,'medical examination2'!A328:I2662,9,FALSE)</f>
        <v>No</v>
      </c>
      <c r="G328" t="str">
        <f>VLOOKUP(A328,'medical examination2'!A328:J2662,10,FALSE)</f>
        <v>No</v>
      </c>
      <c r="I328" t="str">
        <f>VLOOKUP(A328,'medical examination2'!A328:M2662,13,FALSE)</f>
        <v>Yes</v>
      </c>
      <c r="J328" t="str">
        <f>VLOOKUP(A328,'medical examination2'!A328:D2662,4,FALSE)</f>
        <v>NORMAL WEIGHT</v>
      </c>
      <c r="K328" t="str">
        <f>VLOOKUP(A328,'medical examination2'!A328:F2662,6,FALSE)</f>
        <v>DIABETES</v>
      </c>
      <c r="L328" s="16">
        <f>VLOOKUP(A328,'hospitalisation details 2'!A328:G2670,7,FALSE)</f>
        <v>27625</v>
      </c>
      <c r="N328">
        <f>VLOOKUP(A328,'hospitalisation details 2'!A328:J2670,10,FALSE)</f>
        <v>29899.25</v>
      </c>
    </row>
    <row r="329" spans="1:14" ht="15.6" x14ac:dyDescent="0.3">
      <c r="A329" s="1" t="s">
        <v>2044</v>
      </c>
      <c r="B329" t="str">
        <f>VLOOKUP(A329,'Customer Names'!A329:D2663,4,FALSE)</f>
        <v>Anthony</v>
      </c>
      <c r="C329">
        <f>VLOOKUP(A329,'medical examination2'!A329:'medical examination2'!B2663,2,FALSE)</f>
        <v>26.92</v>
      </c>
      <c r="D329">
        <f>VLOOKUP(A329,'medical examination2'!A329:E2663,5,FALSE)</f>
        <v>6.09</v>
      </c>
      <c r="E329" t="str">
        <f>VLOOKUP(A329,'medical examination2'!A329:G2664,7,FALSE)</f>
        <v>No</v>
      </c>
      <c r="F329" t="str">
        <f>VLOOKUP(healthcare!A329,'medical examination2'!A329:I2663,9,FALSE)</f>
        <v>No</v>
      </c>
      <c r="G329" t="str">
        <f>VLOOKUP(A329,'medical examination2'!A329:J2663,10,FALSE)</f>
        <v>No</v>
      </c>
      <c r="I329" t="str">
        <f>VLOOKUP(A329,'medical examination2'!A329:M2663,13,FALSE)</f>
        <v>Yes</v>
      </c>
      <c r="J329" t="str">
        <f>VLOOKUP(A329,'medical examination2'!A329:D2663,4,FALSE)</f>
        <v>OVERWEIGHT</v>
      </c>
      <c r="K329" t="str">
        <f>VLOOKUP(A329,'medical examination2'!A329:F2663,6,FALSE)</f>
        <v>PREDIABETES</v>
      </c>
      <c r="L329" s="16">
        <f>VLOOKUP(A329,'hospitalisation details 2'!A329:G2671,7,FALSE)</f>
        <v>32872</v>
      </c>
      <c r="N329">
        <f>VLOOKUP(A329,'hospitalisation details 2'!A329:J2671,10,FALSE)</f>
        <v>29852.48</v>
      </c>
    </row>
    <row r="330" spans="1:14" ht="15.6" x14ac:dyDescent="0.3">
      <c r="A330" s="1" t="s">
        <v>2043</v>
      </c>
      <c r="B330" t="str">
        <f>VLOOKUP(A330,'Customer Names'!A330:D2664,4,FALSE)</f>
        <v>Chris</v>
      </c>
      <c r="C330">
        <f>VLOOKUP(A330,'medical examination2'!A330:'medical examination2'!B2664,2,FALSE)</f>
        <v>19.73</v>
      </c>
      <c r="D330">
        <f>VLOOKUP(A330,'medical examination2'!A330:E2664,5,FALSE)</f>
        <v>4.3600000000000003</v>
      </c>
      <c r="E330" t="str">
        <f>VLOOKUP(A330,'medical examination2'!A330:G2665,7,FALSE)</f>
        <v>No</v>
      </c>
      <c r="F330" t="str">
        <f>VLOOKUP(healthcare!A330,'medical examination2'!A330:I2664,9,FALSE)</f>
        <v>No</v>
      </c>
      <c r="G330" t="str">
        <f>VLOOKUP(A330,'medical examination2'!A330:J2664,10,FALSE)</f>
        <v>No</v>
      </c>
      <c r="I330" t="str">
        <f>VLOOKUP(A330,'medical examination2'!A330:M2664,13,FALSE)</f>
        <v>Yes</v>
      </c>
      <c r="J330" t="str">
        <f>VLOOKUP(A330,'medical examination2'!A330:D2664,4,FALSE)</f>
        <v>NORMAL WEIGHT</v>
      </c>
      <c r="K330" t="str">
        <f>VLOOKUP(A330,'medical examination2'!A330:F2664,6,FALSE)</f>
        <v>NORMAL</v>
      </c>
      <c r="L330" s="16">
        <f>VLOOKUP(A330,'hospitalisation details 2'!A330:G2672,7,FALSE)</f>
        <v>30253</v>
      </c>
      <c r="N330">
        <f>VLOOKUP(A330,'hospitalisation details 2'!A330:J2672,10,FALSE)</f>
        <v>29818.76</v>
      </c>
    </row>
    <row r="331" spans="1:14" ht="15.6" x14ac:dyDescent="0.3">
      <c r="A331" s="1" t="s">
        <v>2042</v>
      </c>
      <c r="B331" t="str">
        <f>VLOOKUP(A331,'Customer Names'!A331:D2665,4,FALSE)</f>
        <v>Yu</v>
      </c>
      <c r="C331">
        <f>VLOOKUP(A331,'medical examination2'!A331:'medical examination2'!B2665,2,FALSE)</f>
        <v>23.56</v>
      </c>
      <c r="D331">
        <f>VLOOKUP(A331,'medical examination2'!A331:E2665,5,FALSE)</f>
        <v>11.74</v>
      </c>
      <c r="E331" t="str">
        <f>VLOOKUP(A331,'medical examination2'!A331:G2666,7,FALSE)</f>
        <v>yes</v>
      </c>
      <c r="F331" t="str">
        <f>VLOOKUP(healthcare!A331,'medical examination2'!A331:I2665,9,FALSE)</f>
        <v>No</v>
      </c>
      <c r="G331" t="str">
        <f>VLOOKUP(A331,'medical examination2'!A331:J2665,10,FALSE)</f>
        <v>No</v>
      </c>
      <c r="I331" t="str">
        <f>VLOOKUP(A331,'medical examination2'!A331:M2665,13,FALSE)</f>
        <v>Yes</v>
      </c>
      <c r="J331" t="str">
        <f>VLOOKUP(A331,'medical examination2'!A331:D2665,4,FALSE)</f>
        <v>NORMAL WEIGHT</v>
      </c>
      <c r="K331" t="str">
        <f>VLOOKUP(A331,'medical examination2'!A331:F2665,6,FALSE)</f>
        <v>DIABETES</v>
      </c>
      <c r="L331" s="16">
        <f>VLOOKUP(A331,'hospitalisation details 2'!A331:G2673,7,FALSE)</f>
        <v>29811</v>
      </c>
      <c r="N331">
        <f>VLOOKUP(A331,'hospitalisation details 2'!A331:J2673,10,FALSE)</f>
        <v>29816.639999999999</v>
      </c>
    </row>
    <row r="332" spans="1:14" ht="15.6" x14ac:dyDescent="0.3">
      <c r="A332" s="1" t="s">
        <v>2041</v>
      </c>
      <c r="B332" t="str">
        <f>VLOOKUP(A332,'Customer Names'!A332:D2666,4,FALSE)</f>
        <v>Caleb N</v>
      </c>
      <c r="C332">
        <f>VLOOKUP(A332,'medical examination2'!A332:'medical examination2'!B2666,2,FALSE)</f>
        <v>37.67</v>
      </c>
      <c r="D332">
        <f>VLOOKUP(A332,'medical examination2'!A332:E2666,5,FALSE)</f>
        <v>5.89</v>
      </c>
      <c r="E332" t="str">
        <f>VLOOKUP(A332,'medical examination2'!A332:G2667,7,FALSE)</f>
        <v>No</v>
      </c>
      <c r="F332" t="str">
        <f>VLOOKUP(healthcare!A332,'medical examination2'!A332:I2666,9,FALSE)</f>
        <v>No</v>
      </c>
      <c r="G332" t="str">
        <f>VLOOKUP(A332,'medical examination2'!A332:J2666,10,FALSE)</f>
        <v>No</v>
      </c>
      <c r="I332" t="str">
        <f>VLOOKUP(A332,'medical examination2'!A332:M2666,13,FALSE)</f>
        <v>Yes</v>
      </c>
      <c r="J332" t="str">
        <f>VLOOKUP(A332,'medical examination2'!A332:D2666,4,FALSE)</f>
        <v>OBESITY</v>
      </c>
      <c r="K332" t="str">
        <f>VLOOKUP(A332,'medical examination2'!A332:F2666,6,FALSE)</f>
        <v>PREDIABETES</v>
      </c>
      <c r="L332" s="16">
        <f>VLOOKUP(A332,'hospitalisation details 2'!A332:G2674,7,FALSE)</f>
        <v>35966</v>
      </c>
      <c r="N332">
        <f>VLOOKUP(A332,'hospitalisation details 2'!A332:J2674,10,FALSE)</f>
        <v>29760.6</v>
      </c>
    </row>
    <row r="333" spans="1:14" ht="15.6" x14ac:dyDescent="0.3">
      <c r="A333" s="1" t="s">
        <v>2040</v>
      </c>
      <c r="B333" t="str">
        <f>VLOOKUP(A333,'Customer Names'!A333:D2667,4,FALSE)</f>
        <v>Jason M.</v>
      </c>
      <c r="C333">
        <f>VLOOKUP(A333,'medical examination2'!A333:'medical examination2'!B2667,2,FALSE)</f>
        <v>18.73</v>
      </c>
      <c r="D333">
        <f>VLOOKUP(A333,'medical examination2'!A333:E2667,5,FALSE)</f>
        <v>10.64</v>
      </c>
      <c r="E333" t="str">
        <f>VLOOKUP(A333,'medical examination2'!A333:G2668,7,FALSE)</f>
        <v>No</v>
      </c>
      <c r="F333" t="str">
        <f>VLOOKUP(healthcare!A333,'medical examination2'!A333:I2667,9,FALSE)</f>
        <v>No</v>
      </c>
      <c r="G333" t="str">
        <f>VLOOKUP(A333,'medical examination2'!A333:J2667,10,FALSE)</f>
        <v>No</v>
      </c>
      <c r="I333" t="str">
        <f>VLOOKUP(A333,'medical examination2'!A333:M2667,13,FALSE)</f>
        <v>Yes</v>
      </c>
      <c r="J333" t="str">
        <f>VLOOKUP(A333,'medical examination2'!A333:D2667,4,FALSE)</f>
        <v>NORMAL WEIGHT</v>
      </c>
      <c r="K333" t="str">
        <f>VLOOKUP(A333,'medical examination2'!A333:F2667,6,FALSE)</f>
        <v>DIABETES</v>
      </c>
      <c r="L333" s="16">
        <f>VLOOKUP(A333,'hospitalisation details 2'!A333:G2675,7,FALSE)</f>
        <v>26899</v>
      </c>
      <c r="N333">
        <f>VLOOKUP(A333,'hospitalisation details 2'!A333:J2675,10,FALSE)</f>
        <v>29757.69</v>
      </c>
    </row>
    <row r="334" spans="1:14" ht="15.6" x14ac:dyDescent="0.3">
      <c r="A334" s="1" t="s">
        <v>2039</v>
      </c>
      <c r="B334" t="str">
        <f>VLOOKUP(A334,'Customer Names'!A334:D2668,4,FALSE)</f>
        <v>Angela R</v>
      </c>
      <c r="C334">
        <f>VLOOKUP(A334,'medical examination2'!A334:'medical examination2'!B2668,2,FALSE)</f>
        <v>33.090000000000003</v>
      </c>
      <c r="D334">
        <f>VLOOKUP(A334,'medical examination2'!A334:E2668,5,FALSE)</f>
        <v>6.06</v>
      </c>
      <c r="E334" t="str">
        <f>VLOOKUP(A334,'medical examination2'!A334:G2669,7,FALSE)</f>
        <v>No</v>
      </c>
      <c r="F334" t="str">
        <f>VLOOKUP(healthcare!A334,'medical examination2'!A334:I2668,9,FALSE)</f>
        <v>No</v>
      </c>
      <c r="G334" t="str">
        <f>VLOOKUP(A334,'medical examination2'!A334:J2668,10,FALSE)</f>
        <v>Yes</v>
      </c>
      <c r="I334" t="str">
        <f>VLOOKUP(A334,'medical examination2'!A334:M2668,13,FALSE)</f>
        <v>Yes</v>
      </c>
      <c r="J334" t="str">
        <f>VLOOKUP(A334,'medical examination2'!A334:D2668,4,FALSE)</f>
        <v>OBESITY</v>
      </c>
      <c r="K334" t="str">
        <f>VLOOKUP(A334,'medical examination2'!A334:F2668,6,FALSE)</f>
        <v>PREDIABETES</v>
      </c>
      <c r="L334" s="16">
        <f>VLOOKUP(A334,'hospitalisation details 2'!A334:G2676,7,FALSE)</f>
        <v>34177</v>
      </c>
      <c r="N334">
        <f>VLOOKUP(A334,'hospitalisation details 2'!A334:J2676,10,FALSE)</f>
        <v>29622.69</v>
      </c>
    </row>
    <row r="335" spans="1:14" ht="15.6" x14ac:dyDescent="0.3">
      <c r="A335" s="1" t="s">
        <v>2038</v>
      </c>
      <c r="B335" t="str">
        <f>VLOOKUP(A335,'Customer Names'!A335:D2669,4,FALSE)</f>
        <v>Keith J</v>
      </c>
      <c r="C335">
        <f>VLOOKUP(A335,'medical examination2'!A335:'medical examination2'!B2669,2,FALSE)</f>
        <v>18.329999999999998</v>
      </c>
      <c r="D335">
        <f>VLOOKUP(A335,'medical examination2'!A335:E2669,5,FALSE)</f>
        <v>7.46</v>
      </c>
      <c r="E335" t="str">
        <f>VLOOKUP(A335,'medical examination2'!A335:G2670,7,FALSE)</f>
        <v>yes</v>
      </c>
      <c r="F335" t="str">
        <f>VLOOKUP(healthcare!A335,'medical examination2'!A335:I2669,9,FALSE)</f>
        <v>No</v>
      </c>
      <c r="G335" t="str">
        <f>VLOOKUP(A335,'medical examination2'!A335:J2669,10,FALSE)</f>
        <v>No</v>
      </c>
      <c r="I335" t="str">
        <f>VLOOKUP(A335,'medical examination2'!A335:M2669,13,FALSE)</f>
        <v>Yes</v>
      </c>
      <c r="J335" t="str">
        <f>VLOOKUP(A335,'medical examination2'!A335:D2669,4,FALSE)</f>
        <v>UNDERWEIGHT</v>
      </c>
      <c r="K335" t="str">
        <f>VLOOKUP(A335,'medical examination2'!A335:F2669,6,FALSE)</f>
        <v>DIABETES</v>
      </c>
      <c r="L335" s="16">
        <f>VLOOKUP(A335,'hospitalisation details 2'!A335:G2677,7,FALSE)</f>
        <v>27701</v>
      </c>
      <c r="N335">
        <f>VLOOKUP(A335,'hospitalisation details 2'!A335:J2677,10,FALSE)</f>
        <v>29583.8</v>
      </c>
    </row>
    <row r="336" spans="1:14" ht="15.6" x14ac:dyDescent="0.3">
      <c r="A336" s="1" t="s">
        <v>2037</v>
      </c>
      <c r="B336" t="str">
        <f>VLOOKUP(A336,'Customer Names'!A336:D2670,4,FALSE)</f>
        <v>Emma</v>
      </c>
      <c r="C336">
        <f>VLOOKUP(A336,'medical examination2'!A336:'medical examination2'!B2670,2,FALSE)</f>
        <v>27.74</v>
      </c>
      <c r="D336">
        <f>VLOOKUP(A336,'medical examination2'!A336:E2670,5,FALSE)</f>
        <v>4.68</v>
      </c>
      <c r="E336" t="str">
        <f>VLOOKUP(A336,'medical examination2'!A336:G2671,7,FALSE)</f>
        <v>yes</v>
      </c>
      <c r="F336" t="str">
        <f>VLOOKUP(healthcare!A336,'medical examination2'!A336:I2670,9,FALSE)</f>
        <v>No</v>
      </c>
      <c r="G336" t="str">
        <f>VLOOKUP(A336,'medical examination2'!A336:J2670,10,FALSE)</f>
        <v>No</v>
      </c>
      <c r="I336" t="str">
        <f>VLOOKUP(A336,'medical examination2'!A336:M2670,13,FALSE)</f>
        <v>Yes</v>
      </c>
      <c r="J336" t="str">
        <f>VLOOKUP(A336,'medical examination2'!A336:D2670,4,FALSE)</f>
        <v>OVERWEIGHT</v>
      </c>
      <c r="K336" t="str">
        <f>VLOOKUP(A336,'medical examination2'!A336:F2670,6,FALSE)</f>
        <v>NORMAL</v>
      </c>
      <c r="L336" s="16">
        <f>VLOOKUP(A336,'hospitalisation details 2'!A336:G2678,7,FALSE)</f>
        <v>21843</v>
      </c>
      <c r="N336">
        <f>VLOOKUP(A336,'hospitalisation details 2'!A336:J2678,10,FALSE)</f>
        <v>29523.17</v>
      </c>
    </row>
    <row r="337" spans="1:14" ht="15.6" x14ac:dyDescent="0.3">
      <c r="A337" s="1" t="s">
        <v>2036</v>
      </c>
      <c r="B337" t="str">
        <f>VLOOKUP(A337,'Customer Names'!A337:D2671,4,FALSE)</f>
        <v>Nathan A</v>
      </c>
      <c r="C337">
        <f>VLOOKUP(A337,'medical examination2'!A337:'medical examination2'!B2671,2,FALSE)</f>
        <v>24.2</v>
      </c>
      <c r="D337">
        <f>VLOOKUP(A337,'medical examination2'!A337:E2671,5,FALSE)</f>
        <v>6.15</v>
      </c>
      <c r="E337" t="str">
        <f>VLOOKUP(A337,'medical examination2'!A337:G2672,7,FALSE)</f>
        <v>No</v>
      </c>
      <c r="F337" t="str">
        <f>VLOOKUP(healthcare!A337,'medical examination2'!A337:I2671,9,FALSE)</f>
        <v>No</v>
      </c>
      <c r="G337" t="str">
        <f>VLOOKUP(A337,'medical examination2'!A337:J2671,10,FALSE)</f>
        <v>No</v>
      </c>
      <c r="I337" t="str">
        <f>VLOOKUP(A337,'medical examination2'!A337:M2671,13,FALSE)</f>
        <v>Yes</v>
      </c>
      <c r="J337" t="str">
        <f>VLOOKUP(A337,'medical examination2'!A337:D2671,4,FALSE)</f>
        <v>NORMAL WEIGHT</v>
      </c>
      <c r="K337" t="str">
        <f>VLOOKUP(A337,'medical examination2'!A337:F2671,6,FALSE)</f>
        <v>PREDIABETES</v>
      </c>
      <c r="L337" s="16">
        <f>VLOOKUP(A337,'hospitalisation details 2'!A337:G2679,7,FALSE)</f>
        <v>31974</v>
      </c>
      <c r="N337">
        <f>VLOOKUP(A337,'hospitalisation details 2'!A337:J2679,10,FALSE)</f>
        <v>29443.59</v>
      </c>
    </row>
    <row r="338" spans="1:14" ht="15.6" x14ac:dyDescent="0.3">
      <c r="A338" s="1" t="s">
        <v>2035</v>
      </c>
      <c r="B338" t="str">
        <f>VLOOKUP(A338,'Customer Names'!A338:D2672,4,FALSE)</f>
        <v>Kathryn</v>
      </c>
      <c r="C338">
        <f>VLOOKUP(A338,'medical examination2'!A338:'medical examination2'!B2672,2,FALSE)</f>
        <v>22.03</v>
      </c>
      <c r="D338">
        <f>VLOOKUP(A338,'medical examination2'!A338:E2672,5,FALSE)</f>
        <v>4.28</v>
      </c>
      <c r="E338" t="str">
        <f>VLOOKUP(A338,'medical examination2'!A338:G2673,7,FALSE)</f>
        <v>yes</v>
      </c>
      <c r="F338" t="str">
        <f>VLOOKUP(healthcare!A338,'medical examination2'!A338:I2672,9,FALSE)</f>
        <v>No</v>
      </c>
      <c r="G338" t="str">
        <f>VLOOKUP(A338,'medical examination2'!A338:J2672,10,FALSE)</f>
        <v>No</v>
      </c>
      <c r="I338" t="str">
        <f>VLOOKUP(A338,'medical examination2'!A338:M2672,13,FALSE)</f>
        <v>Yes</v>
      </c>
      <c r="J338" t="str">
        <f>VLOOKUP(A338,'medical examination2'!A338:D2672,4,FALSE)</f>
        <v>NORMAL WEIGHT</v>
      </c>
      <c r="K338" t="str">
        <f>VLOOKUP(A338,'medical examination2'!A338:F2672,6,FALSE)</f>
        <v>NORMAL</v>
      </c>
      <c r="L338" s="16">
        <f>VLOOKUP(A338,'hospitalisation details 2'!A338:G2680,7,FALSE)</f>
        <v>31358</v>
      </c>
      <c r="N338">
        <f>VLOOKUP(A338,'hospitalisation details 2'!A338:J2680,10,FALSE)</f>
        <v>29352.560000000001</v>
      </c>
    </row>
    <row r="339" spans="1:14" ht="15.6" x14ac:dyDescent="0.3">
      <c r="A339" s="1" t="s">
        <v>2034</v>
      </c>
      <c r="B339" t="str">
        <f>VLOOKUP(A339,'Customer Names'!A339:D2673,4,FALSE)</f>
        <v>Elizabeth H.</v>
      </c>
      <c r="C339">
        <f>VLOOKUP(A339,'medical examination2'!A339:'medical examination2'!B2673,2,FALSE)</f>
        <v>26.885000000000002</v>
      </c>
      <c r="D339">
        <f>VLOOKUP(A339,'medical examination2'!A339:E2673,5,FALSE)</f>
        <v>9.86</v>
      </c>
      <c r="E339" t="str">
        <f>VLOOKUP(A339,'medical examination2'!A339:G2674,7,FALSE)</f>
        <v>No</v>
      </c>
      <c r="F339" t="str">
        <f>VLOOKUP(healthcare!A339,'medical examination2'!A339:I2673,9,FALSE)</f>
        <v>No</v>
      </c>
      <c r="G339" t="str">
        <f>VLOOKUP(A339,'medical examination2'!A339:J2673,10,FALSE)</f>
        <v>No</v>
      </c>
      <c r="I339" t="str">
        <f>VLOOKUP(A339,'medical examination2'!A339:M2673,13,FALSE)</f>
        <v>Yes</v>
      </c>
      <c r="J339" t="str">
        <f>VLOOKUP(A339,'medical examination2'!A339:D2673,4,FALSE)</f>
        <v>OVERWEIGHT</v>
      </c>
      <c r="K339" t="str">
        <f>VLOOKUP(A339,'medical examination2'!A339:F2673,6,FALSE)</f>
        <v>DIABETES</v>
      </c>
      <c r="L339" s="16">
        <f>VLOOKUP(A339,'hospitalisation details 2'!A339:G2681,7,FALSE)</f>
        <v>21341</v>
      </c>
      <c r="N339">
        <f>VLOOKUP(A339,'hospitalisation details 2'!A339:J2681,10,FALSE)</f>
        <v>29330.98</v>
      </c>
    </row>
    <row r="340" spans="1:14" ht="15.6" x14ac:dyDescent="0.3">
      <c r="A340" s="1" t="s">
        <v>2033</v>
      </c>
      <c r="B340" t="str">
        <f>VLOOKUP(A340,'Customer Names'!A340:D2674,4,FALSE)</f>
        <v>Ben</v>
      </c>
      <c r="C340">
        <f>VLOOKUP(A340,'medical examination2'!A340:'medical examination2'!B2674,2,FALSE)</f>
        <v>16.36</v>
      </c>
      <c r="D340">
        <f>VLOOKUP(A340,'medical examination2'!A340:E2674,5,FALSE)</f>
        <v>11.19</v>
      </c>
      <c r="E340" t="str">
        <f>VLOOKUP(A340,'medical examination2'!A340:G2675,7,FALSE)</f>
        <v>No</v>
      </c>
      <c r="F340" t="str">
        <f>VLOOKUP(healthcare!A340,'medical examination2'!A340:I2674,9,FALSE)</f>
        <v>No</v>
      </c>
      <c r="G340" t="str">
        <f>VLOOKUP(A340,'medical examination2'!A340:J2674,10,FALSE)</f>
        <v>No</v>
      </c>
      <c r="I340" t="str">
        <f>VLOOKUP(A340,'medical examination2'!A340:M2674,13,FALSE)</f>
        <v>Yes</v>
      </c>
      <c r="J340" t="str">
        <f>VLOOKUP(A340,'medical examination2'!A340:D2674,4,FALSE)</f>
        <v>UNDERWEIGHT</v>
      </c>
      <c r="K340" t="str">
        <f>VLOOKUP(A340,'medical examination2'!A340:F2674,6,FALSE)</f>
        <v>DIABETES</v>
      </c>
      <c r="L340" s="16">
        <f>VLOOKUP(A340,'hospitalisation details 2'!A340:G2682,7,FALSE)</f>
        <v>28692</v>
      </c>
      <c r="N340">
        <f>VLOOKUP(A340,'hospitalisation details 2'!A340:J2682,10,FALSE)</f>
        <v>29227.599999999999</v>
      </c>
    </row>
    <row r="341" spans="1:14" ht="15.6" x14ac:dyDescent="0.3">
      <c r="A341" s="1" t="s">
        <v>2032</v>
      </c>
      <c r="B341" t="str">
        <f>VLOOKUP(A341,'Customer Names'!A341:D2675,4,FALSE)</f>
        <v>Cheryl A</v>
      </c>
      <c r="C341">
        <f>VLOOKUP(A341,'medical examination2'!A341:'medical examination2'!B2675,2,FALSE)</f>
        <v>32.299999999999997</v>
      </c>
      <c r="D341">
        <f>VLOOKUP(A341,'medical examination2'!A341:E2675,5,FALSE)</f>
        <v>4.8899999999999997</v>
      </c>
      <c r="E341" t="str">
        <f>VLOOKUP(A341,'medical examination2'!A341:G2676,7,FALSE)</f>
        <v>yes</v>
      </c>
      <c r="F341" t="str">
        <f>VLOOKUP(healthcare!A341,'medical examination2'!A341:I2675,9,FALSE)</f>
        <v>No</v>
      </c>
      <c r="G341" t="str">
        <f>VLOOKUP(A341,'medical examination2'!A341:J2675,10,FALSE)</f>
        <v>Yes</v>
      </c>
      <c r="I341" t="str">
        <f>VLOOKUP(A341,'medical examination2'!A341:M2675,13,FALSE)</f>
        <v>No</v>
      </c>
      <c r="J341" t="str">
        <f>VLOOKUP(A341,'medical examination2'!A341:D2675,4,FALSE)</f>
        <v>OBESITY</v>
      </c>
      <c r="K341" t="str">
        <f>VLOOKUP(A341,'medical examination2'!A341:F2675,6,FALSE)</f>
        <v>NORMAL</v>
      </c>
      <c r="L341" s="16">
        <f>VLOOKUP(A341,'hospitalisation details 2'!A341:G2683,7,FALSE)</f>
        <v>25393</v>
      </c>
      <c r="N341">
        <f>VLOOKUP(A341,'hospitalisation details 2'!A341:J2683,10,FALSE)</f>
        <v>29186.48</v>
      </c>
    </row>
    <row r="342" spans="1:14" ht="15.6" x14ac:dyDescent="0.3">
      <c r="A342" s="1" t="s">
        <v>2031</v>
      </c>
      <c r="B342" t="str">
        <f>VLOOKUP(A342,'Customer Names'!A342:D2676,4,FALSE)</f>
        <v>Kimberly A</v>
      </c>
      <c r="C342">
        <f>VLOOKUP(A342,'medical examination2'!A342:'medical examination2'!B2676,2,FALSE)</f>
        <v>16.05</v>
      </c>
      <c r="D342">
        <f>VLOOKUP(A342,'medical examination2'!A342:E2676,5,FALSE)</f>
        <v>4.3499999999999996</v>
      </c>
      <c r="E342" t="str">
        <f>VLOOKUP(A342,'medical examination2'!A342:G2677,7,FALSE)</f>
        <v>yes</v>
      </c>
      <c r="F342" t="str">
        <f>VLOOKUP(healthcare!A342,'medical examination2'!A342:I2676,9,FALSE)</f>
        <v>No</v>
      </c>
      <c r="G342" t="str">
        <f>VLOOKUP(A342,'medical examination2'!A342:J2676,10,FALSE)</f>
        <v>No</v>
      </c>
      <c r="I342" t="str">
        <f>VLOOKUP(A342,'medical examination2'!A342:M2676,13,FALSE)</f>
        <v>Yes</v>
      </c>
      <c r="J342" t="str">
        <f>VLOOKUP(A342,'medical examination2'!A342:D2676,4,FALSE)</f>
        <v>UNDERWEIGHT</v>
      </c>
      <c r="K342" t="str">
        <f>VLOOKUP(A342,'medical examination2'!A342:F2676,6,FALSE)</f>
        <v>NORMAL</v>
      </c>
      <c r="L342" s="16">
        <f>VLOOKUP(A342,'hospitalisation details 2'!A342:G2684,7,FALSE)</f>
        <v>28072</v>
      </c>
      <c r="N342">
        <f>VLOOKUP(A342,'hospitalisation details 2'!A342:J2684,10,FALSE)</f>
        <v>29160.39</v>
      </c>
    </row>
    <row r="343" spans="1:14" ht="15.6" x14ac:dyDescent="0.3">
      <c r="A343" s="1" t="s">
        <v>2030</v>
      </c>
      <c r="B343" t="str">
        <f>VLOOKUP(A343,'Customer Names'!A343:D2677,4,FALSE)</f>
        <v>Cynthia</v>
      </c>
      <c r="C343">
        <f>VLOOKUP(A343,'medical examination2'!A343:'medical examination2'!B2677,2,FALSE)</f>
        <v>29.07</v>
      </c>
      <c r="D343">
        <f>VLOOKUP(A343,'medical examination2'!A343:E2677,5,FALSE)</f>
        <v>8.66</v>
      </c>
      <c r="E343" t="str">
        <f>VLOOKUP(A343,'medical examination2'!A343:G2678,7,FALSE)</f>
        <v>yes</v>
      </c>
      <c r="F343" t="str">
        <f>VLOOKUP(healthcare!A343,'medical examination2'!A343:I2677,9,FALSE)</f>
        <v>No</v>
      </c>
      <c r="G343" t="str">
        <f>VLOOKUP(A343,'medical examination2'!A343:J2677,10,FALSE)</f>
        <v>No</v>
      </c>
      <c r="I343" t="str">
        <f>VLOOKUP(A343,'medical examination2'!A343:M2677,13,FALSE)</f>
        <v>Yes</v>
      </c>
      <c r="J343" t="str">
        <f>VLOOKUP(A343,'medical examination2'!A343:D2677,4,FALSE)</f>
        <v>OVERWEIGHT</v>
      </c>
      <c r="K343" t="str">
        <f>VLOOKUP(A343,'medical examination2'!A343:F2677,6,FALSE)</f>
        <v>DIABETES</v>
      </c>
      <c r="L343" s="16">
        <f>VLOOKUP(A343,'hospitalisation details 2'!A343:G2685,7,FALSE)</f>
        <v>22639</v>
      </c>
      <c r="N343">
        <f>VLOOKUP(A343,'hospitalisation details 2'!A343:J2685,10,FALSE)</f>
        <v>29141.360000000001</v>
      </c>
    </row>
    <row r="344" spans="1:14" ht="15.6" x14ac:dyDescent="0.3">
      <c r="A344" s="1" t="s">
        <v>2029</v>
      </c>
      <c r="B344" t="str">
        <f>VLOOKUP(A344,'Customer Names'!A344:D2678,4,FALSE)</f>
        <v>Jessica</v>
      </c>
      <c r="C344">
        <f>VLOOKUP(A344,'medical examination2'!A344:'medical examination2'!B2678,2,FALSE)</f>
        <v>17.43</v>
      </c>
      <c r="D344">
        <f>VLOOKUP(A344,'medical examination2'!A344:E2678,5,FALSE)</f>
        <v>8.64</v>
      </c>
      <c r="E344" t="str">
        <f>VLOOKUP(A344,'medical examination2'!A344:G2679,7,FALSE)</f>
        <v>No</v>
      </c>
      <c r="F344" t="str">
        <f>VLOOKUP(healthcare!A344,'medical examination2'!A344:I2678,9,FALSE)</f>
        <v>No</v>
      </c>
      <c r="G344" t="str">
        <f>VLOOKUP(A344,'medical examination2'!A344:J2678,10,FALSE)</f>
        <v>No</v>
      </c>
      <c r="I344" t="str">
        <f>VLOOKUP(A344,'medical examination2'!A344:M2678,13,FALSE)</f>
        <v>Yes</v>
      </c>
      <c r="J344" t="str">
        <f>VLOOKUP(A344,'medical examination2'!A344:D2678,4,FALSE)</f>
        <v>UNDERWEIGHT</v>
      </c>
      <c r="K344" t="str">
        <f>VLOOKUP(A344,'medical examination2'!A344:F2678,6,FALSE)</f>
        <v>DIABETES</v>
      </c>
      <c r="L344" s="16">
        <f>VLOOKUP(A344,'hospitalisation details 2'!A344:G2686,7,FALSE)</f>
        <v>28823</v>
      </c>
      <c r="N344">
        <f>VLOOKUP(A344,'hospitalisation details 2'!A344:J2686,10,FALSE)</f>
        <v>29114.77</v>
      </c>
    </row>
    <row r="345" spans="1:14" ht="15.6" x14ac:dyDescent="0.3">
      <c r="A345" s="1" t="s">
        <v>2028</v>
      </c>
      <c r="B345" t="str">
        <f>VLOOKUP(A345,'Customer Names'!A345:D2679,4,FALSE)</f>
        <v>Bruce</v>
      </c>
      <c r="C345">
        <f>VLOOKUP(A345,'medical examination2'!A345:'medical examination2'!B2679,2,FALSE)</f>
        <v>19.329999999999998</v>
      </c>
      <c r="D345">
        <f>VLOOKUP(A345,'medical examination2'!A345:E2679,5,FALSE)</f>
        <v>4.2699999999999996</v>
      </c>
      <c r="E345" t="str">
        <f>VLOOKUP(A345,'medical examination2'!A345:G2680,7,FALSE)</f>
        <v>No</v>
      </c>
      <c r="F345" t="str">
        <f>VLOOKUP(healthcare!A345,'medical examination2'!A345:I2679,9,FALSE)</f>
        <v>No</v>
      </c>
      <c r="G345" t="str">
        <f>VLOOKUP(A345,'medical examination2'!A345:J2679,10,FALSE)</f>
        <v>No</v>
      </c>
      <c r="I345" t="str">
        <f>VLOOKUP(A345,'medical examination2'!A345:M2679,13,FALSE)</f>
        <v>Yes</v>
      </c>
      <c r="J345" t="str">
        <f>VLOOKUP(A345,'medical examination2'!A345:D2679,4,FALSE)</f>
        <v>NORMAL WEIGHT</v>
      </c>
      <c r="K345" t="str">
        <f>VLOOKUP(A345,'medical examination2'!A345:F2679,6,FALSE)</f>
        <v>NORMAL</v>
      </c>
      <c r="L345" s="16">
        <f>VLOOKUP(A345,'hospitalisation details 2'!A345:G2687,7,FALSE)</f>
        <v>29416</v>
      </c>
      <c r="N345">
        <f>VLOOKUP(A345,'hospitalisation details 2'!A345:J2687,10,FALSE)</f>
        <v>29114.21</v>
      </c>
    </row>
    <row r="346" spans="1:14" ht="15.6" x14ac:dyDescent="0.3">
      <c r="A346" s="1" t="s">
        <v>2027</v>
      </c>
      <c r="B346" t="str">
        <f>VLOOKUP(A346,'Customer Names'!A346:D2680,4,FALSE)</f>
        <v>Allison</v>
      </c>
      <c r="C346">
        <f>VLOOKUP(A346,'medical examination2'!A346:'medical examination2'!B2680,2,FALSE)</f>
        <v>30.52</v>
      </c>
      <c r="D346">
        <f>VLOOKUP(A346,'medical examination2'!A346:E2680,5,FALSE)</f>
        <v>4.21</v>
      </c>
      <c r="E346" t="str">
        <f>VLOOKUP(A346,'medical examination2'!A346:G2681,7,FALSE)</f>
        <v>No</v>
      </c>
      <c r="F346" t="str">
        <f>VLOOKUP(healthcare!A346,'medical examination2'!A346:I2680,9,FALSE)</f>
        <v>No</v>
      </c>
      <c r="G346" t="str">
        <f>VLOOKUP(A346,'medical examination2'!A346:J2680,10,FALSE)</f>
        <v>No</v>
      </c>
      <c r="I346" t="str">
        <f>VLOOKUP(A346,'medical examination2'!A346:M2680,13,FALSE)</f>
        <v>Yes</v>
      </c>
      <c r="J346" t="str">
        <f>VLOOKUP(A346,'medical examination2'!A346:D2680,4,FALSE)</f>
        <v>OBESITY</v>
      </c>
      <c r="K346" t="str">
        <f>VLOOKUP(A346,'medical examination2'!A346:F2680,6,FALSE)</f>
        <v>NORMAL</v>
      </c>
      <c r="L346" s="16">
        <f>VLOOKUP(A346,'hospitalisation details 2'!A346:G2688,7,FALSE)</f>
        <v>33792</v>
      </c>
      <c r="N346">
        <f>VLOOKUP(A346,'hospitalisation details 2'!A346:J2688,10,FALSE)</f>
        <v>29007.82</v>
      </c>
    </row>
    <row r="347" spans="1:14" ht="15.6" x14ac:dyDescent="0.3">
      <c r="A347" s="1" t="s">
        <v>2026</v>
      </c>
      <c r="B347" t="str">
        <f>VLOOKUP(A347,'Customer Names'!A347:D2681,4,FALSE)</f>
        <v>Alex</v>
      </c>
      <c r="C347">
        <f>VLOOKUP(A347,'medical examination2'!A347:'medical examination2'!B2681,2,FALSE)</f>
        <v>39.21</v>
      </c>
      <c r="D347">
        <f>VLOOKUP(A347,'medical examination2'!A347:E2681,5,FALSE)</f>
        <v>5.04</v>
      </c>
      <c r="E347" t="str">
        <f>VLOOKUP(A347,'medical examination2'!A347:G2682,7,FALSE)</f>
        <v>No</v>
      </c>
      <c r="F347" t="str">
        <f>VLOOKUP(healthcare!A347,'medical examination2'!A347:I2681,9,FALSE)</f>
        <v>No</v>
      </c>
      <c r="G347" t="str">
        <f>VLOOKUP(A347,'medical examination2'!A347:J2681,10,FALSE)</f>
        <v>Yes</v>
      </c>
      <c r="I347" t="str">
        <f>VLOOKUP(A347,'medical examination2'!A347:M2681,13,FALSE)</f>
        <v>Yes</v>
      </c>
      <c r="J347" t="str">
        <f>VLOOKUP(A347,'medical examination2'!A347:D2681,4,FALSE)</f>
        <v>OBESITY</v>
      </c>
      <c r="K347" t="str">
        <f>VLOOKUP(A347,'medical examination2'!A347:F2681,6,FALSE)</f>
        <v>NORMAL</v>
      </c>
      <c r="L347" s="16">
        <f>VLOOKUP(A347,'hospitalisation details 2'!A347:G2689,7,FALSE)</f>
        <v>37865</v>
      </c>
      <c r="N347">
        <f>VLOOKUP(A347,'hospitalisation details 2'!A347:J2689,10,FALSE)</f>
        <v>28998.68</v>
      </c>
    </row>
    <row r="348" spans="1:14" ht="15.6" x14ac:dyDescent="0.3">
      <c r="A348" s="1" t="s">
        <v>2025</v>
      </c>
      <c r="B348" t="str">
        <f>VLOOKUP(A348,'Customer Names'!A348:D2682,4,FALSE)</f>
        <v>Gabriela</v>
      </c>
      <c r="C348">
        <f>VLOOKUP(A348,'medical examination2'!A348:'medical examination2'!B2682,2,FALSE)</f>
        <v>26.98</v>
      </c>
      <c r="D348">
        <f>VLOOKUP(A348,'medical examination2'!A348:E2682,5,FALSE)</f>
        <v>5.21</v>
      </c>
      <c r="E348" t="str">
        <f>VLOOKUP(A348,'medical examination2'!A348:G2683,7,FALSE)</f>
        <v>yes</v>
      </c>
      <c r="F348" t="str">
        <f>VLOOKUP(healthcare!A348,'medical examination2'!A348:I2682,9,FALSE)</f>
        <v>No</v>
      </c>
      <c r="G348" t="str">
        <f>VLOOKUP(A348,'medical examination2'!A348:J2682,10,FALSE)</f>
        <v>No</v>
      </c>
      <c r="I348" t="str">
        <f>VLOOKUP(A348,'medical examination2'!A348:M2682,13,FALSE)</f>
        <v>Yes</v>
      </c>
      <c r="J348" t="str">
        <f>VLOOKUP(A348,'medical examination2'!A348:D2682,4,FALSE)</f>
        <v>OVERWEIGHT</v>
      </c>
      <c r="K348" t="str">
        <f>VLOOKUP(A348,'medical examination2'!A348:F2682,6,FALSE)</f>
        <v>NORMAL</v>
      </c>
      <c r="L348" s="16">
        <f>VLOOKUP(A348,'hospitalisation details 2'!A348:G2690,7,FALSE)</f>
        <v>21889</v>
      </c>
      <c r="N348">
        <f>VLOOKUP(A348,'hospitalisation details 2'!A348:J2690,10,FALSE)</f>
        <v>28950.47</v>
      </c>
    </row>
    <row r="349" spans="1:14" ht="15.6" x14ac:dyDescent="0.3">
      <c r="A349" s="1" t="s">
        <v>2024</v>
      </c>
      <c r="B349" t="str">
        <f>VLOOKUP(A349,'Customer Names'!A349:D2683,4,FALSE)</f>
        <v>Sharon</v>
      </c>
      <c r="C349">
        <f>VLOOKUP(A349,'medical examination2'!A349:'medical examination2'!B2683,2,FALSE)</f>
        <v>25.84</v>
      </c>
      <c r="D349">
        <f>VLOOKUP(A349,'medical examination2'!A349:E2683,5,FALSE)</f>
        <v>8.83</v>
      </c>
      <c r="E349" t="str">
        <f>VLOOKUP(A349,'medical examination2'!A349:G2684,7,FALSE)</f>
        <v>No</v>
      </c>
      <c r="F349" t="str">
        <f>VLOOKUP(healthcare!A349,'medical examination2'!A349:I2683,9,FALSE)</f>
        <v>No</v>
      </c>
      <c r="G349" t="str">
        <f>VLOOKUP(A349,'medical examination2'!A349:J2683,10,FALSE)</f>
        <v>No</v>
      </c>
      <c r="I349" t="str">
        <f>VLOOKUP(A349,'medical examination2'!A349:M2683,13,FALSE)</f>
        <v>No</v>
      </c>
      <c r="J349" t="str">
        <f>VLOOKUP(A349,'medical examination2'!A349:D2683,4,FALSE)</f>
        <v>OVERWEIGHT</v>
      </c>
      <c r="K349" t="str">
        <f>VLOOKUP(A349,'medical examination2'!A349:F2683,6,FALSE)</f>
        <v>DIABETES</v>
      </c>
      <c r="L349" s="16">
        <f>VLOOKUP(A349,'hospitalisation details 2'!A349:G2691,7,FALSE)</f>
        <v>22852</v>
      </c>
      <c r="N349">
        <f>VLOOKUP(A349,'hospitalisation details 2'!A349:J2691,10,FALSE)</f>
        <v>28923.14</v>
      </c>
    </row>
    <row r="350" spans="1:14" ht="15.6" x14ac:dyDescent="0.3">
      <c r="A350" s="1" t="s">
        <v>2023</v>
      </c>
      <c r="B350" t="str">
        <f>VLOOKUP(A350,'Customer Names'!A350:D2684,4,FALSE)</f>
        <v>Jason A</v>
      </c>
      <c r="C350">
        <f>VLOOKUP(A350,'medical examination2'!A350:'medical examination2'!B2684,2,FALSE)</f>
        <v>28.31</v>
      </c>
      <c r="D350">
        <f>VLOOKUP(A350,'medical examination2'!A350:E2684,5,FALSE)</f>
        <v>8.4700000000000006</v>
      </c>
      <c r="E350" t="str">
        <f>VLOOKUP(A350,'medical examination2'!A350:G2685,7,FALSE)</f>
        <v>yes</v>
      </c>
      <c r="F350" t="str">
        <f>VLOOKUP(healthcare!A350,'medical examination2'!A350:I2684,9,FALSE)</f>
        <v>No</v>
      </c>
      <c r="G350" t="str">
        <f>VLOOKUP(A350,'medical examination2'!A350:J2684,10,FALSE)</f>
        <v>No</v>
      </c>
      <c r="I350" t="str">
        <f>VLOOKUP(A350,'medical examination2'!A350:M2684,13,FALSE)</f>
        <v>Yes</v>
      </c>
      <c r="J350" t="str">
        <f>VLOOKUP(A350,'medical examination2'!A350:D2684,4,FALSE)</f>
        <v>OVERWEIGHT</v>
      </c>
      <c r="K350" t="str">
        <f>VLOOKUP(A350,'medical examination2'!A350:F2684,6,FALSE)</f>
        <v>DIABETES</v>
      </c>
      <c r="L350" s="16">
        <f>VLOOKUP(A350,'hospitalisation details 2'!A350:G2692,7,FALSE)</f>
        <v>22496</v>
      </c>
      <c r="N350">
        <f>VLOOKUP(A350,'hospitalisation details 2'!A350:J2692,10,FALSE)</f>
        <v>28868.66</v>
      </c>
    </row>
    <row r="351" spans="1:14" ht="15.6" x14ac:dyDescent="0.3">
      <c r="A351" s="1" t="s">
        <v>2022</v>
      </c>
      <c r="B351" t="str">
        <f>VLOOKUP(A351,'Customer Names'!A351:D2685,4,FALSE)</f>
        <v>Chelsey C.</v>
      </c>
      <c r="C351">
        <f>VLOOKUP(A351,'medical examination2'!A351:'medical examination2'!B2685,2,FALSE)</f>
        <v>23.94</v>
      </c>
      <c r="D351">
        <f>VLOOKUP(A351,'medical examination2'!A351:E2685,5,FALSE)</f>
        <v>4.2</v>
      </c>
      <c r="E351" t="str">
        <f>VLOOKUP(A351,'medical examination2'!A351:G2686,7,FALSE)</f>
        <v>No</v>
      </c>
      <c r="F351" t="str">
        <f>VLOOKUP(healthcare!A351,'medical examination2'!A351:I2685,9,FALSE)</f>
        <v>No</v>
      </c>
      <c r="G351" t="str">
        <f>VLOOKUP(A351,'medical examination2'!A351:J2685,10,FALSE)</f>
        <v>No</v>
      </c>
      <c r="I351" t="str">
        <f>VLOOKUP(A351,'medical examination2'!A351:M2685,13,FALSE)</f>
        <v>Yes</v>
      </c>
      <c r="J351" t="str">
        <f>VLOOKUP(A351,'medical examination2'!A351:D2685,4,FALSE)</f>
        <v>NORMAL WEIGHT</v>
      </c>
      <c r="K351" t="str">
        <f>VLOOKUP(A351,'medical examination2'!A351:F2685,6,FALSE)</f>
        <v>NORMAL</v>
      </c>
      <c r="L351" s="16">
        <f>VLOOKUP(A351,'hospitalisation details 2'!A351:G2693,7,FALSE)</f>
        <v>33212</v>
      </c>
      <c r="N351">
        <f>VLOOKUP(A351,'hospitalisation details 2'!A351:J2693,10,FALSE)</f>
        <v>28716.14</v>
      </c>
    </row>
    <row r="352" spans="1:14" ht="15.6" x14ac:dyDescent="0.3">
      <c r="A352" s="1" t="s">
        <v>2021</v>
      </c>
      <c r="B352" t="str">
        <f>VLOOKUP(A352,'Customer Names'!A352:D2686,4,FALSE)</f>
        <v>Devon A.</v>
      </c>
      <c r="C352">
        <f>VLOOKUP(A352,'medical examination2'!A352:'medical examination2'!B2686,2,FALSE)</f>
        <v>20.03</v>
      </c>
      <c r="D352">
        <f>VLOOKUP(A352,'medical examination2'!A352:E2686,5,FALSE)</f>
        <v>6.14</v>
      </c>
      <c r="E352" t="str">
        <f>VLOOKUP(A352,'medical examination2'!A352:G2687,7,FALSE)</f>
        <v>yes</v>
      </c>
      <c r="F352" t="str">
        <f>VLOOKUP(healthcare!A352,'medical examination2'!A352:I2686,9,FALSE)</f>
        <v>No</v>
      </c>
      <c r="G352" t="str">
        <f>VLOOKUP(A352,'medical examination2'!A352:J2686,10,FALSE)</f>
        <v>No</v>
      </c>
      <c r="I352" t="str">
        <f>VLOOKUP(A352,'medical examination2'!A352:M2686,13,FALSE)</f>
        <v>Yes</v>
      </c>
      <c r="J352" t="str">
        <f>VLOOKUP(A352,'medical examination2'!A352:D2686,4,FALSE)</f>
        <v>NORMAL WEIGHT</v>
      </c>
      <c r="K352" t="str">
        <f>VLOOKUP(A352,'medical examination2'!A352:F2686,6,FALSE)</f>
        <v>PREDIABETES</v>
      </c>
      <c r="L352" s="16">
        <f>VLOOKUP(A352,'hospitalisation details 2'!A352:G2694,7,FALSE)</f>
        <v>31317</v>
      </c>
      <c r="N352">
        <f>VLOOKUP(A352,'hospitalisation details 2'!A352:J2694,10,FALSE)</f>
        <v>28542.86</v>
      </c>
    </row>
    <row r="353" spans="1:14" ht="15.6" x14ac:dyDescent="0.3">
      <c r="A353" s="1" t="s">
        <v>2020</v>
      </c>
      <c r="B353" t="str">
        <f>VLOOKUP(A353,'Customer Names'!A353:D2687,4,FALSE)</f>
        <v>Joni L</v>
      </c>
      <c r="C353">
        <f>VLOOKUP(A353,'medical examination2'!A353:'medical examination2'!B2687,2,FALSE)</f>
        <v>41.42</v>
      </c>
      <c r="D353">
        <f>VLOOKUP(A353,'medical examination2'!A353:E2687,5,FALSE)</f>
        <v>6.07</v>
      </c>
      <c r="E353" t="str">
        <f>VLOOKUP(A353,'medical examination2'!A353:G2688,7,FALSE)</f>
        <v>No</v>
      </c>
      <c r="F353" t="str">
        <f>VLOOKUP(healthcare!A353,'medical examination2'!A353:I2687,9,FALSE)</f>
        <v>No</v>
      </c>
      <c r="G353" t="str">
        <f>VLOOKUP(A353,'medical examination2'!A353:J2687,10,FALSE)</f>
        <v>No</v>
      </c>
      <c r="I353" t="str">
        <f>VLOOKUP(A353,'medical examination2'!A353:M2687,13,FALSE)</f>
        <v>No</v>
      </c>
      <c r="J353" t="str">
        <f>VLOOKUP(A353,'medical examination2'!A353:D2687,4,FALSE)</f>
        <v>OBESITY</v>
      </c>
      <c r="K353" t="str">
        <f>VLOOKUP(A353,'medical examination2'!A353:F2687,6,FALSE)</f>
        <v>PREDIABETES</v>
      </c>
      <c r="L353" s="16">
        <f>VLOOKUP(A353,'hospitalisation details 2'!A353:G2695,7,FALSE)</f>
        <v>30296</v>
      </c>
      <c r="N353">
        <f>VLOOKUP(A353,'hospitalisation details 2'!A353:J2695,10,FALSE)</f>
        <v>28476.73</v>
      </c>
    </row>
    <row r="354" spans="1:14" ht="15.6" x14ac:dyDescent="0.3">
      <c r="A354" s="1" t="s">
        <v>2019</v>
      </c>
      <c r="B354" t="str">
        <f>VLOOKUP(A354,'Customer Names'!A354:D2688,4,FALSE)</f>
        <v>Colin</v>
      </c>
      <c r="C354">
        <f>VLOOKUP(A354,'medical examination2'!A354:'medical examination2'!B2688,2,FALSE)</f>
        <v>36.67</v>
      </c>
      <c r="D354">
        <f>VLOOKUP(A354,'medical examination2'!A354:E2688,5,FALSE)</f>
        <v>10.210000000000001</v>
      </c>
      <c r="E354" t="str">
        <f>VLOOKUP(A354,'medical examination2'!A354:G2689,7,FALSE)</f>
        <v>No</v>
      </c>
      <c r="F354" t="str">
        <f>VLOOKUP(healthcare!A354,'medical examination2'!A354:I2688,9,FALSE)</f>
        <v>No</v>
      </c>
      <c r="G354" t="str">
        <f>VLOOKUP(A354,'medical examination2'!A354:J2688,10,FALSE)</f>
        <v>No</v>
      </c>
      <c r="I354" t="str">
        <f>VLOOKUP(A354,'medical examination2'!A354:M2688,13,FALSE)</f>
        <v>No</v>
      </c>
      <c r="J354" t="str">
        <f>VLOOKUP(A354,'medical examination2'!A354:D2688,4,FALSE)</f>
        <v>OBESITY</v>
      </c>
      <c r="K354" t="str">
        <f>VLOOKUP(A354,'medical examination2'!A354:F2688,6,FALSE)</f>
        <v>DIABETES</v>
      </c>
      <c r="L354" s="16">
        <f>VLOOKUP(A354,'hospitalisation details 2'!A354:G2696,7,FALSE)</f>
        <v>27288</v>
      </c>
      <c r="N354">
        <f>VLOOKUP(A354,'hospitalisation details 2'!A354:J2696,10,FALSE)</f>
        <v>28468.92</v>
      </c>
    </row>
    <row r="355" spans="1:14" ht="15.6" x14ac:dyDescent="0.3">
      <c r="A355" s="1" t="s">
        <v>2018</v>
      </c>
      <c r="B355" t="str">
        <f>VLOOKUP(A355,'Customer Names'!A355:D2689,4,FALSE)</f>
        <v>Rachael</v>
      </c>
      <c r="C355">
        <f>VLOOKUP(A355,'medical examination2'!A355:'medical examination2'!B2689,2,FALSE)</f>
        <v>27.645</v>
      </c>
      <c r="D355">
        <f>VLOOKUP(A355,'medical examination2'!A355:E2689,5,FALSE)</f>
        <v>4.6900000000000004</v>
      </c>
      <c r="E355" t="str">
        <f>VLOOKUP(A355,'medical examination2'!A355:G2690,7,FALSE)</f>
        <v>No</v>
      </c>
      <c r="F355" t="str">
        <f>VLOOKUP(healthcare!A355,'medical examination2'!A355:I2689,9,FALSE)</f>
        <v>No</v>
      </c>
      <c r="G355" t="str">
        <f>VLOOKUP(A355,'medical examination2'!A355:J2689,10,FALSE)</f>
        <v>No</v>
      </c>
      <c r="I355" t="str">
        <f>VLOOKUP(A355,'medical examination2'!A355:M2689,13,FALSE)</f>
        <v>No</v>
      </c>
      <c r="J355" t="str">
        <f>VLOOKUP(A355,'medical examination2'!A355:D2689,4,FALSE)</f>
        <v>OVERWEIGHT</v>
      </c>
      <c r="K355" t="str">
        <f>VLOOKUP(A355,'medical examination2'!A355:F2689,6,FALSE)</f>
        <v>NORMAL</v>
      </c>
      <c r="L355" s="16">
        <f>VLOOKUP(A355,'hospitalisation details 2'!A355:G2697,7,FALSE)</f>
        <v>28461</v>
      </c>
      <c r="N355">
        <f>VLOOKUP(A355,'hospitalisation details 2'!A355:J2697,10,FALSE)</f>
        <v>28340.19</v>
      </c>
    </row>
    <row r="356" spans="1:14" ht="15.6" x14ac:dyDescent="0.3">
      <c r="A356" s="1" t="s">
        <v>2017</v>
      </c>
      <c r="B356" t="str">
        <f>VLOOKUP(A356,'Customer Names'!A356:D2690,4,FALSE)</f>
        <v>Maricela</v>
      </c>
      <c r="C356">
        <f>VLOOKUP(A356,'medical examination2'!A356:'medical examination2'!B2690,2,FALSE)</f>
        <v>22.72</v>
      </c>
      <c r="D356">
        <f>VLOOKUP(A356,'medical examination2'!A356:E2690,5,FALSE)</f>
        <v>5.71</v>
      </c>
      <c r="E356" t="str">
        <f>VLOOKUP(A356,'medical examination2'!A356:G2691,7,FALSE)</f>
        <v>No</v>
      </c>
      <c r="F356" t="str">
        <f>VLOOKUP(healthcare!A356,'medical examination2'!A356:I2690,9,FALSE)</f>
        <v>No</v>
      </c>
      <c r="G356" t="str">
        <f>VLOOKUP(A356,'medical examination2'!A356:J2690,10,FALSE)</f>
        <v>No</v>
      </c>
      <c r="I356" t="str">
        <f>VLOOKUP(A356,'medical examination2'!A356:M2690,13,FALSE)</f>
        <v>Yes</v>
      </c>
      <c r="J356" t="str">
        <f>VLOOKUP(A356,'medical examination2'!A356:D2690,4,FALSE)</f>
        <v>NORMAL WEIGHT</v>
      </c>
      <c r="K356" t="str">
        <f>VLOOKUP(A356,'medical examination2'!A356:F2690,6,FALSE)</f>
        <v>PREDIABETES</v>
      </c>
      <c r="L356" s="16">
        <f>VLOOKUP(A356,'hospitalisation details 2'!A356:G2698,7,FALSE)</f>
        <v>33231</v>
      </c>
      <c r="N356">
        <f>VLOOKUP(A356,'hospitalisation details 2'!A356:J2698,10,FALSE)</f>
        <v>28302.33</v>
      </c>
    </row>
    <row r="357" spans="1:14" ht="15.6" x14ac:dyDescent="0.3">
      <c r="A357" s="1" t="s">
        <v>2016</v>
      </c>
      <c r="B357" t="str">
        <f>VLOOKUP(A357,'Customer Names'!A357:D2691,4,FALSE)</f>
        <v>Marie</v>
      </c>
      <c r="C357">
        <f>VLOOKUP(A357,'medical examination2'!A357:'medical examination2'!B2691,2,FALSE)</f>
        <v>36.520000000000003</v>
      </c>
      <c r="D357">
        <f>VLOOKUP(A357,'medical examination2'!A357:E2691,5,FALSE)</f>
        <v>9.07</v>
      </c>
      <c r="E357" t="str">
        <f>VLOOKUP(A357,'medical examination2'!A357:G2692,7,FALSE)</f>
        <v>yes</v>
      </c>
      <c r="F357" t="str">
        <f>VLOOKUP(healthcare!A357,'medical examination2'!A357:I2691,9,FALSE)</f>
        <v>No</v>
      </c>
      <c r="G357" t="str">
        <f>VLOOKUP(A357,'medical examination2'!A357:J2691,10,FALSE)</f>
        <v>Yes</v>
      </c>
      <c r="I357" t="str">
        <f>VLOOKUP(A357,'medical examination2'!A357:M2691,13,FALSE)</f>
        <v>No</v>
      </c>
      <c r="J357" t="str">
        <f>VLOOKUP(A357,'medical examination2'!A357:D2691,4,FALSE)</f>
        <v>OBESITY</v>
      </c>
      <c r="K357" t="str">
        <f>VLOOKUP(A357,'medical examination2'!A357:F2691,6,FALSE)</f>
        <v>DIABETES</v>
      </c>
      <c r="L357" s="16">
        <f>VLOOKUP(A357,'hospitalisation details 2'!A357:G2699,7,FALSE)</f>
        <v>23340</v>
      </c>
      <c r="N357">
        <f>VLOOKUP(A357,'hospitalisation details 2'!A357:J2699,10,FALSE)</f>
        <v>28287.9</v>
      </c>
    </row>
    <row r="358" spans="1:14" ht="15.6" x14ac:dyDescent="0.3">
      <c r="A358" s="1" t="s">
        <v>2015</v>
      </c>
      <c r="B358" t="str">
        <f>VLOOKUP(A358,'Customer Names'!A358:D2692,4,FALSE)</f>
        <v>Frank</v>
      </c>
      <c r="C358">
        <f>VLOOKUP(A358,'medical examination2'!A358:'medical examination2'!B2692,2,FALSE)</f>
        <v>33.96</v>
      </c>
      <c r="D358">
        <f>VLOOKUP(A358,'medical examination2'!A358:E2692,5,FALSE)</f>
        <v>4.99</v>
      </c>
      <c r="E358" t="str">
        <f>VLOOKUP(A358,'medical examination2'!A358:G2693,7,FALSE)</f>
        <v>No</v>
      </c>
      <c r="F358" t="str">
        <f>VLOOKUP(healthcare!A358,'medical examination2'!A358:I2692,9,FALSE)</f>
        <v>No</v>
      </c>
      <c r="G358" t="str">
        <f>VLOOKUP(A358,'medical examination2'!A358:J2692,10,FALSE)</f>
        <v>No</v>
      </c>
      <c r="I358" t="str">
        <f>VLOOKUP(A358,'medical examination2'!A358:M2692,13,FALSE)</f>
        <v>Yes</v>
      </c>
      <c r="J358" t="str">
        <f>VLOOKUP(A358,'medical examination2'!A358:D2692,4,FALSE)</f>
        <v>OBESITY</v>
      </c>
      <c r="K358" t="str">
        <f>VLOOKUP(A358,'medical examination2'!A358:F2692,6,FALSE)</f>
        <v>NORMAL</v>
      </c>
      <c r="L358" s="16">
        <f>VLOOKUP(A358,'hospitalisation details 2'!A358:G2700,7,FALSE)</f>
        <v>36409</v>
      </c>
      <c r="N358">
        <f>VLOOKUP(A358,'hospitalisation details 2'!A358:J2700,10,FALSE)</f>
        <v>28245.34</v>
      </c>
    </row>
    <row r="359" spans="1:14" ht="15.6" x14ac:dyDescent="0.3">
      <c r="A359" s="1" t="s">
        <v>2014</v>
      </c>
      <c r="B359" t="str">
        <f>VLOOKUP(A359,'Customer Names'!A359:D2693,4,FALSE)</f>
        <v>Jeffry</v>
      </c>
      <c r="C359">
        <f>VLOOKUP(A359,'medical examination2'!A359:'medical examination2'!B2693,2,FALSE)</f>
        <v>26.695</v>
      </c>
      <c r="D359">
        <f>VLOOKUP(A359,'medical examination2'!A359:E2693,5,FALSE)</f>
        <v>8.31</v>
      </c>
      <c r="E359" t="str">
        <f>VLOOKUP(A359,'medical examination2'!A359:G2694,7,FALSE)</f>
        <v>No</v>
      </c>
      <c r="F359" t="str">
        <f>VLOOKUP(healthcare!A359,'medical examination2'!A359:I2693,9,FALSE)</f>
        <v>No</v>
      </c>
      <c r="G359" t="str">
        <f>VLOOKUP(A359,'medical examination2'!A359:J2693,10,FALSE)</f>
        <v>No</v>
      </c>
      <c r="I359" t="str">
        <f>VLOOKUP(A359,'medical examination2'!A359:M2693,13,FALSE)</f>
        <v>Yes</v>
      </c>
      <c r="J359" t="str">
        <f>VLOOKUP(A359,'medical examination2'!A359:D2693,4,FALSE)</f>
        <v>OVERWEIGHT</v>
      </c>
      <c r="K359" t="str">
        <f>VLOOKUP(A359,'medical examination2'!A359:F2693,6,FALSE)</f>
        <v>DIABETES</v>
      </c>
      <c r="L359" s="16">
        <f>VLOOKUP(A359,'hospitalisation details 2'!A359:G2701,7,FALSE)</f>
        <v>22242</v>
      </c>
      <c r="N359">
        <f>VLOOKUP(A359,'hospitalisation details 2'!A359:J2701,10,FALSE)</f>
        <v>28101.33</v>
      </c>
    </row>
    <row r="360" spans="1:14" ht="15.6" x14ac:dyDescent="0.3">
      <c r="A360" s="1" t="s">
        <v>2013</v>
      </c>
      <c r="B360" t="str">
        <f>VLOOKUP(A360,'Customer Names'!A360:D2694,4,FALSE)</f>
        <v>Mike</v>
      </c>
      <c r="C360">
        <f>VLOOKUP(A360,'medical examination2'!A360:'medical examination2'!B2694,2,FALSE)</f>
        <v>18.45</v>
      </c>
      <c r="D360">
        <f>VLOOKUP(A360,'medical examination2'!A360:E2694,5,FALSE)</f>
        <v>5.07</v>
      </c>
      <c r="E360" t="str">
        <f>VLOOKUP(A360,'medical examination2'!A360:G2695,7,FALSE)</f>
        <v>yes</v>
      </c>
      <c r="F360" t="str">
        <f>VLOOKUP(healthcare!A360,'medical examination2'!A360:I2694,9,FALSE)</f>
        <v>No</v>
      </c>
      <c r="G360" t="str">
        <f>VLOOKUP(A360,'medical examination2'!A360:J2694,10,FALSE)</f>
        <v>No</v>
      </c>
      <c r="I360" t="str">
        <f>VLOOKUP(A360,'medical examination2'!A360:M2694,13,FALSE)</f>
        <v>Yes</v>
      </c>
      <c r="J360" t="str">
        <f>VLOOKUP(A360,'medical examination2'!A360:D2694,4,FALSE)</f>
        <v>NORMAL WEIGHT</v>
      </c>
      <c r="K360" t="str">
        <f>VLOOKUP(A360,'medical examination2'!A360:F2694,6,FALSE)</f>
        <v>NORMAL</v>
      </c>
      <c r="L360" s="16">
        <f>VLOOKUP(A360,'hospitalisation details 2'!A360:G2702,7,FALSE)</f>
        <v>31380</v>
      </c>
      <c r="N360">
        <f>VLOOKUP(A360,'hospitalisation details 2'!A360:J2702,10,FALSE)</f>
        <v>28006.94</v>
      </c>
    </row>
    <row r="361" spans="1:14" ht="15.6" x14ac:dyDescent="0.3">
      <c r="A361" s="1" t="s">
        <v>2012</v>
      </c>
      <c r="B361" t="str">
        <f>VLOOKUP(A361,'Customer Names'!A361:D2695,4,FALSE)</f>
        <v>Rick</v>
      </c>
      <c r="C361">
        <f>VLOOKUP(A361,'medical examination2'!A361:'medical examination2'!B2695,2,FALSE)</f>
        <v>33.18</v>
      </c>
      <c r="D361">
        <f>VLOOKUP(A361,'medical examination2'!A361:E2695,5,FALSE)</f>
        <v>4.79</v>
      </c>
      <c r="E361" t="str">
        <f>VLOOKUP(A361,'medical examination2'!A361:G2696,7,FALSE)</f>
        <v>No</v>
      </c>
      <c r="F361" t="str">
        <f>VLOOKUP(healthcare!A361,'medical examination2'!A361:I2695,9,FALSE)</f>
        <v>No</v>
      </c>
      <c r="G361" t="str">
        <f>VLOOKUP(A361,'medical examination2'!A361:J2695,10,FALSE)</f>
        <v>No</v>
      </c>
      <c r="I361" t="str">
        <f>VLOOKUP(A361,'medical examination2'!A361:M2695,13,FALSE)</f>
        <v>Yes</v>
      </c>
      <c r="J361" t="str">
        <f>VLOOKUP(A361,'medical examination2'!A361:D2695,4,FALSE)</f>
        <v>OBESITY</v>
      </c>
      <c r="K361" t="str">
        <f>VLOOKUP(A361,'medical examination2'!A361:F2695,6,FALSE)</f>
        <v>NORMAL</v>
      </c>
      <c r="L361" s="16">
        <f>VLOOKUP(A361,'hospitalisation details 2'!A361:G2703,7,FALSE)</f>
        <v>36515</v>
      </c>
      <c r="N361">
        <f>VLOOKUP(A361,'hospitalisation details 2'!A361:J2703,10,FALSE)</f>
        <v>27980.77</v>
      </c>
    </row>
    <row r="362" spans="1:14" ht="15.6" x14ac:dyDescent="0.3">
      <c r="A362" s="1" t="s">
        <v>2011</v>
      </c>
      <c r="B362" t="str">
        <f>VLOOKUP(A362,'Customer Names'!A362:D2696,4,FALSE)</f>
        <v>Pierre-Michel</v>
      </c>
      <c r="C362">
        <f>VLOOKUP(A362,'medical examination2'!A362:'medical examination2'!B2696,2,FALSE)</f>
        <v>36.1</v>
      </c>
      <c r="D362">
        <f>VLOOKUP(A362,'medical examination2'!A362:E2696,5,FALSE)</f>
        <v>11.39</v>
      </c>
      <c r="E362" t="str">
        <f>VLOOKUP(A362,'medical examination2'!A362:G2697,7,FALSE)</f>
        <v>yes</v>
      </c>
      <c r="F362" t="str">
        <f>VLOOKUP(healthcare!A362,'medical examination2'!A362:I2696,9,FALSE)</f>
        <v>No</v>
      </c>
      <c r="G362" t="str">
        <f>VLOOKUP(A362,'medical examination2'!A362:J2696,10,FALSE)</f>
        <v>No</v>
      </c>
      <c r="I362" t="str">
        <f>VLOOKUP(A362,'medical examination2'!A362:M2696,13,FALSE)</f>
        <v>No</v>
      </c>
      <c r="J362" t="str">
        <f>VLOOKUP(A362,'medical examination2'!A362:D2696,4,FALSE)</f>
        <v>OBESITY</v>
      </c>
      <c r="K362" t="str">
        <f>VLOOKUP(A362,'medical examination2'!A362:F2696,6,FALSE)</f>
        <v>DIABETES</v>
      </c>
      <c r="L362" s="16">
        <f>VLOOKUP(A362,'hospitalisation details 2'!A362:G2704,7,FALSE)</f>
        <v>22490</v>
      </c>
      <c r="N362">
        <f>VLOOKUP(A362,'hospitalisation details 2'!A362:J2704,10,FALSE)</f>
        <v>27941.29</v>
      </c>
    </row>
    <row r="363" spans="1:14" ht="15.6" x14ac:dyDescent="0.3">
      <c r="A363" s="1" t="s">
        <v>2010</v>
      </c>
      <c r="B363" t="str">
        <f>VLOOKUP(A363,'Customer Names'!A363:D2697,4,FALSE)</f>
        <v>Daniel</v>
      </c>
      <c r="C363">
        <f>VLOOKUP(A363,'medical examination2'!A363:'medical examination2'!B2697,2,FALSE)</f>
        <v>22.77</v>
      </c>
      <c r="D363">
        <f>VLOOKUP(A363,'medical examination2'!A363:E2697,5,FALSE)</f>
        <v>6</v>
      </c>
      <c r="E363" t="str">
        <f>VLOOKUP(A363,'medical examination2'!A363:G2698,7,FALSE)</f>
        <v>No</v>
      </c>
      <c r="F363" t="str">
        <f>VLOOKUP(healthcare!A363,'medical examination2'!A363:I2697,9,FALSE)</f>
        <v>No</v>
      </c>
      <c r="G363" t="str">
        <f>VLOOKUP(A363,'medical examination2'!A363:J2697,10,FALSE)</f>
        <v>No</v>
      </c>
      <c r="I363" t="str">
        <f>VLOOKUP(A363,'medical examination2'!A363:M2697,13,FALSE)</f>
        <v>Yes</v>
      </c>
      <c r="J363" t="str">
        <f>VLOOKUP(A363,'medical examination2'!A363:D2697,4,FALSE)</f>
        <v>NORMAL WEIGHT</v>
      </c>
      <c r="K363" t="str">
        <f>VLOOKUP(A363,'medical examination2'!A363:F2697,6,FALSE)</f>
        <v>PREDIABETES</v>
      </c>
      <c r="L363" s="16">
        <f>VLOOKUP(A363,'hospitalisation details 2'!A363:G2705,7,FALSE)</f>
        <v>33393</v>
      </c>
      <c r="N363">
        <f>VLOOKUP(A363,'hospitalisation details 2'!A363:J2705,10,FALSE)</f>
        <v>27931.11</v>
      </c>
    </row>
    <row r="364" spans="1:14" ht="15.6" x14ac:dyDescent="0.3">
      <c r="A364" s="1" t="s">
        <v>2009</v>
      </c>
      <c r="B364" t="str">
        <f>VLOOKUP(A364,'Customer Names'!A364:D2698,4,FALSE)</f>
        <v>Brian L.</v>
      </c>
      <c r="C364">
        <f>VLOOKUP(A364,'medical examination2'!A364:'medical examination2'!B2698,2,FALSE)</f>
        <v>21.24</v>
      </c>
      <c r="D364">
        <f>VLOOKUP(A364,'medical examination2'!A364:E2698,5,FALSE)</f>
        <v>5.13</v>
      </c>
      <c r="E364" t="str">
        <f>VLOOKUP(A364,'medical examination2'!A364:G2699,7,FALSE)</f>
        <v>No</v>
      </c>
      <c r="F364" t="str">
        <f>VLOOKUP(healthcare!A364,'medical examination2'!A364:I2698,9,FALSE)</f>
        <v>No</v>
      </c>
      <c r="G364" t="str">
        <f>VLOOKUP(A364,'medical examination2'!A364:J2698,10,FALSE)</f>
        <v>No</v>
      </c>
      <c r="I364" t="str">
        <f>VLOOKUP(A364,'medical examination2'!A364:M2698,13,FALSE)</f>
        <v>Yes</v>
      </c>
      <c r="J364" t="str">
        <f>VLOOKUP(A364,'medical examination2'!A364:D2698,4,FALSE)</f>
        <v>NORMAL WEIGHT</v>
      </c>
      <c r="K364" t="str">
        <f>VLOOKUP(A364,'medical examination2'!A364:F2698,6,FALSE)</f>
        <v>NORMAL</v>
      </c>
      <c r="L364" s="16">
        <f>VLOOKUP(A364,'hospitalisation details 2'!A364:G2706,7,FALSE)</f>
        <v>32833</v>
      </c>
      <c r="N364">
        <f>VLOOKUP(A364,'hospitalisation details 2'!A364:J2706,10,FALSE)</f>
        <v>27925.86</v>
      </c>
    </row>
    <row r="365" spans="1:14" ht="15.6" x14ac:dyDescent="0.3">
      <c r="A365" s="1" t="s">
        <v>2008</v>
      </c>
      <c r="B365" t="str">
        <f>VLOOKUP(A365,'Customer Names'!A365:D2699,4,FALSE)</f>
        <v>Morgan M.</v>
      </c>
      <c r="C365">
        <f>VLOOKUP(A365,'medical examination2'!A365:'medical examination2'!B2699,2,FALSE)</f>
        <v>17.600000000000001</v>
      </c>
      <c r="D365">
        <f>VLOOKUP(A365,'medical examination2'!A365:E2699,5,FALSE)</f>
        <v>5.26</v>
      </c>
      <c r="E365" t="str">
        <f>VLOOKUP(A365,'medical examination2'!A365:G2700,7,FALSE)</f>
        <v>yes</v>
      </c>
      <c r="F365" t="str">
        <f>VLOOKUP(healthcare!A365,'medical examination2'!A365:I2699,9,FALSE)</f>
        <v>No</v>
      </c>
      <c r="G365" t="str">
        <f>VLOOKUP(A365,'medical examination2'!A365:J2699,10,FALSE)</f>
        <v>No</v>
      </c>
      <c r="I365" t="str">
        <f>VLOOKUP(A365,'medical examination2'!A365:M2699,13,FALSE)</f>
        <v>Yes</v>
      </c>
      <c r="J365" t="str">
        <f>VLOOKUP(A365,'medical examination2'!A365:D2699,4,FALSE)</f>
        <v>UNDERWEIGHT</v>
      </c>
      <c r="K365" t="str">
        <f>VLOOKUP(A365,'medical examination2'!A365:F2699,6,FALSE)</f>
        <v>NORMAL</v>
      </c>
      <c r="L365" s="16">
        <f>VLOOKUP(A365,'hospitalisation details 2'!A365:G2707,7,FALSE)</f>
        <v>31385</v>
      </c>
      <c r="N365">
        <f>VLOOKUP(A365,'hospitalisation details 2'!A365:J2707,10,FALSE)</f>
        <v>27849.94</v>
      </c>
    </row>
    <row r="366" spans="1:14" ht="15.6" x14ac:dyDescent="0.3">
      <c r="A366" s="1" t="s">
        <v>2007</v>
      </c>
      <c r="B366" t="str">
        <f>VLOOKUP(A366,'Customer Names'!A366:D2700,4,FALSE)</f>
        <v>Caroline</v>
      </c>
      <c r="C366">
        <f>VLOOKUP(A366,'medical examination2'!A366:'medical examination2'!B2700,2,FALSE)</f>
        <v>26.29</v>
      </c>
      <c r="D366">
        <f>VLOOKUP(A366,'medical examination2'!A366:E2700,5,FALSE)</f>
        <v>6.84</v>
      </c>
      <c r="E366" t="str">
        <f>VLOOKUP(A366,'medical examination2'!A366:G2701,7,FALSE)</f>
        <v>No</v>
      </c>
      <c r="F366" t="str">
        <f>VLOOKUP(healthcare!A366,'medical examination2'!A366:I2700,9,FALSE)</f>
        <v>No</v>
      </c>
      <c r="G366" t="str">
        <f>VLOOKUP(A366,'medical examination2'!A366:J2700,10,FALSE)</f>
        <v>No</v>
      </c>
      <c r="I366" t="str">
        <f>VLOOKUP(A366,'medical examination2'!A366:M2700,13,FALSE)</f>
        <v>Yes</v>
      </c>
      <c r="J366" t="str">
        <f>VLOOKUP(A366,'medical examination2'!A366:D2700,4,FALSE)</f>
        <v>OVERWEIGHT</v>
      </c>
      <c r="K366" t="str">
        <f>VLOOKUP(A366,'medical examination2'!A366:F2700,6,FALSE)</f>
        <v>DIABETES</v>
      </c>
      <c r="L366" s="16">
        <f>VLOOKUP(A366,'hospitalisation details 2'!A366:G2708,7,FALSE)</f>
        <v>22103</v>
      </c>
      <c r="N366">
        <f>VLOOKUP(A366,'hospitalisation details 2'!A366:J2708,10,FALSE)</f>
        <v>27808.73</v>
      </c>
    </row>
    <row r="367" spans="1:14" ht="15.6" x14ac:dyDescent="0.3">
      <c r="A367" s="1" t="s">
        <v>2006</v>
      </c>
      <c r="B367" t="str">
        <f>VLOOKUP(A367,'Customer Names'!A367:D2701,4,FALSE)</f>
        <v>Drew T.</v>
      </c>
      <c r="C367">
        <f>VLOOKUP(A367,'medical examination2'!A367:'medical examination2'!B2701,2,FALSE)</f>
        <v>35.31</v>
      </c>
      <c r="D367">
        <f>VLOOKUP(A367,'medical examination2'!A367:E2701,5,FALSE)</f>
        <v>9.0399999999999991</v>
      </c>
      <c r="E367" t="str">
        <f>VLOOKUP(A367,'medical examination2'!A367:G2702,7,FALSE)</f>
        <v>No</v>
      </c>
      <c r="F367" t="str">
        <f>VLOOKUP(healthcare!A367,'medical examination2'!A367:I2701,9,FALSE)</f>
        <v>No</v>
      </c>
      <c r="G367" t="str">
        <f>VLOOKUP(A367,'medical examination2'!A367:J2701,10,FALSE)</f>
        <v>No</v>
      </c>
      <c r="I367" t="str">
        <f>VLOOKUP(A367,'medical examination2'!A367:M2701,13,FALSE)</f>
        <v>No</v>
      </c>
      <c r="J367" t="str">
        <f>VLOOKUP(A367,'medical examination2'!A367:D2701,4,FALSE)</f>
        <v>OBESITY</v>
      </c>
      <c r="K367" t="str">
        <f>VLOOKUP(A367,'medical examination2'!A367:F2701,6,FALSE)</f>
        <v>DIABETES</v>
      </c>
      <c r="L367" s="16">
        <f>VLOOKUP(A367,'hospitalisation details 2'!A367:G2709,7,FALSE)</f>
        <v>37596</v>
      </c>
      <c r="N367">
        <f>VLOOKUP(A367,'hospitalisation details 2'!A367:J2709,10,FALSE)</f>
        <v>27724.29</v>
      </c>
    </row>
    <row r="368" spans="1:14" ht="15.6" x14ac:dyDescent="0.3">
      <c r="A368" s="1" t="s">
        <v>2005</v>
      </c>
      <c r="B368" t="str">
        <f>VLOOKUP(A368,'Customer Names'!A368:D2702,4,FALSE)</f>
        <v>Austin W</v>
      </c>
      <c r="C368">
        <f>VLOOKUP(A368,'medical examination2'!A368:'medical examination2'!B2702,2,FALSE)</f>
        <v>27.04</v>
      </c>
      <c r="D368">
        <f>VLOOKUP(A368,'medical examination2'!A368:E2702,5,FALSE)</f>
        <v>4.0999999999999996</v>
      </c>
      <c r="E368" t="str">
        <f>VLOOKUP(A368,'medical examination2'!A368:G2703,7,FALSE)</f>
        <v>No</v>
      </c>
      <c r="F368" t="str">
        <f>VLOOKUP(healthcare!A368,'medical examination2'!A368:I2702,9,FALSE)</f>
        <v>No</v>
      </c>
      <c r="G368" t="str">
        <f>VLOOKUP(A368,'medical examination2'!A368:J2702,10,FALSE)</f>
        <v>No</v>
      </c>
      <c r="I368" t="str">
        <f>VLOOKUP(A368,'medical examination2'!A368:M2702,13,FALSE)</f>
        <v>Yes</v>
      </c>
      <c r="J368" t="str">
        <f>VLOOKUP(A368,'medical examination2'!A368:D2702,4,FALSE)</f>
        <v>OVERWEIGHT</v>
      </c>
      <c r="K368" t="str">
        <f>VLOOKUP(A368,'medical examination2'!A368:F2702,6,FALSE)</f>
        <v>NORMAL</v>
      </c>
      <c r="L368" s="16">
        <f>VLOOKUP(A368,'hospitalisation details 2'!A368:G2710,7,FALSE)</f>
        <v>33788</v>
      </c>
      <c r="N368">
        <f>VLOOKUP(A368,'hospitalisation details 2'!A368:J2710,10,FALSE)</f>
        <v>27696.11</v>
      </c>
    </row>
    <row r="369" spans="1:14" ht="15.6" x14ac:dyDescent="0.3">
      <c r="A369" s="1" t="s">
        <v>2004</v>
      </c>
      <c r="B369" t="str">
        <f>VLOOKUP(A369,'Customer Names'!A369:D2703,4,FALSE)</f>
        <v>Berenice</v>
      </c>
      <c r="C369">
        <f>VLOOKUP(A369,'medical examination2'!A369:'medical examination2'!B2703,2,FALSE)</f>
        <v>30.23</v>
      </c>
      <c r="D369">
        <f>VLOOKUP(A369,'medical examination2'!A369:E2703,5,FALSE)</f>
        <v>4.2300000000000004</v>
      </c>
      <c r="E369" t="str">
        <f>VLOOKUP(A369,'medical examination2'!A369:G2704,7,FALSE)</f>
        <v>yes</v>
      </c>
      <c r="F369" t="str">
        <f>VLOOKUP(healthcare!A369,'medical examination2'!A369:I2703,9,FALSE)</f>
        <v>No</v>
      </c>
      <c r="G369" t="str">
        <f>VLOOKUP(A369,'medical examination2'!A369:J2703,10,FALSE)</f>
        <v>Yes</v>
      </c>
      <c r="I369" t="str">
        <f>VLOOKUP(A369,'medical examination2'!A369:M2703,13,FALSE)</f>
        <v>Yes</v>
      </c>
      <c r="J369" t="str">
        <f>VLOOKUP(A369,'medical examination2'!A369:D2703,4,FALSE)</f>
        <v>OBESITY</v>
      </c>
      <c r="K369" t="str">
        <f>VLOOKUP(A369,'medical examination2'!A369:F2703,6,FALSE)</f>
        <v>NORMAL</v>
      </c>
      <c r="L369" s="16">
        <f>VLOOKUP(A369,'hospitalisation details 2'!A369:G2711,7,FALSE)</f>
        <v>35710</v>
      </c>
      <c r="N369">
        <f>VLOOKUP(A369,'hospitalisation details 2'!A369:J2711,10,FALSE)</f>
        <v>27625.17</v>
      </c>
    </row>
    <row r="370" spans="1:14" ht="15.6" x14ac:dyDescent="0.3">
      <c r="A370" s="1" t="s">
        <v>2003</v>
      </c>
      <c r="B370" t="str">
        <f>VLOOKUP(A370,'Customer Names'!A370:D2704,4,FALSE)</f>
        <v>Kenneth A</v>
      </c>
      <c r="C370">
        <f>VLOOKUP(A370,'medical examination2'!A370:'medical examination2'!B2704,2,FALSE)</f>
        <v>30.6</v>
      </c>
      <c r="D370">
        <f>VLOOKUP(A370,'medical examination2'!A370:E2704,5,FALSE)</f>
        <v>6.48</v>
      </c>
      <c r="E370" t="str">
        <f>VLOOKUP(A370,'medical examination2'!A370:G2705,7,FALSE)</f>
        <v>yes</v>
      </c>
      <c r="F370" t="str">
        <f>VLOOKUP(healthcare!A370,'medical examination2'!A370:I2704,9,FALSE)</f>
        <v>No</v>
      </c>
      <c r="G370" t="str">
        <f>VLOOKUP(A370,'medical examination2'!A370:J2704,10,FALSE)</f>
        <v>Yes</v>
      </c>
      <c r="I370" t="str">
        <f>VLOOKUP(A370,'medical examination2'!A370:M2704,13,FALSE)</f>
        <v>Yes</v>
      </c>
      <c r="J370" t="str">
        <f>VLOOKUP(A370,'medical examination2'!A370:D2704,4,FALSE)</f>
        <v>OBESITY</v>
      </c>
      <c r="K370" t="str">
        <f>VLOOKUP(A370,'medical examination2'!A370:F2704,6,FALSE)</f>
        <v>PREDIABETES</v>
      </c>
      <c r="L370" s="16">
        <f>VLOOKUP(A370,'hospitalisation details 2'!A370:G2712,7,FALSE)</f>
        <v>35682</v>
      </c>
      <c r="N370">
        <f>VLOOKUP(A370,'hospitalisation details 2'!A370:J2712,10,FALSE)</f>
        <v>27619.360000000001</v>
      </c>
    </row>
    <row r="371" spans="1:14" ht="15.6" x14ac:dyDescent="0.3">
      <c r="A371" s="1" t="s">
        <v>2002</v>
      </c>
      <c r="B371" t="str">
        <f>VLOOKUP(A371,'Customer Names'!A371:D2705,4,FALSE)</f>
        <v>Miguel</v>
      </c>
      <c r="C371">
        <f>VLOOKUP(A371,'medical examination2'!A371:'medical examination2'!B2705,2,FALSE)</f>
        <v>26.8</v>
      </c>
      <c r="D371">
        <f>VLOOKUP(A371,'medical examination2'!A371:E2705,5,FALSE)</f>
        <v>5.53</v>
      </c>
      <c r="E371" t="str">
        <f>VLOOKUP(A371,'medical examination2'!A371:G2706,7,FALSE)</f>
        <v>No</v>
      </c>
      <c r="F371" t="str">
        <f>VLOOKUP(healthcare!A371,'medical examination2'!A371:I2705,9,FALSE)</f>
        <v>No</v>
      </c>
      <c r="G371" t="str">
        <f>VLOOKUP(A371,'medical examination2'!A371:J2705,10,FALSE)</f>
        <v>No</v>
      </c>
      <c r="I371" t="str">
        <f>VLOOKUP(A371,'medical examination2'!A371:M2705,13,FALSE)</f>
        <v>Yes</v>
      </c>
      <c r="J371" t="str">
        <f>VLOOKUP(A371,'medical examination2'!A371:D2705,4,FALSE)</f>
        <v>OVERWEIGHT</v>
      </c>
      <c r="K371" t="str">
        <f>VLOOKUP(A371,'medical examination2'!A371:F2705,6,FALSE)</f>
        <v>NORMAL</v>
      </c>
      <c r="L371" s="16">
        <f>VLOOKUP(A371,'hospitalisation details 2'!A371:G2713,7,FALSE)</f>
        <v>33766</v>
      </c>
      <c r="N371">
        <f>VLOOKUP(A371,'hospitalisation details 2'!A371:J2713,10,FALSE)</f>
        <v>27614.71</v>
      </c>
    </row>
    <row r="372" spans="1:14" ht="15.6" x14ac:dyDescent="0.3">
      <c r="A372" s="1" t="s">
        <v>2001</v>
      </c>
      <c r="B372" t="str">
        <f>VLOOKUP(A372,'Customer Names'!A372:D2706,4,FALSE)</f>
        <v>Hadley T.</v>
      </c>
      <c r="C372">
        <f>VLOOKUP(A372,'medical examination2'!A372:'medical examination2'!B2706,2,FALSE)</f>
        <v>16.86</v>
      </c>
      <c r="D372">
        <f>VLOOKUP(A372,'medical examination2'!A372:E2706,5,FALSE)</f>
        <v>4.07</v>
      </c>
      <c r="E372" t="str">
        <f>VLOOKUP(A372,'medical examination2'!A372:G2707,7,FALSE)</f>
        <v>yes</v>
      </c>
      <c r="F372" t="str">
        <f>VLOOKUP(healthcare!A372,'medical examination2'!A372:I2706,9,FALSE)</f>
        <v>No</v>
      </c>
      <c r="G372" t="str">
        <f>VLOOKUP(A372,'medical examination2'!A372:J2706,10,FALSE)</f>
        <v>No</v>
      </c>
      <c r="I372" t="str">
        <f>VLOOKUP(A372,'medical examination2'!A372:M2706,13,FALSE)</f>
        <v>Yes</v>
      </c>
      <c r="J372" t="str">
        <f>VLOOKUP(A372,'medical examination2'!A372:D2706,4,FALSE)</f>
        <v>UNDERWEIGHT</v>
      </c>
      <c r="K372" t="str">
        <f>VLOOKUP(A372,'medical examination2'!A372:F2706,6,FALSE)</f>
        <v>NORMAL</v>
      </c>
      <c r="L372" s="16">
        <f>VLOOKUP(A372,'hospitalisation details 2'!A372:G2714,7,FALSE)</f>
        <v>31357</v>
      </c>
      <c r="N372">
        <f>VLOOKUP(A372,'hospitalisation details 2'!A372:J2714,10,FALSE)</f>
        <v>27598.93</v>
      </c>
    </row>
    <row r="373" spans="1:14" ht="15.6" x14ac:dyDescent="0.3">
      <c r="A373" s="1" t="s">
        <v>2000</v>
      </c>
      <c r="B373" t="str">
        <f>VLOOKUP(A373,'Customer Names'!A373:D2707,4,FALSE)</f>
        <v>Taylor</v>
      </c>
      <c r="C373">
        <f>VLOOKUP(A373,'medical examination2'!A373:'medical examination2'!B2707,2,FALSE)</f>
        <v>16.3</v>
      </c>
      <c r="D373">
        <f>VLOOKUP(A373,'medical examination2'!A373:E2707,5,FALSE)</f>
        <v>5.51</v>
      </c>
      <c r="E373" t="str">
        <f>VLOOKUP(A373,'medical examination2'!A373:G2708,7,FALSE)</f>
        <v>No</v>
      </c>
      <c r="F373" t="str">
        <f>VLOOKUP(healthcare!A373,'medical examination2'!A373:I2707,9,FALSE)</f>
        <v>No</v>
      </c>
      <c r="G373" t="str">
        <f>VLOOKUP(A373,'medical examination2'!A373:J2707,10,FALSE)</f>
        <v>No</v>
      </c>
      <c r="I373" t="str">
        <f>VLOOKUP(A373,'medical examination2'!A373:M2707,13,FALSE)</f>
        <v>Yes</v>
      </c>
      <c r="J373" t="str">
        <f>VLOOKUP(A373,'medical examination2'!A373:D2707,4,FALSE)</f>
        <v>UNDERWEIGHT</v>
      </c>
      <c r="K373" t="str">
        <f>VLOOKUP(A373,'medical examination2'!A373:F2707,6,FALSE)</f>
        <v>NORMAL</v>
      </c>
      <c r="L373" s="16">
        <f>VLOOKUP(A373,'hospitalisation details 2'!A373:G2715,7,FALSE)</f>
        <v>30885</v>
      </c>
      <c r="N373">
        <f>VLOOKUP(A373,'hospitalisation details 2'!A373:J2715,10,FALSE)</f>
        <v>27534.53</v>
      </c>
    </row>
    <row r="374" spans="1:14" ht="15.6" x14ac:dyDescent="0.3">
      <c r="A374" s="1" t="s">
        <v>1999</v>
      </c>
      <c r="B374" t="str">
        <f>VLOOKUP(A374,'Customer Names'!A374:D2708,4,FALSE)</f>
        <v>Tenielle M</v>
      </c>
      <c r="C374">
        <f>VLOOKUP(A374,'medical examination2'!A374:'medical examination2'!B2708,2,FALSE)</f>
        <v>29.81</v>
      </c>
      <c r="D374">
        <f>VLOOKUP(A374,'medical examination2'!A374:E2708,5,FALSE)</f>
        <v>11.66</v>
      </c>
      <c r="E374" t="str">
        <f>VLOOKUP(A374,'medical examination2'!A374:G2709,7,FALSE)</f>
        <v>No</v>
      </c>
      <c r="F374" t="str">
        <f>VLOOKUP(healthcare!A374,'medical examination2'!A374:I2708,9,FALSE)</f>
        <v>No</v>
      </c>
      <c r="G374" t="str">
        <f>VLOOKUP(A374,'medical examination2'!A374:J2708,10,FALSE)</f>
        <v>No</v>
      </c>
      <c r="I374" t="str">
        <f>VLOOKUP(A374,'medical examination2'!A374:M2708,13,FALSE)</f>
        <v>Yes</v>
      </c>
      <c r="J374" t="str">
        <f>VLOOKUP(A374,'medical examination2'!A374:D2708,4,FALSE)</f>
        <v>OVERWEIGHT</v>
      </c>
      <c r="K374" t="str">
        <f>VLOOKUP(A374,'medical examination2'!A374:F2708,6,FALSE)</f>
        <v>DIABETES</v>
      </c>
      <c r="L374" s="16">
        <f>VLOOKUP(A374,'hospitalisation details 2'!A374:G2716,7,FALSE)</f>
        <v>24034</v>
      </c>
      <c r="N374">
        <f>VLOOKUP(A374,'hospitalisation details 2'!A374:J2716,10,FALSE)</f>
        <v>27533.91</v>
      </c>
    </row>
    <row r="375" spans="1:14" ht="15.6" x14ac:dyDescent="0.3">
      <c r="A375" s="1" t="s">
        <v>1998</v>
      </c>
      <c r="B375" t="str">
        <f>VLOOKUP(A375,'Customer Names'!A375:D2709,4,FALSE)</f>
        <v>Andrea</v>
      </c>
      <c r="C375">
        <f>VLOOKUP(A375,'medical examination2'!A375:'medical examination2'!B2709,2,FALSE)</f>
        <v>16.329999999999998</v>
      </c>
      <c r="D375">
        <f>VLOOKUP(A375,'medical examination2'!A375:E2709,5,FALSE)</f>
        <v>7.26</v>
      </c>
      <c r="E375" t="str">
        <f>VLOOKUP(A375,'medical examination2'!A375:G2710,7,FALSE)</f>
        <v>yes</v>
      </c>
      <c r="F375" t="str">
        <f>VLOOKUP(healthcare!A375,'medical examination2'!A375:I2709,9,FALSE)</f>
        <v>No</v>
      </c>
      <c r="G375" t="str">
        <f>VLOOKUP(A375,'medical examination2'!A375:J2709,10,FALSE)</f>
        <v>No</v>
      </c>
      <c r="I375" t="str">
        <f>VLOOKUP(A375,'medical examination2'!A375:M2709,13,FALSE)</f>
        <v>Yes</v>
      </c>
      <c r="J375" t="str">
        <f>VLOOKUP(A375,'medical examination2'!A375:D2709,4,FALSE)</f>
        <v>UNDERWEIGHT</v>
      </c>
      <c r="K375" t="str">
        <f>VLOOKUP(A375,'medical examination2'!A375:F2709,6,FALSE)</f>
        <v>DIABETES</v>
      </c>
      <c r="L375" s="16">
        <f>VLOOKUP(A375,'hospitalisation details 2'!A375:G2717,7,FALSE)</f>
        <v>29862</v>
      </c>
      <c r="N375">
        <f>VLOOKUP(A375,'hospitalisation details 2'!A375:J2717,10,FALSE)</f>
        <v>27495.59</v>
      </c>
    </row>
    <row r="376" spans="1:14" ht="15.6" x14ac:dyDescent="0.3">
      <c r="A376" s="1" t="s">
        <v>1997</v>
      </c>
      <c r="B376" t="str">
        <f>VLOOKUP(A376,'Customer Names'!A376:D2710,4,FALSE)</f>
        <v>Nora P</v>
      </c>
      <c r="C376">
        <f>VLOOKUP(A376,'medical examination2'!A376:'medical examination2'!B2710,2,FALSE)</f>
        <v>16.37</v>
      </c>
      <c r="D376">
        <f>VLOOKUP(A376,'medical examination2'!A376:E2710,5,FALSE)</f>
        <v>4.79</v>
      </c>
      <c r="E376" t="str">
        <f>VLOOKUP(A376,'medical examination2'!A376:G2711,7,FALSE)</f>
        <v>yes</v>
      </c>
      <c r="F376" t="str">
        <f>VLOOKUP(healthcare!A376,'medical examination2'!A376:I2710,9,FALSE)</f>
        <v>No</v>
      </c>
      <c r="G376" t="str">
        <f>VLOOKUP(A376,'medical examination2'!A376:J2710,10,FALSE)</f>
        <v>No</v>
      </c>
      <c r="I376" t="str">
        <f>VLOOKUP(A376,'medical examination2'!A376:M2710,13,FALSE)</f>
        <v>Yes</v>
      </c>
      <c r="J376" t="str">
        <f>VLOOKUP(A376,'medical examination2'!A376:D2710,4,FALSE)</f>
        <v>UNDERWEIGHT</v>
      </c>
      <c r="K376" t="str">
        <f>VLOOKUP(A376,'medical examination2'!A376:F2710,6,FALSE)</f>
        <v>NORMAL</v>
      </c>
      <c r="L376" s="16">
        <f>VLOOKUP(A376,'hospitalisation details 2'!A376:G2718,7,FALSE)</f>
        <v>31386</v>
      </c>
      <c r="N376">
        <f>VLOOKUP(A376,'hospitalisation details 2'!A376:J2718,10,FALSE)</f>
        <v>27432.73</v>
      </c>
    </row>
    <row r="377" spans="1:14" ht="15.6" x14ac:dyDescent="0.3">
      <c r="A377" s="1" t="s">
        <v>1996</v>
      </c>
      <c r="B377" t="str">
        <f>VLOOKUP(A377,'Customer Names'!A377:D2711,4,FALSE)</f>
        <v>Zachary</v>
      </c>
      <c r="C377">
        <f>VLOOKUP(A377,'medical examination2'!A377:'medical examination2'!B2711,2,FALSE)</f>
        <v>22.42</v>
      </c>
      <c r="D377">
        <f>VLOOKUP(A377,'medical examination2'!A377:E2711,5,FALSE)</f>
        <v>4.68</v>
      </c>
      <c r="E377" t="str">
        <f>VLOOKUP(A377,'medical examination2'!A377:G2712,7,FALSE)</f>
        <v>yes</v>
      </c>
      <c r="F377" t="str">
        <f>VLOOKUP(healthcare!A377,'medical examination2'!A377:I2711,9,FALSE)</f>
        <v>No</v>
      </c>
      <c r="G377" t="str">
        <f>VLOOKUP(A377,'medical examination2'!A377:J2711,10,FALSE)</f>
        <v>No</v>
      </c>
      <c r="I377" t="str">
        <f>VLOOKUP(A377,'medical examination2'!A377:M2711,13,FALSE)</f>
        <v>No</v>
      </c>
      <c r="J377" t="str">
        <f>VLOOKUP(A377,'medical examination2'!A377:D2711,4,FALSE)</f>
        <v>NORMAL WEIGHT</v>
      </c>
      <c r="K377" t="str">
        <f>VLOOKUP(A377,'medical examination2'!A377:F2711,6,FALSE)</f>
        <v>NORMAL</v>
      </c>
      <c r="L377" s="16">
        <f>VLOOKUP(A377,'hospitalisation details 2'!A377:G2719,7,FALSE)</f>
        <v>32401</v>
      </c>
      <c r="N377">
        <f>VLOOKUP(A377,'hospitalisation details 2'!A377:J2719,10,FALSE)</f>
        <v>27375.9</v>
      </c>
    </row>
    <row r="378" spans="1:14" ht="15.6" x14ac:dyDescent="0.3">
      <c r="A378" s="1" t="s">
        <v>1995</v>
      </c>
      <c r="B378" t="str">
        <f>VLOOKUP(A378,'Customer Names'!A378:D2712,4,FALSE)</f>
        <v>Michael</v>
      </c>
      <c r="C378">
        <f>VLOOKUP(A378,'medical examination2'!A378:'medical examination2'!B2712,2,FALSE)</f>
        <v>31.35</v>
      </c>
      <c r="D378">
        <f>VLOOKUP(A378,'medical examination2'!A378:E2712,5,FALSE)</f>
        <v>4.33</v>
      </c>
      <c r="E378" t="str">
        <f>VLOOKUP(A378,'medical examination2'!A378:G2713,7,FALSE)</f>
        <v>yes</v>
      </c>
      <c r="F378" t="str">
        <f>VLOOKUP(healthcare!A378,'medical examination2'!A378:I2712,9,FALSE)</f>
        <v>No</v>
      </c>
      <c r="G378" t="str">
        <f>VLOOKUP(A378,'medical examination2'!A378:J2712,10,FALSE)</f>
        <v>Yes</v>
      </c>
      <c r="I378" t="str">
        <f>VLOOKUP(A378,'medical examination2'!A378:M2712,13,FALSE)</f>
        <v>No</v>
      </c>
      <c r="J378" t="str">
        <f>VLOOKUP(A378,'medical examination2'!A378:D2712,4,FALSE)</f>
        <v>OBESITY</v>
      </c>
      <c r="K378" t="str">
        <f>VLOOKUP(A378,'medical examination2'!A378:F2712,6,FALSE)</f>
        <v>NORMAL</v>
      </c>
      <c r="L378" s="16">
        <f>VLOOKUP(A378,'hospitalisation details 2'!A378:G2720,7,FALSE)</f>
        <v>25492</v>
      </c>
      <c r="N378">
        <f>VLOOKUP(A378,'hospitalisation details 2'!A378:J2720,10,FALSE)</f>
        <v>27346.04</v>
      </c>
    </row>
    <row r="379" spans="1:14" ht="15.6" x14ac:dyDescent="0.3">
      <c r="A379" s="1" t="s">
        <v>1994</v>
      </c>
      <c r="B379" t="str">
        <f>VLOOKUP(A379,'Customer Names'!A379:D2713,4,FALSE)</f>
        <v>Alyssa K.</v>
      </c>
      <c r="C379">
        <f>VLOOKUP(A379,'medical examination2'!A379:'medical examination2'!B2713,2,FALSE)</f>
        <v>31.9</v>
      </c>
      <c r="D379">
        <f>VLOOKUP(A379,'medical examination2'!A379:E2713,5,FALSE)</f>
        <v>11.89</v>
      </c>
      <c r="E379" t="str">
        <f>VLOOKUP(A379,'medical examination2'!A379:G2714,7,FALSE)</f>
        <v>No</v>
      </c>
      <c r="F379" t="str">
        <f>VLOOKUP(healthcare!A379,'medical examination2'!A379:I2713,9,FALSE)</f>
        <v>No</v>
      </c>
      <c r="G379" t="str">
        <f>VLOOKUP(A379,'medical examination2'!A379:J2713,10,FALSE)</f>
        <v>No</v>
      </c>
      <c r="I379" t="str">
        <f>VLOOKUP(A379,'medical examination2'!A379:M2713,13,FALSE)</f>
        <v>No</v>
      </c>
      <c r="J379" t="str">
        <f>VLOOKUP(A379,'medical examination2'!A379:D2713,4,FALSE)</f>
        <v>OBESITY</v>
      </c>
      <c r="K379" t="str">
        <f>VLOOKUP(A379,'medical examination2'!A379:F2713,6,FALSE)</f>
        <v>DIABETES</v>
      </c>
      <c r="L379" s="16">
        <f>VLOOKUP(A379,'hospitalisation details 2'!A379:G2721,7,FALSE)</f>
        <v>24995</v>
      </c>
      <c r="N379">
        <f>VLOOKUP(A379,'hospitalisation details 2'!A379:J2721,10,FALSE)</f>
        <v>27322.73</v>
      </c>
    </row>
    <row r="380" spans="1:14" ht="15.6" x14ac:dyDescent="0.3">
      <c r="A380" s="1" t="s">
        <v>1993</v>
      </c>
      <c r="B380" t="str">
        <f>VLOOKUP(A380,'Customer Names'!A380:D2714,4,FALSE)</f>
        <v>Heather</v>
      </c>
      <c r="C380">
        <f>VLOOKUP(A380,'medical examination2'!A380:'medical examination2'!B2714,2,FALSE)</f>
        <v>30.6</v>
      </c>
      <c r="D380">
        <f>VLOOKUP(A380,'medical examination2'!A380:E2714,5,FALSE)</f>
        <v>5.24</v>
      </c>
      <c r="E380" t="str">
        <f>VLOOKUP(A380,'medical examination2'!A380:G2715,7,FALSE)</f>
        <v>No</v>
      </c>
      <c r="F380" t="str">
        <f>VLOOKUP(healthcare!A380,'medical examination2'!A380:I2714,9,FALSE)</f>
        <v>No</v>
      </c>
      <c r="G380" t="str">
        <f>VLOOKUP(A380,'medical examination2'!A380:J2714,10,FALSE)</f>
        <v>No</v>
      </c>
      <c r="I380" t="str">
        <f>VLOOKUP(A380,'medical examination2'!A380:M2714,13,FALSE)</f>
        <v>Yes</v>
      </c>
      <c r="J380" t="str">
        <f>VLOOKUP(A380,'medical examination2'!A380:D2714,4,FALSE)</f>
        <v>OBESITY</v>
      </c>
      <c r="K380" t="str">
        <f>VLOOKUP(A380,'medical examination2'!A380:F2714,6,FALSE)</f>
        <v>NORMAL</v>
      </c>
      <c r="L380" s="16">
        <f>VLOOKUP(A380,'hospitalisation details 2'!A380:G2722,7,FALSE)</f>
        <v>36496</v>
      </c>
      <c r="N380">
        <f>VLOOKUP(A380,'hospitalisation details 2'!A380:J2722,10,FALSE)</f>
        <v>27236.959999999999</v>
      </c>
    </row>
    <row r="381" spans="1:14" ht="15.6" x14ac:dyDescent="0.3">
      <c r="A381" s="1" t="s">
        <v>1992</v>
      </c>
      <c r="B381" t="str">
        <f>VLOOKUP(A381,'Customer Names'!A381:D2715,4,FALSE)</f>
        <v>Dante</v>
      </c>
      <c r="C381">
        <f>VLOOKUP(A381,'medical examination2'!A381:'medical examination2'!B2715,2,FALSE)</f>
        <v>28.975000000000001</v>
      </c>
      <c r="D381">
        <f>VLOOKUP(A381,'medical examination2'!A381:E2715,5,FALSE)</f>
        <v>7.63</v>
      </c>
      <c r="E381" t="str">
        <f>VLOOKUP(A381,'medical examination2'!A381:G2716,7,FALSE)</f>
        <v>No</v>
      </c>
      <c r="F381" t="str">
        <f>VLOOKUP(healthcare!A381,'medical examination2'!A381:I2715,9,FALSE)</f>
        <v>No</v>
      </c>
      <c r="G381" t="str">
        <f>VLOOKUP(A381,'medical examination2'!A381:J2715,10,FALSE)</f>
        <v>No</v>
      </c>
      <c r="I381" t="str">
        <f>VLOOKUP(A381,'medical examination2'!A381:M2715,13,FALSE)</f>
        <v>Yes</v>
      </c>
      <c r="J381" t="str">
        <f>VLOOKUP(A381,'medical examination2'!A381:D2715,4,FALSE)</f>
        <v>OVERWEIGHT</v>
      </c>
      <c r="K381" t="str">
        <f>VLOOKUP(A381,'medical examination2'!A381:F2715,6,FALSE)</f>
        <v>DIABETES</v>
      </c>
      <c r="L381" s="16">
        <f>VLOOKUP(A381,'hospitalisation details 2'!A381:G2723,7,FALSE)</f>
        <v>24097</v>
      </c>
      <c r="N381">
        <f>VLOOKUP(A381,'hospitalisation details 2'!A381:J2723,10,FALSE)</f>
        <v>27218.44</v>
      </c>
    </row>
    <row r="382" spans="1:14" ht="15.6" x14ac:dyDescent="0.3">
      <c r="A382" s="1" t="s">
        <v>1991</v>
      </c>
      <c r="B382" t="str">
        <f>VLOOKUP(A382,'Customer Names'!A382:D2716,4,FALSE)</f>
        <v>Sara E.</v>
      </c>
      <c r="C382">
        <f>VLOOKUP(A382,'medical examination2'!A382:'medical examination2'!B2716,2,FALSE)</f>
        <v>24.86</v>
      </c>
      <c r="D382">
        <f>VLOOKUP(A382,'medical examination2'!A382:E2716,5,FALSE)</f>
        <v>8.92</v>
      </c>
      <c r="E382" t="str">
        <f>VLOOKUP(A382,'medical examination2'!A382:G2717,7,FALSE)</f>
        <v>yes</v>
      </c>
      <c r="F382" t="str">
        <f>VLOOKUP(healthcare!A382,'medical examination2'!A382:I2716,9,FALSE)</f>
        <v>No</v>
      </c>
      <c r="G382" t="str">
        <f>VLOOKUP(A382,'medical examination2'!A382:J2716,10,FALSE)</f>
        <v>No</v>
      </c>
      <c r="I382" t="str">
        <f>VLOOKUP(A382,'medical examination2'!A382:M2716,13,FALSE)</f>
        <v>No</v>
      </c>
      <c r="J382" t="str">
        <f>VLOOKUP(A382,'medical examination2'!A382:D2716,4,FALSE)</f>
        <v>NORMAL WEIGHT</v>
      </c>
      <c r="K382" t="str">
        <f>VLOOKUP(A382,'medical examination2'!A382:F2716,6,FALSE)</f>
        <v>DIABETES</v>
      </c>
      <c r="L382" s="16">
        <f>VLOOKUP(A382,'hospitalisation details 2'!A382:G2724,7,FALSE)</f>
        <v>25843</v>
      </c>
      <c r="N382">
        <f>VLOOKUP(A382,'hospitalisation details 2'!A382:J2724,10,FALSE)</f>
        <v>27117.99</v>
      </c>
    </row>
    <row r="383" spans="1:14" ht="15.6" x14ac:dyDescent="0.3">
      <c r="A383" s="1" t="s">
        <v>1990</v>
      </c>
      <c r="B383" t="str">
        <f>VLOOKUP(A383,'Customer Names'!A383:D2717,4,FALSE)</f>
        <v>Scott</v>
      </c>
      <c r="C383">
        <f>VLOOKUP(A383,'medical examination2'!A383:'medical examination2'!B2717,2,FALSE)</f>
        <v>19.54</v>
      </c>
      <c r="D383">
        <f>VLOOKUP(A383,'medical examination2'!A383:E2717,5,FALSE)</f>
        <v>5.37</v>
      </c>
      <c r="E383" t="str">
        <f>VLOOKUP(A383,'medical examination2'!A383:G2718,7,FALSE)</f>
        <v>No</v>
      </c>
      <c r="F383" t="str">
        <f>VLOOKUP(healthcare!A383,'medical examination2'!A383:I2717,9,FALSE)</f>
        <v>No</v>
      </c>
      <c r="G383" t="str">
        <f>VLOOKUP(A383,'medical examination2'!A383:J2717,10,FALSE)</f>
        <v>No</v>
      </c>
      <c r="I383" t="str">
        <f>VLOOKUP(A383,'medical examination2'!A383:M2717,13,FALSE)</f>
        <v>Yes</v>
      </c>
      <c r="J383" t="str">
        <f>VLOOKUP(A383,'medical examination2'!A383:D2717,4,FALSE)</f>
        <v>NORMAL WEIGHT</v>
      </c>
      <c r="K383" t="str">
        <f>VLOOKUP(A383,'medical examination2'!A383:F2717,6,FALSE)</f>
        <v>NORMAL</v>
      </c>
      <c r="L383" s="16">
        <f>VLOOKUP(A383,'hospitalisation details 2'!A383:G2725,7,FALSE)</f>
        <v>33220</v>
      </c>
      <c r="N383">
        <f>VLOOKUP(A383,'hospitalisation details 2'!A383:J2725,10,FALSE)</f>
        <v>27092.38</v>
      </c>
    </row>
    <row r="384" spans="1:14" ht="15.6" x14ac:dyDescent="0.3">
      <c r="A384" s="1" t="s">
        <v>1989</v>
      </c>
      <c r="B384" t="str">
        <f>VLOOKUP(A384,'Customer Names'!A384:D2718,4,FALSE)</f>
        <v>Sean</v>
      </c>
      <c r="C384">
        <f>VLOOKUP(A384,'medical examination2'!A384:'medical examination2'!B2718,2,FALSE)</f>
        <v>26.74</v>
      </c>
      <c r="D384">
        <f>VLOOKUP(A384,'medical examination2'!A384:E2718,5,FALSE)</f>
        <v>4.3099999999999996</v>
      </c>
      <c r="E384" t="str">
        <f>VLOOKUP(A384,'medical examination2'!A384:G2719,7,FALSE)</f>
        <v>No</v>
      </c>
      <c r="F384" t="str">
        <f>VLOOKUP(healthcare!A384,'medical examination2'!A384:I2718,9,FALSE)</f>
        <v>No</v>
      </c>
      <c r="G384" t="str">
        <f>VLOOKUP(A384,'medical examination2'!A384:J2718,10,FALSE)</f>
        <v>No</v>
      </c>
      <c r="I384" t="str">
        <f>VLOOKUP(A384,'medical examination2'!A384:M2718,13,FALSE)</f>
        <v>Yes</v>
      </c>
      <c r="J384" t="str">
        <f>VLOOKUP(A384,'medical examination2'!A384:D2718,4,FALSE)</f>
        <v>OVERWEIGHT</v>
      </c>
      <c r="K384" t="str">
        <f>VLOOKUP(A384,'medical examination2'!A384:F2718,6,FALSE)</f>
        <v>NORMAL</v>
      </c>
      <c r="L384" s="16">
        <f>VLOOKUP(A384,'hospitalisation details 2'!A384:G2726,7,FALSE)</f>
        <v>34517</v>
      </c>
      <c r="N384">
        <f>VLOOKUP(A384,'hospitalisation details 2'!A384:J2726,10,FALSE)</f>
        <v>27080.639999999999</v>
      </c>
    </row>
    <row r="385" spans="1:14" ht="15.6" x14ac:dyDescent="0.3">
      <c r="A385" s="1" t="s">
        <v>1988</v>
      </c>
      <c r="B385" t="str">
        <f>VLOOKUP(A385,'Customer Names'!A385:D2719,4,FALSE)</f>
        <v>Danielle</v>
      </c>
      <c r="C385">
        <f>VLOOKUP(A385,'medical examination2'!A385:'medical examination2'!B2719,2,FALSE)</f>
        <v>22.99</v>
      </c>
      <c r="D385">
        <f>VLOOKUP(A385,'medical examination2'!A385:E2719,5,FALSE)</f>
        <v>10.46</v>
      </c>
      <c r="E385" t="str">
        <f>VLOOKUP(A385,'medical examination2'!A385:G2720,7,FALSE)</f>
        <v>No</v>
      </c>
      <c r="F385" t="str">
        <f>VLOOKUP(healthcare!A385,'medical examination2'!A385:I2719,9,FALSE)</f>
        <v>No</v>
      </c>
      <c r="G385" t="str">
        <f>VLOOKUP(A385,'medical examination2'!A385:J2719,10,FALSE)</f>
        <v>No</v>
      </c>
      <c r="I385" t="str">
        <f>VLOOKUP(A385,'medical examination2'!A385:M2719,13,FALSE)</f>
        <v>Yes</v>
      </c>
      <c r="J385" t="str">
        <f>VLOOKUP(A385,'medical examination2'!A385:D2719,4,FALSE)</f>
        <v>NORMAL WEIGHT</v>
      </c>
      <c r="K385" t="str">
        <f>VLOOKUP(A385,'medical examination2'!A385:F2719,6,FALSE)</f>
        <v>DIABETES</v>
      </c>
      <c r="L385" s="16">
        <f>VLOOKUP(A385,'hospitalisation details 2'!A385:G2727,7,FALSE)</f>
        <v>21366</v>
      </c>
      <c r="N385">
        <f>VLOOKUP(A385,'hospitalisation details 2'!A385:J2727,10,FALSE)</f>
        <v>27037.91</v>
      </c>
    </row>
    <row r="386" spans="1:14" ht="15.6" x14ac:dyDescent="0.3">
      <c r="A386" s="1" t="s">
        <v>1987</v>
      </c>
      <c r="B386" t="str">
        <f>VLOOKUP(A386,'Customer Names'!A386:D2720,4,FALSE)</f>
        <v>Andrew D.</v>
      </c>
      <c r="C386">
        <f>VLOOKUP(A386,'medical examination2'!A386:'medical examination2'!B2720,2,FALSE)</f>
        <v>31.46</v>
      </c>
      <c r="D386">
        <f>VLOOKUP(A386,'medical examination2'!A386:E2720,5,FALSE)</f>
        <v>7.39</v>
      </c>
      <c r="E386" t="str">
        <f>VLOOKUP(A386,'medical examination2'!A386:G2721,7,FALSE)</f>
        <v>No</v>
      </c>
      <c r="F386" t="str">
        <f>VLOOKUP(healthcare!A386,'medical examination2'!A386:I2720,9,FALSE)</f>
        <v>No</v>
      </c>
      <c r="G386" t="str">
        <f>VLOOKUP(A386,'medical examination2'!A386:J2720,10,FALSE)</f>
        <v>No</v>
      </c>
      <c r="I386" t="str">
        <f>VLOOKUP(A386,'medical examination2'!A386:M2720,13,FALSE)</f>
        <v>No</v>
      </c>
      <c r="J386" t="str">
        <f>VLOOKUP(A386,'medical examination2'!A386:D2720,4,FALSE)</f>
        <v>OBESITY</v>
      </c>
      <c r="K386" t="str">
        <f>VLOOKUP(A386,'medical examination2'!A386:F2720,6,FALSE)</f>
        <v>DIABETES</v>
      </c>
      <c r="L386" s="16">
        <f>VLOOKUP(A386,'hospitalisation details 2'!A386:G2728,7,FALSE)</f>
        <v>22106</v>
      </c>
      <c r="N386">
        <f>VLOOKUP(A386,'hospitalisation details 2'!A386:J2728,10,FALSE)</f>
        <v>27000.98</v>
      </c>
    </row>
    <row r="387" spans="1:14" ht="15.6" x14ac:dyDescent="0.3">
      <c r="A387" s="1" t="s">
        <v>1986</v>
      </c>
      <c r="B387" t="str">
        <f>VLOOKUP(A387,'Customer Names'!A387:D2721,4,FALSE)</f>
        <v>Joel D</v>
      </c>
      <c r="C387">
        <f>VLOOKUP(A387,'medical examination2'!A387:'medical examination2'!B2721,2,FALSE)</f>
        <v>30.86</v>
      </c>
      <c r="D387">
        <f>VLOOKUP(A387,'medical examination2'!A387:E2721,5,FALSE)</f>
        <v>6.18</v>
      </c>
      <c r="E387" t="str">
        <f>VLOOKUP(A387,'medical examination2'!A387:G2722,7,FALSE)</f>
        <v>No</v>
      </c>
      <c r="F387" t="str">
        <f>VLOOKUP(healthcare!A387,'medical examination2'!A387:I2721,9,FALSE)</f>
        <v>yes</v>
      </c>
      <c r="G387" t="str">
        <f>VLOOKUP(A387,'medical examination2'!A387:J2721,10,FALSE)</f>
        <v>No</v>
      </c>
      <c r="I387" t="str">
        <f>VLOOKUP(A387,'medical examination2'!A387:M2721,13,FALSE)</f>
        <v>Yes</v>
      </c>
      <c r="J387" t="str">
        <f>VLOOKUP(A387,'medical examination2'!A387:D2721,4,FALSE)</f>
        <v>OBESITY</v>
      </c>
      <c r="K387" t="str">
        <f>VLOOKUP(A387,'medical examination2'!A387:F2721,6,FALSE)</f>
        <v>PREDIABETES</v>
      </c>
      <c r="L387" s="16">
        <f>VLOOKUP(A387,'hospitalisation details 2'!A387:G2729,7,FALSE)</f>
        <v>36839</v>
      </c>
      <c r="N387">
        <f>VLOOKUP(A387,'hospitalisation details 2'!A387:J2729,10,FALSE)</f>
        <v>26936.98</v>
      </c>
    </row>
    <row r="388" spans="1:14" ht="15.6" x14ac:dyDescent="0.3">
      <c r="A388" s="1" t="s">
        <v>1985</v>
      </c>
      <c r="B388" t="str">
        <f>VLOOKUP(A388,'Customer Names'!A388:D2722,4,FALSE)</f>
        <v>Michelle</v>
      </c>
      <c r="C388">
        <f>VLOOKUP(A388,'medical examination2'!A388:'medical examination2'!B2722,2,FALSE)</f>
        <v>31.96</v>
      </c>
      <c r="D388">
        <f>VLOOKUP(A388,'medical examination2'!A388:E2722,5,FALSE)</f>
        <v>8.86</v>
      </c>
      <c r="E388" t="str">
        <f>VLOOKUP(A388,'medical examination2'!A388:G2723,7,FALSE)</f>
        <v>No</v>
      </c>
      <c r="F388" t="str">
        <f>VLOOKUP(healthcare!A388,'medical examination2'!A388:I2722,9,FALSE)</f>
        <v>No</v>
      </c>
      <c r="G388" t="str">
        <f>VLOOKUP(A388,'medical examination2'!A388:J2722,10,FALSE)</f>
        <v>No</v>
      </c>
      <c r="I388" t="str">
        <f>VLOOKUP(A388,'medical examination2'!A388:M2722,13,FALSE)</f>
        <v>Yes</v>
      </c>
      <c r="J388" t="str">
        <f>VLOOKUP(A388,'medical examination2'!A388:D2722,4,FALSE)</f>
        <v>OBESITY</v>
      </c>
      <c r="K388" t="str">
        <f>VLOOKUP(A388,'medical examination2'!A388:F2722,6,FALSE)</f>
        <v>DIABETES</v>
      </c>
      <c r="L388" s="16">
        <f>VLOOKUP(A388,'hospitalisation details 2'!A388:G2730,7,FALSE)</f>
        <v>37424</v>
      </c>
      <c r="N388">
        <f>VLOOKUP(A388,'hospitalisation details 2'!A388:J2730,10,FALSE)</f>
        <v>26927.69</v>
      </c>
    </row>
    <row r="389" spans="1:14" ht="15.6" x14ac:dyDescent="0.3">
      <c r="A389" s="1" t="s">
        <v>1984</v>
      </c>
      <c r="B389" t="str">
        <f>VLOOKUP(A389,'Customer Names'!A389:D2723,4,FALSE)</f>
        <v>Michael J.</v>
      </c>
      <c r="C389">
        <f>VLOOKUP(A389,'medical examination2'!A389:'medical examination2'!B2723,2,FALSE)</f>
        <v>23.76</v>
      </c>
      <c r="D389">
        <f>VLOOKUP(A389,'medical examination2'!A389:E2723,5,FALSE)</f>
        <v>10.96</v>
      </c>
      <c r="E389" t="str">
        <f>VLOOKUP(A389,'medical examination2'!A389:G2724,7,FALSE)</f>
        <v>No</v>
      </c>
      <c r="F389" t="str">
        <f>VLOOKUP(healthcare!A389,'medical examination2'!A389:I2723,9,FALSE)</f>
        <v>No</v>
      </c>
      <c r="G389" t="str">
        <f>VLOOKUP(A389,'medical examination2'!A389:J2723,10,FALSE)</f>
        <v>No</v>
      </c>
      <c r="I389" t="str">
        <f>VLOOKUP(A389,'medical examination2'!A389:M2723,13,FALSE)</f>
        <v>Yes</v>
      </c>
      <c r="J389" t="str">
        <f>VLOOKUP(A389,'medical examination2'!A389:D2723,4,FALSE)</f>
        <v>NORMAL WEIGHT</v>
      </c>
      <c r="K389" t="str">
        <f>VLOOKUP(A389,'medical examination2'!A389:F2723,6,FALSE)</f>
        <v>DIABETES</v>
      </c>
      <c r="L389" s="16">
        <f>VLOOKUP(A389,'hospitalisation details 2'!A389:G2731,7,FALSE)</f>
        <v>21544</v>
      </c>
      <c r="N389">
        <f>VLOOKUP(A389,'hospitalisation details 2'!A389:J2731,10,FALSE)</f>
        <v>26926.51</v>
      </c>
    </row>
    <row r="390" spans="1:14" ht="15.6" x14ac:dyDescent="0.3">
      <c r="A390" s="1" t="s">
        <v>1983</v>
      </c>
      <c r="B390" t="str">
        <f>VLOOKUP(A390,'Customer Names'!A390:D2724,4,FALSE)</f>
        <v>Nikki</v>
      </c>
      <c r="C390">
        <f>VLOOKUP(A390,'medical examination2'!A390:'medical examination2'!B2724,2,FALSE)</f>
        <v>19.38</v>
      </c>
      <c r="D390">
        <f>VLOOKUP(A390,'medical examination2'!A390:E2724,5,FALSE)</f>
        <v>6.28</v>
      </c>
      <c r="E390" t="str">
        <f>VLOOKUP(A390,'medical examination2'!A390:G2725,7,FALSE)</f>
        <v>No</v>
      </c>
      <c r="F390" t="str">
        <f>VLOOKUP(healthcare!A390,'medical examination2'!A390:I2724,9,FALSE)</f>
        <v>No</v>
      </c>
      <c r="G390" t="str">
        <f>VLOOKUP(A390,'medical examination2'!A390:J2724,10,FALSE)</f>
        <v>No</v>
      </c>
      <c r="I390" t="str">
        <f>VLOOKUP(A390,'medical examination2'!A390:M2724,13,FALSE)</f>
        <v>Yes</v>
      </c>
      <c r="J390" t="str">
        <f>VLOOKUP(A390,'medical examination2'!A390:D2724,4,FALSE)</f>
        <v>NORMAL WEIGHT</v>
      </c>
      <c r="K390" t="str">
        <f>VLOOKUP(A390,'medical examination2'!A390:F2724,6,FALSE)</f>
        <v>PREDIABETES</v>
      </c>
      <c r="L390" s="16">
        <f>VLOOKUP(A390,'hospitalisation details 2'!A390:G2732,7,FALSE)</f>
        <v>33472</v>
      </c>
      <c r="N390">
        <f>VLOOKUP(A390,'hospitalisation details 2'!A390:J2732,10,FALSE)</f>
        <v>26912.560000000001</v>
      </c>
    </row>
    <row r="391" spans="1:14" ht="15.6" x14ac:dyDescent="0.3">
      <c r="A391" s="1" t="s">
        <v>1982</v>
      </c>
      <c r="B391" t="str">
        <f>VLOOKUP(A391,'Customer Names'!A391:D2725,4,FALSE)</f>
        <v>Summer B.</v>
      </c>
      <c r="C391">
        <f>VLOOKUP(A391,'medical examination2'!A391:'medical examination2'!B2725,2,FALSE)</f>
        <v>16.21</v>
      </c>
      <c r="D391">
        <f>VLOOKUP(A391,'medical examination2'!A391:E2725,5,FALSE)</f>
        <v>6.29</v>
      </c>
      <c r="E391" t="str">
        <f>VLOOKUP(A391,'medical examination2'!A391:G2726,7,FALSE)</f>
        <v>yes</v>
      </c>
      <c r="F391" t="str">
        <f>VLOOKUP(healthcare!A391,'medical examination2'!A391:I2725,9,FALSE)</f>
        <v>No</v>
      </c>
      <c r="G391" t="str">
        <f>VLOOKUP(A391,'medical examination2'!A391:J2725,10,FALSE)</f>
        <v>No</v>
      </c>
      <c r="I391" t="str">
        <f>VLOOKUP(A391,'medical examination2'!A391:M2725,13,FALSE)</f>
        <v>Yes</v>
      </c>
      <c r="J391" t="str">
        <f>VLOOKUP(A391,'medical examination2'!A391:D2725,4,FALSE)</f>
        <v>UNDERWEIGHT</v>
      </c>
      <c r="K391" t="str">
        <f>VLOOKUP(A391,'medical examination2'!A391:F2725,6,FALSE)</f>
        <v>PREDIABETES</v>
      </c>
      <c r="L391" s="16">
        <f>VLOOKUP(A391,'hospitalisation details 2'!A391:G2733,7,FALSE)</f>
        <v>32346</v>
      </c>
      <c r="N391">
        <f>VLOOKUP(A391,'hospitalisation details 2'!A391:J2733,10,FALSE)</f>
        <v>26607.89</v>
      </c>
    </row>
    <row r="392" spans="1:14" ht="15.6" x14ac:dyDescent="0.3">
      <c r="A392" s="1" t="s">
        <v>1981</v>
      </c>
      <c r="B392" t="str">
        <f>VLOOKUP(A392,'Customer Names'!A392:D2726,4,FALSE)</f>
        <v>Edward</v>
      </c>
      <c r="C392">
        <f>VLOOKUP(A392,'medical examination2'!A392:'medical examination2'!B2726,2,FALSE)</f>
        <v>32.54</v>
      </c>
      <c r="D392">
        <f>VLOOKUP(A392,'medical examination2'!A392:E2726,5,FALSE)</f>
        <v>4.0199999999999996</v>
      </c>
      <c r="E392" t="str">
        <f>VLOOKUP(A392,'medical examination2'!A392:G2727,7,FALSE)</f>
        <v>No</v>
      </c>
      <c r="F392" t="str">
        <f>VLOOKUP(healthcare!A392,'medical examination2'!A392:I2726,9,FALSE)</f>
        <v>yes</v>
      </c>
      <c r="G392" t="str">
        <f>VLOOKUP(A392,'medical examination2'!A392:J2726,10,FALSE)</f>
        <v>No</v>
      </c>
      <c r="I392" t="str">
        <f>VLOOKUP(A392,'medical examination2'!A392:M2726,13,FALSE)</f>
        <v>Yes</v>
      </c>
      <c r="J392" t="str">
        <f>VLOOKUP(A392,'medical examination2'!A392:D2726,4,FALSE)</f>
        <v>OBESITY</v>
      </c>
      <c r="K392" t="str">
        <f>VLOOKUP(A392,'medical examination2'!A392:F2726,6,FALSE)</f>
        <v>NORMAL</v>
      </c>
      <c r="L392" s="16">
        <f>VLOOKUP(A392,'hospitalisation details 2'!A392:G2734,7,FALSE)</f>
        <v>38235</v>
      </c>
      <c r="N392">
        <f>VLOOKUP(A392,'hospitalisation details 2'!A392:J2734,10,FALSE)</f>
        <v>26479.4</v>
      </c>
    </row>
    <row r="393" spans="1:14" ht="15.6" x14ac:dyDescent="0.3">
      <c r="A393" s="1" t="s">
        <v>1980</v>
      </c>
      <c r="B393" t="str">
        <f>VLOOKUP(A393,'Customer Names'!A393:D2727,4,FALSE)</f>
        <v>Ryan</v>
      </c>
      <c r="C393">
        <f>VLOOKUP(A393,'medical examination2'!A393:'medical examination2'!B2727,2,FALSE)</f>
        <v>36.765000000000001</v>
      </c>
      <c r="D393">
        <f>VLOOKUP(A393,'medical examination2'!A393:E2727,5,FALSE)</f>
        <v>11.95</v>
      </c>
      <c r="E393" t="str">
        <f>VLOOKUP(A393,'medical examination2'!A393:G2728,7,FALSE)</f>
        <v>yes</v>
      </c>
      <c r="F393" t="str">
        <f>VLOOKUP(healthcare!A393,'medical examination2'!A393:I2727,9,FALSE)</f>
        <v>No</v>
      </c>
      <c r="G393" t="str">
        <f>VLOOKUP(A393,'medical examination2'!A393:J2727,10,FALSE)</f>
        <v>No</v>
      </c>
      <c r="I393" t="str">
        <f>VLOOKUP(A393,'medical examination2'!A393:M2727,13,FALSE)</f>
        <v>No</v>
      </c>
      <c r="J393" t="str">
        <f>VLOOKUP(A393,'medical examination2'!A393:D2727,4,FALSE)</f>
        <v>OBESITY</v>
      </c>
      <c r="K393" t="str">
        <f>VLOOKUP(A393,'medical examination2'!A393:F2727,6,FALSE)</f>
        <v>DIABETES</v>
      </c>
      <c r="L393" s="16">
        <f>VLOOKUP(A393,'hospitalisation details 2'!A393:G2735,7,FALSE)</f>
        <v>25807</v>
      </c>
      <c r="N393">
        <f>VLOOKUP(A393,'hospitalisation details 2'!A393:J2735,10,FALSE)</f>
        <v>26467.1</v>
      </c>
    </row>
    <row r="394" spans="1:14" ht="15.6" x14ac:dyDescent="0.3">
      <c r="A394" s="1" t="s">
        <v>1979</v>
      </c>
      <c r="B394" t="str">
        <f>VLOOKUP(A394,'Customer Names'!A394:D2728,4,FALSE)</f>
        <v>Kacee</v>
      </c>
      <c r="C394">
        <f>VLOOKUP(A394,'medical examination2'!A394:'medical examination2'!B2728,2,FALSE)</f>
        <v>35.909999999999997</v>
      </c>
      <c r="D394">
        <f>VLOOKUP(A394,'medical examination2'!A394:E2728,5,FALSE)</f>
        <v>8.7100000000000009</v>
      </c>
      <c r="E394" t="str">
        <f>VLOOKUP(A394,'medical examination2'!A394:G2729,7,FALSE)</f>
        <v>No</v>
      </c>
      <c r="F394" t="str">
        <f>VLOOKUP(healthcare!A394,'medical examination2'!A394:I2728,9,FALSE)</f>
        <v>No</v>
      </c>
      <c r="G394" t="str">
        <f>VLOOKUP(A394,'medical examination2'!A394:J2728,10,FALSE)</f>
        <v>No</v>
      </c>
      <c r="I394" t="str">
        <f>VLOOKUP(A394,'medical examination2'!A394:M2728,13,FALSE)</f>
        <v>No</v>
      </c>
      <c r="J394" t="str">
        <f>VLOOKUP(A394,'medical examination2'!A394:D2728,4,FALSE)</f>
        <v>OBESITY</v>
      </c>
      <c r="K394" t="str">
        <f>VLOOKUP(A394,'medical examination2'!A394:F2728,6,FALSE)</f>
        <v>DIABETES</v>
      </c>
      <c r="L394" s="16">
        <f>VLOOKUP(A394,'hospitalisation details 2'!A394:G2736,7,FALSE)</f>
        <v>27293</v>
      </c>
      <c r="N394">
        <f>VLOOKUP(A394,'hospitalisation details 2'!A394:J2736,10,FALSE)</f>
        <v>26392.26</v>
      </c>
    </row>
    <row r="395" spans="1:14" ht="15.6" x14ac:dyDescent="0.3">
      <c r="A395" s="1" t="s">
        <v>1978</v>
      </c>
      <c r="B395" t="str">
        <f>VLOOKUP(A395,'Customer Names'!A395:D2729,4,FALSE)</f>
        <v>Dave</v>
      </c>
      <c r="C395">
        <f>VLOOKUP(A395,'medical examination2'!A395:'medical examination2'!B2729,2,FALSE)</f>
        <v>32.06</v>
      </c>
      <c r="D395">
        <f>VLOOKUP(A395,'medical examination2'!A395:E2729,5,FALSE)</f>
        <v>4.67</v>
      </c>
      <c r="E395" t="str">
        <f>VLOOKUP(A395,'medical examination2'!A395:G2730,7,FALSE)</f>
        <v>No</v>
      </c>
      <c r="F395" t="str">
        <f>VLOOKUP(healthcare!A395,'medical examination2'!A395:I2729,9,FALSE)</f>
        <v>yes</v>
      </c>
      <c r="G395" t="str">
        <f>VLOOKUP(A395,'medical examination2'!A395:J2729,10,FALSE)</f>
        <v>No</v>
      </c>
      <c r="I395" t="str">
        <f>VLOOKUP(A395,'medical examination2'!A395:M2729,13,FALSE)</f>
        <v>Yes</v>
      </c>
      <c r="J395" t="str">
        <f>VLOOKUP(A395,'medical examination2'!A395:D2729,4,FALSE)</f>
        <v>OBESITY</v>
      </c>
      <c r="K395" t="str">
        <f>VLOOKUP(A395,'medical examination2'!A395:F2729,6,FALSE)</f>
        <v>NORMAL</v>
      </c>
      <c r="L395" s="16">
        <f>VLOOKUP(A395,'hospitalisation details 2'!A395:G2737,7,FALSE)</f>
        <v>38326</v>
      </c>
      <c r="N395">
        <f>VLOOKUP(A395,'hospitalisation details 2'!A395:J2737,10,FALSE)</f>
        <v>26316.59</v>
      </c>
    </row>
    <row r="396" spans="1:14" ht="15.6" x14ac:dyDescent="0.3">
      <c r="A396" s="1" t="s">
        <v>1977</v>
      </c>
      <c r="B396" t="str">
        <f>VLOOKUP(A396,'Customer Names'!A396:D2730,4,FALSE)</f>
        <v>Maryanna</v>
      </c>
      <c r="C396">
        <f>VLOOKUP(A396,'medical examination2'!A396:'medical examination2'!B2730,2,FALSE)</f>
        <v>24.1</v>
      </c>
      <c r="D396">
        <f>VLOOKUP(A396,'medical examination2'!A396:E2730,5,FALSE)</f>
        <v>11.14</v>
      </c>
      <c r="E396" t="str">
        <f>VLOOKUP(A396,'medical examination2'!A396:G2731,7,FALSE)</f>
        <v>yes</v>
      </c>
      <c r="F396" t="str">
        <f>VLOOKUP(healthcare!A396,'medical examination2'!A396:I2730,9,FALSE)</f>
        <v>No</v>
      </c>
      <c r="G396" t="str">
        <f>VLOOKUP(A396,'medical examination2'!A396:J2730,10,FALSE)</f>
        <v>No</v>
      </c>
      <c r="I396" t="str">
        <f>VLOOKUP(A396,'medical examination2'!A396:M2730,13,FALSE)</f>
        <v>No</v>
      </c>
      <c r="J396" t="str">
        <f>VLOOKUP(A396,'medical examination2'!A396:D2730,4,FALSE)</f>
        <v>NORMAL WEIGHT</v>
      </c>
      <c r="K396" t="str">
        <f>VLOOKUP(A396,'medical examination2'!A396:F2730,6,FALSE)</f>
        <v>DIABETES</v>
      </c>
      <c r="L396" s="16">
        <f>VLOOKUP(A396,'hospitalisation details 2'!A396:G2738,7,FALSE)</f>
        <v>27549</v>
      </c>
      <c r="N396">
        <f>VLOOKUP(A396,'hospitalisation details 2'!A396:J2738,10,FALSE)</f>
        <v>26236.58</v>
      </c>
    </row>
    <row r="397" spans="1:14" ht="15.6" x14ac:dyDescent="0.3">
      <c r="A397" s="1" t="s">
        <v>1976</v>
      </c>
      <c r="B397" t="str">
        <f>VLOOKUP(A397,'Customer Names'!A397:D2731,4,FALSE)</f>
        <v>Jessica H.</v>
      </c>
      <c r="C397">
        <f>VLOOKUP(A397,'medical examination2'!A397:'medical examination2'!B2731,2,FALSE)</f>
        <v>27.1</v>
      </c>
      <c r="D397">
        <f>VLOOKUP(A397,'medical examination2'!A397:E2731,5,FALSE)</f>
        <v>9.0500000000000007</v>
      </c>
      <c r="E397" t="str">
        <f>VLOOKUP(A397,'medical examination2'!A397:G2732,7,FALSE)</f>
        <v>No</v>
      </c>
      <c r="F397" t="str">
        <f>VLOOKUP(healthcare!A397,'medical examination2'!A397:I2731,9,FALSE)</f>
        <v>No</v>
      </c>
      <c r="G397" t="str">
        <f>VLOOKUP(A397,'medical examination2'!A397:J2731,10,FALSE)</f>
        <v>No</v>
      </c>
      <c r="I397" t="str">
        <f>VLOOKUP(A397,'medical examination2'!A397:M2731,13,FALSE)</f>
        <v>No</v>
      </c>
      <c r="J397" t="str">
        <f>VLOOKUP(A397,'medical examination2'!A397:D2731,4,FALSE)</f>
        <v>OVERWEIGHT</v>
      </c>
      <c r="K397" t="str">
        <f>VLOOKUP(A397,'medical examination2'!A397:F2731,6,FALSE)</f>
        <v>DIABETES</v>
      </c>
      <c r="L397" s="16">
        <f>VLOOKUP(A397,'hospitalisation details 2'!A397:G2739,7,FALSE)</f>
        <v>26852</v>
      </c>
      <c r="N397">
        <f>VLOOKUP(A397,'hospitalisation details 2'!A397:J2739,10,FALSE)</f>
        <v>26140.36</v>
      </c>
    </row>
    <row r="398" spans="1:14" ht="15.6" x14ac:dyDescent="0.3">
      <c r="A398" s="1" t="s">
        <v>1975</v>
      </c>
      <c r="B398" t="str">
        <f>VLOOKUP(A398,'Customer Names'!A398:D2732,4,FALSE)</f>
        <v>Deanna</v>
      </c>
      <c r="C398">
        <f>VLOOKUP(A398,'medical examination2'!A398:'medical examination2'!B2732,2,FALSE)</f>
        <v>24.42</v>
      </c>
      <c r="D398">
        <f>VLOOKUP(A398,'medical examination2'!A398:E2732,5,FALSE)</f>
        <v>11.31</v>
      </c>
      <c r="E398" t="str">
        <f>VLOOKUP(A398,'medical examination2'!A398:G2733,7,FALSE)</f>
        <v>No</v>
      </c>
      <c r="F398" t="str">
        <f>VLOOKUP(healthcare!A398,'medical examination2'!A398:I2732,9,FALSE)</f>
        <v>No</v>
      </c>
      <c r="G398" t="str">
        <f>VLOOKUP(A398,'medical examination2'!A398:J2732,10,FALSE)</f>
        <v>No</v>
      </c>
      <c r="I398" t="str">
        <f>VLOOKUP(A398,'medical examination2'!A398:M2732,13,FALSE)</f>
        <v>Yes</v>
      </c>
      <c r="J398" t="str">
        <f>VLOOKUP(A398,'medical examination2'!A398:D2732,4,FALSE)</f>
        <v>NORMAL WEIGHT</v>
      </c>
      <c r="K398" t="str">
        <f>VLOOKUP(A398,'medical examination2'!A398:F2732,6,FALSE)</f>
        <v>DIABETES</v>
      </c>
      <c r="L398" s="16">
        <f>VLOOKUP(A398,'hospitalisation details 2'!A398:G2740,7,FALSE)</f>
        <v>37540</v>
      </c>
      <c r="N398">
        <f>VLOOKUP(A398,'hospitalisation details 2'!A398:J2740,10,FALSE)</f>
        <v>26125.67</v>
      </c>
    </row>
    <row r="399" spans="1:14" ht="15.6" x14ac:dyDescent="0.3">
      <c r="A399" s="1" t="s">
        <v>1974</v>
      </c>
      <c r="B399" t="str">
        <f>VLOOKUP(A399,'Customer Names'!A399:D2733,4,FALSE)</f>
        <v>Peter</v>
      </c>
      <c r="C399">
        <f>VLOOKUP(A399,'medical examination2'!A399:'medical examination2'!B2733,2,FALSE)</f>
        <v>26.695</v>
      </c>
      <c r="D399">
        <f>VLOOKUP(A399,'medical examination2'!A399:E2733,5,FALSE)</f>
        <v>4.68</v>
      </c>
      <c r="E399" t="str">
        <f>VLOOKUP(A399,'medical examination2'!A399:G2734,7,FALSE)</f>
        <v>yes</v>
      </c>
      <c r="F399" t="str">
        <f>VLOOKUP(healthcare!A399,'medical examination2'!A399:I2733,9,FALSE)</f>
        <v>No</v>
      </c>
      <c r="G399" t="str">
        <f>VLOOKUP(A399,'medical examination2'!A399:J2733,10,FALSE)</f>
        <v>No</v>
      </c>
      <c r="I399" t="str">
        <f>VLOOKUP(A399,'medical examination2'!A399:M2733,13,FALSE)</f>
        <v>Yes</v>
      </c>
      <c r="J399" t="str">
        <f>VLOOKUP(A399,'medical examination2'!A399:D2733,4,FALSE)</f>
        <v>OVERWEIGHT</v>
      </c>
      <c r="K399" t="str">
        <f>VLOOKUP(A399,'medical examination2'!A399:F2733,6,FALSE)</f>
        <v>NORMAL</v>
      </c>
      <c r="L399" s="16">
        <f>VLOOKUP(A399,'hospitalisation details 2'!A399:G2741,7,FALSE)</f>
        <v>24297</v>
      </c>
      <c r="N399">
        <f>VLOOKUP(A399,'hospitalisation details 2'!A399:J2741,10,FALSE)</f>
        <v>26109.33</v>
      </c>
    </row>
    <row r="400" spans="1:14" ht="15.6" x14ac:dyDescent="0.3">
      <c r="A400" s="1" t="s">
        <v>1973</v>
      </c>
      <c r="B400" t="str">
        <f>VLOOKUP(A400,'Customer Names'!A400:D2734,4,FALSE)</f>
        <v>Rebecca</v>
      </c>
      <c r="C400">
        <f>VLOOKUP(A400,'medical examination2'!A400:'medical examination2'!B2734,2,FALSE)</f>
        <v>27.79</v>
      </c>
      <c r="D400">
        <f>VLOOKUP(A400,'medical examination2'!A400:E2734,5,FALSE)</f>
        <v>6.05</v>
      </c>
      <c r="E400" t="str">
        <f>VLOOKUP(A400,'medical examination2'!A400:G2735,7,FALSE)</f>
        <v>yes</v>
      </c>
      <c r="F400" t="str">
        <f>VLOOKUP(healthcare!A400,'medical examination2'!A400:I2734,9,FALSE)</f>
        <v>yes</v>
      </c>
      <c r="G400" t="str">
        <f>VLOOKUP(A400,'medical examination2'!A400:J2734,10,FALSE)</f>
        <v>No</v>
      </c>
      <c r="I400" t="str">
        <f>VLOOKUP(A400,'medical examination2'!A400:M2734,13,FALSE)</f>
        <v>Yes</v>
      </c>
      <c r="J400" t="str">
        <f>VLOOKUP(A400,'medical examination2'!A400:D2734,4,FALSE)</f>
        <v>OVERWEIGHT</v>
      </c>
      <c r="K400" t="str">
        <f>VLOOKUP(A400,'medical examination2'!A400:F2734,6,FALSE)</f>
        <v>PREDIABETES</v>
      </c>
      <c r="L400" s="16">
        <f>VLOOKUP(A400,'hospitalisation details 2'!A400:G2742,7,FALSE)</f>
        <v>36886</v>
      </c>
      <c r="N400">
        <f>VLOOKUP(A400,'hospitalisation details 2'!A400:J2742,10,FALSE)</f>
        <v>26026.97</v>
      </c>
    </row>
    <row r="401" spans="1:14" ht="15.6" x14ac:dyDescent="0.3">
      <c r="A401" s="1" t="s">
        <v>1972</v>
      </c>
      <c r="B401" t="str">
        <f>VLOOKUP(A401,'Customer Names'!A401:D2735,4,FALSE)</f>
        <v>Elizabeth M.</v>
      </c>
      <c r="C401">
        <f>VLOOKUP(A401,'medical examination2'!A401:'medical examination2'!B2735,2,FALSE)</f>
        <v>32.68</v>
      </c>
      <c r="D401">
        <f>VLOOKUP(A401,'medical examination2'!A401:E2735,5,FALSE)</f>
        <v>4.68</v>
      </c>
      <c r="E401" t="str">
        <f>VLOOKUP(A401,'medical examination2'!A401:G2736,7,FALSE)</f>
        <v>yes</v>
      </c>
      <c r="F401" t="str">
        <f>VLOOKUP(healthcare!A401,'medical examination2'!A401:I2735,9,FALSE)</f>
        <v>No</v>
      </c>
      <c r="G401" t="str">
        <f>VLOOKUP(A401,'medical examination2'!A401:J2735,10,FALSE)</f>
        <v>No</v>
      </c>
      <c r="I401" t="str">
        <f>VLOOKUP(A401,'medical examination2'!A401:M2735,13,FALSE)</f>
        <v>No</v>
      </c>
      <c r="J401" t="str">
        <f>VLOOKUP(A401,'medical examination2'!A401:D2735,4,FALSE)</f>
        <v>OBESITY</v>
      </c>
      <c r="K401" t="str">
        <f>VLOOKUP(A401,'medical examination2'!A401:F2735,6,FALSE)</f>
        <v>NORMAL</v>
      </c>
      <c r="L401" s="16">
        <f>VLOOKUP(A401,'hospitalisation details 2'!A401:G2743,7,FALSE)</f>
        <v>37047</v>
      </c>
      <c r="N401">
        <f>VLOOKUP(A401,'hospitalisation details 2'!A401:J2743,10,FALSE)</f>
        <v>26018.95</v>
      </c>
    </row>
    <row r="402" spans="1:14" ht="15.6" x14ac:dyDescent="0.3">
      <c r="A402" s="1" t="s">
        <v>1971</v>
      </c>
      <c r="B402" t="str">
        <f>VLOOKUP(A402,'Customer Names'!A402:D2736,4,FALSE)</f>
        <v>Gregory</v>
      </c>
      <c r="C402">
        <f>VLOOKUP(A402,'medical examination2'!A402:'medical examination2'!B2736,2,FALSE)</f>
        <v>26.4</v>
      </c>
      <c r="D402">
        <f>VLOOKUP(A402,'medical examination2'!A402:E2736,5,FALSE)</f>
        <v>9.5</v>
      </c>
      <c r="E402" t="str">
        <f>VLOOKUP(A402,'medical examination2'!A402:G2737,7,FALSE)</f>
        <v>yes</v>
      </c>
      <c r="F402" t="str">
        <f>VLOOKUP(healthcare!A402,'medical examination2'!A402:I2736,9,FALSE)</f>
        <v>No</v>
      </c>
      <c r="G402" t="str">
        <f>VLOOKUP(A402,'medical examination2'!A402:J2736,10,FALSE)</f>
        <v>No</v>
      </c>
      <c r="I402" t="str">
        <f>VLOOKUP(A402,'medical examination2'!A402:M2736,13,FALSE)</f>
        <v>No</v>
      </c>
      <c r="J402" t="str">
        <f>VLOOKUP(A402,'medical examination2'!A402:D2736,4,FALSE)</f>
        <v>OVERWEIGHT</v>
      </c>
      <c r="K402" t="str">
        <f>VLOOKUP(A402,'medical examination2'!A402:F2736,6,FALSE)</f>
        <v>DIABETES</v>
      </c>
      <c r="L402" s="16">
        <f>VLOOKUP(A402,'hospitalisation details 2'!A402:G2744,7,FALSE)</f>
        <v>25905</v>
      </c>
      <c r="N402">
        <f>VLOOKUP(A402,'hospitalisation details 2'!A402:J2744,10,FALSE)</f>
        <v>25992.82</v>
      </c>
    </row>
    <row r="403" spans="1:14" ht="15.6" x14ac:dyDescent="0.3">
      <c r="A403" s="1" t="s">
        <v>1970</v>
      </c>
      <c r="B403" t="str">
        <f>VLOOKUP(A403,'Customer Names'!A403:D2737,4,FALSE)</f>
        <v>Sarah E.</v>
      </c>
      <c r="C403">
        <f>VLOOKUP(A403,'medical examination2'!A403:'medical examination2'!B2737,2,FALSE)</f>
        <v>23.655000000000001</v>
      </c>
      <c r="D403">
        <f>VLOOKUP(A403,'medical examination2'!A403:E2737,5,FALSE)</f>
        <v>10.84</v>
      </c>
      <c r="E403" t="str">
        <f>VLOOKUP(A403,'medical examination2'!A403:G2738,7,FALSE)</f>
        <v>yes</v>
      </c>
      <c r="F403" t="str">
        <f>VLOOKUP(healthcare!A403,'medical examination2'!A403:I2737,9,FALSE)</f>
        <v>No</v>
      </c>
      <c r="G403" t="str">
        <f>VLOOKUP(A403,'medical examination2'!A403:J2737,10,FALSE)</f>
        <v>Yes</v>
      </c>
      <c r="I403" t="str">
        <f>VLOOKUP(A403,'medical examination2'!A403:M2737,13,FALSE)</f>
        <v>Yes</v>
      </c>
      <c r="J403" t="str">
        <f>VLOOKUP(A403,'medical examination2'!A403:D2737,4,FALSE)</f>
        <v>NORMAL WEIGHT</v>
      </c>
      <c r="K403" t="str">
        <f>VLOOKUP(A403,'medical examination2'!A403:F2737,6,FALSE)</f>
        <v>DIABETES</v>
      </c>
      <c r="L403" s="16">
        <f>VLOOKUP(A403,'hospitalisation details 2'!A403:G2745,7,FALSE)</f>
        <v>23244</v>
      </c>
      <c r="N403">
        <f>VLOOKUP(A403,'hospitalisation details 2'!A403:J2745,10,FALSE)</f>
        <v>25678.78</v>
      </c>
    </row>
    <row r="404" spans="1:14" ht="15.6" x14ac:dyDescent="0.3">
      <c r="A404" s="1" t="s">
        <v>1969</v>
      </c>
      <c r="B404" t="str">
        <f>VLOOKUP(A404,'Customer Names'!A404:D2738,4,FALSE)</f>
        <v>Anne Elise</v>
      </c>
      <c r="C404">
        <f>VLOOKUP(A404,'medical examination2'!A404:'medical examination2'!B2738,2,FALSE)</f>
        <v>27.36</v>
      </c>
      <c r="D404">
        <f>VLOOKUP(A404,'medical examination2'!A404:E2738,5,FALSE)</f>
        <v>5.88</v>
      </c>
      <c r="E404" t="str">
        <f>VLOOKUP(A404,'medical examination2'!A404:G2739,7,FALSE)</f>
        <v>No</v>
      </c>
      <c r="F404" t="str">
        <f>VLOOKUP(healthcare!A404,'medical examination2'!A404:I2738,9,FALSE)</f>
        <v>No</v>
      </c>
      <c r="G404" t="str">
        <f>VLOOKUP(A404,'medical examination2'!A404:J2738,10,FALSE)</f>
        <v>No</v>
      </c>
      <c r="I404" t="str">
        <f>VLOOKUP(A404,'medical examination2'!A404:M2738,13,FALSE)</f>
        <v>No</v>
      </c>
      <c r="J404" t="str">
        <f>VLOOKUP(A404,'medical examination2'!A404:D2738,4,FALSE)</f>
        <v>OVERWEIGHT</v>
      </c>
      <c r="K404" t="str">
        <f>VLOOKUP(A404,'medical examination2'!A404:F2738,6,FALSE)</f>
        <v>PREDIABETES</v>
      </c>
      <c r="L404" s="16">
        <f>VLOOKUP(A404,'hospitalisation details 2'!A404:G2746,7,FALSE)</f>
        <v>26497</v>
      </c>
      <c r="N404">
        <f>VLOOKUP(A404,'hospitalisation details 2'!A404:J2746,10,FALSE)</f>
        <v>25656.58</v>
      </c>
    </row>
    <row r="405" spans="1:14" ht="15.6" x14ac:dyDescent="0.3">
      <c r="A405" s="1" t="s">
        <v>1968</v>
      </c>
      <c r="B405" t="str">
        <f>VLOOKUP(A405,'Customer Names'!A405:D2739,4,FALSE)</f>
        <v>Christopher R</v>
      </c>
      <c r="C405">
        <f>VLOOKUP(A405,'medical examination2'!A405:'medical examination2'!B2739,2,FALSE)</f>
        <v>27.82</v>
      </c>
      <c r="D405">
        <f>VLOOKUP(A405,'medical examination2'!A405:E2739,5,FALSE)</f>
        <v>5.24</v>
      </c>
      <c r="E405" t="str">
        <f>VLOOKUP(A405,'medical examination2'!A405:G2740,7,FALSE)</f>
        <v>yes</v>
      </c>
      <c r="F405" t="str">
        <f>VLOOKUP(healthcare!A405,'medical examination2'!A405:I2739,9,FALSE)</f>
        <v>No</v>
      </c>
      <c r="G405" t="str">
        <f>VLOOKUP(A405,'medical examination2'!A405:J2739,10,FALSE)</f>
        <v>No</v>
      </c>
      <c r="I405" t="str">
        <f>VLOOKUP(A405,'medical examination2'!A405:M2739,13,FALSE)</f>
        <v>Yes</v>
      </c>
      <c r="J405" t="str">
        <f>VLOOKUP(A405,'medical examination2'!A405:D2739,4,FALSE)</f>
        <v>OVERWEIGHT</v>
      </c>
      <c r="K405" t="str">
        <f>VLOOKUP(A405,'medical examination2'!A405:F2739,6,FALSE)</f>
        <v>NORMAL</v>
      </c>
      <c r="L405" s="16">
        <f>VLOOKUP(A405,'hospitalisation details 2'!A405:G2747,7,FALSE)</f>
        <v>37105</v>
      </c>
      <c r="N405">
        <f>VLOOKUP(A405,'hospitalisation details 2'!A405:J2747,10,FALSE)</f>
        <v>25648.98</v>
      </c>
    </row>
    <row r="406" spans="1:14" ht="15.6" x14ac:dyDescent="0.3">
      <c r="A406" s="1" t="s">
        <v>1967</v>
      </c>
      <c r="B406" t="str">
        <f>VLOOKUP(A406,'Customer Names'!A406:D2740,4,FALSE)</f>
        <v>Elliot</v>
      </c>
      <c r="C406">
        <f>VLOOKUP(A406,'medical examination2'!A406:'medical examination2'!B2740,2,FALSE)</f>
        <v>25.46</v>
      </c>
      <c r="D406">
        <f>VLOOKUP(A406,'medical examination2'!A406:E2740,5,FALSE)</f>
        <v>11.75</v>
      </c>
      <c r="E406" t="str">
        <f>VLOOKUP(A406,'medical examination2'!A406:G2741,7,FALSE)</f>
        <v>No</v>
      </c>
      <c r="F406" t="str">
        <f>VLOOKUP(healthcare!A406,'medical examination2'!A406:I2740,9,FALSE)</f>
        <v>No</v>
      </c>
      <c r="G406" t="str">
        <f>VLOOKUP(A406,'medical examination2'!A406:J2740,10,FALSE)</f>
        <v>No</v>
      </c>
      <c r="I406" t="str">
        <f>VLOOKUP(A406,'medical examination2'!A406:M2740,13,FALSE)</f>
        <v>No</v>
      </c>
      <c r="J406" t="str">
        <f>VLOOKUP(A406,'medical examination2'!A406:D2740,4,FALSE)</f>
        <v>OVERWEIGHT</v>
      </c>
      <c r="K406" t="str">
        <f>VLOOKUP(A406,'medical examination2'!A406:F2740,6,FALSE)</f>
        <v>DIABETES</v>
      </c>
      <c r="L406" s="16">
        <f>VLOOKUP(A406,'hospitalisation details 2'!A406:G2748,7,FALSE)</f>
        <v>25183</v>
      </c>
      <c r="N406">
        <f>VLOOKUP(A406,'hospitalisation details 2'!A406:J2748,10,FALSE)</f>
        <v>25517.11</v>
      </c>
    </row>
    <row r="407" spans="1:14" ht="15.6" x14ac:dyDescent="0.3">
      <c r="A407" s="1" t="s">
        <v>1966</v>
      </c>
      <c r="B407" t="str">
        <f>VLOOKUP(A407,'Customer Names'!A407:D2741,4,FALSE)</f>
        <v>Christopher D.</v>
      </c>
      <c r="C407">
        <f>VLOOKUP(A407,'medical examination2'!A407:'medical examination2'!B2741,2,FALSE)</f>
        <v>25.1</v>
      </c>
      <c r="D407">
        <f>VLOOKUP(A407,'medical examination2'!A407:E2741,5,FALSE)</f>
        <v>6.97</v>
      </c>
      <c r="E407" t="str">
        <f>VLOOKUP(A407,'medical examination2'!A407:G2742,7,FALSE)</f>
        <v>No</v>
      </c>
      <c r="F407" t="str">
        <f>VLOOKUP(healthcare!A407,'medical examination2'!A407:I2741,9,FALSE)</f>
        <v>No</v>
      </c>
      <c r="G407" t="str">
        <f>VLOOKUP(A407,'medical examination2'!A407:J2741,10,FALSE)</f>
        <v>No</v>
      </c>
      <c r="I407" t="str">
        <f>VLOOKUP(A407,'medical examination2'!A407:M2741,13,FALSE)</f>
        <v>Yes</v>
      </c>
      <c r="J407" t="str">
        <f>VLOOKUP(A407,'medical examination2'!A407:D2741,4,FALSE)</f>
        <v>OVERWEIGHT</v>
      </c>
      <c r="K407" t="str">
        <f>VLOOKUP(A407,'medical examination2'!A407:F2741,6,FALSE)</f>
        <v>DIABETES</v>
      </c>
      <c r="L407" s="16">
        <f>VLOOKUP(A407,'hospitalisation details 2'!A407:G2749,7,FALSE)</f>
        <v>25072</v>
      </c>
      <c r="N407">
        <f>VLOOKUP(A407,'hospitalisation details 2'!A407:J2749,10,FALSE)</f>
        <v>25382.3</v>
      </c>
    </row>
    <row r="408" spans="1:14" ht="15.6" x14ac:dyDescent="0.3">
      <c r="A408" s="1" t="s">
        <v>1965</v>
      </c>
      <c r="B408" t="str">
        <f>VLOOKUP(A408,'Customer Names'!A408:D2742,4,FALSE)</f>
        <v>Corey</v>
      </c>
      <c r="C408">
        <f>VLOOKUP(A408,'medical examination2'!A408:'medical examination2'!B2742,2,FALSE)</f>
        <v>32.11</v>
      </c>
      <c r="D408">
        <f>VLOOKUP(A408,'medical examination2'!A408:E2742,5,FALSE)</f>
        <v>4.76</v>
      </c>
      <c r="E408" t="str">
        <f>VLOOKUP(A408,'medical examination2'!A408:G2743,7,FALSE)</f>
        <v>No</v>
      </c>
      <c r="F408" t="str">
        <f>VLOOKUP(healthcare!A408,'medical examination2'!A408:I2742,9,FALSE)</f>
        <v>No</v>
      </c>
      <c r="G408" t="str">
        <f>VLOOKUP(A408,'medical examination2'!A408:J2742,10,FALSE)</f>
        <v>No</v>
      </c>
      <c r="I408" t="str">
        <f>VLOOKUP(A408,'medical examination2'!A408:M2742,13,FALSE)</f>
        <v>No</v>
      </c>
      <c r="J408" t="str">
        <f>VLOOKUP(A408,'medical examination2'!A408:D2742,4,FALSE)</f>
        <v>OBESITY</v>
      </c>
      <c r="K408" t="str">
        <f>VLOOKUP(A408,'medical examination2'!A408:F2742,6,FALSE)</f>
        <v>NORMAL</v>
      </c>
      <c r="L408" s="16">
        <f>VLOOKUP(A408,'hospitalisation details 2'!A408:G2750,7,FALSE)</f>
        <v>26568</v>
      </c>
      <c r="N408">
        <f>VLOOKUP(A408,'hospitalisation details 2'!A408:J2750,10,FALSE)</f>
        <v>25333.33</v>
      </c>
    </row>
    <row r="409" spans="1:14" ht="15.6" x14ac:dyDescent="0.3">
      <c r="A409" s="1" t="s">
        <v>1964</v>
      </c>
      <c r="B409" t="str">
        <f>VLOOKUP(A409,'Customer Names'!A409:D2743,4,FALSE)</f>
        <v>Patrick D.</v>
      </c>
      <c r="C409">
        <f>VLOOKUP(A409,'medical examination2'!A409:'medical examination2'!B2743,2,FALSE)</f>
        <v>29.8</v>
      </c>
      <c r="D409">
        <f>VLOOKUP(A409,'medical examination2'!A409:E2743,5,FALSE)</f>
        <v>8.24</v>
      </c>
      <c r="E409" t="str">
        <f>VLOOKUP(A409,'medical examination2'!A409:G2744,7,FALSE)</f>
        <v>yes</v>
      </c>
      <c r="F409" t="str">
        <f>VLOOKUP(healthcare!A409,'medical examination2'!A409:I2743,9,FALSE)</f>
        <v>No</v>
      </c>
      <c r="G409" t="str">
        <f>VLOOKUP(A409,'medical examination2'!A409:J2743,10,FALSE)</f>
        <v>No</v>
      </c>
      <c r="I409" t="str">
        <f>VLOOKUP(A409,'medical examination2'!A409:M2743,13,FALSE)</f>
        <v>Yes</v>
      </c>
      <c r="J409" t="str">
        <f>VLOOKUP(A409,'medical examination2'!A409:D2743,4,FALSE)</f>
        <v>OVERWEIGHT</v>
      </c>
      <c r="K409" t="str">
        <f>VLOOKUP(A409,'medical examination2'!A409:F2743,6,FALSE)</f>
        <v>DIABETES</v>
      </c>
      <c r="L409" s="16">
        <f>VLOOKUP(A409,'hospitalisation details 2'!A409:G2751,7,FALSE)</f>
        <v>27742</v>
      </c>
      <c r="N409">
        <f>VLOOKUP(A409,'hospitalisation details 2'!A409:J2751,10,FALSE)</f>
        <v>25309.49</v>
      </c>
    </row>
    <row r="410" spans="1:14" ht="15.6" x14ac:dyDescent="0.3">
      <c r="A410" s="1" t="s">
        <v>1963</v>
      </c>
      <c r="B410" t="str">
        <f>VLOOKUP(A410,'Customer Names'!A410:D2744,4,FALSE)</f>
        <v>Anthony D.</v>
      </c>
      <c r="C410">
        <f>VLOOKUP(A410,'medical examination2'!A410:'medical examination2'!B2744,2,FALSE)</f>
        <v>24.01</v>
      </c>
      <c r="D410">
        <f>VLOOKUP(A410,'medical examination2'!A410:E2744,5,FALSE)</f>
        <v>4.76</v>
      </c>
      <c r="E410" t="str">
        <f>VLOOKUP(A410,'medical examination2'!A410:G2745,7,FALSE)</f>
        <v>No</v>
      </c>
      <c r="F410" t="str">
        <f>VLOOKUP(healthcare!A410,'medical examination2'!A410:I2744,9,FALSE)</f>
        <v>No</v>
      </c>
      <c r="G410" t="str">
        <f>VLOOKUP(A410,'medical examination2'!A410:J2744,10,FALSE)</f>
        <v>No</v>
      </c>
      <c r="I410" t="str">
        <f>VLOOKUP(A410,'medical examination2'!A410:M2744,13,FALSE)</f>
        <v>Yes</v>
      </c>
      <c r="J410" t="str">
        <f>VLOOKUP(A410,'medical examination2'!A410:D2744,4,FALSE)</f>
        <v>NORMAL WEIGHT</v>
      </c>
      <c r="K410" t="str">
        <f>VLOOKUP(A410,'medical examination2'!A410:F2744,6,FALSE)</f>
        <v>NORMAL</v>
      </c>
      <c r="L410" s="16">
        <f>VLOOKUP(A410,'hospitalisation details 2'!A410:G2752,7,FALSE)</f>
        <v>36123</v>
      </c>
      <c r="N410">
        <f>VLOOKUP(A410,'hospitalisation details 2'!A410:J2752,10,FALSE)</f>
        <v>25127.22</v>
      </c>
    </row>
    <row r="411" spans="1:14" ht="15.6" x14ac:dyDescent="0.3">
      <c r="A411" s="1" t="s">
        <v>1962</v>
      </c>
      <c r="B411" t="str">
        <f>VLOOKUP(A411,'Customer Names'!A411:D2745,4,FALSE)</f>
        <v>Melissa</v>
      </c>
      <c r="C411">
        <f>VLOOKUP(A411,'medical examination2'!A411:'medical examination2'!B2745,2,FALSE)</f>
        <v>23.21</v>
      </c>
      <c r="D411">
        <f>VLOOKUP(A411,'medical examination2'!A411:E2745,5,FALSE)</f>
        <v>6.03</v>
      </c>
      <c r="E411" t="str">
        <f>VLOOKUP(A411,'medical examination2'!A411:G2746,7,FALSE)</f>
        <v>No</v>
      </c>
      <c r="F411" t="str">
        <f>VLOOKUP(healthcare!A411,'medical examination2'!A411:I2745,9,FALSE)</f>
        <v>No</v>
      </c>
      <c r="G411" t="str">
        <f>VLOOKUP(A411,'medical examination2'!A411:J2745,10,FALSE)</f>
        <v>No</v>
      </c>
      <c r="I411" t="str">
        <f>VLOOKUP(A411,'medical examination2'!A411:M2745,13,FALSE)</f>
        <v>No</v>
      </c>
      <c r="J411" t="str">
        <f>VLOOKUP(A411,'medical examination2'!A411:D2745,4,FALSE)</f>
        <v>NORMAL WEIGHT</v>
      </c>
      <c r="K411" t="str">
        <f>VLOOKUP(A411,'medical examination2'!A411:F2745,6,FALSE)</f>
        <v>PREDIABETES</v>
      </c>
      <c r="L411" s="16">
        <f>VLOOKUP(A411,'hospitalisation details 2'!A411:G2753,7,FALSE)</f>
        <v>35960</v>
      </c>
      <c r="N411">
        <f>VLOOKUP(A411,'hospitalisation details 2'!A411:J2753,10,FALSE)</f>
        <v>25081.77</v>
      </c>
    </row>
    <row r="412" spans="1:14" ht="15.6" x14ac:dyDescent="0.3">
      <c r="A412" s="1" t="s">
        <v>1961</v>
      </c>
      <c r="B412" t="str">
        <f>VLOOKUP(A412,'Customer Names'!A412:D2746,4,FALSE)</f>
        <v>Raven</v>
      </c>
      <c r="C412">
        <f>VLOOKUP(A412,'medical examination2'!A412:'medical examination2'!B2746,2,FALSE)</f>
        <v>21.2</v>
      </c>
      <c r="D412">
        <f>VLOOKUP(A412,'medical examination2'!A412:E2746,5,FALSE)</f>
        <v>4.07</v>
      </c>
      <c r="E412" t="str">
        <f>VLOOKUP(A412,'medical examination2'!A412:G2747,7,FALSE)</f>
        <v>yes</v>
      </c>
      <c r="F412" t="str">
        <f>VLOOKUP(healthcare!A412,'medical examination2'!A412:I2746,9,FALSE)</f>
        <v>No</v>
      </c>
      <c r="G412" t="str">
        <f>VLOOKUP(A412,'medical examination2'!A412:J2746,10,FALSE)</f>
        <v>No</v>
      </c>
      <c r="I412" t="str">
        <f>VLOOKUP(A412,'medical examination2'!A412:M2746,13,FALSE)</f>
        <v>Yes</v>
      </c>
      <c r="J412" t="str">
        <f>VLOOKUP(A412,'medical examination2'!A412:D2746,4,FALSE)</f>
        <v>NORMAL WEIGHT</v>
      </c>
      <c r="K412" t="str">
        <f>VLOOKUP(A412,'medical examination2'!A412:F2746,6,FALSE)</f>
        <v>NORMAL</v>
      </c>
      <c r="L412" s="16">
        <f>VLOOKUP(A412,'hospitalisation details 2'!A412:G2754,7,FALSE)</f>
        <v>35037</v>
      </c>
      <c r="N412">
        <f>VLOOKUP(A412,'hospitalisation details 2'!A412:J2754,10,FALSE)</f>
        <v>25075.97</v>
      </c>
    </row>
    <row r="413" spans="1:14" ht="15.6" x14ac:dyDescent="0.3">
      <c r="A413" s="1" t="s">
        <v>1960</v>
      </c>
      <c r="B413" t="str">
        <f>VLOOKUP(A413,'Customer Names'!A413:D2747,4,FALSE)</f>
        <v>Christopher</v>
      </c>
      <c r="C413">
        <f>VLOOKUP(A413,'medical examination2'!A413:'medical examination2'!B2747,2,FALSE)</f>
        <v>28.215</v>
      </c>
      <c r="D413">
        <f>VLOOKUP(A413,'medical examination2'!A413:E2747,5,FALSE)</f>
        <v>8.26</v>
      </c>
      <c r="E413" t="str">
        <f>VLOOKUP(A413,'medical examination2'!A413:G2748,7,FALSE)</f>
        <v>yes</v>
      </c>
      <c r="F413" t="str">
        <f>VLOOKUP(healthcare!A413,'medical examination2'!A413:I2747,9,FALSE)</f>
        <v>No</v>
      </c>
      <c r="G413" t="str">
        <f>VLOOKUP(A413,'medical examination2'!A413:J2747,10,FALSE)</f>
        <v>No</v>
      </c>
      <c r="I413" t="str">
        <f>VLOOKUP(A413,'medical examination2'!A413:M2747,13,FALSE)</f>
        <v>Yes</v>
      </c>
      <c r="J413" t="str">
        <f>VLOOKUP(A413,'medical examination2'!A413:D2747,4,FALSE)</f>
        <v>OVERWEIGHT</v>
      </c>
      <c r="K413" t="str">
        <f>VLOOKUP(A413,'medical examination2'!A413:F2747,6,FALSE)</f>
        <v>DIABETES</v>
      </c>
      <c r="L413" s="16">
        <f>VLOOKUP(A413,'hospitalisation details 2'!A413:G2755,7,FALSE)</f>
        <v>27712</v>
      </c>
      <c r="N413">
        <f>VLOOKUP(A413,'hospitalisation details 2'!A413:J2755,10,FALSE)</f>
        <v>24915.22</v>
      </c>
    </row>
    <row r="414" spans="1:14" ht="15.6" x14ac:dyDescent="0.3">
      <c r="A414" s="1" t="s">
        <v>1959</v>
      </c>
      <c r="B414" t="str">
        <f>VLOOKUP(A414,'Customer Names'!A414:D2748,4,FALSE)</f>
        <v>Kendra A</v>
      </c>
      <c r="C414">
        <f>VLOOKUP(A414,'medical examination2'!A414:'medical examination2'!B2748,2,FALSE)</f>
        <v>38.094999999999999</v>
      </c>
      <c r="D414">
        <f>VLOOKUP(A414,'medical examination2'!A414:E2748,5,FALSE)</f>
        <v>4.76</v>
      </c>
      <c r="E414" t="str">
        <f>VLOOKUP(A414,'medical examination2'!A414:G2749,7,FALSE)</f>
        <v>No</v>
      </c>
      <c r="F414" t="str">
        <f>VLOOKUP(healthcare!A414,'medical examination2'!A414:I2748,9,FALSE)</f>
        <v>No</v>
      </c>
      <c r="G414" t="str">
        <f>VLOOKUP(A414,'medical examination2'!A414:J2748,10,FALSE)</f>
        <v>No</v>
      </c>
      <c r="I414" t="str">
        <f>VLOOKUP(A414,'medical examination2'!A414:M2748,13,FALSE)</f>
        <v>No</v>
      </c>
      <c r="J414" t="str">
        <f>VLOOKUP(A414,'medical examination2'!A414:D2748,4,FALSE)</f>
        <v>OBESITY</v>
      </c>
      <c r="K414" t="str">
        <f>VLOOKUP(A414,'medical examination2'!A414:F2748,6,FALSE)</f>
        <v>NORMAL</v>
      </c>
      <c r="L414" s="16">
        <f>VLOOKUP(A414,'hospitalisation details 2'!A414:G2756,7,FALSE)</f>
        <v>31942</v>
      </c>
      <c r="N414">
        <f>VLOOKUP(A414,'hospitalisation details 2'!A414:J2756,10,FALSE)</f>
        <v>24915.05</v>
      </c>
    </row>
    <row r="415" spans="1:14" ht="15.6" x14ac:dyDescent="0.3">
      <c r="A415" s="1" t="s">
        <v>1958</v>
      </c>
      <c r="B415" t="str">
        <f>VLOOKUP(A415,'Customer Names'!A415:D2749,4,FALSE)</f>
        <v>Jordan</v>
      </c>
      <c r="C415">
        <f>VLOOKUP(A415,'medical examination2'!A415:'medical examination2'!B2749,2,FALSE)</f>
        <v>22.61</v>
      </c>
      <c r="D415">
        <f>VLOOKUP(A415,'medical examination2'!A415:E2749,5,FALSE)</f>
        <v>6.13</v>
      </c>
      <c r="E415" t="str">
        <f>VLOOKUP(A415,'medical examination2'!A415:G2750,7,FALSE)</f>
        <v>yes</v>
      </c>
      <c r="F415" t="str">
        <f>VLOOKUP(healthcare!A415,'medical examination2'!A415:I2749,9,FALSE)</f>
        <v>No</v>
      </c>
      <c r="G415" t="str">
        <f>VLOOKUP(A415,'medical examination2'!A415:J2749,10,FALSE)</f>
        <v>Yes</v>
      </c>
      <c r="I415" t="str">
        <f>VLOOKUP(A415,'medical examination2'!A415:M2749,13,FALSE)</f>
        <v>Yes</v>
      </c>
      <c r="J415" t="str">
        <f>VLOOKUP(A415,'medical examination2'!A415:D2749,4,FALSE)</f>
        <v>NORMAL WEIGHT</v>
      </c>
      <c r="K415" t="str">
        <f>VLOOKUP(A415,'medical examination2'!A415:F2749,6,FALSE)</f>
        <v>PREDIABETES</v>
      </c>
      <c r="L415" s="16">
        <f>VLOOKUP(A415,'hospitalisation details 2'!A415:G2757,7,FALSE)</f>
        <v>25407</v>
      </c>
      <c r="N415">
        <f>VLOOKUP(A415,'hospitalisation details 2'!A415:J2757,10,FALSE)</f>
        <v>24873.38</v>
      </c>
    </row>
    <row r="416" spans="1:14" ht="15.6" x14ac:dyDescent="0.3">
      <c r="A416" s="1" t="s">
        <v>1957</v>
      </c>
      <c r="B416" t="str">
        <f>VLOOKUP(A416,'Customer Names'!A416:D2750,4,FALSE)</f>
        <v>Nils</v>
      </c>
      <c r="C416">
        <f>VLOOKUP(A416,'medical examination2'!A416:'medical examination2'!B2750,2,FALSE)</f>
        <v>24.32</v>
      </c>
      <c r="D416">
        <f>VLOOKUP(A416,'medical examination2'!A416:E2750,5,FALSE)</f>
        <v>10.47</v>
      </c>
      <c r="E416" t="str">
        <f>VLOOKUP(A416,'medical examination2'!A416:G2751,7,FALSE)</f>
        <v>yes</v>
      </c>
      <c r="F416" t="str">
        <f>VLOOKUP(healthcare!A416,'medical examination2'!A416:I2750,9,FALSE)</f>
        <v>No</v>
      </c>
      <c r="G416" t="str">
        <f>VLOOKUP(A416,'medical examination2'!A416:J2750,10,FALSE)</f>
        <v>No</v>
      </c>
      <c r="I416" t="str">
        <f>VLOOKUP(A416,'medical examination2'!A416:M2750,13,FALSE)</f>
        <v>Yes</v>
      </c>
      <c r="J416" t="str">
        <f>VLOOKUP(A416,'medical examination2'!A416:D2750,4,FALSE)</f>
        <v>NORMAL WEIGHT</v>
      </c>
      <c r="K416" t="str">
        <f>VLOOKUP(A416,'medical examination2'!A416:F2750,6,FALSE)</f>
        <v>DIABETES</v>
      </c>
      <c r="L416" s="16">
        <f>VLOOKUP(A416,'hospitalisation details 2'!A416:G2758,7,FALSE)</f>
        <v>25898</v>
      </c>
      <c r="N416">
        <f>VLOOKUP(A416,'hospitalisation details 2'!A416:J2758,10,FALSE)</f>
        <v>24869.84</v>
      </c>
    </row>
    <row r="417" spans="1:14" ht="15.6" x14ac:dyDescent="0.3">
      <c r="A417" s="1" t="s">
        <v>1956</v>
      </c>
      <c r="B417" t="str">
        <f>VLOOKUP(A417,'Customer Names'!A417:D2751,4,FALSE)</f>
        <v>Scott</v>
      </c>
      <c r="C417">
        <f>VLOOKUP(A417,'medical examination2'!A417:'medical examination2'!B2751,2,FALSE)</f>
        <v>20.96</v>
      </c>
      <c r="D417">
        <f>VLOOKUP(A417,'medical examination2'!A417:E2751,5,FALSE)</f>
        <v>4.04</v>
      </c>
      <c r="E417" t="str">
        <f>VLOOKUP(A417,'medical examination2'!A417:G2752,7,FALSE)</f>
        <v>yes</v>
      </c>
      <c r="F417" t="str">
        <f>VLOOKUP(healthcare!A417,'medical examination2'!A417:I2751,9,FALSE)</f>
        <v>No</v>
      </c>
      <c r="G417" t="str">
        <f>VLOOKUP(A417,'medical examination2'!A417:J2751,10,FALSE)</f>
        <v>No</v>
      </c>
      <c r="I417" t="str">
        <f>VLOOKUP(A417,'medical examination2'!A417:M2751,13,FALSE)</f>
        <v>Yes</v>
      </c>
      <c r="J417" t="str">
        <f>VLOOKUP(A417,'medical examination2'!A417:D2751,4,FALSE)</f>
        <v>NORMAL WEIGHT</v>
      </c>
      <c r="K417" t="str">
        <f>VLOOKUP(A417,'medical examination2'!A417:F2751,6,FALSE)</f>
        <v>NORMAL</v>
      </c>
      <c r="L417" s="16">
        <f>VLOOKUP(A417,'hospitalisation details 2'!A417:G2759,7,FALSE)</f>
        <v>34860</v>
      </c>
      <c r="N417">
        <f>VLOOKUP(A417,'hospitalisation details 2'!A417:J2759,10,FALSE)</f>
        <v>24863.25</v>
      </c>
    </row>
    <row r="418" spans="1:14" ht="15.6" x14ac:dyDescent="0.3">
      <c r="A418" s="1" t="s">
        <v>1955</v>
      </c>
      <c r="B418" t="str">
        <f>VLOOKUP(A418,'Customer Names'!A418:D2752,4,FALSE)</f>
        <v>Angela</v>
      </c>
      <c r="C418">
        <f>VLOOKUP(A418,'medical examination2'!A418:'medical examination2'!B2752,2,FALSE)</f>
        <v>19.68</v>
      </c>
      <c r="D418">
        <f>VLOOKUP(A418,'medical examination2'!A418:E2752,5,FALSE)</f>
        <v>5.74</v>
      </c>
      <c r="E418" t="str">
        <f>VLOOKUP(A418,'medical examination2'!A418:G2753,7,FALSE)</f>
        <v>No</v>
      </c>
      <c r="F418" t="str">
        <f>VLOOKUP(healthcare!A418,'medical examination2'!A418:I2752,9,FALSE)</f>
        <v>No</v>
      </c>
      <c r="G418" t="str">
        <f>VLOOKUP(A418,'medical examination2'!A418:J2752,10,FALSE)</f>
        <v>No</v>
      </c>
      <c r="I418" t="str">
        <f>VLOOKUP(A418,'medical examination2'!A418:M2752,13,FALSE)</f>
        <v>Yes</v>
      </c>
      <c r="J418" t="str">
        <f>VLOOKUP(A418,'medical examination2'!A418:D2752,4,FALSE)</f>
        <v>NORMAL WEIGHT</v>
      </c>
      <c r="K418" t="str">
        <f>VLOOKUP(A418,'medical examination2'!A418:F2752,6,FALSE)</f>
        <v>PREDIABETES</v>
      </c>
      <c r="L418" s="16">
        <f>VLOOKUP(A418,'hospitalisation details 2'!A418:G2760,7,FALSE)</f>
        <v>34586</v>
      </c>
      <c r="N418">
        <f>VLOOKUP(A418,'hospitalisation details 2'!A418:J2760,10,FALSE)</f>
        <v>24817.25</v>
      </c>
    </row>
    <row r="419" spans="1:14" ht="15.6" x14ac:dyDescent="0.3">
      <c r="A419" s="1" t="s">
        <v>1954</v>
      </c>
      <c r="B419" t="str">
        <f>VLOOKUP(A419,'Customer Names'!A419:D2753,4,FALSE)</f>
        <v>Allison</v>
      </c>
      <c r="C419">
        <f>VLOOKUP(A419,'medical examination2'!A419:'medical examination2'!B2753,2,FALSE)</f>
        <v>18.100000000000001</v>
      </c>
      <c r="D419">
        <f>VLOOKUP(A419,'medical examination2'!A419:E2753,5,FALSE)</f>
        <v>6.33</v>
      </c>
      <c r="E419" t="str">
        <f>VLOOKUP(A419,'medical examination2'!A419:G2754,7,FALSE)</f>
        <v>No</v>
      </c>
      <c r="F419" t="str">
        <f>VLOOKUP(healthcare!A419,'medical examination2'!A419:I2753,9,FALSE)</f>
        <v>No</v>
      </c>
      <c r="G419" t="str">
        <f>VLOOKUP(A419,'medical examination2'!A419:J2753,10,FALSE)</f>
        <v>No</v>
      </c>
      <c r="I419" t="str">
        <f>VLOOKUP(A419,'medical examination2'!A419:M2753,13,FALSE)</f>
        <v>Yes</v>
      </c>
      <c r="J419" t="str">
        <f>VLOOKUP(A419,'medical examination2'!A419:D2753,4,FALSE)</f>
        <v>UNDERWEIGHT</v>
      </c>
      <c r="K419" t="str">
        <f>VLOOKUP(A419,'medical examination2'!A419:F2753,6,FALSE)</f>
        <v>PREDIABETES</v>
      </c>
      <c r="L419" s="16">
        <f>VLOOKUP(A419,'hospitalisation details 2'!A419:G2761,7,FALSE)</f>
        <v>33888</v>
      </c>
      <c r="N419">
        <f>VLOOKUP(A419,'hospitalisation details 2'!A419:J2761,10,FALSE)</f>
        <v>24795.040000000001</v>
      </c>
    </row>
    <row r="420" spans="1:14" ht="15.6" x14ac:dyDescent="0.3">
      <c r="A420" s="1" t="s">
        <v>1953</v>
      </c>
      <c r="B420" t="str">
        <f>VLOOKUP(A420,'Customer Names'!A420:D2754,4,FALSE)</f>
        <v>Caitlin O.</v>
      </c>
      <c r="C420">
        <f>VLOOKUP(A420,'medical examination2'!A420:'medical examination2'!B2754,2,FALSE)</f>
        <v>29.64</v>
      </c>
      <c r="D420">
        <f>VLOOKUP(A420,'medical examination2'!A420:E2754,5,FALSE)</f>
        <v>4.28</v>
      </c>
      <c r="E420" t="str">
        <f>VLOOKUP(A420,'medical examination2'!A420:G2755,7,FALSE)</f>
        <v>yes</v>
      </c>
      <c r="F420" t="str">
        <f>VLOOKUP(healthcare!A420,'medical examination2'!A420:I2754,9,FALSE)</f>
        <v>No</v>
      </c>
      <c r="G420" t="str">
        <f>VLOOKUP(A420,'medical examination2'!A420:J2754,10,FALSE)</f>
        <v>No</v>
      </c>
      <c r="I420" t="str">
        <f>VLOOKUP(A420,'medical examination2'!A420:M2754,13,FALSE)</f>
        <v>No</v>
      </c>
      <c r="J420" t="str">
        <f>VLOOKUP(A420,'medical examination2'!A420:D2754,4,FALSE)</f>
        <v>OVERWEIGHT</v>
      </c>
      <c r="K420" t="str">
        <f>VLOOKUP(A420,'medical examination2'!A420:F2754,6,FALSE)</f>
        <v>NORMAL</v>
      </c>
      <c r="L420" s="16">
        <f>VLOOKUP(A420,'hospitalisation details 2'!A420:G2762,7,FALSE)</f>
        <v>35305</v>
      </c>
      <c r="N420">
        <f>VLOOKUP(A420,'hospitalisation details 2'!A420:J2762,10,FALSE)</f>
        <v>24671.66</v>
      </c>
    </row>
    <row r="421" spans="1:14" ht="15.6" x14ac:dyDescent="0.3">
      <c r="A421" s="1" t="s">
        <v>1952</v>
      </c>
      <c r="B421" t="str">
        <f>VLOOKUP(A421,'Customer Names'!A421:D2755,4,FALSE)</f>
        <v>Tracy M</v>
      </c>
      <c r="C421">
        <f>VLOOKUP(A421,'medical examination2'!A421:'medical examination2'!B2755,2,FALSE)</f>
        <v>25.3</v>
      </c>
      <c r="D421">
        <f>VLOOKUP(A421,'medical examination2'!A421:E2755,5,FALSE)</f>
        <v>9.4700000000000006</v>
      </c>
      <c r="E421" t="str">
        <f>VLOOKUP(A421,'medical examination2'!A421:G2756,7,FALSE)</f>
        <v>yes</v>
      </c>
      <c r="F421" t="str">
        <f>VLOOKUP(healthcare!A421,'medical examination2'!A421:I2755,9,FALSE)</f>
        <v>No</v>
      </c>
      <c r="G421" t="str">
        <f>VLOOKUP(A421,'medical examination2'!A421:J2755,10,FALSE)</f>
        <v>No</v>
      </c>
      <c r="I421" t="str">
        <f>VLOOKUP(A421,'medical examination2'!A421:M2755,13,FALSE)</f>
        <v>Yes</v>
      </c>
      <c r="J421" t="str">
        <f>VLOOKUP(A421,'medical examination2'!A421:D2755,4,FALSE)</f>
        <v>OVERWEIGHT</v>
      </c>
      <c r="K421" t="str">
        <f>VLOOKUP(A421,'medical examination2'!A421:F2755,6,FALSE)</f>
        <v>DIABETES</v>
      </c>
      <c r="L421" s="16">
        <f>VLOOKUP(A421,'hospitalisation details 2'!A421:G2763,7,FALSE)</f>
        <v>25731</v>
      </c>
      <c r="N421">
        <f>VLOOKUP(A421,'hospitalisation details 2'!A421:J2763,10,FALSE)</f>
        <v>24667.42</v>
      </c>
    </row>
    <row r="422" spans="1:14" ht="15.6" x14ac:dyDescent="0.3">
      <c r="A422" s="1" t="s">
        <v>1951</v>
      </c>
      <c r="B422" t="str">
        <f>VLOOKUP(A422,'Customer Names'!A422:D2756,4,FALSE)</f>
        <v>Dustin M.</v>
      </c>
      <c r="C422">
        <f>VLOOKUP(A422,'medical examination2'!A422:'medical examination2'!B2756,2,FALSE)</f>
        <v>27.6</v>
      </c>
      <c r="D422">
        <f>VLOOKUP(A422,'medical examination2'!A422:E2756,5,FALSE)</f>
        <v>4.8499999999999996</v>
      </c>
      <c r="E422" t="str">
        <f>VLOOKUP(A422,'medical examination2'!A422:G2757,7,FALSE)</f>
        <v>yes</v>
      </c>
      <c r="F422" t="str">
        <f>VLOOKUP(healthcare!A422,'medical examination2'!A422:I2756,9,FALSE)</f>
        <v>No</v>
      </c>
      <c r="G422" t="str">
        <f>VLOOKUP(A422,'medical examination2'!A422:J2756,10,FALSE)</f>
        <v>No</v>
      </c>
      <c r="I422" t="str">
        <f>VLOOKUP(A422,'medical examination2'!A422:M2756,13,FALSE)</f>
        <v>No</v>
      </c>
      <c r="J422" t="str">
        <f>VLOOKUP(A422,'medical examination2'!A422:D2756,4,FALSE)</f>
        <v>OVERWEIGHT</v>
      </c>
      <c r="K422" t="str">
        <f>VLOOKUP(A422,'medical examination2'!A422:F2756,6,FALSE)</f>
        <v>NORMAL</v>
      </c>
      <c r="L422" s="16">
        <f>VLOOKUP(A422,'hospitalisation details 2'!A422:G2764,7,FALSE)</f>
        <v>28045</v>
      </c>
      <c r="N422">
        <f>VLOOKUP(A422,'hospitalisation details 2'!A422:J2764,10,FALSE)</f>
        <v>24603.05</v>
      </c>
    </row>
    <row r="423" spans="1:14" ht="15.6" x14ac:dyDescent="0.3">
      <c r="A423" s="1" t="s">
        <v>1950</v>
      </c>
      <c r="B423" t="str">
        <f>VLOOKUP(A423,'Customer Names'!A423:D2757,4,FALSE)</f>
        <v>Jenny</v>
      </c>
      <c r="C423">
        <f>VLOOKUP(A423,'medical examination2'!A423:'medical examination2'!B2757,2,FALSE)</f>
        <v>27.645</v>
      </c>
      <c r="D423">
        <f>VLOOKUP(A423,'medical examination2'!A423:E2757,5,FALSE)</f>
        <v>11.03</v>
      </c>
      <c r="E423" t="str">
        <f>VLOOKUP(A423,'medical examination2'!A423:G2758,7,FALSE)</f>
        <v>yes</v>
      </c>
      <c r="F423" t="str">
        <f>VLOOKUP(healthcare!A423,'medical examination2'!A423:I2757,9,FALSE)</f>
        <v>No</v>
      </c>
      <c r="G423" t="str">
        <f>VLOOKUP(A423,'medical examination2'!A423:J2757,10,FALSE)</f>
        <v>No</v>
      </c>
      <c r="I423" t="str">
        <f>VLOOKUP(A423,'medical examination2'!A423:M2757,13,FALSE)</f>
        <v>Yes</v>
      </c>
      <c r="J423" t="str">
        <f>VLOOKUP(A423,'medical examination2'!A423:D2757,4,FALSE)</f>
        <v>OVERWEIGHT</v>
      </c>
      <c r="K423" t="str">
        <f>VLOOKUP(A423,'medical examination2'!A423:F2757,6,FALSE)</f>
        <v>DIABETES</v>
      </c>
      <c r="L423" s="16">
        <f>VLOOKUP(A423,'hospitalisation details 2'!A423:G2765,7,FALSE)</f>
        <v>27558</v>
      </c>
      <c r="N423">
        <f>VLOOKUP(A423,'hospitalisation details 2'!A423:J2765,10,FALSE)</f>
        <v>24535.7</v>
      </c>
    </row>
    <row r="424" spans="1:14" ht="15.6" x14ac:dyDescent="0.3">
      <c r="A424" s="1" t="s">
        <v>1949</v>
      </c>
      <c r="B424" t="str">
        <f>VLOOKUP(A424,'Customer Names'!A424:D2758,4,FALSE)</f>
        <v>Emily</v>
      </c>
      <c r="C424">
        <f>VLOOKUP(A424,'medical examination2'!A424:'medical examination2'!B2758,2,FALSE)</f>
        <v>27.6</v>
      </c>
      <c r="D424">
        <f>VLOOKUP(A424,'medical examination2'!A424:E2758,5,FALSE)</f>
        <v>5.22</v>
      </c>
      <c r="E424" t="str">
        <f>VLOOKUP(A424,'medical examination2'!A424:G2759,7,FALSE)</f>
        <v>No</v>
      </c>
      <c r="F424" t="str">
        <f>VLOOKUP(healthcare!A424,'medical examination2'!A424:I2758,9,FALSE)</f>
        <v>No</v>
      </c>
      <c r="G424" t="str">
        <f>VLOOKUP(A424,'medical examination2'!A424:J2758,10,FALSE)</f>
        <v>No</v>
      </c>
      <c r="I424" t="str">
        <f>VLOOKUP(A424,'medical examination2'!A424:M2758,13,FALSE)</f>
        <v>Yes</v>
      </c>
      <c r="J424" t="str">
        <f>VLOOKUP(A424,'medical examination2'!A424:D2758,4,FALSE)</f>
        <v>OVERWEIGHT</v>
      </c>
      <c r="K424" t="str">
        <f>VLOOKUP(A424,'medical examination2'!A424:F2758,6,FALSE)</f>
        <v>NORMAL</v>
      </c>
      <c r="L424" s="16">
        <f>VLOOKUP(A424,'hospitalisation details 2'!A424:G2766,7,FALSE)</f>
        <v>26556</v>
      </c>
      <c r="N424">
        <f>VLOOKUP(A424,'hospitalisation details 2'!A424:J2766,10,FALSE)</f>
        <v>24520.26</v>
      </c>
    </row>
    <row r="425" spans="1:14" ht="15.6" x14ac:dyDescent="0.3">
      <c r="A425" s="1" t="s">
        <v>1948</v>
      </c>
      <c r="B425" t="str">
        <f>VLOOKUP(A425,'Customer Names'!A425:D2759,4,FALSE)</f>
        <v>Fabienne</v>
      </c>
      <c r="C425">
        <f>VLOOKUP(A425,'medical examination2'!A425:'medical examination2'!B2759,2,FALSE)</f>
        <v>25.08</v>
      </c>
      <c r="D425">
        <f>VLOOKUP(A425,'medical examination2'!A425:E2759,5,FALSE)</f>
        <v>9.52</v>
      </c>
      <c r="E425" t="str">
        <f>VLOOKUP(A425,'medical examination2'!A425:G2760,7,FALSE)</f>
        <v>yes</v>
      </c>
      <c r="F425" t="str">
        <f>VLOOKUP(healthcare!A425,'medical examination2'!A425:I2759,9,FALSE)</f>
        <v>No</v>
      </c>
      <c r="G425" t="str">
        <f>VLOOKUP(A425,'medical examination2'!A425:J2759,10,FALSE)</f>
        <v>No</v>
      </c>
      <c r="I425" t="str">
        <f>VLOOKUP(A425,'medical examination2'!A425:M2759,13,FALSE)</f>
        <v>No</v>
      </c>
      <c r="J425" t="str">
        <f>VLOOKUP(A425,'medical examination2'!A425:D2759,4,FALSE)</f>
        <v>OVERWEIGHT</v>
      </c>
      <c r="K425" t="str">
        <f>VLOOKUP(A425,'medical examination2'!A425:F2759,6,FALSE)</f>
        <v>DIABETES</v>
      </c>
      <c r="L425" s="16">
        <f>VLOOKUP(A425,'hospitalisation details 2'!A425:G2767,7,FALSE)</f>
        <v>22575</v>
      </c>
      <c r="N425">
        <f>VLOOKUP(A425,'hospitalisation details 2'!A425:J2767,10,FALSE)</f>
        <v>24513.09</v>
      </c>
    </row>
    <row r="426" spans="1:14" ht="15.6" x14ac:dyDescent="0.3">
      <c r="A426" s="1" t="s">
        <v>1947</v>
      </c>
      <c r="B426" t="str">
        <f>VLOOKUP(A426,'Customer Names'!A426:D2760,4,FALSE)</f>
        <v>Jordan</v>
      </c>
      <c r="C426">
        <f>VLOOKUP(A426,'medical examination2'!A426:'medical examination2'!B2760,2,FALSE)</f>
        <v>30.02</v>
      </c>
      <c r="D426">
        <f>VLOOKUP(A426,'medical examination2'!A426:E2760,5,FALSE)</f>
        <v>11.09</v>
      </c>
      <c r="E426" t="str">
        <f>VLOOKUP(A426,'medical examination2'!A426:G2761,7,FALSE)</f>
        <v>No</v>
      </c>
      <c r="F426" t="str">
        <f>VLOOKUP(healthcare!A426,'medical examination2'!A426:I2760,9,FALSE)</f>
        <v>No</v>
      </c>
      <c r="G426" t="str">
        <f>VLOOKUP(A426,'medical examination2'!A426:J2760,10,FALSE)</f>
        <v>No</v>
      </c>
      <c r="I426" t="str">
        <f>VLOOKUP(A426,'medical examination2'!A426:M2760,13,FALSE)</f>
        <v>No</v>
      </c>
      <c r="J426" t="str">
        <f>VLOOKUP(A426,'medical examination2'!A426:D2760,4,FALSE)</f>
        <v>OBESITY</v>
      </c>
      <c r="K426" t="str">
        <f>VLOOKUP(A426,'medical examination2'!A426:F2760,6,FALSE)</f>
        <v>DIABETES</v>
      </c>
      <c r="L426" s="16">
        <f>VLOOKUP(A426,'hospitalisation details 2'!A426:G2768,7,FALSE)</f>
        <v>25025</v>
      </c>
      <c r="N426">
        <f>VLOOKUP(A426,'hospitalisation details 2'!A426:J2768,10,FALSE)</f>
        <v>24476.48</v>
      </c>
    </row>
    <row r="427" spans="1:14" ht="15.6" x14ac:dyDescent="0.3">
      <c r="A427" s="1" t="s">
        <v>1946</v>
      </c>
      <c r="B427" t="str">
        <f>VLOOKUP(A427,'Customer Names'!A427:D2761,4,FALSE)</f>
        <v>Matt</v>
      </c>
      <c r="C427">
        <f>VLOOKUP(A427,'medical examination2'!A427:'medical examination2'!B2761,2,FALSE)</f>
        <v>27.36</v>
      </c>
      <c r="D427">
        <f>VLOOKUP(A427,'medical examination2'!A427:E2761,5,FALSE)</f>
        <v>9.4499999999999993</v>
      </c>
      <c r="E427" t="str">
        <f>VLOOKUP(A427,'medical examination2'!A427:G2762,7,FALSE)</f>
        <v>yes</v>
      </c>
      <c r="F427" t="str">
        <f>VLOOKUP(healthcare!A427,'medical examination2'!A427:I2761,9,FALSE)</f>
        <v>No</v>
      </c>
      <c r="G427" t="str">
        <f>VLOOKUP(A427,'medical examination2'!A427:J2761,10,FALSE)</f>
        <v>No</v>
      </c>
      <c r="I427" t="str">
        <f>VLOOKUP(A427,'medical examination2'!A427:M2761,13,FALSE)</f>
        <v>Yes</v>
      </c>
      <c r="J427" t="str">
        <f>VLOOKUP(A427,'medical examination2'!A427:D2761,4,FALSE)</f>
        <v>OVERWEIGHT</v>
      </c>
      <c r="K427" t="str">
        <f>VLOOKUP(A427,'medical examination2'!A427:F2761,6,FALSE)</f>
        <v>DIABETES</v>
      </c>
      <c r="L427" s="16">
        <f>VLOOKUP(A427,'hospitalisation details 2'!A427:G2769,7,FALSE)</f>
        <v>25902</v>
      </c>
      <c r="N427">
        <f>VLOOKUP(A427,'hospitalisation details 2'!A427:J2769,10,FALSE)</f>
        <v>24393.62</v>
      </c>
    </row>
    <row r="428" spans="1:14" ht="15.6" x14ac:dyDescent="0.3">
      <c r="A428" s="1" t="s">
        <v>1945</v>
      </c>
      <c r="B428" t="str">
        <f>VLOOKUP(A428,'Customer Names'!A428:D2762,4,FALSE)</f>
        <v>Taryn L</v>
      </c>
      <c r="C428">
        <f>VLOOKUP(A428,'medical examination2'!A428:'medical examination2'!B2762,2,FALSE)</f>
        <v>22.2</v>
      </c>
      <c r="D428">
        <f>VLOOKUP(A428,'medical examination2'!A428:E2762,5,FALSE)</f>
        <v>5.51</v>
      </c>
      <c r="E428" t="str">
        <f>VLOOKUP(A428,'medical examination2'!A428:G2763,7,FALSE)</f>
        <v>No</v>
      </c>
      <c r="F428" t="str">
        <f>VLOOKUP(healthcare!A428,'medical examination2'!A428:I2762,9,FALSE)</f>
        <v>No</v>
      </c>
      <c r="G428" t="str">
        <f>VLOOKUP(A428,'medical examination2'!A428:J2762,10,FALSE)</f>
        <v>No</v>
      </c>
      <c r="I428" t="str">
        <f>VLOOKUP(A428,'medical examination2'!A428:M2762,13,FALSE)</f>
        <v>Yes</v>
      </c>
      <c r="J428" t="str">
        <f>VLOOKUP(A428,'medical examination2'!A428:D2762,4,FALSE)</f>
        <v>NORMAL WEIGHT</v>
      </c>
      <c r="K428" t="str">
        <f>VLOOKUP(A428,'medical examination2'!A428:F2762,6,FALSE)</f>
        <v>NORMAL</v>
      </c>
      <c r="L428" s="16">
        <f>VLOOKUP(A428,'hospitalisation details 2'!A428:G2770,7,FALSE)</f>
        <v>36440</v>
      </c>
      <c r="N428">
        <f>VLOOKUP(A428,'hospitalisation details 2'!A428:J2770,10,FALSE)</f>
        <v>24387.74</v>
      </c>
    </row>
    <row r="429" spans="1:14" ht="15.6" x14ac:dyDescent="0.3">
      <c r="A429" s="1" t="s">
        <v>1944</v>
      </c>
      <c r="B429" t="str">
        <f>VLOOKUP(A429,'Customer Names'!A429:D2763,4,FALSE)</f>
        <v>Temima</v>
      </c>
      <c r="C429">
        <f>VLOOKUP(A429,'medical examination2'!A429:'medical examination2'!B2763,2,FALSE)</f>
        <v>25.71</v>
      </c>
      <c r="D429">
        <f>VLOOKUP(A429,'medical examination2'!A429:E2763,5,FALSE)</f>
        <v>4.18</v>
      </c>
      <c r="E429" t="str">
        <f>VLOOKUP(A429,'medical examination2'!A429:G2764,7,FALSE)</f>
        <v>No</v>
      </c>
      <c r="F429" t="str">
        <f>VLOOKUP(healthcare!A429,'medical examination2'!A429:I2763,9,FALSE)</f>
        <v>yes</v>
      </c>
      <c r="G429" t="str">
        <f>VLOOKUP(A429,'medical examination2'!A429:J2763,10,FALSE)</f>
        <v>No</v>
      </c>
      <c r="I429" t="str">
        <f>VLOOKUP(A429,'medical examination2'!A429:M2763,13,FALSE)</f>
        <v>Yes</v>
      </c>
      <c r="J429" t="str">
        <f>VLOOKUP(A429,'medical examination2'!A429:D2763,4,FALSE)</f>
        <v>OVERWEIGHT</v>
      </c>
      <c r="K429" t="str">
        <f>VLOOKUP(A429,'medical examination2'!A429:F2763,6,FALSE)</f>
        <v>NORMAL</v>
      </c>
      <c r="L429" s="16">
        <f>VLOOKUP(A429,'hospitalisation details 2'!A429:G2771,7,FALSE)</f>
        <v>38202</v>
      </c>
      <c r="N429">
        <f>VLOOKUP(A429,'hospitalisation details 2'!A429:J2771,10,FALSE)</f>
        <v>24294.02</v>
      </c>
    </row>
    <row r="430" spans="1:14" ht="15.6" x14ac:dyDescent="0.3">
      <c r="A430" s="1" t="s">
        <v>1943</v>
      </c>
      <c r="B430" t="str">
        <f>VLOOKUP(A430,'Customer Names'!A430:D2764,4,FALSE)</f>
        <v>Jennifer</v>
      </c>
      <c r="C430">
        <f>VLOOKUP(A430,'medical examination2'!A430:'medical examination2'!B2764,2,FALSE)</f>
        <v>41.91</v>
      </c>
      <c r="D430">
        <f>VLOOKUP(A430,'medical examination2'!A430:E2764,5,FALSE)</f>
        <v>5.98</v>
      </c>
      <c r="E430" t="str">
        <f>VLOOKUP(A430,'medical examination2'!A430:G2765,7,FALSE)</f>
        <v>yes</v>
      </c>
      <c r="F430" t="str">
        <f>VLOOKUP(healthcare!A430,'medical examination2'!A430:I2764,9,FALSE)</f>
        <v>No</v>
      </c>
      <c r="G430" t="str">
        <f>VLOOKUP(A430,'medical examination2'!A430:J2764,10,FALSE)</f>
        <v>No</v>
      </c>
      <c r="I430" t="str">
        <f>VLOOKUP(A430,'medical examination2'!A430:M2764,13,FALSE)</f>
        <v>No</v>
      </c>
      <c r="J430" t="str">
        <f>VLOOKUP(A430,'medical examination2'!A430:D2764,4,FALSE)</f>
        <v>OBESITY</v>
      </c>
      <c r="K430" t="str">
        <f>VLOOKUP(A430,'medical examination2'!A430:F2764,6,FALSE)</f>
        <v>PREDIABETES</v>
      </c>
      <c r="L430" s="16">
        <f>VLOOKUP(A430,'hospitalisation details 2'!A430:G2772,7,FALSE)</f>
        <v>23727</v>
      </c>
      <c r="N430">
        <f>VLOOKUP(A430,'hospitalisation details 2'!A430:J2772,10,FALSE)</f>
        <v>24227.34</v>
      </c>
    </row>
    <row r="431" spans="1:14" ht="15.6" x14ac:dyDescent="0.3">
      <c r="A431" s="1" t="s">
        <v>1942</v>
      </c>
      <c r="B431" t="str">
        <f>VLOOKUP(A431,'Customer Names'!A431:D2765,4,FALSE)</f>
        <v>Serena M.</v>
      </c>
      <c r="C431">
        <f>VLOOKUP(A431,'medical examination2'!A431:'medical examination2'!B2765,2,FALSE)</f>
        <v>25.85</v>
      </c>
      <c r="D431">
        <f>VLOOKUP(A431,'medical examination2'!A431:E2765,5,FALSE)</f>
        <v>10.16</v>
      </c>
      <c r="E431" t="str">
        <f>VLOOKUP(A431,'medical examination2'!A431:G2766,7,FALSE)</f>
        <v>No</v>
      </c>
      <c r="F431" t="str">
        <f>VLOOKUP(healthcare!A431,'medical examination2'!A431:I2765,9,FALSE)</f>
        <v>No</v>
      </c>
      <c r="G431" t="str">
        <f>VLOOKUP(A431,'medical examination2'!A431:J2765,10,FALSE)</f>
        <v>No</v>
      </c>
      <c r="I431" t="str">
        <f>VLOOKUP(A431,'medical examination2'!A431:M2765,13,FALSE)</f>
        <v>Yes</v>
      </c>
      <c r="J431" t="str">
        <f>VLOOKUP(A431,'medical examination2'!A431:D2765,4,FALSE)</f>
        <v>OVERWEIGHT</v>
      </c>
      <c r="K431" t="str">
        <f>VLOOKUP(A431,'medical examination2'!A431:F2765,6,FALSE)</f>
        <v>DIABETES</v>
      </c>
      <c r="L431" s="16">
        <f>VLOOKUP(A431,'hospitalisation details 2'!A431:G2773,7,FALSE)</f>
        <v>27282</v>
      </c>
      <c r="N431">
        <f>VLOOKUP(A431,'hospitalisation details 2'!A431:J2773,10,FALSE)</f>
        <v>24180.93</v>
      </c>
    </row>
    <row r="432" spans="1:14" ht="15.6" x14ac:dyDescent="0.3">
      <c r="A432" s="1" t="s">
        <v>1941</v>
      </c>
      <c r="B432" t="str">
        <f>VLOOKUP(A432,'Customer Names'!A432:D2766,4,FALSE)</f>
        <v>Victoria M.</v>
      </c>
      <c r="C432">
        <f>VLOOKUP(A432,'medical examination2'!A432:'medical examination2'!B2766,2,FALSE)</f>
        <v>23.844999999999999</v>
      </c>
      <c r="D432">
        <f>VLOOKUP(A432,'medical examination2'!A432:E2766,5,FALSE)</f>
        <v>11.71</v>
      </c>
      <c r="E432" t="str">
        <f>VLOOKUP(A432,'medical examination2'!A432:G2767,7,FALSE)</f>
        <v>No</v>
      </c>
      <c r="F432" t="str">
        <f>VLOOKUP(healthcare!A432,'medical examination2'!A432:I2766,9,FALSE)</f>
        <v>No</v>
      </c>
      <c r="G432" t="str">
        <f>VLOOKUP(A432,'medical examination2'!A432:J2766,10,FALSE)</f>
        <v>No</v>
      </c>
      <c r="I432" t="str">
        <f>VLOOKUP(A432,'medical examination2'!A432:M2766,13,FALSE)</f>
        <v>Yes</v>
      </c>
      <c r="J432" t="str">
        <f>VLOOKUP(A432,'medical examination2'!A432:D2766,4,FALSE)</f>
        <v>NORMAL WEIGHT</v>
      </c>
      <c r="K432" t="str">
        <f>VLOOKUP(A432,'medical examination2'!A432:F2766,6,FALSE)</f>
        <v>DIABETES</v>
      </c>
      <c r="L432" s="16">
        <f>VLOOKUP(A432,'hospitalisation details 2'!A432:G2774,7,FALSE)</f>
        <v>26828</v>
      </c>
      <c r="N432">
        <f>VLOOKUP(A432,'hospitalisation details 2'!A432:J2774,10,FALSE)</f>
        <v>24106.91</v>
      </c>
    </row>
    <row r="433" spans="1:14" ht="15.6" x14ac:dyDescent="0.3">
      <c r="A433" s="1" t="s">
        <v>1940</v>
      </c>
      <c r="B433" t="str">
        <f>VLOOKUP(A433,'Customer Names'!A433:D2767,4,FALSE)</f>
        <v>Phoebe</v>
      </c>
      <c r="C433">
        <f>VLOOKUP(A433,'medical examination2'!A433:'medical examination2'!B2767,2,FALSE)</f>
        <v>30.59</v>
      </c>
      <c r="D433">
        <f>VLOOKUP(A433,'medical examination2'!A433:E2767,5,FALSE)</f>
        <v>5.23</v>
      </c>
      <c r="E433" t="str">
        <f>VLOOKUP(A433,'medical examination2'!A433:G2768,7,FALSE)</f>
        <v>No</v>
      </c>
      <c r="F433" t="str">
        <f>VLOOKUP(healthcare!A433,'medical examination2'!A433:I2767,9,FALSE)</f>
        <v>No</v>
      </c>
      <c r="G433" t="str">
        <f>VLOOKUP(A433,'medical examination2'!A433:J2767,10,FALSE)</f>
        <v>Yes</v>
      </c>
      <c r="I433" t="str">
        <f>VLOOKUP(A433,'medical examination2'!A433:M2767,13,FALSE)</f>
        <v>No</v>
      </c>
      <c r="J433" t="str">
        <f>VLOOKUP(A433,'medical examination2'!A433:D2767,4,FALSE)</f>
        <v>OBESITY</v>
      </c>
      <c r="K433" t="str">
        <f>VLOOKUP(A433,'medical examination2'!A433:F2767,6,FALSE)</f>
        <v>NORMAL</v>
      </c>
      <c r="L433" s="16">
        <f>VLOOKUP(A433,'hospitalisation details 2'!A433:G2775,7,FALSE)</f>
        <v>37985</v>
      </c>
      <c r="N433">
        <f>VLOOKUP(A433,'hospitalisation details 2'!A433:J2775,10,FALSE)</f>
        <v>24059.68</v>
      </c>
    </row>
    <row r="434" spans="1:14" ht="15.6" x14ac:dyDescent="0.3">
      <c r="A434" s="1" t="s">
        <v>1939</v>
      </c>
      <c r="B434" t="str">
        <f>VLOOKUP(A434,'Customer Names'!A434:D2768,4,FALSE)</f>
        <v>Corey</v>
      </c>
      <c r="C434">
        <f>VLOOKUP(A434,'medical examination2'!A434:'medical examination2'!B2768,2,FALSE)</f>
        <v>24.795000000000002</v>
      </c>
      <c r="D434">
        <f>VLOOKUP(A434,'medical examination2'!A434:E2768,5,FALSE)</f>
        <v>6.85</v>
      </c>
      <c r="E434" t="str">
        <f>VLOOKUP(A434,'medical examination2'!A434:G2769,7,FALSE)</f>
        <v>No</v>
      </c>
      <c r="F434" t="str">
        <f>VLOOKUP(healthcare!A434,'medical examination2'!A434:I2768,9,FALSE)</f>
        <v>No</v>
      </c>
      <c r="G434" t="str">
        <f>VLOOKUP(A434,'medical examination2'!A434:J2768,10,FALSE)</f>
        <v>No</v>
      </c>
      <c r="I434" t="str">
        <f>VLOOKUP(A434,'medical examination2'!A434:M2768,13,FALSE)</f>
        <v>Yes</v>
      </c>
      <c r="J434" t="str">
        <f>VLOOKUP(A434,'medical examination2'!A434:D2768,4,FALSE)</f>
        <v>NORMAL WEIGHT</v>
      </c>
      <c r="K434" t="str">
        <f>VLOOKUP(A434,'medical examination2'!A434:F2768,6,FALSE)</f>
        <v>DIABETES</v>
      </c>
      <c r="L434" s="16">
        <f>VLOOKUP(A434,'hospitalisation details 2'!A434:G2776,7,FALSE)</f>
        <v>26124</v>
      </c>
      <c r="N434">
        <f>VLOOKUP(A434,'hospitalisation details 2'!A434:J2776,10,FALSE)</f>
        <v>23967.38</v>
      </c>
    </row>
    <row r="435" spans="1:14" ht="15.6" x14ac:dyDescent="0.3">
      <c r="A435" s="1" t="s">
        <v>1938</v>
      </c>
      <c r="B435" t="str">
        <f>VLOOKUP(A435,'Customer Names'!A435:D2769,4,FALSE)</f>
        <v>Rebecca</v>
      </c>
      <c r="C435">
        <f>VLOOKUP(A435,'medical examination2'!A435:'medical examination2'!B2769,2,FALSE)</f>
        <v>24.13</v>
      </c>
      <c r="D435">
        <f>VLOOKUP(A435,'medical examination2'!A435:E2769,5,FALSE)</f>
        <v>7.05</v>
      </c>
      <c r="E435" t="str">
        <f>VLOOKUP(A435,'medical examination2'!A435:G2770,7,FALSE)</f>
        <v>yes</v>
      </c>
      <c r="F435" t="str">
        <f>VLOOKUP(healthcare!A435,'medical examination2'!A435:I2769,9,FALSE)</f>
        <v>No</v>
      </c>
      <c r="G435" t="str">
        <f>VLOOKUP(A435,'medical examination2'!A435:J2769,10,FALSE)</f>
        <v>No</v>
      </c>
      <c r="I435" t="str">
        <f>VLOOKUP(A435,'medical examination2'!A435:M2769,13,FALSE)</f>
        <v>Yes</v>
      </c>
      <c r="J435" t="str">
        <f>VLOOKUP(A435,'medical examination2'!A435:D2769,4,FALSE)</f>
        <v>NORMAL WEIGHT</v>
      </c>
      <c r="K435" t="str">
        <f>VLOOKUP(A435,'medical examination2'!A435:F2769,6,FALSE)</f>
        <v>DIABETES</v>
      </c>
      <c r="L435" s="16">
        <f>VLOOKUP(A435,'hospitalisation details 2'!A435:G2777,7,FALSE)</f>
        <v>25788</v>
      </c>
      <c r="N435">
        <f>VLOOKUP(A435,'hospitalisation details 2'!A435:J2777,10,FALSE)</f>
        <v>23887.66</v>
      </c>
    </row>
    <row r="436" spans="1:14" ht="15.6" x14ac:dyDescent="0.3">
      <c r="A436" s="1" t="s">
        <v>1937</v>
      </c>
      <c r="B436" t="str">
        <f>VLOOKUP(A436,'Customer Names'!A436:D2770,4,FALSE)</f>
        <v>Nicholas D</v>
      </c>
      <c r="C436">
        <f>VLOOKUP(A436,'medical examination2'!A436:'medical examination2'!B2770,2,FALSE)</f>
        <v>25.84</v>
      </c>
      <c r="D436">
        <f>VLOOKUP(A436,'medical examination2'!A436:E2770,5,FALSE)</f>
        <v>11.64</v>
      </c>
      <c r="E436" t="str">
        <f>VLOOKUP(A436,'medical examination2'!A436:G2771,7,FALSE)</f>
        <v>No</v>
      </c>
      <c r="F436" t="str">
        <f>VLOOKUP(healthcare!A436,'medical examination2'!A436:I2770,9,FALSE)</f>
        <v>No</v>
      </c>
      <c r="G436" t="str">
        <f>VLOOKUP(A436,'medical examination2'!A436:J2770,10,FALSE)</f>
        <v>No</v>
      </c>
      <c r="I436" t="str">
        <f>VLOOKUP(A436,'medical examination2'!A436:M2770,13,FALSE)</f>
        <v>Yes</v>
      </c>
      <c r="J436" t="str">
        <f>VLOOKUP(A436,'medical examination2'!A436:D2770,4,FALSE)</f>
        <v>OVERWEIGHT</v>
      </c>
      <c r="K436" t="str">
        <f>VLOOKUP(A436,'medical examination2'!A436:F2770,6,FALSE)</f>
        <v>DIABETES</v>
      </c>
      <c r="L436" s="16">
        <f>VLOOKUP(A436,'hospitalisation details 2'!A436:G2778,7,FALSE)</f>
        <v>26842</v>
      </c>
      <c r="N436">
        <f>VLOOKUP(A436,'hospitalisation details 2'!A436:J2778,10,FALSE)</f>
        <v>23807.24</v>
      </c>
    </row>
    <row r="437" spans="1:14" ht="15.6" x14ac:dyDescent="0.3">
      <c r="A437" s="1" t="s">
        <v>1936</v>
      </c>
      <c r="B437" t="str">
        <f>VLOOKUP(A437,'Customer Names'!A437:D2771,4,FALSE)</f>
        <v>Christian</v>
      </c>
      <c r="C437">
        <f>VLOOKUP(A437,'medical examination2'!A437:'medical examination2'!B2771,2,FALSE)</f>
        <v>28</v>
      </c>
      <c r="D437">
        <f>VLOOKUP(A437,'medical examination2'!A437:E2771,5,FALSE)</f>
        <v>10.52</v>
      </c>
      <c r="E437" t="str">
        <f>VLOOKUP(A437,'medical examination2'!A437:G2772,7,FALSE)</f>
        <v>No</v>
      </c>
      <c r="F437" t="str">
        <f>VLOOKUP(healthcare!A437,'medical examination2'!A437:I2771,9,FALSE)</f>
        <v>No</v>
      </c>
      <c r="G437" t="str">
        <f>VLOOKUP(A437,'medical examination2'!A437:J2771,10,FALSE)</f>
        <v>No</v>
      </c>
      <c r="I437" t="str">
        <f>VLOOKUP(A437,'medical examination2'!A437:M2771,13,FALSE)</f>
        <v>Yes</v>
      </c>
      <c r="J437" t="str">
        <f>VLOOKUP(A437,'medical examination2'!A437:D2771,4,FALSE)</f>
        <v>OVERWEIGHT</v>
      </c>
      <c r="K437" t="str">
        <f>VLOOKUP(A437,'medical examination2'!A437:F2771,6,FALSE)</f>
        <v>DIABETES</v>
      </c>
      <c r="L437" s="16">
        <f>VLOOKUP(A437,'hospitalisation details 2'!A437:G2779,7,FALSE)</f>
        <v>27182</v>
      </c>
      <c r="N437">
        <f>VLOOKUP(A437,'hospitalisation details 2'!A437:J2779,10,FALSE)</f>
        <v>23568.27</v>
      </c>
    </row>
    <row r="438" spans="1:14" ht="15.6" x14ac:dyDescent="0.3">
      <c r="A438" s="1" t="s">
        <v>1935</v>
      </c>
      <c r="B438" t="str">
        <f>VLOOKUP(A438,'Customer Names'!A438:D2772,4,FALSE)</f>
        <v>Jonathon S.</v>
      </c>
      <c r="C438">
        <f>VLOOKUP(A438,'medical examination2'!A438:'medical examination2'!B2772,2,FALSE)</f>
        <v>34.1</v>
      </c>
      <c r="D438">
        <f>VLOOKUP(A438,'medical examination2'!A438:E2772,5,FALSE)</f>
        <v>4.01</v>
      </c>
      <c r="E438" t="str">
        <f>VLOOKUP(A438,'medical examination2'!A438:G2773,7,FALSE)</f>
        <v>yes</v>
      </c>
      <c r="F438" t="str">
        <f>VLOOKUP(healthcare!A438,'medical examination2'!A438:I2772,9,FALSE)</f>
        <v>No</v>
      </c>
      <c r="G438" t="str">
        <f>VLOOKUP(A438,'medical examination2'!A438:J2772,10,FALSE)</f>
        <v>Yes</v>
      </c>
      <c r="I438" t="str">
        <f>VLOOKUP(A438,'medical examination2'!A438:M2772,13,FALSE)</f>
        <v>No</v>
      </c>
      <c r="J438" t="str">
        <f>VLOOKUP(A438,'medical examination2'!A438:D2772,4,FALSE)</f>
        <v>OBESITY</v>
      </c>
      <c r="K438" t="str">
        <f>VLOOKUP(A438,'medical examination2'!A438:F2772,6,FALSE)</f>
        <v>NORMAL</v>
      </c>
      <c r="L438" s="16">
        <f>VLOOKUP(A438,'hospitalisation details 2'!A438:G2780,7,FALSE)</f>
        <v>30554</v>
      </c>
      <c r="N438">
        <f>VLOOKUP(A438,'hospitalisation details 2'!A438:J2780,10,FALSE)</f>
        <v>23563.02</v>
      </c>
    </row>
    <row r="439" spans="1:14" ht="15.6" x14ac:dyDescent="0.3">
      <c r="A439" s="1" t="s">
        <v>1934</v>
      </c>
      <c r="B439" t="str">
        <f>VLOOKUP(A439,'Customer Names'!A439:D2773,4,FALSE)</f>
        <v>Caroline</v>
      </c>
      <c r="C439">
        <f>VLOOKUP(A439,'medical examination2'!A439:'medical examination2'!B2773,2,FALSE)</f>
        <v>26.125</v>
      </c>
      <c r="D439">
        <f>VLOOKUP(A439,'medical examination2'!A439:E2773,5,FALSE)</f>
        <v>8.56</v>
      </c>
      <c r="E439" t="str">
        <f>VLOOKUP(A439,'medical examination2'!A439:G2774,7,FALSE)</f>
        <v>yes</v>
      </c>
      <c r="F439" t="str">
        <f>VLOOKUP(healthcare!A439,'medical examination2'!A439:I2773,9,FALSE)</f>
        <v>No</v>
      </c>
      <c r="G439" t="str">
        <f>VLOOKUP(A439,'medical examination2'!A439:J2773,10,FALSE)</f>
        <v>No</v>
      </c>
      <c r="I439" t="str">
        <f>VLOOKUP(A439,'medical examination2'!A439:M2773,13,FALSE)</f>
        <v>Yes</v>
      </c>
      <c r="J439" t="str">
        <f>VLOOKUP(A439,'medical examination2'!A439:D2773,4,FALSE)</f>
        <v>OVERWEIGHT</v>
      </c>
      <c r="K439" t="str">
        <f>VLOOKUP(A439,'medical examination2'!A439:F2773,6,FALSE)</f>
        <v>DIABETES</v>
      </c>
      <c r="L439" s="16">
        <f>VLOOKUP(A439,'hospitalisation details 2'!A439:G2781,7,FALSE)</f>
        <v>27711</v>
      </c>
      <c r="N439">
        <f>VLOOKUP(A439,'hospitalisation details 2'!A439:J2781,10,FALSE)</f>
        <v>23401.31</v>
      </c>
    </row>
    <row r="440" spans="1:14" ht="15.6" x14ac:dyDescent="0.3">
      <c r="A440" s="1" t="s">
        <v>1933</v>
      </c>
      <c r="B440" t="str">
        <f>VLOOKUP(A440,'Customer Names'!A440:D2774,4,FALSE)</f>
        <v>Joshua D.</v>
      </c>
      <c r="C440">
        <f>VLOOKUP(A440,'medical examination2'!A440:'medical examination2'!B2774,2,FALSE)</f>
        <v>25.6</v>
      </c>
      <c r="D440">
        <f>VLOOKUP(A440,'medical examination2'!A440:E2774,5,FALSE)</f>
        <v>10.5</v>
      </c>
      <c r="E440" t="str">
        <f>VLOOKUP(A440,'medical examination2'!A440:G2775,7,FALSE)</f>
        <v>No</v>
      </c>
      <c r="F440" t="str">
        <f>VLOOKUP(healthcare!A440,'medical examination2'!A440:I2774,9,FALSE)</f>
        <v>No</v>
      </c>
      <c r="G440" t="str">
        <f>VLOOKUP(A440,'medical examination2'!A440:J2774,10,FALSE)</f>
        <v>No</v>
      </c>
      <c r="I440" t="str">
        <f>VLOOKUP(A440,'medical examination2'!A440:M2774,13,FALSE)</f>
        <v>Yes</v>
      </c>
      <c r="J440" t="str">
        <f>VLOOKUP(A440,'medical examination2'!A440:D2774,4,FALSE)</f>
        <v>OVERWEIGHT</v>
      </c>
      <c r="K440" t="str">
        <f>VLOOKUP(A440,'medical examination2'!A440:F2774,6,FALSE)</f>
        <v>DIABETES</v>
      </c>
      <c r="L440" s="16">
        <f>VLOOKUP(A440,'hospitalisation details 2'!A440:G2782,7,FALSE)</f>
        <v>26959</v>
      </c>
      <c r="N440">
        <f>VLOOKUP(A440,'hospitalisation details 2'!A440:J2782,10,FALSE)</f>
        <v>23306.55</v>
      </c>
    </row>
    <row r="441" spans="1:14" ht="15.6" x14ac:dyDescent="0.3">
      <c r="A441" s="1" t="s">
        <v>1932</v>
      </c>
      <c r="B441" t="str">
        <f>VLOOKUP(A441,'Customer Names'!A441:D2775,4,FALSE)</f>
        <v>Nichole</v>
      </c>
      <c r="C441">
        <f>VLOOKUP(A441,'medical examination2'!A441:'medical examination2'!B2775,2,FALSE)</f>
        <v>24.32</v>
      </c>
      <c r="D441">
        <f>VLOOKUP(A441,'medical examination2'!A441:E2775,5,FALSE)</f>
        <v>6.39</v>
      </c>
      <c r="E441" t="str">
        <f>VLOOKUP(A441,'medical examination2'!A441:G2776,7,FALSE)</f>
        <v>No</v>
      </c>
      <c r="F441" t="str">
        <f>VLOOKUP(healthcare!A441,'medical examination2'!A441:I2775,9,FALSE)</f>
        <v>No</v>
      </c>
      <c r="G441" t="str">
        <f>VLOOKUP(A441,'medical examination2'!A441:J2775,10,FALSE)</f>
        <v>No</v>
      </c>
      <c r="I441" t="str">
        <f>VLOOKUP(A441,'medical examination2'!A441:M2775,13,FALSE)</f>
        <v>No</v>
      </c>
      <c r="J441" t="str">
        <f>VLOOKUP(A441,'medical examination2'!A441:D2775,4,FALSE)</f>
        <v>NORMAL WEIGHT</v>
      </c>
      <c r="K441" t="str">
        <f>VLOOKUP(A441,'medical examination2'!A441:F2775,6,FALSE)</f>
        <v>PREDIABETES</v>
      </c>
      <c r="L441" s="16">
        <f>VLOOKUP(A441,'hospitalisation details 2'!A441:G2783,7,FALSE)</f>
        <v>34610</v>
      </c>
      <c r="N441">
        <f>VLOOKUP(A441,'hospitalisation details 2'!A441:J2783,10,FALSE)</f>
        <v>23288.93</v>
      </c>
    </row>
    <row r="442" spans="1:14" ht="15.6" x14ac:dyDescent="0.3">
      <c r="A442" s="1" t="s">
        <v>1931</v>
      </c>
      <c r="B442" t="str">
        <f>VLOOKUP(A442,'Customer Names'!A442:D2776,4,FALSE)</f>
        <v>Denise M</v>
      </c>
      <c r="C442">
        <f>VLOOKUP(A442,'medical examination2'!A442:'medical examination2'!B2776,2,FALSE)</f>
        <v>22.88</v>
      </c>
      <c r="D442">
        <f>VLOOKUP(A442,'medical examination2'!A442:E2776,5,FALSE)</f>
        <v>5.71</v>
      </c>
      <c r="E442" t="str">
        <f>VLOOKUP(A442,'medical examination2'!A442:G2777,7,FALSE)</f>
        <v>yes</v>
      </c>
      <c r="F442" t="str">
        <f>VLOOKUP(healthcare!A442,'medical examination2'!A442:I2776,9,FALSE)</f>
        <v>No</v>
      </c>
      <c r="G442" t="str">
        <f>VLOOKUP(A442,'medical examination2'!A442:J2776,10,FALSE)</f>
        <v>Yes</v>
      </c>
      <c r="I442" t="str">
        <f>VLOOKUP(A442,'medical examination2'!A442:M2776,13,FALSE)</f>
        <v>Yes</v>
      </c>
      <c r="J442" t="str">
        <f>VLOOKUP(A442,'medical examination2'!A442:D2776,4,FALSE)</f>
        <v>NORMAL WEIGHT</v>
      </c>
      <c r="K442" t="str">
        <f>VLOOKUP(A442,'medical examination2'!A442:F2776,6,FALSE)</f>
        <v>PREDIABETES</v>
      </c>
      <c r="L442" s="16">
        <f>VLOOKUP(A442,'hospitalisation details 2'!A442:G2784,7,FALSE)</f>
        <v>25521</v>
      </c>
      <c r="N442">
        <f>VLOOKUP(A442,'hospitalisation details 2'!A442:J2784,10,FALSE)</f>
        <v>23244.79</v>
      </c>
    </row>
    <row r="443" spans="1:14" ht="15.6" x14ac:dyDescent="0.3">
      <c r="A443" s="1" t="s">
        <v>1930</v>
      </c>
      <c r="B443" t="str">
        <f>VLOOKUP(A443,'Customer Names'!A443:D2777,4,FALSE)</f>
        <v>Peter R.</v>
      </c>
      <c r="C443">
        <f>VLOOKUP(A443,'medical examination2'!A443:'medical examination2'!B2777,2,FALSE)</f>
        <v>24.984999999999999</v>
      </c>
      <c r="D443">
        <f>VLOOKUP(A443,'medical examination2'!A443:E2777,5,FALSE)</f>
        <v>4.43</v>
      </c>
      <c r="E443" t="str">
        <f>VLOOKUP(A443,'medical examination2'!A443:G2778,7,FALSE)</f>
        <v>yes</v>
      </c>
      <c r="F443" t="str">
        <f>VLOOKUP(healthcare!A443,'medical examination2'!A443:I2777,9,FALSE)</f>
        <v>No</v>
      </c>
      <c r="G443" t="str">
        <f>VLOOKUP(A443,'medical examination2'!A443:J2777,10,FALSE)</f>
        <v>Yes</v>
      </c>
      <c r="I443" t="str">
        <f>VLOOKUP(A443,'medical examination2'!A443:M2777,13,FALSE)</f>
        <v>No</v>
      </c>
      <c r="J443" t="str">
        <f>VLOOKUP(A443,'medical examination2'!A443:D2777,4,FALSE)</f>
        <v>OVERWEIGHT</v>
      </c>
      <c r="K443" t="str">
        <f>VLOOKUP(A443,'medical examination2'!A443:F2777,6,FALSE)</f>
        <v>NORMAL</v>
      </c>
      <c r="L443" s="16">
        <f>VLOOKUP(A443,'hospitalisation details 2'!A443:G2785,7,FALSE)</f>
        <v>35649</v>
      </c>
      <c r="N443">
        <f>VLOOKUP(A443,'hospitalisation details 2'!A443:J2785,10,FALSE)</f>
        <v>23241.47</v>
      </c>
    </row>
    <row r="444" spans="1:14" ht="15.6" x14ac:dyDescent="0.3">
      <c r="A444" s="1" t="s">
        <v>1929</v>
      </c>
      <c r="B444" t="str">
        <f>VLOOKUP(A444,'Customer Names'!A444:D2778,4,FALSE)</f>
        <v>Johnson K</v>
      </c>
      <c r="C444">
        <f>VLOOKUP(A444,'medical examination2'!A444:'medical examination2'!B2778,2,FALSE)</f>
        <v>33.1</v>
      </c>
      <c r="D444">
        <f>VLOOKUP(A444,'medical examination2'!A444:E2778,5,FALSE)</f>
        <v>5.52</v>
      </c>
      <c r="E444" t="str">
        <f>VLOOKUP(A444,'medical examination2'!A444:G2779,7,FALSE)</f>
        <v>No</v>
      </c>
      <c r="F444" t="str">
        <f>VLOOKUP(healthcare!A444,'medical examination2'!A444:I2778,9,FALSE)</f>
        <v>No</v>
      </c>
      <c r="G444" t="str">
        <f>VLOOKUP(A444,'medical examination2'!A444:J2778,10,FALSE)</f>
        <v>Yes</v>
      </c>
      <c r="I444" t="str">
        <f>VLOOKUP(A444,'medical examination2'!A444:M2778,13,FALSE)</f>
        <v>No</v>
      </c>
      <c r="J444" t="str">
        <f>VLOOKUP(A444,'medical examination2'!A444:D2778,4,FALSE)</f>
        <v>OBESITY</v>
      </c>
      <c r="K444" t="str">
        <f>VLOOKUP(A444,'medical examination2'!A444:F2778,6,FALSE)</f>
        <v>NORMAL</v>
      </c>
      <c r="L444" s="16">
        <f>VLOOKUP(A444,'hospitalisation details 2'!A444:G2786,7,FALSE)</f>
        <v>37969</v>
      </c>
      <c r="N444">
        <f>VLOOKUP(A444,'hospitalisation details 2'!A444:J2786,10,FALSE)</f>
        <v>23082.959999999999</v>
      </c>
    </row>
    <row r="445" spans="1:14" ht="15.6" x14ac:dyDescent="0.3">
      <c r="A445" s="1" t="s">
        <v>1928</v>
      </c>
      <c r="B445" t="str">
        <f>VLOOKUP(A445,'Customer Names'!A445:D2779,4,FALSE)</f>
        <v>Katherine</v>
      </c>
      <c r="C445">
        <f>VLOOKUP(A445,'medical examination2'!A445:'medical examination2'!B2779,2,FALSE)</f>
        <v>27.83</v>
      </c>
      <c r="D445">
        <f>VLOOKUP(A445,'medical examination2'!A445:E2779,5,FALSE)</f>
        <v>9.1999999999999993</v>
      </c>
      <c r="E445" t="str">
        <f>VLOOKUP(A445,'medical examination2'!A445:G2780,7,FALSE)</f>
        <v>yes</v>
      </c>
      <c r="F445" t="str">
        <f>VLOOKUP(healthcare!A445,'medical examination2'!A445:I2779,9,FALSE)</f>
        <v>No</v>
      </c>
      <c r="G445" t="str">
        <f>VLOOKUP(A445,'medical examination2'!A445:J2779,10,FALSE)</f>
        <v>No</v>
      </c>
      <c r="I445" t="str">
        <f>VLOOKUP(A445,'medical examination2'!A445:M2779,13,FALSE)</f>
        <v>Yes</v>
      </c>
      <c r="J445" t="str">
        <f>VLOOKUP(A445,'medical examination2'!A445:D2779,4,FALSE)</f>
        <v>OVERWEIGHT</v>
      </c>
      <c r="K445" t="str">
        <f>VLOOKUP(A445,'medical examination2'!A445:F2779,6,FALSE)</f>
        <v>DIABETES</v>
      </c>
      <c r="L445" s="16">
        <f>VLOOKUP(A445,'hospitalisation details 2'!A445:G2787,7,FALSE)</f>
        <v>27646</v>
      </c>
      <c r="N445">
        <f>VLOOKUP(A445,'hospitalisation details 2'!A445:J2787,10,FALSE)</f>
        <v>23065.42</v>
      </c>
    </row>
    <row r="446" spans="1:14" ht="15.6" x14ac:dyDescent="0.3">
      <c r="A446" s="1" t="s">
        <v>1927</v>
      </c>
      <c r="B446" t="str">
        <f>VLOOKUP(A446,'Customer Names'!A446:D2780,4,FALSE)</f>
        <v>Lynda</v>
      </c>
      <c r="C446">
        <f>VLOOKUP(A446,'medical examination2'!A446:'medical examination2'!B2780,2,FALSE)</f>
        <v>30.875</v>
      </c>
      <c r="D446">
        <f>VLOOKUP(A446,'medical examination2'!A446:E2780,5,FALSE)</f>
        <v>10.97</v>
      </c>
      <c r="E446" t="str">
        <f>VLOOKUP(A446,'medical examination2'!A446:G2781,7,FALSE)</f>
        <v>yes</v>
      </c>
      <c r="F446" t="str">
        <f>VLOOKUP(healthcare!A446,'medical examination2'!A446:I2780,9,FALSE)</f>
        <v>No</v>
      </c>
      <c r="G446" t="str">
        <f>VLOOKUP(A446,'medical examination2'!A446:J2780,10,FALSE)</f>
        <v>No</v>
      </c>
      <c r="I446" t="str">
        <f>VLOOKUP(A446,'medical examination2'!A446:M2780,13,FALSE)</f>
        <v>No</v>
      </c>
      <c r="J446" t="str">
        <f>VLOOKUP(A446,'medical examination2'!A446:D2780,4,FALSE)</f>
        <v>OBESITY</v>
      </c>
      <c r="K446" t="str">
        <f>VLOOKUP(A446,'medical examination2'!A446:F2780,6,FALSE)</f>
        <v>DIABETES</v>
      </c>
      <c r="L446" s="16">
        <f>VLOOKUP(A446,'hospitalisation details 2'!A446:G2788,7,FALSE)</f>
        <v>25881</v>
      </c>
      <c r="N446">
        <f>VLOOKUP(A446,'hospitalisation details 2'!A446:J2788,10,FALSE)</f>
        <v>23045.57</v>
      </c>
    </row>
    <row r="447" spans="1:14" ht="15.6" x14ac:dyDescent="0.3">
      <c r="A447" s="1" t="s">
        <v>1926</v>
      </c>
      <c r="B447" t="str">
        <f>VLOOKUP(A447,'Customer Names'!A447:D2781,4,FALSE)</f>
        <v>Anthony</v>
      </c>
      <c r="C447">
        <f>VLOOKUP(A447,'medical examination2'!A447:'medical examination2'!B2781,2,FALSE)</f>
        <v>27.265000000000001</v>
      </c>
      <c r="D447">
        <f>VLOOKUP(A447,'medical examination2'!A447:E2781,5,FALSE)</f>
        <v>4.25</v>
      </c>
      <c r="E447" t="str">
        <f>VLOOKUP(A447,'medical examination2'!A447:G2782,7,FALSE)</f>
        <v>No</v>
      </c>
      <c r="F447" t="str">
        <f>VLOOKUP(healthcare!A447,'medical examination2'!A447:I2781,9,FALSE)</f>
        <v>No</v>
      </c>
      <c r="G447" t="str">
        <f>VLOOKUP(A447,'medical examination2'!A447:J2781,10,FALSE)</f>
        <v>Yes</v>
      </c>
      <c r="I447" t="str">
        <f>VLOOKUP(A447,'medical examination2'!A447:M2781,13,FALSE)</f>
        <v>No</v>
      </c>
      <c r="J447" t="str">
        <f>VLOOKUP(A447,'medical examination2'!A447:D2781,4,FALSE)</f>
        <v>OVERWEIGHT</v>
      </c>
      <c r="K447" t="str">
        <f>VLOOKUP(A447,'medical examination2'!A447:F2781,6,FALSE)</f>
        <v>NORMAL</v>
      </c>
      <c r="L447" s="16">
        <f>VLOOKUP(A447,'hospitalisation details 2'!A447:G2789,7,FALSE)</f>
        <v>37827</v>
      </c>
      <c r="N447">
        <f>VLOOKUP(A447,'hospitalisation details 2'!A447:J2789,10,FALSE)</f>
        <v>22493.66</v>
      </c>
    </row>
    <row r="448" spans="1:14" ht="15.6" x14ac:dyDescent="0.3">
      <c r="A448" s="1" t="s">
        <v>1925</v>
      </c>
      <c r="B448" t="str">
        <f>VLOOKUP(A448,'Customer Names'!A448:D2782,4,FALSE)</f>
        <v>Linnea C.</v>
      </c>
      <c r="C448">
        <f>VLOOKUP(A448,'medical examination2'!A448:'medical examination2'!B2782,2,FALSE)</f>
        <v>26.7</v>
      </c>
      <c r="D448">
        <f>VLOOKUP(A448,'medical examination2'!A448:E2782,5,FALSE)</f>
        <v>5.23</v>
      </c>
      <c r="E448" t="str">
        <f>VLOOKUP(A448,'medical examination2'!A448:G2783,7,FALSE)</f>
        <v>No</v>
      </c>
      <c r="F448" t="str">
        <f>VLOOKUP(healthcare!A448,'medical examination2'!A448:I2782,9,FALSE)</f>
        <v>No</v>
      </c>
      <c r="G448" t="str">
        <f>VLOOKUP(A448,'medical examination2'!A448:J2782,10,FALSE)</f>
        <v>Yes</v>
      </c>
      <c r="I448" t="str">
        <f>VLOOKUP(A448,'medical examination2'!A448:M2782,13,FALSE)</f>
        <v>Yes</v>
      </c>
      <c r="J448" t="str">
        <f>VLOOKUP(A448,'medical examination2'!A448:D2782,4,FALSE)</f>
        <v>OVERWEIGHT</v>
      </c>
      <c r="K448" t="str">
        <f>VLOOKUP(A448,'medical examination2'!A448:F2782,6,FALSE)</f>
        <v>NORMAL</v>
      </c>
      <c r="L448" s="16">
        <f>VLOOKUP(A448,'hospitalisation details 2'!A448:G2790,7,FALSE)</f>
        <v>29173</v>
      </c>
      <c r="N448">
        <f>VLOOKUP(A448,'hospitalisation details 2'!A448:J2790,10,FALSE)</f>
        <v>22478.6</v>
      </c>
    </row>
    <row r="449" spans="1:14" ht="15.6" x14ac:dyDescent="0.3">
      <c r="A449" s="1" t="s">
        <v>1924</v>
      </c>
      <c r="B449" t="str">
        <f>VLOOKUP(A449,'Customer Names'!A449:D2783,4,FALSE)</f>
        <v>Massimiliano A.</v>
      </c>
      <c r="C449">
        <f>VLOOKUP(A449,'medical examination2'!A449:'medical examination2'!B2783,2,FALSE)</f>
        <v>29.925000000000001</v>
      </c>
      <c r="D449">
        <f>VLOOKUP(A449,'medical examination2'!A449:E2783,5,FALSE)</f>
        <v>5.96</v>
      </c>
      <c r="E449" t="str">
        <f>VLOOKUP(A449,'medical examination2'!A449:G2784,7,FALSE)</f>
        <v>yes</v>
      </c>
      <c r="F449" t="str">
        <f>VLOOKUP(healthcare!A449,'medical examination2'!A449:I2783,9,FALSE)</f>
        <v>No</v>
      </c>
      <c r="G449" t="str">
        <f>VLOOKUP(A449,'medical examination2'!A449:J2783,10,FALSE)</f>
        <v>Yes</v>
      </c>
      <c r="I449" t="str">
        <f>VLOOKUP(A449,'medical examination2'!A449:M2783,13,FALSE)</f>
        <v>Yes</v>
      </c>
      <c r="J449" t="str">
        <f>VLOOKUP(A449,'medical examination2'!A449:D2783,4,FALSE)</f>
        <v>OVERWEIGHT</v>
      </c>
      <c r="K449" t="str">
        <f>VLOOKUP(A449,'medical examination2'!A449:F2783,6,FALSE)</f>
        <v>PREDIABETES</v>
      </c>
      <c r="L449" s="16">
        <f>VLOOKUP(A449,'hospitalisation details 2'!A449:G2791,7,FALSE)</f>
        <v>30671</v>
      </c>
      <c r="N449">
        <f>VLOOKUP(A449,'hospitalisation details 2'!A449:J2791,10,FALSE)</f>
        <v>22462.04</v>
      </c>
    </row>
    <row r="450" spans="1:14" ht="15.6" x14ac:dyDescent="0.3">
      <c r="A450" s="1" t="s">
        <v>1923</v>
      </c>
      <c r="B450" t="str">
        <f>VLOOKUP(A450,'Customer Names'!A450:D2784,4,FALSE)</f>
        <v>James M.</v>
      </c>
      <c r="C450">
        <f>VLOOKUP(A450,'medical examination2'!A450:'medical examination2'!B2784,2,FALSE)</f>
        <v>19.95</v>
      </c>
      <c r="D450">
        <f>VLOOKUP(A450,'medical examination2'!A450:E2784,5,FALSE)</f>
        <v>4.29</v>
      </c>
      <c r="E450" t="str">
        <f>VLOOKUP(A450,'medical examination2'!A450:G2785,7,FALSE)</f>
        <v>yes</v>
      </c>
      <c r="F450" t="str">
        <f>VLOOKUP(healthcare!A450,'medical examination2'!A450:I2784,9,FALSE)</f>
        <v>No</v>
      </c>
      <c r="G450" t="str">
        <f>VLOOKUP(A450,'medical examination2'!A450:J2784,10,FALSE)</f>
        <v>No</v>
      </c>
      <c r="I450" t="str">
        <f>VLOOKUP(A450,'medical examination2'!A450:M2784,13,FALSE)</f>
        <v>Yes</v>
      </c>
      <c r="J450" t="str">
        <f>VLOOKUP(A450,'medical examination2'!A450:D2784,4,FALSE)</f>
        <v>NORMAL WEIGHT</v>
      </c>
      <c r="K450" t="str">
        <f>VLOOKUP(A450,'medical examination2'!A450:F2784,6,FALSE)</f>
        <v>NORMAL</v>
      </c>
      <c r="L450" s="16">
        <f>VLOOKUP(A450,'hospitalisation details 2'!A450:G2792,7,FALSE)</f>
        <v>24337</v>
      </c>
      <c r="N450">
        <f>VLOOKUP(A450,'hospitalisation details 2'!A450:J2792,10,FALSE)</f>
        <v>22412.65</v>
      </c>
    </row>
    <row r="451" spans="1:14" ht="15.6" x14ac:dyDescent="0.3">
      <c r="A451" s="1" t="s">
        <v>1922</v>
      </c>
      <c r="B451" t="str">
        <f>VLOOKUP(A451,'Customer Names'!A451:D2785,4,FALSE)</f>
        <v>Lauren</v>
      </c>
      <c r="C451">
        <f>VLOOKUP(A451,'medical examination2'!A451:'medical examination2'!B2785,2,FALSE)</f>
        <v>24.225000000000001</v>
      </c>
      <c r="D451">
        <f>VLOOKUP(A451,'medical examination2'!A451:E2785,5,FALSE)</f>
        <v>4.09</v>
      </c>
      <c r="E451" t="str">
        <f>VLOOKUP(A451,'medical examination2'!A451:G2786,7,FALSE)</f>
        <v>No</v>
      </c>
      <c r="F451" t="str">
        <f>VLOOKUP(healthcare!A451,'medical examination2'!A451:I2785,9,FALSE)</f>
        <v>No</v>
      </c>
      <c r="G451" t="str">
        <f>VLOOKUP(A451,'medical examination2'!A451:J2785,10,FALSE)</f>
        <v>No</v>
      </c>
      <c r="I451" t="str">
        <f>VLOOKUP(A451,'medical examination2'!A451:M2785,13,FALSE)</f>
        <v>No</v>
      </c>
      <c r="J451" t="str">
        <f>VLOOKUP(A451,'medical examination2'!A451:D2785,4,FALSE)</f>
        <v>NORMAL WEIGHT</v>
      </c>
      <c r="K451" t="str">
        <f>VLOOKUP(A451,'medical examination2'!A451:F2785,6,FALSE)</f>
        <v>NORMAL</v>
      </c>
      <c r="L451" s="16">
        <f>VLOOKUP(A451,'hospitalisation details 2'!A451:G2793,7,FALSE)</f>
        <v>36398</v>
      </c>
      <c r="N451">
        <f>VLOOKUP(A451,'hospitalisation details 2'!A451:J2793,10,FALSE)</f>
        <v>22395.74</v>
      </c>
    </row>
    <row r="452" spans="1:14" ht="15.6" x14ac:dyDescent="0.3">
      <c r="A452" s="1" t="s">
        <v>1921</v>
      </c>
      <c r="B452" t="str">
        <f>VLOOKUP(A452,'Customer Names'!A452:D2786,4,FALSE)</f>
        <v>Michele V.</v>
      </c>
      <c r="C452">
        <f>VLOOKUP(A452,'medical examination2'!A452:'medical examination2'!B2786,2,FALSE)</f>
        <v>28.12</v>
      </c>
      <c r="D452">
        <f>VLOOKUP(A452,'medical examination2'!A452:E2786,5,FALSE)</f>
        <v>4.88</v>
      </c>
      <c r="E452" t="str">
        <f>VLOOKUP(A452,'medical examination2'!A452:G2787,7,FALSE)</f>
        <v>No</v>
      </c>
      <c r="F452" t="str">
        <f>VLOOKUP(healthcare!A452,'medical examination2'!A452:I2786,9,FALSE)</f>
        <v>No</v>
      </c>
      <c r="G452" t="str">
        <f>VLOOKUP(A452,'medical examination2'!A452:J2786,10,FALSE)</f>
        <v>No</v>
      </c>
      <c r="I452" t="str">
        <f>VLOOKUP(A452,'medical examination2'!A452:M2786,13,FALSE)</f>
        <v>Yes</v>
      </c>
      <c r="J452" t="str">
        <f>VLOOKUP(A452,'medical examination2'!A452:D2786,4,FALSE)</f>
        <v>OVERWEIGHT</v>
      </c>
      <c r="K452" t="str">
        <f>VLOOKUP(A452,'medical examination2'!A452:F2786,6,FALSE)</f>
        <v>NORMAL</v>
      </c>
      <c r="L452" s="16">
        <f>VLOOKUP(A452,'hospitalisation details 2'!A452:G2794,7,FALSE)</f>
        <v>30312</v>
      </c>
      <c r="N452">
        <f>VLOOKUP(A452,'hospitalisation details 2'!A452:J2794,10,FALSE)</f>
        <v>22331.57</v>
      </c>
    </row>
    <row r="453" spans="1:14" ht="15.6" x14ac:dyDescent="0.3">
      <c r="A453" s="1" t="s">
        <v>1920</v>
      </c>
      <c r="B453" t="str">
        <f>VLOOKUP(A453,'Customer Names'!A453:D2787,4,FALSE)</f>
        <v>Xiao</v>
      </c>
      <c r="C453">
        <f>VLOOKUP(A453,'medical examination2'!A453:'medical examination2'!B2787,2,FALSE)</f>
        <v>23.21</v>
      </c>
      <c r="D453">
        <f>VLOOKUP(A453,'medical examination2'!A453:E2787,5,FALSE)</f>
        <v>6.76</v>
      </c>
      <c r="E453" t="str">
        <f>VLOOKUP(A453,'medical examination2'!A453:G2788,7,FALSE)</f>
        <v>No</v>
      </c>
      <c r="F453" t="str">
        <f>VLOOKUP(healthcare!A453,'medical examination2'!A453:I2787,9,FALSE)</f>
        <v>No</v>
      </c>
      <c r="G453" t="str">
        <f>VLOOKUP(A453,'medical examination2'!A453:J2787,10,FALSE)</f>
        <v>No</v>
      </c>
      <c r="I453" t="str">
        <f>VLOOKUP(A453,'medical examination2'!A453:M2787,13,FALSE)</f>
        <v>Yes</v>
      </c>
      <c r="J453" t="str">
        <f>VLOOKUP(A453,'medical examination2'!A453:D2787,4,FALSE)</f>
        <v>NORMAL WEIGHT</v>
      </c>
      <c r="K453" t="str">
        <f>VLOOKUP(A453,'medical examination2'!A453:F2787,6,FALSE)</f>
        <v>DIABETES</v>
      </c>
      <c r="L453" s="16">
        <f>VLOOKUP(A453,'hospitalisation details 2'!A453:G2795,7,FALSE)</f>
        <v>26100</v>
      </c>
      <c r="N453">
        <f>VLOOKUP(A453,'hospitalisation details 2'!A453:J2795,10,FALSE)</f>
        <v>22218.11</v>
      </c>
    </row>
    <row r="454" spans="1:14" ht="15.6" x14ac:dyDescent="0.3">
      <c r="A454" s="1" t="s">
        <v>1919</v>
      </c>
      <c r="B454" t="str">
        <f>VLOOKUP(A454,'Customer Names'!A454:D2788,4,FALSE)</f>
        <v>Harper L</v>
      </c>
      <c r="C454">
        <f>VLOOKUP(A454,'medical examination2'!A454:'medical examination2'!B2788,2,FALSE)</f>
        <v>23.98</v>
      </c>
      <c r="D454">
        <f>VLOOKUP(A454,'medical examination2'!A454:E2788,5,FALSE)</f>
        <v>10.67</v>
      </c>
      <c r="E454" t="str">
        <f>VLOOKUP(A454,'medical examination2'!A454:G2789,7,FALSE)</f>
        <v>No</v>
      </c>
      <c r="F454" t="str">
        <f>VLOOKUP(healthcare!A454,'medical examination2'!A454:I2788,9,FALSE)</f>
        <v>No</v>
      </c>
      <c r="G454" t="str">
        <f>VLOOKUP(A454,'medical examination2'!A454:J2788,10,FALSE)</f>
        <v>No</v>
      </c>
      <c r="I454" t="str">
        <f>VLOOKUP(A454,'medical examination2'!A454:M2788,13,FALSE)</f>
        <v>No</v>
      </c>
      <c r="J454" t="str">
        <f>VLOOKUP(A454,'medical examination2'!A454:D2788,4,FALSE)</f>
        <v>NORMAL WEIGHT</v>
      </c>
      <c r="K454" t="str">
        <f>VLOOKUP(A454,'medical examination2'!A454:F2788,6,FALSE)</f>
        <v>DIABETES</v>
      </c>
      <c r="L454" s="16">
        <f>VLOOKUP(A454,'hospitalisation details 2'!A454:G2796,7,FALSE)</f>
        <v>23978</v>
      </c>
      <c r="N454">
        <f>VLOOKUP(A454,'hospitalisation details 2'!A454:J2796,10,FALSE)</f>
        <v>22192.44</v>
      </c>
    </row>
    <row r="455" spans="1:14" ht="15.6" x14ac:dyDescent="0.3">
      <c r="A455" s="1" t="s">
        <v>1918</v>
      </c>
      <c r="B455" t="str">
        <f>VLOOKUP(A455,'Customer Names'!A455:D2789,4,FALSE)</f>
        <v>Nick</v>
      </c>
      <c r="C455">
        <f>VLOOKUP(A455,'medical examination2'!A455:'medical examination2'!B2789,2,FALSE)</f>
        <v>30</v>
      </c>
      <c r="D455">
        <f>VLOOKUP(A455,'medical examination2'!A455:E2789,5,FALSE)</f>
        <v>6.21</v>
      </c>
      <c r="E455" t="str">
        <f>VLOOKUP(A455,'medical examination2'!A455:G2790,7,FALSE)</f>
        <v>No</v>
      </c>
      <c r="F455" t="str">
        <f>VLOOKUP(healthcare!A455,'medical examination2'!A455:I2789,9,FALSE)</f>
        <v>No</v>
      </c>
      <c r="G455" t="str">
        <f>VLOOKUP(A455,'medical examination2'!A455:J2789,10,FALSE)</f>
        <v>No</v>
      </c>
      <c r="I455" t="str">
        <f>VLOOKUP(A455,'medical examination2'!A455:M2789,13,FALSE)</f>
        <v>Yes</v>
      </c>
      <c r="J455" t="str">
        <f>VLOOKUP(A455,'medical examination2'!A455:D2789,4,FALSE)</f>
        <v>OBESITY</v>
      </c>
      <c r="K455" t="str">
        <f>VLOOKUP(A455,'medical examination2'!A455:F2789,6,FALSE)</f>
        <v>PREDIABETES</v>
      </c>
      <c r="L455" s="16">
        <f>VLOOKUP(A455,'hospitalisation details 2'!A455:G2797,7,FALSE)</f>
        <v>29476</v>
      </c>
      <c r="N455">
        <f>VLOOKUP(A455,'hospitalisation details 2'!A455:J2797,10,FALSE)</f>
        <v>22144.03</v>
      </c>
    </row>
    <row r="456" spans="1:14" ht="15.6" x14ac:dyDescent="0.3">
      <c r="A456" s="1" t="s">
        <v>1917</v>
      </c>
      <c r="B456" t="str">
        <f>VLOOKUP(A456,'Customer Names'!A456:D2790,4,FALSE)</f>
        <v>Scott</v>
      </c>
      <c r="C456">
        <f>VLOOKUP(A456,'medical examination2'!A456:'medical examination2'!B2790,2,FALSE)</f>
        <v>17.350000000000001</v>
      </c>
      <c r="D456">
        <f>VLOOKUP(A456,'medical examination2'!A456:E2790,5,FALSE)</f>
        <v>5.03</v>
      </c>
      <c r="E456" t="str">
        <f>VLOOKUP(A456,'medical examination2'!A456:G2791,7,FALSE)</f>
        <v>yes</v>
      </c>
      <c r="F456" t="str">
        <f>VLOOKUP(healthcare!A456,'medical examination2'!A456:I2790,9,FALSE)</f>
        <v>No</v>
      </c>
      <c r="G456" t="str">
        <f>VLOOKUP(A456,'medical examination2'!A456:J2790,10,FALSE)</f>
        <v>No</v>
      </c>
      <c r="I456" t="str">
        <f>VLOOKUP(A456,'medical examination2'!A456:M2790,13,FALSE)</f>
        <v>Yes</v>
      </c>
      <c r="J456" t="str">
        <f>VLOOKUP(A456,'medical examination2'!A456:D2790,4,FALSE)</f>
        <v>UNDERWEIGHT</v>
      </c>
      <c r="K456" t="str">
        <f>VLOOKUP(A456,'medical examination2'!A456:F2790,6,FALSE)</f>
        <v>NORMAL</v>
      </c>
      <c r="L456" s="16">
        <f>VLOOKUP(A456,'hospitalisation details 2'!A456:G2798,7,FALSE)</f>
        <v>37131</v>
      </c>
      <c r="N456">
        <f>VLOOKUP(A456,'hospitalisation details 2'!A456:J2798,10,FALSE)</f>
        <v>22097.62</v>
      </c>
    </row>
    <row r="457" spans="1:14" ht="15.6" x14ac:dyDescent="0.3">
      <c r="A457" s="1" t="s">
        <v>1916</v>
      </c>
      <c r="B457" t="str">
        <f>VLOOKUP(A457,'Customer Names'!A457:D2791,4,FALSE)</f>
        <v>Wilson</v>
      </c>
      <c r="C457">
        <f>VLOOKUP(A457,'medical examination2'!A457:'medical examination2'!B2791,2,FALSE)</f>
        <v>22.704999999999998</v>
      </c>
      <c r="D457">
        <f>VLOOKUP(A457,'medical examination2'!A457:E2791,5,FALSE)</f>
        <v>5.27</v>
      </c>
      <c r="E457" t="str">
        <f>VLOOKUP(A457,'medical examination2'!A457:G2792,7,FALSE)</f>
        <v>No</v>
      </c>
      <c r="F457" t="str">
        <f>VLOOKUP(healthcare!A457,'medical examination2'!A457:I2791,9,FALSE)</f>
        <v>No</v>
      </c>
      <c r="G457" t="str">
        <f>VLOOKUP(A457,'medical examination2'!A457:J2791,10,FALSE)</f>
        <v>No</v>
      </c>
      <c r="I457" t="str">
        <f>VLOOKUP(A457,'medical examination2'!A457:M2791,13,FALSE)</f>
        <v>No</v>
      </c>
      <c r="J457" t="str">
        <f>VLOOKUP(A457,'medical examination2'!A457:D2791,4,FALSE)</f>
        <v>NORMAL WEIGHT</v>
      </c>
      <c r="K457" t="str">
        <f>VLOOKUP(A457,'medical examination2'!A457:F2791,6,FALSE)</f>
        <v>NORMAL</v>
      </c>
      <c r="L457" s="16">
        <f>VLOOKUP(A457,'hospitalisation details 2'!A457:G2799,7,FALSE)</f>
        <v>32795</v>
      </c>
      <c r="N457">
        <f>VLOOKUP(A457,'hospitalisation details 2'!A457:J2799,10,FALSE)</f>
        <v>21984.47</v>
      </c>
    </row>
    <row r="458" spans="1:14" ht="15.6" x14ac:dyDescent="0.3">
      <c r="A458" s="1" t="s">
        <v>1915</v>
      </c>
      <c r="B458" t="str">
        <f>VLOOKUP(A458,'Customer Names'!A458:D2792,4,FALSE)</f>
        <v>Lee</v>
      </c>
      <c r="C458">
        <f>VLOOKUP(A458,'medical examination2'!A458:'medical examination2'!B2792,2,FALSE)</f>
        <v>25.41</v>
      </c>
      <c r="D458">
        <f>VLOOKUP(A458,'medical examination2'!A458:E2792,5,FALSE)</f>
        <v>10.53</v>
      </c>
      <c r="E458" t="str">
        <f>VLOOKUP(A458,'medical examination2'!A458:G2793,7,FALSE)</f>
        <v>yes</v>
      </c>
      <c r="F458" t="str">
        <f>VLOOKUP(healthcare!A458,'medical examination2'!A458:I2792,9,FALSE)</f>
        <v>No</v>
      </c>
      <c r="G458" t="str">
        <f>VLOOKUP(A458,'medical examination2'!A458:J2792,10,FALSE)</f>
        <v>No</v>
      </c>
      <c r="I458" t="str">
        <f>VLOOKUP(A458,'medical examination2'!A458:M2792,13,FALSE)</f>
        <v>Yes</v>
      </c>
      <c r="J458" t="str">
        <f>VLOOKUP(A458,'medical examination2'!A458:D2792,4,FALSE)</f>
        <v>OVERWEIGHT</v>
      </c>
      <c r="K458" t="str">
        <f>VLOOKUP(A458,'medical examination2'!A458:F2792,6,FALSE)</f>
        <v>DIABETES</v>
      </c>
      <c r="L458" s="16">
        <f>VLOOKUP(A458,'hospitalisation details 2'!A458:G2800,7,FALSE)</f>
        <v>27747</v>
      </c>
      <c r="N458">
        <f>VLOOKUP(A458,'hospitalisation details 2'!A458:J2800,10,FALSE)</f>
        <v>21978.68</v>
      </c>
    </row>
    <row r="459" spans="1:14" ht="15.6" x14ac:dyDescent="0.3">
      <c r="A459" s="1" t="s">
        <v>1914</v>
      </c>
      <c r="B459" t="str">
        <f>VLOOKUP(A459,'Customer Names'!A459:D2793,4,FALSE)</f>
        <v>Shizhong</v>
      </c>
      <c r="C459">
        <f>VLOOKUP(A459,'medical examination2'!A459:'medical examination2'!B2793,2,FALSE)</f>
        <v>18.23</v>
      </c>
      <c r="D459">
        <f>VLOOKUP(A459,'medical examination2'!A459:E2793,5,FALSE)</f>
        <v>5.78</v>
      </c>
      <c r="E459" t="str">
        <f>VLOOKUP(A459,'medical examination2'!A459:G2794,7,FALSE)</f>
        <v>No</v>
      </c>
      <c r="F459" t="str">
        <f>VLOOKUP(healthcare!A459,'medical examination2'!A459:I2793,9,FALSE)</f>
        <v>No</v>
      </c>
      <c r="G459" t="str">
        <f>VLOOKUP(A459,'medical examination2'!A459:J2793,10,FALSE)</f>
        <v>Yes</v>
      </c>
      <c r="I459" t="str">
        <f>VLOOKUP(A459,'medical examination2'!A459:M2793,13,FALSE)</f>
        <v>Yes</v>
      </c>
      <c r="J459" t="str">
        <f>VLOOKUP(A459,'medical examination2'!A459:D2793,4,FALSE)</f>
        <v>UNDERWEIGHT</v>
      </c>
      <c r="K459" t="str">
        <f>VLOOKUP(A459,'medical examination2'!A459:F2793,6,FALSE)</f>
        <v>PREDIABETES</v>
      </c>
      <c r="L459" s="16">
        <f>VLOOKUP(A459,'hospitalisation details 2'!A459:G2801,7,FALSE)</f>
        <v>37892</v>
      </c>
      <c r="N459">
        <f>VLOOKUP(A459,'hospitalisation details 2'!A459:J2801,10,FALSE)</f>
        <v>21882.400000000001</v>
      </c>
    </row>
    <row r="460" spans="1:14" ht="15.6" x14ac:dyDescent="0.3">
      <c r="A460" s="1" t="s">
        <v>1913</v>
      </c>
      <c r="B460" t="str">
        <f>VLOOKUP(A460,'Customer Names'!A460:D2794,4,FALSE)</f>
        <v>Marie-Claire</v>
      </c>
      <c r="C460">
        <f>VLOOKUP(A460,'medical examination2'!A460:'medical examination2'!B2794,2,FALSE)</f>
        <v>24.7</v>
      </c>
      <c r="D460">
        <f>VLOOKUP(A460,'medical examination2'!A460:E2794,5,FALSE)</f>
        <v>4.3600000000000003</v>
      </c>
      <c r="E460" t="str">
        <f>VLOOKUP(A460,'medical examination2'!A460:G2795,7,FALSE)</f>
        <v>No</v>
      </c>
      <c r="F460" t="str">
        <f>VLOOKUP(healthcare!A460,'medical examination2'!A460:I2794,9,FALSE)</f>
        <v>No</v>
      </c>
      <c r="G460" t="str">
        <f>VLOOKUP(A460,'medical examination2'!A460:J2794,10,FALSE)</f>
        <v>Yes</v>
      </c>
      <c r="I460" t="str">
        <f>VLOOKUP(A460,'medical examination2'!A460:M2794,13,FALSE)</f>
        <v>Yes</v>
      </c>
      <c r="J460" t="str">
        <f>VLOOKUP(A460,'medical examination2'!A460:D2794,4,FALSE)</f>
        <v>NORMAL WEIGHT</v>
      </c>
      <c r="K460" t="str">
        <f>VLOOKUP(A460,'medical examination2'!A460:F2794,6,FALSE)</f>
        <v>NORMAL</v>
      </c>
      <c r="L460" s="16">
        <f>VLOOKUP(A460,'hospitalisation details 2'!A460:G2802,7,FALSE)</f>
        <v>29084</v>
      </c>
      <c r="N460">
        <f>VLOOKUP(A460,'hospitalisation details 2'!A460:J2802,10,FALSE)</f>
        <v>21880.82</v>
      </c>
    </row>
    <row r="461" spans="1:14" ht="15.6" x14ac:dyDescent="0.3">
      <c r="A461" s="1" t="s">
        <v>1912</v>
      </c>
      <c r="B461" t="str">
        <f>VLOOKUP(A461,'Customer Names'!A461:D2795,4,FALSE)</f>
        <v>Todd J.</v>
      </c>
      <c r="C461">
        <f>VLOOKUP(A461,'medical examination2'!A461:'medical examination2'!B2795,2,FALSE)</f>
        <v>37.4</v>
      </c>
      <c r="D461">
        <f>VLOOKUP(A461,'medical examination2'!A461:E2795,5,FALSE)</f>
        <v>9.7200000000000006</v>
      </c>
      <c r="E461" t="str">
        <f>VLOOKUP(A461,'medical examination2'!A461:G2796,7,FALSE)</f>
        <v>yes</v>
      </c>
      <c r="F461" t="str">
        <f>VLOOKUP(healthcare!A461,'medical examination2'!A461:I2795,9,FALSE)</f>
        <v>No</v>
      </c>
      <c r="G461" t="str">
        <f>VLOOKUP(A461,'medical examination2'!A461:J2795,10,FALSE)</f>
        <v>Yes</v>
      </c>
      <c r="I461" t="str">
        <f>VLOOKUP(A461,'medical examination2'!A461:M2795,13,FALSE)</f>
        <v>No</v>
      </c>
      <c r="J461" t="str">
        <f>VLOOKUP(A461,'medical examination2'!A461:D2795,4,FALSE)</f>
        <v>OBESITY</v>
      </c>
      <c r="K461" t="str">
        <f>VLOOKUP(A461,'medical examination2'!A461:F2795,6,FALSE)</f>
        <v>DIABETES</v>
      </c>
      <c r="L461" s="16">
        <f>VLOOKUP(A461,'hospitalisation details 2'!A461:G2803,7,FALSE)</f>
        <v>23250</v>
      </c>
      <c r="N461">
        <f>VLOOKUP(A461,'hospitalisation details 2'!A461:J2803,10,FALSE)</f>
        <v>21797</v>
      </c>
    </row>
    <row r="462" spans="1:14" ht="15.6" x14ac:dyDescent="0.3">
      <c r="A462" s="1" t="s">
        <v>1911</v>
      </c>
      <c r="B462" t="str">
        <f>VLOOKUP(A462,'Customer Names'!A462:D2796,4,FALSE)</f>
        <v>Carolyn</v>
      </c>
      <c r="C462">
        <f>VLOOKUP(A462,'medical examination2'!A462:'medical examination2'!B2796,2,FALSE)</f>
        <v>26.885000000000002</v>
      </c>
      <c r="D462">
        <f>VLOOKUP(A462,'medical examination2'!A462:E2796,5,FALSE)</f>
        <v>5.18</v>
      </c>
      <c r="E462" t="str">
        <f>VLOOKUP(A462,'medical examination2'!A462:G2797,7,FALSE)</f>
        <v>No</v>
      </c>
      <c r="F462" t="str">
        <f>VLOOKUP(healthcare!A462,'medical examination2'!A462:I2796,9,FALSE)</f>
        <v>No</v>
      </c>
      <c r="G462" t="str">
        <f>VLOOKUP(A462,'medical examination2'!A462:J2796,10,FALSE)</f>
        <v>Yes</v>
      </c>
      <c r="I462" t="str">
        <f>VLOOKUP(A462,'medical examination2'!A462:M2796,13,FALSE)</f>
        <v>Yes</v>
      </c>
      <c r="J462" t="str">
        <f>VLOOKUP(A462,'medical examination2'!A462:D2796,4,FALSE)</f>
        <v>OVERWEIGHT</v>
      </c>
      <c r="K462" t="str">
        <f>VLOOKUP(A462,'medical examination2'!A462:F2796,6,FALSE)</f>
        <v>NORMAL</v>
      </c>
      <c r="L462" s="16">
        <f>VLOOKUP(A462,'hospitalisation details 2'!A462:G2804,7,FALSE)</f>
        <v>29126</v>
      </c>
      <c r="N462">
        <f>VLOOKUP(A462,'hospitalisation details 2'!A462:J2804,10,FALSE)</f>
        <v>21774.32</v>
      </c>
    </row>
    <row r="463" spans="1:14" ht="15.6" x14ac:dyDescent="0.3">
      <c r="A463" s="1" t="s">
        <v>1910</v>
      </c>
      <c r="B463" t="str">
        <f>VLOOKUP(A463,'Customer Names'!A463:D2797,4,FALSE)</f>
        <v>Lindsey</v>
      </c>
      <c r="C463">
        <f>VLOOKUP(A463,'medical examination2'!A463:'medical examination2'!B2797,2,FALSE)</f>
        <v>25.27</v>
      </c>
      <c r="D463">
        <f>VLOOKUP(A463,'medical examination2'!A463:E2797,5,FALSE)</f>
        <v>5.29</v>
      </c>
      <c r="E463" t="str">
        <f>VLOOKUP(A463,'medical examination2'!A463:G2798,7,FALSE)</f>
        <v>No</v>
      </c>
      <c r="F463" t="str">
        <f>VLOOKUP(healthcare!A463,'medical examination2'!A463:I2797,9,FALSE)</f>
        <v>No</v>
      </c>
      <c r="G463" t="str">
        <f>VLOOKUP(A463,'medical examination2'!A463:J2797,10,FALSE)</f>
        <v>Yes</v>
      </c>
      <c r="I463" t="str">
        <f>VLOOKUP(A463,'medical examination2'!A463:M2797,13,FALSE)</f>
        <v>Yes</v>
      </c>
      <c r="J463" t="str">
        <f>VLOOKUP(A463,'medical examination2'!A463:D2797,4,FALSE)</f>
        <v>OVERWEIGHT</v>
      </c>
      <c r="K463" t="str">
        <f>VLOOKUP(A463,'medical examination2'!A463:F2797,6,FALSE)</f>
        <v>NORMAL</v>
      </c>
      <c r="L463" s="16">
        <f>VLOOKUP(A463,'hospitalisation details 2'!A463:G2805,7,FALSE)</f>
        <v>29118</v>
      </c>
      <c r="N463">
        <f>VLOOKUP(A463,'hospitalisation details 2'!A463:J2805,10,FALSE)</f>
        <v>21771.34</v>
      </c>
    </row>
    <row r="464" spans="1:14" ht="15.6" x14ac:dyDescent="0.3">
      <c r="A464" s="1" t="s">
        <v>1909</v>
      </c>
      <c r="B464" t="str">
        <f>VLOOKUP(A464,'Customer Names'!A464:D2798,4,FALSE)</f>
        <v>Marissa D</v>
      </c>
      <c r="C464">
        <f>VLOOKUP(A464,'medical examination2'!A464:'medical examination2'!B2798,2,FALSE)</f>
        <v>23.655000000000001</v>
      </c>
      <c r="D464">
        <f>VLOOKUP(A464,'medical examination2'!A464:E2798,5,FALSE)</f>
        <v>4.8600000000000003</v>
      </c>
      <c r="E464" t="str">
        <f>VLOOKUP(A464,'medical examination2'!A464:G2799,7,FALSE)</f>
        <v>yes</v>
      </c>
      <c r="F464" t="str">
        <f>VLOOKUP(healthcare!A464,'medical examination2'!A464:I2798,9,FALSE)</f>
        <v>No</v>
      </c>
      <c r="G464" t="str">
        <f>VLOOKUP(A464,'medical examination2'!A464:J2798,10,FALSE)</f>
        <v>No</v>
      </c>
      <c r="I464" t="str">
        <f>VLOOKUP(A464,'medical examination2'!A464:M2798,13,FALSE)</f>
        <v>Yes</v>
      </c>
      <c r="J464" t="str">
        <f>VLOOKUP(A464,'medical examination2'!A464:D2798,4,FALSE)</f>
        <v>NORMAL WEIGHT</v>
      </c>
      <c r="K464" t="str">
        <f>VLOOKUP(A464,'medical examination2'!A464:F2798,6,FALSE)</f>
        <v>NORMAL</v>
      </c>
      <c r="L464" s="16">
        <f>VLOOKUP(A464,'hospitalisation details 2'!A464:G2806,7,FALSE)</f>
        <v>27959</v>
      </c>
      <c r="N464">
        <f>VLOOKUP(A464,'hospitalisation details 2'!A464:J2806,10,FALSE)</f>
        <v>21677.279999999999</v>
      </c>
    </row>
    <row r="465" spans="1:14" ht="15.6" x14ac:dyDescent="0.3">
      <c r="A465" s="1" t="s">
        <v>1908</v>
      </c>
      <c r="B465" t="str">
        <f>VLOOKUP(A465,'Customer Names'!A465:D2799,4,FALSE)</f>
        <v>Jean Luc</v>
      </c>
      <c r="C465">
        <f>VLOOKUP(A465,'medical examination2'!A465:'medical examination2'!B2799,2,FALSE)</f>
        <v>55.05</v>
      </c>
      <c r="D465">
        <f>VLOOKUP(A465,'medical examination2'!A465:E2799,5,FALSE)</f>
        <v>7.66</v>
      </c>
      <c r="E465" t="str">
        <f>VLOOKUP(A465,'medical examination2'!A465:G2800,7,FALSE)</f>
        <v>No</v>
      </c>
      <c r="F465" t="str">
        <f>VLOOKUP(healthcare!A465,'medical examination2'!A465:I2799,9,FALSE)</f>
        <v>No</v>
      </c>
      <c r="G465" t="str">
        <f>VLOOKUP(A465,'medical examination2'!A465:J2799,10,FALSE)</f>
        <v>No</v>
      </c>
      <c r="I465" t="str">
        <f>VLOOKUP(A465,'medical examination2'!A465:M2799,13,FALSE)</f>
        <v>No</v>
      </c>
      <c r="J465" t="str">
        <f>VLOOKUP(A465,'medical examination2'!A465:D2799,4,FALSE)</f>
        <v>OBESITY</v>
      </c>
      <c r="K465" t="str">
        <f>VLOOKUP(A465,'medical examination2'!A465:F2799,6,FALSE)</f>
        <v>DIABETES</v>
      </c>
      <c r="L465" s="16">
        <f>VLOOKUP(A465,'hospitalisation details 2'!A465:G2807,7,FALSE)</f>
        <v>22966</v>
      </c>
      <c r="N465">
        <f>VLOOKUP(A465,'hospitalisation details 2'!A465:J2807,10,FALSE)</f>
        <v>21661.16</v>
      </c>
    </row>
    <row r="466" spans="1:14" ht="15.6" x14ac:dyDescent="0.3">
      <c r="A466" s="1" t="s">
        <v>1907</v>
      </c>
      <c r="B466" t="str">
        <f>VLOOKUP(A466,'Customer Names'!A466:D2800,4,FALSE)</f>
        <v>Danielle</v>
      </c>
      <c r="C466">
        <f>VLOOKUP(A466,'medical examination2'!A466:'medical examination2'!B2800,2,FALSE)</f>
        <v>24.89</v>
      </c>
      <c r="D466">
        <f>VLOOKUP(A466,'medical examination2'!A466:E2800,5,FALSE)</f>
        <v>6.1</v>
      </c>
      <c r="E466" t="str">
        <f>VLOOKUP(A466,'medical examination2'!A466:G2801,7,FALSE)</f>
        <v>yes</v>
      </c>
      <c r="F466" t="str">
        <f>VLOOKUP(healthcare!A466,'medical examination2'!A466:I2800,9,FALSE)</f>
        <v>No</v>
      </c>
      <c r="G466" t="str">
        <f>VLOOKUP(A466,'medical examination2'!A466:J2800,10,FALSE)</f>
        <v>Yes</v>
      </c>
      <c r="I466" t="str">
        <f>VLOOKUP(A466,'medical examination2'!A466:M2800,13,FALSE)</f>
        <v>Yes</v>
      </c>
      <c r="J466" t="str">
        <f>VLOOKUP(A466,'medical examination2'!A466:D2800,4,FALSE)</f>
        <v>NORMAL WEIGHT</v>
      </c>
      <c r="K466" t="str">
        <f>VLOOKUP(A466,'medical examination2'!A466:F2800,6,FALSE)</f>
        <v>PREDIABETES</v>
      </c>
      <c r="L466" s="16">
        <f>VLOOKUP(A466,'hospitalisation details 2'!A466:G2808,7,FALSE)</f>
        <v>30675</v>
      </c>
      <c r="N466">
        <f>VLOOKUP(A466,'hospitalisation details 2'!A466:J2808,10,FALSE)</f>
        <v>21659.93</v>
      </c>
    </row>
    <row r="467" spans="1:14" ht="15.6" x14ac:dyDescent="0.3">
      <c r="A467" s="1" t="s">
        <v>1906</v>
      </c>
      <c r="B467" t="str">
        <f>VLOOKUP(A467,'Customer Names'!A467:D2801,4,FALSE)</f>
        <v>Jim</v>
      </c>
      <c r="C467">
        <f>VLOOKUP(A467,'medical examination2'!A467:'medical examination2'!B2801,2,FALSE)</f>
        <v>18.715</v>
      </c>
      <c r="D467">
        <f>VLOOKUP(A467,'medical examination2'!A467:E2801,5,FALSE)</f>
        <v>4.4400000000000004</v>
      </c>
      <c r="E467" t="str">
        <f>VLOOKUP(A467,'medical examination2'!A467:G2802,7,FALSE)</f>
        <v>No</v>
      </c>
      <c r="F467" t="str">
        <f>VLOOKUP(healthcare!A467,'medical examination2'!A467:I2801,9,FALSE)</f>
        <v>No</v>
      </c>
      <c r="G467" t="str">
        <f>VLOOKUP(A467,'medical examination2'!A467:J2801,10,FALSE)</f>
        <v>No</v>
      </c>
      <c r="I467" t="str">
        <f>VLOOKUP(A467,'medical examination2'!A467:M2801,13,FALSE)</f>
        <v>No</v>
      </c>
      <c r="J467" t="str">
        <f>VLOOKUP(A467,'medical examination2'!A467:D2801,4,FALSE)</f>
        <v>NORMAL WEIGHT</v>
      </c>
      <c r="K467" t="str">
        <f>VLOOKUP(A467,'medical examination2'!A467:F2801,6,FALSE)</f>
        <v>NORMAL</v>
      </c>
      <c r="L467" s="16">
        <f>VLOOKUP(A467,'hospitalisation details 2'!A467:G2809,7,FALSE)</f>
        <v>36323</v>
      </c>
      <c r="N467">
        <f>VLOOKUP(A467,'hospitalisation details 2'!A467:J2809,10,FALSE)</f>
        <v>21595.38</v>
      </c>
    </row>
    <row r="468" spans="1:14" ht="15.6" x14ac:dyDescent="0.3">
      <c r="A468" s="1" t="s">
        <v>1905</v>
      </c>
      <c r="B468" t="str">
        <f>VLOOKUP(A468,'Customer Names'!A468:D2802,4,FALSE)</f>
        <v>Matthew T</v>
      </c>
      <c r="C468">
        <f>VLOOKUP(A468,'medical examination2'!A468:'medical examination2'!B2802,2,FALSE)</f>
        <v>28.12</v>
      </c>
      <c r="D468">
        <f>VLOOKUP(A468,'medical examination2'!A468:E2802,5,FALSE)</f>
        <v>6.15</v>
      </c>
      <c r="E468" t="str">
        <f>VLOOKUP(A468,'medical examination2'!A468:G2803,7,FALSE)</f>
        <v>No</v>
      </c>
      <c r="F468" t="str">
        <f>VLOOKUP(healthcare!A468,'medical examination2'!A468:I2802,9,FALSE)</f>
        <v>No</v>
      </c>
      <c r="G468" t="str">
        <f>VLOOKUP(A468,'medical examination2'!A468:J2802,10,FALSE)</f>
        <v>No</v>
      </c>
      <c r="I468" t="str">
        <f>VLOOKUP(A468,'medical examination2'!A468:M2802,13,FALSE)</f>
        <v>Yes</v>
      </c>
      <c r="J468" t="str">
        <f>VLOOKUP(A468,'medical examination2'!A468:D2802,4,FALSE)</f>
        <v>OVERWEIGHT</v>
      </c>
      <c r="K468" t="str">
        <f>VLOOKUP(A468,'medical examination2'!A468:F2802,6,FALSE)</f>
        <v>PREDIABETES</v>
      </c>
      <c r="L468" s="16">
        <f>VLOOKUP(A468,'hospitalisation details 2'!A468:G2810,7,FALSE)</f>
        <v>33198</v>
      </c>
      <c r="N468">
        <f>VLOOKUP(A468,'hospitalisation details 2'!A468:J2810,10,FALSE)</f>
        <v>21472.48</v>
      </c>
    </row>
    <row r="469" spans="1:14" ht="15.6" x14ac:dyDescent="0.3">
      <c r="A469" s="1" t="s">
        <v>1904</v>
      </c>
      <c r="B469" t="str">
        <f>VLOOKUP(A469,'Customer Names'!A469:D2803,4,FALSE)</f>
        <v>Rachel L.</v>
      </c>
      <c r="C469">
        <f>VLOOKUP(A469,'medical examination2'!A469:'medical examination2'!B2803,2,FALSE)</f>
        <v>26.6</v>
      </c>
      <c r="D469">
        <f>VLOOKUP(A469,'medical examination2'!A469:E2803,5,FALSE)</f>
        <v>4.53</v>
      </c>
      <c r="E469" t="str">
        <f>VLOOKUP(A469,'medical examination2'!A469:G2804,7,FALSE)</f>
        <v>No</v>
      </c>
      <c r="F469" t="str">
        <f>VLOOKUP(healthcare!A469,'medical examination2'!A469:I2803,9,FALSE)</f>
        <v>No</v>
      </c>
      <c r="G469" t="str">
        <f>VLOOKUP(A469,'medical examination2'!A469:J2803,10,FALSE)</f>
        <v>No</v>
      </c>
      <c r="I469" t="str">
        <f>VLOOKUP(A469,'medical examination2'!A469:M2803,13,FALSE)</f>
        <v>Yes</v>
      </c>
      <c r="J469" t="str">
        <f>VLOOKUP(A469,'medical examination2'!A469:D2803,4,FALSE)</f>
        <v>OVERWEIGHT</v>
      </c>
      <c r="K469" t="str">
        <f>VLOOKUP(A469,'medical examination2'!A469:F2803,6,FALSE)</f>
        <v>NORMAL</v>
      </c>
      <c r="L469" s="16">
        <f>VLOOKUP(A469,'hospitalisation details 2'!A469:G2811,7,FALSE)</f>
        <v>29468</v>
      </c>
      <c r="N469">
        <f>VLOOKUP(A469,'hospitalisation details 2'!A469:J2811,10,FALSE)</f>
        <v>21348.71</v>
      </c>
    </row>
    <row r="470" spans="1:14" ht="15.6" x14ac:dyDescent="0.3">
      <c r="A470" s="1" t="s">
        <v>1903</v>
      </c>
      <c r="B470" t="str">
        <f>VLOOKUP(A470,'Customer Names'!A470:D2804,4,FALSE)</f>
        <v>Corina</v>
      </c>
      <c r="C470">
        <f>VLOOKUP(A470,'medical examination2'!A470:'medical examination2'!B2804,2,FALSE)</f>
        <v>30.114999999999998</v>
      </c>
      <c r="D470">
        <f>VLOOKUP(A470,'medical examination2'!A470:E2804,5,FALSE)</f>
        <v>5.48</v>
      </c>
      <c r="E470" t="str">
        <f>VLOOKUP(A470,'medical examination2'!A470:G2805,7,FALSE)</f>
        <v>No</v>
      </c>
      <c r="F470" t="str">
        <f>VLOOKUP(healthcare!A470,'medical examination2'!A470:I2804,9,FALSE)</f>
        <v>yes</v>
      </c>
      <c r="G470" t="str">
        <f>VLOOKUP(A470,'medical examination2'!A470:J2804,10,FALSE)</f>
        <v>No</v>
      </c>
      <c r="I470" t="str">
        <f>VLOOKUP(A470,'medical examination2'!A470:M2804,13,FALSE)</f>
        <v>No</v>
      </c>
      <c r="J470" t="str">
        <f>VLOOKUP(A470,'medical examination2'!A470:D2804,4,FALSE)</f>
        <v>OBESITY</v>
      </c>
      <c r="K470" t="str">
        <f>VLOOKUP(A470,'medical examination2'!A470:F2804,6,FALSE)</f>
        <v>NORMAL</v>
      </c>
      <c r="L470" s="16">
        <f>VLOOKUP(A470,'hospitalisation details 2'!A470:G2812,7,FALSE)</f>
        <v>38203</v>
      </c>
      <c r="N470">
        <f>VLOOKUP(A470,'hospitalisation details 2'!A470:J2812,10,FALSE)</f>
        <v>21344.85</v>
      </c>
    </row>
    <row r="471" spans="1:14" ht="15.6" x14ac:dyDescent="0.3">
      <c r="A471" s="1" t="s">
        <v>1902</v>
      </c>
      <c r="B471" t="str">
        <f>VLOOKUP(A471,'Customer Names'!A471:D2805,4,FALSE)</f>
        <v>Guannan</v>
      </c>
      <c r="C471">
        <f>VLOOKUP(A471,'medical examination2'!A471:'medical examination2'!B2805,2,FALSE)</f>
        <v>24.605</v>
      </c>
      <c r="D471">
        <f>VLOOKUP(A471,'medical examination2'!A471:E2805,5,FALSE)</f>
        <v>5.48</v>
      </c>
      <c r="E471" t="str">
        <f>VLOOKUP(A471,'medical examination2'!A471:G2806,7,FALSE)</f>
        <v>No</v>
      </c>
      <c r="F471" t="str">
        <f>VLOOKUP(healthcare!A471,'medical examination2'!A471:I2805,9,FALSE)</f>
        <v>No</v>
      </c>
      <c r="G471" t="str">
        <f>VLOOKUP(A471,'medical examination2'!A471:J2805,10,FALSE)</f>
        <v>No</v>
      </c>
      <c r="I471" t="str">
        <f>VLOOKUP(A471,'medical examination2'!A471:M2805,13,FALSE)</f>
        <v>Yes</v>
      </c>
      <c r="J471" t="str">
        <f>VLOOKUP(A471,'medical examination2'!A471:D2805,4,FALSE)</f>
        <v>NORMAL WEIGHT</v>
      </c>
      <c r="K471" t="str">
        <f>VLOOKUP(A471,'medical examination2'!A471:F2805,6,FALSE)</f>
        <v>NORMAL</v>
      </c>
      <c r="L471" s="16">
        <f>VLOOKUP(A471,'hospitalisation details 2'!A471:G2813,7,FALSE)</f>
        <v>29565</v>
      </c>
      <c r="N471">
        <f>VLOOKUP(A471,'hospitalisation details 2'!A471:J2813,10,FALSE)</f>
        <v>21259.38</v>
      </c>
    </row>
    <row r="472" spans="1:14" ht="15.6" x14ac:dyDescent="0.3">
      <c r="A472" s="1" t="s">
        <v>1901</v>
      </c>
      <c r="B472" t="str">
        <f>VLOOKUP(A472,'Customer Names'!A472:D2806,4,FALSE)</f>
        <v>Don</v>
      </c>
      <c r="C472">
        <f>VLOOKUP(A472,'medical examination2'!A472:'medical examination2'!B2806,2,FALSE)</f>
        <v>29.6</v>
      </c>
      <c r="D472">
        <f>VLOOKUP(A472,'medical examination2'!A472:E2806,5,FALSE)</f>
        <v>8.1</v>
      </c>
      <c r="E472" t="str">
        <f>VLOOKUP(A472,'medical examination2'!A472:G2807,7,FALSE)</f>
        <v>No</v>
      </c>
      <c r="F472" t="str">
        <f>VLOOKUP(healthcare!A472,'medical examination2'!A472:I2806,9,FALSE)</f>
        <v>No</v>
      </c>
      <c r="G472" t="str">
        <f>VLOOKUP(A472,'medical examination2'!A472:J2806,10,FALSE)</f>
        <v>No</v>
      </c>
      <c r="I472" t="str">
        <f>VLOOKUP(A472,'medical examination2'!A472:M2806,13,FALSE)</f>
        <v>No</v>
      </c>
      <c r="J472" t="str">
        <f>VLOOKUP(A472,'medical examination2'!A472:D2806,4,FALSE)</f>
        <v>OVERWEIGHT</v>
      </c>
      <c r="K472" t="str">
        <f>VLOOKUP(A472,'medical examination2'!A472:F2806,6,FALSE)</f>
        <v>DIABETES</v>
      </c>
      <c r="L472" s="16">
        <f>VLOOKUP(A472,'hospitalisation details 2'!A472:G2814,7,FALSE)</f>
        <v>27275</v>
      </c>
      <c r="N472">
        <f>VLOOKUP(A472,'hospitalisation details 2'!A472:J2814,10,FALSE)</f>
        <v>21232.18</v>
      </c>
    </row>
    <row r="473" spans="1:14" ht="15.6" x14ac:dyDescent="0.3">
      <c r="A473" s="1" t="s">
        <v>1900</v>
      </c>
      <c r="B473" t="str">
        <f>VLOOKUP(A473,'Customer Names'!A473:D2807,4,FALSE)</f>
        <v>Chris</v>
      </c>
      <c r="C473">
        <f>VLOOKUP(A473,'medical examination2'!A473:'medical examination2'!B2807,2,FALSE)</f>
        <v>24.42</v>
      </c>
      <c r="D473">
        <f>VLOOKUP(A473,'medical examination2'!A473:E2807,5,FALSE)</f>
        <v>7.16</v>
      </c>
      <c r="E473" t="str">
        <f>VLOOKUP(A473,'medical examination2'!A473:G2808,7,FALSE)</f>
        <v>No</v>
      </c>
      <c r="F473" t="str">
        <f>VLOOKUP(healthcare!A473,'medical examination2'!A473:I2807,9,FALSE)</f>
        <v>No</v>
      </c>
      <c r="G473" t="str">
        <f>VLOOKUP(A473,'medical examination2'!A473:J2807,10,FALSE)</f>
        <v>No</v>
      </c>
      <c r="I473" t="str">
        <f>VLOOKUP(A473,'medical examination2'!A473:M2807,13,FALSE)</f>
        <v>Yes</v>
      </c>
      <c r="J473" t="str">
        <f>VLOOKUP(A473,'medical examination2'!A473:D2807,4,FALSE)</f>
        <v>NORMAL WEIGHT</v>
      </c>
      <c r="K473" t="str">
        <f>VLOOKUP(A473,'medical examination2'!A473:F2807,6,FALSE)</f>
        <v>DIABETES</v>
      </c>
      <c r="L473" s="16">
        <f>VLOOKUP(A473,'hospitalisation details 2'!A473:G2815,7,FALSE)</f>
        <v>27316</v>
      </c>
      <c r="N473">
        <f>VLOOKUP(A473,'hospitalisation details 2'!A473:J2815,10,FALSE)</f>
        <v>21223.68</v>
      </c>
    </row>
    <row r="474" spans="1:14" ht="15.6" x14ac:dyDescent="0.3">
      <c r="A474" s="1" t="s">
        <v>1899</v>
      </c>
      <c r="B474" t="str">
        <f>VLOOKUP(A474,'Customer Names'!A474:D2808,4,FALSE)</f>
        <v>Gavin V.</v>
      </c>
      <c r="C474">
        <f>VLOOKUP(A474,'medical examination2'!A474:'medical examination2'!B2808,2,FALSE)</f>
        <v>20.9</v>
      </c>
      <c r="D474">
        <f>VLOOKUP(A474,'medical examination2'!A474:E2808,5,FALSE)</f>
        <v>4.55</v>
      </c>
      <c r="E474" t="str">
        <f>VLOOKUP(A474,'medical examination2'!A474:G2809,7,FALSE)</f>
        <v>yes</v>
      </c>
      <c r="F474" t="str">
        <f>VLOOKUP(healthcare!A474,'medical examination2'!A474:I2808,9,FALSE)</f>
        <v>No</v>
      </c>
      <c r="G474" t="str">
        <f>VLOOKUP(A474,'medical examination2'!A474:J2808,10,FALSE)</f>
        <v>Yes</v>
      </c>
      <c r="I474" t="str">
        <f>VLOOKUP(A474,'medical examination2'!A474:M2808,13,FALSE)</f>
        <v>Yes</v>
      </c>
      <c r="J474" t="str">
        <f>VLOOKUP(A474,'medical examination2'!A474:D2808,4,FALSE)</f>
        <v>NORMAL WEIGHT</v>
      </c>
      <c r="K474" t="str">
        <f>VLOOKUP(A474,'medical examination2'!A474:F2808,6,FALSE)</f>
        <v>NORMAL</v>
      </c>
      <c r="L474" s="16">
        <f>VLOOKUP(A474,'hospitalisation details 2'!A474:G2816,7,FALSE)</f>
        <v>25441</v>
      </c>
      <c r="N474">
        <f>VLOOKUP(A474,'hospitalisation details 2'!A474:J2816,10,FALSE)</f>
        <v>21195.82</v>
      </c>
    </row>
    <row r="475" spans="1:14" ht="15.6" x14ac:dyDescent="0.3">
      <c r="A475" s="1" t="s">
        <v>1898</v>
      </c>
      <c r="B475" t="str">
        <f>VLOOKUP(A475,'Customer Names'!A475:D2809,4,FALSE)</f>
        <v>David</v>
      </c>
      <c r="C475">
        <f>VLOOKUP(A475,'medical examination2'!A475:'medical examination2'!B2809,2,FALSE)</f>
        <v>22.895</v>
      </c>
      <c r="D475">
        <f>VLOOKUP(A475,'medical examination2'!A475:E2809,5,FALSE)</f>
        <v>6.03</v>
      </c>
      <c r="E475" t="str">
        <f>VLOOKUP(A475,'medical examination2'!A475:G2810,7,FALSE)</f>
        <v>No</v>
      </c>
      <c r="F475" t="str">
        <f>VLOOKUP(healthcare!A475,'medical examination2'!A475:I2809,9,FALSE)</f>
        <v>No</v>
      </c>
      <c r="G475" t="str">
        <f>VLOOKUP(A475,'medical examination2'!A475:J2809,10,FALSE)</f>
        <v>No</v>
      </c>
      <c r="I475" t="str">
        <f>VLOOKUP(A475,'medical examination2'!A475:M2809,13,FALSE)</f>
        <v>Yes</v>
      </c>
      <c r="J475" t="str">
        <f>VLOOKUP(A475,'medical examination2'!A475:D2809,4,FALSE)</f>
        <v>NORMAL WEIGHT</v>
      </c>
      <c r="K475" t="str">
        <f>VLOOKUP(A475,'medical examination2'!A475:F2809,6,FALSE)</f>
        <v>PREDIABETES</v>
      </c>
      <c r="L475" s="16">
        <f>VLOOKUP(A475,'hospitalisation details 2'!A475:G2817,7,FALSE)</f>
        <v>28452</v>
      </c>
      <c r="N475">
        <f>VLOOKUP(A475,'hospitalisation details 2'!A475:J2817,10,FALSE)</f>
        <v>21098.55</v>
      </c>
    </row>
    <row r="476" spans="1:14" ht="15.6" x14ac:dyDescent="0.3">
      <c r="A476" s="1" t="s">
        <v>1897</v>
      </c>
      <c r="B476" t="str">
        <f>VLOOKUP(A476,'Customer Names'!A476:D2810,4,FALSE)</f>
        <v>Jatin</v>
      </c>
      <c r="C476">
        <f>VLOOKUP(A476,'medical examination2'!A476:'medical examination2'!B2810,2,FALSE)</f>
        <v>28.3</v>
      </c>
      <c r="D476">
        <f>VLOOKUP(A476,'medical examination2'!A476:E2810,5,FALSE)</f>
        <v>5.47</v>
      </c>
      <c r="E476" t="str">
        <f>VLOOKUP(A476,'medical examination2'!A476:G2811,7,FALSE)</f>
        <v>yes</v>
      </c>
      <c r="F476" t="str">
        <f>VLOOKUP(healthcare!A476,'medical examination2'!A476:I2810,9,FALSE)</f>
        <v>No</v>
      </c>
      <c r="G476" t="str">
        <f>VLOOKUP(A476,'medical examination2'!A476:J2810,10,FALSE)</f>
        <v>Yes</v>
      </c>
      <c r="I476" t="str">
        <f>VLOOKUP(A476,'medical examination2'!A476:M2810,13,FALSE)</f>
        <v>Yes</v>
      </c>
      <c r="J476" t="str">
        <f>VLOOKUP(A476,'medical examination2'!A476:D2810,4,FALSE)</f>
        <v>OVERWEIGHT</v>
      </c>
      <c r="K476" t="str">
        <f>VLOOKUP(A476,'medical examination2'!A476:F2810,6,FALSE)</f>
        <v>NORMAL</v>
      </c>
      <c r="L476" s="16">
        <f>VLOOKUP(A476,'hospitalisation details 2'!A476:G2818,7,FALSE)</f>
        <v>30499</v>
      </c>
      <c r="N476">
        <f>VLOOKUP(A476,'hospitalisation details 2'!A476:J2818,10,FALSE)</f>
        <v>21082.16</v>
      </c>
    </row>
    <row r="477" spans="1:14" ht="15.6" x14ac:dyDescent="0.3">
      <c r="A477" s="1" t="s">
        <v>1895</v>
      </c>
      <c r="B477" t="str">
        <f>VLOOKUP(A477,'Customer Names'!A477:D2811,4,FALSE)</f>
        <v>J P. II</v>
      </c>
      <c r="C477">
        <f>VLOOKUP(A477,'medical examination2'!A477:'medical examination2'!B2811,2,FALSE)</f>
        <v>54.3</v>
      </c>
      <c r="D477">
        <f>VLOOKUP(A477,'medical examination2'!A477:E2811,5,FALSE)</f>
        <v>4.1500000000000004</v>
      </c>
      <c r="E477" t="str">
        <f>VLOOKUP(A477,'medical examination2'!A477:G2812,7,FALSE)</f>
        <v>yes</v>
      </c>
      <c r="F477" t="str">
        <f>VLOOKUP(healthcare!A477,'medical examination2'!A477:I2811,9,FALSE)</f>
        <v>No</v>
      </c>
      <c r="G477" t="str">
        <f>VLOOKUP(A477,'medical examination2'!A477:J2811,10,FALSE)</f>
        <v>No</v>
      </c>
      <c r="I477" t="str">
        <f>VLOOKUP(A477,'medical examination2'!A477:M2811,13,FALSE)</f>
        <v>No</v>
      </c>
      <c r="J477" t="str">
        <f>VLOOKUP(A477,'medical examination2'!A477:D2811,4,FALSE)</f>
        <v>OBESITY</v>
      </c>
      <c r="K477" t="str">
        <f>VLOOKUP(A477,'medical examination2'!A477:F2811,6,FALSE)</f>
        <v>NORMAL</v>
      </c>
      <c r="L477" s="16">
        <f>VLOOKUP(A477,'hospitalisation details 2'!A477:G2819,7,FALSE)</f>
        <v>23700</v>
      </c>
      <c r="N477">
        <f>VLOOKUP(A477,'hospitalisation details 2'!A477:J2819,10,FALSE)</f>
        <v>20893.060000000001</v>
      </c>
    </row>
    <row r="478" spans="1:14" ht="15.6" x14ac:dyDescent="0.3">
      <c r="A478" s="1" t="s">
        <v>1894</v>
      </c>
      <c r="B478" t="str">
        <f>VLOOKUP(A478,'Customer Names'!A478:D2812,4,FALSE)</f>
        <v>Angela M.</v>
      </c>
      <c r="C478">
        <f>VLOOKUP(A478,'medical examination2'!A478:'medical examination2'!B2812,2,FALSE)</f>
        <v>33.344999999999999</v>
      </c>
      <c r="D478">
        <f>VLOOKUP(A478,'medical examination2'!A478:E2812,5,FALSE)</f>
        <v>11.32</v>
      </c>
      <c r="E478" t="str">
        <f>VLOOKUP(A478,'medical examination2'!A478:G2813,7,FALSE)</f>
        <v>yes</v>
      </c>
      <c r="F478" t="str">
        <f>VLOOKUP(healthcare!A478,'medical examination2'!A478:I2812,9,FALSE)</f>
        <v>No</v>
      </c>
      <c r="G478" t="str">
        <f>VLOOKUP(A478,'medical examination2'!A478:J2812,10,FALSE)</f>
        <v>No</v>
      </c>
      <c r="I478" t="str">
        <f>VLOOKUP(A478,'medical examination2'!A478:M2812,13,FALSE)</f>
        <v>No</v>
      </c>
      <c r="J478" t="str">
        <f>VLOOKUP(A478,'medical examination2'!A478:D2812,4,FALSE)</f>
        <v>OBESITY</v>
      </c>
      <c r="K478" t="str">
        <f>VLOOKUP(A478,'medical examination2'!A478:F2812,6,FALSE)</f>
        <v>DIABETES</v>
      </c>
      <c r="L478" s="16">
        <f>VLOOKUP(A478,'hospitalisation details 2'!A478:G2820,7,FALSE)</f>
        <v>27736</v>
      </c>
      <c r="N478">
        <f>VLOOKUP(A478,'hospitalisation details 2'!A478:J2820,10,FALSE)</f>
        <v>20878.78</v>
      </c>
    </row>
    <row r="479" spans="1:14" ht="15.6" x14ac:dyDescent="0.3">
      <c r="A479" s="1" t="s">
        <v>1893</v>
      </c>
      <c r="B479" t="str">
        <f>VLOOKUP(A479,'Customer Names'!A479:D2813,4,FALSE)</f>
        <v>Blake K.</v>
      </c>
      <c r="C479">
        <f>VLOOKUP(A479,'medical examination2'!A479:'medical examination2'!B2813,2,FALSE)</f>
        <v>33</v>
      </c>
      <c r="D479">
        <f>VLOOKUP(A479,'medical examination2'!A479:E2813,5,FALSE)</f>
        <v>9.51</v>
      </c>
      <c r="E479" t="str">
        <f>VLOOKUP(A479,'medical examination2'!A479:G2814,7,FALSE)</f>
        <v>yes</v>
      </c>
      <c r="F479" t="str">
        <f>VLOOKUP(healthcare!A479,'medical examination2'!A479:I2813,9,FALSE)</f>
        <v>No</v>
      </c>
      <c r="G479" t="str">
        <f>VLOOKUP(A479,'medical examination2'!A479:J2813,10,FALSE)</f>
        <v>No</v>
      </c>
      <c r="I479" t="str">
        <f>VLOOKUP(A479,'medical examination2'!A479:M2813,13,FALSE)</f>
        <v>No</v>
      </c>
      <c r="J479" t="str">
        <f>VLOOKUP(A479,'medical examination2'!A479:D2813,4,FALSE)</f>
        <v>OBESITY</v>
      </c>
      <c r="K479" t="str">
        <f>VLOOKUP(A479,'medical examination2'!A479:F2813,6,FALSE)</f>
        <v>DIABETES</v>
      </c>
      <c r="L479" s="16">
        <f>VLOOKUP(A479,'hospitalisation details 2'!A479:G2821,7,FALSE)</f>
        <v>24723</v>
      </c>
      <c r="N479">
        <f>VLOOKUP(A479,'hospitalisation details 2'!A479:J2821,10,FALSE)</f>
        <v>20781.490000000002</v>
      </c>
    </row>
    <row r="480" spans="1:14" ht="15.6" x14ac:dyDescent="0.3">
      <c r="A480" s="1" t="s">
        <v>1892</v>
      </c>
      <c r="B480" t="str">
        <f>VLOOKUP(A480,'Customer Names'!A480:D2814,4,FALSE)</f>
        <v>Brian T.</v>
      </c>
      <c r="C480">
        <f>VLOOKUP(A480,'medical examination2'!A480:'medical examination2'!B2814,2,FALSE)</f>
        <v>28.024999999999999</v>
      </c>
      <c r="D480">
        <f>VLOOKUP(A480,'medical examination2'!A480:E2814,5,FALSE)</f>
        <v>7.67</v>
      </c>
      <c r="E480" t="str">
        <f>VLOOKUP(A480,'medical examination2'!A480:G2815,7,FALSE)</f>
        <v>yes</v>
      </c>
      <c r="F480" t="str">
        <f>VLOOKUP(healthcare!A480,'medical examination2'!A480:I2814,9,FALSE)</f>
        <v>No</v>
      </c>
      <c r="G480" t="str">
        <f>VLOOKUP(A480,'medical examination2'!A480:J2814,10,FALSE)</f>
        <v>No</v>
      </c>
      <c r="I480" t="str">
        <f>VLOOKUP(A480,'medical examination2'!A480:M2814,13,FALSE)</f>
        <v>Yes</v>
      </c>
      <c r="J480" t="str">
        <f>VLOOKUP(A480,'medical examination2'!A480:D2814,4,FALSE)</f>
        <v>OVERWEIGHT</v>
      </c>
      <c r="K480" t="str">
        <f>VLOOKUP(A480,'medical examination2'!A480:F2814,6,FALSE)</f>
        <v>DIABETES</v>
      </c>
      <c r="L480" s="16">
        <f>VLOOKUP(A480,'hospitalisation details 2'!A480:G2822,7,FALSE)</f>
        <v>31628</v>
      </c>
      <c r="N480">
        <f>VLOOKUP(A480,'hospitalisation details 2'!A480:J2822,10,FALSE)</f>
        <v>20773.63</v>
      </c>
    </row>
    <row r="481" spans="1:14" ht="15.6" x14ac:dyDescent="0.3">
      <c r="A481" s="1" t="s">
        <v>1891</v>
      </c>
      <c r="B481" t="str">
        <f>VLOOKUP(A481,'Customer Names'!A481:D2815,4,FALSE)</f>
        <v>Damon</v>
      </c>
      <c r="C481">
        <f>VLOOKUP(A481,'medical examination2'!A481:'medical examination2'!B2815,2,FALSE)</f>
        <v>28.69</v>
      </c>
      <c r="D481">
        <f>VLOOKUP(A481,'medical examination2'!A481:E2815,5,FALSE)</f>
        <v>6.23</v>
      </c>
      <c r="E481" t="str">
        <f>VLOOKUP(A481,'medical examination2'!A481:G2816,7,FALSE)</f>
        <v>No</v>
      </c>
      <c r="F481" t="str">
        <f>VLOOKUP(healthcare!A481,'medical examination2'!A481:I2815,9,FALSE)</f>
        <v>No</v>
      </c>
      <c r="G481" t="str">
        <f>VLOOKUP(A481,'medical examination2'!A481:J2815,10,FALSE)</f>
        <v>No</v>
      </c>
      <c r="I481" t="str">
        <f>VLOOKUP(A481,'medical examination2'!A481:M2815,13,FALSE)</f>
        <v>Yes</v>
      </c>
      <c r="J481" t="str">
        <f>VLOOKUP(A481,'medical examination2'!A481:D2815,4,FALSE)</f>
        <v>OVERWEIGHT</v>
      </c>
      <c r="K481" t="str">
        <f>VLOOKUP(A481,'medical examination2'!A481:F2815,6,FALSE)</f>
        <v>PREDIABETES</v>
      </c>
      <c r="L481" s="16">
        <f>VLOOKUP(A481,'hospitalisation details 2'!A481:G2823,7,FALSE)</f>
        <v>33861</v>
      </c>
      <c r="N481">
        <f>VLOOKUP(A481,'hospitalisation details 2'!A481:J2823,10,FALSE)</f>
        <v>20745.990000000002</v>
      </c>
    </row>
    <row r="482" spans="1:14" ht="15.6" x14ac:dyDescent="0.3">
      <c r="A482" s="1" t="s">
        <v>1890</v>
      </c>
      <c r="B482" t="str">
        <f>VLOOKUP(A482,'Customer Names'!A482:D2816,4,FALSE)</f>
        <v>Jeffrey</v>
      </c>
      <c r="C482">
        <f>VLOOKUP(A482,'medical examination2'!A482:'medical examination2'!B2816,2,FALSE)</f>
        <v>40.28</v>
      </c>
      <c r="D482">
        <f>VLOOKUP(A482,'medical examination2'!A482:E2816,5,FALSE)</f>
        <v>8.9</v>
      </c>
      <c r="E482" t="str">
        <f>VLOOKUP(A482,'medical examination2'!A482:G2817,7,FALSE)</f>
        <v>No</v>
      </c>
      <c r="F482" t="str">
        <f>VLOOKUP(healthcare!A482,'medical examination2'!A482:I2816,9,FALSE)</f>
        <v>No</v>
      </c>
      <c r="G482" t="str">
        <f>VLOOKUP(A482,'medical examination2'!A482:J2816,10,FALSE)</f>
        <v>No</v>
      </c>
      <c r="I482" t="str">
        <f>VLOOKUP(A482,'medical examination2'!A482:M2816,13,FALSE)</f>
        <v>No</v>
      </c>
      <c r="J482" t="str">
        <f>VLOOKUP(A482,'medical examination2'!A482:D2816,4,FALSE)</f>
        <v>OBESITY</v>
      </c>
      <c r="K482" t="str">
        <f>VLOOKUP(A482,'medical examination2'!A482:F2816,6,FALSE)</f>
        <v>DIABETES</v>
      </c>
      <c r="L482" s="16">
        <f>VLOOKUP(A482,'hospitalisation details 2'!A482:G2824,7,FALSE)</f>
        <v>23955</v>
      </c>
      <c r="N482">
        <f>VLOOKUP(A482,'hospitalisation details 2'!A482:J2824,10,FALSE)</f>
        <v>20709.02</v>
      </c>
    </row>
    <row r="483" spans="1:14" ht="15.6" x14ac:dyDescent="0.3">
      <c r="A483" s="1" t="s">
        <v>1889</v>
      </c>
      <c r="B483" t="str">
        <f>VLOOKUP(A483,'Customer Names'!A483:D2817,4,FALSE)</f>
        <v>Malcolm J.</v>
      </c>
      <c r="C483">
        <f>VLOOKUP(A483,'medical examination2'!A483:'medical examination2'!B2817,2,FALSE)</f>
        <v>37.299999999999997</v>
      </c>
      <c r="D483">
        <f>VLOOKUP(A483,'medical examination2'!A483:E2817,5,FALSE)</f>
        <v>7.79</v>
      </c>
      <c r="E483" t="str">
        <f>VLOOKUP(A483,'medical examination2'!A483:G2818,7,FALSE)</f>
        <v>yes</v>
      </c>
      <c r="F483" t="str">
        <f>VLOOKUP(healthcare!A483,'medical examination2'!A483:I2817,9,FALSE)</f>
        <v>No</v>
      </c>
      <c r="G483" t="str">
        <f>VLOOKUP(A483,'medical examination2'!A483:J2817,10,FALSE)</f>
        <v>No</v>
      </c>
      <c r="I483" t="str">
        <f>VLOOKUP(A483,'medical examination2'!A483:M2817,13,FALSE)</f>
        <v>No</v>
      </c>
      <c r="J483" t="str">
        <f>VLOOKUP(A483,'medical examination2'!A483:D2817,4,FALSE)</f>
        <v>OBESITY</v>
      </c>
      <c r="K483" t="str">
        <f>VLOOKUP(A483,'medical examination2'!A483:F2817,6,FALSE)</f>
        <v>DIABETES</v>
      </c>
      <c r="L483" s="16">
        <f>VLOOKUP(A483,'hospitalisation details 2'!A483:G2825,7,FALSE)</f>
        <v>24823</v>
      </c>
      <c r="N483">
        <f>VLOOKUP(A483,'hospitalisation details 2'!A483:J2825,10,FALSE)</f>
        <v>20630.28</v>
      </c>
    </row>
    <row r="484" spans="1:14" ht="15.6" x14ac:dyDescent="0.3">
      <c r="A484" s="1" t="s">
        <v>1888</v>
      </c>
      <c r="B484" t="str">
        <f>VLOOKUP(A484,'Customer Names'!A484:D2818,4,FALSE)</f>
        <v>Margaret B.</v>
      </c>
      <c r="C484">
        <f>VLOOKUP(A484,'medical examination2'!A484:'medical examination2'!B2818,2,FALSE)</f>
        <v>54.47</v>
      </c>
      <c r="D484">
        <f>VLOOKUP(A484,'medical examination2'!A484:E2818,5,FALSE)</f>
        <v>4.49</v>
      </c>
      <c r="E484" t="str">
        <f>VLOOKUP(A484,'medical examination2'!A484:G2819,7,FALSE)</f>
        <v>yes</v>
      </c>
      <c r="F484" t="str">
        <f>VLOOKUP(healthcare!A484,'medical examination2'!A484:I2818,9,FALSE)</f>
        <v>No</v>
      </c>
      <c r="G484" t="str">
        <f>VLOOKUP(A484,'medical examination2'!A484:J2818,10,FALSE)</f>
        <v>No</v>
      </c>
      <c r="I484" t="str">
        <f>VLOOKUP(A484,'medical examination2'!A484:M2818,13,FALSE)</f>
        <v>No</v>
      </c>
      <c r="J484" t="str">
        <f>VLOOKUP(A484,'medical examination2'!A484:D2818,4,FALSE)</f>
        <v>OBESITY</v>
      </c>
      <c r="K484" t="str">
        <f>VLOOKUP(A484,'medical examination2'!A484:F2818,6,FALSE)</f>
        <v>NORMAL</v>
      </c>
      <c r="L484" s="16">
        <f>VLOOKUP(A484,'hospitalisation details 2'!A484:G2826,7,FALSE)</f>
        <v>24297</v>
      </c>
      <c r="N484">
        <f>VLOOKUP(A484,'hospitalisation details 2'!A484:J2826,10,FALSE)</f>
        <v>20568.32</v>
      </c>
    </row>
    <row r="485" spans="1:14" ht="15.6" x14ac:dyDescent="0.3">
      <c r="A485" s="1" t="s">
        <v>1887</v>
      </c>
      <c r="B485" t="str">
        <f>VLOOKUP(A485,'Customer Names'!A485:D2819,4,FALSE)</f>
        <v>Helen</v>
      </c>
      <c r="C485">
        <f>VLOOKUP(A485,'medical examination2'!A485:'medical examination2'!B2819,2,FALSE)</f>
        <v>38.06</v>
      </c>
      <c r="D485">
        <f>VLOOKUP(A485,'medical examination2'!A485:E2819,5,FALSE)</f>
        <v>5.24</v>
      </c>
      <c r="E485" t="str">
        <f>VLOOKUP(A485,'medical examination2'!A485:G2820,7,FALSE)</f>
        <v>yes</v>
      </c>
      <c r="F485" t="str">
        <f>VLOOKUP(healthcare!A485,'medical examination2'!A485:I2819,9,FALSE)</f>
        <v>No</v>
      </c>
      <c r="G485" t="str">
        <f>VLOOKUP(A485,'medical examination2'!A485:J2819,10,FALSE)</f>
        <v>Yes</v>
      </c>
      <c r="I485" t="str">
        <f>VLOOKUP(A485,'medical examination2'!A485:M2819,13,FALSE)</f>
        <v>No</v>
      </c>
      <c r="J485" t="str">
        <f>VLOOKUP(A485,'medical examination2'!A485:D2819,4,FALSE)</f>
        <v>OBESITY</v>
      </c>
      <c r="K485" t="str">
        <f>VLOOKUP(A485,'medical examination2'!A485:F2819,6,FALSE)</f>
        <v>NORMAL</v>
      </c>
      <c r="L485" s="16">
        <f>VLOOKUP(A485,'hospitalisation details 2'!A485:G2827,7,FALSE)</f>
        <v>25489</v>
      </c>
      <c r="N485">
        <f>VLOOKUP(A485,'hospitalisation details 2'!A485:J2827,10,FALSE)</f>
        <v>20463</v>
      </c>
    </row>
    <row r="486" spans="1:14" ht="15.6" x14ac:dyDescent="0.3">
      <c r="A486" s="1" t="s">
        <v>1886</v>
      </c>
      <c r="B486" t="str">
        <f>VLOOKUP(A486,'Customer Names'!A486:D2820,4,FALSE)</f>
        <v>Matthew</v>
      </c>
      <c r="C486">
        <f>VLOOKUP(A486,'medical examination2'!A486:'medical examination2'!B2820,2,FALSE)</f>
        <v>51.47</v>
      </c>
      <c r="D486">
        <f>VLOOKUP(A486,'medical examination2'!A486:E2820,5,FALSE)</f>
        <v>9.6</v>
      </c>
      <c r="E486" t="str">
        <f>VLOOKUP(A486,'medical examination2'!A486:G2821,7,FALSE)</f>
        <v>No</v>
      </c>
      <c r="F486" t="str">
        <f>VLOOKUP(healthcare!A486,'medical examination2'!A486:I2820,9,FALSE)</f>
        <v>No</v>
      </c>
      <c r="G486" t="str">
        <f>VLOOKUP(A486,'medical examination2'!A486:J2820,10,FALSE)</f>
        <v>No</v>
      </c>
      <c r="I486" t="str">
        <f>VLOOKUP(A486,'medical examination2'!A486:M2820,13,FALSE)</f>
        <v>No</v>
      </c>
      <c r="J486" t="str">
        <f>VLOOKUP(A486,'medical examination2'!A486:D2820,4,FALSE)</f>
        <v>OBESITY</v>
      </c>
      <c r="K486" t="str">
        <f>VLOOKUP(A486,'medical examination2'!A486:F2820,6,FALSE)</f>
        <v>DIABETES</v>
      </c>
      <c r="L486" s="16">
        <f>VLOOKUP(A486,'hospitalisation details 2'!A486:G2828,7,FALSE)</f>
        <v>22937</v>
      </c>
      <c r="N486">
        <f>VLOOKUP(A486,'hospitalisation details 2'!A486:J2828,10,FALSE)</f>
        <v>20446.849999999999</v>
      </c>
    </row>
    <row r="487" spans="1:14" ht="15.6" x14ac:dyDescent="0.3">
      <c r="A487" s="1" t="s">
        <v>1885</v>
      </c>
      <c r="B487" t="str">
        <f>VLOOKUP(A487,'Customer Names'!A487:D2821,4,FALSE)</f>
        <v>Jeff</v>
      </c>
      <c r="C487">
        <f>VLOOKUP(A487,'medical examination2'!A487:'medical examination2'!B2821,2,FALSE)</f>
        <v>29.8</v>
      </c>
      <c r="D487">
        <f>VLOOKUP(A487,'medical examination2'!A487:E2821,5,FALSE)</f>
        <v>5.78</v>
      </c>
      <c r="E487" t="str">
        <f>VLOOKUP(A487,'medical examination2'!A487:G2822,7,FALSE)</f>
        <v>yes</v>
      </c>
      <c r="F487" t="str">
        <f>VLOOKUP(healthcare!A487,'medical examination2'!A487:I2821,9,FALSE)</f>
        <v>No</v>
      </c>
      <c r="G487" t="str">
        <f>VLOOKUP(A487,'medical examination2'!A487:J2821,10,FALSE)</f>
        <v>No</v>
      </c>
      <c r="I487" t="str">
        <f>VLOOKUP(A487,'medical examination2'!A487:M2821,13,FALSE)</f>
        <v>No</v>
      </c>
      <c r="J487" t="str">
        <f>VLOOKUP(A487,'medical examination2'!A487:D2821,4,FALSE)</f>
        <v>OVERWEIGHT</v>
      </c>
      <c r="K487" t="str">
        <f>VLOOKUP(A487,'medical examination2'!A487:F2821,6,FALSE)</f>
        <v>PREDIABETES</v>
      </c>
      <c r="L487" s="16">
        <f>VLOOKUP(A487,'hospitalisation details 2'!A487:G2829,7,FALSE)</f>
        <v>31240</v>
      </c>
      <c r="N487">
        <f>VLOOKUP(A487,'hospitalisation details 2'!A487:J2829,10,FALSE)</f>
        <v>20420.599999999999</v>
      </c>
    </row>
    <row r="488" spans="1:14" ht="15.6" x14ac:dyDescent="0.3">
      <c r="A488" s="1" t="s">
        <v>1884</v>
      </c>
      <c r="B488" t="str">
        <f>VLOOKUP(A488,'Customer Names'!A488:D2822,4,FALSE)</f>
        <v>Tara R</v>
      </c>
      <c r="C488">
        <f>VLOOKUP(A488,'medical examination2'!A488:'medical examination2'!B2822,2,FALSE)</f>
        <v>49.77</v>
      </c>
      <c r="D488">
        <f>VLOOKUP(A488,'medical examination2'!A488:E2822,5,FALSE)</f>
        <v>7.02</v>
      </c>
      <c r="E488" t="str">
        <f>VLOOKUP(A488,'medical examination2'!A488:G2823,7,FALSE)</f>
        <v>No</v>
      </c>
      <c r="F488" t="str">
        <f>VLOOKUP(healthcare!A488,'medical examination2'!A488:I2822,9,FALSE)</f>
        <v>No</v>
      </c>
      <c r="G488" t="str">
        <f>VLOOKUP(A488,'medical examination2'!A488:J2822,10,FALSE)</f>
        <v>No</v>
      </c>
      <c r="I488" t="str">
        <f>VLOOKUP(A488,'medical examination2'!A488:M2822,13,FALSE)</f>
        <v>No</v>
      </c>
      <c r="J488" t="str">
        <f>VLOOKUP(A488,'medical examination2'!A488:D2822,4,FALSE)</f>
        <v>OBESITY</v>
      </c>
      <c r="K488" t="str">
        <f>VLOOKUP(A488,'medical examination2'!A488:F2822,6,FALSE)</f>
        <v>DIABETES</v>
      </c>
      <c r="L488" s="16">
        <f>VLOOKUP(A488,'hospitalisation details 2'!A488:G2830,7,FALSE)</f>
        <v>22829</v>
      </c>
      <c r="N488">
        <f>VLOOKUP(A488,'hospitalisation details 2'!A488:J2830,10,FALSE)</f>
        <v>20354.5</v>
      </c>
    </row>
    <row r="489" spans="1:14" ht="15.6" x14ac:dyDescent="0.3">
      <c r="A489" s="1" t="s">
        <v>1883</v>
      </c>
      <c r="B489" t="str">
        <f>VLOOKUP(A489,'Customer Names'!A489:D2823,4,FALSE)</f>
        <v>Kristin</v>
      </c>
      <c r="C489">
        <f>VLOOKUP(A489,'medical examination2'!A489:'medical examination2'!B2823,2,FALSE)</f>
        <v>25.555</v>
      </c>
      <c r="D489">
        <f>VLOOKUP(A489,'medical examination2'!A489:E2823,5,FALSE)</f>
        <v>4.09</v>
      </c>
      <c r="E489" t="str">
        <f>VLOOKUP(A489,'medical examination2'!A489:G2824,7,FALSE)</f>
        <v>yes</v>
      </c>
      <c r="F489" t="str">
        <f>VLOOKUP(healthcare!A489,'medical examination2'!A489:I2823,9,FALSE)</f>
        <v>No</v>
      </c>
      <c r="G489" t="str">
        <f>VLOOKUP(A489,'medical examination2'!A489:J2823,10,FALSE)</f>
        <v>No</v>
      </c>
      <c r="I489" t="str">
        <f>VLOOKUP(A489,'medical examination2'!A489:M2823,13,FALSE)</f>
        <v>Yes</v>
      </c>
      <c r="J489" t="str">
        <f>VLOOKUP(A489,'medical examination2'!A489:D2823,4,FALSE)</f>
        <v>OVERWEIGHT</v>
      </c>
      <c r="K489" t="str">
        <f>VLOOKUP(A489,'medical examination2'!A489:F2823,6,FALSE)</f>
        <v>NORMAL</v>
      </c>
      <c r="L489" s="16">
        <f>VLOOKUP(A489,'hospitalisation details 2'!A489:G2831,7,FALSE)</f>
        <v>31307</v>
      </c>
      <c r="N489">
        <f>VLOOKUP(A489,'hospitalisation details 2'!A489:J2831,10,FALSE)</f>
        <v>20296.86</v>
      </c>
    </row>
    <row r="490" spans="1:14" ht="15.6" x14ac:dyDescent="0.3">
      <c r="A490" s="1" t="s">
        <v>1882</v>
      </c>
      <c r="B490" t="str">
        <f>VLOOKUP(A490,'Customer Names'!A490:D2824,4,FALSE)</f>
        <v>Timothy</v>
      </c>
      <c r="C490">
        <f>VLOOKUP(A490,'medical examination2'!A490:'medical examination2'!B2824,2,FALSE)</f>
        <v>29.64</v>
      </c>
      <c r="D490">
        <f>VLOOKUP(A490,'medical examination2'!A490:E2824,5,FALSE)</f>
        <v>4.93</v>
      </c>
      <c r="E490" t="str">
        <f>VLOOKUP(A490,'medical examination2'!A490:G2825,7,FALSE)</f>
        <v>No</v>
      </c>
      <c r="F490" t="str">
        <f>VLOOKUP(healthcare!A490,'medical examination2'!A490:I2824,9,FALSE)</f>
        <v>No</v>
      </c>
      <c r="G490" t="str">
        <f>VLOOKUP(A490,'medical examination2'!A490:J2824,10,FALSE)</f>
        <v>Yes</v>
      </c>
      <c r="I490" t="str">
        <f>VLOOKUP(A490,'medical examination2'!A490:M2824,13,FALSE)</f>
        <v>No</v>
      </c>
      <c r="J490" t="str">
        <f>VLOOKUP(A490,'medical examination2'!A490:D2824,4,FALSE)</f>
        <v>OVERWEIGHT</v>
      </c>
      <c r="K490" t="str">
        <f>VLOOKUP(A490,'medical examination2'!A490:F2824,6,FALSE)</f>
        <v>NORMAL</v>
      </c>
      <c r="L490" s="16">
        <f>VLOOKUP(A490,'hospitalisation details 2'!A490:G2832,7,FALSE)</f>
        <v>34219</v>
      </c>
      <c r="N490">
        <f>VLOOKUP(A490,'hospitalisation details 2'!A490:J2832,10,FALSE)</f>
        <v>20277.810000000001</v>
      </c>
    </row>
    <row r="491" spans="1:14" ht="15.6" x14ac:dyDescent="0.3">
      <c r="A491" s="1" t="s">
        <v>1881</v>
      </c>
      <c r="B491" t="str">
        <f>VLOOKUP(A491,'Customer Names'!A491:D2825,4,FALSE)</f>
        <v>Scott</v>
      </c>
      <c r="C491">
        <f>VLOOKUP(A491,'medical examination2'!A491:'medical examination2'!B2825,2,FALSE)</f>
        <v>53.93</v>
      </c>
      <c r="D491">
        <f>VLOOKUP(A491,'medical examination2'!A491:E2825,5,FALSE)</f>
        <v>5.34</v>
      </c>
      <c r="E491" t="str">
        <f>VLOOKUP(A491,'medical examination2'!A491:G2826,7,FALSE)</f>
        <v>yes</v>
      </c>
      <c r="F491" t="str">
        <f>VLOOKUP(healthcare!A491,'medical examination2'!A491:I2825,9,FALSE)</f>
        <v>No</v>
      </c>
      <c r="G491" t="str">
        <f>VLOOKUP(A491,'medical examination2'!A491:J2825,10,FALSE)</f>
        <v>No</v>
      </c>
      <c r="I491" t="str">
        <f>VLOOKUP(A491,'medical examination2'!A491:M2825,13,FALSE)</f>
        <v>No</v>
      </c>
      <c r="J491" t="str">
        <f>VLOOKUP(A491,'medical examination2'!A491:D2825,4,FALSE)</f>
        <v>OBESITY</v>
      </c>
      <c r="K491" t="str">
        <f>VLOOKUP(A491,'medical examination2'!A491:F2825,6,FALSE)</f>
        <v>NORMAL</v>
      </c>
      <c r="L491" s="16">
        <f>VLOOKUP(A491,'hospitalisation details 2'!A491:G2833,7,FALSE)</f>
        <v>24341</v>
      </c>
      <c r="N491">
        <f>VLOOKUP(A491,'hospitalisation details 2'!A491:J2833,10,FALSE)</f>
        <v>20253.84</v>
      </c>
    </row>
    <row r="492" spans="1:14" ht="15.6" x14ac:dyDescent="0.3">
      <c r="A492" s="1" t="s">
        <v>1880</v>
      </c>
      <c r="B492" t="str">
        <f>VLOOKUP(A492,'Customer Names'!A492:D2826,4,FALSE)</f>
        <v>Carly E</v>
      </c>
      <c r="C492">
        <f>VLOOKUP(A492,'medical examination2'!A492:'medical examination2'!B2826,2,FALSE)</f>
        <v>28.024999999999999</v>
      </c>
      <c r="D492">
        <f>VLOOKUP(A492,'medical examination2'!A492:E2826,5,FALSE)</f>
        <v>5.65</v>
      </c>
      <c r="E492" t="str">
        <f>VLOOKUP(A492,'medical examination2'!A492:G2827,7,FALSE)</f>
        <v>No</v>
      </c>
      <c r="F492" t="str">
        <f>VLOOKUP(healthcare!A492,'medical examination2'!A492:I2826,9,FALSE)</f>
        <v>No</v>
      </c>
      <c r="G492" t="str">
        <f>VLOOKUP(A492,'medical examination2'!A492:J2826,10,FALSE)</f>
        <v>No</v>
      </c>
      <c r="I492" t="str">
        <f>VLOOKUP(A492,'medical examination2'!A492:M2826,13,FALSE)</f>
        <v>Yes</v>
      </c>
      <c r="J492" t="str">
        <f>VLOOKUP(A492,'medical examination2'!A492:D2826,4,FALSE)</f>
        <v>OVERWEIGHT</v>
      </c>
      <c r="K492" t="str">
        <f>VLOOKUP(A492,'medical examination2'!A492:F2826,6,FALSE)</f>
        <v>NORMAL</v>
      </c>
      <c r="L492" s="16">
        <f>VLOOKUP(A492,'hospitalisation details 2'!A492:G2834,7,FALSE)</f>
        <v>32067</v>
      </c>
      <c r="N492">
        <f>VLOOKUP(A492,'hospitalisation details 2'!A492:J2834,10,FALSE)</f>
        <v>20234.849999999999</v>
      </c>
    </row>
    <row r="493" spans="1:14" ht="15.6" x14ac:dyDescent="0.3">
      <c r="A493" s="1" t="s">
        <v>1879</v>
      </c>
      <c r="B493" t="str">
        <f>VLOOKUP(A493,'Customer Names'!A493:D2827,4,FALSE)</f>
        <v>Lisa</v>
      </c>
      <c r="C493">
        <f>VLOOKUP(A493,'medical examination2'!A493:'medical examination2'!B2827,2,FALSE)</f>
        <v>27.5</v>
      </c>
      <c r="D493">
        <f>VLOOKUP(A493,'medical examination2'!A493:E2827,5,FALSE)</f>
        <v>4.49</v>
      </c>
      <c r="E493" t="str">
        <f>VLOOKUP(A493,'medical examination2'!A493:G2828,7,FALSE)</f>
        <v>No</v>
      </c>
      <c r="F493" t="str">
        <f>VLOOKUP(healthcare!A493,'medical examination2'!A493:I2827,9,FALSE)</f>
        <v>No</v>
      </c>
      <c r="G493" t="str">
        <f>VLOOKUP(A493,'medical examination2'!A493:J2827,10,FALSE)</f>
        <v>No</v>
      </c>
      <c r="I493" t="str">
        <f>VLOOKUP(A493,'medical examination2'!A493:M2827,13,FALSE)</f>
        <v>No</v>
      </c>
      <c r="J493" t="str">
        <f>VLOOKUP(A493,'medical examination2'!A493:D2827,4,FALSE)</f>
        <v>OVERWEIGHT</v>
      </c>
      <c r="K493" t="str">
        <f>VLOOKUP(A493,'medical examination2'!A493:F2827,6,FALSE)</f>
        <v>NORMAL</v>
      </c>
      <c r="L493" s="16">
        <f>VLOOKUP(A493,'hospitalisation details 2'!A493:G2835,7,FALSE)</f>
        <v>34493</v>
      </c>
      <c r="N493">
        <f>VLOOKUP(A493,'hospitalisation details 2'!A493:J2835,10,FALSE)</f>
        <v>20177.669999999998</v>
      </c>
    </row>
    <row r="494" spans="1:14" ht="15.6" x14ac:dyDescent="0.3">
      <c r="A494" s="1" t="s">
        <v>1878</v>
      </c>
      <c r="B494" t="str">
        <f>VLOOKUP(A494,'Customer Names'!A494:D2828,4,FALSE)</f>
        <v>Stacey</v>
      </c>
      <c r="C494">
        <f>VLOOKUP(A494,'medical examination2'!A494:'medical examination2'!B2828,2,FALSE)</f>
        <v>21.8</v>
      </c>
      <c r="D494">
        <f>VLOOKUP(A494,'medical examination2'!A494:E2828,5,FALSE)</f>
        <v>10.55</v>
      </c>
      <c r="E494" t="str">
        <f>VLOOKUP(A494,'medical examination2'!A494:G2829,7,FALSE)</f>
        <v>No</v>
      </c>
      <c r="F494" t="str">
        <f>VLOOKUP(healthcare!A494,'medical examination2'!A494:I2828,9,FALSE)</f>
        <v>No</v>
      </c>
      <c r="G494" t="str">
        <f>VLOOKUP(A494,'medical examination2'!A494:J2828,10,FALSE)</f>
        <v>No</v>
      </c>
      <c r="I494" t="str">
        <f>VLOOKUP(A494,'medical examination2'!A494:M2828,13,FALSE)</f>
        <v>Yes</v>
      </c>
      <c r="J494" t="str">
        <f>VLOOKUP(A494,'medical examination2'!A494:D2828,4,FALSE)</f>
        <v>NORMAL WEIGHT</v>
      </c>
      <c r="K494" t="str">
        <f>VLOOKUP(A494,'medical examination2'!A494:F2828,6,FALSE)</f>
        <v>DIABETES</v>
      </c>
      <c r="L494" s="16">
        <f>VLOOKUP(A494,'hospitalisation details 2'!A494:G2836,7,FALSE)</f>
        <v>37446</v>
      </c>
      <c r="N494">
        <f>VLOOKUP(A494,'hospitalisation details 2'!A494:J2836,10,FALSE)</f>
        <v>20167.34</v>
      </c>
    </row>
    <row r="495" spans="1:14" ht="15.6" x14ac:dyDescent="0.3">
      <c r="A495" s="1" t="s">
        <v>1877</v>
      </c>
      <c r="B495" t="str">
        <f>VLOOKUP(A495,'Customer Names'!A495:D2829,4,FALSE)</f>
        <v>Louis</v>
      </c>
      <c r="C495">
        <f>VLOOKUP(A495,'medical examination2'!A495:'medical examination2'!B2829,2,FALSE)</f>
        <v>26.41</v>
      </c>
      <c r="D495">
        <f>VLOOKUP(A495,'medical examination2'!A495:E2829,5,FALSE)</f>
        <v>4.92</v>
      </c>
      <c r="E495" t="str">
        <f>VLOOKUP(A495,'medical examination2'!A495:G2830,7,FALSE)</f>
        <v>yes</v>
      </c>
      <c r="F495" t="str">
        <f>VLOOKUP(healthcare!A495,'medical examination2'!A495:I2829,9,FALSE)</f>
        <v>No</v>
      </c>
      <c r="G495" t="str">
        <f>VLOOKUP(A495,'medical examination2'!A495:J2829,10,FALSE)</f>
        <v>Yes</v>
      </c>
      <c r="I495" t="str">
        <f>VLOOKUP(A495,'medical examination2'!A495:M2829,13,FALSE)</f>
        <v>Yes</v>
      </c>
      <c r="J495" t="str">
        <f>VLOOKUP(A495,'medical examination2'!A495:D2829,4,FALSE)</f>
        <v>OVERWEIGHT</v>
      </c>
      <c r="K495" t="str">
        <f>VLOOKUP(A495,'medical examination2'!A495:F2829,6,FALSE)</f>
        <v>NORMAL</v>
      </c>
      <c r="L495" s="16">
        <f>VLOOKUP(A495,'hospitalisation details 2'!A495:G2837,7,FALSE)</f>
        <v>30595</v>
      </c>
      <c r="N495">
        <f>VLOOKUP(A495,'hospitalisation details 2'!A495:J2837,10,FALSE)</f>
        <v>20149.32</v>
      </c>
    </row>
    <row r="496" spans="1:14" ht="15.6" x14ac:dyDescent="0.3">
      <c r="A496" s="1" t="s">
        <v>1876</v>
      </c>
      <c r="B496" t="str">
        <f>VLOOKUP(A496,'Customer Names'!A496:D2830,4,FALSE)</f>
        <v>Brian R.</v>
      </c>
      <c r="C496">
        <f>VLOOKUP(A496,'medical examination2'!A496:'medical examination2'!B2830,2,FALSE)</f>
        <v>27.835000000000001</v>
      </c>
      <c r="D496">
        <f>VLOOKUP(A496,'medical examination2'!A496:E2830,5,FALSE)</f>
        <v>5.9</v>
      </c>
      <c r="E496" t="str">
        <f>VLOOKUP(A496,'medical examination2'!A496:G2831,7,FALSE)</f>
        <v>yes</v>
      </c>
      <c r="F496" t="str">
        <f>VLOOKUP(healthcare!A496,'medical examination2'!A496:I2830,9,FALSE)</f>
        <v>No</v>
      </c>
      <c r="G496" t="str">
        <f>VLOOKUP(A496,'medical examination2'!A496:J2830,10,FALSE)</f>
        <v>No</v>
      </c>
      <c r="I496" t="str">
        <f>VLOOKUP(A496,'medical examination2'!A496:M2830,13,FALSE)</f>
        <v>Yes</v>
      </c>
      <c r="J496" t="str">
        <f>VLOOKUP(A496,'medical examination2'!A496:D2830,4,FALSE)</f>
        <v>OVERWEIGHT</v>
      </c>
      <c r="K496" t="str">
        <f>VLOOKUP(A496,'medical examination2'!A496:F2830,6,FALSE)</f>
        <v>PREDIABETES</v>
      </c>
      <c r="L496" s="16">
        <f>VLOOKUP(A496,'hospitalisation details 2'!A496:G2838,7,FALSE)</f>
        <v>32349</v>
      </c>
      <c r="N496">
        <f>VLOOKUP(A496,'hospitalisation details 2'!A496:J2838,10,FALSE)</f>
        <v>20009.63</v>
      </c>
    </row>
    <row r="497" spans="1:14" ht="15.6" x14ac:dyDescent="0.3">
      <c r="A497" s="1" t="s">
        <v>1875</v>
      </c>
      <c r="B497" t="str">
        <f>VLOOKUP(A497,'Customer Names'!A497:D2831,4,FALSE)</f>
        <v>Jessica</v>
      </c>
      <c r="C497">
        <f>VLOOKUP(A497,'medical examination2'!A497:'medical examination2'!B2831,2,FALSE)</f>
        <v>51.74</v>
      </c>
      <c r="D497">
        <f>VLOOKUP(A497,'medical examination2'!A497:E2831,5,FALSE)</f>
        <v>4.9800000000000004</v>
      </c>
      <c r="E497" t="str">
        <f>VLOOKUP(A497,'medical examination2'!A497:G2832,7,FALSE)</f>
        <v>yes</v>
      </c>
      <c r="F497" t="str">
        <f>VLOOKUP(healthcare!A497,'medical examination2'!A497:I2831,9,FALSE)</f>
        <v>No</v>
      </c>
      <c r="G497" t="str">
        <f>VLOOKUP(A497,'medical examination2'!A497:J2831,10,FALSE)</f>
        <v>No</v>
      </c>
      <c r="I497" t="str">
        <f>VLOOKUP(A497,'medical examination2'!A497:M2831,13,FALSE)</f>
        <v>No</v>
      </c>
      <c r="J497" t="str">
        <f>VLOOKUP(A497,'medical examination2'!A497:D2831,4,FALSE)</f>
        <v>OBESITY</v>
      </c>
      <c r="K497" t="str">
        <f>VLOOKUP(A497,'medical examination2'!A497:F2831,6,FALSE)</f>
        <v>NORMAL</v>
      </c>
      <c r="L497" s="16">
        <f>VLOOKUP(A497,'hospitalisation details 2'!A497:G2839,7,FALSE)</f>
        <v>24329</v>
      </c>
      <c r="N497">
        <f>VLOOKUP(A497,'hospitalisation details 2'!A497:J2839,10,FALSE)</f>
        <v>19995.29</v>
      </c>
    </row>
    <row r="498" spans="1:14" ht="15.6" x14ac:dyDescent="0.3">
      <c r="A498" s="1" t="s">
        <v>1874</v>
      </c>
      <c r="B498" t="str">
        <f>VLOOKUP(A498,'Customer Names'!A498:D2832,4,FALSE)</f>
        <v>Dawn M.</v>
      </c>
      <c r="C498">
        <f>VLOOKUP(A498,'medical examination2'!A498:'medical examination2'!B2832,2,FALSE)</f>
        <v>23.37</v>
      </c>
      <c r="D498">
        <f>VLOOKUP(A498,'medical examination2'!A498:E2832,5,FALSE)</f>
        <v>5.8</v>
      </c>
      <c r="E498" t="str">
        <f>VLOOKUP(A498,'medical examination2'!A498:G2833,7,FALSE)</f>
        <v>No</v>
      </c>
      <c r="F498" t="str">
        <f>VLOOKUP(healthcare!A498,'medical examination2'!A498:I2832,9,FALSE)</f>
        <v>No</v>
      </c>
      <c r="G498" t="str">
        <f>VLOOKUP(A498,'medical examination2'!A498:J2832,10,FALSE)</f>
        <v>No</v>
      </c>
      <c r="I498" t="str">
        <f>VLOOKUP(A498,'medical examination2'!A498:M2832,13,FALSE)</f>
        <v>Yes</v>
      </c>
      <c r="J498" t="str">
        <f>VLOOKUP(A498,'medical examination2'!A498:D2832,4,FALSE)</f>
        <v>NORMAL WEIGHT</v>
      </c>
      <c r="K498" t="str">
        <f>VLOOKUP(A498,'medical examination2'!A498:F2832,6,FALSE)</f>
        <v>PREDIABETES</v>
      </c>
      <c r="L498" s="16">
        <f>VLOOKUP(A498,'hospitalisation details 2'!A498:G2840,7,FALSE)</f>
        <v>29503</v>
      </c>
      <c r="N498">
        <f>VLOOKUP(A498,'hospitalisation details 2'!A498:J2840,10,FALSE)</f>
        <v>19964.75</v>
      </c>
    </row>
    <row r="499" spans="1:14" ht="15.6" x14ac:dyDescent="0.3">
      <c r="A499" s="1" t="s">
        <v>1873</v>
      </c>
      <c r="B499" t="str">
        <f>VLOOKUP(A499,'Customer Names'!A499:D2833,4,FALSE)</f>
        <v>Chris</v>
      </c>
      <c r="C499">
        <f>VLOOKUP(A499,'medical examination2'!A499:'medical examination2'!B2833,2,FALSE)</f>
        <v>29.7</v>
      </c>
      <c r="D499">
        <f>VLOOKUP(A499,'medical examination2'!A499:E2833,5,FALSE)</f>
        <v>6.21</v>
      </c>
      <c r="E499" t="str">
        <f>VLOOKUP(A499,'medical examination2'!A499:G2834,7,FALSE)</f>
        <v>yes</v>
      </c>
      <c r="F499" t="str">
        <f>VLOOKUP(healthcare!A499,'medical examination2'!A499:I2833,9,FALSE)</f>
        <v>No</v>
      </c>
      <c r="G499" t="str">
        <f>VLOOKUP(A499,'medical examination2'!A499:J2833,10,FALSE)</f>
        <v>Yes</v>
      </c>
      <c r="I499" t="str">
        <f>VLOOKUP(A499,'medical examination2'!A499:M2833,13,FALSE)</f>
        <v>Yes</v>
      </c>
      <c r="J499" t="str">
        <f>VLOOKUP(A499,'medical examination2'!A499:D2833,4,FALSE)</f>
        <v>OVERWEIGHT</v>
      </c>
      <c r="K499" t="str">
        <f>VLOOKUP(A499,'medical examination2'!A499:F2833,6,FALSE)</f>
        <v>PREDIABETES</v>
      </c>
      <c r="L499" s="16">
        <f>VLOOKUP(A499,'hospitalisation details 2'!A499:G2841,7,FALSE)</f>
        <v>35721</v>
      </c>
      <c r="N499">
        <f>VLOOKUP(A499,'hospitalisation details 2'!A499:J2841,10,FALSE)</f>
        <v>19933.46</v>
      </c>
    </row>
    <row r="500" spans="1:14" ht="15.6" x14ac:dyDescent="0.3">
      <c r="A500" s="1" t="s">
        <v>1872</v>
      </c>
      <c r="B500" t="str">
        <f>VLOOKUP(A500,'Customer Names'!A500:D2834,4,FALSE)</f>
        <v>Karen</v>
      </c>
      <c r="C500">
        <f>VLOOKUP(A500,'medical examination2'!A500:'medical examination2'!B2834,2,FALSE)</f>
        <v>20.045000000000002</v>
      </c>
      <c r="D500">
        <f>VLOOKUP(A500,'medical examination2'!A500:E2834,5,FALSE)</f>
        <v>6.17</v>
      </c>
      <c r="E500" t="str">
        <f>VLOOKUP(A500,'medical examination2'!A500:G2835,7,FALSE)</f>
        <v>No</v>
      </c>
      <c r="F500" t="str">
        <f>VLOOKUP(healthcare!A500,'medical examination2'!A500:I2834,9,FALSE)</f>
        <v>No</v>
      </c>
      <c r="G500" t="str">
        <f>VLOOKUP(A500,'medical examination2'!A500:J2834,10,FALSE)</f>
        <v>Yes</v>
      </c>
      <c r="I500" t="str">
        <f>VLOOKUP(A500,'medical examination2'!A500:M2834,13,FALSE)</f>
        <v>Yes</v>
      </c>
      <c r="J500" t="str">
        <f>VLOOKUP(A500,'medical examination2'!A500:D2834,4,FALSE)</f>
        <v>NORMAL WEIGHT</v>
      </c>
      <c r="K500" t="str">
        <f>VLOOKUP(A500,'medical examination2'!A500:F2834,6,FALSE)</f>
        <v>PREDIABETES</v>
      </c>
      <c r="L500" s="16">
        <f>VLOOKUP(A500,'hospitalisation details 2'!A500:G2842,7,FALSE)</f>
        <v>29158</v>
      </c>
      <c r="N500">
        <f>VLOOKUP(A500,'hospitalisation details 2'!A500:J2842,10,FALSE)</f>
        <v>19798.05</v>
      </c>
    </row>
    <row r="501" spans="1:14" ht="15.6" x14ac:dyDescent="0.3">
      <c r="A501" s="1" t="s">
        <v>1871</v>
      </c>
      <c r="B501" t="str">
        <f>VLOOKUP(A501,'Customer Names'!A501:D2835,4,FALSE)</f>
        <v>Jessica</v>
      </c>
      <c r="C501">
        <f>VLOOKUP(A501,'medical examination2'!A501:'medical examination2'!B2835,2,FALSE)</f>
        <v>27.83</v>
      </c>
      <c r="D501">
        <f>VLOOKUP(A501,'medical examination2'!A501:E2835,5,FALSE)</f>
        <v>5.36</v>
      </c>
      <c r="E501" t="str">
        <f>VLOOKUP(A501,'medical examination2'!A501:G2836,7,FALSE)</f>
        <v>No</v>
      </c>
      <c r="F501" t="str">
        <f>VLOOKUP(healthcare!A501,'medical examination2'!A501:I2835,9,FALSE)</f>
        <v>No</v>
      </c>
      <c r="G501" t="str">
        <f>VLOOKUP(A501,'medical examination2'!A501:J2835,10,FALSE)</f>
        <v>No</v>
      </c>
      <c r="I501" t="str">
        <f>VLOOKUP(A501,'medical examination2'!A501:M2835,13,FALSE)</f>
        <v>No</v>
      </c>
      <c r="J501" t="str">
        <f>VLOOKUP(A501,'medical examination2'!A501:D2835,4,FALSE)</f>
        <v>OVERWEIGHT</v>
      </c>
      <c r="K501" t="str">
        <f>VLOOKUP(A501,'medical examination2'!A501:F2835,6,FALSE)</f>
        <v>NORMAL</v>
      </c>
      <c r="L501" s="16">
        <f>VLOOKUP(A501,'hospitalisation details 2'!A501:G2843,7,FALSE)</f>
        <v>26464</v>
      </c>
      <c r="N501">
        <f>VLOOKUP(A501,'hospitalisation details 2'!A501:J2843,10,FALSE)</f>
        <v>19749.38</v>
      </c>
    </row>
    <row r="502" spans="1:14" ht="15.6" x14ac:dyDescent="0.3">
      <c r="A502" s="1" t="s">
        <v>1870</v>
      </c>
      <c r="B502" t="str">
        <f>VLOOKUP(A502,'Customer Names'!A502:D2836,4,FALSE)</f>
        <v>Mathieu</v>
      </c>
      <c r="C502">
        <f>VLOOKUP(A502,'medical examination2'!A502:'medical examination2'!B2836,2,FALSE)</f>
        <v>28.93</v>
      </c>
      <c r="D502">
        <f>VLOOKUP(A502,'medical examination2'!A502:E2836,5,FALSE)</f>
        <v>5.2</v>
      </c>
      <c r="E502" t="str">
        <f>VLOOKUP(A502,'medical examination2'!A502:G2837,7,FALSE)</f>
        <v>No</v>
      </c>
      <c r="F502" t="str">
        <f>VLOOKUP(healthcare!A502,'medical examination2'!A502:I2836,9,FALSE)</f>
        <v>No</v>
      </c>
      <c r="G502" t="str">
        <f>VLOOKUP(A502,'medical examination2'!A502:J2836,10,FALSE)</f>
        <v>No</v>
      </c>
      <c r="I502" t="str">
        <f>VLOOKUP(A502,'medical examination2'!A502:M2836,13,FALSE)</f>
        <v>Yes</v>
      </c>
      <c r="J502" t="str">
        <f>VLOOKUP(A502,'medical examination2'!A502:D2836,4,FALSE)</f>
        <v>OVERWEIGHT</v>
      </c>
      <c r="K502" t="str">
        <f>VLOOKUP(A502,'medical examination2'!A502:F2836,6,FALSE)</f>
        <v>NORMAL</v>
      </c>
      <c r="L502" s="16">
        <f>VLOOKUP(A502,'hospitalisation details 2'!A502:G2844,7,FALSE)</f>
        <v>33093</v>
      </c>
      <c r="N502">
        <f>VLOOKUP(A502,'hospitalisation details 2'!A502:J2844,10,FALSE)</f>
        <v>19719.689999999999</v>
      </c>
    </row>
    <row r="503" spans="1:14" ht="15.6" x14ac:dyDescent="0.3">
      <c r="A503" s="1" t="s">
        <v>1869</v>
      </c>
      <c r="B503" t="str">
        <f>VLOOKUP(A503,'Customer Names'!A503:D2837,4,FALSE)</f>
        <v>Kam S.</v>
      </c>
      <c r="C503">
        <f>VLOOKUP(A503,'medical examination2'!A503:'medical examination2'!B2837,2,FALSE)</f>
        <v>33.82</v>
      </c>
      <c r="D503">
        <f>VLOOKUP(A503,'medical examination2'!A503:E2837,5,FALSE)</f>
        <v>5.42</v>
      </c>
      <c r="E503" t="str">
        <f>VLOOKUP(A503,'medical examination2'!A503:G2838,7,FALSE)</f>
        <v>No</v>
      </c>
      <c r="F503" t="str">
        <f>VLOOKUP(healthcare!A503,'medical examination2'!A503:I2837,9,FALSE)</f>
        <v>No</v>
      </c>
      <c r="G503" t="str">
        <f>VLOOKUP(A503,'medical examination2'!A503:J2837,10,FALSE)</f>
        <v>No</v>
      </c>
      <c r="I503" t="str">
        <f>VLOOKUP(A503,'medical examination2'!A503:M2837,13,FALSE)</f>
        <v>No</v>
      </c>
      <c r="J503" t="str">
        <f>VLOOKUP(A503,'medical examination2'!A503:D2837,4,FALSE)</f>
        <v>OBESITY</v>
      </c>
      <c r="K503" t="str">
        <f>VLOOKUP(A503,'medical examination2'!A503:F2837,6,FALSE)</f>
        <v>NORMAL</v>
      </c>
      <c r="L503" s="16">
        <f>VLOOKUP(A503,'hospitalisation details 2'!A503:G2845,7,FALSE)</f>
        <v>34573</v>
      </c>
      <c r="N503">
        <f>VLOOKUP(A503,'hospitalisation details 2'!A503:J2845,10,FALSE)</f>
        <v>19673.34</v>
      </c>
    </row>
    <row r="504" spans="1:14" ht="15.6" x14ac:dyDescent="0.3">
      <c r="A504" s="1" t="s">
        <v>1868</v>
      </c>
      <c r="B504" t="str">
        <f>VLOOKUP(A504,'Customer Names'!A504:D2838,4,FALSE)</f>
        <v>Valerie A</v>
      </c>
      <c r="C504">
        <f>VLOOKUP(A504,'medical examination2'!A504:'medical examination2'!B2838,2,FALSE)</f>
        <v>20.234999999999999</v>
      </c>
      <c r="D504">
        <f>VLOOKUP(A504,'medical examination2'!A504:E2838,5,FALSE)</f>
        <v>6.84</v>
      </c>
      <c r="E504" t="str">
        <f>VLOOKUP(A504,'medical examination2'!A504:G2839,7,FALSE)</f>
        <v>No</v>
      </c>
      <c r="F504" t="str">
        <f>VLOOKUP(healthcare!A504,'medical examination2'!A504:I2838,9,FALSE)</f>
        <v>No</v>
      </c>
      <c r="G504" t="str">
        <f>VLOOKUP(A504,'medical examination2'!A504:J2838,10,FALSE)</f>
        <v>No</v>
      </c>
      <c r="I504" t="str">
        <f>VLOOKUP(A504,'medical examination2'!A504:M2838,13,FALSE)</f>
        <v>Yes</v>
      </c>
      <c r="J504" t="str">
        <f>VLOOKUP(A504,'medical examination2'!A504:D2838,4,FALSE)</f>
        <v>NORMAL WEIGHT</v>
      </c>
      <c r="K504" t="str">
        <f>VLOOKUP(A504,'medical examination2'!A504:F2838,6,FALSE)</f>
        <v>DIABETES</v>
      </c>
      <c r="L504" s="16">
        <f>VLOOKUP(A504,'hospitalisation details 2'!A504:G2846,7,FALSE)</f>
        <v>28757</v>
      </c>
      <c r="N504">
        <f>VLOOKUP(A504,'hospitalisation details 2'!A504:J2846,10,FALSE)</f>
        <v>19594.810000000001</v>
      </c>
    </row>
    <row r="505" spans="1:14" ht="15.6" x14ac:dyDescent="0.3">
      <c r="A505" s="1" t="s">
        <v>1867</v>
      </c>
      <c r="B505" t="str">
        <f>VLOOKUP(A505,'Customer Names'!A505:D2839,4,FALSE)</f>
        <v>Freya R</v>
      </c>
      <c r="C505">
        <f>VLOOKUP(A505,'medical examination2'!A505:'medical examination2'!B2839,2,FALSE)</f>
        <v>49.2</v>
      </c>
      <c r="D505">
        <f>VLOOKUP(A505,'medical examination2'!A505:E2839,5,FALSE)</f>
        <v>10.9</v>
      </c>
      <c r="E505" t="str">
        <f>VLOOKUP(A505,'medical examination2'!A505:G2840,7,FALSE)</f>
        <v>yes</v>
      </c>
      <c r="F505" t="str">
        <f>VLOOKUP(healthcare!A505,'medical examination2'!A505:I2839,9,FALSE)</f>
        <v>No</v>
      </c>
      <c r="G505" t="str">
        <f>VLOOKUP(A505,'medical examination2'!A505:J2839,10,FALSE)</f>
        <v>Yes</v>
      </c>
      <c r="I505" t="str">
        <f>VLOOKUP(A505,'medical examination2'!A505:M2839,13,FALSE)</f>
        <v>No</v>
      </c>
      <c r="J505" t="str">
        <f>VLOOKUP(A505,'medical examination2'!A505:D2839,4,FALSE)</f>
        <v>OBESITY</v>
      </c>
      <c r="K505" t="str">
        <f>VLOOKUP(A505,'medical examination2'!A505:F2839,6,FALSE)</f>
        <v>DIABETES</v>
      </c>
      <c r="L505" s="16">
        <f>VLOOKUP(A505,'hospitalisation details 2'!A505:G2847,7,FALSE)</f>
        <v>23206</v>
      </c>
      <c r="N505">
        <f>VLOOKUP(A505,'hospitalisation details 2'!A505:J2847,10,FALSE)</f>
        <v>19551.34</v>
      </c>
    </row>
    <row r="506" spans="1:14" ht="15.6" x14ac:dyDescent="0.3">
      <c r="A506" s="1" t="s">
        <v>1866</v>
      </c>
      <c r="B506" t="str">
        <f>VLOOKUP(A506,'Customer Names'!A506:D2840,4,FALSE)</f>
        <v>Jennifer</v>
      </c>
      <c r="C506">
        <f>VLOOKUP(A506,'medical examination2'!A506:'medical examination2'!B2840,2,FALSE)</f>
        <v>26.4</v>
      </c>
      <c r="D506">
        <f>VLOOKUP(A506,'medical examination2'!A506:E2840,5,FALSE)</f>
        <v>4.87</v>
      </c>
      <c r="E506" t="str">
        <f>VLOOKUP(A506,'medical examination2'!A506:G2841,7,FALSE)</f>
        <v>yes</v>
      </c>
      <c r="F506" t="str">
        <f>VLOOKUP(healthcare!A506,'medical examination2'!A506:I2840,9,FALSE)</f>
        <v>No</v>
      </c>
      <c r="G506" t="str">
        <f>VLOOKUP(A506,'medical examination2'!A506:J2840,10,FALSE)</f>
        <v>No</v>
      </c>
      <c r="I506" t="str">
        <f>VLOOKUP(A506,'medical examination2'!A506:M2840,13,FALSE)</f>
        <v>Yes</v>
      </c>
      <c r="J506" t="str">
        <f>VLOOKUP(A506,'medical examination2'!A506:D2840,4,FALSE)</f>
        <v>OVERWEIGHT</v>
      </c>
      <c r="K506" t="str">
        <f>VLOOKUP(A506,'medical examination2'!A506:F2840,6,FALSE)</f>
        <v>NORMAL</v>
      </c>
      <c r="L506" s="16">
        <f>VLOOKUP(A506,'hospitalisation details 2'!A506:G2848,7,FALSE)</f>
        <v>31307</v>
      </c>
      <c r="N506">
        <f>VLOOKUP(A506,'hospitalisation details 2'!A506:J2848,10,FALSE)</f>
        <v>19539.240000000002</v>
      </c>
    </row>
    <row r="507" spans="1:14" ht="15.6" x14ac:dyDescent="0.3">
      <c r="A507" s="1" t="s">
        <v>1865</v>
      </c>
      <c r="B507" t="str">
        <f>VLOOKUP(A507,'Customer Names'!A507:D2841,4,FALSE)</f>
        <v>Kara</v>
      </c>
      <c r="C507">
        <f>VLOOKUP(A507,'medical examination2'!A507:'medical examination2'!B2841,2,FALSE)</f>
        <v>28.38</v>
      </c>
      <c r="D507">
        <f>VLOOKUP(A507,'medical examination2'!A507:E2841,5,FALSE)</f>
        <v>6.07</v>
      </c>
      <c r="E507" t="str">
        <f>VLOOKUP(A507,'medical examination2'!A507:G2842,7,FALSE)</f>
        <v>No</v>
      </c>
      <c r="F507" t="str">
        <f>VLOOKUP(healthcare!A507,'medical examination2'!A507:I2841,9,FALSE)</f>
        <v>No</v>
      </c>
      <c r="G507" t="str">
        <f>VLOOKUP(A507,'medical examination2'!A507:J2841,10,FALSE)</f>
        <v>No</v>
      </c>
      <c r="I507" t="str">
        <f>VLOOKUP(A507,'medical examination2'!A507:M2841,13,FALSE)</f>
        <v>Yes</v>
      </c>
      <c r="J507" t="str">
        <f>VLOOKUP(A507,'medical examination2'!A507:D2841,4,FALSE)</f>
        <v>OVERWEIGHT</v>
      </c>
      <c r="K507" t="str">
        <f>VLOOKUP(A507,'medical examination2'!A507:F2841,6,FALSE)</f>
        <v>PREDIABETES</v>
      </c>
      <c r="L507" s="16">
        <f>VLOOKUP(A507,'hospitalisation details 2'!A507:G2849,7,FALSE)</f>
        <v>33835</v>
      </c>
      <c r="N507">
        <f>VLOOKUP(A507,'hospitalisation details 2'!A507:J2849,10,FALSE)</f>
        <v>19521.97</v>
      </c>
    </row>
    <row r="508" spans="1:14" ht="15.6" x14ac:dyDescent="0.3">
      <c r="A508" s="1" t="s">
        <v>1864</v>
      </c>
      <c r="B508" t="str">
        <f>VLOOKUP(A508,'Customer Names'!A508:D2842,4,FALSE)</f>
        <v>Bradley A.</v>
      </c>
      <c r="C508">
        <f>VLOOKUP(A508,'medical examination2'!A508:'medical examination2'!B2842,2,FALSE)</f>
        <v>24.64</v>
      </c>
      <c r="D508">
        <f>VLOOKUP(A508,'medical examination2'!A508:E2842,5,FALSE)</f>
        <v>4.33</v>
      </c>
      <c r="E508" t="str">
        <f>VLOOKUP(A508,'medical examination2'!A508:G2843,7,FALSE)</f>
        <v>No</v>
      </c>
      <c r="F508" t="str">
        <f>VLOOKUP(healthcare!A508,'medical examination2'!A508:I2842,9,FALSE)</f>
        <v>No</v>
      </c>
      <c r="G508" t="str">
        <f>VLOOKUP(A508,'medical examination2'!A508:J2842,10,FALSE)</f>
        <v>No</v>
      </c>
      <c r="I508" t="str">
        <f>VLOOKUP(A508,'medical examination2'!A508:M2842,13,FALSE)</f>
        <v>Yes</v>
      </c>
      <c r="J508" t="str">
        <f>VLOOKUP(A508,'medical examination2'!A508:D2842,4,FALSE)</f>
        <v>NORMAL WEIGHT</v>
      </c>
      <c r="K508" t="str">
        <f>VLOOKUP(A508,'medical examination2'!A508:F2842,6,FALSE)</f>
        <v>NORMAL</v>
      </c>
      <c r="L508" s="16">
        <f>VLOOKUP(A508,'hospitalisation details 2'!A508:G2850,7,FALSE)</f>
        <v>29533</v>
      </c>
      <c r="N508">
        <f>VLOOKUP(A508,'hospitalisation details 2'!A508:J2850,10,FALSE)</f>
        <v>19515.54</v>
      </c>
    </row>
    <row r="509" spans="1:14" ht="15.6" x14ac:dyDescent="0.3">
      <c r="A509" s="1" t="s">
        <v>1863</v>
      </c>
      <c r="B509" t="str">
        <f>VLOOKUP(A509,'Customer Names'!A509:D2843,4,FALSE)</f>
        <v>Brendan</v>
      </c>
      <c r="C509">
        <f>VLOOKUP(A509,'medical examination2'!A509:'medical examination2'!B2843,2,FALSE)</f>
        <v>39.71</v>
      </c>
      <c r="D509">
        <f>VLOOKUP(A509,'medical examination2'!A509:E2843,5,FALSE)</f>
        <v>5.83</v>
      </c>
      <c r="E509" t="str">
        <f>VLOOKUP(A509,'medical examination2'!A509:G2844,7,FALSE)</f>
        <v>No</v>
      </c>
      <c r="F509" t="str">
        <f>VLOOKUP(healthcare!A509,'medical examination2'!A509:I2843,9,FALSE)</f>
        <v>No</v>
      </c>
      <c r="G509" t="str">
        <f>VLOOKUP(A509,'medical examination2'!A509:J2843,10,FALSE)</f>
        <v>No</v>
      </c>
      <c r="I509" t="str">
        <f>VLOOKUP(A509,'medical examination2'!A509:M2843,13,FALSE)</f>
        <v>No</v>
      </c>
      <c r="J509" t="str">
        <f>VLOOKUP(A509,'medical examination2'!A509:D2843,4,FALSE)</f>
        <v>OBESITY</v>
      </c>
      <c r="K509" t="str">
        <f>VLOOKUP(A509,'medical examination2'!A509:F2843,6,FALSE)</f>
        <v>PREDIABETES</v>
      </c>
      <c r="L509" s="16">
        <f>VLOOKUP(A509,'hospitalisation details 2'!A509:G2851,7,FALSE)</f>
        <v>32111</v>
      </c>
      <c r="N509">
        <f>VLOOKUP(A509,'hospitalisation details 2'!A509:J2851,10,FALSE)</f>
        <v>19496.72</v>
      </c>
    </row>
    <row r="510" spans="1:14" ht="15.6" x14ac:dyDescent="0.3">
      <c r="A510" s="1" t="s">
        <v>1862</v>
      </c>
      <c r="B510" t="str">
        <f>VLOOKUP(A510,'Customer Names'!A510:D2844,4,FALSE)</f>
        <v>Amber R</v>
      </c>
      <c r="C510">
        <f>VLOOKUP(A510,'medical examination2'!A510:'medical examination2'!B2844,2,FALSE)</f>
        <v>22.22</v>
      </c>
      <c r="D510">
        <f>VLOOKUP(A510,'medical examination2'!A510:E2844,5,FALSE)</f>
        <v>5.5</v>
      </c>
      <c r="E510" t="str">
        <f>VLOOKUP(A510,'medical examination2'!A510:G2845,7,FALSE)</f>
        <v>No</v>
      </c>
      <c r="F510" t="str">
        <f>VLOOKUP(healthcare!A510,'medical examination2'!A510:I2844,9,FALSE)</f>
        <v>No</v>
      </c>
      <c r="G510" t="str">
        <f>VLOOKUP(A510,'medical examination2'!A510:J2844,10,FALSE)</f>
        <v>No</v>
      </c>
      <c r="I510" t="str">
        <f>VLOOKUP(A510,'medical examination2'!A510:M2844,13,FALSE)</f>
        <v>Yes</v>
      </c>
      <c r="J510" t="str">
        <f>VLOOKUP(A510,'medical examination2'!A510:D2844,4,FALSE)</f>
        <v>NORMAL WEIGHT</v>
      </c>
      <c r="K510" t="str">
        <f>VLOOKUP(A510,'medical examination2'!A510:F2844,6,FALSE)</f>
        <v>NORMAL</v>
      </c>
      <c r="L510" s="16">
        <f>VLOOKUP(A510,'hospitalisation details 2'!A510:G2852,7,FALSE)</f>
        <v>30300</v>
      </c>
      <c r="N510">
        <f>VLOOKUP(A510,'hospitalisation details 2'!A510:J2852,10,FALSE)</f>
        <v>19444.27</v>
      </c>
    </row>
    <row r="511" spans="1:14" ht="15.6" x14ac:dyDescent="0.3">
      <c r="A511" s="1" t="s">
        <v>1861</v>
      </c>
      <c r="B511" t="str">
        <f>VLOOKUP(A511,'Customer Names'!A511:D2845,4,FALSE)</f>
        <v>Sean K</v>
      </c>
      <c r="C511">
        <f>VLOOKUP(A511,'medical examination2'!A511:'medical examination2'!B2845,2,FALSE)</f>
        <v>33.344999999999999</v>
      </c>
      <c r="D511">
        <f>VLOOKUP(A511,'medical examination2'!A511:E2845,5,FALSE)</f>
        <v>4.79</v>
      </c>
      <c r="E511" t="str">
        <f>VLOOKUP(A511,'medical examination2'!A511:G2846,7,FALSE)</f>
        <v>No</v>
      </c>
      <c r="F511" t="str">
        <f>VLOOKUP(healthcare!A511,'medical examination2'!A511:I2845,9,FALSE)</f>
        <v>No</v>
      </c>
      <c r="G511" t="str">
        <f>VLOOKUP(A511,'medical examination2'!A511:J2845,10,FALSE)</f>
        <v>Yes</v>
      </c>
      <c r="I511" t="str">
        <f>VLOOKUP(A511,'medical examination2'!A511:M2845,13,FALSE)</f>
        <v>No</v>
      </c>
      <c r="J511" t="str">
        <f>VLOOKUP(A511,'medical examination2'!A511:D2845,4,FALSE)</f>
        <v>OBESITY</v>
      </c>
      <c r="K511" t="str">
        <f>VLOOKUP(A511,'medical examination2'!A511:F2845,6,FALSE)</f>
        <v>NORMAL</v>
      </c>
      <c r="L511" s="16">
        <f>VLOOKUP(A511,'hospitalisation details 2'!A511:G2853,7,FALSE)</f>
        <v>34218</v>
      </c>
      <c r="N511">
        <f>VLOOKUP(A511,'hospitalisation details 2'!A511:J2853,10,FALSE)</f>
        <v>19442.349999999999</v>
      </c>
    </row>
    <row r="512" spans="1:14" ht="15.6" x14ac:dyDescent="0.3">
      <c r="A512" s="1" t="s">
        <v>1860</v>
      </c>
      <c r="B512" t="str">
        <f>VLOOKUP(A512,'Customer Names'!A512:D2846,4,FALSE)</f>
        <v>Rick</v>
      </c>
      <c r="C512">
        <f>VLOOKUP(A512,'medical examination2'!A512:'medical examination2'!B2846,2,FALSE)</f>
        <v>24.42</v>
      </c>
      <c r="D512">
        <f>VLOOKUP(A512,'medical examination2'!A512:E2846,5,FALSE)</f>
        <v>5.81</v>
      </c>
      <c r="E512" t="str">
        <f>VLOOKUP(A512,'medical examination2'!A512:G2847,7,FALSE)</f>
        <v>No</v>
      </c>
      <c r="F512" t="str">
        <f>VLOOKUP(healthcare!A512,'medical examination2'!A512:I2846,9,FALSE)</f>
        <v>No</v>
      </c>
      <c r="G512" t="str">
        <f>VLOOKUP(A512,'medical examination2'!A512:J2846,10,FALSE)</f>
        <v>No</v>
      </c>
      <c r="I512" t="str">
        <f>VLOOKUP(A512,'medical examination2'!A512:M2846,13,FALSE)</f>
        <v>Yes</v>
      </c>
      <c r="J512" t="str">
        <f>VLOOKUP(A512,'medical examination2'!A512:D2846,4,FALSE)</f>
        <v>NORMAL WEIGHT</v>
      </c>
      <c r="K512" t="str">
        <f>VLOOKUP(A512,'medical examination2'!A512:F2846,6,FALSE)</f>
        <v>PREDIABETES</v>
      </c>
      <c r="L512" s="16">
        <f>VLOOKUP(A512,'hospitalisation details 2'!A512:G2854,7,FALSE)</f>
        <v>31958</v>
      </c>
      <c r="N512">
        <f>VLOOKUP(A512,'hospitalisation details 2'!A512:J2854,10,FALSE)</f>
        <v>19362</v>
      </c>
    </row>
    <row r="513" spans="1:14" ht="15.6" x14ac:dyDescent="0.3">
      <c r="A513" s="1" t="s">
        <v>1859</v>
      </c>
      <c r="B513" t="str">
        <f>VLOOKUP(A513,'Customer Names'!A513:D2847,4,FALSE)</f>
        <v>Matthew</v>
      </c>
      <c r="C513">
        <f>VLOOKUP(A513,'medical examination2'!A513:'medical examination2'!B2847,2,FALSE)</f>
        <v>29.81</v>
      </c>
      <c r="D513">
        <f>VLOOKUP(A513,'medical examination2'!A513:E2847,5,FALSE)</f>
        <v>5.58</v>
      </c>
      <c r="E513" t="str">
        <f>VLOOKUP(A513,'medical examination2'!A513:G2848,7,FALSE)</f>
        <v>No</v>
      </c>
      <c r="F513" t="str">
        <f>VLOOKUP(healthcare!A513,'medical examination2'!A513:I2847,9,FALSE)</f>
        <v>No</v>
      </c>
      <c r="G513" t="str">
        <f>VLOOKUP(A513,'medical examination2'!A513:J2847,10,FALSE)</f>
        <v>No</v>
      </c>
      <c r="I513" t="str">
        <f>VLOOKUP(A513,'medical examination2'!A513:M2847,13,FALSE)</f>
        <v>Yes</v>
      </c>
      <c r="J513" t="str">
        <f>VLOOKUP(A513,'medical examination2'!A513:D2847,4,FALSE)</f>
        <v>OVERWEIGHT</v>
      </c>
      <c r="K513" t="str">
        <f>VLOOKUP(A513,'medical examination2'!A513:F2847,6,FALSE)</f>
        <v>NORMAL</v>
      </c>
      <c r="L513" s="16">
        <f>VLOOKUP(A513,'hospitalisation details 2'!A513:G2855,7,FALSE)</f>
        <v>33474</v>
      </c>
      <c r="N513">
        <f>VLOOKUP(A513,'hospitalisation details 2'!A513:J2855,10,FALSE)</f>
        <v>19350.37</v>
      </c>
    </row>
    <row r="514" spans="1:14" ht="15.6" x14ac:dyDescent="0.3">
      <c r="A514" s="1" t="s">
        <v>1858</v>
      </c>
      <c r="B514" t="str">
        <f>VLOOKUP(A514,'Customer Names'!A514:D2848,4,FALSE)</f>
        <v>Brady</v>
      </c>
      <c r="C514">
        <f>VLOOKUP(A514,'medical examination2'!A514:'medical examination2'!B2848,2,FALSE)</f>
        <v>51.18</v>
      </c>
      <c r="D514">
        <f>VLOOKUP(A514,'medical examination2'!A514:E2848,5,FALSE)</f>
        <v>4.4000000000000004</v>
      </c>
      <c r="E514" t="str">
        <f>VLOOKUP(A514,'medical examination2'!A514:G2849,7,FALSE)</f>
        <v>yes</v>
      </c>
      <c r="F514" t="str">
        <f>VLOOKUP(healthcare!A514,'medical examination2'!A514:I2848,9,FALSE)</f>
        <v>No</v>
      </c>
      <c r="G514" t="str">
        <f>VLOOKUP(A514,'medical examination2'!A514:J2848,10,FALSE)</f>
        <v>No</v>
      </c>
      <c r="I514" t="str">
        <f>VLOOKUP(A514,'medical examination2'!A514:M2848,13,FALSE)</f>
        <v>No</v>
      </c>
      <c r="J514" t="str">
        <f>VLOOKUP(A514,'medical examination2'!A514:D2848,4,FALSE)</f>
        <v>OBESITY</v>
      </c>
      <c r="K514" t="str">
        <f>VLOOKUP(A514,'medical examination2'!A514:F2848,6,FALSE)</f>
        <v>NORMAL</v>
      </c>
      <c r="L514" s="16">
        <f>VLOOKUP(A514,'hospitalisation details 2'!A514:G2856,7,FALSE)</f>
        <v>24426</v>
      </c>
      <c r="N514">
        <f>VLOOKUP(A514,'hospitalisation details 2'!A514:J2856,10,FALSE)</f>
        <v>19321.060000000001</v>
      </c>
    </row>
    <row r="515" spans="1:14" ht="15.6" x14ac:dyDescent="0.3">
      <c r="A515" s="1" t="s">
        <v>1857</v>
      </c>
      <c r="B515" t="str">
        <f>VLOOKUP(A515,'Customer Names'!A515:D2849,4,FALSE)</f>
        <v>Kameko</v>
      </c>
      <c r="C515">
        <f>VLOOKUP(A515,'medical examination2'!A515:'medical examination2'!B2849,2,FALSE)</f>
        <v>51.37</v>
      </c>
      <c r="D515">
        <f>VLOOKUP(A515,'medical examination2'!A515:E2849,5,FALSE)</f>
        <v>8.18</v>
      </c>
      <c r="E515" t="str">
        <f>VLOOKUP(A515,'medical examination2'!A515:G2850,7,FALSE)</f>
        <v>yes</v>
      </c>
      <c r="F515" t="str">
        <f>VLOOKUP(healthcare!A515,'medical examination2'!A515:I2849,9,FALSE)</f>
        <v>No</v>
      </c>
      <c r="G515" t="str">
        <f>VLOOKUP(A515,'medical examination2'!A515:J2849,10,FALSE)</f>
        <v>No</v>
      </c>
      <c r="I515" t="str">
        <f>VLOOKUP(A515,'medical examination2'!A515:M2849,13,FALSE)</f>
        <v>No</v>
      </c>
      <c r="J515" t="str">
        <f>VLOOKUP(A515,'medical examination2'!A515:D2849,4,FALSE)</f>
        <v>OBESITY</v>
      </c>
      <c r="K515" t="str">
        <f>VLOOKUP(A515,'medical examination2'!A515:F2849,6,FALSE)</f>
        <v>DIABETES</v>
      </c>
      <c r="L515" s="16">
        <f>VLOOKUP(A515,'hospitalisation details 2'!A515:G2857,7,FALSE)</f>
        <v>24682</v>
      </c>
      <c r="N515">
        <f>VLOOKUP(A515,'hospitalisation details 2'!A515:J2857,10,FALSE)</f>
        <v>19259.96</v>
      </c>
    </row>
    <row r="516" spans="1:14" ht="15.6" x14ac:dyDescent="0.3">
      <c r="A516" s="1" t="s">
        <v>1856</v>
      </c>
      <c r="B516" t="str">
        <f>VLOOKUP(A516,'Customer Names'!A516:D2850,4,FALSE)</f>
        <v>Jeremy A</v>
      </c>
      <c r="C516">
        <f>VLOOKUP(A516,'medical examination2'!A516:'medical examination2'!B2850,2,FALSE)</f>
        <v>36.19</v>
      </c>
      <c r="D516">
        <f>VLOOKUP(A516,'medical examination2'!A516:E2850,5,FALSE)</f>
        <v>5.52</v>
      </c>
      <c r="E516" t="str">
        <f>VLOOKUP(A516,'medical examination2'!A516:G2851,7,FALSE)</f>
        <v>yes</v>
      </c>
      <c r="F516" t="str">
        <f>VLOOKUP(healthcare!A516,'medical examination2'!A516:I2850,9,FALSE)</f>
        <v>No</v>
      </c>
      <c r="G516" t="str">
        <f>VLOOKUP(A516,'medical examination2'!A516:J2850,10,FALSE)</f>
        <v>No</v>
      </c>
      <c r="I516" t="str">
        <f>VLOOKUP(A516,'medical examination2'!A516:M2850,13,FALSE)</f>
        <v>No</v>
      </c>
      <c r="J516" t="str">
        <f>VLOOKUP(A516,'medical examination2'!A516:D2850,4,FALSE)</f>
        <v>OBESITY</v>
      </c>
      <c r="K516" t="str">
        <f>VLOOKUP(A516,'medical examination2'!A516:F2850,6,FALSE)</f>
        <v>NORMAL</v>
      </c>
      <c r="L516" s="16">
        <f>VLOOKUP(A516,'hospitalisation details 2'!A516:G2858,7,FALSE)</f>
        <v>31409</v>
      </c>
      <c r="N516">
        <f>VLOOKUP(A516,'hospitalisation details 2'!A516:J2858,10,FALSE)</f>
        <v>19214.71</v>
      </c>
    </row>
    <row r="517" spans="1:14" ht="15.6" x14ac:dyDescent="0.3">
      <c r="A517" s="1" t="s">
        <v>1855</v>
      </c>
      <c r="B517" t="str">
        <f>VLOOKUP(A517,'Customer Names'!A517:D2851,4,FALSE)</f>
        <v>Daniel</v>
      </c>
      <c r="C517">
        <f>VLOOKUP(A517,'medical examination2'!A517:'medical examination2'!B2851,2,FALSE)</f>
        <v>25.9</v>
      </c>
      <c r="D517">
        <f>VLOOKUP(A517,'medical examination2'!A517:E2851,5,FALSE)</f>
        <v>4.84</v>
      </c>
      <c r="E517" t="str">
        <f>VLOOKUP(A517,'medical examination2'!A517:G2852,7,FALSE)</f>
        <v>No</v>
      </c>
      <c r="F517" t="str">
        <f>VLOOKUP(healthcare!A517,'medical examination2'!A517:I2851,9,FALSE)</f>
        <v>No</v>
      </c>
      <c r="G517" t="str">
        <f>VLOOKUP(A517,'medical examination2'!A517:J2851,10,FALSE)</f>
        <v>No</v>
      </c>
      <c r="I517" t="str">
        <f>VLOOKUP(A517,'medical examination2'!A517:M2851,13,FALSE)</f>
        <v>Yes</v>
      </c>
      <c r="J517" t="str">
        <f>VLOOKUP(A517,'medical examination2'!A517:D2851,4,FALSE)</f>
        <v>OVERWEIGHT</v>
      </c>
      <c r="K517" t="str">
        <f>VLOOKUP(A517,'medical examination2'!A517:F2851,6,FALSE)</f>
        <v>NORMAL</v>
      </c>
      <c r="L517" s="16">
        <f>VLOOKUP(A517,'hospitalisation details 2'!A517:G2859,7,FALSE)</f>
        <v>33497</v>
      </c>
      <c r="N517">
        <f>VLOOKUP(A517,'hospitalisation details 2'!A517:J2859,10,FALSE)</f>
        <v>19199.939999999999</v>
      </c>
    </row>
    <row r="518" spans="1:14" ht="15.6" x14ac:dyDescent="0.3">
      <c r="A518" s="1" t="s">
        <v>1854</v>
      </c>
      <c r="B518" t="str">
        <f>VLOOKUP(A518,'Customer Names'!A518:D2852,4,FALSE)</f>
        <v>Amanda</v>
      </c>
      <c r="C518">
        <f>VLOOKUP(A518,'medical examination2'!A518:'medical examination2'!B2852,2,FALSE)</f>
        <v>35.72</v>
      </c>
      <c r="D518">
        <f>VLOOKUP(A518,'medical examination2'!A518:E2852,5,FALSE)</f>
        <v>4.08</v>
      </c>
      <c r="E518" t="str">
        <f>VLOOKUP(A518,'medical examination2'!A518:G2853,7,FALSE)</f>
        <v>No</v>
      </c>
      <c r="F518" t="str">
        <f>VLOOKUP(healthcare!A518,'medical examination2'!A518:I2852,9,FALSE)</f>
        <v>No</v>
      </c>
      <c r="G518" t="str">
        <f>VLOOKUP(A518,'medical examination2'!A518:J2852,10,FALSE)</f>
        <v>Yes</v>
      </c>
      <c r="I518" t="str">
        <f>VLOOKUP(A518,'medical examination2'!A518:M2852,13,FALSE)</f>
        <v>No</v>
      </c>
      <c r="J518" t="str">
        <f>VLOOKUP(A518,'medical examination2'!A518:D2852,4,FALSE)</f>
        <v>OBESITY</v>
      </c>
      <c r="K518" t="str">
        <f>VLOOKUP(A518,'medical examination2'!A518:F2852,6,FALSE)</f>
        <v>NORMAL</v>
      </c>
      <c r="L518" s="16">
        <f>VLOOKUP(A518,'hospitalisation details 2'!A518:G2860,7,FALSE)</f>
        <v>29038</v>
      </c>
      <c r="N518">
        <f>VLOOKUP(A518,'hospitalisation details 2'!A518:J2860,10,FALSE)</f>
        <v>19144.580000000002</v>
      </c>
    </row>
    <row r="519" spans="1:14" ht="15.6" x14ac:dyDescent="0.3">
      <c r="A519" s="1" t="s">
        <v>1853</v>
      </c>
      <c r="B519" t="str">
        <f>VLOOKUP(A519,'Customer Names'!A519:D2853,4,FALSE)</f>
        <v>Karen</v>
      </c>
      <c r="C519">
        <f>VLOOKUP(A519,'medical examination2'!A519:'medical examination2'!B2853,2,FALSE)</f>
        <v>27.94</v>
      </c>
      <c r="D519">
        <f>VLOOKUP(A519,'medical examination2'!A519:E2853,5,FALSE)</f>
        <v>4.4800000000000004</v>
      </c>
      <c r="E519" t="str">
        <f>VLOOKUP(A519,'medical examination2'!A519:G2854,7,FALSE)</f>
        <v>No</v>
      </c>
      <c r="F519" t="str">
        <f>VLOOKUP(healthcare!A519,'medical examination2'!A519:I2853,9,FALSE)</f>
        <v>No</v>
      </c>
      <c r="G519" t="str">
        <f>VLOOKUP(A519,'medical examination2'!A519:J2853,10,FALSE)</f>
        <v>Yes</v>
      </c>
      <c r="I519" t="str">
        <f>VLOOKUP(A519,'medical examination2'!A519:M2853,13,FALSE)</f>
        <v>Yes</v>
      </c>
      <c r="J519" t="str">
        <f>VLOOKUP(A519,'medical examination2'!A519:D2853,4,FALSE)</f>
        <v>OVERWEIGHT</v>
      </c>
      <c r="K519" t="str">
        <f>VLOOKUP(A519,'medical examination2'!A519:F2853,6,FALSE)</f>
        <v>NORMAL</v>
      </c>
      <c r="L519" s="16">
        <f>VLOOKUP(A519,'hospitalisation details 2'!A519:G2861,7,FALSE)</f>
        <v>34240</v>
      </c>
      <c r="N519">
        <f>VLOOKUP(A519,'hospitalisation details 2'!A519:J2861,10,FALSE)</f>
        <v>19107.78</v>
      </c>
    </row>
    <row r="520" spans="1:14" ht="15.6" x14ac:dyDescent="0.3">
      <c r="A520" s="1" t="s">
        <v>1852</v>
      </c>
      <c r="B520" t="str">
        <f>VLOOKUP(A520,'Customer Names'!A520:D2854,4,FALSE)</f>
        <v>Gregory</v>
      </c>
      <c r="C520">
        <f>VLOOKUP(A520,'medical examination2'!A520:'medical examination2'!B2854,2,FALSE)</f>
        <v>27.1</v>
      </c>
      <c r="D520">
        <f>VLOOKUP(A520,'medical examination2'!A520:E2854,5,FALSE)</f>
        <v>5.73</v>
      </c>
      <c r="E520" t="str">
        <f>VLOOKUP(A520,'medical examination2'!A520:G2855,7,FALSE)</f>
        <v>No</v>
      </c>
      <c r="F520" t="str">
        <f>VLOOKUP(healthcare!A520,'medical examination2'!A520:I2854,9,FALSE)</f>
        <v>No</v>
      </c>
      <c r="G520" t="str">
        <f>VLOOKUP(A520,'medical examination2'!A520:J2854,10,FALSE)</f>
        <v>No</v>
      </c>
      <c r="I520" t="str">
        <f>VLOOKUP(A520,'medical examination2'!A520:M2854,13,FALSE)</f>
        <v>Yes</v>
      </c>
      <c r="J520" t="str">
        <f>VLOOKUP(A520,'medical examination2'!A520:D2854,4,FALSE)</f>
        <v>OVERWEIGHT</v>
      </c>
      <c r="K520" t="str">
        <f>VLOOKUP(A520,'medical examination2'!A520:F2854,6,FALSE)</f>
        <v>PREDIABETES</v>
      </c>
      <c r="L520" s="16">
        <f>VLOOKUP(A520,'hospitalisation details 2'!A520:G2862,7,FALSE)</f>
        <v>32664</v>
      </c>
      <c r="N520">
        <f>VLOOKUP(A520,'hospitalisation details 2'!A520:J2862,10,FALSE)</f>
        <v>19040.88</v>
      </c>
    </row>
    <row r="521" spans="1:14" ht="15.6" x14ac:dyDescent="0.3">
      <c r="A521" s="1" t="s">
        <v>1851</v>
      </c>
      <c r="B521" t="str">
        <f>VLOOKUP(A521,'Customer Names'!A521:D2855,4,FALSE)</f>
        <v>Sabine</v>
      </c>
      <c r="C521">
        <f>VLOOKUP(A521,'medical examination2'!A521:'medical examination2'!B2855,2,FALSE)</f>
        <v>18.3</v>
      </c>
      <c r="D521">
        <f>VLOOKUP(A521,'medical examination2'!A521:E2855,5,FALSE)</f>
        <v>5.46</v>
      </c>
      <c r="E521" t="str">
        <f>VLOOKUP(A521,'medical examination2'!A521:G2856,7,FALSE)</f>
        <v>yes</v>
      </c>
      <c r="F521" t="str">
        <f>VLOOKUP(healthcare!A521,'medical examination2'!A521:I2855,9,FALSE)</f>
        <v>No</v>
      </c>
      <c r="G521" t="str">
        <f>VLOOKUP(A521,'medical examination2'!A521:J2855,10,FALSE)</f>
        <v>Yes</v>
      </c>
      <c r="I521" t="str">
        <f>VLOOKUP(A521,'medical examination2'!A521:M2855,13,FALSE)</f>
        <v>Yes</v>
      </c>
      <c r="J521" t="str">
        <f>VLOOKUP(A521,'medical examination2'!A521:D2855,4,FALSE)</f>
        <v>UNDERWEIGHT</v>
      </c>
      <c r="K521" t="str">
        <f>VLOOKUP(A521,'medical examination2'!A521:F2855,6,FALSE)</f>
        <v>NORMAL</v>
      </c>
      <c r="L521" s="16">
        <f>VLOOKUP(A521,'hospitalisation details 2'!A521:G2863,7,FALSE)</f>
        <v>30669</v>
      </c>
      <c r="N521">
        <f>VLOOKUP(A521,'hospitalisation details 2'!A521:J2863,10,FALSE)</f>
        <v>19023.259999999998</v>
      </c>
    </row>
    <row r="522" spans="1:14" ht="15.6" x14ac:dyDescent="0.3">
      <c r="A522" s="1" t="s">
        <v>1850</v>
      </c>
      <c r="B522" t="str">
        <f>VLOOKUP(A522,'Customer Names'!A522:D2856,4,FALSE)</f>
        <v>Joseph</v>
      </c>
      <c r="C522">
        <f>VLOOKUP(A522,'medical examination2'!A522:'medical examination2'!B2856,2,FALSE)</f>
        <v>25.3</v>
      </c>
      <c r="D522">
        <f>VLOOKUP(A522,'medical examination2'!A522:E2856,5,FALSE)</f>
        <v>5.0199999999999996</v>
      </c>
      <c r="E522" t="str">
        <f>VLOOKUP(A522,'medical examination2'!A522:G2857,7,FALSE)</f>
        <v>yes</v>
      </c>
      <c r="F522" t="str">
        <f>VLOOKUP(healthcare!A522,'medical examination2'!A522:I2856,9,FALSE)</f>
        <v>No</v>
      </c>
      <c r="G522" t="str">
        <f>VLOOKUP(A522,'medical examination2'!A522:J2856,10,FALSE)</f>
        <v>No</v>
      </c>
      <c r="I522" t="str">
        <f>VLOOKUP(A522,'medical examination2'!A522:M2856,13,FALSE)</f>
        <v>Yes</v>
      </c>
      <c r="J522" t="str">
        <f>VLOOKUP(A522,'medical examination2'!A522:D2856,4,FALSE)</f>
        <v>OVERWEIGHT</v>
      </c>
      <c r="K522" t="str">
        <f>VLOOKUP(A522,'medical examination2'!A522:F2856,6,FALSE)</f>
        <v>NORMAL</v>
      </c>
      <c r="L522" s="16">
        <f>VLOOKUP(A522,'hospitalisation details 2'!A522:G2864,7,FALSE)</f>
        <v>32440</v>
      </c>
      <c r="N522">
        <f>VLOOKUP(A522,'hospitalisation details 2'!A522:J2864,10,FALSE)</f>
        <v>18972.5</v>
      </c>
    </row>
    <row r="523" spans="1:14" ht="15.6" x14ac:dyDescent="0.3">
      <c r="A523" s="1" t="s">
        <v>1849</v>
      </c>
      <c r="B523" t="str">
        <f>VLOOKUP(A523,'Customer Names'!A523:D2857,4,FALSE)</f>
        <v>Adam</v>
      </c>
      <c r="C523">
        <f>VLOOKUP(A523,'medical examination2'!A523:'medical examination2'!B2857,2,FALSE)</f>
        <v>38.83</v>
      </c>
      <c r="D523">
        <f>VLOOKUP(A523,'medical examination2'!A523:E2857,5,FALSE)</f>
        <v>6.36</v>
      </c>
      <c r="E523" t="str">
        <f>VLOOKUP(A523,'medical examination2'!A523:G2858,7,FALSE)</f>
        <v>No</v>
      </c>
      <c r="F523" t="str">
        <f>VLOOKUP(healthcare!A523,'medical examination2'!A523:I2857,9,FALSE)</f>
        <v>No</v>
      </c>
      <c r="G523" t="str">
        <f>VLOOKUP(A523,'medical examination2'!A523:J2857,10,FALSE)</f>
        <v>No</v>
      </c>
      <c r="I523" t="str">
        <f>VLOOKUP(A523,'medical examination2'!A523:M2857,13,FALSE)</f>
        <v>No</v>
      </c>
      <c r="J523" t="str">
        <f>VLOOKUP(A523,'medical examination2'!A523:D2857,4,FALSE)</f>
        <v>OBESITY</v>
      </c>
      <c r="K523" t="str">
        <f>VLOOKUP(A523,'medical examination2'!A523:F2857,6,FALSE)</f>
        <v>PREDIABETES</v>
      </c>
      <c r="L523" s="16">
        <f>VLOOKUP(A523,'hospitalisation details 2'!A523:G2865,7,FALSE)</f>
        <v>33938</v>
      </c>
      <c r="N523">
        <f>VLOOKUP(A523,'hospitalisation details 2'!A523:J2865,10,FALSE)</f>
        <v>18963.169999999998</v>
      </c>
    </row>
    <row r="524" spans="1:14" ht="15.6" x14ac:dyDescent="0.3">
      <c r="A524" s="1" t="s">
        <v>1848</v>
      </c>
      <c r="B524" t="str">
        <f>VLOOKUP(A524,'Customer Names'!A524:D2858,4,FALSE)</f>
        <v>Karolyn A</v>
      </c>
      <c r="C524">
        <f>VLOOKUP(A524,'medical examination2'!A524:'medical examination2'!B2858,2,FALSE)</f>
        <v>27.6</v>
      </c>
      <c r="D524">
        <f>VLOOKUP(A524,'medical examination2'!A524:E2858,5,FALSE)</f>
        <v>5.36</v>
      </c>
      <c r="E524" t="str">
        <f>VLOOKUP(A524,'medical examination2'!A524:G2859,7,FALSE)</f>
        <v>No</v>
      </c>
      <c r="F524" t="str">
        <f>VLOOKUP(healthcare!A524,'medical examination2'!A524:I2858,9,FALSE)</f>
        <v>No</v>
      </c>
      <c r="G524" t="str">
        <f>VLOOKUP(A524,'medical examination2'!A524:J2858,10,FALSE)</f>
        <v>No</v>
      </c>
      <c r="I524" t="str">
        <f>VLOOKUP(A524,'medical examination2'!A524:M2858,13,FALSE)</f>
        <v>No</v>
      </c>
      <c r="J524" t="str">
        <f>VLOOKUP(A524,'medical examination2'!A524:D2858,4,FALSE)</f>
        <v>OVERWEIGHT</v>
      </c>
      <c r="K524" t="str">
        <f>VLOOKUP(A524,'medical examination2'!A524:F2858,6,FALSE)</f>
        <v>NORMAL</v>
      </c>
      <c r="L524" s="16">
        <f>VLOOKUP(A524,'hospitalisation details 2'!A524:G2866,7,FALSE)</f>
        <v>36013</v>
      </c>
      <c r="N524">
        <f>VLOOKUP(A524,'hospitalisation details 2'!A524:J2866,10,FALSE)</f>
        <v>18955.22</v>
      </c>
    </row>
    <row r="525" spans="1:14" ht="15.6" x14ac:dyDescent="0.3">
      <c r="A525" s="1" t="s">
        <v>1847</v>
      </c>
      <c r="B525" t="str">
        <f>VLOOKUP(A525,'Customer Names'!A525:D2859,4,FALSE)</f>
        <v>Anita L.</v>
      </c>
      <c r="C525">
        <f>VLOOKUP(A525,'medical examination2'!A525:'medical examination2'!B2859,2,FALSE)</f>
        <v>46.4</v>
      </c>
      <c r="D525">
        <f>VLOOKUP(A525,'medical examination2'!A525:E2859,5,FALSE)</f>
        <v>8.3699999999999992</v>
      </c>
      <c r="E525" t="str">
        <f>VLOOKUP(A525,'medical examination2'!A525:G2860,7,FALSE)</f>
        <v>yes</v>
      </c>
      <c r="F525" t="str">
        <f>VLOOKUP(healthcare!A525,'medical examination2'!A525:I2859,9,FALSE)</f>
        <v>No</v>
      </c>
      <c r="G525" t="str">
        <f>VLOOKUP(A525,'medical examination2'!A525:J2859,10,FALSE)</f>
        <v>Yes</v>
      </c>
      <c r="I525" t="str">
        <f>VLOOKUP(A525,'medical examination2'!A525:M2859,13,FALSE)</f>
        <v>No</v>
      </c>
      <c r="J525" t="str">
        <f>VLOOKUP(A525,'medical examination2'!A525:D2859,4,FALSE)</f>
        <v>OBESITY</v>
      </c>
      <c r="K525" t="str">
        <f>VLOOKUP(A525,'medical examination2'!A525:F2859,6,FALSE)</f>
        <v>DIABETES</v>
      </c>
      <c r="L525" s="16">
        <f>VLOOKUP(A525,'hospitalisation details 2'!A525:G2867,7,FALSE)</f>
        <v>23304</v>
      </c>
      <c r="N525">
        <f>VLOOKUP(A525,'hospitalisation details 2'!A525:J2867,10,FALSE)</f>
        <v>18954.560000000001</v>
      </c>
    </row>
    <row r="526" spans="1:14" ht="15.6" x14ac:dyDescent="0.3">
      <c r="A526" s="1" t="s">
        <v>1846</v>
      </c>
      <c r="B526" t="str">
        <f>VLOOKUP(A526,'Customer Names'!A526:D2860,4,FALSE)</f>
        <v>Laura E.</v>
      </c>
      <c r="C526">
        <f>VLOOKUP(A526,'medical examination2'!A526:'medical examination2'!B2860,2,FALSE)</f>
        <v>51.92</v>
      </c>
      <c r="D526">
        <f>VLOOKUP(A526,'medical examination2'!A526:E2860,5,FALSE)</f>
        <v>5.18</v>
      </c>
      <c r="E526" t="str">
        <f>VLOOKUP(A526,'medical examination2'!A526:G2861,7,FALSE)</f>
        <v>yes</v>
      </c>
      <c r="F526" t="str">
        <f>VLOOKUP(healthcare!A526,'medical examination2'!A526:I2860,9,FALSE)</f>
        <v>No</v>
      </c>
      <c r="G526" t="str">
        <f>VLOOKUP(A526,'medical examination2'!A526:J2860,10,FALSE)</f>
        <v>Yes</v>
      </c>
      <c r="I526" t="str">
        <f>VLOOKUP(A526,'medical examination2'!A526:M2860,13,FALSE)</f>
        <v>No</v>
      </c>
      <c r="J526" t="str">
        <f>VLOOKUP(A526,'medical examination2'!A526:D2860,4,FALSE)</f>
        <v>OBESITY</v>
      </c>
      <c r="K526" t="str">
        <f>VLOOKUP(A526,'medical examination2'!A526:F2860,6,FALSE)</f>
        <v>NORMAL</v>
      </c>
      <c r="L526" s="16">
        <f>VLOOKUP(A526,'hospitalisation details 2'!A526:G2868,7,FALSE)</f>
        <v>25418</v>
      </c>
      <c r="N526">
        <f>VLOOKUP(A526,'hospitalisation details 2'!A526:J2868,10,FALSE)</f>
        <v>18932.810000000001</v>
      </c>
    </row>
    <row r="527" spans="1:14" ht="15.6" x14ac:dyDescent="0.3">
      <c r="A527" s="1" t="s">
        <v>1845</v>
      </c>
      <c r="B527" t="str">
        <f>VLOOKUP(A527,'Customer Names'!A527:D2861,4,FALSE)</f>
        <v>Sarah</v>
      </c>
      <c r="C527">
        <f>VLOOKUP(A527,'medical examination2'!A527:'medical examination2'!B2861,2,FALSE)</f>
        <v>32.395000000000003</v>
      </c>
      <c r="D527">
        <f>VLOOKUP(A527,'medical examination2'!A527:E2861,5,FALSE)</f>
        <v>5.68</v>
      </c>
      <c r="E527" t="str">
        <f>VLOOKUP(A527,'medical examination2'!A527:G2862,7,FALSE)</f>
        <v>yes</v>
      </c>
      <c r="F527" t="str">
        <f>VLOOKUP(healthcare!A527,'medical examination2'!A527:I2861,9,FALSE)</f>
        <v>No</v>
      </c>
      <c r="G527" t="str">
        <f>VLOOKUP(A527,'medical examination2'!A527:J2861,10,FALSE)</f>
        <v>No</v>
      </c>
      <c r="I527" t="str">
        <f>VLOOKUP(A527,'medical examination2'!A527:M2861,13,FALSE)</f>
        <v>No</v>
      </c>
      <c r="J527" t="str">
        <f>VLOOKUP(A527,'medical examination2'!A527:D2861,4,FALSE)</f>
        <v>OBESITY</v>
      </c>
      <c r="K527" t="str">
        <f>VLOOKUP(A527,'medical examination2'!A527:F2861,6,FALSE)</f>
        <v>NORMAL</v>
      </c>
      <c r="L527" s="16">
        <f>VLOOKUP(A527,'hospitalisation details 2'!A527:G2869,7,FALSE)</f>
        <v>34969</v>
      </c>
      <c r="N527">
        <f>VLOOKUP(A527,'hospitalisation details 2'!A527:J2869,10,FALSE)</f>
        <v>18903.490000000002</v>
      </c>
    </row>
    <row r="528" spans="1:14" ht="15.6" x14ac:dyDescent="0.3">
      <c r="A528" s="1" t="s">
        <v>1844</v>
      </c>
      <c r="B528" t="str">
        <f>VLOOKUP(A528,'Customer Names'!A528:D2862,4,FALSE)</f>
        <v>Ashley E</v>
      </c>
      <c r="C528">
        <f>VLOOKUP(A528,'medical examination2'!A528:'medical examination2'!B2862,2,FALSE)</f>
        <v>46.19</v>
      </c>
      <c r="D528">
        <f>VLOOKUP(A528,'medical examination2'!A528:E2862,5,FALSE)</f>
        <v>7.31</v>
      </c>
      <c r="E528" t="str">
        <f>VLOOKUP(A528,'medical examination2'!A528:G2863,7,FALSE)</f>
        <v>yes</v>
      </c>
      <c r="F528" t="str">
        <f>VLOOKUP(healthcare!A528,'medical examination2'!A528:I2862,9,FALSE)</f>
        <v>No</v>
      </c>
      <c r="G528" t="str">
        <f>VLOOKUP(A528,'medical examination2'!A528:J2862,10,FALSE)</f>
        <v>Yes</v>
      </c>
      <c r="I528" t="str">
        <f>VLOOKUP(A528,'medical examination2'!A528:M2862,13,FALSE)</f>
        <v>No</v>
      </c>
      <c r="J528" t="str">
        <f>VLOOKUP(A528,'medical examination2'!A528:D2862,4,FALSE)</f>
        <v>OBESITY</v>
      </c>
      <c r="K528" t="str">
        <f>VLOOKUP(A528,'medical examination2'!A528:F2862,6,FALSE)</f>
        <v>DIABETES</v>
      </c>
      <c r="L528" s="16">
        <f>VLOOKUP(A528,'hospitalisation details 2'!A528:G2870,7,FALSE)</f>
        <v>23351</v>
      </c>
      <c r="N528">
        <f>VLOOKUP(A528,'hospitalisation details 2'!A528:J2870,10,FALSE)</f>
        <v>18883.330000000002</v>
      </c>
    </row>
    <row r="529" spans="1:14" ht="15.6" x14ac:dyDescent="0.3">
      <c r="A529" s="1" t="s">
        <v>1843</v>
      </c>
      <c r="B529" t="str">
        <f>VLOOKUP(A529,'Customer Names'!A529:D2863,4,FALSE)</f>
        <v>Lindsey</v>
      </c>
      <c r="C529">
        <f>VLOOKUP(A529,'medical examination2'!A529:'medical examination2'!B2863,2,FALSE)</f>
        <v>27.93</v>
      </c>
      <c r="D529">
        <f>VLOOKUP(A529,'medical examination2'!A529:E2863,5,FALSE)</f>
        <v>4.67</v>
      </c>
      <c r="E529" t="str">
        <f>VLOOKUP(A529,'medical examination2'!A529:G2864,7,FALSE)</f>
        <v>No</v>
      </c>
      <c r="F529" t="str">
        <f>VLOOKUP(healthcare!A529,'medical examination2'!A529:I2863,9,FALSE)</f>
        <v>No</v>
      </c>
      <c r="G529" t="str">
        <f>VLOOKUP(A529,'medical examination2'!A529:J2863,10,FALSE)</f>
        <v>Yes</v>
      </c>
      <c r="I529" t="str">
        <f>VLOOKUP(A529,'medical examination2'!A529:M2863,13,FALSE)</f>
        <v>No</v>
      </c>
      <c r="J529" t="str">
        <f>VLOOKUP(A529,'medical examination2'!A529:D2863,4,FALSE)</f>
        <v>OVERWEIGHT</v>
      </c>
      <c r="K529" t="str">
        <f>VLOOKUP(A529,'medical examination2'!A529:F2863,6,FALSE)</f>
        <v>NORMAL</v>
      </c>
      <c r="L529" s="16">
        <f>VLOOKUP(A529,'hospitalisation details 2'!A529:G2871,7,FALSE)</f>
        <v>37826</v>
      </c>
      <c r="N529">
        <f>VLOOKUP(A529,'hospitalisation details 2'!A529:J2871,10,FALSE)</f>
        <v>18838.7</v>
      </c>
    </row>
    <row r="530" spans="1:14" ht="15.6" x14ac:dyDescent="0.3">
      <c r="A530" s="1" t="s">
        <v>1842</v>
      </c>
      <c r="B530" t="str">
        <f>VLOOKUP(A530,'Customer Names'!A530:D2864,4,FALSE)</f>
        <v>Alan</v>
      </c>
      <c r="C530">
        <f>VLOOKUP(A530,'medical examination2'!A530:'medical examination2'!B2864,2,FALSE)</f>
        <v>45.62</v>
      </c>
      <c r="D530">
        <f>VLOOKUP(A530,'medical examination2'!A530:E2864,5,FALSE)</f>
        <v>6.87</v>
      </c>
      <c r="E530" t="str">
        <f>VLOOKUP(A530,'medical examination2'!A530:G2865,7,FALSE)</f>
        <v>No</v>
      </c>
      <c r="F530" t="str">
        <f>VLOOKUP(healthcare!A530,'medical examination2'!A530:I2864,9,FALSE)</f>
        <v>No</v>
      </c>
      <c r="G530" t="str">
        <f>VLOOKUP(A530,'medical examination2'!A530:J2864,10,FALSE)</f>
        <v>No</v>
      </c>
      <c r="I530" t="str">
        <f>VLOOKUP(A530,'medical examination2'!A530:M2864,13,FALSE)</f>
        <v>No</v>
      </c>
      <c r="J530" t="str">
        <f>VLOOKUP(A530,'medical examination2'!A530:D2864,4,FALSE)</f>
        <v>OBESITY</v>
      </c>
      <c r="K530" t="str">
        <f>VLOOKUP(A530,'medical examination2'!A530:F2864,6,FALSE)</f>
        <v>DIABETES</v>
      </c>
      <c r="L530" s="16">
        <f>VLOOKUP(A530,'hospitalisation details 2'!A530:G2872,7,FALSE)</f>
        <v>22998</v>
      </c>
      <c r="N530">
        <f>VLOOKUP(A530,'hospitalisation details 2'!A530:J2872,10,FALSE)</f>
        <v>18815.53</v>
      </c>
    </row>
    <row r="531" spans="1:14" ht="15.6" x14ac:dyDescent="0.3">
      <c r="A531" s="1" t="s">
        <v>1841</v>
      </c>
      <c r="B531" t="str">
        <f>VLOOKUP(A531,'Customer Names'!A531:D2865,4,FALSE)</f>
        <v>Dan R.</v>
      </c>
      <c r="C531">
        <f>VLOOKUP(A531,'medical examination2'!A531:'medical examination2'!B2865,2,FALSE)</f>
        <v>35.31</v>
      </c>
      <c r="D531">
        <f>VLOOKUP(A531,'medical examination2'!A531:E2865,5,FALSE)</f>
        <v>5.87</v>
      </c>
      <c r="E531" t="str">
        <f>VLOOKUP(A531,'medical examination2'!A531:G2866,7,FALSE)</f>
        <v>No</v>
      </c>
      <c r="F531" t="str">
        <f>VLOOKUP(healthcare!A531,'medical examination2'!A531:I2865,9,FALSE)</f>
        <v>No</v>
      </c>
      <c r="G531" t="str">
        <f>VLOOKUP(A531,'medical examination2'!A531:J2865,10,FALSE)</f>
        <v>Yes</v>
      </c>
      <c r="I531" t="str">
        <f>VLOOKUP(A531,'medical examination2'!A531:M2865,13,FALSE)</f>
        <v>No</v>
      </c>
      <c r="J531" t="str">
        <f>VLOOKUP(A531,'medical examination2'!A531:D2865,4,FALSE)</f>
        <v>OBESITY</v>
      </c>
      <c r="K531" t="str">
        <f>VLOOKUP(A531,'medical examination2'!A531:F2865,6,FALSE)</f>
        <v>PREDIABETES</v>
      </c>
      <c r="L531" s="16">
        <f>VLOOKUP(A531,'hospitalisation details 2'!A531:G2873,7,FALSE)</f>
        <v>29143</v>
      </c>
      <c r="N531">
        <f>VLOOKUP(A531,'hospitalisation details 2'!A531:J2873,10,FALSE)</f>
        <v>18806.150000000001</v>
      </c>
    </row>
    <row r="532" spans="1:14" ht="15.6" x14ac:dyDescent="0.3">
      <c r="A532" s="1" t="s">
        <v>1840</v>
      </c>
      <c r="B532" t="str">
        <f>VLOOKUP(A532,'Customer Names'!A532:D2866,4,FALSE)</f>
        <v>Katie</v>
      </c>
      <c r="C532">
        <f>VLOOKUP(A532,'medical examination2'!A532:'medical examination2'!B2866,2,FALSE)</f>
        <v>30.4</v>
      </c>
      <c r="D532">
        <f>VLOOKUP(A532,'medical examination2'!A532:E2866,5,FALSE)</f>
        <v>4.07</v>
      </c>
      <c r="E532" t="str">
        <f>VLOOKUP(A532,'medical examination2'!A532:G2867,7,FALSE)</f>
        <v>yes</v>
      </c>
      <c r="F532" t="str">
        <f>VLOOKUP(healthcare!A532,'medical examination2'!A532:I2866,9,FALSE)</f>
        <v>No</v>
      </c>
      <c r="G532" t="str">
        <f>VLOOKUP(A532,'medical examination2'!A532:J2866,10,FALSE)</f>
        <v>No</v>
      </c>
      <c r="I532" t="str">
        <f>VLOOKUP(A532,'medical examination2'!A532:M2866,13,FALSE)</f>
        <v>No</v>
      </c>
      <c r="J532" t="str">
        <f>VLOOKUP(A532,'medical examination2'!A532:D2866,4,FALSE)</f>
        <v>OBESITY</v>
      </c>
      <c r="K532" t="str">
        <f>VLOOKUP(A532,'medical examination2'!A532:F2866,6,FALSE)</f>
        <v>NORMAL</v>
      </c>
      <c r="L532" s="16">
        <f>VLOOKUP(A532,'hospitalisation details 2'!A532:G2874,7,FALSE)</f>
        <v>35031</v>
      </c>
      <c r="N532">
        <f>VLOOKUP(A532,'hospitalisation details 2'!A532:J2874,10,FALSE)</f>
        <v>18804.75</v>
      </c>
    </row>
    <row r="533" spans="1:14" ht="15.6" x14ac:dyDescent="0.3">
      <c r="A533" s="1" t="s">
        <v>1839</v>
      </c>
      <c r="B533" t="str">
        <f>VLOOKUP(A533,'Customer Names'!A533:D2867,4,FALSE)</f>
        <v>Eric</v>
      </c>
      <c r="C533">
        <f>VLOOKUP(A533,'medical examination2'!A533:'medical examination2'!B2867,2,FALSE)</f>
        <v>20.13</v>
      </c>
      <c r="D533">
        <f>VLOOKUP(A533,'medical examination2'!A533:E2867,5,FALSE)</f>
        <v>6.47</v>
      </c>
      <c r="E533" t="str">
        <f>VLOOKUP(A533,'medical examination2'!A533:G2868,7,FALSE)</f>
        <v>No</v>
      </c>
      <c r="F533" t="str">
        <f>VLOOKUP(healthcare!A533,'medical examination2'!A533:I2867,9,FALSE)</f>
        <v>No</v>
      </c>
      <c r="G533" t="str">
        <f>VLOOKUP(A533,'medical examination2'!A533:J2867,10,FALSE)</f>
        <v>Yes</v>
      </c>
      <c r="I533" t="str">
        <f>VLOOKUP(A533,'medical examination2'!A533:M2867,13,FALSE)</f>
        <v>Yes</v>
      </c>
      <c r="J533" t="str">
        <f>VLOOKUP(A533,'medical examination2'!A533:D2867,4,FALSE)</f>
        <v>NORMAL WEIGHT</v>
      </c>
      <c r="K533" t="str">
        <f>VLOOKUP(A533,'medical examination2'!A533:F2867,6,FALSE)</f>
        <v>PREDIABETES</v>
      </c>
      <c r="L533" s="16">
        <f>VLOOKUP(A533,'hospitalisation details 2'!A533:G2875,7,FALSE)</f>
        <v>29178</v>
      </c>
      <c r="N533">
        <f>VLOOKUP(A533,'hospitalisation details 2'!A533:J2875,10,FALSE)</f>
        <v>18767.740000000002</v>
      </c>
    </row>
    <row r="534" spans="1:14" ht="15.6" x14ac:dyDescent="0.3">
      <c r="A534" s="1" t="s">
        <v>1838</v>
      </c>
      <c r="B534" t="str">
        <f>VLOOKUP(A534,'Customer Names'!A534:D2868,4,FALSE)</f>
        <v>Cathryn</v>
      </c>
      <c r="C534">
        <f>VLOOKUP(A534,'medical examination2'!A534:'medical examination2'!B2868,2,FALSE)</f>
        <v>23.655000000000001</v>
      </c>
      <c r="D534">
        <f>VLOOKUP(A534,'medical examination2'!A534:E2868,5,FALSE)</f>
        <v>5.14</v>
      </c>
      <c r="E534" t="str">
        <f>VLOOKUP(A534,'medical examination2'!A534:G2869,7,FALSE)</f>
        <v>No</v>
      </c>
      <c r="F534" t="str">
        <f>VLOOKUP(healthcare!A534,'medical examination2'!A534:I2868,9,FALSE)</f>
        <v>No</v>
      </c>
      <c r="G534" t="str">
        <f>VLOOKUP(A534,'medical examination2'!A534:J2868,10,FALSE)</f>
        <v>No</v>
      </c>
      <c r="I534" t="str">
        <f>VLOOKUP(A534,'medical examination2'!A534:M2868,13,FALSE)</f>
        <v>Yes</v>
      </c>
      <c r="J534" t="str">
        <f>VLOOKUP(A534,'medical examination2'!A534:D2868,4,FALSE)</f>
        <v>NORMAL WEIGHT</v>
      </c>
      <c r="K534" t="str">
        <f>VLOOKUP(A534,'medical examination2'!A534:F2868,6,FALSE)</f>
        <v>NORMAL</v>
      </c>
      <c r="L534" s="16">
        <f>VLOOKUP(A534,'hospitalisation details 2'!A534:G2876,7,FALSE)</f>
        <v>33965</v>
      </c>
      <c r="N534">
        <f>VLOOKUP(A534,'hospitalisation details 2'!A534:J2876,10,FALSE)</f>
        <v>18765.88</v>
      </c>
    </row>
    <row r="535" spans="1:14" ht="15.6" x14ac:dyDescent="0.3">
      <c r="A535" s="1" t="s">
        <v>1837</v>
      </c>
      <c r="B535" t="str">
        <f>VLOOKUP(A535,'Customer Names'!A535:D2869,4,FALSE)</f>
        <v>Brendan</v>
      </c>
      <c r="C535">
        <f>VLOOKUP(A535,'medical examination2'!A535:'medical examination2'!B2869,2,FALSE)</f>
        <v>49.05</v>
      </c>
      <c r="D535">
        <f>VLOOKUP(A535,'medical examination2'!A535:E2869,5,FALSE)</f>
        <v>9.77</v>
      </c>
      <c r="E535" t="str">
        <f>VLOOKUP(A535,'medical examination2'!A535:G2870,7,FALSE)</f>
        <v>yes</v>
      </c>
      <c r="F535" t="str">
        <f>VLOOKUP(healthcare!A535,'medical examination2'!A535:I2869,9,FALSE)</f>
        <v>No</v>
      </c>
      <c r="G535" t="str">
        <f>VLOOKUP(A535,'medical examination2'!A535:J2869,10,FALSE)</f>
        <v>No</v>
      </c>
      <c r="I535" t="str">
        <f>VLOOKUP(A535,'medical examination2'!A535:M2869,13,FALSE)</f>
        <v>No</v>
      </c>
      <c r="J535" t="str">
        <f>VLOOKUP(A535,'medical examination2'!A535:D2869,4,FALSE)</f>
        <v>OBESITY</v>
      </c>
      <c r="K535" t="str">
        <f>VLOOKUP(A535,'medical examination2'!A535:F2869,6,FALSE)</f>
        <v>DIABETES</v>
      </c>
      <c r="L535" s="16">
        <f>VLOOKUP(A535,'hospitalisation details 2'!A535:G2877,7,FALSE)</f>
        <v>24714</v>
      </c>
      <c r="N535">
        <f>VLOOKUP(A535,'hospitalisation details 2'!A535:J2877,10,FALSE)</f>
        <v>18694.689999999999</v>
      </c>
    </row>
    <row r="536" spans="1:14" ht="15.6" x14ac:dyDescent="0.3">
      <c r="A536" s="1" t="s">
        <v>1836</v>
      </c>
      <c r="B536" t="str">
        <f>VLOOKUP(A536,'Customer Names'!A536:D2870,4,FALSE)</f>
        <v>Shauna</v>
      </c>
      <c r="C536">
        <f>VLOOKUP(A536,'medical examination2'!A536:'medical examination2'!B2870,2,FALSE)</f>
        <v>51.94</v>
      </c>
      <c r="D536">
        <f>VLOOKUP(A536,'medical examination2'!A536:E2870,5,FALSE)</f>
        <v>8.8000000000000007</v>
      </c>
      <c r="E536" t="str">
        <f>VLOOKUP(A536,'medical examination2'!A536:G2871,7,FALSE)</f>
        <v>yes</v>
      </c>
      <c r="F536" t="str">
        <f>VLOOKUP(healthcare!A536,'medical examination2'!A536:I2870,9,FALSE)</f>
        <v>No</v>
      </c>
      <c r="G536" t="str">
        <f>VLOOKUP(A536,'medical examination2'!A536:J2870,10,FALSE)</f>
        <v>No</v>
      </c>
      <c r="I536" t="str">
        <f>VLOOKUP(A536,'medical examination2'!A536:M2870,13,FALSE)</f>
        <v>No</v>
      </c>
      <c r="J536" t="str">
        <f>VLOOKUP(A536,'medical examination2'!A536:D2870,4,FALSE)</f>
        <v>OBESITY</v>
      </c>
      <c r="K536" t="str">
        <f>VLOOKUP(A536,'medical examination2'!A536:F2870,6,FALSE)</f>
        <v>DIABETES</v>
      </c>
      <c r="L536" s="16">
        <f>VLOOKUP(A536,'hospitalisation details 2'!A536:G2878,7,FALSE)</f>
        <v>25858</v>
      </c>
      <c r="N536">
        <f>VLOOKUP(A536,'hospitalisation details 2'!A536:J2878,10,FALSE)</f>
        <v>18682.740000000002</v>
      </c>
    </row>
    <row r="537" spans="1:14" ht="15.6" x14ac:dyDescent="0.3">
      <c r="A537" s="1" t="s">
        <v>1835</v>
      </c>
      <c r="B537" t="str">
        <f>VLOOKUP(A537,'Customer Names'!A537:D2871,4,FALSE)</f>
        <v>Terence</v>
      </c>
      <c r="C537">
        <f>VLOOKUP(A537,'medical examination2'!A537:'medical examination2'!B2871,2,FALSE)</f>
        <v>29.83</v>
      </c>
      <c r="D537">
        <f>VLOOKUP(A537,'medical examination2'!A537:E2871,5,FALSE)</f>
        <v>5.84</v>
      </c>
      <c r="E537" t="str">
        <f>VLOOKUP(A537,'medical examination2'!A537:G2872,7,FALSE)</f>
        <v>No</v>
      </c>
      <c r="F537" t="str">
        <f>VLOOKUP(healthcare!A537,'medical examination2'!A537:I2871,9,FALSE)</f>
        <v>No</v>
      </c>
      <c r="G537" t="str">
        <f>VLOOKUP(A537,'medical examination2'!A537:J2871,10,FALSE)</f>
        <v>No</v>
      </c>
      <c r="I537" t="str">
        <f>VLOOKUP(A537,'medical examination2'!A537:M2871,13,FALSE)</f>
        <v>Yes</v>
      </c>
      <c r="J537" t="str">
        <f>VLOOKUP(A537,'medical examination2'!A537:D2871,4,FALSE)</f>
        <v>OVERWEIGHT</v>
      </c>
      <c r="K537" t="str">
        <f>VLOOKUP(A537,'medical examination2'!A537:F2871,6,FALSE)</f>
        <v>PREDIABETES</v>
      </c>
      <c r="L537" s="16">
        <f>VLOOKUP(A537,'hospitalisation details 2'!A537:G2879,7,FALSE)</f>
        <v>36061</v>
      </c>
      <c r="N537">
        <f>VLOOKUP(A537,'hospitalisation details 2'!A537:J2879,10,FALSE)</f>
        <v>18648.419999999998</v>
      </c>
    </row>
    <row r="538" spans="1:14" ht="15.6" x14ac:dyDescent="0.3">
      <c r="A538" s="1" t="s">
        <v>1834</v>
      </c>
      <c r="B538" t="str">
        <f>VLOOKUP(A538,'Customer Names'!A538:D2872,4,FALSE)</f>
        <v>Marisol</v>
      </c>
      <c r="C538">
        <f>VLOOKUP(A538,'medical examination2'!A538:'medical examination2'!B2872,2,FALSE)</f>
        <v>22.6</v>
      </c>
      <c r="D538">
        <f>VLOOKUP(A538,'medical examination2'!A538:E2872,5,FALSE)</f>
        <v>10.43</v>
      </c>
      <c r="E538" t="str">
        <f>VLOOKUP(A538,'medical examination2'!A538:G2873,7,FALSE)</f>
        <v>yes</v>
      </c>
      <c r="F538" t="str">
        <f>VLOOKUP(healthcare!A538,'medical examination2'!A538:I2872,9,FALSE)</f>
        <v>No</v>
      </c>
      <c r="G538" t="str">
        <f>VLOOKUP(A538,'medical examination2'!A538:J2872,10,FALSE)</f>
        <v>No</v>
      </c>
      <c r="I538" t="str">
        <f>VLOOKUP(A538,'medical examination2'!A538:M2872,13,FALSE)</f>
        <v>Yes</v>
      </c>
      <c r="J538" t="str">
        <f>VLOOKUP(A538,'medical examination2'!A538:D2872,4,FALSE)</f>
        <v>NORMAL WEIGHT</v>
      </c>
      <c r="K538" t="str">
        <f>VLOOKUP(A538,'medical examination2'!A538:F2872,6,FALSE)</f>
        <v>DIABETES</v>
      </c>
      <c r="L538" s="16">
        <f>VLOOKUP(A538,'hospitalisation details 2'!A538:G2880,7,FALSE)</f>
        <v>31636</v>
      </c>
      <c r="N538">
        <f>VLOOKUP(A538,'hospitalisation details 2'!A538:J2880,10,FALSE)</f>
        <v>18608.259999999998</v>
      </c>
    </row>
    <row r="539" spans="1:14" ht="15.6" x14ac:dyDescent="0.3">
      <c r="A539" s="1" t="s">
        <v>1833</v>
      </c>
      <c r="B539" t="str">
        <f>VLOOKUP(A539,'Customer Names'!A539:D2873,4,FALSE)</f>
        <v>Lindsay</v>
      </c>
      <c r="C539">
        <f>VLOOKUP(A539,'medical examination2'!A539:'medical examination2'!B2873,2,FALSE)</f>
        <v>46.69</v>
      </c>
      <c r="D539">
        <f>VLOOKUP(A539,'medical examination2'!A539:E2873,5,FALSE)</f>
        <v>4.25</v>
      </c>
      <c r="E539" t="str">
        <f>VLOOKUP(A539,'medical examination2'!A539:G2874,7,FALSE)</f>
        <v>yes</v>
      </c>
      <c r="F539" t="str">
        <f>VLOOKUP(healthcare!A539,'medical examination2'!A539:I2873,9,FALSE)</f>
        <v>No</v>
      </c>
      <c r="G539" t="str">
        <f>VLOOKUP(A539,'medical examination2'!A539:J2873,10,FALSE)</f>
        <v>No</v>
      </c>
      <c r="I539" t="str">
        <f>VLOOKUP(A539,'medical examination2'!A539:M2873,13,FALSE)</f>
        <v>No</v>
      </c>
      <c r="J539" t="str">
        <f>VLOOKUP(A539,'medical examination2'!A539:D2873,4,FALSE)</f>
        <v>OBESITY</v>
      </c>
      <c r="K539" t="str">
        <f>VLOOKUP(A539,'medical examination2'!A539:F2873,6,FALSE)</f>
        <v>NORMAL</v>
      </c>
      <c r="L539" s="16">
        <f>VLOOKUP(A539,'hospitalisation details 2'!A539:G2881,7,FALSE)</f>
        <v>23646</v>
      </c>
      <c r="N539">
        <f>VLOOKUP(A539,'hospitalisation details 2'!A539:J2881,10,FALSE)</f>
        <v>18443.11</v>
      </c>
    </row>
    <row r="540" spans="1:14" ht="15.6" x14ac:dyDescent="0.3">
      <c r="A540" s="1" t="s">
        <v>1832</v>
      </c>
      <c r="B540" t="str">
        <f>VLOOKUP(A540,'Customer Names'!A540:D2874,4,FALSE)</f>
        <v>Katie</v>
      </c>
      <c r="C540">
        <f>VLOOKUP(A540,'medical examination2'!A540:'medical examination2'!B2874,2,FALSE)</f>
        <v>28.49</v>
      </c>
      <c r="D540">
        <f>VLOOKUP(A540,'medical examination2'!A540:E2874,5,FALSE)</f>
        <v>4.8899999999999997</v>
      </c>
      <c r="E540" t="str">
        <f>VLOOKUP(A540,'medical examination2'!A540:G2875,7,FALSE)</f>
        <v>No</v>
      </c>
      <c r="F540" t="str">
        <f>VLOOKUP(healthcare!A540,'medical examination2'!A540:I2874,9,FALSE)</f>
        <v>No</v>
      </c>
      <c r="G540" t="str">
        <f>VLOOKUP(A540,'medical examination2'!A540:J2874,10,FALSE)</f>
        <v>No</v>
      </c>
      <c r="I540" t="str">
        <f>VLOOKUP(A540,'medical examination2'!A540:M2874,13,FALSE)</f>
        <v>Yes</v>
      </c>
      <c r="J540" t="str">
        <f>VLOOKUP(A540,'medical examination2'!A540:D2874,4,FALSE)</f>
        <v>OVERWEIGHT</v>
      </c>
      <c r="K540" t="str">
        <f>VLOOKUP(A540,'medical examination2'!A540:F2874,6,FALSE)</f>
        <v>NORMAL</v>
      </c>
      <c r="L540" s="16">
        <f>VLOOKUP(A540,'hospitalisation details 2'!A540:G2882,7,FALSE)</f>
        <v>36509</v>
      </c>
      <c r="N540">
        <f>VLOOKUP(A540,'hospitalisation details 2'!A540:J2882,10,FALSE)</f>
        <v>18328.240000000002</v>
      </c>
    </row>
    <row r="541" spans="1:14" ht="15.6" x14ac:dyDescent="0.3">
      <c r="A541" s="1" t="s">
        <v>1831</v>
      </c>
      <c r="B541" t="str">
        <f>VLOOKUP(A541,'Customer Names'!A541:D2875,4,FALSE)</f>
        <v>Daniel</v>
      </c>
      <c r="C541">
        <f>VLOOKUP(A541,'medical examination2'!A541:'medical examination2'!B2875,2,FALSE)</f>
        <v>28.5</v>
      </c>
      <c r="D541">
        <f>VLOOKUP(A541,'medical examination2'!A541:E2875,5,FALSE)</f>
        <v>5.55</v>
      </c>
      <c r="E541" t="str">
        <f>VLOOKUP(A541,'medical examination2'!A541:G2876,7,FALSE)</f>
        <v>yes</v>
      </c>
      <c r="F541" t="str">
        <f>VLOOKUP(healthcare!A541,'medical examination2'!A541:I2875,9,FALSE)</f>
        <v>No</v>
      </c>
      <c r="G541" t="str">
        <f>VLOOKUP(A541,'medical examination2'!A541:J2875,10,FALSE)</f>
        <v>No</v>
      </c>
      <c r="I541" t="str">
        <f>VLOOKUP(A541,'medical examination2'!A541:M2875,13,FALSE)</f>
        <v>Yes</v>
      </c>
      <c r="J541" t="str">
        <f>VLOOKUP(A541,'medical examination2'!A541:D2875,4,FALSE)</f>
        <v>OVERWEIGHT</v>
      </c>
      <c r="K541" t="str">
        <f>VLOOKUP(A541,'medical examination2'!A541:F2875,6,FALSE)</f>
        <v>NORMAL</v>
      </c>
      <c r="L541" s="16">
        <f>VLOOKUP(A541,'hospitalisation details 2'!A541:G2883,7,FALSE)</f>
        <v>34884</v>
      </c>
      <c r="N541">
        <f>VLOOKUP(A541,'hospitalisation details 2'!A541:J2883,10,FALSE)</f>
        <v>18310.740000000002</v>
      </c>
    </row>
    <row r="542" spans="1:14" ht="15.6" x14ac:dyDescent="0.3">
      <c r="A542" s="1" t="s">
        <v>1830</v>
      </c>
      <c r="B542" t="str">
        <f>VLOOKUP(A542,'Customer Names'!A542:D2876,4,FALSE)</f>
        <v>Brett W</v>
      </c>
      <c r="C542">
        <f>VLOOKUP(A542,'medical examination2'!A542:'medical examination2'!B2876,2,FALSE)</f>
        <v>24.4</v>
      </c>
      <c r="D542">
        <f>VLOOKUP(A542,'medical examination2'!A542:E2876,5,FALSE)</f>
        <v>4.5199999999999996</v>
      </c>
      <c r="E542" t="str">
        <f>VLOOKUP(A542,'medical examination2'!A542:G2877,7,FALSE)</f>
        <v>No</v>
      </c>
      <c r="F542" t="str">
        <f>VLOOKUP(healthcare!A542,'medical examination2'!A542:I2876,9,FALSE)</f>
        <v>No</v>
      </c>
      <c r="G542" t="str">
        <f>VLOOKUP(A542,'medical examination2'!A542:J2876,10,FALSE)</f>
        <v>No</v>
      </c>
      <c r="I542" t="str">
        <f>VLOOKUP(A542,'medical examination2'!A542:M2876,13,FALSE)</f>
        <v>Yes</v>
      </c>
      <c r="J542" t="str">
        <f>VLOOKUP(A542,'medical examination2'!A542:D2876,4,FALSE)</f>
        <v>NORMAL WEIGHT</v>
      </c>
      <c r="K542" t="str">
        <f>VLOOKUP(A542,'medical examination2'!A542:F2876,6,FALSE)</f>
        <v>NORMAL</v>
      </c>
      <c r="L542" s="16">
        <f>VLOOKUP(A542,'hospitalisation details 2'!A542:G2884,7,FALSE)</f>
        <v>33963</v>
      </c>
      <c r="N542">
        <f>VLOOKUP(A542,'hospitalisation details 2'!A542:J2884,10,FALSE)</f>
        <v>18259.22</v>
      </c>
    </row>
    <row r="543" spans="1:14" ht="15.6" x14ac:dyDescent="0.3">
      <c r="A543" s="1" t="s">
        <v>1829</v>
      </c>
      <c r="B543" t="str">
        <f>VLOOKUP(A543,'Customer Names'!A543:D2877,4,FALSE)</f>
        <v>Dylan J</v>
      </c>
      <c r="C543">
        <f>VLOOKUP(A543,'medical examination2'!A543:'medical examination2'!B2877,2,FALSE)</f>
        <v>29.15</v>
      </c>
      <c r="D543">
        <f>VLOOKUP(A543,'medical examination2'!A543:E2877,5,FALSE)</f>
        <v>4.45</v>
      </c>
      <c r="E543" t="str">
        <f>VLOOKUP(A543,'medical examination2'!A543:G2878,7,FALSE)</f>
        <v>yes</v>
      </c>
      <c r="F543" t="str">
        <f>VLOOKUP(healthcare!A543,'medical examination2'!A543:I2877,9,FALSE)</f>
        <v>No</v>
      </c>
      <c r="G543" t="str">
        <f>VLOOKUP(A543,'medical examination2'!A543:J2877,10,FALSE)</f>
        <v>No</v>
      </c>
      <c r="I543" t="str">
        <f>VLOOKUP(A543,'medical examination2'!A543:M2877,13,FALSE)</f>
        <v>Yes</v>
      </c>
      <c r="J543" t="str">
        <f>VLOOKUP(A543,'medical examination2'!A543:D2877,4,FALSE)</f>
        <v>OVERWEIGHT</v>
      </c>
      <c r="K543" t="str">
        <f>VLOOKUP(A543,'medical examination2'!A543:F2877,6,FALSE)</f>
        <v>NORMAL</v>
      </c>
      <c r="L543" s="16">
        <f>VLOOKUP(A543,'hospitalisation details 2'!A543:G2885,7,FALSE)</f>
        <v>34914</v>
      </c>
      <c r="N543">
        <f>VLOOKUP(A543,'hospitalisation details 2'!A543:J2885,10,FALSE)</f>
        <v>18246.5</v>
      </c>
    </row>
    <row r="544" spans="1:14" ht="15.6" x14ac:dyDescent="0.3">
      <c r="A544" s="1" t="s">
        <v>1828</v>
      </c>
      <c r="B544" t="str">
        <f>VLOOKUP(A544,'Customer Names'!A544:D2878,4,FALSE)</f>
        <v>Elizabeth</v>
      </c>
      <c r="C544">
        <f>VLOOKUP(A544,'medical examination2'!A544:'medical examination2'!B2878,2,FALSE)</f>
        <v>27.28</v>
      </c>
      <c r="D544">
        <f>VLOOKUP(A544,'medical examination2'!A544:E2878,5,FALSE)</f>
        <v>4.72</v>
      </c>
      <c r="E544" t="str">
        <f>VLOOKUP(A544,'medical examination2'!A544:G2879,7,FALSE)</f>
        <v>No</v>
      </c>
      <c r="F544" t="str">
        <f>VLOOKUP(healthcare!A544,'medical examination2'!A544:I2878,9,FALSE)</f>
        <v>yes</v>
      </c>
      <c r="G544" t="str">
        <f>VLOOKUP(A544,'medical examination2'!A544:J2878,10,FALSE)</f>
        <v>No</v>
      </c>
      <c r="I544" t="str">
        <f>VLOOKUP(A544,'medical examination2'!A544:M2878,13,FALSE)</f>
        <v>Yes</v>
      </c>
      <c r="J544" t="str">
        <f>VLOOKUP(A544,'medical examination2'!A544:D2878,4,FALSE)</f>
        <v>OVERWEIGHT</v>
      </c>
      <c r="K544" t="str">
        <f>VLOOKUP(A544,'medical examination2'!A544:F2878,6,FALSE)</f>
        <v>NORMAL</v>
      </c>
      <c r="L544" s="16">
        <f>VLOOKUP(A544,'hospitalisation details 2'!A544:G2886,7,FALSE)</f>
        <v>38240</v>
      </c>
      <c r="N544">
        <f>VLOOKUP(A544,'hospitalisation details 2'!A544:J2886,10,FALSE)</f>
        <v>18223.45</v>
      </c>
    </row>
    <row r="545" spans="1:14" ht="15.6" x14ac:dyDescent="0.3">
      <c r="A545" s="1" t="s">
        <v>1827</v>
      </c>
      <c r="B545" t="str">
        <f>VLOOKUP(A545,'Customer Names'!A545:D2879,4,FALSE)</f>
        <v>Brooke M.</v>
      </c>
      <c r="C545">
        <f>VLOOKUP(A545,'medical examination2'!A545:'medical examination2'!B2879,2,FALSE)</f>
        <v>32.229999999999997</v>
      </c>
      <c r="D545">
        <f>VLOOKUP(A545,'medical examination2'!A545:E2879,5,FALSE)</f>
        <v>4.6500000000000004</v>
      </c>
      <c r="E545" t="str">
        <f>VLOOKUP(A545,'medical examination2'!A545:G2880,7,FALSE)</f>
        <v>yes</v>
      </c>
      <c r="F545" t="str">
        <f>VLOOKUP(healthcare!A545,'medical examination2'!A545:I2879,9,FALSE)</f>
        <v>No</v>
      </c>
      <c r="G545" t="str">
        <f>VLOOKUP(A545,'medical examination2'!A545:J2879,10,FALSE)</f>
        <v>Yes</v>
      </c>
      <c r="I545" t="str">
        <f>VLOOKUP(A545,'medical examination2'!A545:M2879,13,FALSE)</f>
        <v>No</v>
      </c>
      <c r="J545" t="str">
        <f>VLOOKUP(A545,'medical examination2'!A545:D2879,4,FALSE)</f>
        <v>OBESITY</v>
      </c>
      <c r="K545" t="str">
        <f>VLOOKUP(A545,'medical examination2'!A545:F2879,6,FALSE)</f>
        <v>NORMAL</v>
      </c>
      <c r="L545" s="16">
        <f>VLOOKUP(A545,'hospitalisation details 2'!A545:G2887,7,FALSE)</f>
        <v>35596</v>
      </c>
      <c r="N545">
        <f>VLOOKUP(A545,'hospitalisation details 2'!A545:J2887,10,FALSE)</f>
        <v>18218.16</v>
      </c>
    </row>
    <row r="546" spans="1:14" ht="15.6" x14ac:dyDescent="0.3">
      <c r="A546" s="1" t="s">
        <v>1826</v>
      </c>
      <c r="B546" t="str">
        <f>VLOOKUP(A546,'Customer Names'!A546:D2880,4,FALSE)</f>
        <v>Teiko</v>
      </c>
      <c r="C546">
        <f>VLOOKUP(A546,'medical examination2'!A546:'medical examination2'!B2880,2,FALSE)</f>
        <v>44.2</v>
      </c>
      <c r="D546">
        <f>VLOOKUP(A546,'medical examination2'!A546:E2880,5,FALSE)</f>
        <v>11.34</v>
      </c>
      <c r="E546" t="str">
        <f>VLOOKUP(A546,'medical examination2'!A546:G2881,7,FALSE)</f>
        <v>yes</v>
      </c>
      <c r="F546" t="str">
        <f>VLOOKUP(healthcare!A546,'medical examination2'!A546:I2880,9,FALSE)</f>
        <v>No</v>
      </c>
      <c r="G546" t="str">
        <f>VLOOKUP(A546,'medical examination2'!A546:J2880,10,FALSE)</f>
        <v>Yes</v>
      </c>
      <c r="I546" t="str">
        <f>VLOOKUP(A546,'medical examination2'!A546:M2880,13,FALSE)</f>
        <v>No</v>
      </c>
      <c r="J546" t="str">
        <f>VLOOKUP(A546,'medical examination2'!A546:D2880,4,FALSE)</f>
        <v>OBESITY</v>
      </c>
      <c r="K546" t="str">
        <f>VLOOKUP(A546,'medical examination2'!A546:F2880,6,FALSE)</f>
        <v>DIABETES</v>
      </c>
      <c r="L546" s="16">
        <f>VLOOKUP(A546,'hospitalisation details 2'!A546:G2888,7,FALSE)</f>
        <v>23196</v>
      </c>
      <c r="N546">
        <f>VLOOKUP(A546,'hospitalisation details 2'!A546:J2888,10,FALSE)</f>
        <v>18208.34</v>
      </c>
    </row>
    <row r="547" spans="1:14" ht="15.6" x14ac:dyDescent="0.3">
      <c r="A547" s="1" t="s">
        <v>1825</v>
      </c>
      <c r="B547" t="str">
        <f>VLOOKUP(A547,'Customer Names'!A547:D2881,4,FALSE)</f>
        <v>Zachary</v>
      </c>
      <c r="C547">
        <f>VLOOKUP(A547,'medical examination2'!A547:'medical examination2'!B2881,2,FALSE)</f>
        <v>29.734999999999999</v>
      </c>
      <c r="D547">
        <f>VLOOKUP(A547,'medical examination2'!A547:E2881,5,FALSE)</f>
        <v>4.53</v>
      </c>
      <c r="E547" t="str">
        <f>VLOOKUP(A547,'medical examination2'!A547:G2882,7,FALSE)</f>
        <v>No</v>
      </c>
      <c r="F547" t="str">
        <f>VLOOKUP(healthcare!A547,'medical examination2'!A547:I2881,9,FALSE)</f>
        <v>No</v>
      </c>
      <c r="G547" t="str">
        <f>VLOOKUP(A547,'medical examination2'!A547:J2881,10,FALSE)</f>
        <v>Yes</v>
      </c>
      <c r="I547" t="str">
        <f>VLOOKUP(A547,'medical examination2'!A547:M2881,13,FALSE)</f>
        <v>No</v>
      </c>
      <c r="J547" t="str">
        <f>VLOOKUP(A547,'medical examination2'!A547:D2881,4,FALSE)</f>
        <v>OVERWEIGHT</v>
      </c>
      <c r="K547" t="str">
        <f>VLOOKUP(A547,'medical examination2'!A547:F2881,6,FALSE)</f>
        <v>NORMAL</v>
      </c>
      <c r="L547" s="16">
        <f>VLOOKUP(A547,'hospitalisation details 2'!A547:G2889,7,FALSE)</f>
        <v>34162</v>
      </c>
      <c r="N547">
        <f>VLOOKUP(A547,'hospitalisation details 2'!A547:J2889,10,FALSE)</f>
        <v>18157.88</v>
      </c>
    </row>
    <row r="548" spans="1:14" ht="15.6" x14ac:dyDescent="0.3">
      <c r="A548" s="1" t="s">
        <v>1824</v>
      </c>
      <c r="B548" t="str">
        <f>VLOOKUP(A548,'Customer Names'!A548:D2882,4,FALSE)</f>
        <v>Johannah</v>
      </c>
      <c r="C548">
        <f>VLOOKUP(A548,'medical examination2'!A548:'medical examination2'!B2882,2,FALSE)</f>
        <v>28.31</v>
      </c>
      <c r="D548">
        <f>VLOOKUP(A548,'medical examination2'!A548:E2882,5,FALSE)</f>
        <v>6.35</v>
      </c>
      <c r="E548" t="str">
        <f>VLOOKUP(A548,'medical examination2'!A548:G2883,7,FALSE)</f>
        <v>No</v>
      </c>
      <c r="F548" t="str">
        <f>VLOOKUP(healthcare!A548,'medical examination2'!A548:I2882,9,FALSE)</f>
        <v>No</v>
      </c>
      <c r="G548" t="str">
        <f>VLOOKUP(A548,'medical examination2'!A548:J2882,10,FALSE)</f>
        <v>No</v>
      </c>
      <c r="I548" t="str">
        <f>VLOOKUP(A548,'medical examination2'!A548:M2882,13,FALSE)</f>
        <v>Yes</v>
      </c>
      <c r="J548" t="str">
        <f>VLOOKUP(A548,'medical examination2'!A548:D2882,4,FALSE)</f>
        <v>OVERWEIGHT</v>
      </c>
      <c r="K548" t="str">
        <f>VLOOKUP(A548,'medical examination2'!A548:F2882,6,FALSE)</f>
        <v>PREDIABETES</v>
      </c>
      <c r="L548" s="16">
        <f>VLOOKUP(A548,'hospitalisation details 2'!A548:G2890,7,FALSE)</f>
        <v>36457</v>
      </c>
      <c r="N548">
        <f>VLOOKUP(A548,'hospitalisation details 2'!A548:J2890,10,FALSE)</f>
        <v>18033.97</v>
      </c>
    </row>
    <row r="549" spans="1:14" ht="15.6" x14ac:dyDescent="0.3">
      <c r="A549" s="1" t="s">
        <v>1823</v>
      </c>
      <c r="B549" t="str">
        <f>VLOOKUP(A549,'Customer Names'!A549:D2883,4,FALSE)</f>
        <v>Ryan A</v>
      </c>
      <c r="C549">
        <f>VLOOKUP(A549,'medical examination2'!A549:'medical examination2'!B2883,2,FALSE)</f>
        <v>46.62</v>
      </c>
      <c r="D549">
        <f>VLOOKUP(A549,'medical examination2'!A549:E2883,5,FALSE)</f>
        <v>8.51</v>
      </c>
      <c r="E549" t="str">
        <f>VLOOKUP(A549,'medical examination2'!A549:G2884,7,FALSE)</f>
        <v>No</v>
      </c>
      <c r="F549" t="str">
        <f>VLOOKUP(healthcare!A549,'medical examination2'!A549:I2883,9,FALSE)</f>
        <v>No</v>
      </c>
      <c r="G549" t="str">
        <f>VLOOKUP(A549,'medical examination2'!A549:J2883,10,FALSE)</f>
        <v>No</v>
      </c>
      <c r="I549" t="str">
        <f>VLOOKUP(A549,'medical examination2'!A549:M2883,13,FALSE)</f>
        <v>No</v>
      </c>
      <c r="J549" t="str">
        <f>VLOOKUP(A549,'medical examination2'!A549:D2883,4,FALSE)</f>
        <v>OBESITY</v>
      </c>
      <c r="K549" t="str">
        <f>VLOOKUP(A549,'medical examination2'!A549:F2883,6,FALSE)</f>
        <v>DIABETES</v>
      </c>
      <c r="L549" s="16">
        <f>VLOOKUP(A549,'hospitalisation details 2'!A549:G2891,7,FALSE)</f>
        <v>24032</v>
      </c>
      <c r="N549">
        <f>VLOOKUP(A549,'hospitalisation details 2'!A549:J2891,10,FALSE)</f>
        <v>18031.189999999999</v>
      </c>
    </row>
    <row r="550" spans="1:14" ht="15.6" x14ac:dyDescent="0.3">
      <c r="A550" s="1" t="s">
        <v>1822</v>
      </c>
      <c r="B550" t="str">
        <f>VLOOKUP(A550,'Customer Names'!A550:D2884,4,FALSE)</f>
        <v>Andres Sr.</v>
      </c>
      <c r="C550">
        <f>VLOOKUP(A550,'medical examination2'!A550:'medical examination2'!B2884,2,FALSE)</f>
        <v>51.75</v>
      </c>
      <c r="D550">
        <f>VLOOKUP(A550,'medical examination2'!A550:E2884,5,FALSE)</f>
        <v>8.59</v>
      </c>
      <c r="E550" t="str">
        <f>VLOOKUP(A550,'medical examination2'!A550:G2885,7,FALSE)</f>
        <v>yes</v>
      </c>
      <c r="F550" t="str">
        <f>VLOOKUP(healthcare!A550,'medical examination2'!A550:I2884,9,FALSE)</f>
        <v>No</v>
      </c>
      <c r="G550" t="str">
        <f>VLOOKUP(A550,'medical examination2'!A550:J2884,10,FALSE)</f>
        <v>No</v>
      </c>
      <c r="I550" t="str">
        <f>VLOOKUP(A550,'medical examination2'!A550:M2884,13,FALSE)</f>
        <v>No</v>
      </c>
      <c r="J550" t="str">
        <f>VLOOKUP(A550,'medical examination2'!A550:D2884,4,FALSE)</f>
        <v>OBESITY</v>
      </c>
      <c r="K550" t="str">
        <f>VLOOKUP(A550,'medical examination2'!A550:F2884,6,FALSE)</f>
        <v>DIABETES</v>
      </c>
      <c r="L550" s="16">
        <f>VLOOKUP(A550,'hospitalisation details 2'!A550:G2892,7,FALSE)</f>
        <v>27572</v>
      </c>
      <c r="N550">
        <f>VLOOKUP(A550,'hospitalisation details 2'!A550:J2892,10,FALSE)</f>
        <v>18031.16</v>
      </c>
    </row>
    <row r="551" spans="1:14" ht="15.6" x14ac:dyDescent="0.3">
      <c r="A551" s="1" t="s">
        <v>1821</v>
      </c>
      <c r="B551" t="str">
        <f>VLOOKUP(A551,'Customer Names'!A551:D2885,4,FALSE)</f>
        <v>Bryan</v>
      </c>
      <c r="C551">
        <f>VLOOKUP(A551,'medical examination2'!A551:'medical examination2'!B2885,2,FALSE)</f>
        <v>25.7</v>
      </c>
      <c r="D551">
        <f>VLOOKUP(A551,'medical examination2'!A551:E2885,5,FALSE)</f>
        <v>4.13</v>
      </c>
      <c r="E551" t="str">
        <f>VLOOKUP(A551,'medical examination2'!A551:G2886,7,FALSE)</f>
        <v>yes</v>
      </c>
      <c r="F551" t="str">
        <f>VLOOKUP(healthcare!A551,'medical examination2'!A551:I2885,9,FALSE)</f>
        <v>No</v>
      </c>
      <c r="G551" t="str">
        <f>VLOOKUP(A551,'medical examination2'!A551:J2885,10,FALSE)</f>
        <v>No</v>
      </c>
      <c r="I551" t="str">
        <f>VLOOKUP(A551,'medical examination2'!A551:M2885,13,FALSE)</f>
        <v>Yes</v>
      </c>
      <c r="J551" t="str">
        <f>VLOOKUP(A551,'medical examination2'!A551:D2885,4,FALSE)</f>
        <v>OVERWEIGHT</v>
      </c>
      <c r="K551" t="str">
        <f>VLOOKUP(A551,'medical examination2'!A551:F2885,6,FALSE)</f>
        <v>NORMAL</v>
      </c>
      <c r="L551" s="16">
        <f>VLOOKUP(A551,'hospitalisation details 2'!A551:G2893,7,FALSE)</f>
        <v>37162</v>
      </c>
      <c r="N551">
        <f>VLOOKUP(A551,'hospitalisation details 2'!A551:J2893,10,FALSE)</f>
        <v>17942.11</v>
      </c>
    </row>
    <row r="552" spans="1:14" ht="15.6" x14ac:dyDescent="0.3">
      <c r="A552" s="1" t="s">
        <v>1820</v>
      </c>
      <c r="B552" t="str">
        <f>VLOOKUP(A552,'Customer Names'!A552:D2886,4,FALSE)</f>
        <v>Lizette</v>
      </c>
      <c r="C552">
        <f>VLOOKUP(A552,'medical examination2'!A552:'medical examination2'!B2886,2,FALSE)</f>
        <v>31.79</v>
      </c>
      <c r="D552">
        <f>VLOOKUP(A552,'medical examination2'!A552:E2886,5,FALSE)</f>
        <v>4.55</v>
      </c>
      <c r="E552" t="str">
        <f>VLOOKUP(A552,'medical examination2'!A552:G2887,7,FALSE)</f>
        <v>No</v>
      </c>
      <c r="F552" t="str">
        <f>VLOOKUP(healthcare!A552,'medical examination2'!A552:I2886,9,FALSE)</f>
        <v>No</v>
      </c>
      <c r="G552" t="str">
        <f>VLOOKUP(A552,'medical examination2'!A552:J2886,10,FALSE)</f>
        <v>No</v>
      </c>
      <c r="I552" t="str">
        <f>VLOOKUP(A552,'medical examination2'!A552:M2886,13,FALSE)</f>
        <v>No</v>
      </c>
      <c r="J552" t="str">
        <f>VLOOKUP(A552,'medical examination2'!A552:D2886,4,FALSE)</f>
        <v>OBESITY</v>
      </c>
      <c r="K552" t="str">
        <f>VLOOKUP(A552,'medical examination2'!A552:F2886,6,FALSE)</f>
        <v>NORMAL</v>
      </c>
      <c r="L552" s="16">
        <f>VLOOKUP(A552,'hospitalisation details 2'!A552:G2894,7,FALSE)</f>
        <v>28415</v>
      </c>
      <c r="N552">
        <f>VLOOKUP(A552,'hospitalisation details 2'!A552:J2894,10,FALSE)</f>
        <v>17929.3</v>
      </c>
    </row>
    <row r="553" spans="1:14" ht="15.6" x14ac:dyDescent="0.3">
      <c r="A553" s="1" t="s">
        <v>1819</v>
      </c>
      <c r="B553" t="str">
        <f>VLOOKUP(A553,'Customer Names'!A553:D2887,4,FALSE)</f>
        <v>Don</v>
      </c>
      <c r="C553">
        <f>VLOOKUP(A553,'medical examination2'!A553:'medical examination2'!B2887,2,FALSE)</f>
        <v>24.795000000000002</v>
      </c>
      <c r="D553">
        <f>VLOOKUP(A553,'medical examination2'!A553:E2887,5,FALSE)</f>
        <v>4.5199999999999996</v>
      </c>
      <c r="E553" t="str">
        <f>VLOOKUP(A553,'medical examination2'!A553:G2888,7,FALSE)</f>
        <v>No</v>
      </c>
      <c r="F553" t="str">
        <f>VLOOKUP(healthcare!A553,'medical examination2'!A553:I2887,9,FALSE)</f>
        <v>No</v>
      </c>
      <c r="G553" t="str">
        <f>VLOOKUP(A553,'medical examination2'!A553:J2887,10,FALSE)</f>
        <v>No</v>
      </c>
      <c r="I553" t="str">
        <f>VLOOKUP(A553,'medical examination2'!A553:M2887,13,FALSE)</f>
        <v>Yes</v>
      </c>
      <c r="J553" t="str">
        <f>VLOOKUP(A553,'medical examination2'!A553:D2887,4,FALSE)</f>
        <v>NORMAL WEIGHT</v>
      </c>
      <c r="K553" t="str">
        <f>VLOOKUP(A553,'medical examination2'!A553:F2887,6,FALSE)</f>
        <v>NORMAL</v>
      </c>
      <c r="L553" s="16">
        <f>VLOOKUP(A553,'hospitalisation details 2'!A553:G2895,7,FALSE)</f>
        <v>32846</v>
      </c>
      <c r="N553">
        <f>VLOOKUP(A553,'hospitalisation details 2'!A553:J2895,10,FALSE)</f>
        <v>17904.53</v>
      </c>
    </row>
    <row r="554" spans="1:14" ht="15.6" x14ac:dyDescent="0.3">
      <c r="A554" s="1" t="s">
        <v>1818</v>
      </c>
      <c r="B554" t="str">
        <f>VLOOKUP(A554,'Customer Names'!A554:D2888,4,FALSE)</f>
        <v>Jeb</v>
      </c>
      <c r="C554">
        <f>VLOOKUP(A554,'medical examination2'!A554:'medical examination2'!B2888,2,FALSE)</f>
        <v>53.98</v>
      </c>
      <c r="D554">
        <f>VLOOKUP(A554,'medical examination2'!A554:E2888,5,FALSE)</f>
        <v>5.07</v>
      </c>
      <c r="E554" t="str">
        <f>VLOOKUP(A554,'medical examination2'!A554:G2889,7,FALSE)</f>
        <v>No</v>
      </c>
      <c r="F554" t="str">
        <f>VLOOKUP(healthcare!A554,'medical examination2'!A554:I2888,9,FALSE)</f>
        <v>No</v>
      </c>
      <c r="G554" t="str">
        <f>VLOOKUP(A554,'medical examination2'!A554:J2888,10,FALSE)</f>
        <v>Yes</v>
      </c>
      <c r="I554" t="str">
        <f>VLOOKUP(A554,'medical examination2'!A554:M2888,13,FALSE)</f>
        <v>No</v>
      </c>
      <c r="J554" t="str">
        <f>VLOOKUP(A554,'medical examination2'!A554:D2888,4,FALSE)</f>
        <v>OBESITY</v>
      </c>
      <c r="K554" t="str">
        <f>VLOOKUP(A554,'medical examination2'!A554:F2888,6,FALSE)</f>
        <v>NORMAL</v>
      </c>
      <c r="L554" s="16">
        <f>VLOOKUP(A554,'hospitalisation details 2'!A554:G2896,7,FALSE)</f>
        <v>29171</v>
      </c>
      <c r="N554">
        <f>VLOOKUP(A554,'hospitalisation details 2'!A554:J2896,10,FALSE)</f>
        <v>17882.669999999998</v>
      </c>
    </row>
    <row r="555" spans="1:14" ht="15.6" x14ac:dyDescent="0.3">
      <c r="A555" s="1" t="s">
        <v>1817</v>
      </c>
      <c r="B555" t="str">
        <f>VLOOKUP(A555,'Customer Names'!A555:D2889,4,FALSE)</f>
        <v>Amy R.</v>
      </c>
      <c r="C555">
        <f>VLOOKUP(A555,'medical examination2'!A555:'medical examination2'!B2889,2,FALSE)</f>
        <v>41.325000000000003</v>
      </c>
      <c r="D555">
        <f>VLOOKUP(A555,'medical examination2'!A555:E2889,5,FALSE)</f>
        <v>4.04</v>
      </c>
      <c r="E555" t="str">
        <f>VLOOKUP(A555,'medical examination2'!A555:G2890,7,FALSE)</f>
        <v>yes</v>
      </c>
      <c r="F555" t="str">
        <f>VLOOKUP(healthcare!A555,'medical examination2'!A555:I2889,9,FALSE)</f>
        <v>No</v>
      </c>
      <c r="G555" t="str">
        <f>VLOOKUP(A555,'medical examination2'!A555:J2889,10,FALSE)</f>
        <v>Yes</v>
      </c>
      <c r="I555" t="str">
        <f>VLOOKUP(A555,'medical examination2'!A555:M2889,13,FALSE)</f>
        <v>No</v>
      </c>
      <c r="J555" t="str">
        <f>VLOOKUP(A555,'medical examination2'!A555:D2889,4,FALSE)</f>
        <v>OBESITY</v>
      </c>
      <c r="K555" t="str">
        <f>VLOOKUP(A555,'medical examination2'!A555:F2889,6,FALSE)</f>
        <v>NORMAL</v>
      </c>
      <c r="L555" s="16">
        <f>VLOOKUP(A555,'hospitalisation details 2'!A555:G2897,7,FALSE)</f>
        <v>35668</v>
      </c>
      <c r="N555">
        <f>VLOOKUP(A555,'hospitalisation details 2'!A555:J2897,10,FALSE)</f>
        <v>17878.900000000001</v>
      </c>
    </row>
    <row r="556" spans="1:14" ht="15.6" x14ac:dyDescent="0.3">
      <c r="A556" s="1" t="s">
        <v>1816</v>
      </c>
      <c r="B556" t="str">
        <f>VLOOKUP(A556,'Customer Names'!A556:D2890,4,FALSE)</f>
        <v>Brian</v>
      </c>
      <c r="C556">
        <f>VLOOKUP(A556,'medical examination2'!A556:'medical examination2'!B2890,2,FALSE)</f>
        <v>51.65</v>
      </c>
      <c r="D556">
        <f>VLOOKUP(A556,'medical examination2'!A556:E2890,5,FALSE)</f>
        <v>5.3</v>
      </c>
      <c r="E556" t="str">
        <f>VLOOKUP(A556,'medical examination2'!A556:G2891,7,FALSE)</f>
        <v>yes</v>
      </c>
      <c r="F556" t="str">
        <f>VLOOKUP(healthcare!A556,'medical examination2'!A556:I2890,9,FALSE)</f>
        <v>No</v>
      </c>
      <c r="G556" t="str">
        <f>VLOOKUP(A556,'medical examination2'!A556:J2890,10,FALSE)</f>
        <v>No</v>
      </c>
      <c r="I556" t="str">
        <f>VLOOKUP(A556,'medical examination2'!A556:M2890,13,FALSE)</f>
        <v>No</v>
      </c>
      <c r="J556" t="str">
        <f>VLOOKUP(A556,'medical examination2'!A556:D2890,4,FALSE)</f>
        <v>OBESITY</v>
      </c>
      <c r="K556" t="str">
        <f>VLOOKUP(A556,'medical examination2'!A556:F2890,6,FALSE)</f>
        <v>NORMAL</v>
      </c>
      <c r="L556" s="16">
        <f>VLOOKUP(A556,'hospitalisation details 2'!A556:G2898,7,FALSE)</f>
        <v>28106</v>
      </c>
      <c r="N556">
        <f>VLOOKUP(A556,'hospitalisation details 2'!A556:J2898,10,FALSE)</f>
        <v>17862.919999999998</v>
      </c>
    </row>
    <row r="557" spans="1:14" ht="15.6" x14ac:dyDescent="0.3">
      <c r="A557" s="1" t="s">
        <v>1815</v>
      </c>
      <c r="B557" t="str">
        <f>VLOOKUP(A557,'Customer Names'!A557:D2891,4,FALSE)</f>
        <v>Mike G</v>
      </c>
      <c r="C557">
        <f>VLOOKUP(A557,'medical examination2'!A557:'medical examination2'!B2891,2,FALSE)</f>
        <v>44.52</v>
      </c>
      <c r="D557">
        <f>VLOOKUP(A557,'medical examination2'!A557:E2891,5,FALSE)</f>
        <v>8.64</v>
      </c>
      <c r="E557" t="str">
        <f>VLOOKUP(A557,'medical examination2'!A557:G2892,7,FALSE)</f>
        <v>yes</v>
      </c>
      <c r="F557" t="str">
        <f>VLOOKUP(healthcare!A557,'medical examination2'!A557:I2891,9,FALSE)</f>
        <v>No</v>
      </c>
      <c r="G557" t="str">
        <f>VLOOKUP(A557,'medical examination2'!A557:J2891,10,FALSE)</f>
        <v>Yes</v>
      </c>
      <c r="I557" t="str">
        <f>VLOOKUP(A557,'medical examination2'!A557:M2891,13,FALSE)</f>
        <v>No</v>
      </c>
      <c r="J557" t="str">
        <f>VLOOKUP(A557,'medical examination2'!A557:D2891,4,FALSE)</f>
        <v>OBESITY</v>
      </c>
      <c r="K557" t="str">
        <f>VLOOKUP(A557,'medical examination2'!A557:F2891,6,FALSE)</f>
        <v>DIABETES</v>
      </c>
      <c r="L557" s="16">
        <f>VLOOKUP(A557,'hospitalisation details 2'!A557:G2899,7,FALSE)</f>
        <v>23353</v>
      </c>
      <c r="N557">
        <f>VLOOKUP(A557,'hospitalisation details 2'!A557:J2899,10,FALSE)</f>
        <v>17832.599999999999</v>
      </c>
    </row>
    <row r="558" spans="1:14" ht="15.6" x14ac:dyDescent="0.3">
      <c r="A558" s="1" t="s">
        <v>1814</v>
      </c>
      <c r="B558" t="str">
        <f>VLOOKUP(A558,'Customer Names'!A558:D2892,4,FALSE)</f>
        <v>Simonezitrone Sr.</v>
      </c>
      <c r="C558">
        <f>VLOOKUP(A558,'medical examination2'!A558:'medical examination2'!B2892,2,FALSE)</f>
        <v>53.29</v>
      </c>
      <c r="D558">
        <f>VLOOKUP(A558,'medical examination2'!A558:E2892,5,FALSE)</f>
        <v>4.03</v>
      </c>
      <c r="E558" t="str">
        <f>VLOOKUP(A558,'medical examination2'!A558:G2893,7,FALSE)</f>
        <v>No</v>
      </c>
      <c r="F558" t="str">
        <f>VLOOKUP(healthcare!A558,'medical examination2'!A558:I2892,9,FALSE)</f>
        <v>No</v>
      </c>
      <c r="G558" t="str">
        <f>VLOOKUP(A558,'medical examination2'!A558:J2892,10,FALSE)</f>
        <v>Yes</v>
      </c>
      <c r="I558" t="str">
        <f>VLOOKUP(A558,'medical examination2'!A558:M2892,13,FALSE)</f>
        <v>No</v>
      </c>
      <c r="J558" t="str">
        <f>VLOOKUP(A558,'medical examination2'!A558:D2892,4,FALSE)</f>
        <v>OBESITY</v>
      </c>
      <c r="K558" t="str">
        <f>VLOOKUP(A558,'medical examination2'!A558:F2892,6,FALSE)</f>
        <v>NORMAL</v>
      </c>
      <c r="L558" s="16">
        <f>VLOOKUP(A558,'hospitalisation details 2'!A558:G2900,7,FALSE)</f>
        <v>29138</v>
      </c>
      <c r="N558">
        <f>VLOOKUP(A558,'hospitalisation details 2'!A558:J2900,10,FALSE)</f>
        <v>17779.939999999999</v>
      </c>
    </row>
    <row r="559" spans="1:14" ht="15.6" x14ac:dyDescent="0.3">
      <c r="A559" s="1" t="s">
        <v>1813</v>
      </c>
      <c r="B559" t="str">
        <f>VLOOKUP(A559,'Customer Names'!A559:D2893,4,FALSE)</f>
        <v>Nicholas</v>
      </c>
      <c r="C559">
        <f>VLOOKUP(A559,'medical examination2'!A559:'medical examination2'!B2893,2,FALSE)</f>
        <v>46.63</v>
      </c>
      <c r="D559">
        <f>VLOOKUP(A559,'medical examination2'!A559:E2893,5,FALSE)</f>
        <v>4.26</v>
      </c>
      <c r="E559" t="str">
        <f>VLOOKUP(A559,'medical examination2'!A559:G2894,7,FALSE)</f>
        <v>yes</v>
      </c>
      <c r="F559" t="str">
        <f>VLOOKUP(healthcare!A559,'medical examination2'!A559:I2893,9,FALSE)</f>
        <v>No</v>
      </c>
      <c r="G559" t="str">
        <f>VLOOKUP(A559,'medical examination2'!A559:J2893,10,FALSE)</f>
        <v>No</v>
      </c>
      <c r="I559" t="str">
        <f>VLOOKUP(A559,'medical examination2'!A559:M2893,13,FALSE)</f>
        <v>No</v>
      </c>
      <c r="J559" t="str">
        <f>VLOOKUP(A559,'medical examination2'!A559:D2893,4,FALSE)</f>
        <v>OBESITY</v>
      </c>
      <c r="K559" t="str">
        <f>VLOOKUP(A559,'medical examination2'!A559:F2893,6,FALSE)</f>
        <v>NORMAL</v>
      </c>
      <c r="L559" s="16">
        <f>VLOOKUP(A559,'hospitalisation details 2'!A559:G2901,7,FALSE)</f>
        <v>24279</v>
      </c>
      <c r="N559">
        <f>VLOOKUP(A559,'hospitalisation details 2'!A559:J2901,10,FALSE)</f>
        <v>17777.73</v>
      </c>
    </row>
    <row r="560" spans="1:14" ht="15.6" x14ac:dyDescent="0.3">
      <c r="A560" s="1" t="s">
        <v>1812</v>
      </c>
      <c r="B560" t="str">
        <f>VLOOKUP(A560,'Customer Names'!A560:D2894,4,FALSE)</f>
        <v>Angela M</v>
      </c>
      <c r="C560">
        <f>VLOOKUP(A560,'medical examination2'!A560:'medical examination2'!B2894,2,FALSE)</f>
        <v>28.88</v>
      </c>
      <c r="D560">
        <f>VLOOKUP(A560,'medical examination2'!A560:E2894,5,FALSE)</f>
        <v>5.35</v>
      </c>
      <c r="E560" t="str">
        <f>VLOOKUP(A560,'medical examination2'!A560:G2895,7,FALSE)</f>
        <v>No</v>
      </c>
      <c r="F560" t="str">
        <f>VLOOKUP(healthcare!A560,'medical examination2'!A560:I2894,9,FALSE)</f>
        <v>No</v>
      </c>
      <c r="G560" t="str">
        <f>VLOOKUP(A560,'medical examination2'!A560:J2894,10,FALSE)</f>
        <v>Yes</v>
      </c>
      <c r="I560" t="str">
        <f>VLOOKUP(A560,'medical examination2'!A560:M2894,13,FALSE)</f>
        <v>Yes</v>
      </c>
      <c r="J560" t="str">
        <f>VLOOKUP(A560,'medical examination2'!A560:D2894,4,FALSE)</f>
        <v>OVERWEIGHT</v>
      </c>
      <c r="K560" t="str">
        <f>VLOOKUP(A560,'medical examination2'!A560:F2894,6,FALSE)</f>
        <v>NORMAL</v>
      </c>
      <c r="L560" s="16">
        <f>VLOOKUP(A560,'hospitalisation details 2'!A560:G2902,7,FALSE)</f>
        <v>37816</v>
      </c>
      <c r="N560">
        <f>VLOOKUP(A560,'hospitalisation details 2'!A560:J2902,10,FALSE)</f>
        <v>17748.509999999998</v>
      </c>
    </row>
    <row r="561" spans="1:14" ht="15.6" x14ac:dyDescent="0.3">
      <c r="A561" s="1" t="s">
        <v>1811</v>
      </c>
      <c r="B561" t="str">
        <f>VLOOKUP(A561,'Customer Names'!A561:D2895,4,FALSE)</f>
        <v>Oz</v>
      </c>
      <c r="C561">
        <f>VLOOKUP(A561,'medical examination2'!A561:'medical examination2'!B2895,2,FALSE)</f>
        <v>23.98</v>
      </c>
      <c r="D561">
        <f>VLOOKUP(A561,'medical examination2'!A561:E2895,5,FALSE)</f>
        <v>4.9000000000000004</v>
      </c>
      <c r="E561" t="str">
        <f>VLOOKUP(A561,'medical examination2'!A561:G2896,7,FALSE)</f>
        <v>No</v>
      </c>
      <c r="F561" t="str">
        <f>VLOOKUP(healthcare!A561,'medical examination2'!A561:I2895,9,FALSE)</f>
        <v>No</v>
      </c>
      <c r="G561" t="str">
        <f>VLOOKUP(A561,'medical examination2'!A561:J2895,10,FALSE)</f>
        <v>No</v>
      </c>
      <c r="I561" t="str">
        <f>VLOOKUP(A561,'medical examination2'!A561:M2895,13,FALSE)</f>
        <v>?</v>
      </c>
      <c r="J561" t="str">
        <f>VLOOKUP(A561,'medical examination2'!A561:D2895,4,FALSE)</f>
        <v>NORMAL WEIGHT</v>
      </c>
      <c r="K561" t="str">
        <f>VLOOKUP(A561,'medical examination2'!A561:F2895,6,FALSE)</f>
        <v>NORMAL</v>
      </c>
      <c r="L561" s="16">
        <f>VLOOKUP(A561,'hospitalisation details 2'!A561:G2903,7,FALSE)</f>
        <v>34516</v>
      </c>
      <c r="N561">
        <f>VLOOKUP(A561,'hospitalisation details 2'!A561:J2903,10,FALSE)</f>
        <v>17663.14</v>
      </c>
    </row>
    <row r="562" spans="1:14" ht="15.6" x14ac:dyDescent="0.3">
      <c r="A562" s="1" t="s">
        <v>1810</v>
      </c>
      <c r="B562" t="str">
        <f>VLOOKUP(A562,'Customer Names'!A562:D2896,4,FALSE)</f>
        <v>Erin M.</v>
      </c>
      <c r="C562">
        <f>VLOOKUP(A562,'medical examination2'!A562:'medical examination2'!B2896,2,FALSE)</f>
        <v>23.65</v>
      </c>
      <c r="D562">
        <f>VLOOKUP(A562,'medical examination2'!A562:E2896,5,FALSE)</f>
        <v>4.5</v>
      </c>
      <c r="E562" t="str">
        <f>VLOOKUP(A562,'medical examination2'!A562:G2897,7,FALSE)</f>
        <v>No</v>
      </c>
      <c r="F562" t="str">
        <f>VLOOKUP(healthcare!A562,'medical examination2'!A562:I2896,9,FALSE)</f>
        <v>No</v>
      </c>
      <c r="G562" t="str">
        <f>VLOOKUP(A562,'medical examination2'!A562:J2896,10,FALSE)</f>
        <v>No</v>
      </c>
      <c r="I562" t="str">
        <f>VLOOKUP(A562,'medical examination2'!A562:M2896,13,FALSE)</f>
        <v>No</v>
      </c>
      <c r="J562" t="str">
        <f>VLOOKUP(A562,'medical examination2'!A562:D2896,4,FALSE)</f>
        <v>NORMAL WEIGHT</v>
      </c>
      <c r="K562" t="str">
        <f>VLOOKUP(A562,'medical examination2'!A562:F2896,6,FALSE)</f>
        <v>NORMAL</v>
      </c>
      <c r="L562" s="16">
        <f>VLOOKUP(A562,'hospitalisation details 2'!A562:G2904,7,FALSE)</f>
        <v>33171</v>
      </c>
      <c r="N562">
        <f>VLOOKUP(A562,'hospitalisation details 2'!A562:J2904,10,FALSE)</f>
        <v>17626.240000000002</v>
      </c>
    </row>
    <row r="563" spans="1:14" ht="15.6" x14ac:dyDescent="0.3">
      <c r="A563" s="1" t="s">
        <v>1809</v>
      </c>
      <c r="B563" t="str">
        <f>VLOOKUP(A563,'Customer Names'!A563:D2897,4,FALSE)</f>
        <v>Bobby E.</v>
      </c>
      <c r="C563">
        <f>VLOOKUP(A563,'medical examination2'!A563:'medical examination2'!B2897,2,FALSE)</f>
        <v>49.09</v>
      </c>
      <c r="D563">
        <f>VLOOKUP(A563,'medical examination2'!A563:E2897,5,FALSE)</f>
        <v>8.3800000000000008</v>
      </c>
      <c r="E563" t="str">
        <f>VLOOKUP(A563,'medical examination2'!A563:G2898,7,FALSE)</f>
        <v>yes</v>
      </c>
      <c r="F563" t="str">
        <f>VLOOKUP(healthcare!A563,'medical examination2'!A563:I2897,9,FALSE)</f>
        <v>No</v>
      </c>
      <c r="G563" t="str">
        <f>VLOOKUP(A563,'medical examination2'!A563:J2897,10,FALSE)</f>
        <v>No</v>
      </c>
      <c r="I563" t="str">
        <f>VLOOKUP(A563,'medical examination2'!A563:M2897,13,FALSE)</f>
        <v>No</v>
      </c>
      <c r="J563" t="str">
        <f>VLOOKUP(A563,'medical examination2'!A563:D2897,4,FALSE)</f>
        <v>OBESITY</v>
      </c>
      <c r="K563" t="str">
        <f>VLOOKUP(A563,'medical examination2'!A563:F2897,6,FALSE)</f>
        <v>DIABETES</v>
      </c>
      <c r="L563" s="16">
        <f>VLOOKUP(A563,'hospitalisation details 2'!A563:G2905,7,FALSE)</f>
        <v>25775</v>
      </c>
      <c r="N563">
        <f>VLOOKUP(A563,'hospitalisation details 2'!A563:J2905,10,FALSE)</f>
        <v>17584.72</v>
      </c>
    </row>
    <row r="564" spans="1:14" ht="15.6" x14ac:dyDescent="0.3">
      <c r="A564" s="1" t="s">
        <v>1808</v>
      </c>
      <c r="B564" t="str">
        <f>VLOOKUP(A564,'Customer Names'!A564:D2898,4,FALSE)</f>
        <v>Daniel P.</v>
      </c>
      <c r="C564">
        <f>VLOOKUP(A564,'medical examination2'!A564:'medical examination2'!B2898,2,FALSE)</f>
        <v>28.024999999999999</v>
      </c>
      <c r="D564">
        <f>VLOOKUP(A564,'medical examination2'!A564:E2898,5,FALSE)</f>
        <v>7.03</v>
      </c>
      <c r="E564" t="str">
        <f>VLOOKUP(A564,'medical examination2'!A564:G2899,7,FALSE)</f>
        <v>No</v>
      </c>
      <c r="F564" t="str">
        <f>VLOOKUP(healthcare!A564,'medical examination2'!A564:I2898,9,FALSE)</f>
        <v>No</v>
      </c>
      <c r="G564" t="str">
        <f>VLOOKUP(A564,'medical examination2'!A564:J2898,10,FALSE)</f>
        <v>No</v>
      </c>
      <c r="I564" t="str">
        <f>VLOOKUP(A564,'medical examination2'!A564:M2898,13,FALSE)</f>
        <v>Yes</v>
      </c>
      <c r="J564" t="str">
        <f>VLOOKUP(A564,'medical examination2'!A564:D2898,4,FALSE)</f>
        <v>OVERWEIGHT</v>
      </c>
      <c r="K564" t="str">
        <f>VLOOKUP(A564,'medical examination2'!A564:F2898,6,FALSE)</f>
        <v>DIABETES</v>
      </c>
      <c r="L564" s="16">
        <f>VLOOKUP(A564,'hospitalisation details 2'!A564:G2906,7,FALSE)</f>
        <v>37493</v>
      </c>
      <c r="N564">
        <f>VLOOKUP(A564,'hospitalisation details 2'!A564:J2906,10,FALSE)</f>
        <v>17560.38</v>
      </c>
    </row>
    <row r="565" spans="1:14" ht="15.6" x14ac:dyDescent="0.3">
      <c r="A565" s="1" t="s">
        <v>1807</v>
      </c>
      <c r="B565" t="str">
        <f>VLOOKUP(A565,'Customer Names'!A565:D2899,4,FALSE)</f>
        <v>Marie E.</v>
      </c>
      <c r="C565">
        <f>VLOOKUP(A565,'medical examination2'!A565:'medical examination2'!B2899,2,FALSE)</f>
        <v>43.32</v>
      </c>
      <c r="D565">
        <f>VLOOKUP(A565,'medical examination2'!A565:E2899,5,FALSE)</f>
        <v>8.75</v>
      </c>
      <c r="E565" t="str">
        <f>VLOOKUP(A565,'medical examination2'!A565:G2900,7,FALSE)</f>
        <v>yes</v>
      </c>
      <c r="F565" t="str">
        <f>VLOOKUP(healthcare!A565,'medical examination2'!A565:I2899,9,FALSE)</f>
        <v>No</v>
      </c>
      <c r="G565" t="str">
        <f>VLOOKUP(A565,'medical examination2'!A565:J2899,10,FALSE)</f>
        <v>Yes</v>
      </c>
      <c r="I565" t="str">
        <f>VLOOKUP(A565,'medical examination2'!A565:M2899,13,FALSE)</f>
        <v>No</v>
      </c>
      <c r="J565" t="str">
        <f>VLOOKUP(A565,'medical examination2'!A565:D2899,4,FALSE)</f>
        <v>OBESITY</v>
      </c>
      <c r="K565" t="str">
        <f>VLOOKUP(A565,'medical examination2'!A565:F2899,6,FALSE)</f>
        <v>DIABETES</v>
      </c>
      <c r="L565" s="16">
        <f>VLOOKUP(A565,'hospitalisation details 2'!A565:G2907,7,FALSE)</f>
        <v>23331</v>
      </c>
      <c r="N565">
        <f>VLOOKUP(A565,'hospitalisation details 2'!A565:J2907,10,FALSE)</f>
        <v>17556.88</v>
      </c>
    </row>
    <row r="566" spans="1:14" ht="15.6" x14ac:dyDescent="0.3">
      <c r="A566" s="1" t="s">
        <v>1806</v>
      </c>
      <c r="B566" t="str">
        <f>VLOOKUP(A566,'Customer Names'!A566:D2900,4,FALSE)</f>
        <v>Katie</v>
      </c>
      <c r="C566">
        <f>VLOOKUP(A566,'medical examination2'!A566:'medical examination2'!B2900,2,FALSE)</f>
        <v>45.92</v>
      </c>
      <c r="D566">
        <f>VLOOKUP(A566,'medical examination2'!A566:E2900,5,FALSE)</f>
        <v>9.51</v>
      </c>
      <c r="E566" t="str">
        <f>VLOOKUP(A566,'medical examination2'!A566:G2901,7,FALSE)</f>
        <v>No</v>
      </c>
      <c r="F566" t="str">
        <f>VLOOKUP(healthcare!A566,'medical examination2'!A566:I2900,9,FALSE)</f>
        <v>No</v>
      </c>
      <c r="G566" t="str">
        <f>VLOOKUP(A566,'medical examination2'!A566:J2900,10,FALSE)</f>
        <v>No</v>
      </c>
      <c r="I566" t="str">
        <f>VLOOKUP(A566,'medical examination2'!A566:M2900,13,FALSE)</f>
        <v>No</v>
      </c>
      <c r="J566" t="str">
        <f>VLOOKUP(A566,'medical examination2'!A566:D2900,4,FALSE)</f>
        <v>OBESITY</v>
      </c>
      <c r="K566" t="str">
        <f>VLOOKUP(A566,'medical examination2'!A566:F2900,6,FALSE)</f>
        <v>DIABETES</v>
      </c>
      <c r="L566" s="16">
        <f>VLOOKUP(A566,'hospitalisation details 2'!A566:G2908,7,FALSE)</f>
        <v>25031</v>
      </c>
      <c r="N566">
        <f>VLOOKUP(A566,'hospitalisation details 2'!A566:J2908,10,FALSE)</f>
        <v>17507.47</v>
      </c>
    </row>
    <row r="567" spans="1:14" ht="15.6" x14ac:dyDescent="0.3">
      <c r="A567" s="1" t="s">
        <v>1805</v>
      </c>
      <c r="B567" t="str">
        <f>VLOOKUP(A567,'Customer Names'!A567:D2901,4,FALSE)</f>
        <v>Eric D</v>
      </c>
      <c r="C567">
        <f>VLOOKUP(A567,'medical examination2'!A567:'medical examination2'!B2901,2,FALSE)</f>
        <v>44.03</v>
      </c>
      <c r="D567">
        <f>VLOOKUP(A567,'medical examination2'!A567:E2901,5,FALSE)</f>
        <v>9.36</v>
      </c>
      <c r="E567" t="str">
        <f>VLOOKUP(A567,'medical examination2'!A567:G2902,7,FALSE)</f>
        <v>No</v>
      </c>
      <c r="F567" t="str">
        <f>VLOOKUP(healthcare!A567,'medical examination2'!A567:I2901,9,FALSE)</f>
        <v>No</v>
      </c>
      <c r="G567" t="str">
        <f>VLOOKUP(A567,'medical examination2'!A567:J2901,10,FALSE)</f>
        <v>No</v>
      </c>
      <c r="I567" t="str">
        <f>VLOOKUP(A567,'medical examination2'!A567:M2901,13,FALSE)</f>
        <v>No</v>
      </c>
      <c r="J567" t="str">
        <f>VLOOKUP(A567,'medical examination2'!A567:D2901,4,FALSE)</f>
        <v>OBESITY</v>
      </c>
      <c r="K567" t="str">
        <f>VLOOKUP(A567,'medical examination2'!A567:F2901,6,FALSE)</f>
        <v>DIABETES</v>
      </c>
      <c r="L567" s="16">
        <f>VLOOKUP(A567,'hospitalisation details 2'!A567:G2909,7,FALSE)</f>
        <v>23909</v>
      </c>
      <c r="N567">
        <f>VLOOKUP(A567,'hospitalisation details 2'!A567:J2909,10,FALSE)</f>
        <v>17505.650000000001</v>
      </c>
    </row>
    <row r="568" spans="1:14" ht="15.6" x14ac:dyDescent="0.3">
      <c r="A568" s="1" t="s">
        <v>1804</v>
      </c>
      <c r="B568" t="str">
        <f>VLOOKUP(A568,'Customer Names'!A568:D2902,4,FALSE)</f>
        <v>Tara</v>
      </c>
      <c r="C568">
        <f>VLOOKUP(A568,'medical examination2'!A568:'medical examination2'!B2902,2,FALSE)</f>
        <v>24.6</v>
      </c>
      <c r="D568">
        <f>VLOOKUP(A568,'medical examination2'!A568:E2902,5,FALSE)</f>
        <v>4.8099999999999996</v>
      </c>
      <c r="E568" t="str">
        <f>VLOOKUP(A568,'medical examination2'!A568:G2903,7,FALSE)</f>
        <v>No</v>
      </c>
      <c r="F568" t="str">
        <f>VLOOKUP(healthcare!A568,'medical examination2'!A568:I2902,9,FALSE)</f>
        <v>No</v>
      </c>
      <c r="G568" t="str">
        <f>VLOOKUP(A568,'medical examination2'!A568:J2902,10,FALSE)</f>
        <v>No</v>
      </c>
      <c r="I568" t="str">
        <f>VLOOKUP(A568,'medical examination2'!A568:M2902,13,FALSE)</f>
        <v>Yes</v>
      </c>
      <c r="J568" t="str">
        <f>VLOOKUP(A568,'medical examination2'!A568:D2902,4,FALSE)</f>
        <v>NORMAL WEIGHT</v>
      </c>
      <c r="K568" t="str">
        <f>VLOOKUP(A568,'medical examination2'!A568:F2902,6,FALSE)</f>
        <v>NORMAL</v>
      </c>
      <c r="L568" s="16">
        <f>VLOOKUP(A568,'hospitalisation details 2'!A568:G2910,7,FALSE)</f>
        <v>33236</v>
      </c>
      <c r="N568">
        <f>VLOOKUP(A568,'hospitalisation details 2'!A568:J2910,10,FALSE)</f>
        <v>17496.310000000001</v>
      </c>
    </row>
    <row r="569" spans="1:14" ht="15.6" x14ac:dyDescent="0.3">
      <c r="A569" s="1" t="s">
        <v>1803</v>
      </c>
      <c r="B569" t="str">
        <f>VLOOKUP(A569,'Customer Names'!A569:D2903,4,FALSE)</f>
        <v>Haley L</v>
      </c>
      <c r="C569">
        <f>VLOOKUP(A569,'medical examination2'!A569:'medical examination2'!B2903,2,FALSE)</f>
        <v>49.15</v>
      </c>
      <c r="D569">
        <f>VLOOKUP(A569,'medical examination2'!A569:E2903,5,FALSE)</f>
        <v>8.08</v>
      </c>
      <c r="E569" t="str">
        <f>VLOOKUP(A569,'medical examination2'!A569:G2904,7,FALSE)</f>
        <v>No</v>
      </c>
      <c r="F569" t="str">
        <f>VLOOKUP(healthcare!A569,'medical examination2'!A569:I2903,9,FALSE)</f>
        <v>No</v>
      </c>
      <c r="G569" t="str">
        <f>VLOOKUP(A569,'medical examination2'!A569:J2903,10,FALSE)</f>
        <v>No</v>
      </c>
      <c r="I569" t="str">
        <f>VLOOKUP(A569,'medical examination2'!A569:M2903,13,FALSE)</f>
        <v>No</v>
      </c>
      <c r="J569" t="str">
        <f>VLOOKUP(A569,'medical examination2'!A569:D2903,4,FALSE)</f>
        <v>OBESITY</v>
      </c>
      <c r="K569" t="str">
        <f>VLOOKUP(A569,'medical examination2'!A569:F2903,6,FALSE)</f>
        <v>DIABETES</v>
      </c>
      <c r="L569" s="16">
        <f>VLOOKUP(A569,'hospitalisation details 2'!A569:G2911,7,FALSE)</f>
        <v>26092</v>
      </c>
      <c r="N569">
        <f>VLOOKUP(A569,'hospitalisation details 2'!A569:J2911,10,FALSE)</f>
        <v>17479.53</v>
      </c>
    </row>
    <row r="570" spans="1:14" ht="15.6" x14ac:dyDescent="0.3">
      <c r="A570" s="1" t="s">
        <v>1802</v>
      </c>
      <c r="B570" t="str">
        <f>VLOOKUP(A570,'Customer Names'!A570:D2904,4,FALSE)</f>
        <v>Kayla B.</v>
      </c>
      <c r="C570">
        <f>VLOOKUP(A570,'medical examination2'!A570:'medical examination2'!B2904,2,FALSE)</f>
        <v>28.31</v>
      </c>
      <c r="D570">
        <f>VLOOKUP(A570,'medical examination2'!A570:E2904,5,FALSE)</f>
        <v>6.29</v>
      </c>
      <c r="E570" t="str">
        <f>VLOOKUP(A570,'medical examination2'!A570:G2905,7,FALSE)</f>
        <v>No</v>
      </c>
      <c r="F570" t="str">
        <f>VLOOKUP(healthcare!A570,'medical examination2'!A570:I2904,9,FALSE)</f>
        <v>No</v>
      </c>
      <c r="G570" t="str">
        <f>VLOOKUP(A570,'medical examination2'!A570:J2904,10,FALSE)</f>
        <v>Yes</v>
      </c>
      <c r="I570" t="str">
        <f>VLOOKUP(A570,'medical examination2'!A570:M2904,13,FALSE)</f>
        <v>Yes</v>
      </c>
      <c r="J570" t="str">
        <f>VLOOKUP(A570,'medical examination2'!A570:D2904,4,FALSE)</f>
        <v>OVERWEIGHT</v>
      </c>
      <c r="K570" t="str">
        <f>VLOOKUP(A570,'medical examination2'!A570:F2904,6,FALSE)</f>
        <v>PREDIABETES</v>
      </c>
      <c r="L570" s="16">
        <f>VLOOKUP(A570,'hospitalisation details 2'!A570:G2912,7,FALSE)</f>
        <v>37927</v>
      </c>
      <c r="N570">
        <f>VLOOKUP(A570,'hospitalisation details 2'!A570:J2912,10,FALSE)</f>
        <v>17468.98</v>
      </c>
    </row>
    <row r="571" spans="1:14" ht="15.6" x14ac:dyDescent="0.3">
      <c r="A571" s="1" t="s">
        <v>1801</v>
      </c>
      <c r="B571" t="str">
        <f>VLOOKUP(A571,'Customer Names'!A571:D2905,4,FALSE)</f>
        <v>Mark D.</v>
      </c>
      <c r="C571">
        <f>VLOOKUP(A571,'medical examination2'!A571:'medical examination2'!B2905,2,FALSE)</f>
        <v>22.99</v>
      </c>
      <c r="D571">
        <f>VLOOKUP(A571,'medical examination2'!A571:E2905,5,FALSE)</f>
        <v>6.29</v>
      </c>
      <c r="E571" t="str">
        <f>VLOOKUP(A571,'medical examination2'!A571:G2906,7,FALSE)</f>
        <v>No</v>
      </c>
      <c r="F571" t="str">
        <f>VLOOKUP(healthcare!A571,'medical examination2'!A571:I2905,9,FALSE)</f>
        <v>No</v>
      </c>
      <c r="G571" t="str">
        <f>VLOOKUP(A571,'medical examination2'!A571:J2905,10,FALSE)</f>
        <v>No</v>
      </c>
      <c r="I571" t="str">
        <f>VLOOKUP(A571,'medical examination2'!A571:M2905,13,FALSE)</f>
        <v>Yes</v>
      </c>
      <c r="J571" t="str">
        <f>VLOOKUP(A571,'medical examination2'!A571:D2905,4,FALSE)</f>
        <v>NORMAL WEIGHT</v>
      </c>
      <c r="K571" t="str">
        <f>VLOOKUP(A571,'medical examination2'!A571:F2905,6,FALSE)</f>
        <v>PREDIABETES</v>
      </c>
      <c r="L571" s="16">
        <f>VLOOKUP(A571,'hospitalisation details 2'!A571:G2913,7,FALSE)</f>
        <v>33895</v>
      </c>
      <c r="N571">
        <f>VLOOKUP(A571,'hospitalisation details 2'!A571:J2913,10,FALSE)</f>
        <v>17361.77</v>
      </c>
    </row>
    <row r="572" spans="1:14" ht="15.6" x14ac:dyDescent="0.3">
      <c r="A572" s="1" t="s">
        <v>1800</v>
      </c>
      <c r="B572" t="str">
        <f>VLOOKUP(A572,'Customer Names'!A572:D2906,4,FALSE)</f>
        <v>Patrick J.</v>
      </c>
      <c r="C572">
        <f>VLOOKUP(A572,'medical examination2'!A572:'medical examination2'!B2906,2,FALSE)</f>
        <v>29.07</v>
      </c>
      <c r="D572">
        <f>VLOOKUP(A572,'medical examination2'!A572:E2906,5,FALSE)</f>
        <v>5.12</v>
      </c>
      <c r="E572" t="str">
        <f>VLOOKUP(A572,'medical examination2'!A572:G2907,7,FALSE)</f>
        <v>No</v>
      </c>
      <c r="F572" t="str">
        <f>VLOOKUP(healthcare!A572,'medical examination2'!A572:I2906,9,FALSE)</f>
        <v>No</v>
      </c>
      <c r="G572" t="str">
        <f>VLOOKUP(A572,'medical examination2'!A572:J2906,10,FALSE)</f>
        <v>Yes</v>
      </c>
      <c r="I572" t="str">
        <f>VLOOKUP(A572,'medical examination2'!A572:M2906,13,FALSE)</f>
        <v>Yes</v>
      </c>
      <c r="J572" t="str">
        <f>VLOOKUP(A572,'medical examination2'!A572:D2906,4,FALSE)</f>
        <v>OVERWEIGHT</v>
      </c>
      <c r="K572" t="str">
        <f>VLOOKUP(A572,'medical examination2'!A572:F2906,6,FALSE)</f>
        <v>NORMAL</v>
      </c>
      <c r="L572" s="16">
        <f>VLOOKUP(A572,'hospitalisation details 2'!A572:G2914,7,FALSE)</f>
        <v>37926</v>
      </c>
      <c r="N572">
        <f>VLOOKUP(A572,'hospitalisation details 2'!A572:J2914,10,FALSE)</f>
        <v>17352.68</v>
      </c>
    </row>
    <row r="573" spans="1:14" ht="15.6" x14ac:dyDescent="0.3">
      <c r="A573" s="1" t="s">
        <v>1799</v>
      </c>
      <c r="B573" t="str">
        <f>VLOOKUP(A573,'Customer Names'!A573:D2907,4,FALSE)</f>
        <v>Alejandro</v>
      </c>
      <c r="C573">
        <f>VLOOKUP(A573,'medical examination2'!A573:'medical examination2'!B2907,2,FALSE)</f>
        <v>42.02</v>
      </c>
      <c r="D573">
        <f>VLOOKUP(A573,'medical examination2'!A573:E2907,5,FALSE)</f>
        <v>9.9499999999999993</v>
      </c>
      <c r="E573" t="str">
        <f>VLOOKUP(A573,'medical examination2'!A573:G2908,7,FALSE)</f>
        <v>yes</v>
      </c>
      <c r="F573" t="str">
        <f>VLOOKUP(healthcare!A573,'medical examination2'!A573:I2907,9,FALSE)</f>
        <v>No</v>
      </c>
      <c r="G573" t="str">
        <f>VLOOKUP(A573,'medical examination2'!A573:J2907,10,FALSE)</f>
        <v>Yes</v>
      </c>
      <c r="I573" t="str">
        <f>VLOOKUP(A573,'medical examination2'!A573:M2907,13,FALSE)</f>
        <v>No</v>
      </c>
      <c r="J573" t="str">
        <f>VLOOKUP(A573,'medical examination2'!A573:D2907,4,FALSE)</f>
        <v>OBESITY</v>
      </c>
      <c r="K573" t="str">
        <f>VLOOKUP(A573,'medical examination2'!A573:F2907,6,FALSE)</f>
        <v>DIABETES</v>
      </c>
      <c r="L573" s="16">
        <f>VLOOKUP(A573,'hospitalisation details 2'!A573:G2915,7,FALSE)</f>
        <v>23204</v>
      </c>
      <c r="N573">
        <f>VLOOKUP(A573,'hospitalisation details 2'!A573:J2915,10,FALSE)</f>
        <v>17337.580000000002</v>
      </c>
    </row>
    <row r="574" spans="1:14" ht="15.6" x14ac:dyDescent="0.3">
      <c r="A574" s="1" t="s">
        <v>1798</v>
      </c>
      <c r="B574" t="str">
        <f>VLOOKUP(A574,'Customer Names'!A574:D2908,4,FALSE)</f>
        <v>Beth A</v>
      </c>
      <c r="C574">
        <f>VLOOKUP(A574,'medical examination2'!A574:'medical examination2'!B2908,2,FALSE)</f>
        <v>49.07</v>
      </c>
      <c r="D574">
        <f>VLOOKUP(A574,'medical examination2'!A574:E2908,5,FALSE)</f>
        <v>9.08</v>
      </c>
      <c r="E574" t="str">
        <f>VLOOKUP(A574,'medical examination2'!A574:G2909,7,FALSE)</f>
        <v>yes</v>
      </c>
      <c r="F574" t="str">
        <f>VLOOKUP(healthcare!A574,'medical examination2'!A574:I2908,9,FALSE)</f>
        <v>No</v>
      </c>
      <c r="G574" t="str">
        <f>VLOOKUP(A574,'medical examination2'!A574:J2908,10,FALSE)</f>
        <v>No</v>
      </c>
      <c r="I574" t="str">
        <f>VLOOKUP(A574,'medical examination2'!A574:M2908,13,FALSE)</f>
        <v>No</v>
      </c>
      <c r="J574" t="str">
        <f>VLOOKUP(A574,'medical examination2'!A574:D2908,4,FALSE)</f>
        <v>OBESITY</v>
      </c>
      <c r="K574" t="str">
        <f>VLOOKUP(A574,'medical examination2'!A574:F2908,6,FALSE)</f>
        <v>DIABETES</v>
      </c>
      <c r="L574" s="16">
        <f>VLOOKUP(A574,'hospitalisation details 2'!A574:G2916,7,FALSE)</f>
        <v>27631</v>
      </c>
      <c r="N574">
        <f>VLOOKUP(A574,'hospitalisation details 2'!A574:J2916,10,FALSE)</f>
        <v>17253.43</v>
      </c>
    </row>
    <row r="575" spans="1:14" ht="15.6" x14ac:dyDescent="0.3">
      <c r="A575" s="1" t="s">
        <v>1797</v>
      </c>
      <c r="B575" t="str">
        <f>VLOOKUP(A575,'Customer Names'!A575:D2909,4,FALSE)</f>
        <v>Jason R</v>
      </c>
      <c r="C575">
        <f>VLOOKUP(A575,'medical examination2'!A575:'medical examination2'!B2909,2,FALSE)</f>
        <v>19.8</v>
      </c>
      <c r="D575">
        <f>VLOOKUP(A575,'medical examination2'!A575:E2909,5,FALSE)</f>
        <v>4.82</v>
      </c>
      <c r="E575" t="str">
        <f>VLOOKUP(A575,'medical examination2'!A575:G2910,7,FALSE)</f>
        <v>No</v>
      </c>
      <c r="F575" t="str">
        <f>VLOOKUP(healthcare!A575,'medical examination2'!A575:I2909,9,FALSE)</f>
        <v>No</v>
      </c>
      <c r="G575" t="str">
        <f>VLOOKUP(A575,'medical examination2'!A575:J2909,10,FALSE)</f>
        <v>No</v>
      </c>
      <c r="I575" t="str">
        <f>VLOOKUP(A575,'medical examination2'!A575:M2909,13,FALSE)</f>
        <v>Yes</v>
      </c>
      <c r="J575" t="str">
        <f>VLOOKUP(A575,'medical examination2'!A575:D2909,4,FALSE)</f>
        <v>NORMAL WEIGHT</v>
      </c>
      <c r="K575" t="str">
        <f>VLOOKUP(A575,'medical examination2'!A575:F2909,6,FALSE)</f>
        <v>NORMAL</v>
      </c>
      <c r="L575" s="16">
        <f>VLOOKUP(A575,'hospitalisation details 2'!A575:G2917,7,FALSE)</f>
        <v>30246</v>
      </c>
      <c r="N575">
        <f>VLOOKUP(A575,'hospitalisation details 2'!A575:J2917,10,FALSE)</f>
        <v>17179.52</v>
      </c>
    </row>
    <row r="576" spans="1:14" ht="15.6" x14ac:dyDescent="0.3">
      <c r="A576" s="1" t="s">
        <v>1796</v>
      </c>
      <c r="B576" t="str">
        <f>VLOOKUP(A576,'Customer Names'!A576:D2910,4,FALSE)</f>
        <v>Yoshinori</v>
      </c>
      <c r="C576">
        <f>VLOOKUP(A576,'medical examination2'!A576:'medical examination2'!B2910,2,FALSE)</f>
        <v>27.36</v>
      </c>
      <c r="D576">
        <f>VLOOKUP(A576,'medical examination2'!A576:E2910,5,FALSE)</f>
        <v>4.6500000000000004</v>
      </c>
      <c r="E576" t="str">
        <f>VLOOKUP(A576,'medical examination2'!A576:G2911,7,FALSE)</f>
        <v>No</v>
      </c>
      <c r="F576" t="str">
        <f>VLOOKUP(healthcare!A576,'medical examination2'!A576:I2910,9,FALSE)</f>
        <v>yes</v>
      </c>
      <c r="G576" t="str">
        <f>VLOOKUP(A576,'medical examination2'!A576:J2910,10,FALSE)</f>
        <v>No</v>
      </c>
      <c r="I576" t="str">
        <f>VLOOKUP(A576,'medical examination2'!A576:M2910,13,FALSE)</f>
        <v>Yes</v>
      </c>
      <c r="J576" t="str">
        <f>VLOOKUP(A576,'medical examination2'!A576:D2910,4,FALSE)</f>
        <v>OVERWEIGHT</v>
      </c>
      <c r="K576" t="str">
        <f>VLOOKUP(A576,'medical examination2'!A576:F2910,6,FALSE)</f>
        <v>NORMAL</v>
      </c>
      <c r="L576" s="16">
        <f>VLOOKUP(A576,'hospitalisation details 2'!A576:G2918,7,FALSE)</f>
        <v>38217</v>
      </c>
      <c r="N576">
        <f>VLOOKUP(A576,'hospitalisation details 2'!A576:J2918,10,FALSE)</f>
        <v>17178.68</v>
      </c>
    </row>
    <row r="577" spans="1:14" ht="15.6" x14ac:dyDescent="0.3">
      <c r="A577" s="1" t="s">
        <v>1795</v>
      </c>
      <c r="B577" t="str">
        <f>VLOOKUP(A577,'Customer Names'!A577:D2911,4,FALSE)</f>
        <v>Adrienne G.</v>
      </c>
      <c r="C577">
        <f>VLOOKUP(A577,'medical examination2'!A577:'medical examination2'!B2911,2,FALSE)</f>
        <v>42.95</v>
      </c>
      <c r="D577">
        <f>VLOOKUP(A577,'medical examination2'!A577:E2911,5,FALSE)</f>
        <v>5.16</v>
      </c>
      <c r="E577" t="str">
        <f>VLOOKUP(A577,'medical examination2'!A577:G2912,7,FALSE)</f>
        <v>yes</v>
      </c>
      <c r="F577" t="str">
        <f>VLOOKUP(healthcare!A577,'medical examination2'!A577:I2911,9,FALSE)</f>
        <v>No</v>
      </c>
      <c r="G577" t="str">
        <f>VLOOKUP(A577,'medical examination2'!A577:J2911,10,FALSE)</f>
        <v>No</v>
      </c>
      <c r="I577" t="str">
        <f>VLOOKUP(A577,'medical examination2'!A577:M2911,13,FALSE)</f>
        <v>No</v>
      </c>
      <c r="J577" t="str">
        <f>VLOOKUP(A577,'medical examination2'!A577:D2911,4,FALSE)</f>
        <v>OBESITY</v>
      </c>
      <c r="K577" t="str">
        <f>VLOOKUP(A577,'medical examination2'!A577:F2911,6,FALSE)</f>
        <v>NORMAL</v>
      </c>
      <c r="L577" s="16">
        <f>VLOOKUP(A577,'hospitalisation details 2'!A577:G2919,7,FALSE)</f>
        <v>23535</v>
      </c>
      <c r="N577">
        <f>VLOOKUP(A577,'hospitalisation details 2'!A577:J2919,10,FALSE)</f>
        <v>17174.52</v>
      </c>
    </row>
    <row r="578" spans="1:14" ht="15.6" x14ac:dyDescent="0.3">
      <c r="A578" s="1" t="s">
        <v>1794</v>
      </c>
      <c r="B578" t="str">
        <f>VLOOKUP(A578,'Customer Names'!A578:D2912,4,FALSE)</f>
        <v>Meredith</v>
      </c>
      <c r="C578">
        <f>VLOOKUP(A578,'medical examination2'!A578:'medical examination2'!B2912,2,FALSE)</f>
        <v>42.66</v>
      </c>
      <c r="D578">
        <f>VLOOKUP(A578,'medical examination2'!A578:E2912,5,FALSE)</f>
        <v>10.44</v>
      </c>
      <c r="E578" t="str">
        <f>VLOOKUP(A578,'medical examination2'!A578:G2913,7,FALSE)</f>
        <v>No</v>
      </c>
      <c r="F578" t="str">
        <f>VLOOKUP(healthcare!A578,'medical examination2'!A578:I2912,9,FALSE)</f>
        <v>No</v>
      </c>
      <c r="G578" t="str">
        <f>VLOOKUP(A578,'medical examination2'!A578:J2912,10,FALSE)</f>
        <v>No</v>
      </c>
      <c r="I578" t="str">
        <f>VLOOKUP(A578,'medical examination2'!A578:M2912,13,FALSE)</f>
        <v>No</v>
      </c>
      <c r="J578" t="str">
        <f>VLOOKUP(A578,'medical examination2'!A578:D2912,4,FALSE)</f>
        <v>OBESITY</v>
      </c>
      <c r="K578" t="str">
        <f>VLOOKUP(A578,'medical examination2'!A578:F2912,6,FALSE)</f>
        <v>DIABETES</v>
      </c>
      <c r="L578" s="16">
        <f>VLOOKUP(A578,'hospitalisation details 2'!A578:G2920,7,FALSE)</f>
        <v>24001</v>
      </c>
      <c r="N578">
        <f>VLOOKUP(A578,'hospitalisation details 2'!A578:J2920,10,FALSE)</f>
        <v>17172.27</v>
      </c>
    </row>
    <row r="579" spans="1:14" ht="15.6" x14ac:dyDescent="0.3">
      <c r="A579" s="1" t="s">
        <v>1793</v>
      </c>
      <c r="B579" t="str">
        <f>VLOOKUP(A579,'Customer Names'!A579:D2913,4,FALSE)</f>
        <v>Junyong</v>
      </c>
      <c r="C579">
        <f>VLOOKUP(A579,'medical examination2'!A579:'medical examination2'!B2913,2,FALSE)</f>
        <v>33.630000000000003</v>
      </c>
      <c r="D579">
        <f>VLOOKUP(A579,'medical examination2'!A579:E2913,5,FALSE)</f>
        <v>5.69</v>
      </c>
      <c r="E579" t="str">
        <f>VLOOKUP(A579,'medical examination2'!A579:G2914,7,FALSE)</f>
        <v>No</v>
      </c>
      <c r="F579" t="str">
        <f>VLOOKUP(healthcare!A579,'medical examination2'!A579:I2913,9,FALSE)</f>
        <v>No</v>
      </c>
      <c r="G579" t="str">
        <f>VLOOKUP(A579,'medical examination2'!A579:J2913,10,FALSE)</f>
        <v>No</v>
      </c>
      <c r="I579" t="str">
        <f>VLOOKUP(A579,'medical examination2'!A579:M2913,13,FALSE)</f>
        <v>No</v>
      </c>
      <c r="J579" t="str">
        <f>VLOOKUP(A579,'medical examination2'!A579:D2913,4,FALSE)</f>
        <v>OBESITY</v>
      </c>
      <c r="K579" t="str">
        <f>VLOOKUP(A579,'medical examination2'!A579:F2913,6,FALSE)</f>
        <v>NORMAL</v>
      </c>
      <c r="L579" s="16">
        <f>VLOOKUP(A579,'hospitalisation details 2'!A579:G2921,7,FALSE)</f>
        <v>35949</v>
      </c>
      <c r="N579">
        <f>VLOOKUP(A579,'hospitalisation details 2'!A579:J2921,10,FALSE)</f>
        <v>17128.43</v>
      </c>
    </row>
    <row r="580" spans="1:14" ht="15.6" x14ac:dyDescent="0.3">
      <c r="A580" s="1" t="s">
        <v>1792</v>
      </c>
      <c r="B580" t="str">
        <f>VLOOKUP(A580,'Customer Names'!A580:D2914,4,FALSE)</f>
        <v>Kristen A.</v>
      </c>
      <c r="C580">
        <f>VLOOKUP(A580,'medical examination2'!A580:'medical examination2'!B2914,2,FALSE)</f>
        <v>26.84</v>
      </c>
      <c r="D580">
        <f>VLOOKUP(A580,'medical examination2'!A580:E2914,5,FALSE)</f>
        <v>6.5</v>
      </c>
      <c r="E580" t="str">
        <f>VLOOKUP(A580,'medical examination2'!A580:G2915,7,FALSE)</f>
        <v>No</v>
      </c>
      <c r="F580" t="str">
        <f>VLOOKUP(healthcare!A580,'medical examination2'!A580:I2914,9,FALSE)</f>
        <v>No</v>
      </c>
      <c r="G580" t="str">
        <f>VLOOKUP(A580,'medical examination2'!A580:J2914,10,FALSE)</f>
        <v>No</v>
      </c>
      <c r="I580" t="str">
        <f>VLOOKUP(A580,'medical examination2'!A580:M2914,13,FALSE)</f>
        <v>Yes</v>
      </c>
      <c r="J580" t="str">
        <f>VLOOKUP(A580,'medical examination2'!A580:D2914,4,FALSE)</f>
        <v>OVERWEIGHT</v>
      </c>
      <c r="K580" t="str">
        <f>VLOOKUP(A580,'medical examination2'!A580:F2914,6,FALSE)</f>
        <v>DIABETES</v>
      </c>
      <c r="L580" s="16">
        <f>VLOOKUP(A580,'hospitalisation details 2'!A580:G2922,7,FALSE)</f>
        <v>37435</v>
      </c>
      <c r="N580">
        <f>VLOOKUP(A580,'hospitalisation details 2'!A580:J2922,10,FALSE)</f>
        <v>17085.27</v>
      </c>
    </row>
    <row r="581" spans="1:14" ht="15.6" x14ac:dyDescent="0.3">
      <c r="A581" s="1" t="s">
        <v>1791</v>
      </c>
      <c r="B581" t="str">
        <f>VLOOKUP(A581,'Customer Names'!A581:D2915,4,FALSE)</f>
        <v>Maria I.</v>
      </c>
      <c r="C581">
        <f>VLOOKUP(A581,'medical examination2'!A581:'medical examination2'!B2915,2,FALSE)</f>
        <v>28.3</v>
      </c>
      <c r="D581">
        <f>VLOOKUP(A581,'medical examination2'!A581:E2915,5,FALSE)</f>
        <v>5.73</v>
      </c>
      <c r="E581" t="str">
        <f>VLOOKUP(A581,'medical examination2'!A581:G2916,7,FALSE)</f>
        <v>No</v>
      </c>
      <c r="F581" t="str">
        <f>VLOOKUP(healthcare!A581,'medical examination2'!A581:I2915,9,FALSE)</f>
        <v>No</v>
      </c>
      <c r="G581" t="str">
        <f>VLOOKUP(A581,'medical examination2'!A581:J2915,10,FALSE)</f>
        <v>Yes</v>
      </c>
      <c r="I581" t="str">
        <f>VLOOKUP(A581,'medical examination2'!A581:M2915,13,FALSE)</f>
        <v>Yes</v>
      </c>
      <c r="J581" t="str">
        <f>VLOOKUP(A581,'medical examination2'!A581:D2915,4,FALSE)</f>
        <v>OVERWEIGHT</v>
      </c>
      <c r="K581" t="str">
        <f>VLOOKUP(A581,'medical examination2'!A581:F2915,6,FALSE)</f>
        <v>PREDIABETES</v>
      </c>
      <c r="L581" s="16">
        <f>VLOOKUP(A581,'hospitalisation details 2'!A581:G2923,7,FALSE)</f>
        <v>37981</v>
      </c>
      <c r="N581">
        <f>VLOOKUP(A581,'hospitalisation details 2'!A581:J2923,10,FALSE)</f>
        <v>17081.080000000002</v>
      </c>
    </row>
    <row r="582" spans="1:14" ht="15.6" x14ac:dyDescent="0.3">
      <c r="A582" s="1" t="s">
        <v>1790</v>
      </c>
      <c r="B582" t="str">
        <f>VLOOKUP(A582,'Customer Names'!A582:D2916,4,FALSE)</f>
        <v>Jonathan</v>
      </c>
      <c r="C582">
        <f>VLOOKUP(A582,'medical examination2'!A582:'medical examination2'!B2916,2,FALSE)</f>
        <v>27.06</v>
      </c>
      <c r="D582">
        <f>VLOOKUP(A582,'medical examination2'!A582:E2916,5,FALSE)</f>
        <v>5.74</v>
      </c>
      <c r="E582" t="str">
        <f>VLOOKUP(A582,'medical examination2'!A582:G2917,7,FALSE)</f>
        <v>yes</v>
      </c>
      <c r="F582" t="str">
        <f>VLOOKUP(healthcare!A582,'medical examination2'!A582:I2916,9,FALSE)</f>
        <v>No</v>
      </c>
      <c r="G582" t="str">
        <f>VLOOKUP(A582,'medical examination2'!A582:J2916,10,FALSE)</f>
        <v>No</v>
      </c>
      <c r="I582" t="str">
        <f>VLOOKUP(A582,'medical examination2'!A582:M2916,13,FALSE)</f>
        <v>Yes</v>
      </c>
      <c r="J582" t="str">
        <f>VLOOKUP(A582,'medical examination2'!A582:D2916,4,FALSE)</f>
        <v>OVERWEIGHT</v>
      </c>
      <c r="K582" t="str">
        <f>VLOOKUP(A582,'medical examination2'!A582:F2916,6,FALSE)</f>
        <v>PREDIABETES</v>
      </c>
      <c r="L582" s="16">
        <f>VLOOKUP(A582,'hospitalisation details 2'!A582:G2924,7,FALSE)</f>
        <v>35226</v>
      </c>
      <c r="N582">
        <f>VLOOKUP(A582,'hospitalisation details 2'!A582:J2924,10,FALSE)</f>
        <v>17043.34</v>
      </c>
    </row>
    <row r="583" spans="1:14" ht="15.6" x14ac:dyDescent="0.3">
      <c r="A583" s="1" t="s">
        <v>1789</v>
      </c>
      <c r="B583" t="str">
        <f>VLOOKUP(A583,'Customer Names'!A583:D2917,4,FALSE)</f>
        <v>Phil</v>
      </c>
      <c r="C583">
        <f>VLOOKUP(A583,'medical examination2'!A583:'medical examination2'!B2917,2,FALSE)</f>
        <v>47.13</v>
      </c>
      <c r="D583">
        <f>VLOOKUP(A583,'medical examination2'!A583:E2917,5,FALSE)</f>
        <v>8.6999999999999993</v>
      </c>
      <c r="E583" t="str">
        <f>VLOOKUP(A583,'medical examination2'!A583:G2918,7,FALSE)</f>
        <v>No</v>
      </c>
      <c r="F583" t="str">
        <f>VLOOKUP(healthcare!A583,'medical examination2'!A583:I2917,9,FALSE)</f>
        <v>No</v>
      </c>
      <c r="G583" t="str">
        <f>VLOOKUP(A583,'medical examination2'!A583:J2917,10,FALSE)</f>
        <v>No</v>
      </c>
      <c r="I583" t="str">
        <f>VLOOKUP(A583,'medical examination2'!A583:M2917,13,FALSE)</f>
        <v>No</v>
      </c>
      <c r="J583" t="str">
        <f>VLOOKUP(A583,'medical examination2'!A583:D2917,4,FALSE)</f>
        <v>OBESITY</v>
      </c>
      <c r="K583" t="str">
        <f>VLOOKUP(A583,'medical examination2'!A583:F2917,6,FALSE)</f>
        <v>DIABETES</v>
      </c>
      <c r="L583" s="16">
        <f>VLOOKUP(A583,'hospitalisation details 2'!A583:G2925,7,FALSE)</f>
        <v>26167</v>
      </c>
      <c r="N583">
        <f>VLOOKUP(A583,'hospitalisation details 2'!A583:J2925,10,FALSE)</f>
        <v>17016.009999999998</v>
      </c>
    </row>
    <row r="584" spans="1:14" ht="15.6" x14ac:dyDescent="0.3">
      <c r="A584" s="1" t="s">
        <v>1788</v>
      </c>
      <c r="B584" t="str">
        <f>VLOOKUP(A584,'Customer Names'!A584:D2918,4,FALSE)</f>
        <v>Benjamina C</v>
      </c>
      <c r="C584">
        <f>VLOOKUP(A584,'medical examination2'!A584:'medical examination2'!B2918,2,FALSE)</f>
        <v>51.72</v>
      </c>
      <c r="D584">
        <f>VLOOKUP(A584,'medical examination2'!A584:E2918,5,FALSE)</f>
        <v>5.09</v>
      </c>
      <c r="E584" t="str">
        <f>VLOOKUP(A584,'medical examination2'!A584:G2919,7,FALSE)</f>
        <v>No</v>
      </c>
      <c r="F584" t="str">
        <f>VLOOKUP(healthcare!A584,'medical examination2'!A584:I2918,9,FALSE)</f>
        <v>No</v>
      </c>
      <c r="G584" t="str">
        <f>VLOOKUP(A584,'medical examination2'!A584:J2918,10,FALSE)</f>
        <v>No</v>
      </c>
      <c r="I584" t="str">
        <f>VLOOKUP(A584,'medical examination2'!A584:M2918,13,FALSE)</f>
        <v>No</v>
      </c>
      <c r="J584" t="str">
        <f>VLOOKUP(A584,'medical examination2'!A584:D2918,4,FALSE)</f>
        <v>OBESITY</v>
      </c>
      <c r="K584" t="str">
        <f>VLOOKUP(A584,'medical examination2'!A584:F2918,6,FALSE)</f>
        <v>NORMAL</v>
      </c>
      <c r="L584" s="16">
        <f>VLOOKUP(A584,'hospitalisation details 2'!A584:G2926,7,FALSE)</f>
        <v>29418</v>
      </c>
      <c r="N584">
        <f>VLOOKUP(A584,'hospitalisation details 2'!A584:J2926,10,FALSE)</f>
        <v>16990.55</v>
      </c>
    </row>
    <row r="585" spans="1:14" ht="15.6" x14ac:dyDescent="0.3">
      <c r="A585" s="1" t="s">
        <v>1787</v>
      </c>
      <c r="B585" t="str">
        <f>VLOOKUP(A585,'Customer Names'!A585:D2919,4,FALSE)</f>
        <v>Christopher</v>
      </c>
      <c r="C585">
        <f>VLOOKUP(A585,'medical examination2'!A585:'medical examination2'!B2919,2,FALSE)</f>
        <v>48.59</v>
      </c>
      <c r="D585">
        <f>VLOOKUP(A585,'medical examination2'!A585:E2919,5,FALSE)</f>
        <v>5.57</v>
      </c>
      <c r="E585" t="str">
        <f>VLOOKUP(A585,'medical examination2'!A585:G2920,7,FALSE)</f>
        <v>No</v>
      </c>
      <c r="F585" t="str">
        <f>VLOOKUP(healthcare!A585,'medical examination2'!A585:I2919,9,FALSE)</f>
        <v>No</v>
      </c>
      <c r="G585" t="str">
        <f>VLOOKUP(A585,'medical examination2'!A585:J2919,10,FALSE)</f>
        <v>No</v>
      </c>
      <c r="I585" t="str">
        <f>VLOOKUP(A585,'medical examination2'!A585:M2919,13,FALSE)</f>
        <v>No</v>
      </c>
      <c r="J585" t="str">
        <f>VLOOKUP(A585,'medical examination2'!A585:D2919,4,FALSE)</f>
        <v>OBESITY</v>
      </c>
      <c r="K585" t="str">
        <f>VLOOKUP(A585,'medical examination2'!A585:F2919,6,FALSE)</f>
        <v>NORMAL</v>
      </c>
      <c r="L585" s="16">
        <f>VLOOKUP(A585,'hospitalisation details 2'!A585:G2927,7,FALSE)</f>
        <v>28362</v>
      </c>
      <c r="N585">
        <f>VLOOKUP(A585,'hospitalisation details 2'!A585:J2927,10,FALSE)</f>
        <v>16921.09</v>
      </c>
    </row>
    <row r="586" spans="1:14" ht="15.6" x14ac:dyDescent="0.3">
      <c r="A586" s="1" t="s">
        <v>1786</v>
      </c>
      <c r="B586" t="str">
        <f>VLOOKUP(A586,'Customer Names'!A586:D2920,4,FALSE)</f>
        <v>Alison B</v>
      </c>
      <c r="C586">
        <f>VLOOKUP(A586,'medical examination2'!A586:'medical examination2'!B2920,2,FALSE)</f>
        <v>45.18</v>
      </c>
      <c r="D586">
        <f>VLOOKUP(A586,'medical examination2'!A586:E2920,5,FALSE)</f>
        <v>10.87</v>
      </c>
      <c r="E586" t="str">
        <f>VLOOKUP(A586,'medical examination2'!A586:G2921,7,FALSE)</f>
        <v>No</v>
      </c>
      <c r="F586" t="str">
        <f>VLOOKUP(healthcare!A586,'medical examination2'!A586:I2920,9,FALSE)</f>
        <v>No</v>
      </c>
      <c r="G586" t="str">
        <f>VLOOKUP(A586,'medical examination2'!A586:J2920,10,FALSE)</f>
        <v>No</v>
      </c>
      <c r="I586" t="str">
        <f>VLOOKUP(A586,'medical examination2'!A586:M2920,13,FALSE)</f>
        <v>No</v>
      </c>
      <c r="J586" t="str">
        <f>VLOOKUP(A586,'medical examination2'!A586:D2920,4,FALSE)</f>
        <v>OBESITY</v>
      </c>
      <c r="K586" t="str">
        <f>VLOOKUP(A586,'medical examination2'!A586:F2920,6,FALSE)</f>
        <v>DIABETES</v>
      </c>
      <c r="L586" s="16">
        <f>VLOOKUP(A586,'hospitalisation details 2'!A586:G2928,7,FALSE)</f>
        <v>25132</v>
      </c>
      <c r="N586">
        <f>VLOOKUP(A586,'hospitalisation details 2'!A586:J2928,10,FALSE)</f>
        <v>16903.5</v>
      </c>
    </row>
    <row r="587" spans="1:14" ht="15.6" x14ac:dyDescent="0.3">
      <c r="A587" s="1" t="s">
        <v>1785</v>
      </c>
      <c r="B587" t="str">
        <f>VLOOKUP(A587,'Customer Names'!A587:D2921,4,FALSE)</f>
        <v>Caroline</v>
      </c>
      <c r="C587">
        <f>VLOOKUP(A587,'medical examination2'!A587:'medical examination2'!B2921,2,FALSE)</f>
        <v>27.9</v>
      </c>
      <c r="D587">
        <f>VLOOKUP(A587,'medical examination2'!A587:E2921,5,FALSE)</f>
        <v>6.02</v>
      </c>
      <c r="E587" t="str">
        <f>VLOOKUP(A587,'medical examination2'!A587:G2922,7,FALSE)</f>
        <v>No</v>
      </c>
      <c r="F587" t="str">
        <f>VLOOKUP(healthcare!A587,'medical examination2'!A587:I2921,9,FALSE)</f>
        <v>No</v>
      </c>
      <c r="G587" t="str">
        <f>VLOOKUP(A587,'medical examination2'!A587:J2921,10,FALSE)</f>
        <v>Yes</v>
      </c>
      <c r="I587" t="str">
        <f>VLOOKUP(A587,'medical examination2'!A587:M2921,13,FALSE)</f>
        <v>Yes</v>
      </c>
      <c r="J587" t="str">
        <f>VLOOKUP(A587,'medical examination2'!A587:D2921,4,FALSE)</f>
        <v>OVERWEIGHT</v>
      </c>
      <c r="K587" t="str">
        <f>VLOOKUP(A587,'medical examination2'!A587:F2921,6,FALSE)</f>
        <v>PREDIABETES</v>
      </c>
      <c r="L587" s="16">
        <f>VLOOKUP(A587,'hospitalisation details 2'!A587:G2929,7,FALSE)</f>
        <v>37874</v>
      </c>
      <c r="N587">
        <f>VLOOKUP(A587,'hospitalisation details 2'!A587:J2929,10,FALSE)</f>
        <v>16884.919999999998</v>
      </c>
    </row>
    <row r="588" spans="1:14" ht="15.6" x14ac:dyDescent="0.3">
      <c r="A588" s="1" t="s">
        <v>1784</v>
      </c>
      <c r="B588" t="str">
        <f>VLOOKUP(A588,'Customer Names'!A588:D2922,4,FALSE)</f>
        <v>Alexis N</v>
      </c>
      <c r="C588">
        <f>VLOOKUP(A588,'medical examination2'!A588:'medical examination2'!B2922,2,FALSE)</f>
        <v>51.33</v>
      </c>
      <c r="D588">
        <f>VLOOKUP(A588,'medical examination2'!A588:E2922,5,FALSE)</f>
        <v>7</v>
      </c>
      <c r="E588" t="str">
        <f>VLOOKUP(A588,'medical examination2'!A588:G2923,7,FALSE)</f>
        <v>No</v>
      </c>
      <c r="F588" t="str">
        <f>VLOOKUP(healthcare!A588,'medical examination2'!A588:I2922,9,FALSE)</f>
        <v>No</v>
      </c>
      <c r="G588" t="str">
        <f>VLOOKUP(A588,'medical examination2'!A588:J2922,10,FALSE)</f>
        <v>No</v>
      </c>
      <c r="I588" t="str">
        <f>VLOOKUP(A588,'medical examination2'!A588:M2922,13,FALSE)</f>
        <v>No</v>
      </c>
      <c r="J588" t="str">
        <f>VLOOKUP(A588,'medical examination2'!A588:D2922,4,FALSE)</f>
        <v>OBESITY</v>
      </c>
      <c r="K588" t="str">
        <f>VLOOKUP(A588,'medical examination2'!A588:F2922,6,FALSE)</f>
        <v>DIABETES</v>
      </c>
      <c r="L588" s="16">
        <f>VLOOKUP(A588,'hospitalisation details 2'!A588:G2930,7,FALSE)</f>
        <v>27249</v>
      </c>
      <c r="N588">
        <f>VLOOKUP(A588,'hospitalisation details 2'!A588:J2930,10,FALSE)</f>
        <v>16841.32</v>
      </c>
    </row>
    <row r="589" spans="1:14" ht="15.6" x14ac:dyDescent="0.3">
      <c r="A589" s="1" t="s">
        <v>1783</v>
      </c>
      <c r="B589" t="str">
        <f>VLOOKUP(A589,'Customer Names'!A589:D2923,4,FALSE)</f>
        <v>Shanda L</v>
      </c>
      <c r="C589">
        <f>VLOOKUP(A589,'medical examination2'!A589:'medical examination2'!B2923,2,FALSE)</f>
        <v>30.59</v>
      </c>
      <c r="D589">
        <f>VLOOKUP(A589,'medical examination2'!A589:E2923,5,FALSE)</f>
        <v>5.56</v>
      </c>
      <c r="E589" t="str">
        <f>VLOOKUP(A589,'medical examination2'!A589:G2924,7,FALSE)</f>
        <v>yes</v>
      </c>
      <c r="F589" t="str">
        <f>VLOOKUP(healthcare!A589,'medical examination2'!A589:I2923,9,FALSE)</f>
        <v>No</v>
      </c>
      <c r="G589" t="str">
        <f>VLOOKUP(A589,'medical examination2'!A589:J2923,10,FALSE)</f>
        <v>No</v>
      </c>
      <c r="I589" t="str">
        <f>VLOOKUP(A589,'medical examination2'!A589:M2923,13,FALSE)</f>
        <v>No</v>
      </c>
      <c r="J589" t="str">
        <f>VLOOKUP(A589,'medical examination2'!A589:D2923,4,FALSE)</f>
        <v>OBESITY</v>
      </c>
      <c r="K589" t="str">
        <f>VLOOKUP(A589,'medical examination2'!A589:F2923,6,FALSE)</f>
        <v>NORMAL</v>
      </c>
      <c r="L589" s="16">
        <f>VLOOKUP(A589,'hospitalisation details 2'!A589:G2931,7,FALSE)</f>
        <v>34991</v>
      </c>
      <c r="N589">
        <f>VLOOKUP(A589,'hospitalisation details 2'!A589:J2931,10,FALSE)</f>
        <v>16796.41</v>
      </c>
    </row>
    <row r="590" spans="1:14" ht="15.6" x14ac:dyDescent="0.3">
      <c r="A590" s="1" t="s">
        <v>1782</v>
      </c>
      <c r="B590" t="str">
        <f>VLOOKUP(A590,'Customer Names'!A590:D2924,4,FALSE)</f>
        <v>Lacey</v>
      </c>
      <c r="C590">
        <f>VLOOKUP(A590,'medical examination2'!A590:'medical examination2'!B2924,2,FALSE)</f>
        <v>39.229999999999997</v>
      </c>
      <c r="D590">
        <f>VLOOKUP(A590,'medical examination2'!A590:E2924,5,FALSE)</f>
        <v>8.4499999999999993</v>
      </c>
      <c r="E590" t="str">
        <f>VLOOKUP(A590,'medical examination2'!A590:G2925,7,FALSE)</f>
        <v>No</v>
      </c>
      <c r="F590" t="str">
        <f>VLOOKUP(healthcare!A590,'medical examination2'!A590:I2924,9,FALSE)</f>
        <v>No</v>
      </c>
      <c r="G590" t="str">
        <f>VLOOKUP(A590,'medical examination2'!A590:J2924,10,FALSE)</f>
        <v>No</v>
      </c>
      <c r="I590" t="str">
        <f>VLOOKUP(A590,'medical examination2'!A590:M2924,13,FALSE)</f>
        <v>No</v>
      </c>
      <c r="J590" t="str">
        <f>VLOOKUP(A590,'medical examination2'!A590:D2924,4,FALSE)</f>
        <v>OBESITY</v>
      </c>
      <c r="K590" t="str">
        <f>VLOOKUP(A590,'medical examination2'!A590:F2924,6,FALSE)</f>
        <v>DIABETES</v>
      </c>
      <c r="L590" s="16">
        <f>VLOOKUP(A590,'hospitalisation details 2'!A590:G2932,7,FALSE)</f>
        <v>22856</v>
      </c>
      <c r="N590">
        <f>VLOOKUP(A590,'hospitalisation details 2'!A590:J2932,10,FALSE)</f>
        <v>16779.400000000001</v>
      </c>
    </row>
    <row r="591" spans="1:14" ht="15.6" x14ac:dyDescent="0.3">
      <c r="A591" s="1" t="s">
        <v>1781</v>
      </c>
      <c r="B591" t="str">
        <f>VLOOKUP(A591,'Customer Names'!A591:D2925,4,FALSE)</f>
        <v>Laurette</v>
      </c>
      <c r="C591">
        <f>VLOOKUP(A591,'medical examination2'!A591:'medical examination2'!B2925,2,FALSE)</f>
        <v>19.094999999999999</v>
      </c>
      <c r="D591">
        <f>VLOOKUP(A591,'medical examination2'!A591:E2925,5,FALSE)</f>
        <v>6.19</v>
      </c>
      <c r="E591" t="str">
        <f>VLOOKUP(A591,'medical examination2'!A591:G2926,7,FALSE)</f>
        <v>No</v>
      </c>
      <c r="F591" t="str">
        <f>VLOOKUP(healthcare!A591,'medical examination2'!A591:I2925,9,FALSE)</f>
        <v>No</v>
      </c>
      <c r="G591" t="str">
        <f>VLOOKUP(A591,'medical examination2'!A591:J2925,10,FALSE)</f>
        <v>No</v>
      </c>
      <c r="I591" t="str">
        <f>VLOOKUP(A591,'medical examination2'!A591:M2925,13,FALSE)</f>
        <v>Yes</v>
      </c>
      <c r="J591" t="str">
        <f>VLOOKUP(A591,'medical examination2'!A591:D2925,4,FALSE)</f>
        <v>NORMAL WEIGHT</v>
      </c>
      <c r="K591" t="str">
        <f>VLOOKUP(A591,'medical examination2'!A591:F2925,6,FALSE)</f>
        <v>PREDIABETES</v>
      </c>
      <c r="L591" s="16">
        <f>VLOOKUP(A591,'hospitalisation details 2'!A591:G2933,7,FALSE)</f>
        <v>32774</v>
      </c>
      <c r="N591">
        <f>VLOOKUP(A591,'hospitalisation details 2'!A591:J2933,10,FALSE)</f>
        <v>16776.3</v>
      </c>
    </row>
    <row r="592" spans="1:14" ht="15.6" x14ac:dyDescent="0.3">
      <c r="A592" s="1" t="s">
        <v>1780</v>
      </c>
      <c r="B592" t="str">
        <f>VLOOKUP(A592,'Customer Names'!A592:D2926,4,FALSE)</f>
        <v>Jason</v>
      </c>
      <c r="C592">
        <f>VLOOKUP(A592,'medical examination2'!A592:'medical examination2'!B2926,2,FALSE)</f>
        <v>49.72</v>
      </c>
      <c r="D592">
        <f>VLOOKUP(A592,'medical examination2'!A592:E2926,5,FALSE)</f>
        <v>7.71</v>
      </c>
      <c r="E592" t="str">
        <f>VLOOKUP(A592,'medical examination2'!A592:G2927,7,FALSE)</f>
        <v>No</v>
      </c>
      <c r="F592" t="str">
        <f>VLOOKUP(healthcare!A592,'medical examination2'!A592:I2926,9,FALSE)</f>
        <v>No</v>
      </c>
      <c r="G592" t="str">
        <f>VLOOKUP(A592,'medical examination2'!A592:J2926,10,FALSE)</f>
        <v>No</v>
      </c>
      <c r="I592" t="str">
        <f>VLOOKUP(A592,'medical examination2'!A592:M2926,13,FALSE)</f>
        <v>No</v>
      </c>
      <c r="J592" t="str">
        <f>VLOOKUP(A592,'medical examination2'!A592:D2926,4,FALSE)</f>
        <v>OBESITY</v>
      </c>
      <c r="K592" t="str">
        <f>VLOOKUP(A592,'medical examination2'!A592:F2926,6,FALSE)</f>
        <v>DIABETES</v>
      </c>
      <c r="L592" s="16">
        <f>VLOOKUP(A592,'hospitalisation details 2'!A592:G2934,7,FALSE)</f>
        <v>27269</v>
      </c>
      <c r="N592">
        <f>VLOOKUP(A592,'hospitalisation details 2'!A592:J2934,10,FALSE)</f>
        <v>16770.990000000002</v>
      </c>
    </row>
    <row r="593" spans="1:14" ht="15.6" x14ac:dyDescent="0.3">
      <c r="A593" s="1" t="s">
        <v>1779</v>
      </c>
      <c r="B593" t="str">
        <f>VLOOKUP(A593,'Customer Names'!A593:D2927,4,FALSE)</f>
        <v>Mary</v>
      </c>
      <c r="C593">
        <f>VLOOKUP(A593,'medical examination2'!A593:'medical examination2'!B2927,2,FALSE)</f>
        <v>21.754999999999999</v>
      </c>
      <c r="D593">
        <f>VLOOKUP(A593,'medical examination2'!A593:E2927,5,FALSE)</f>
        <v>4.63</v>
      </c>
      <c r="E593" t="str">
        <f>VLOOKUP(A593,'medical examination2'!A593:G2928,7,FALSE)</f>
        <v>No</v>
      </c>
      <c r="F593" t="str">
        <f>VLOOKUP(healthcare!A593,'medical examination2'!A593:I2927,9,FALSE)</f>
        <v>No</v>
      </c>
      <c r="G593" t="str">
        <f>VLOOKUP(A593,'medical examination2'!A593:J2927,10,FALSE)</f>
        <v>Yes</v>
      </c>
      <c r="I593" t="str">
        <f>VLOOKUP(A593,'medical examination2'!A593:M2927,13,FALSE)</f>
        <v>Yes</v>
      </c>
      <c r="J593" t="str">
        <f>VLOOKUP(A593,'medical examination2'!A593:D2927,4,FALSE)</f>
        <v>NORMAL WEIGHT</v>
      </c>
      <c r="K593" t="str">
        <f>VLOOKUP(A593,'medical examination2'!A593:F2927,6,FALSE)</f>
        <v>NORMAL</v>
      </c>
      <c r="L593" s="16">
        <f>VLOOKUP(A593,'hospitalisation details 2'!A593:G2935,7,FALSE)</f>
        <v>34278</v>
      </c>
      <c r="N593">
        <f>VLOOKUP(A593,'hospitalisation details 2'!A593:J2935,10,FALSE)</f>
        <v>16657.72</v>
      </c>
    </row>
    <row r="594" spans="1:14" ht="15.6" x14ac:dyDescent="0.3">
      <c r="A594" s="1" t="s">
        <v>1778</v>
      </c>
      <c r="B594" t="str">
        <f>VLOOKUP(A594,'Customer Names'!A594:D2928,4,FALSE)</f>
        <v>Kati A</v>
      </c>
      <c r="C594">
        <f>VLOOKUP(A594,'medical examination2'!A594:'medical examination2'!B2928,2,FALSE)</f>
        <v>48.39</v>
      </c>
      <c r="D594">
        <f>VLOOKUP(A594,'medical examination2'!A594:E2928,5,FALSE)</f>
        <v>4.6100000000000003</v>
      </c>
      <c r="E594" t="str">
        <f>VLOOKUP(A594,'medical examination2'!A594:G2929,7,FALSE)</f>
        <v>No</v>
      </c>
      <c r="F594" t="str">
        <f>VLOOKUP(healthcare!A594,'medical examination2'!A594:I2928,9,FALSE)</f>
        <v>No</v>
      </c>
      <c r="G594" t="str">
        <f>VLOOKUP(A594,'medical examination2'!A594:J2928,10,FALSE)</f>
        <v>No</v>
      </c>
      <c r="I594" t="str">
        <f>VLOOKUP(A594,'medical examination2'!A594:M2928,13,FALSE)</f>
        <v>No</v>
      </c>
      <c r="J594" t="str">
        <f>VLOOKUP(A594,'medical examination2'!A594:D2928,4,FALSE)</f>
        <v>OBESITY</v>
      </c>
      <c r="K594" t="str">
        <f>VLOOKUP(A594,'medical examination2'!A594:F2928,6,FALSE)</f>
        <v>NORMAL</v>
      </c>
      <c r="L594" s="16">
        <f>VLOOKUP(A594,'hospitalisation details 2'!A594:G2936,7,FALSE)</f>
        <v>28393</v>
      </c>
      <c r="N594">
        <f>VLOOKUP(A594,'hospitalisation details 2'!A594:J2936,10,FALSE)</f>
        <v>16631.61</v>
      </c>
    </row>
    <row r="595" spans="1:14" ht="15.6" x14ac:dyDescent="0.3">
      <c r="A595" s="1" t="s">
        <v>1777</v>
      </c>
      <c r="B595" t="str">
        <f>VLOOKUP(A595,'Customer Names'!A595:D2929,4,FALSE)</f>
        <v>Kelly J</v>
      </c>
      <c r="C595">
        <f>VLOOKUP(A595,'medical examination2'!A595:'medical examination2'!B2929,2,FALSE)</f>
        <v>47.15</v>
      </c>
      <c r="D595">
        <f>VLOOKUP(A595,'medical examination2'!A595:E2929,5,FALSE)</f>
        <v>9.5299999999999994</v>
      </c>
      <c r="E595" t="str">
        <f>VLOOKUP(A595,'medical examination2'!A595:G2930,7,FALSE)</f>
        <v>yes</v>
      </c>
      <c r="F595" t="str">
        <f>VLOOKUP(healthcare!A595,'medical examination2'!A595:I2929,9,FALSE)</f>
        <v>No</v>
      </c>
      <c r="G595" t="str">
        <f>VLOOKUP(A595,'medical examination2'!A595:J2929,10,FALSE)</f>
        <v>No</v>
      </c>
      <c r="I595" t="str">
        <f>VLOOKUP(A595,'medical examination2'!A595:M2929,13,FALSE)</f>
        <v>No</v>
      </c>
      <c r="J595" t="str">
        <f>VLOOKUP(A595,'medical examination2'!A595:D2929,4,FALSE)</f>
        <v>OBESITY</v>
      </c>
      <c r="K595" t="str">
        <f>VLOOKUP(A595,'medical examination2'!A595:F2929,6,FALSE)</f>
        <v>DIABETES</v>
      </c>
      <c r="L595" s="16">
        <f>VLOOKUP(A595,'hospitalisation details 2'!A595:G2937,7,FALSE)</f>
        <v>27599</v>
      </c>
      <c r="N595">
        <f>VLOOKUP(A595,'hospitalisation details 2'!A595:J2937,10,FALSE)</f>
        <v>16602.18</v>
      </c>
    </row>
    <row r="596" spans="1:14" ht="15.6" x14ac:dyDescent="0.3">
      <c r="A596" s="1" t="s">
        <v>1776</v>
      </c>
      <c r="B596" t="str">
        <f>VLOOKUP(A596,'Customer Names'!A596:D2930,4,FALSE)</f>
        <v>Greer D</v>
      </c>
      <c r="C596">
        <f>VLOOKUP(A596,'medical examination2'!A596:'medical examination2'!B2930,2,FALSE)</f>
        <v>47.59</v>
      </c>
      <c r="D596">
        <f>VLOOKUP(A596,'medical examination2'!A596:E2930,5,FALSE)</f>
        <v>11.43</v>
      </c>
      <c r="E596" t="str">
        <f>VLOOKUP(A596,'medical examination2'!A596:G2931,7,FALSE)</f>
        <v>yes</v>
      </c>
      <c r="F596" t="str">
        <f>VLOOKUP(healthcare!A596,'medical examination2'!A596:I2930,9,FALSE)</f>
        <v>No</v>
      </c>
      <c r="G596" t="str">
        <f>VLOOKUP(A596,'medical examination2'!A596:J2930,10,FALSE)</f>
        <v>No</v>
      </c>
      <c r="I596" t="str">
        <f>VLOOKUP(A596,'medical examination2'!A596:M2930,13,FALSE)</f>
        <v>No</v>
      </c>
      <c r="J596" t="str">
        <f>VLOOKUP(A596,'medical examination2'!A596:D2930,4,FALSE)</f>
        <v>OBESITY</v>
      </c>
      <c r="K596" t="str">
        <f>VLOOKUP(A596,'medical examination2'!A596:F2930,6,FALSE)</f>
        <v>DIABETES</v>
      </c>
      <c r="L596" s="16">
        <f>VLOOKUP(A596,'hospitalisation details 2'!A596:G2938,7,FALSE)</f>
        <v>25759</v>
      </c>
      <c r="N596">
        <f>VLOOKUP(A596,'hospitalisation details 2'!A596:J2938,10,FALSE)</f>
        <v>16600.16</v>
      </c>
    </row>
    <row r="597" spans="1:14" ht="15.6" x14ac:dyDescent="0.3">
      <c r="A597" s="1" t="s">
        <v>1775</v>
      </c>
      <c r="B597" t="str">
        <f>VLOOKUP(A597,'Customer Names'!A597:D2931,4,FALSE)</f>
        <v>Brent</v>
      </c>
      <c r="C597">
        <f>VLOOKUP(A597,'medical examination2'!A597:'medical examination2'!B2931,2,FALSE)</f>
        <v>39.81</v>
      </c>
      <c r="D597">
        <f>VLOOKUP(A597,'medical examination2'!A597:E2931,5,FALSE)</f>
        <v>7.65</v>
      </c>
      <c r="E597" t="str">
        <f>VLOOKUP(A597,'medical examination2'!A597:G2932,7,FALSE)</f>
        <v>yes</v>
      </c>
      <c r="F597" t="str">
        <f>VLOOKUP(healthcare!A597,'medical examination2'!A597:I2931,9,FALSE)</f>
        <v>No</v>
      </c>
      <c r="G597" t="str">
        <f>VLOOKUP(A597,'medical examination2'!A597:J2931,10,FALSE)</f>
        <v>Yes</v>
      </c>
      <c r="I597" t="str">
        <f>VLOOKUP(A597,'medical examination2'!A597:M2931,13,FALSE)</f>
        <v>No</v>
      </c>
      <c r="J597" t="str">
        <f>VLOOKUP(A597,'medical examination2'!A597:D2931,4,FALSE)</f>
        <v>OBESITY</v>
      </c>
      <c r="K597" t="str">
        <f>VLOOKUP(A597,'medical examination2'!A597:F2931,6,FALSE)</f>
        <v>DIABETES</v>
      </c>
      <c r="L597" s="16">
        <f>VLOOKUP(A597,'hospitalisation details 2'!A597:G2939,7,FALSE)</f>
        <v>23187</v>
      </c>
      <c r="N597">
        <f>VLOOKUP(A597,'hospitalisation details 2'!A597:J2939,10,FALSE)</f>
        <v>16587.96</v>
      </c>
    </row>
    <row r="598" spans="1:14" ht="15.6" x14ac:dyDescent="0.3">
      <c r="A598" s="1" t="s">
        <v>1774</v>
      </c>
      <c r="B598" t="str">
        <f>VLOOKUP(A598,'Customer Names'!A598:D2932,4,FALSE)</f>
        <v>Eugene M</v>
      </c>
      <c r="C598">
        <f>VLOOKUP(A598,'medical examination2'!A598:'medical examination2'!B2932,2,FALSE)</f>
        <v>31.02</v>
      </c>
      <c r="D598">
        <f>VLOOKUP(A598,'medical examination2'!A598:E2932,5,FALSE)</f>
        <v>5.87</v>
      </c>
      <c r="E598" t="str">
        <f>VLOOKUP(A598,'medical examination2'!A598:G2933,7,FALSE)</f>
        <v>yes</v>
      </c>
      <c r="F598" t="str">
        <f>VLOOKUP(healthcare!A598,'medical examination2'!A598:I2932,9,FALSE)</f>
        <v>No</v>
      </c>
      <c r="G598" t="str">
        <f>VLOOKUP(A598,'medical examination2'!A598:J2932,10,FALSE)</f>
        <v>No</v>
      </c>
      <c r="I598" t="str">
        <f>VLOOKUP(A598,'medical examination2'!A598:M2932,13,FALSE)</f>
        <v>No</v>
      </c>
      <c r="J598" t="str">
        <f>VLOOKUP(A598,'medical examination2'!A598:D2932,4,FALSE)</f>
        <v>OBESITY</v>
      </c>
      <c r="K598" t="str">
        <f>VLOOKUP(A598,'medical examination2'!A598:F2932,6,FALSE)</f>
        <v>PREDIABETES</v>
      </c>
      <c r="L598" s="16">
        <f>VLOOKUP(A598,'hospitalisation details 2'!A598:G2940,7,FALSE)</f>
        <v>37067</v>
      </c>
      <c r="N598">
        <f>VLOOKUP(A598,'hospitalisation details 2'!A598:J2940,10,FALSE)</f>
        <v>16586.5</v>
      </c>
    </row>
    <row r="599" spans="1:14" ht="15.6" x14ac:dyDescent="0.3">
      <c r="A599" s="1" t="s">
        <v>1773</v>
      </c>
      <c r="B599" t="str">
        <f>VLOOKUP(A599,'Customer Names'!A599:D2933,4,FALSE)</f>
        <v>Erin D</v>
      </c>
      <c r="C599">
        <f>VLOOKUP(A599,'medical examination2'!A599:'medical examination2'!B2933,2,FALSE)</f>
        <v>24.75</v>
      </c>
      <c r="D599">
        <f>VLOOKUP(A599,'medical examination2'!A599:E2933,5,FALSE)</f>
        <v>4.3600000000000003</v>
      </c>
      <c r="E599" t="str">
        <f>VLOOKUP(A599,'medical examination2'!A599:G2934,7,FALSE)</f>
        <v>yes</v>
      </c>
      <c r="F599" t="str">
        <f>VLOOKUP(healthcare!A599,'medical examination2'!A599:I2933,9,FALSE)</f>
        <v>No</v>
      </c>
      <c r="G599" t="str">
        <f>VLOOKUP(A599,'medical examination2'!A599:J2933,10,FALSE)</f>
        <v>No</v>
      </c>
      <c r="I599" t="str">
        <f>VLOOKUP(A599,'medical examination2'!A599:M2933,13,FALSE)</f>
        <v>Yes</v>
      </c>
      <c r="J599" t="str">
        <f>VLOOKUP(A599,'medical examination2'!A599:D2933,4,FALSE)</f>
        <v>NORMAL WEIGHT</v>
      </c>
      <c r="K599" t="str">
        <f>VLOOKUP(A599,'medical examination2'!A599:F2933,6,FALSE)</f>
        <v>NORMAL</v>
      </c>
      <c r="L599" s="16">
        <f>VLOOKUP(A599,'hospitalisation details 2'!A599:G2941,7,FALSE)</f>
        <v>35056</v>
      </c>
      <c r="N599">
        <f>VLOOKUP(A599,'hospitalisation details 2'!A599:J2941,10,FALSE)</f>
        <v>16577.78</v>
      </c>
    </row>
    <row r="600" spans="1:14" ht="15.6" x14ac:dyDescent="0.3">
      <c r="A600" s="1" t="s">
        <v>1772</v>
      </c>
      <c r="B600" t="str">
        <f>VLOOKUP(A600,'Customer Names'!A600:D2934,4,FALSE)</f>
        <v>Kamilla</v>
      </c>
      <c r="C600">
        <f>VLOOKUP(A600,'medical examination2'!A600:'medical examination2'!B2934,2,FALSE)</f>
        <v>30.114999999999998</v>
      </c>
      <c r="D600">
        <f>VLOOKUP(A600,'medical examination2'!A600:E2934,5,FALSE)</f>
        <v>10.119999999999999</v>
      </c>
      <c r="E600" t="str">
        <f>VLOOKUP(A600,'medical examination2'!A600:G2935,7,FALSE)</f>
        <v>No</v>
      </c>
      <c r="F600" t="str">
        <f>VLOOKUP(healthcare!A600,'medical examination2'!A600:I2934,9,FALSE)</f>
        <v>No</v>
      </c>
      <c r="G600" t="str">
        <f>VLOOKUP(A600,'medical examination2'!A600:J2934,10,FALSE)</f>
        <v>No</v>
      </c>
      <c r="I600" t="str">
        <f>VLOOKUP(A600,'medical examination2'!A600:M2934,13,FALSE)</f>
        <v>No</v>
      </c>
      <c r="J600" t="str">
        <f>VLOOKUP(A600,'medical examination2'!A600:D2934,4,FALSE)</f>
        <v>OBESITY</v>
      </c>
      <c r="K600" t="str">
        <f>VLOOKUP(A600,'medical examination2'!A600:F2934,6,FALSE)</f>
        <v>DIABETES</v>
      </c>
      <c r="L600" s="16">
        <f>VLOOKUP(A600,'hospitalisation details 2'!A600:G2942,7,FALSE)</f>
        <v>21468</v>
      </c>
      <c r="N600">
        <f>VLOOKUP(A600,'hospitalisation details 2'!A600:J2942,10,FALSE)</f>
        <v>16455.71</v>
      </c>
    </row>
    <row r="601" spans="1:14" ht="15.6" x14ac:dyDescent="0.3">
      <c r="A601" s="1" t="s">
        <v>1771</v>
      </c>
      <c r="B601" t="str">
        <f>VLOOKUP(A601,'Customer Names'!A601:D2935,4,FALSE)</f>
        <v>Wayne I.</v>
      </c>
      <c r="C601">
        <f>VLOOKUP(A601,'medical examination2'!A601:'medical examination2'!B2935,2,FALSE)</f>
        <v>26.03</v>
      </c>
      <c r="D601">
        <f>VLOOKUP(A601,'medical examination2'!A601:E2935,5,FALSE)</f>
        <v>4.01</v>
      </c>
      <c r="E601" t="str">
        <f>VLOOKUP(A601,'medical examination2'!A601:G2936,7,FALSE)</f>
        <v>No</v>
      </c>
      <c r="F601" t="str">
        <f>VLOOKUP(healthcare!A601,'medical examination2'!A601:I2935,9,FALSE)</f>
        <v>No</v>
      </c>
      <c r="G601" t="str">
        <f>VLOOKUP(A601,'medical examination2'!A601:J2935,10,FALSE)</f>
        <v>Yes</v>
      </c>
      <c r="I601" t="str">
        <f>VLOOKUP(A601,'medical examination2'!A601:M2935,13,FALSE)</f>
        <v>Yes</v>
      </c>
      <c r="J601" t="str">
        <f>VLOOKUP(A601,'medical examination2'!A601:D2935,4,FALSE)</f>
        <v>OVERWEIGHT</v>
      </c>
      <c r="K601" t="str">
        <f>VLOOKUP(A601,'medical examination2'!A601:F2935,6,FALSE)</f>
        <v>NORMAL</v>
      </c>
      <c r="L601" s="16">
        <f>VLOOKUP(A601,'hospitalisation details 2'!A601:G2943,7,FALSE)</f>
        <v>37975</v>
      </c>
      <c r="N601">
        <f>VLOOKUP(A601,'hospitalisation details 2'!A601:J2943,10,FALSE)</f>
        <v>16450.89</v>
      </c>
    </row>
    <row r="602" spans="1:14" ht="15.6" x14ac:dyDescent="0.3">
      <c r="A602" s="1" t="s">
        <v>1770</v>
      </c>
      <c r="B602" t="str">
        <f>VLOOKUP(A602,'Customer Names'!A602:D2936,4,FALSE)</f>
        <v>Tracy L</v>
      </c>
      <c r="C602">
        <f>VLOOKUP(A602,'medical examination2'!A602:'medical examination2'!B2936,2,FALSE)</f>
        <v>20.045000000000002</v>
      </c>
      <c r="D602">
        <f>VLOOKUP(A602,'medical examination2'!A602:E2936,5,FALSE)</f>
        <v>4.7699999999999996</v>
      </c>
      <c r="E602" t="str">
        <f>VLOOKUP(A602,'medical examination2'!A602:G2937,7,FALSE)</f>
        <v>yes</v>
      </c>
      <c r="F602" t="str">
        <f>VLOOKUP(healthcare!A602,'medical examination2'!A602:I2936,9,FALSE)</f>
        <v>No</v>
      </c>
      <c r="G602" t="str">
        <f>VLOOKUP(A602,'medical examination2'!A602:J2936,10,FALSE)</f>
        <v>No</v>
      </c>
      <c r="I602" t="str">
        <f>VLOOKUP(A602,'medical examination2'!A602:M2936,13,FALSE)</f>
        <v>Yes</v>
      </c>
      <c r="J602" t="str">
        <f>VLOOKUP(A602,'medical examination2'!A602:D2936,4,FALSE)</f>
        <v>NORMAL WEIGHT</v>
      </c>
      <c r="K602" t="str">
        <f>VLOOKUP(A602,'medical examination2'!A602:F2936,6,FALSE)</f>
        <v>NORMAL</v>
      </c>
      <c r="L602" s="16">
        <f>VLOOKUP(A602,'hospitalisation details 2'!A602:G2944,7,FALSE)</f>
        <v>34970</v>
      </c>
      <c r="N602">
        <f>VLOOKUP(A602,'hospitalisation details 2'!A602:J2944,10,FALSE)</f>
        <v>16420.490000000002</v>
      </c>
    </row>
    <row r="603" spans="1:14" ht="15.6" x14ac:dyDescent="0.3">
      <c r="A603" s="1" t="s">
        <v>1769</v>
      </c>
      <c r="B603" t="str">
        <f>VLOOKUP(A603,'Customer Names'!A603:D2937,4,FALSE)</f>
        <v>Heather</v>
      </c>
      <c r="C603">
        <f>VLOOKUP(A603,'medical examination2'!A603:'medical examination2'!B2937,2,FALSE)</f>
        <v>40.24</v>
      </c>
      <c r="D603">
        <f>VLOOKUP(A603,'medical examination2'!A603:E2937,5,FALSE)</f>
        <v>6.83</v>
      </c>
      <c r="E603" t="str">
        <f>VLOOKUP(A603,'medical examination2'!A603:G2938,7,FALSE)</f>
        <v>No</v>
      </c>
      <c r="F603" t="str">
        <f>VLOOKUP(healthcare!A603,'medical examination2'!A603:I2937,9,FALSE)</f>
        <v>No</v>
      </c>
      <c r="G603" t="str">
        <f>VLOOKUP(A603,'medical examination2'!A603:J2937,10,FALSE)</f>
        <v>No</v>
      </c>
      <c r="I603" t="str">
        <f>VLOOKUP(A603,'medical examination2'!A603:M2937,13,FALSE)</f>
        <v>No</v>
      </c>
      <c r="J603" t="str">
        <f>VLOOKUP(A603,'medical examination2'!A603:D2937,4,FALSE)</f>
        <v>OBESITY</v>
      </c>
      <c r="K603" t="str">
        <f>VLOOKUP(A603,'medical examination2'!A603:F2937,6,FALSE)</f>
        <v>DIABETES</v>
      </c>
      <c r="L603" s="16">
        <f>VLOOKUP(A603,'hospitalisation details 2'!A603:G2945,7,FALSE)</f>
        <v>24081</v>
      </c>
      <c r="N603">
        <f>VLOOKUP(A603,'hospitalisation details 2'!A603:J2945,10,FALSE)</f>
        <v>16351.42</v>
      </c>
    </row>
    <row r="604" spans="1:14" ht="15.6" x14ac:dyDescent="0.3">
      <c r="A604" s="1" t="s">
        <v>1768</v>
      </c>
      <c r="B604" t="str">
        <f>VLOOKUP(A604,'Customer Names'!A604:D2938,4,FALSE)</f>
        <v>Megan C</v>
      </c>
      <c r="C604">
        <f>VLOOKUP(A604,'medical examination2'!A604:'medical examination2'!B2938,2,FALSE)</f>
        <v>43.15</v>
      </c>
      <c r="D604">
        <f>VLOOKUP(A604,'medical examination2'!A604:E2938,5,FALSE)</f>
        <v>6.14</v>
      </c>
      <c r="E604" t="str">
        <f>VLOOKUP(A604,'medical examination2'!A604:G2939,7,FALSE)</f>
        <v>yes</v>
      </c>
      <c r="F604" t="str">
        <f>VLOOKUP(healthcare!A604,'medical examination2'!A604:I2938,9,FALSE)</f>
        <v>No</v>
      </c>
      <c r="G604" t="str">
        <f>VLOOKUP(A604,'medical examination2'!A604:J2938,10,FALSE)</f>
        <v>Yes</v>
      </c>
      <c r="I604" t="str">
        <f>VLOOKUP(A604,'medical examination2'!A604:M2938,13,FALSE)</f>
        <v>No</v>
      </c>
      <c r="J604" t="str">
        <f>VLOOKUP(A604,'medical examination2'!A604:D2938,4,FALSE)</f>
        <v>OBESITY</v>
      </c>
      <c r="K604" t="str">
        <f>VLOOKUP(A604,'medical examination2'!A604:F2938,6,FALSE)</f>
        <v>PREDIABETES</v>
      </c>
      <c r="L604" s="16">
        <f>VLOOKUP(A604,'hospitalisation details 2'!A604:G2946,7,FALSE)</f>
        <v>25423</v>
      </c>
      <c r="N604">
        <f>VLOOKUP(A604,'hospitalisation details 2'!A604:J2946,10,FALSE)</f>
        <v>16311.05</v>
      </c>
    </row>
    <row r="605" spans="1:14" ht="15.6" x14ac:dyDescent="0.3">
      <c r="A605" s="1" t="s">
        <v>1767</v>
      </c>
      <c r="B605" t="str">
        <f>VLOOKUP(A605,'Customer Names'!A605:D2939,4,FALSE)</f>
        <v>Jonathan</v>
      </c>
      <c r="C605">
        <f>VLOOKUP(A605,'medical examination2'!A605:'medical examination2'!B2939,2,FALSE)</f>
        <v>27.7</v>
      </c>
      <c r="D605">
        <f>VLOOKUP(A605,'medical examination2'!A605:E2939,5,FALSE)</f>
        <v>5.6</v>
      </c>
      <c r="E605" t="str">
        <f>VLOOKUP(A605,'medical examination2'!A605:G2940,7,FALSE)</f>
        <v>No</v>
      </c>
      <c r="F605" t="str">
        <f>VLOOKUP(healthcare!A605,'medical examination2'!A605:I2939,9,FALSE)</f>
        <v>No</v>
      </c>
      <c r="G605" t="str">
        <f>VLOOKUP(A605,'medical examination2'!A605:J2939,10,FALSE)</f>
        <v>Yes</v>
      </c>
      <c r="I605" t="str">
        <f>VLOOKUP(A605,'medical examination2'!A605:M2939,13,FALSE)</f>
        <v>Yes</v>
      </c>
      <c r="J605" t="str">
        <f>VLOOKUP(A605,'medical examination2'!A605:D2939,4,FALSE)</f>
        <v>OVERWEIGHT</v>
      </c>
      <c r="K605" t="str">
        <f>VLOOKUP(A605,'medical examination2'!A605:F2939,6,FALSE)</f>
        <v>NORMAL</v>
      </c>
      <c r="L605" s="16">
        <f>VLOOKUP(A605,'hospitalisation details 2'!A605:G2947,7,FALSE)</f>
        <v>37857</v>
      </c>
      <c r="N605">
        <f>VLOOKUP(A605,'hospitalisation details 2'!A605:J2947,10,FALSE)</f>
        <v>16297.85</v>
      </c>
    </row>
    <row r="606" spans="1:14" ht="15.6" x14ac:dyDescent="0.3">
      <c r="A606" s="1" t="s">
        <v>1766</v>
      </c>
      <c r="B606" t="str">
        <f>VLOOKUP(A606,'Customer Names'!A606:D2940,4,FALSE)</f>
        <v>Greg D.</v>
      </c>
      <c r="C606">
        <f>VLOOKUP(A606,'medical examination2'!A606:'medical examination2'!B2940,2,FALSE)</f>
        <v>45.68</v>
      </c>
      <c r="D606">
        <f>VLOOKUP(A606,'medical examination2'!A606:E2940,5,FALSE)</f>
        <v>4.8</v>
      </c>
      <c r="E606" t="str">
        <f>VLOOKUP(A606,'medical examination2'!A606:G2941,7,FALSE)</f>
        <v>No</v>
      </c>
      <c r="F606" t="str">
        <f>VLOOKUP(healthcare!A606,'medical examination2'!A606:I2940,9,FALSE)</f>
        <v>No</v>
      </c>
      <c r="G606" t="str">
        <f>VLOOKUP(A606,'medical examination2'!A606:J2940,10,FALSE)</f>
        <v>No</v>
      </c>
      <c r="I606" t="str">
        <f>VLOOKUP(A606,'medical examination2'!A606:M2940,13,FALSE)</f>
        <v>No</v>
      </c>
      <c r="J606" t="str">
        <f>VLOOKUP(A606,'medical examination2'!A606:D2940,4,FALSE)</f>
        <v>OBESITY</v>
      </c>
      <c r="K606" t="str">
        <f>VLOOKUP(A606,'medical examination2'!A606:F2940,6,FALSE)</f>
        <v>NORMAL</v>
      </c>
      <c r="L606" s="16">
        <f>VLOOKUP(A606,'hospitalisation details 2'!A606:G2948,7,FALSE)</f>
        <v>26510</v>
      </c>
      <c r="N606">
        <f>VLOOKUP(A606,'hospitalisation details 2'!A606:J2948,10,FALSE)</f>
        <v>16267.32</v>
      </c>
    </row>
    <row r="607" spans="1:14" ht="15.6" x14ac:dyDescent="0.3">
      <c r="A607" s="1" t="s">
        <v>1765</v>
      </c>
      <c r="B607" t="str">
        <f>VLOOKUP(A607,'Customer Names'!A607:D2941,4,FALSE)</f>
        <v>Steven L.</v>
      </c>
      <c r="C607">
        <f>VLOOKUP(A607,'medical examination2'!A607:'medical examination2'!B2941,2,FALSE)</f>
        <v>27.3</v>
      </c>
      <c r="D607">
        <f>VLOOKUP(A607,'medical examination2'!A607:E2941,5,FALSE)</f>
        <v>11.89</v>
      </c>
      <c r="E607" t="str">
        <f>VLOOKUP(A607,'medical examination2'!A607:G2942,7,FALSE)</f>
        <v>No</v>
      </c>
      <c r="F607" t="str">
        <f>VLOOKUP(healthcare!A607,'medical examination2'!A607:I2941,9,FALSE)</f>
        <v>No</v>
      </c>
      <c r="G607" t="str">
        <f>VLOOKUP(A607,'medical examination2'!A607:J2941,10,FALSE)</f>
        <v>No</v>
      </c>
      <c r="I607" t="str">
        <f>VLOOKUP(A607,'medical examination2'!A607:M2941,13,FALSE)</f>
        <v>Yes</v>
      </c>
      <c r="J607" t="str">
        <f>VLOOKUP(A607,'medical examination2'!A607:D2941,4,FALSE)</f>
        <v>OVERWEIGHT</v>
      </c>
      <c r="K607" t="str">
        <f>VLOOKUP(A607,'medical examination2'!A607:F2941,6,FALSE)</f>
        <v>DIABETES</v>
      </c>
      <c r="L607" s="16">
        <f>VLOOKUP(A607,'hospitalisation details 2'!A607:G2949,7,FALSE)</f>
        <v>37507</v>
      </c>
      <c r="N607">
        <f>VLOOKUP(A607,'hospitalisation details 2'!A607:J2949,10,FALSE)</f>
        <v>16232.85</v>
      </c>
    </row>
    <row r="608" spans="1:14" ht="15.6" x14ac:dyDescent="0.3">
      <c r="A608" s="1" t="s">
        <v>1764</v>
      </c>
      <c r="B608" t="str">
        <f>VLOOKUP(A608,'Customer Names'!A608:D2942,4,FALSE)</f>
        <v>Gianfilippo</v>
      </c>
      <c r="C608">
        <f>VLOOKUP(A608,'medical examination2'!A608:'medical examination2'!B2942,2,FALSE)</f>
        <v>54.45</v>
      </c>
      <c r="D608">
        <f>VLOOKUP(A608,'medical examination2'!A608:E2942,5,FALSE)</f>
        <v>4.7300000000000004</v>
      </c>
      <c r="E608" t="str">
        <f>VLOOKUP(A608,'medical examination2'!A608:G2943,7,FALSE)</f>
        <v>yes</v>
      </c>
      <c r="F608" t="str">
        <f>VLOOKUP(healthcare!A608,'medical examination2'!A608:I2942,9,FALSE)</f>
        <v>No</v>
      </c>
      <c r="G608" t="str">
        <f>VLOOKUP(A608,'medical examination2'!A608:J2942,10,FALSE)</f>
        <v>No</v>
      </c>
      <c r="I608" t="str">
        <f>VLOOKUP(A608,'medical examination2'!A608:M2942,13,FALSE)</f>
        <v>No</v>
      </c>
      <c r="J608" t="str">
        <f>VLOOKUP(A608,'medical examination2'!A608:D2942,4,FALSE)</f>
        <v>OBESITY</v>
      </c>
      <c r="K608" t="str">
        <f>VLOOKUP(A608,'medical examination2'!A608:F2942,6,FALSE)</f>
        <v>NORMAL</v>
      </c>
      <c r="L608" s="16">
        <f>VLOOKUP(A608,'hospitalisation details 2'!A608:G2950,7,FALSE)</f>
        <v>32376</v>
      </c>
      <c r="N608">
        <f>VLOOKUP(A608,'hospitalisation details 2'!A608:J2950,10,FALSE)</f>
        <v>16205.88</v>
      </c>
    </row>
    <row r="609" spans="1:14" ht="15.6" x14ac:dyDescent="0.3">
      <c r="A609" s="1" t="s">
        <v>1763</v>
      </c>
      <c r="B609" t="str">
        <f>VLOOKUP(A609,'Customer Names'!A609:D2943,4,FALSE)</f>
        <v>Hector</v>
      </c>
      <c r="C609">
        <f>VLOOKUP(A609,'medical examination2'!A609:'medical examination2'!B2943,2,FALSE)</f>
        <v>54.43</v>
      </c>
      <c r="D609">
        <f>VLOOKUP(A609,'medical examination2'!A609:E2943,5,FALSE)</f>
        <v>4.6100000000000003</v>
      </c>
      <c r="E609" t="str">
        <f>VLOOKUP(A609,'medical examination2'!A609:G2944,7,FALSE)</f>
        <v>yes</v>
      </c>
      <c r="F609" t="str">
        <f>VLOOKUP(healthcare!A609,'medical examination2'!A609:I2943,9,FALSE)</f>
        <v>No</v>
      </c>
      <c r="G609" t="str">
        <f>VLOOKUP(A609,'medical examination2'!A609:J2943,10,FALSE)</f>
        <v>No</v>
      </c>
      <c r="I609" t="str">
        <f>VLOOKUP(A609,'medical examination2'!A609:M2943,13,FALSE)</f>
        <v>No</v>
      </c>
      <c r="J609" t="str">
        <f>VLOOKUP(A609,'medical examination2'!A609:D2943,4,FALSE)</f>
        <v>OBESITY</v>
      </c>
      <c r="K609" t="str">
        <f>VLOOKUP(A609,'medical examination2'!A609:F2943,6,FALSE)</f>
        <v>NORMAL</v>
      </c>
      <c r="L609" s="16">
        <f>VLOOKUP(A609,'hospitalisation details 2'!A609:G2951,7,FALSE)</f>
        <v>32361</v>
      </c>
      <c r="N609">
        <f>VLOOKUP(A609,'hospitalisation details 2'!A609:J2951,10,FALSE)</f>
        <v>16199.1</v>
      </c>
    </row>
    <row r="610" spans="1:14" ht="15.6" x14ac:dyDescent="0.3">
      <c r="A610" s="1" t="s">
        <v>1762</v>
      </c>
      <c r="B610" t="str">
        <f>VLOOKUP(A610,'Customer Names'!A610:D2944,4,FALSE)</f>
        <v>Mark W.</v>
      </c>
      <c r="C610">
        <f>VLOOKUP(A610,'medical examination2'!A610:'medical examination2'!B2944,2,FALSE)</f>
        <v>48.01</v>
      </c>
      <c r="D610">
        <f>VLOOKUP(A610,'medical examination2'!A610:E2944,5,FALSE)</f>
        <v>7.3</v>
      </c>
      <c r="E610" t="str">
        <f>VLOOKUP(A610,'medical examination2'!A610:G2945,7,FALSE)</f>
        <v>No</v>
      </c>
      <c r="F610" t="str">
        <f>VLOOKUP(healthcare!A610,'medical examination2'!A610:I2944,9,FALSE)</f>
        <v>No</v>
      </c>
      <c r="G610" t="str">
        <f>VLOOKUP(A610,'medical examination2'!A610:J2944,10,FALSE)</f>
        <v>No</v>
      </c>
      <c r="I610" t="str">
        <f>VLOOKUP(A610,'medical examination2'!A610:M2944,13,FALSE)</f>
        <v>No</v>
      </c>
      <c r="J610" t="str">
        <f>VLOOKUP(A610,'medical examination2'!A610:D2944,4,FALSE)</f>
        <v>OBESITY</v>
      </c>
      <c r="K610" t="str">
        <f>VLOOKUP(A610,'medical examination2'!A610:F2944,6,FALSE)</f>
        <v>DIABETES</v>
      </c>
      <c r="L610" s="16">
        <f>VLOOKUP(A610,'hospitalisation details 2'!A610:G2952,7,FALSE)</f>
        <v>27283</v>
      </c>
      <c r="N610">
        <f>VLOOKUP(A610,'hospitalisation details 2'!A610:J2952,10,FALSE)</f>
        <v>16190.97</v>
      </c>
    </row>
    <row r="611" spans="1:14" ht="15.6" x14ac:dyDescent="0.3">
      <c r="A611" s="1" t="s">
        <v>1761</v>
      </c>
      <c r="B611" t="str">
        <f>VLOOKUP(A611,'Customer Names'!A611:D2945,4,FALSE)</f>
        <v>Aubri</v>
      </c>
      <c r="C611">
        <f>VLOOKUP(A611,'medical examination2'!A611:'medical examination2'!B2945,2,FALSE)</f>
        <v>48.32</v>
      </c>
      <c r="D611">
        <f>VLOOKUP(A611,'medical examination2'!A611:E2945,5,FALSE)</f>
        <v>5.88</v>
      </c>
      <c r="E611" t="str">
        <f>VLOOKUP(A611,'medical examination2'!A611:G2946,7,FALSE)</f>
        <v>No</v>
      </c>
      <c r="F611" t="str">
        <f>VLOOKUP(healthcare!A611,'medical examination2'!A611:I2945,9,FALSE)</f>
        <v>No</v>
      </c>
      <c r="G611" t="str">
        <f>VLOOKUP(A611,'medical examination2'!A611:J2945,10,FALSE)</f>
        <v>No</v>
      </c>
      <c r="I611" t="str">
        <f>VLOOKUP(A611,'medical examination2'!A611:M2945,13,FALSE)</f>
        <v>No</v>
      </c>
      <c r="J611" t="str">
        <f>VLOOKUP(A611,'medical examination2'!A611:D2945,4,FALSE)</f>
        <v>OBESITY</v>
      </c>
      <c r="K611" t="str">
        <f>VLOOKUP(A611,'medical examination2'!A611:F2945,6,FALSE)</f>
        <v>PREDIABETES</v>
      </c>
      <c r="L611" s="16">
        <f>VLOOKUP(A611,'hospitalisation details 2'!A611:G2953,7,FALSE)</f>
        <v>30138</v>
      </c>
      <c r="N611">
        <f>VLOOKUP(A611,'hospitalisation details 2'!A611:J2953,10,FALSE)</f>
        <v>16152.04</v>
      </c>
    </row>
    <row r="612" spans="1:14" ht="15.6" x14ac:dyDescent="0.3">
      <c r="A612" s="1" t="s">
        <v>1760</v>
      </c>
      <c r="B612" t="str">
        <f>VLOOKUP(A612,'Customer Names'!A612:D2946,4,FALSE)</f>
        <v>Justin</v>
      </c>
      <c r="C612">
        <f>VLOOKUP(A612,'medical examination2'!A612:'medical examination2'!B2946,2,FALSE)</f>
        <v>22.895</v>
      </c>
      <c r="D612">
        <f>VLOOKUP(A612,'medical examination2'!A612:E2946,5,FALSE)</f>
        <v>4.0599999999999996</v>
      </c>
      <c r="E612" t="str">
        <f>VLOOKUP(A612,'medical examination2'!A612:G2947,7,FALSE)</f>
        <v>No</v>
      </c>
      <c r="F612" t="str">
        <f>VLOOKUP(healthcare!A612,'medical examination2'!A612:I2946,9,FALSE)</f>
        <v>No</v>
      </c>
      <c r="G612" t="str">
        <f>VLOOKUP(A612,'medical examination2'!A612:J2946,10,FALSE)</f>
        <v>Yes</v>
      </c>
      <c r="I612" t="str">
        <f>VLOOKUP(A612,'medical examination2'!A612:M2946,13,FALSE)</f>
        <v>Yes</v>
      </c>
      <c r="J612" t="str">
        <f>VLOOKUP(A612,'medical examination2'!A612:D2946,4,FALSE)</f>
        <v>NORMAL WEIGHT</v>
      </c>
      <c r="K612" t="str">
        <f>VLOOKUP(A612,'medical examination2'!A612:F2946,6,FALSE)</f>
        <v>NORMAL</v>
      </c>
      <c r="L612" s="16">
        <f>VLOOKUP(A612,'hospitalisation details 2'!A612:G2954,7,FALSE)</f>
        <v>34315</v>
      </c>
      <c r="N612">
        <f>VLOOKUP(A612,'hospitalisation details 2'!A612:J2954,10,FALSE)</f>
        <v>16138.76</v>
      </c>
    </row>
    <row r="613" spans="1:14" ht="15.6" x14ac:dyDescent="0.3">
      <c r="A613" s="1" t="s">
        <v>1759</v>
      </c>
      <c r="B613" t="str">
        <f>VLOOKUP(A613,'Customer Names'!A613:D2947,4,FALSE)</f>
        <v>Megan A.</v>
      </c>
      <c r="C613">
        <f>VLOOKUP(A613,'medical examination2'!A613:'medical examination2'!B2947,2,FALSE)</f>
        <v>54.85</v>
      </c>
      <c r="D613">
        <f>VLOOKUP(A613,'medical examination2'!A613:E2947,5,FALSE)</f>
        <v>4.9000000000000004</v>
      </c>
      <c r="E613" t="str">
        <f>VLOOKUP(A613,'medical examination2'!A613:G2948,7,FALSE)</f>
        <v>No</v>
      </c>
      <c r="F613" t="str">
        <f>VLOOKUP(healthcare!A613,'medical examination2'!A613:I2947,9,FALSE)</f>
        <v>No</v>
      </c>
      <c r="G613" t="str">
        <f>VLOOKUP(A613,'medical examination2'!A613:J2947,10,FALSE)</f>
        <v>No</v>
      </c>
      <c r="I613" t="str">
        <f>VLOOKUP(A613,'medical examination2'!A613:M2947,13,FALSE)</f>
        <v>No</v>
      </c>
      <c r="J613" t="str">
        <f>VLOOKUP(A613,'medical examination2'!A613:D2947,4,FALSE)</f>
        <v>OBESITY</v>
      </c>
      <c r="K613" t="str">
        <f>VLOOKUP(A613,'medical examination2'!A613:F2947,6,FALSE)</f>
        <v>NORMAL</v>
      </c>
      <c r="L613" s="16">
        <f>VLOOKUP(A613,'hospitalisation details 2'!A613:G2955,7,FALSE)</f>
        <v>32056</v>
      </c>
      <c r="N613">
        <f>VLOOKUP(A613,'hospitalisation details 2'!A613:J2955,10,FALSE)</f>
        <v>16122.65</v>
      </c>
    </row>
    <row r="614" spans="1:14" ht="15.6" x14ac:dyDescent="0.3">
      <c r="A614" s="1" t="s">
        <v>1758</v>
      </c>
      <c r="B614" t="str">
        <f>VLOOKUP(A614,'Customer Names'!A614:D2948,4,FALSE)</f>
        <v>Erika M.</v>
      </c>
      <c r="C614">
        <f>VLOOKUP(A614,'medical examination2'!A614:'medical examination2'!B2948,2,FALSE)</f>
        <v>21.85</v>
      </c>
      <c r="D614">
        <f>VLOOKUP(A614,'medical examination2'!A614:E2948,5,FALSE)</f>
        <v>5.52</v>
      </c>
      <c r="E614" t="str">
        <f>VLOOKUP(A614,'medical examination2'!A614:G2949,7,FALSE)</f>
        <v>No</v>
      </c>
      <c r="F614" t="str">
        <f>VLOOKUP(healthcare!A614,'medical examination2'!A614:I2948,9,FALSE)</f>
        <v>No</v>
      </c>
      <c r="G614" t="str">
        <f>VLOOKUP(A614,'medical examination2'!A614:J2948,10,FALSE)</f>
        <v>Yes</v>
      </c>
      <c r="I614" t="str">
        <f>VLOOKUP(A614,'medical examination2'!A614:M2948,13,FALSE)</f>
        <v>Yes</v>
      </c>
      <c r="J614" t="str">
        <f>VLOOKUP(A614,'medical examination2'!A614:D2948,4,FALSE)</f>
        <v>NORMAL WEIGHT</v>
      </c>
      <c r="K614" t="str">
        <f>VLOOKUP(A614,'medical examination2'!A614:F2948,6,FALSE)</f>
        <v>NORMAL</v>
      </c>
      <c r="L614" s="16">
        <f>VLOOKUP(A614,'hospitalisation details 2'!A614:G2956,7,FALSE)</f>
        <v>34189</v>
      </c>
      <c r="N614">
        <f>VLOOKUP(A614,'hospitalisation details 2'!A614:J2956,10,FALSE)</f>
        <v>16115.3</v>
      </c>
    </row>
    <row r="615" spans="1:14" ht="15.6" x14ac:dyDescent="0.3">
      <c r="A615" s="1" t="s">
        <v>1757</v>
      </c>
      <c r="B615" t="str">
        <f>VLOOKUP(A615,'Customer Names'!A615:D2949,4,FALSE)</f>
        <v>Daniel G.</v>
      </c>
      <c r="C615">
        <f>VLOOKUP(A615,'medical examination2'!A615:'medical examination2'!B2949,2,FALSE)</f>
        <v>51.86</v>
      </c>
      <c r="D615">
        <f>VLOOKUP(A615,'medical examination2'!A615:E2949,5,FALSE)</f>
        <v>5.2</v>
      </c>
      <c r="E615" t="str">
        <f>VLOOKUP(A615,'medical examination2'!A615:G2950,7,FALSE)</f>
        <v>yes</v>
      </c>
      <c r="F615" t="str">
        <f>VLOOKUP(healthcare!A615,'medical examination2'!A615:I2949,9,FALSE)</f>
        <v>No</v>
      </c>
      <c r="G615" t="str">
        <f>VLOOKUP(A615,'medical examination2'!A615:J2949,10,FALSE)</f>
        <v>No</v>
      </c>
      <c r="I615" t="str">
        <f>VLOOKUP(A615,'medical examination2'!A615:M2949,13,FALSE)</f>
        <v>No</v>
      </c>
      <c r="J615" t="str">
        <f>VLOOKUP(A615,'medical examination2'!A615:D2949,4,FALSE)</f>
        <v>OBESITY</v>
      </c>
      <c r="K615" t="str">
        <f>VLOOKUP(A615,'medical examination2'!A615:F2949,6,FALSE)</f>
        <v>NORMAL</v>
      </c>
      <c r="L615" s="16">
        <f>VLOOKUP(A615,'hospitalisation details 2'!A615:G2957,7,FALSE)</f>
        <v>31286</v>
      </c>
      <c r="N615">
        <f>VLOOKUP(A615,'hospitalisation details 2'!A615:J2957,10,FALSE)</f>
        <v>16097.94</v>
      </c>
    </row>
    <row r="616" spans="1:14" ht="15.6" x14ac:dyDescent="0.3">
      <c r="A616" s="1" t="s">
        <v>1756</v>
      </c>
      <c r="B616" t="str">
        <f>VLOOKUP(A616,'Customer Names'!A616:D2950,4,FALSE)</f>
        <v>Devin C.</v>
      </c>
      <c r="C616">
        <f>VLOOKUP(A616,'medical examination2'!A616:'medical examination2'!B2950,2,FALSE)</f>
        <v>39.049999999999997</v>
      </c>
      <c r="D616">
        <f>VLOOKUP(A616,'medical examination2'!A616:E2950,5,FALSE)</f>
        <v>7.59</v>
      </c>
      <c r="E616" t="str">
        <f>VLOOKUP(A616,'medical examination2'!A616:G2951,7,FALSE)</f>
        <v>No</v>
      </c>
      <c r="F616" t="str">
        <f>VLOOKUP(healthcare!A616,'medical examination2'!A616:I2950,9,FALSE)</f>
        <v>No</v>
      </c>
      <c r="G616" t="str">
        <f>VLOOKUP(A616,'medical examination2'!A616:J2950,10,FALSE)</f>
        <v>No</v>
      </c>
      <c r="I616" t="str">
        <f>VLOOKUP(A616,'medical examination2'!A616:M2950,13,FALSE)</f>
        <v>No</v>
      </c>
      <c r="J616" t="str">
        <f>VLOOKUP(A616,'medical examination2'!A616:D2950,4,FALSE)</f>
        <v>OBESITY</v>
      </c>
      <c r="K616" t="str">
        <f>VLOOKUP(A616,'medical examination2'!A616:F2950,6,FALSE)</f>
        <v>DIABETES</v>
      </c>
      <c r="L616" s="16">
        <f>VLOOKUP(A616,'hospitalisation details 2'!A616:G2958,7,FALSE)</f>
        <v>21357</v>
      </c>
      <c r="N616">
        <f>VLOOKUP(A616,'hospitalisation details 2'!A616:J2958,10,FALSE)</f>
        <v>16085.13</v>
      </c>
    </row>
    <row r="617" spans="1:14" ht="15.6" x14ac:dyDescent="0.3">
      <c r="A617" s="1" t="s">
        <v>1755</v>
      </c>
      <c r="B617" t="str">
        <f>VLOOKUP(A617,'Customer Names'!A617:D2951,4,FALSE)</f>
        <v>Louise A</v>
      </c>
      <c r="C617">
        <f>VLOOKUP(A617,'medical examination2'!A617:'medical examination2'!B2951,2,FALSE)</f>
        <v>31.824999999999999</v>
      </c>
      <c r="D617">
        <f>VLOOKUP(A617,'medical examination2'!A617:E2951,5,FALSE)</f>
        <v>8.2799999999999994</v>
      </c>
      <c r="E617" t="str">
        <f>VLOOKUP(A617,'medical examination2'!A617:G2952,7,FALSE)</f>
        <v>No</v>
      </c>
      <c r="F617" t="str">
        <f>VLOOKUP(healthcare!A617,'medical examination2'!A617:I2951,9,FALSE)</f>
        <v>No</v>
      </c>
      <c r="G617" t="str">
        <f>VLOOKUP(A617,'medical examination2'!A617:J2951,10,FALSE)</f>
        <v>No</v>
      </c>
      <c r="I617" t="str">
        <f>VLOOKUP(A617,'medical examination2'!A617:M2951,13,FALSE)</f>
        <v>No</v>
      </c>
      <c r="J617" t="str">
        <f>VLOOKUP(A617,'medical examination2'!A617:D2951,4,FALSE)</f>
        <v>OBESITY</v>
      </c>
      <c r="K617" t="str">
        <f>VLOOKUP(A617,'medical examination2'!A617:F2951,6,FALSE)</f>
        <v>DIABETES</v>
      </c>
      <c r="L617" s="16">
        <f>VLOOKUP(A617,'hospitalisation details 2'!A617:G2959,7,FALSE)</f>
        <v>21480</v>
      </c>
      <c r="N617">
        <f>VLOOKUP(A617,'hospitalisation details 2'!A617:J2959,10,FALSE)</f>
        <v>16069.08</v>
      </c>
    </row>
    <row r="618" spans="1:14" ht="15.6" x14ac:dyDescent="0.3">
      <c r="A618" s="1" t="s">
        <v>1754</v>
      </c>
      <c r="B618" t="str">
        <f>VLOOKUP(A618,'Customer Names'!A618:D2952,4,FALSE)</f>
        <v>Sarah</v>
      </c>
      <c r="C618">
        <f>VLOOKUP(A618,'medical examination2'!A618:'medical examination2'!B2952,2,FALSE)</f>
        <v>46.43</v>
      </c>
      <c r="D618">
        <f>VLOOKUP(A618,'medical examination2'!A618:E2952,5,FALSE)</f>
        <v>6.72</v>
      </c>
      <c r="E618" t="str">
        <f>VLOOKUP(A618,'medical examination2'!A618:G2953,7,FALSE)</f>
        <v>No</v>
      </c>
      <c r="F618" t="str">
        <f>VLOOKUP(healthcare!A618,'medical examination2'!A618:I2952,9,FALSE)</f>
        <v>No</v>
      </c>
      <c r="G618" t="str">
        <f>VLOOKUP(A618,'medical examination2'!A618:J2952,10,FALSE)</f>
        <v>No</v>
      </c>
      <c r="I618" t="str">
        <f>VLOOKUP(A618,'medical examination2'!A618:M2952,13,FALSE)</f>
        <v>No</v>
      </c>
      <c r="J618" t="str">
        <f>VLOOKUP(A618,'medical examination2'!A618:D2952,4,FALSE)</f>
        <v>OBESITY</v>
      </c>
      <c r="K618" t="str">
        <f>VLOOKUP(A618,'medical examination2'!A618:F2952,6,FALSE)</f>
        <v>DIABETES</v>
      </c>
      <c r="L618" s="16">
        <f>VLOOKUP(A618,'hospitalisation details 2'!A618:G2960,7,FALSE)</f>
        <v>28749</v>
      </c>
      <c r="N618">
        <f>VLOOKUP(A618,'hospitalisation details 2'!A618:J2960,10,FALSE)</f>
        <v>16062.89</v>
      </c>
    </row>
    <row r="619" spans="1:14" ht="15.6" x14ac:dyDescent="0.3">
      <c r="A619" s="1" t="s">
        <v>1753</v>
      </c>
      <c r="B619" t="str">
        <f>VLOOKUP(A619,'Customer Names'!A619:D2953,4,FALSE)</f>
        <v>Amy</v>
      </c>
      <c r="C619">
        <f>VLOOKUP(A619,'medical examination2'!A619:'medical examination2'!B2953,2,FALSE)</f>
        <v>53.63</v>
      </c>
      <c r="D619">
        <f>VLOOKUP(A619,'medical examination2'!A619:E2953,5,FALSE)</f>
        <v>5.47</v>
      </c>
      <c r="E619" t="str">
        <f>VLOOKUP(A619,'medical examination2'!A619:G2954,7,FALSE)</f>
        <v>yes</v>
      </c>
      <c r="F619" t="str">
        <f>VLOOKUP(healthcare!A619,'medical examination2'!A619:I2953,9,FALSE)</f>
        <v>No</v>
      </c>
      <c r="G619" t="str">
        <f>VLOOKUP(A619,'medical examination2'!A619:J2953,10,FALSE)</f>
        <v>No</v>
      </c>
      <c r="I619" t="str">
        <f>VLOOKUP(A619,'medical examination2'!A619:M2953,13,FALSE)</f>
        <v>No</v>
      </c>
      <c r="J619" t="str">
        <f>VLOOKUP(A619,'medical examination2'!A619:D2953,4,FALSE)</f>
        <v>OBESITY</v>
      </c>
      <c r="K619" t="str">
        <f>VLOOKUP(A619,'medical examination2'!A619:F2953,6,FALSE)</f>
        <v>NORMAL</v>
      </c>
      <c r="L619" s="16">
        <f>VLOOKUP(A619,'hospitalisation details 2'!A619:G2961,7,FALSE)</f>
        <v>32482</v>
      </c>
      <c r="N619">
        <f>VLOOKUP(A619,'hospitalisation details 2'!A619:J2961,10,FALSE)</f>
        <v>16059.06</v>
      </c>
    </row>
    <row r="620" spans="1:14" ht="15.6" x14ac:dyDescent="0.3">
      <c r="A620" s="1" t="s">
        <v>1752</v>
      </c>
      <c r="B620" t="str">
        <f>VLOOKUP(A620,'Customer Names'!A620:D2954,4,FALSE)</f>
        <v>Brittany L.</v>
      </c>
      <c r="C620">
        <f>VLOOKUP(A620,'medical examination2'!A620:'medical examination2'!B2954,2,FALSE)</f>
        <v>48.7</v>
      </c>
      <c r="D620">
        <f>VLOOKUP(A620,'medical examination2'!A620:E2954,5,FALSE)</f>
        <v>4.71</v>
      </c>
      <c r="E620" t="str">
        <f>VLOOKUP(A620,'medical examination2'!A620:G2955,7,FALSE)</f>
        <v>No</v>
      </c>
      <c r="F620" t="str">
        <f>VLOOKUP(healthcare!A620,'medical examination2'!A620:I2954,9,FALSE)</f>
        <v>No</v>
      </c>
      <c r="G620" t="str">
        <f>VLOOKUP(A620,'medical examination2'!A620:J2954,10,FALSE)</f>
        <v>No</v>
      </c>
      <c r="I620" t="str">
        <f>VLOOKUP(A620,'medical examination2'!A620:M2954,13,FALSE)</f>
        <v>No</v>
      </c>
      <c r="J620" t="str">
        <f>VLOOKUP(A620,'medical examination2'!A620:D2954,4,FALSE)</f>
        <v>OBESITY</v>
      </c>
      <c r="K620" t="str">
        <f>VLOOKUP(A620,'medical examination2'!A620:F2954,6,FALSE)</f>
        <v>NORMAL</v>
      </c>
      <c r="L620" s="16">
        <f>VLOOKUP(A620,'hospitalisation details 2'!A620:G2962,7,FALSE)</f>
        <v>29483</v>
      </c>
      <c r="N620">
        <f>VLOOKUP(A620,'hospitalisation details 2'!A620:J2962,10,FALSE)</f>
        <v>15966.19</v>
      </c>
    </row>
    <row r="621" spans="1:14" ht="15.6" x14ac:dyDescent="0.3">
      <c r="A621" s="1" t="s">
        <v>1751</v>
      </c>
      <c r="B621" t="str">
        <f>VLOOKUP(A621,'Customer Names'!A621:D2955,4,FALSE)</f>
        <v>Jessica L</v>
      </c>
      <c r="C621">
        <f>VLOOKUP(A621,'medical examination2'!A621:'medical examination2'!B2955,2,FALSE)</f>
        <v>48.81</v>
      </c>
      <c r="D621">
        <f>VLOOKUP(A621,'medical examination2'!A621:E2955,5,FALSE)</f>
        <v>5.49</v>
      </c>
      <c r="E621" t="str">
        <f>VLOOKUP(A621,'medical examination2'!A621:G2956,7,FALSE)</f>
        <v>No</v>
      </c>
      <c r="F621" t="str">
        <f>VLOOKUP(healthcare!A621,'medical examination2'!A621:I2955,9,FALSE)</f>
        <v>No</v>
      </c>
      <c r="G621" t="str">
        <f>VLOOKUP(A621,'medical examination2'!A621:J2955,10,FALSE)</f>
        <v>No</v>
      </c>
      <c r="I621" t="str">
        <f>VLOOKUP(A621,'medical examination2'!A621:M2955,13,FALSE)</f>
        <v>No</v>
      </c>
      <c r="J621" t="str">
        <f>VLOOKUP(A621,'medical examination2'!A621:D2955,4,FALSE)</f>
        <v>OBESITY</v>
      </c>
      <c r="K621" t="str">
        <f>VLOOKUP(A621,'medical examination2'!A621:F2955,6,FALSE)</f>
        <v>NORMAL</v>
      </c>
      <c r="L621" s="16">
        <f>VLOOKUP(A621,'hospitalisation details 2'!A621:G2963,7,FALSE)</f>
        <v>30156</v>
      </c>
      <c r="N621">
        <f>VLOOKUP(A621,'hospitalisation details 2'!A621:J2963,10,FALSE)</f>
        <v>15965.29</v>
      </c>
    </row>
    <row r="622" spans="1:14" ht="15.6" x14ac:dyDescent="0.3">
      <c r="A622" s="1" t="s">
        <v>1750</v>
      </c>
      <c r="B622" t="str">
        <f>VLOOKUP(A622,'Customer Names'!A622:D2956,4,FALSE)</f>
        <v>Kristina K</v>
      </c>
      <c r="C622">
        <f>VLOOKUP(A622,'medical examination2'!A622:'medical examination2'!B2956,2,FALSE)</f>
        <v>47.53</v>
      </c>
      <c r="D622">
        <f>VLOOKUP(A622,'medical examination2'!A622:E2956,5,FALSE)</f>
        <v>4.72</v>
      </c>
      <c r="E622" t="str">
        <f>VLOOKUP(A622,'medical examination2'!A622:G2957,7,FALSE)</f>
        <v>No</v>
      </c>
      <c r="F622" t="str">
        <f>VLOOKUP(healthcare!A622,'medical examination2'!A622:I2956,9,FALSE)</f>
        <v>No</v>
      </c>
      <c r="G622" t="str">
        <f>VLOOKUP(A622,'medical examination2'!A622:J2956,10,FALSE)</f>
        <v>No</v>
      </c>
      <c r="I622" t="str">
        <f>VLOOKUP(A622,'medical examination2'!A622:M2956,13,FALSE)</f>
        <v>No</v>
      </c>
      <c r="J622" t="str">
        <f>VLOOKUP(A622,'medical examination2'!A622:D2956,4,FALSE)</f>
        <v>OBESITY</v>
      </c>
      <c r="K622" t="str">
        <f>VLOOKUP(A622,'medical examination2'!A622:F2956,6,FALSE)</f>
        <v>NORMAL</v>
      </c>
      <c r="L622" s="16">
        <f>VLOOKUP(A622,'hospitalisation details 2'!A622:G2964,7,FALSE)</f>
        <v>29506</v>
      </c>
      <c r="N622">
        <f>VLOOKUP(A622,'hospitalisation details 2'!A622:J2964,10,FALSE)</f>
        <v>15922.29</v>
      </c>
    </row>
    <row r="623" spans="1:14" ht="15.6" x14ac:dyDescent="0.3">
      <c r="A623" s="1" t="s">
        <v>1749</v>
      </c>
      <c r="B623" t="str">
        <f>VLOOKUP(A623,'Customer Names'!A623:D2957,4,FALSE)</f>
        <v>Brad</v>
      </c>
      <c r="C623">
        <f>VLOOKUP(A623,'medical examination2'!A623:'medical examination2'!B2957,2,FALSE)</f>
        <v>36.85</v>
      </c>
      <c r="D623">
        <f>VLOOKUP(A623,'medical examination2'!A623:E2957,5,FALSE)</f>
        <v>6.7</v>
      </c>
      <c r="E623" t="str">
        <f>VLOOKUP(A623,'medical examination2'!A623:G2958,7,FALSE)</f>
        <v>No</v>
      </c>
      <c r="F623" t="str">
        <f>VLOOKUP(healthcare!A623,'medical examination2'!A623:I2957,9,FALSE)</f>
        <v>No</v>
      </c>
      <c r="G623" t="str">
        <f>VLOOKUP(A623,'medical examination2'!A623:J2957,10,FALSE)</f>
        <v>No</v>
      </c>
      <c r="I623" t="str">
        <f>VLOOKUP(A623,'medical examination2'!A623:M2957,13,FALSE)</f>
        <v>No</v>
      </c>
      <c r="J623" t="str">
        <f>VLOOKUP(A623,'medical examination2'!A623:D2957,4,FALSE)</f>
        <v>OBESITY</v>
      </c>
      <c r="K623" t="str">
        <f>VLOOKUP(A623,'medical examination2'!A623:F2957,6,FALSE)</f>
        <v>DIABETES</v>
      </c>
      <c r="L623" s="16">
        <f>VLOOKUP(A623,'hospitalisation details 2'!A623:G2965,7,FALSE)</f>
        <v>23005</v>
      </c>
      <c r="N623">
        <f>VLOOKUP(A623,'hospitalisation details 2'!A623:J2965,10,FALSE)</f>
        <v>15840.81</v>
      </c>
    </row>
    <row r="624" spans="1:14" ht="15.6" x14ac:dyDescent="0.3">
      <c r="A624" s="1" t="s">
        <v>1748</v>
      </c>
      <c r="B624" t="str">
        <f>VLOOKUP(A624,'Customer Names'!A624:D2958,4,FALSE)</f>
        <v>Margaret O</v>
      </c>
      <c r="C624">
        <f>VLOOKUP(A624,'medical examination2'!A624:'medical examination2'!B2958,2,FALSE)</f>
        <v>29.3</v>
      </c>
      <c r="D624">
        <f>VLOOKUP(A624,'medical examination2'!A624:E2958,5,FALSE)</f>
        <v>5.5</v>
      </c>
      <c r="E624" t="str">
        <f>VLOOKUP(A624,'medical examination2'!A624:G2959,7,FALSE)</f>
        <v>No</v>
      </c>
      <c r="F624" t="str">
        <f>VLOOKUP(healthcare!A624,'medical examination2'!A624:I2958,9,FALSE)</f>
        <v>No</v>
      </c>
      <c r="G624" t="str">
        <f>VLOOKUP(A624,'medical examination2'!A624:J2958,10,FALSE)</f>
        <v>No</v>
      </c>
      <c r="I624" t="str">
        <f>VLOOKUP(A624,'medical examination2'!A624:M2958,13,FALSE)</f>
        <v>No</v>
      </c>
      <c r="J624" t="str">
        <f>VLOOKUP(A624,'medical examination2'!A624:D2958,4,FALSE)</f>
        <v>OVERWEIGHT</v>
      </c>
      <c r="K624" t="str">
        <f>VLOOKUP(A624,'medical examination2'!A624:F2958,6,FALSE)</f>
        <v>NORMAL</v>
      </c>
      <c r="L624" s="16">
        <f>VLOOKUP(A624,'hospitalisation details 2'!A624:G2966,7,FALSE)</f>
        <v>30266</v>
      </c>
      <c r="N624">
        <f>VLOOKUP(A624,'hospitalisation details 2'!A624:J2966,10,FALSE)</f>
        <v>15828.82</v>
      </c>
    </row>
    <row r="625" spans="1:14" ht="15.6" x14ac:dyDescent="0.3">
      <c r="A625" s="1" t="s">
        <v>1747</v>
      </c>
      <c r="B625" t="str">
        <f>VLOOKUP(A625,'Customer Names'!A625:D2959,4,FALSE)</f>
        <v>Craig R.</v>
      </c>
      <c r="C625">
        <f>VLOOKUP(A625,'medical examination2'!A625:'medical examination2'!B2959,2,FALSE)</f>
        <v>19.3</v>
      </c>
      <c r="D625">
        <f>VLOOKUP(A625,'medical examination2'!A625:E2959,5,FALSE)</f>
        <v>4.46</v>
      </c>
      <c r="E625" t="str">
        <f>VLOOKUP(A625,'medical examination2'!A625:G2960,7,FALSE)</f>
        <v>No</v>
      </c>
      <c r="F625" t="str">
        <f>VLOOKUP(healthcare!A625,'medical examination2'!A625:I2959,9,FALSE)</f>
        <v>No</v>
      </c>
      <c r="G625" t="str">
        <f>VLOOKUP(A625,'medical examination2'!A625:J2959,10,FALSE)</f>
        <v>No</v>
      </c>
      <c r="I625" t="str">
        <f>VLOOKUP(A625,'medical examination2'!A625:M2959,13,FALSE)</f>
        <v>Yes</v>
      </c>
      <c r="J625" t="str">
        <f>VLOOKUP(A625,'medical examination2'!A625:D2959,4,FALSE)</f>
        <v>NORMAL WEIGHT</v>
      </c>
      <c r="K625" t="str">
        <f>VLOOKUP(A625,'medical examination2'!A625:F2959,6,FALSE)</f>
        <v>NORMAL</v>
      </c>
      <c r="L625" s="16">
        <f>VLOOKUP(A625,'hospitalisation details 2'!A625:G2967,7,FALSE)</f>
        <v>30859</v>
      </c>
      <c r="N625">
        <f>VLOOKUP(A625,'hospitalisation details 2'!A625:J2967,10,FALSE)</f>
        <v>15820.7</v>
      </c>
    </row>
    <row r="626" spans="1:14" ht="15.6" x14ac:dyDescent="0.3">
      <c r="A626" s="1" t="s">
        <v>1746</v>
      </c>
      <c r="B626" t="str">
        <f>VLOOKUP(A626,'Customer Names'!A626:D2960,4,FALSE)</f>
        <v>Simo</v>
      </c>
      <c r="C626">
        <f>VLOOKUP(A626,'medical examination2'!A626:'medical examination2'!B2960,2,FALSE)</f>
        <v>24.13</v>
      </c>
      <c r="D626">
        <f>VLOOKUP(A626,'medical examination2'!A626:E2960,5,FALSE)</f>
        <v>5.29</v>
      </c>
      <c r="E626" t="str">
        <f>VLOOKUP(A626,'medical examination2'!A626:G2961,7,FALSE)</f>
        <v>yes</v>
      </c>
      <c r="F626" t="str">
        <f>VLOOKUP(healthcare!A626,'medical examination2'!A626:I2960,9,FALSE)</f>
        <v>No</v>
      </c>
      <c r="G626" t="str">
        <f>VLOOKUP(A626,'medical examination2'!A626:J2960,10,FALSE)</f>
        <v>Yes</v>
      </c>
      <c r="I626" t="str">
        <f>VLOOKUP(A626,'medical examination2'!A626:M2960,13,FALSE)</f>
        <v>Yes</v>
      </c>
      <c r="J626" t="str">
        <f>VLOOKUP(A626,'medical examination2'!A626:D2960,4,FALSE)</f>
        <v>NORMAL WEIGHT</v>
      </c>
      <c r="K626" t="str">
        <f>VLOOKUP(A626,'medical examination2'!A626:F2960,6,FALSE)</f>
        <v>NORMAL</v>
      </c>
      <c r="L626" s="16">
        <f>VLOOKUP(A626,'hospitalisation details 2'!A626:G2968,7,FALSE)</f>
        <v>35712</v>
      </c>
      <c r="N626">
        <f>VLOOKUP(A626,'hospitalisation details 2'!A626:J2968,10,FALSE)</f>
        <v>15817.99</v>
      </c>
    </row>
    <row r="627" spans="1:14" ht="15.6" x14ac:dyDescent="0.3">
      <c r="A627" s="1" t="s">
        <v>1745</v>
      </c>
      <c r="B627" t="str">
        <f>VLOOKUP(A627,'Customer Names'!A627:D2961,4,FALSE)</f>
        <v>Christopher J</v>
      </c>
      <c r="C627">
        <f>VLOOKUP(A627,'medical examination2'!A627:'medical examination2'!B2961,2,FALSE)</f>
        <v>46.7</v>
      </c>
      <c r="D627">
        <f>VLOOKUP(A627,'medical examination2'!A627:E2961,5,FALSE)</f>
        <v>10.99</v>
      </c>
      <c r="E627" t="str">
        <f>VLOOKUP(A627,'medical examination2'!A627:G2962,7,FALSE)</f>
        <v>No</v>
      </c>
      <c r="F627" t="str">
        <f>VLOOKUP(healthcare!A627,'medical examination2'!A627:I2961,9,FALSE)</f>
        <v>No</v>
      </c>
      <c r="G627" t="str">
        <f>VLOOKUP(A627,'medical examination2'!A627:J2961,10,FALSE)</f>
        <v>No</v>
      </c>
      <c r="I627" t="str">
        <f>VLOOKUP(A627,'medical examination2'!A627:M2961,13,FALSE)</f>
        <v>No</v>
      </c>
      <c r="J627" t="str">
        <f>VLOOKUP(A627,'medical examination2'!A627:D2961,4,FALSE)</f>
        <v>OBESITY</v>
      </c>
      <c r="K627" t="str">
        <f>VLOOKUP(A627,'medical examination2'!A627:F2961,6,FALSE)</f>
        <v>DIABETES</v>
      </c>
      <c r="L627" s="16">
        <f>VLOOKUP(A627,'hospitalisation details 2'!A627:G2969,7,FALSE)</f>
        <v>27270</v>
      </c>
      <c r="N627">
        <f>VLOOKUP(A627,'hospitalisation details 2'!A627:J2969,10,FALSE)</f>
        <v>15746.62</v>
      </c>
    </row>
    <row r="628" spans="1:14" ht="15.6" x14ac:dyDescent="0.3">
      <c r="A628" s="1" t="s">
        <v>1744</v>
      </c>
      <c r="B628" t="str">
        <f>VLOOKUP(A628,'Customer Names'!A628:D2962,4,FALSE)</f>
        <v>Mario Sr.</v>
      </c>
      <c r="C628">
        <f>VLOOKUP(A628,'medical examination2'!A628:'medical examination2'!B2962,2,FALSE)</f>
        <v>45.27</v>
      </c>
      <c r="D628">
        <f>VLOOKUP(A628,'medical examination2'!A628:E2962,5,FALSE)</f>
        <v>5.2</v>
      </c>
      <c r="E628" t="str">
        <f>VLOOKUP(A628,'medical examination2'!A628:G2963,7,FALSE)</f>
        <v>yes</v>
      </c>
      <c r="F628" t="str">
        <f>VLOOKUP(healthcare!A628,'medical examination2'!A628:I2962,9,FALSE)</f>
        <v>No</v>
      </c>
      <c r="G628" t="str">
        <f>VLOOKUP(A628,'medical examination2'!A628:J2962,10,FALSE)</f>
        <v>No</v>
      </c>
      <c r="I628" t="str">
        <f>VLOOKUP(A628,'medical examination2'!A628:M2962,13,FALSE)</f>
        <v>No</v>
      </c>
      <c r="J628" t="str">
        <f>VLOOKUP(A628,'medical examination2'!A628:D2962,4,FALSE)</f>
        <v>OBESITY</v>
      </c>
      <c r="K628" t="str">
        <f>VLOOKUP(A628,'medical examination2'!A628:F2962,6,FALSE)</f>
        <v>NORMAL</v>
      </c>
      <c r="L628" s="16">
        <f>VLOOKUP(A628,'hospitalisation details 2'!A628:G2970,7,FALSE)</f>
        <v>28023</v>
      </c>
      <c r="N628">
        <f>VLOOKUP(A628,'hospitalisation details 2'!A628:J2970,10,FALSE)</f>
        <v>15698.86</v>
      </c>
    </row>
    <row r="629" spans="1:14" ht="15.6" x14ac:dyDescent="0.3">
      <c r="A629" s="1" t="s">
        <v>1743</v>
      </c>
      <c r="B629" t="str">
        <f>VLOOKUP(A629,'Customer Names'!A629:D2963,4,FALSE)</f>
        <v>Meghann R.</v>
      </c>
      <c r="C629">
        <f>VLOOKUP(A629,'medical examination2'!A629:'medical examination2'!B2963,2,FALSE)</f>
        <v>44.29</v>
      </c>
      <c r="D629">
        <f>VLOOKUP(A629,'medical examination2'!A629:E2963,5,FALSE)</f>
        <v>9.66</v>
      </c>
      <c r="E629" t="str">
        <f>VLOOKUP(A629,'medical examination2'!A629:G2964,7,FALSE)</f>
        <v>No</v>
      </c>
      <c r="F629" t="str">
        <f>VLOOKUP(healthcare!A629,'medical examination2'!A629:I2963,9,FALSE)</f>
        <v>No</v>
      </c>
      <c r="G629" t="str">
        <f>VLOOKUP(A629,'medical examination2'!A629:J2963,10,FALSE)</f>
        <v>No</v>
      </c>
      <c r="I629" t="str">
        <f>VLOOKUP(A629,'medical examination2'!A629:M2963,13,FALSE)</f>
        <v>No</v>
      </c>
      <c r="J629" t="str">
        <f>VLOOKUP(A629,'medical examination2'!A629:D2963,4,FALSE)</f>
        <v>OBESITY</v>
      </c>
      <c r="K629" t="str">
        <f>VLOOKUP(A629,'medical examination2'!A629:F2963,6,FALSE)</f>
        <v>DIABETES</v>
      </c>
      <c r="L629" s="16">
        <f>VLOOKUP(A629,'hospitalisation details 2'!A629:G2971,7,FALSE)</f>
        <v>26841</v>
      </c>
      <c r="N629">
        <f>VLOOKUP(A629,'hospitalisation details 2'!A629:J2971,10,FALSE)</f>
        <v>15670.3</v>
      </c>
    </row>
    <row r="630" spans="1:14" ht="15.6" x14ac:dyDescent="0.3">
      <c r="A630" s="1" t="s">
        <v>1742</v>
      </c>
      <c r="B630" t="str">
        <f>VLOOKUP(A630,'Customer Names'!A630:D2964,4,FALSE)</f>
        <v>Scott M</v>
      </c>
      <c r="C630">
        <f>VLOOKUP(A630,'medical examination2'!A630:'medical examination2'!B2964,2,FALSE)</f>
        <v>54.59</v>
      </c>
      <c r="D630">
        <f>VLOOKUP(A630,'medical examination2'!A630:E2964,5,FALSE)</f>
        <v>4.22</v>
      </c>
      <c r="E630" t="str">
        <f>VLOOKUP(A630,'medical examination2'!A630:G2965,7,FALSE)</f>
        <v>yes</v>
      </c>
      <c r="F630" t="str">
        <f>VLOOKUP(healthcare!A630,'medical examination2'!A630:I2964,9,FALSE)</f>
        <v>No</v>
      </c>
      <c r="G630" t="str">
        <f>VLOOKUP(A630,'medical examination2'!A630:J2964,10,FALSE)</f>
        <v>No</v>
      </c>
      <c r="I630" t="str">
        <f>VLOOKUP(A630,'medical examination2'!A630:M2964,13,FALSE)</f>
        <v>No</v>
      </c>
      <c r="J630" t="str">
        <f>VLOOKUP(A630,'medical examination2'!A630:D2964,4,FALSE)</f>
        <v>OBESITY</v>
      </c>
      <c r="K630" t="str">
        <f>VLOOKUP(A630,'medical examination2'!A630:F2964,6,FALSE)</f>
        <v>NORMAL</v>
      </c>
      <c r="L630" s="16">
        <f>VLOOKUP(A630,'hospitalisation details 2'!A630:G2972,7,FALSE)</f>
        <v>32499</v>
      </c>
      <c r="N630">
        <f>VLOOKUP(A630,'hospitalisation details 2'!A630:J2972,10,FALSE)</f>
        <v>15646.28</v>
      </c>
    </row>
    <row r="631" spans="1:14" ht="15.6" x14ac:dyDescent="0.3">
      <c r="A631" s="1" t="s">
        <v>1741</v>
      </c>
      <c r="B631" t="str">
        <f>VLOOKUP(A631,'Customer Names'!A631:D2965,4,FALSE)</f>
        <v>Caitlin E.</v>
      </c>
      <c r="C631">
        <f>VLOOKUP(A631,'medical examination2'!A631:'medical examination2'!B2965,2,FALSE)</f>
        <v>32.965000000000003</v>
      </c>
      <c r="D631">
        <f>VLOOKUP(A631,'medical examination2'!A631:E2965,5,FALSE)</f>
        <v>11.78</v>
      </c>
      <c r="E631" t="str">
        <f>VLOOKUP(A631,'medical examination2'!A631:G2966,7,FALSE)</f>
        <v>No</v>
      </c>
      <c r="F631" t="str">
        <f>VLOOKUP(healthcare!A631,'medical examination2'!A631:I2965,9,FALSE)</f>
        <v>No</v>
      </c>
      <c r="G631" t="str">
        <f>VLOOKUP(A631,'medical examination2'!A631:J2965,10,FALSE)</f>
        <v>No</v>
      </c>
      <c r="I631" t="str">
        <f>VLOOKUP(A631,'medical examination2'!A631:M2965,13,FALSE)</f>
        <v>No</v>
      </c>
      <c r="J631" t="str">
        <f>VLOOKUP(A631,'medical examination2'!A631:D2965,4,FALSE)</f>
        <v>OBESITY</v>
      </c>
      <c r="K631" t="str">
        <f>VLOOKUP(A631,'medical examination2'!A631:F2965,6,FALSE)</f>
        <v>DIABETES</v>
      </c>
      <c r="L631" s="16">
        <f>VLOOKUP(A631,'hospitalisation details 2'!A631:G2973,7,FALSE)</f>
        <v>22073</v>
      </c>
      <c r="N631">
        <f>VLOOKUP(A631,'hospitalisation details 2'!A631:J2973,10,FALSE)</f>
        <v>15612.19</v>
      </c>
    </row>
    <row r="632" spans="1:14" ht="15.6" x14ac:dyDescent="0.3">
      <c r="A632" s="1" t="s">
        <v>1740</v>
      </c>
      <c r="B632" t="str">
        <f>VLOOKUP(A632,'Customer Names'!A632:D2966,4,FALSE)</f>
        <v>Samantha A.</v>
      </c>
      <c r="C632">
        <f>VLOOKUP(A632,'medical examination2'!A632:'medical examination2'!B2966,2,FALSE)</f>
        <v>38.049999999999997</v>
      </c>
      <c r="D632">
        <f>VLOOKUP(A632,'medical examination2'!A632:E2966,5,FALSE)</f>
        <v>9.6199999999999992</v>
      </c>
      <c r="E632" t="str">
        <f>VLOOKUP(A632,'medical examination2'!A632:G2967,7,FALSE)</f>
        <v>No</v>
      </c>
      <c r="F632" t="str">
        <f>VLOOKUP(healthcare!A632,'medical examination2'!A632:I2966,9,FALSE)</f>
        <v>No</v>
      </c>
      <c r="G632" t="str">
        <f>VLOOKUP(A632,'medical examination2'!A632:J2966,10,FALSE)</f>
        <v>No</v>
      </c>
      <c r="I632" t="str">
        <f>VLOOKUP(A632,'medical examination2'!A632:M2966,13,FALSE)</f>
        <v>No</v>
      </c>
      <c r="J632" t="str">
        <f>VLOOKUP(A632,'medical examination2'!A632:D2966,4,FALSE)</f>
        <v>OBESITY</v>
      </c>
      <c r="K632" t="str">
        <f>VLOOKUP(A632,'medical examination2'!A632:F2966,6,FALSE)</f>
        <v>DIABETES</v>
      </c>
      <c r="L632" s="16">
        <f>VLOOKUP(A632,'hospitalisation details 2'!A632:G2974,7,FALSE)</f>
        <v>24043</v>
      </c>
      <c r="N632">
        <f>VLOOKUP(A632,'hospitalisation details 2'!A632:J2974,10,FALSE)</f>
        <v>15608.58</v>
      </c>
    </row>
    <row r="633" spans="1:14" ht="15.6" x14ac:dyDescent="0.3">
      <c r="A633" s="1" t="s">
        <v>1739</v>
      </c>
      <c r="B633" t="str">
        <f>VLOOKUP(A633,'Customer Names'!A633:D2967,4,FALSE)</f>
        <v>Erik</v>
      </c>
      <c r="C633">
        <f>VLOOKUP(A633,'medical examination2'!A633:'medical examination2'!B2967,2,FALSE)</f>
        <v>46.14</v>
      </c>
      <c r="D633">
        <f>VLOOKUP(A633,'medical examination2'!A633:E2967,5,FALSE)</f>
        <v>10.78</v>
      </c>
      <c r="E633" t="str">
        <f>VLOOKUP(A633,'medical examination2'!A633:G2968,7,FALSE)</f>
        <v>No</v>
      </c>
      <c r="F633" t="str">
        <f>VLOOKUP(healthcare!A633,'medical examination2'!A633:I2967,9,FALSE)</f>
        <v>No</v>
      </c>
      <c r="G633" t="str">
        <f>VLOOKUP(A633,'medical examination2'!A633:J2967,10,FALSE)</f>
        <v>No</v>
      </c>
      <c r="I633" t="str">
        <f>VLOOKUP(A633,'medical examination2'!A633:M2967,13,FALSE)</f>
        <v>No</v>
      </c>
      <c r="J633" t="str">
        <f>VLOOKUP(A633,'medical examination2'!A633:D2967,4,FALSE)</f>
        <v>OBESITY</v>
      </c>
      <c r="K633" t="str">
        <f>VLOOKUP(A633,'medical examination2'!A633:F2967,6,FALSE)</f>
        <v>DIABETES</v>
      </c>
      <c r="L633" s="16">
        <f>VLOOKUP(A633,'hospitalisation details 2'!A633:G2975,7,FALSE)</f>
        <v>27240</v>
      </c>
      <c r="N633">
        <f>VLOOKUP(A633,'hospitalisation details 2'!A633:J2975,10,FALSE)</f>
        <v>15556.67</v>
      </c>
    </row>
    <row r="634" spans="1:14" ht="15.6" x14ac:dyDescent="0.3">
      <c r="A634" s="1" t="s">
        <v>1738</v>
      </c>
      <c r="B634" t="str">
        <f>VLOOKUP(A634,'Customer Names'!A634:D2968,4,FALSE)</f>
        <v>Christopher</v>
      </c>
      <c r="C634">
        <f>VLOOKUP(A634,'medical examination2'!A634:'medical examination2'!B2968,2,FALSE)</f>
        <v>41.325000000000003</v>
      </c>
      <c r="D634">
        <f>VLOOKUP(A634,'medical examination2'!A634:E2968,5,FALSE)</f>
        <v>5.1100000000000003</v>
      </c>
      <c r="E634" t="str">
        <f>VLOOKUP(A634,'medical examination2'!A634:G2969,7,FALSE)</f>
        <v>yes</v>
      </c>
      <c r="F634" t="str">
        <f>VLOOKUP(healthcare!A634,'medical examination2'!A634:I2968,9,FALSE)</f>
        <v>No</v>
      </c>
      <c r="G634" t="str">
        <f>VLOOKUP(A634,'medical examination2'!A634:J2968,10,FALSE)</f>
        <v>No</v>
      </c>
      <c r="I634" t="str">
        <f>VLOOKUP(A634,'medical examination2'!A634:M2968,13,FALSE)</f>
        <v>No</v>
      </c>
      <c r="J634" t="str">
        <f>VLOOKUP(A634,'medical examination2'!A634:D2968,4,FALSE)</f>
        <v>OBESITY</v>
      </c>
      <c r="K634" t="str">
        <f>VLOOKUP(A634,'medical examination2'!A634:F2968,6,FALSE)</f>
        <v>NORMAL</v>
      </c>
      <c r="L634" s="16">
        <f>VLOOKUP(A634,'hospitalisation details 2'!A634:G2976,7,FALSE)</f>
        <v>21825</v>
      </c>
      <c r="N634">
        <f>VLOOKUP(A634,'hospitalisation details 2'!A634:J2976,10,FALSE)</f>
        <v>15555.19</v>
      </c>
    </row>
    <row r="635" spans="1:14" ht="15.6" x14ac:dyDescent="0.3">
      <c r="A635" s="1" t="s">
        <v>1737</v>
      </c>
      <c r="B635" t="str">
        <f>VLOOKUP(A635,'Customer Names'!A635:D2969,4,FALSE)</f>
        <v>Maya</v>
      </c>
      <c r="C635">
        <f>VLOOKUP(A635,'medical examination2'!A635:'medical examination2'!B2969,2,FALSE)</f>
        <v>44.64</v>
      </c>
      <c r="D635">
        <f>VLOOKUP(A635,'medical examination2'!A635:E2969,5,FALSE)</f>
        <v>7.18</v>
      </c>
      <c r="E635" t="str">
        <f>VLOOKUP(A635,'medical examination2'!A635:G2970,7,FALSE)</f>
        <v>No</v>
      </c>
      <c r="F635" t="str">
        <f>VLOOKUP(healthcare!A635,'medical examination2'!A635:I2969,9,FALSE)</f>
        <v>No</v>
      </c>
      <c r="G635" t="str">
        <f>VLOOKUP(A635,'medical examination2'!A635:J2969,10,FALSE)</f>
        <v>No</v>
      </c>
      <c r="I635" t="str">
        <f>VLOOKUP(A635,'medical examination2'!A635:M2969,13,FALSE)</f>
        <v>No</v>
      </c>
      <c r="J635" t="str">
        <f>VLOOKUP(A635,'medical examination2'!A635:D2969,4,FALSE)</f>
        <v>OBESITY</v>
      </c>
      <c r="K635" t="str">
        <f>VLOOKUP(A635,'medical examination2'!A635:F2969,6,FALSE)</f>
        <v>DIABETES</v>
      </c>
      <c r="L635" s="16">
        <f>VLOOKUP(A635,'hospitalisation details 2'!A635:G2977,7,FALSE)</f>
        <v>27208</v>
      </c>
      <c r="N635">
        <f>VLOOKUP(A635,'hospitalisation details 2'!A635:J2977,10,FALSE)</f>
        <v>15532.16</v>
      </c>
    </row>
    <row r="636" spans="1:14" ht="15.6" x14ac:dyDescent="0.3">
      <c r="A636" s="1" t="s">
        <v>1736</v>
      </c>
      <c r="B636" t="str">
        <f>VLOOKUP(A636,'Customer Names'!A636:D2970,4,FALSE)</f>
        <v>Zachary T</v>
      </c>
      <c r="C636">
        <f>VLOOKUP(A636,'medical examination2'!A636:'medical examination2'!B2970,2,FALSE)</f>
        <v>25.175000000000001</v>
      </c>
      <c r="D636">
        <f>VLOOKUP(A636,'medical examination2'!A636:E2970,5,FALSE)</f>
        <v>4.96</v>
      </c>
      <c r="E636" t="str">
        <f>VLOOKUP(A636,'medical examination2'!A636:G2971,7,FALSE)</f>
        <v>No</v>
      </c>
      <c r="F636" t="str">
        <f>VLOOKUP(healthcare!A636,'medical examination2'!A636:I2970,9,FALSE)</f>
        <v>yes</v>
      </c>
      <c r="G636" t="str">
        <f>VLOOKUP(A636,'medical examination2'!A636:J2970,10,FALSE)</f>
        <v>No</v>
      </c>
      <c r="I636" t="str">
        <f>VLOOKUP(A636,'medical examination2'!A636:M2970,13,FALSE)</f>
        <v>?</v>
      </c>
      <c r="J636" t="str">
        <f>VLOOKUP(A636,'medical examination2'!A636:D2970,4,FALSE)</f>
        <v>OVERWEIGHT</v>
      </c>
      <c r="K636" t="str">
        <f>VLOOKUP(A636,'medical examination2'!A636:F2970,6,FALSE)</f>
        <v>NORMAL</v>
      </c>
      <c r="L636" s="16">
        <f>VLOOKUP(A636,'hospitalisation details 2'!A636:G2978,7,FALSE)</f>
        <v>38185</v>
      </c>
      <c r="N636">
        <f>VLOOKUP(A636,'hospitalisation details 2'!A636:J2978,10,FALSE)</f>
        <v>15518.18</v>
      </c>
    </row>
    <row r="637" spans="1:14" ht="15.6" x14ac:dyDescent="0.3">
      <c r="A637" s="1" t="s">
        <v>1735</v>
      </c>
      <c r="B637" t="str">
        <f>VLOOKUP(A637,'Customer Names'!A637:D2971,4,FALSE)</f>
        <v>Hilda</v>
      </c>
      <c r="C637">
        <f>VLOOKUP(A637,'medical examination2'!A637:'medical examination2'!B2971,2,FALSE)</f>
        <v>43.11</v>
      </c>
      <c r="D637">
        <f>VLOOKUP(A637,'medical examination2'!A637:E2971,5,FALSE)</f>
        <v>4.67</v>
      </c>
      <c r="E637" t="str">
        <f>VLOOKUP(A637,'medical examination2'!A637:G2972,7,FALSE)</f>
        <v>yes</v>
      </c>
      <c r="F637" t="str">
        <f>VLOOKUP(healthcare!A637,'medical examination2'!A637:I2971,9,FALSE)</f>
        <v>No</v>
      </c>
      <c r="G637" t="str">
        <f>VLOOKUP(A637,'medical examination2'!A637:J2971,10,FALSE)</f>
        <v>No</v>
      </c>
      <c r="I637" t="str">
        <f>VLOOKUP(A637,'medical examination2'!A637:M2971,13,FALSE)</f>
        <v>No</v>
      </c>
      <c r="J637" t="str">
        <f>VLOOKUP(A637,'medical examination2'!A637:D2971,4,FALSE)</f>
        <v>OBESITY</v>
      </c>
      <c r="K637" t="str">
        <f>VLOOKUP(A637,'medical examination2'!A637:F2971,6,FALSE)</f>
        <v>NORMAL</v>
      </c>
      <c r="L637" s="16">
        <f>VLOOKUP(A637,'hospitalisation details 2'!A637:G2979,7,FALSE)</f>
        <v>27961</v>
      </c>
      <c r="N637">
        <f>VLOOKUP(A637,'hospitalisation details 2'!A637:J2979,10,FALSE)</f>
        <v>15450.48</v>
      </c>
    </row>
    <row r="638" spans="1:14" ht="15.6" x14ac:dyDescent="0.3">
      <c r="A638" s="1" t="s">
        <v>1734</v>
      </c>
      <c r="B638" t="str">
        <f>VLOOKUP(A638,'Customer Names'!A638:D2972,4,FALSE)</f>
        <v>Stephanie</v>
      </c>
      <c r="C638">
        <f>VLOOKUP(A638,'medical examination2'!A638:'medical examination2'!B2972,2,FALSE)</f>
        <v>53.32</v>
      </c>
      <c r="D638">
        <f>VLOOKUP(A638,'medical examination2'!A638:E2972,5,FALSE)</f>
        <v>5.0599999999999996</v>
      </c>
      <c r="E638" t="str">
        <f>VLOOKUP(A638,'medical examination2'!A638:G2973,7,FALSE)</f>
        <v>No</v>
      </c>
      <c r="F638" t="str">
        <f>VLOOKUP(healthcare!A638,'medical examination2'!A638:I2972,9,FALSE)</f>
        <v>No</v>
      </c>
      <c r="G638" t="str">
        <f>VLOOKUP(A638,'medical examination2'!A638:J2972,10,FALSE)</f>
        <v>No</v>
      </c>
      <c r="I638" t="str">
        <f>VLOOKUP(A638,'medical examination2'!A638:M2972,13,FALSE)</f>
        <v>No</v>
      </c>
      <c r="J638" t="str">
        <f>VLOOKUP(A638,'medical examination2'!A638:D2972,4,FALSE)</f>
        <v>OBESITY</v>
      </c>
      <c r="K638" t="str">
        <f>VLOOKUP(A638,'medical examination2'!A638:F2972,6,FALSE)</f>
        <v>NORMAL</v>
      </c>
      <c r="L638" s="16">
        <f>VLOOKUP(A638,'hospitalisation details 2'!A638:G2980,7,FALSE)</f>
        <v>33171</v>
      </c>
      <c r="N638">
        <f>VLOOKUP(A638,'hospitalisation details 2'!A638:J2980,10,FALSE)</f>
        <v>15440.2</v>
      </c>
    </row>
    <row r="639" spans="1:14" ht="15.6" x14ac:dyDescent="0.3">
      <c r="A639" s="1" t="s">
        <v>1733</v>
      </c>
      <c r="B639" t="str">
        <f>VLOOKUP(A639,'Customer Names'!A639:D2973,4,FALSE)</f>
        <v>Doug</v>
      </c>
      <c r="C639">
        <f>VLOOKUP(A639,'medical examination2'!A639:'medical examination2'!B2973,2,FALSE)</f>
        <v>38.04</v>
      </c>
      <c r="D639">
        <f>VLOOKUP(A639,'medical examination2'!A639:E2973,5,FALSE)</f>
        <v>5.0199999999999996</v>
      </c>
      <c r="E639" t="str">
        <f>VLOOKUP(A639,'medical examination2'!A639:G2974,7,FALSE)</f>
        <v>yes</v>
      </c>
      <c r="F639" t="str">
        <f>VLOOKUP(healthcare!A639,'medical examination2'!A639:I2973,9,FALSE)</f>
        <v>No</v>
      </c>
      <c r="G639" t="str">
        <f>VLOOKUP(A639,'medical examination2'!A639:J2973,10,FALSE)</f>
        <v>No</v>
      </c>
      <c r="I639" t="str">
        <f>VLOOKUP(A639,'medical examination2'!A639:M2973,13,FALSE)</f>
        <v>No</v>
      </c>
      <c r="J639" t="str">
        <f>VLOOKUP(A639,'medical examination2'!A639:D2973,4,FALSE)</f>
        <v>OBESITY</v>
      </c>
      <c r="K639" t="str">
        <f>VLOOKUP(A639,'medical examination2'!A639:F2973,6,FALSE)</f>
        <v>NORMAL</v>
      </c>
      <c r="L639" s="16">
        <f>VLOOKUP(A639,'hospitalisation details 2'!A639:G2981,7,FALSE)</f>
        <v>23624</v>
      </c>
      <c r="N639">
        <f>VLOOKUP(A639,'hospitalisation details 2'!A639:J2981,10,FALSE)</f>
        <v>15377.77</v>
      </c>
    </row>
    <row r="640" spans="1:14" ht="15.6" x14ac:dyDescent="0.3">
      <c r="A640" s="1" t="s">
        <v>1732</v>
      </c>
      <c r="B640" t="str">
        <f>VLOOKUP(A640,'Customer Names'!A640:D2974,4,FALSE)</f>
        <v>Bethany N.</v>
      </c>
      <c r="C640">
        <f>VLOOKUP(A640,'medical examination2'!A640:'medical examination2'!B2974,2,FALSE)</f>
        <v>37.9</v>
      </c>
      <c r="D640">
        <f>VLOOKUP(A640,'medical examination2'!A640:E2974,5,FALSE)</f>
        <v>7.76</v>
      </c>
      <c r="E640" t="str">
        <f>VLOOKUP(A640,'medical examination2'!A640:G2975,7,FALSE)</f>
        <v>No</v>
      </c>
      <c r="F640" t="str">
        <f>VLOOKUP(healthcare!A640,'medical examination2'!A640:I2974,9,FALSE)</f>
        <v>No</v>
      </c>
      <c r="G640" t="str">
        <f>VLOOKUP(A640,'medical examination2'!A640:J2974,10,FALSE)</f>
        <v>No</v>
      </c>
      <c r="I640" t="str">
        <f>VLOOKUP(A640,'medical examination2'!A640:M2974,13,FALSE)</f>
        <v>No</v>
      </c>
      <c r="J640" t="str">
        <f>VLOOKUP(A640,'medical examination2'!A640:D2974,4,FALSE)</f>
        <v>OBESITY</v>
      </c>
      <c r="K640" t="str">
        <f>VLOOKUP(A640,'medical examination2'!A640:F2974,6,FALSE)</f>
        <v>DIABETES</v>
      </c>
      <c r="L640" s="16">
        <f>VLOOKUP(A640,'hospitalisation details 2'!A640:G2982,7,FALSE)</f>
        <v>22895</v>
      </c>
      <c r="N640">
        <f>VLOOKUP(A640,'hospitalisation details 2'!A640:J2982,10,FALSE)</f>
        <v>15368.22</v>
      </c>
    </row>
    <row r="641" spans="1:14" ht="15.6" x14ac:dyDescent="0.3">
      <c r="A641" s="1" t="s">
        <v>1731</v>
      </c>
      <c r="B641" t="str">
        <f>VLOOKUP(A641,'Customer Names'!A641:D2975,4,FALSE)</f>
        <v>Sandra H</v>
      </c>
      <c r="C641">
        <f>VLOOKUP(A641,'medical examination2'!A641:'medical examination2'!B2975,2,FALSE)</f>
        <v>39.6</v>
      </c>
      <c r="D641">
        <f>VLOOKUP(A641,'medical examination2'!A641:E2975,5,FALSE)</f>
        <v>9.32</v>
      </c>
      <c r="E641" t="str">
        <f>VLOOKUP(A641,'medical examination2'!A641:G2976,7,FALSE)</f>
        <v>No</v>
      </c>
      <c r="F641" t="str">
        <f>VLOOKUP(healthcare!A641,'medical examination2'!A641:I2975,9,FALSE)</f>
        <v>No</v>
      </c>
      <c r="G641" t="str">
        <f>VLOOKUP(A641,'medical examination2'!A641:J2975,10,FALSE)</f>
        <v>No</v>
      </c>
      <c r="I641" t="str">
        <f>VLOOKUP(A641,'medical examination2'!A641:M2975,13,FALSE)</f>
        <v>No</v>
      </c>
      <c r="J641" t="str">
        <f>VLOOKUP(A641,'medical examination2'!A641:D2975,4,FALSE)</f>
        <v>OBESITY</v>
      </c>
      <c r="K641" t="str">
        <f>VLOOKUP(A641,'medical examination2'!A641:F2975,6,FALSE)</f>
        <v>DIABETES</v>
      </c>
      <c r="L641" s="16">
        <f>VLOOKUP(A641,'hospitalisation details 2'!A641:G2983,7,FALSE)</f>
        <v>25037</v>
      </c>
      <c r="N641">
        <f>VLOOKUP(A641,'hospitalisation details 2'!A641:J2983,10,FALSE)</f>
        <v>15363.77</v>
      </c>
    </row>
    <row r="642" spans="1:14" ht="15.6" x14ac:dyDescent="0.3">
      <c r="A642" s="1" t="s">
        <v>1730</v>
      </c>
      <c r="B642" t="str">
        <f>VLOOKUP(A642,'Customer Names'!A642:D2976,4,FALSE)</f>
        <v>Takuo</v>
      </c>
      <c r="C642">
        <f>VLOOKUP(A642,'medical examination2'!A642:'medical examination2'!B2976,2,FALSE)</f>
        <v>50.92</v>
      </c>
      <c r="D642">
        <f>VLOOKUP(A642,'medical examination2'!A642:E2976,5,FALSE)</f>
        <v>5.31</v>
      </c>
      <c r="E642" t="str">
        <f>VLOOKUP(A642,'medical examination2'!A642:G2977,7,FALSE)</f>
        <v>yes</v>
      </c>
      <c r="F642" t="str">
        <f>VLOOKUP(healthcare!A642,'medical examination2'!A642:I2976,9,FALSE)</f>
        <v>No</v>
      </c>
      <c r="G642" t="str">
        <f>VLOOKUP(A642,'medical examination2'!A642:J2976,10,FALSE)</f>
        <v>No</v>
      </c>
      <c r="I642" t="str">
        <f>VLOOKUP(A642,'medical examination2'!A642:M2976,13,FALSE)</f>
        <v>No</v>
      </c>
      <c r="J642" t="str">
        <f>VLOOKUP(A642,'medical examination2'!A642:D2976,4,FALSE)</f>
        <v>OBESITY</v>
      </c>
      <c r="K642" t="str">
        <f>VLOOKUP(A642,'medical examination2'!A642:F2976,6,FALSE)</f>
        <v>NORMAL</v>
      </c>
      <c r="L642" s="16">
        <f>VLOOKUP(A642,'hospitalisation details 2'!A642:G2984,7,FALSE)</f>
        <v>32494</v>
      </c>
      <c r="N642">
        <f>VLOOKUP(A642,'hospitalisation details 2'!A642:J2984,10,FALSE)</f>
        <v>15361.5</v>
      </c>
    </row>
    <row r="643" spans="1:14" ht="15.6" x14ac:dyDescent="0.3">
      <c r="A643" s="1" t="s">
        <v>1729</v>
      </c>
      <c r="B643" t="str">
        <f>VLOOKUP(A643,'Customer Names'!A643:D2977,4,FALSE)</f>
        <v>Kelly A.</v>
      </c>
      <c r="C643">
        <f>VLOOKUP(A643,'medical examination2'!A643:'medical examination2'!B2977,2,FALSE)</f>
        <v>21.85</v>
      </c>
      <c r="D643">
        <f>VLOOKUP(A643,'medical examination2'!A643:E2977,5,FALSE)</f>
        <v>5.56</v>
      </c>
      <c r="E643" t="str">
        <f>VLOOKUP(A643,'medical examination2'!A643:G2978,7,FALSE)</f>
        <v>yes</v>
      </c>
      <c r="F643" t="str">
        <f>VLOOKUP(healthcare!A643,'medical examination2'!A643:I2977,9,FALSE)</f>
        <v>No</v>
      </c>
      <c r="G643" t="str">
        <f>VLOOKUP(A643,'medical examination2'!A643:J2977,10,FALSE)</f>
        <v>No</v>
      </c>
      <c r="I643" t="str">
        <f>VLOOKUP(A643,'medical examination2'!A643:M2977,13,FALSE)</f>
        <v>Yes</v>
      </c>
      <c r="J643" t="str">
        <f>VLOOKUP(A643,'medical examination2'!A643:D2977,4,FALSE)</f>
        <v>NORMAL WEIGHT</v>
      </c>
      <c r="K643" t="str">
        <f>VLOOKUP(A643,'medical examination2'!A643:F2977,6,FALSE)</f>
        <v>NORMAL</v>
      </c>
      <c r="L643" s="16">
        <f>VLOOKUP(A643,'hospitalisation details 2'!A643:G2985,7,FALSE)</f>
        <v>37086</v>
      </c>
      <c r="N643">
        <f>VLOOKUP(A643,'hospitalisation details 2'!A643:J2985,10,FALSE)</f>
        <v>15359.1</v>
      </c>
    </row>
    <row r="644" spans="1:14" ht="15.6" x14ac:dyDescent="0.3">
      <c r="A644" s="1" t="s">
        <v>1728</v>
      </c>
      <c r="B644" t="str">
        <f>VLOOKUP(A644,'Customer Names'!A644:D2978,4,FALSE)</f>
        <v>Scott</v>
      </c>
      <c r="C644">
        <f>VLOOKUP(A644,'medical examination2'!A644:'medical examination2'!B2978,2,FALSE)</f>
        <v>36.08</v>
      </c>
      <c r="D644">
        <f>VLOOKUP(A644,'medical examination2'!A644:E2978,5,FALSE)</f>
        <v>7.11</v>
      </c>
      <c r="E644" t="str">
        <f>VLOOKUP(A644,'medical examination2'!A644:G2979,7,FALSE)</f>
        <v>yes</v>
      </c>
      <c r="F644" t="str">
        <f>VLOOKUP(healthcare!A644,'medical examination2'!A644:I2978,9,FALSE)</f>
        <v>No</v>
      </c>
      <c r="G644" t="str">
        <f>VLOOKUP(A644,'medical examination2'!A644:J2978,10,FALSE)</f>
        <v>Yes</v>
      </c>
      <c r="I644" t="str">
        <f>VLOOKUP(A644,'medical examination2'!A644:M2978,13,FALSE)</f>
        <v>No</v>
      </c>
      <c r="J644" t="str">
        <f>VLOOKUP(A644,'medical examination2'!A644:D2978,4,FALSE)</f>
        <v>OBESITY</v>
      </c>
      <c r="K644" t="str">
        <f>VLOOKUP(A644,'medical examination2'!A644:F2978,6,FALSE)</f>
        <v>DIABETES</v>
      </c>
      <c r="L644" s="16">
        <f>VLOOKUP(A644,'hospitalisation details 2'!A644:G2986,7,FALSE)</f>
        <v>23358</v>
      </c>
      <c r="N644">
        <f>VLOOKUP(A644,'hospitalisation details 2'!A644:J2986,10,FALSE)</f>
        <v>15322.77</v>
      </c>
    </row>
    <row r="645" spans="1:14" ht="15.6" x14ac:dyDescent="0.3">
      <c r="A645" s="1" t="s">
        <v>1727</v>
      </c>
      <c r="B645" t="str">
        <f>VLOOKUP(A645,'Customer Names'!A645:D2979,4,FALSE)</f>
        <v>Benoit</v>
      </c>
      <c r="C645">
        <f>VLOOKUP(A645,'medical examination2'!A645:'medical examination2'!B2979,2,FALSE)</f>
        <v>40.44</v>
      </c>
      <c r="D645">
        <f>VLOOKUP(A645,'medical examination2'!A645:E2979,5,FALSE)</f>
        <v>5.13</v>
      </c>
      <c r="E645" t="str">
        <f>VLOOKUP(A645,'medical examination2'!A645:G2980,7,FALSE)</f>
        <v>yes</v>
      </c>
      <c r="F645" t="str">
        <f>VLOOKUP(healthcare!A645,'medical examination2'!A645:I2979,9,FALSE)</f>
        <v>No</v>
      </c>
      <c r="G645" t="str">
        <f>VLOOKUP(A645,'medical examination2'!A645:J2979,10,FALSE)</f>
        <v>Yes</v>
      </c>
      <c r="I645" t="str">
        <f>VLOOKUP(A645,'medical examination2'!A645:M2979,13,FALSE)</f>
        <v>No</v>
      </c>
      <c r="J645" t="str">
        <f>VLOOKUP(A645,'medical examination2'!A645:D2979,4,FALSE)</f>
        <v>OBESITY</v>
      </c>
      <c r="K645" t="str">
        <f>VLOOKUP(A645,'medical examination2'!A645:F2979,6,FALSE)</f>
        <v>NORMAL</v>
      </c>
      <c r="L645" s="16">
        <f>VLOOKUP(A645,'hospitalisation details 2'!A645:G2987,7,FALSE)</f>
        <v>25462</v>
      </c>
      <c r="N645">
        <f>VLOOKUP(A645,'hospitalisation details 2'!A645:J2987,10,FALSE)</f>
        <v>15260.52</v>
      </c>
    </row>
    <row r="646" spans="1:14" ht="15.6" x14ac:dyDescent="0.3">
      <c r="A646" s="1" t="s">
        <v>1726</v>
      </c>
      <c r="B646" t="str">
        <f>VLOOKUP(A646,'Customer Names'!A646:D2980,4,FALSE)</f>
        <v>Elizabeth M.</v>
      </c>
      <c r="C646">
        <f>VLOOKUP(A646,'medical examination2'!A646:'medical examination2'!B2980,2,FALSE)</f>
        <v>38.094999999999999</v>
      </c>
      <c r="D646">
        <f>VLOOKUP(A646,'medical examination2'!A646:E2980,5,FALSE)</f>
        <v>10.199999999999999</v>
      </c>
      <c r="E646" t="str">
        <f>VLOOKUP(A646,'medical examination2'!A646:G2981,7,FALSE)</f>
        <v>No</v>
      </c>
      <c r="F646" t="str">
        <f>VLOOKUP(healthcare!A646,'medical examination2'!A646:I2980,9,FALSE)</f>
        <v>No</v>
      </c>
      <c r="G646" t="str">
        <f>VLOOKUP(A646,'medical examination2'!A646:J2980,10,FALSE)</f>
        <v>No</v>
      </c>
      <c r="I646" t="str">
        <f>VLOOKUP(A646,'medical examination2'!A646:M2980,13,FALSE)</f>
        <v>No</v>
      </c>
      <c r="J646" t="str">
        <f>VLOOKUP(A646,'medical examination2'!A646:D2980,4,FALSE)</f>
        <v>OBESITY</v>
      </c>
      <c r="K646" t="str">
        <f>VLOOKUP(A646,'medical examination2'!A646:F2980,6,FALSE)</f>
        <v>DIABETES</v>
      </c>
      <c r="L646" s="16">
        <f>VLOOKUP(A646,'hospitalisation details 2'!A646:G2988,7,FALSE)</f>
        <v>22122</v>
      </c>
      <c r="N646">
        <f>VLOOKUP(A646,'hospitalisation details 2'!A646:J2988,10,FALSE)</f>
        <v>15230.32</v>
      </c>
    </row>
    <row r="647" spans="1:14" ht="15.6" x14ac:dyDescent="0.3">
      <c r="A647" s="1" t="s">
        <v>1725</v>
      </c>
      <c r="B647" t="str">
        <f>VLOOKUP(A647,'Customer Names'!A647:D2981,4,FALSE)</f>
        <v>Jessica A.</v>
      </c>
      <c r="C647">
        <f>VLOOKUP(A647,'medical examination2'!A647:'medical examination2'!B2981,2,FALSE)</f>
        <v>44.95</v>
      </c>
      <c r="D647">
        <f>VLOOKUP(A647,'medical examination2'!A647:E2981,5,FALSE)</f>
        <v>10.4</v>
      </c>
      <c r="E647" t="str">
        <f>VLOOKUP(A647,'medical examination2'!A647:G2982,7,FALSE)</f>
        <v>No</v>
      </c>
      <c r="F647" t="str">
        <f>VLOOKUP(healthcare!A647,'medical examination2'!A647:I2981,9,FALSE)</f>
        <v>No</v>
      </c>
      <c r="G647" t="str">
        <f>VLOOKUP(A647,'medical examination2'!A647:J2981,10,FALSE)</f>
        <v>No</v>
      </c>
      <c r="I647" t="str">
        <f>VLOOKUP(A647,'medical examination2'!A647:M2981,13,FALSE)</f>
        <v>No</v>
      </c>
      <c r="J647" t="str">
        <f>VLOOKUP(A647,'medical examination2'!A647:D2981,4,FALSE)</f>
        <v>OBESITY</v>
      </c>
      <c r="K647" t="str">
        <f>VLOOKUP(A647,'medical examination2'!A647:F2981,6,FALSE)</f>
        <v>DIABETES</v>
      </c>
      <c r="L647" s="16">
        <f>VLOOKUP(A647,'hospitalisation details 2'!A647:G2989,7,FALSE)</f>
        <v>28817</v>
      </c>
      <c r="N647">
        <f>VLOOKUP(A647,'hospitalisation details 2'!A647:J2989,10,FALSE)</f>
        <v>15207.92</v>
      </c>
    </row>
    <row r="648" spans="1:14" ht="15.6" x14ac:dyDescent="0.3">
      <c r="A648" s="1" t="s">
        <v>1724</v>
      </c>
      <c r="B648" t="str">
        <f>VLOOKUP(A648,'Customer Names'!A648:D2982,4,FALSE)</f>
        <v>Monica K</v>
      </c>
      <c r="C648">
        <f>VLOOKUP(A648,'medical examination2'!A648:'medical examination2'!B2982,2,FALSE)</f>
        <v>35.54</v>
      </c>
      <c r="D648">
        <f>VLOOKUP(A648,'medical examination2'!A648:E2982,5,FALSE)</f>
        <v>10.67</v>
      </c>
      <c r="E648" t="str">
        <f>VLOOKUP(A648,'medical examination2'!A648:G2983,7,FALSE)</f>
        <v>No</v>
      </c>
      <c r="F648" t="str">
        <f>VLOOKUP(healthcare!A648,'medical examination2'!A648:I2982,9,FALSE)</f>
        <v>No</v>
      </c>
      <c r="G648" t="str">
        <f>VLOOKUP(A648,'medical examination2'!A648:J2982,10,FALSE)</f>
        <v>No</v>
      </c>
      <c r="I648" t="str">
        <f>VLOOKUP(A648,'medical examination2'!A648:M2982,13,FALSE)</f>
        <v>No</v>
      </c>
      <c r="J648" t="str">
        <f>VLOOKUP(A648,'medical examination2'!A648:D2982,4,FALSE)</f>
        <v>OBESITY</v>
      </c>
      <c r="K648" t="str">
        <f>VLOOKUP(A648,'medical examination2'!A648:F2982,6,FALSE)</f>
        <v>DIABETES</v>
      </c>
      <c r="L648" s="16">
        <f>VLOOKUP(A648,'hospitalisation details 2'!A648:G2990,7,FALSE)</f>
        <v>22814</v>
      </c>
      <c r="N648">
        <f>VLOOKUP(A648,'hospitalisation details 2'!A648:J2990,10,FALSE)</f>
        <v>15174.81</v>
      </c>
    </row>
    <row r="649" spans="1:14" ht="15.6" x14ac:dyDescent="0.3">
      <c r="A649" s="1" t="s">
        <v>1723</v>
      </c>
      <c r="B649" t="str">
        <f>VLOOKUP(A649,'Customer Names'!A649:D2983,4,FALSE)</f>
        <v>Kevin L</v>
      </c>
      <c r="C649">
        <f>VLOOKUP(A649,'medical examination2'!A649:'medical examination2'!B2983,2,FALSE)</f>
        <v>39.799999999999997</v>
      </c>
      <c r="D649">
        <f>VLOOKUP(A649,'medical examination2'!A649:E2983,5,FALSE)</f>
        <v>4.6500000000000004</v>
      </c>
      <c r="E649" t="str">
        <f>VLOOKUP(A649,'medical examination2'!A649:G2984,7,FALSE)</f>
        <v>yes</v>
      </c>
      <c r="F649" t="str">
        <f>VLOOKUP(healthcare!A649,'medical examination2'!A649:I2983,9,FALSE)</f>
        <v>No</v>
      </c>
      <c r="G649" t="str">
        <f>VLOOKUP(A649,'medical examination2'!A649:J2983,10,FALSE)</f>
        <v>No</v>
      </c>
      <c r="I649" t="str">
        <f>VLOOKUP(A649,'medical examination2'!A649:M2983,13,FALSE)</f>
        <v>No</v>
      </c>
      <c r="J649" t="str">
        <f>VLOOKUP(A649,'medical examination2'!A649:D2983,4,FALSE)</f>
        <v>OBESITY</v>
      </c>
      <c r="K649" t="str">
        <f>VLOOKUP(A649,'medical examination2'!A649:F2983,6,FALSE)</f>
        <v>NORMAL</v>
      </c>
      <c r="L649" s="16">
        <f>VLOOKUP(A649,'hospitalisation details 2'!A649:G2991,7,FALSE)</f>
        <v>21887</v>
      </c>
      <c r="N649">
        <f>VLOOKUP(A649,'hospitalisation details 2'!A649:J2991,10,FALSE)</f>
        <v>15170.07</v>
      </c>
    </row>
    <row r="650" spans="1:14" ht="15.6" x14ac:dyDescent="0.3">
      <c r="A650" s="1" t="s">
        <v>1722</v>
      </c>
      <c r="B650" t="str">
        <f>VLOOKUP(A650,'Customer Names'!A650:D2984,4,FALSE)</f>
        <v>Gregory</v>
      </c>
      <c r="C650">
        <f>VLOOKUP(A650,'medical examination2'!A650:'medical examination2'!B2984,2,FALSE)</f>
        <v>33.659999999999997</v>
      </c>
      <c r="D650">
        <f>VLOOKUP(A650,'medical examination2'!A650:E2984,5,FALSE)</f>
        <v>5.65</v>
      </c>
      <c r="E650" t="str">
        <f>VLOOKUP(A650,'medical examination2'!A650:G2985,7,FALSE)</f>
        <v>yes</v>
      </c>
      <c r="F650" t="str">
        <f>VLOOKUP(healthcare!A650,'medical examination2'!A650:I2984,9,FALSE)</f>
        <v>No</v>
      </c>
      <c r="G650" t="str">
        <f>VLOOKUP(A650,'medical examination2'!A650:J2984,10,FALSE)</f>
        <v>No</v>
      </c>
      <c r="I650" t="str">
        <f>VLOOKUP(A650,'medical examination2'!A650:M2984,13,FALSE)</f>
        <v>No</v>
      </c>
      <c r="J650" t="str">
        <f>VLOOKUP(A650,'medical examination2'!A650:D2984,4,FALSE)</f>
        <v>OBESITY</v>
      </c>
      <c r="K650" t="str">
        <f>VLOOKUP(A650,'medical examination2'!A650:F2984,6,FALSE)</f>
        <v>NORMAL</v>
      </c>
      <c r="L650" s="16">
        <f>VLOOKUP(A650,'hospitalisation details 2'!A650:G2992,7,FALSE)</f>
        <v>21705</v>
      </c>
      <c r="N650">
        <f>VLOOKUP(A650,'hospitalisation details 2'!A650:J2992,10,FALSE)</f>
        <v>15161.53</v>
      </c>
    </row>
    <row r="651" spans="1:14" ht="15.6" x14ac:dyDescent="0.3">
      <c r="A651" s="1" t="s">
        <v>1721</v>
      </c>
      <c r="B651" t="str">
        <f>VLOOKUP(A651,'Customer Names'!A651:D2985,4,FALSE)</f>
        <v>Della</v>
      </c>
      <c r="C651">
        <f>VLOOKUP(A651,'medical examination2'!A651:'medical examination2'!B2985,2,FALSE)</f>
        <v>35.5</v>
      </c>
      <c r="D651">
        <f>VLOOKUP(A651,'medical examination2'!A651:E2985,5,FALSE)</f>
        <v>11.97</v>
      </c>
      <c r="E651" t="str">
        <f>VLOOKUP(A651,'medical examination2'!A651:G2986,7,FALSE)</f>
        <v>No</v>
      </c>
      <c r="F651" t="str">
        <f>VLOOKUP(healthcare!A651,'medical examination2'!A651:I2985,9,FALSE)</f>
        <v>No</v>
      </c>
      <c r="G651" t="str">
        <f>VLOOKUP(A651,'medical examination2'!A651:J2985,10,FALSE)</f>
        <v>No</v>
      </c>
      <c r="I651" t="str">
        <f>VLOOKUP(A651,'medical examination2'!A651:M2985,13,FALSE)</f>
        <v>No</v>
      </c>
      <c r="J651" t="str">
        <f>VLOOKUP(A651,'medical examination2'!A651:D2985,4,FALSE)</f>
        <v>OBESITY</v>
      </c>
      <c r="K651" t="str">
        <f>VLOOKUP(A651,'medical examination2'!A651:F2985,6,FALSE)</f>
        <v>DIABETES</v>
      </c>
      <c r="L651" s="16">
        <f>VLOOKUP(A651,'hospitalisation details 2'!A651:G2993,7,FALSE)</f>
        <v>22944</v>
      </c>
      <c r="N651">
        <f>VLOOKUP(A651,'hospitalisation details 2'!A651:J2993,10,FALSE)</f>
        <v>15161.25</v>
      </c>
    </row>
    <row r="652" spans="1:14" ht="15.6" x14ac:dyDescent="0.3">
      <c r="A652" s="1" t="s">
        <v>1720</v>
      </c>
      <c r="B652" t="str">
        <f>VLOOKUP(A652,'Customer Names'!A652:D2986,4,FALSE)</f>
        <v>David</v>
      </c>
      <c r="C652">
        <f>VLOOKUP(A652,'medical examination2'!A652:'medical examination2'!B2986,2,FALSE)</f>
        <v>41.63</v>
      </c>
      <c r="D652">
        <f>VLOOKUP(A652,'medical examination2'!A652:E2986,5,FALSE)</f>
        <v>6.71</v>
      </c>
      <c r="E652" t="str">
        <f>VLOOKUP(A652,'medical examination2'!A652:G2987,7,FALSE)</f>
        <v>No</v>
      </c>
      <c r="F652" t="str">
        <f>VLOOKUP(healthcare!A652,'medical examination2'!A652:I2986,9,FALSE)</f>
        <v>No</v>
      </c>
      <c r="G652" t="str">
        <f>VLOOKUP(A652,'medical examination2'!A652:J2986,10,FALSE)</f>
        <v>No</v>
      </c>
      <c r="I652" t="str">
        <f>VLOOKUP(A652,'medical examination2'!A652:M2986,13,FALSE)</f>
        <v>No</v>
      </c>
      <c r="J652" t="str">
        <f>VLOOKUP(A652,'medical examination2'!A652:D2986,4,FALSE)</f>
        <v>OBESITY</v>
      </c>
      <c r="K652" t="str">
        <f>VLOOKUP(A652,'medical examination2'!A652:F2986,6,FALSE)</f>
        <v>DIABETES</v>
      </c>
      <c r="L652" s="16">
        <f>VLOOKUP(A652,'hospitalisation details 2'!A652:G2994,7,FALSE)</f>
        <v>26262</v>
      </c>
      <c r="N652">
        <f>VLOOKUP(A652,'hospitalisation details 2'!A652:J2994,10,FALSE)</f>
        <v>15150.44</v>
      </c>
    </row>
    <row r="653" spans="1:14" ht="15.6" x14ac:dyDescent="0.3">
      <c r="A653" s="1" t="s">
        <v>1719</v>
      </c>
      <c r="B653" t="str">
        <f>VLOOKUP(A653,'Customer Names'!A653:D2987,4,FALSE)</f>
        <v>Victoria</v>
      </c>
      <c r="C653">
        <f>VLOOKUP(A653,'medical examination2'!A653:'medical examination2'!B2987,2,FALSE)</f>
        <v>46.49</v>
      </c>
      <c r="D653">
        <f>VLOOKUP(A653,'medical examination2'!A653:E2987,5,FALSE)</f>
        <v>11.92</v>
      </c>
      <c r="E653" t="str">
        <f>VLOOKUP(A653,'medical examination2'!A653:G2988,7,FALSE)</f>
        <v>No</v>
      </c>
      <c r="F653" t="str">
        <f>VLOOKUP(healthcare!A653,'medical examination2'!A653:I2987,9,FALSE)</f>
        <v>No</v>
      </c>
      <c r="G653" t="str">
        <f>VLOOKUP(A653,'medical examination2'!A653:J2987,10,FALSE)</f>
        <v>No</v>
      </c>
      <c r="I653" t="str">
        <f>VLOOKUP(A653,'medical examination2'!A653:M2987,13,FALSE)</f>
        <v>No</v>
      </c>
      <c r="J653" t="str">
        <f>VLOOKUP(A653,'medical examination2'!A653:D2987,4,FALSE)</f>
        <v>OBESITY</v>
      </c>
      <c r="K653" t="str">
        <f>VLOOKUP(A653,'medical examination2'!A653:F2987,6,FALSE)</f>
        <v>DIABETES</v>
      </c>
      <c r="L653" s="16">
        <f>VLOOKUP(A653,'hospitalisation details 2'!A653:G2995,7,FALSE)</f>
        <v>28738</v>
      </c>
      <c r="N653">
        <f>VLOOKUP(A653,'hospitalisation details 2'!A653:J2995,10,FALSE)</f>
        <v>15123.19</v>
      </c>
    </row>
    <row r="654" spans="1:14" ht="15.6" x14ac:dyDescent="0.3">
      <c r="A654" s="1" t="s">
        <v>1718</v>
      </c>
      <c r="B654" t="str">
        <f>VLOOKUP(A654,'Customer Names'!A654:D2988,4,FALSE)</f>
        <v>Tasos</v>
      </c>
      <c r="C654">
        <f>VLOOKUP(A654,'medical examination2'!A654:'medical examination2'!B2988,2,FALSE)</f>
        <v>43.29</v>
      </c>
      <c r="D654">
        <f>VLOOKUP(A654,'medical examination2'!A654:E2988,5,FALSE)</f>
        <v>5.35</v>
      </c>
      <c r="E654" t="str">
        <f>VLOOKUP(A654,'medical examination2'!A654:G2989,7,FALSE)</f>
        <v>No</v>
      </c>
      <c r="F654" t="str">
        <f>VLOOKUP(healthcare!A654,'medical examination2'!A654:I2988,9,FALSE)</f>
        <v>No</v>
      </c>
      <c r="G654" t="str">
        <f>VLOOKUP(A654,'medical examination2'!A654:J2988,10,FALSE)</f>
        <v>No</v>
      </c>
      <c r="I654" t="str">
        <f>VLOOKUP(A654,'medical examination2'!A654:M2988,13,FALSE)</f>
        <v>No</v>
      </c>
      <c r="J654" t="str">
        <f>VLOOKUP(A654,'medical examination2'!A654:D2988,4,FALSE)</f>
        <v>OBESITY</v>
      </c>
      <c r="K654" t="str">
        <f>VLOOKUP(A654,'medical examination2'!A654:F2988,6,FALSE)</f>
        <v>NORMAL</v>
      </c>
      <c r="L654" s="16">
        <f>VLOOKUP(A654,'hospitalisation details 2'!A654:G2996,7,FALSE)</f>
        <v>26610</v>
      </c>
      <c r="N654">
        <f>VLOOKUP(A654,'hospitalisation details 2'!A654:J2996,10,FALSE)</f>
        <v>15103.69</v>
      </c>
    </row>
    <row r="655" spans="1:14" ht="15.6" x14ac:dyDescent="0.3">
      <c r="A655" s="1" t="s">
        <v>1717</v>
      </c>
      <c r="B655" t="str">
        <f>VLOOKUP(A655,'Customer Names'!A655:D2989,4,FALSE)</f>
        <v>Thomas</v>
      </c>
      <c r="C655">
        <f>VLOOKUP(A655,'medical examination2'!A655:'medical examination2'!B2989,2,FALSE)</f>
        <v>43.08</v>
      </c>
      <c r="D655">
        <f>VLOOKUP(A655,'medical examination2'!A655:E2989,5,FALSE)</f>
        <v>8.9600000000000009</v>
      </c>
      <c r="E655" t="str">
        <f>VLOOKUP(A655,'medical examination2'!A655:G2990,7,FALSE)</f>
        <v>yes</v>
      </c>
      <c r="F655" t="str">
        <f>VLOOKUP(healthcare!A655,'medical examination2'!A655:I2989,9,FALSE)</f>
        <v>No</v>
      </c>
      <c r="G655" t="str">
        <f>VLOOKUP(A655,'medical examination2'!A655:J2989,10,FALSE)</f>
        <v>No</v>
      </c>
      <c r="I655" t="str">
        <f>VLOOKUP(A655,'medical examination2'!A655:M2989,13,FALSE)</f>
        <v>No</v>
      </c>
      <c r="J655" t="str">
        <f>VLOOKUP(A655,'medical examination2'!A655:D2989,4,FALSE)</f>
        <v>OBESITY</v>
      </c>
      <c r="K655" t="str">
        <f>VLOOKUP(A655,'medical examination2'!A655:F2989,6,FALSE)</f>
        <v>DIABETES</v>
      </c>
      <c r="L655" s="16">
        <f>VLOOKUP(A655,'hospitalisation details 2'!A655:G2997,7,FALSE)</f>
        <v>27693</v>
      </c>
      <c r="N655">
        <f>VLOOKUP(A655,'hospitalisation details 2'!A655:J2997,10,FALSE)</f>
        <v>15090.35</v>
      </c>
    </row>
    <row r="656" spans="1:14" ht="15.6" x14ac:dyDescent="0.3">
      <c r="A656" s="1" t="s">
        <v>1716</v>
      </c>
      <c r="B656" t="str">
        <f>VLOOKUP(A656,'Customer Names'!A656:D2990,4,FALSE)</f>
        <v>Lukasz</v>
      </c>
      <c r="C656">
        <f>VLOOKUP(A656,'medical examination2'!A656:'medical examination2'!B2990,2,FALSE)</f>
        <v>39.07</v>
      </c>
      <c r="D656">
        <f>VLOOKUP(A656,'medical examination2'!A656:E2990,5,FALSE)</f>
        <v>11.93</v>
      </c>
      <c r="E656" t="str">
        <f>VLOOKUP(A656,'medical examination2'!A656:G2991,7,FALSE)</f>
        <v>No</v>
      </c>
      <c r="F656" t="str">
        <f>VLOOKUP(healthcare!A656,'medical examination2'!A656:I2990,9,FALSE)</f>
        <v>No</v>
      </c>
      <c r="G656" t="str">
        <f>VLOOKUP(A656,'medical examination2'!A656:J2990,10,FALSE)</f>
        <v>No</v>
      </c>
      <c r="I656" t="str">
        <f>VLOOKUP(A656,'medical examination2'!A656:M2990,13,FALSE)</f>
        <v>No</v>
      </c>
      <c r="J656" t="str">
        <f>VLOOKUP(A656,'medical examination2'!A656:D2990,4,FALSE)</f>
        <v>OBESITY</v>
      </c>
      <c r="K656" t="str">
        <f>VLOOKUP(A656,'medical examination2'!A656:F2990,6,FALSE)</f>
        <v>DIABETES</v>
      </c>
      <c r="L656" s="16">
        <f>VLOOKUP(A656,'hospitalisation details 2'!A656:G2998,7,FALSE)</f>
        <v>25001</v>
      </c>
      <c r="N656">
        <f>VLOOKUP(A656,'hospitalisation details 2'!A656:J2998,10,FALSE)</f>
        <v>15052.68</v>
      </c>
    </row>
    <row r="657" spans="1:14" ht="15.6" x14ac:dyDescent="0.3">
      <c r="A657" s="1" t="s">
        <v>1715</v>
      </c>
      <c r="B657" t="str">
        <f>VLOOKUP(A657,'Customer Names'!A657:D2991,4,FALSE)</f>
        <v>Matthew A.</v>
      </c>
      <c r="C657">
        <f>VLOOKUP(A657,'medical examination2'!A657:'medical examination2'!B2991,2,FALSE)</f>
        <v>41.3</v>
      </c>
      <c r="D657">
        <f>VLOOKUP(A657,'medical examination2'!A657:E2991,5,FALSE)</f>
        <v>9.59</v>
      </c>
      <c r="E657" t="str">
        <f>VLOOKUP(A657,'medical examination2'!A657:G2992,7,FALSE)</f>
        <v>No</v>
      </c>
      <c r="F657" t="str">
        <f>VLOOKUP(healthcare!A657,'medical examination2'!A657:I2991,9,FALSE)</f>
        <v>No</v>
      </c>
      <c r="G657" t="str">
        <f>VLOOKUP(A657,'medical examination2'!A657:J2991,10,FALSE)</f>
        <v>No</v>
      </c>
      <c r="I657" t="str">
        <f>VLOOKUP(A657,'medical examination2'!A657:M2991,13,FALSE)</f>
        <v>No</v>
      </c>
      <c r="J657" t="str">
        <f>VLOOKUP(A657,'medical examination2'!A657:D2991,4,FALSE)</f>
        <v>OBESITY</v>
      </c>
      <c r="K657" t="str">
        <f>VLOOKUP(A657,'medical examination2'!A657:F2991,6,FALSE)</f>
        <v>DIABETES</v>
      </c>
      <c r="L657" s="16">
        <f>VLOOKUP(A657,'hospitalisation details 2'!A657:G2999,7,FALSE)</f>
        <v>26160</v>
      </c>
      <c r="N657">
        <f>VLOOKUP(A657,'hospitalisation details 2'!A657:J2999,10,FALSE)</f>
        <v>15038.51</v>
      </c>
    </row>
    <row r="658" spans="1:14" ht="15.6" x14ac:dyDescent="0.3">
      <c r="A658" s="1" t="s">
        <v>1714</v>
      </c>
      <c r="B658" t="str">
        <f>VLOOKUP(A658,'Customer Names'!A658:D2992,4,FALSE)</f>
        <v>Meta</v>
      </c>
      <c r="C658">
        <f>VLOOKUP(A658,'medical examination2'!A658:'medical examination2'!B2992,2,FALSE)</f>
        <v>42.95</v>
      </c>
      <c r="D658">
        <f>VLOOKUP(A658,'medical examination2'!A658:E2992,5,FALSE)</f>
        <v>11.88</v>
      </c>
      <c r="E658" t="str">
        <f>VLOOKUP(A658,'medical examination2'!A658:G2993,7,FALSE)</f>
        <v>yes</v>
      </c>
      <c r="F658" t="str">
        <f>VLOOKUP(healthcare!A658,'medical examination2'!A658:I2992,9,FALSE)</f>
        <v>No</v>
      </c>
      <c r="G658" t="str">
        <f>VLOOKUP(A658,'medical examination2'!A658:J2992,10,FALSE)</f>
        <v>No</v>
      </c>
      <c r="I658" t="str">
        <f>VLOOKUP(A658,'medical examination2'!A658:M2992,13,FALSE)</f>
        <v>No</v>
      </c>
      <c r="J658" t="str">
        <f>VLOOKUP(A658,'medical examination2'!A658:D2992,4,FALSE)</f>
        <v>OBESITY</v>
      </c>
      <c r="K658" t="str">
        <f>VLOOKUP(A658,'medical examination2'!A658:F2992,6,FALSE)</f>
        <v>DIABETES</v>
      </c>
      <c r="L658" s="16">
        <f>VLOOKUP(A658,'hospitalisation details 2'!A658:G3000,7,FALSE)</f>
        <v>25822</v>
      </c>
      <c r="N658">
        <f>VLOOKUP(A658,'hospitalisation details 2'!A658:J3000,10,FALSE)</f>
        <v>15026.3</v>
      </c>
    </row>
    <row r="659" spans="1:14" ht="15.6" x14ac:dyDescent="0.3">
      <c r="A659" s="1" t="s">
        <v>1713</v>
      </c>
      <c r="B659" t="str">
        <f>VLOOKUP(A659,'Customer Names'!A659:D2993,4,FALSE)</f>
        <v>Rachel E</v>
      </c>
      <c r="C659">
        <f>VLOOKUP(A659,'medical examination2'!A659:'medical examination2'!B2993,2,FALSE)</f>
        <v>46.96</v>
      </c>
      <c r="D659">
        <f>VLOOKUP(A659,'medical examination2'!A659:E2993,5,FALSE)</f>
        <v>4.6399999999999997</v>
      </c>
      <c r="E659" t="str">
        <f>VLOOKUP(A659,'medical examination2'!A659:G2994,7,FALSE)</f>
        <v>No</v>
      </c>
      <c r="F659" t="str">
        <f>VLOOKUP(healthcare!A659,'medical examination2'!A659:I2993,9,FALSE)</f>
        <v>No</v>
      </c>
      <c r="G659" t="str">
        <f>VLOOKUP(A659,'medical examination2'!A659:J2993,10,FALSE)</f>
        <v>Yes</v>
      </c>
      <c r="I659" t="str">
        <f>VLOOKUP(A659,'medical examination2'!A659:M2993,13,FALSE)</f>
        <v>No</v>
      </c>
      <c r="J659" t="str">
        <f>VLOOKUP(A659,'medical examination2'!A659:D2993,4,FALSE)</f>
        <v>OBESITY</v>
      </c>
      <c r="K659" t="str">
        <f>VLOOKUP(A659,'medical examination2'!A659:F2993,6,FALSE)</f>
        <v>NORMAL</v>
      </c>
      <c r="L659" s="16">
        <f>VLOOKUP(A659,'hospitalisation details 2'!A659:G3001,7,FALSE)</f>
        <v>29184</v>
      </c>
      <c r="N659">
        <f>VLOOKUP(A659,'hospitalisation details 2'!A659:J3001,10,FALSE)</f>
        <v>15025.76</v>
      </c>
    </row>
    <row r="660" spans="1:14" ht="15.6" x14ac:dyDescent="0.3">
      <c r="A660" s="1" t="s">
        <v>1712</v>
      </c>
      <c r="B660" t="str">
        <f>VLOOKUP(A660,'Customer Names'!A660:D2994,4,FALSE)</f>
        <v>Angelica</v>
      </c>
      <c r="C660">
        <f>VLOOKUP(A660,'medical examination2'!A660:'medical examination2'!B2994,2,FALSE)</f>
        <v>30.495000000000001</v>
      </c>
      <c r="D660">
        <f>VLOOKUP(A660,'medical examination2'!A660:E2994,5,FALSE)</f>
        <v>9.5299999999999994</v>
      </c>
      <c r="E660" t="str">
        <f>VLOOKUP(A660,'medical examination2'!A660:G2995,7,FALSE)</f>
        <v>No</v>
      </c>
      <c r="F660" t="str">
        <f>VLOOKUP(healthcare!A660,'medical examination2'!A660:I2994,9,FALSE)</f>
        <v>No</v>
      </c>
      <c r="G660" t="str">
        <f>VLOOKUP(A660,'medical examination2'!A660:J2994,10,FALSE)</f>
        <v>No</v>
      </c>
      <c r="I660" t="str">
        <f>VLOOKUP(A660,'medical examination2'!A660:M2994,13,FALSE)</f>
        <v>No</v>
      </c>
      <c r="J660" t="str">
        <f>VLOOKUP(A660,'medical examination2'!A660:D2994,4,FALSE)</f>
        <v>OBESITY</v>
      </c>
      <c r="K660" t="str">
        <f>VLOOKUP(A660,'medical examination2'!A660:F2994,6,FALSE)</f>
        <v>DIABETES</v>
      </c>
      <c r="L660" s="16">
        <f>VLOOKUP(A660,'hospitalisation details 2'!A660:G3002,7,FALSE)</f>
        <v>22136</v>
      </c>
      <c r="N660">
        <f>VLOOKUP(A660,'hospitalisation details 2'!A660:J3002,10,FALSE)</f>
        <v>15019.76</v>
      </c>
    </row>
    <row r="661" spans="1:14" ht="15.6" x14ac:dyDescent="0.3">
      <c r="A661" s="1" t="s">
        <v>1711</v>
      </c>
      <c r="B661" t="str">
        <f>VLOOKUP(A661,'Customer Names'!A661:D2995,4,FALSE)</f>
        <v>Kathleen</v>
      </c>
      <c r="C661">
        <f>VLOOKUP(A661,'medical examination2'!A661:'medical examination2'!B2995,2,FALSE)</f>
        <v>17.954999999999998</v>
      </c>
      <c r="D661">
        <f>VLOOKUP(A661,'medical examination2'!A661:E2995,5,FALSE)</f>
        <v>5.29</v>
      </c>
      <c r="E661" t="str">
        <f>VLOOKUP(A661,'medical examination2'!A661:G2996,7,FALSE)</f>
        <v>yes</v>
      </c>
      <c r="F661" t="str">
        <f>VLOOKUP(healthcare!A661,'medical examination2'!A661:I2995,9,FALSE)</f>
        <v>No</v>
      </c>
      <c r="G661" t="str">
        <f>VLOOKUP(A661,'medical examination2'!A661:J2995,10,FALSE)</f>
        <v>No</v>
      </c>
      <c r="I661" t="str">
        <f>VLOOKUP(A661,'medical examination2'!A661:M2995,13,FALSE)</f>
        <v>Yes</v>
      </c>
      <c r="J661" t="str">
        <f>VLOOKUP(A661,'medical examination2'!A661:D2995,4,FALSE)</f>
        <v>UNDERWEIGHT</v>
      </c>
      <c r="K661" t="str">
        <f>VLOOKUP(A661,'medical examination2'!A661:F2995,6,FALSE)</f>
        <v>NORMAL</v>
      </c>
      <c r="L661" s="16">
        <f>VLOOKUP(A661,'hospitalisation details 2'!A661:G3003,7,FALSE)</f>
        <v>34913</v>
      </c>
      <c r="N661">
        <f>VLOOKUP(A661,'hospitalisation details 2'!A661:J3003,10,FALSE)</f>
        <v>15006.58</v>
      </c>
    </row>
    <row r="662" spans="1:14" ht="15.6" x14ac:dyDescent="0.3">
      <c r="A662" s="1" t="s">
        <v>1710</v>
      </c>
      <c r="B662" t="str">
        <f>VLOOKUP(A662,'Customer Names'!A662:D2996,4,FALSE)</f>
        <v>Gabriel D.</v>
      </c>
      <c r="C662">
        <f>VLOOKUP(A662,'medical examination2'!A662:'medical examination2'!B2996,2,FALSE)</f>
        <v>25.6</v>
      </c>
      <c r="D662">
        <f>VLOOKUP(A662,'medical examination2'!A662:E2996,5,FALSE)</f>
        <v>10.95</v>
      </c>
      <c r="E662" t="str">
        <f>VLOOKUP(A662,'medical examination2'!A662:G2997,7,FALSE)</f>
        <v>No</v>
      </c>
      <c r="F662" t="str">
        <f>VLOOKUP(healthcare!A662,'medical examination2'!A662:I2996,9,FALSE)</f>
        <v>No</v>
      </c>
      <c r="G662" t="str">
        <f>VLOOKUP(A662,'medical examination2'!A662:J2996,10,FALSE)</f>
        <v>No</v>
      </c>
      <c r="I662" t="str">
        <f>VLOOKUP(A662,'medical examination2'!A662:M2996,13,FALSE)</f>
        <v>No</v>
      </c>
      <c r="J662" t="str">
        <f>VLOOKUP(A662,'medical examination2'!A662:D2996,4,FALSE)</f>
        <v>OVERWEIGHT</v>
      </c>
      <c r="K662" t="str">
        <f>VLOOKUP(A662,'medical examination2'!A662:F2996,6,FALSE)</f>
        <v>DIABETES</v>
      </c>
      <c r="L662" s="16">
        <f>VLOOKUP(A662,'hospitalisation details 2'!A662:G3004,7,FALSE)</f>
        <v>21395</v>
      </c>
      <c r="N662">
        <f>VLOOKUP(A662,'hospitalisation details 2'!A662:J3004,10,FALSE)</f>
        <v>14988.43</v>
      </c>
    </row>
    <row r="663" spans="1:14" ht="15.6" x14ac:dyDescent="0.3">
      <c r="A663" s="1" t="s">
        <v>1709</v>
      </c>
      <c r="B663" t="str">
        <f>VLOOKUP(A663,'Customer Names'!A663:D2997,4,FALSE)</f>
        <v>Jeff T</v>
      </c>
      <c r="C663">
        <f>VLOOKUP(A663,'medical examination2'!A663:'medical examination2'!B2997,2,FALSE)</f>
        <v>34.21</v>
      </c>
      <c r="D663">
        <f>VLOOKUP(A663,'medical examination2'!A663:E2997,5,FALSE)</f>
        <v>9.17</v>
      </c>
      <c r="E663" t="str">
        <f>VLOOKUP(A663,'medical examination2'!A663:G2998,7,FALSE)</f>
        <v>No</v>
      </c>
      <c r="F663" t="str">
        <f>VLOOKUP(healthcare!A663,'medical examination2'!A663:I2997,9,FALSE)</f>
        <v>No</v>
      </c>
      <c r="G663" t="str">
        <f>VLOOKUP(A663,'medical examination2'!A663:J2997,10,FALSE)</f>
        <v>No</v>
      </c>
      <c r="I663" t="str">
        <f>VLOOKUP(A663,'medical examination2'!A663:M2997,13,FALSE)</f>
        <v>No</v>
      </c>
      <c r="J663" t="str">
        <f>VLOOKUP(A663,'medical examination2'!A663:D2997,4,FALSE)</f>
        <v>OBESITY</v>
      </c>
      <c r="K663" t="str">
        <f>VLOOKUP(A663,'medical examination2'!A663:F2997,6,FALSE)</f>
        <v>DIABETES</v>
      </c>
      <c r="L663" s="16">
        <f>VLOOKUP(A663,'hospitalisation details 2'!A663:G3005,7,FALSE)</f>
        <v>22979</v>
      </c>
      <c r="N663">
        <f>VLOOKUP(A663,'hospitalisation details 2'!A663:J3005,10,FALSE)</f>
        <v>14945.34</v>
      </c>
    </row>
    <row r="664" spans="1:14" ht="15.6" x14ac:dyDescent="0.3">
      <c r="A664" s="1" t="s">
        <v>1708</v>
      </c>
      <c r="B664" t="str">
        <f>VLOOKUP(A664,'Customer Names'!A664:D2998,4,FALSE)</f>
        <v>Neil D</v>
      </c>
      <c r="C664">
        <f>VLOOKUP(A664,'medical examination2'!A664:'medical examination2'!B2998,2,FALSE)</f>
        <v>39.74</v>
      </c>
      <c r="D664">
        <f>VLOOKUP(A664,'medical examination2'!A664:E2998,5,FALSE)</f>
        <v>7.39</v>
      </c>
      <c r="E664" t="str">
        <f>VLOOKUP(A664,'medical examination2'!A664:G2999,7,FALSE)</f>
        <v>No</v>
      </c>
      <c r="F664" t="str">
        <f>VLOOKUP(healthcare!A664,'medical examination2'!A664:I2998,9,FALSE)</f>
        <v>No</v>
      </c>
      <c r="G664" t="str">
        <f>VLOOKUP(A664,'medical examination2'!A664:J2998,10,FALSE)</f>
        <v>No</v>
      </c>
      <c r="I664" t="str">
        <f>VLOOKUP(A664,'medical examination2'!A664:M2998,13,FALSE)</f>
        <v>No</v>
      </c>
      <c r="J664" t="str">
        <f>VLOOKUP(A664,'medical examination2'!A664:D2998,4,FALSE)</f>
        <v>OBESITY</v>
      </c>
      <c r="K664" t="str">
        <f>VLOOKUP(A664,'medical examination2'!A664:F2998,6,FALSE)</f>
        <v>DIABETES</v>
      </c>
      <c r="L664" s="16">
        <f>VLOOKUP(A664,'hospitalisation details 2'!A664:G3006,7,FALSE)</f>
        <v>25150</v>
      </c>
      <c r="N664">
        <f>VLOOKUP(A664,'hospitalisation details 2'!A664:J3006,10,FALSE)</f>
        <v>14926.97</v>
      </c>
    </row>
    <row r="665" spans="1:14" ht="15.6" x14ac:dyDescent="0.3">
      <c r="A665" s="1" t="s">
        <v>1707</v>
      </c>
      <c r="B665" t="str">
        <f>VLOOKUP(A665,'Customer Names'!A665:D2999,4,FALSE)</f>
        <v>Katherine L.</v>
      </c>
      <c r="C665">
        <f>VLOOKUP(A665,'medical examination2'!A665:'medical examination2'!B2999,2,FALSE)</f>
        <v>49.53</v>
      </c>
      <c r="D665">
        <f>VLOOKUP(A665,'medical examination2'!A665:E2999,5,FALSE)</f>
        <v>9.1300000000000008</v>
      </c>
      <c r="E665" t="str">
        <f>VLOOKUP(A665,'medical examination2'!A665:G3000,7,FALSE)</f>
        <v>yes</v>
      </c>
      <c r="F665" t="str">
        <f>VLOOKUP(healthcare!A665,'medical examination2'!A665:I2999,9,FALSE)</f>
        <v>No</v>
      </c>
      <c r="G665" t="str">
        <f>VLOOKUP(A665,'medical examination2'!A665:J2999,10,FALSE)</f>
        <v>No</v>
      </c>
      <c r="I665" t="str">
        <f>VLOOKUP(A665,'medical examination2'!A665:M2999,13,FALSE)</f>
        <v>No</v>
      </c>
      <c r="J665" t="str">
        <f>VLOOKUP(A665,'medical examination2'!A665:D2999,4,FALSE)</f>
        <v>OBESITY</v>
      </c>
      <c r="K665" t="str">
        <f>VLOOKUP(A665,'medical examination2'!A665:F2999,6,FALSE)</f>
        <v>DIABETES</v>
      </c>
      <c r="L665" s="16">
        <f>VLOOKUP(A665,'hospitalisation details 2'!A665:G3007,7,FALSE)</f>
        <v>29771</v>
      </c>
      <c r="N665">
        <f>VLOOKUP(A665,'hospitalisation details 2'!A665:J3007,10,FALSE)</f>
        <v>14908.27</v>
      </c>
    </row>
    <row r="666" spans="1:14" ht="15.6" x14ac:dyDescent="0.3">
      <c r="A666" s="1" t="s">
        <v>1706</v>
      </c>
      <c r="B666" t="str">
        <f>VLOOKUP(A666,'Customer Names'!A666:D3000,4,FALSE)</f>
        <v>Ariel E</v>
      </c>
      <c r="C666">
        <f>VLOOKUP(A666,'medical examination2'!A666:'medical examination2'!B3000,2,FALSE)</f>
        <v>39.33</v>
      </c>
      <c r="D666">
        <f>VLOOKUP(A666,'medical examination2'!A666:E3000,5,FALSE)</f>
        <v>10.4</v>
      </c>
      <c r="E666" t="str">
        <f>VLOOKUP(A666,'medical examination2'!A666:G3001,7,FALSE)</f>
        <v>No</v>
      </c>
      <c r="F666" t="str">
        <f>VLOOKUP(healthcare!A666,'medical examination2'!A666:I3000,9,FALSE)</f>
        <v>No</v>
      </c>
      <c r="G666" t="str">
        <f>VLOOKUP(A666,'medical examination2'!A666:J3000,10,FALSE)</f>
        <v>No</v>
      </c>
      <c r="I666" t="str">
        <f>VLOOKUP(A666,'medical examination2'!A666:M3000,13,FALSE)</f>
        <v>No</v>
      </c>
      <c r="J666" t="str">
        <f>VLOOKUP(A666,'medical examination2'!A666:D3000,4,FALSE)</f>
        <v>OBESITY</v>
      </c>
      <c r="K666" t="str">
        <f>VLOOKUP(A666,'medical examination2'!A666:F3000,6,FALSE)</f>
        <v>DIABETES</v>
      </c>
      <c r="L666" s="16">
        <f>VLOOKUP(A666,'hospitalisation details 2'!A666:G3008,7,FALSE)</f>
        <v>21475</v>
      </c>
      <c r="N666">
        <f>VLOOKUP(A666,'hospitalisation details 2'!A666:J3008,10,FALSE)</f>
        <v>14901.52</v>
      </c>
    </row>
    <row r="667" spans="1:14" ht="15.6" x14ac:dyDescent="0.3">
      <c r="A667" s="1" t="s">
        <v>1705</v>
      </c>
      <c r="B667" t="str">
        <f>VLOOKUP(A667,'Customer Names'!A667:D3001,4,FALSE)</f>
        <v>Christopher P</v>
      </c>
      <c r="C667">
        <f>VLOOKUP(A667,'medical examination2'!A667:'medical examination2'!B3001,2,FALSE)</f>
        <v>39.979999999999997</v>
      </c>
      <c r="D667">
        <f>VLOOKUP(A667,'medical examination2'!A667:E3001,5,FALSE)</f>
        <v>9.4600000000000009</v>
      </c>
      <c r="E667" t="str">
        <f>VLOOKUP(A667,'medical examination2'!A667:G3002,7,FALSE)</f>
        <v>yes</v>
      </c>
      <c r="F667" t="str">
        <f>VLOOKUP(healthcare!A667,'medical examination2'!A667:I3001,9,FALSE)</f>
        <v>No</v>
      </c>
      <c r="G667" t="str">
        <f>VLOOKUP(A667,'medical examination2'!A667:J3001,10,FALSE)</f>
        <v>No</v>
      </c>
      <c r="I667" t="str">
        <f>VLOOKUP(A667,'medical examination2'!A667:M3001,13,FALSE)</f>
        <v>No</v>
      </c>
      <c r="J667" t="str">
        <f>VLOOKUP(A667,'medical examination2'!A667:D3001,4,FALSE)</f>
        <v>OBESITY</v>
      </c>
      <c r="K667" t="str">
        <f>VLOOKUP(A667,'medical examination2'!A667:F3001,6,FALSE)</f>
        <v>DIABETES</v>
      </c>
      <c r="L667" s="16">
        <f>VLOOKUP(A667,'hospitalisation details 2'!A667:G3009,7,FALSE)</f>
        <v>25883</v>
      </c>
      <c r="N667">
        <f>VLOOKUP(A667,'hospitalisation details 2'!A667:J3009,10,FALSE)</f>
        <v>14847.63</v>
      </c>
    </row>
    <row r="668" spans="1:14" ht="15.6" x14ac:dyDescent="0.3">
      <c r="A668" s="1" t="s">
        <v>1704</v>
      </c>
      <c r="B668" t="str">
        <f>VLOOKUP(A668,'Customer Names'!A668:D3002,4,FALSE)</f>
        <v>Erin M.</v>
      </c>
      <c r="C668">
        <f>VLOOKUP(A668,'medical examination2'!A668:'medical examination2'!B3002,2,FALSE)</f>
        <v>46.51</v>
      </c>
      <c r="D668">
        <f>VLOOKUP(A668,'medical examination2'!A668:E3002,5,FALSE)</f>
        <v>8.69</v>
      </c>
      <c r="E668" t="str">
        <f>VLOOKUP(A668,'medical examination2'!A668:G3003,7,FALSE)</f>
        <v>yes</v>
      </c>
      <c r="F668" t="str">
        <f>VLOOKUP(healthcare!A668,'medical examination2'!A668:I3002,9,FALSE)</f>
        <v>No</v>
      </c>
      <c r="G668" t="str">
        <f>VLOOKUP(A668,'medical examination2'!A668:J3002,10,FALSE)</f>
        <v>No</v>
      </c>
      <c r="I668" t="str">
        <f>VLOOKUP(A668,'medical examination2'!A668:M3002,13,FALSE)</f>
        <v>No</v>
      </c>
      <c r="J668" t="str">
        <f>VLOOKUP(A668,'medical examination2'!A668:D3002,4,FALSE)</f>
        <v>OBESITY</v>
      </c>
      <c r="K668" t="str">
        <f>VLOOKUP(A668,'medical examination2'!A668:F3002,6,FALSE)</f>
        <v>DIABETES</v>
      </c>
      <c r="L668" s="16">
        <f>VLOOKUP(A668,'hospitalisation details 2'!A668:G3010,7,FALSE)</f>
        <v>29742</v>
      </c>
      <c r="N668">
        <f>VLOOKUP(A668,'hospitalisation details 2'!A668:J3010,10,FALSE)</f>
        <v>14843.96</v>
      </c>
    </row>
    <row r="669" spans="1:14" ht="15.6" x14ac:dyDescent="0.3">
      <c r="A669" s="1" t="s">
        <v>1703</v>
      </c>
      <c r="B669" t="str">
        <f>VLOOKUP(A669,'Customer Names'!A669:D3003,4,FALSE)</f>
        <v>Molly K.</v>
      </c>
      <c r="C669">
        <f>VLOOKUP(A669,'medical examination2'!A669:'medical examination2'!B3003,2,FALSE)</f>
        <v>43.58</v>
      </c>
      <c r="D669">
        <f>VLOOKUP(A669,'medical examination2'!A669:E3003,5,FALSE)</f>
        <v>4.2300000000000004</v>
      </c>
      <c r="E669" t="str">
        <f>VLOOKUP(A669,'medical examination2'!A669:G3004,7,FALSE)</f>
        <v>No</v>
      </c>
      <c r="F669" t="str">
        <f>VLOOKUP(healthcare!A669,'medical examination2'!A669:I3003,9,FALSE)</f>
        <v>No</v>
      </c>
      <c r="G669" t="str">
        <f>VLOOKUP(A669,'medical examination2'!A669:J3003,10,FALSE)</f>
        <v>Yes</v>
      </c>
      <c r="I669" t="str">
        <f>VLOOKUP(A669,'medical examination2'!A669:M3003,13,FALSE)</f>
        <v>No</v>
      </c>
      <c r="J669" t="str">
        <f>VLOOKUP(A669,'medical examination2'!A669:D3003,4,FALSE)</f>
        <v>OBESITY</v>
      </c>
      <c r="K669" t="str">
        <f>VLOOKUP(A669,'medical examination2'!A669:F3003,6,FALSE)</f>
        <v>NORMAL</v>
      </c>
      <c r="L669" s="16">
        <f>VLOOKUP(A669,'hospitalisation details 2'!A669:G3011,7,FALSE)</f>
        <v>29146</v>
      </c>
      <c r="N669">
        <f>VLOOKUP(A669,'hospitalisation details 2'!A669:J3011,10,FALSE)</f>
        <v>14839.34</v>
      </c>
    </row>
    <row r="670" spans="1:14" ht="15.6" x14ac:dyDescent="0.3">
      <c r="A670" s="1" t="s">
        <v>1702</v>
      </c>
      <c r="B670" t="str">
        <f>VLOOKUP(A670,'Customer Names'!A670:D3004,4,FALSE)</f>
        <v>Ryan J.</v>
      </c>
      <c r="C670">
        <f>VLOOKUP(A670,'medical examination2'!A670:'medical examination2'!B3004,2,FALSE)</f>
        <v>42.28</v>
      </c>
      <c r="D670">
        <f>VLOOKUP(A670,'medical examination2'!A670:E3004,5,FALSE)</f>
        <v>9.16</v>
      </c>
      <c r="E670" t="str">
        <f>VLOOKUP(A670,'medical examination2'!A670:G3005,7,FALSE)</f>
        <v>yes</v>
      </c>
      <c r="F670" t="str">
        <f>VLOOKUP(healthcare!A670,'medical examination2'!A670:I3004,9,FALSE)</f>
        <v>No</v>
      </c>
      <c r="G670" t="str">
        <f>VLOOKUP(A670,'medical examination2'!A670:J3004,10,FALSE)</f>
        <v>No</v>
      </c>
      <c r="I670" t="str">
        <f>VLOOKUP(A670,'medical examination2'!A670:M3004,13,FALSE)</f>
        <v>No</v>
      </c>
      <c r="J670" t="str">
        <f>VLOOKUP(A670,'medical examination2'!A670:D3004,4,FALSE)</f>
        <v>OBESITY</v>
      </c>
      <c r="K670" t="str">
        <f>VLOOKUP(A670,'medical examination2'!A670:F3004,6,FALSE)</f>
        <v>DIABETES</v>
      </c>
      <c r="L670" s="16">
        <f>VLOOKUP(A670,'hospitalisation details 2'!A670:G3012,7,FALSE)</f>
        <v>27738</v>
      </c>
      <c r="N670">
        <f>VLOOKUP(A670,'hospitalisation details 2'!A670:J3012,10,FALSE)</f>
        <v>14819</v>
      </c>
    </row>
    <row r="671" spans="1:14" ht="15.6" x14ac:dyDescent="0.3">
      <c r="A671" s="1" t="s">
        <v>1701</v>
      </c>
      <c r="B671" t="str">
        <f>VLOOKUP(A671,'Customer Names'!A671:D3005,4,FALSE)</f>
        <v>Jennifer</v>
      </c>
      <c r="C671">
        <f>VLOOKUP(A671,'medical examination2'!A671:'medical examination2'!B3005,2,FALSE)</f>
        <v>35.520000000000003</v>
      </c>
      <c r="D671">
        <f>VLOOKUP(A671,'medical examination2'!A671:E3005,5,FALSE)</f>
        <v>8.26</v>
      </c>
      <c r="E671" t="str">
        <f>VLOOKUP(A671,'medical examination2'!A671:G3006,7,FALSE)</f>
        <v>No</v>
      </c>
      <c r="F671" t="str">
        <f>VLOOKUP(healthcare!A671,'medical examination2'!A671:I3005,9,FALSE)</f>
        <v>No</v>
      </c>
      <c r="G671" t="str">
        <f>VLOOKUP(A671,'medical examination2'!A671:J3005,10,FALSE)</f>
        <v>No</v>
      </c>
      <c r="I671" t="str">
        <f>VLOOKUP(A671,'medical examination2'!A671:M3005,13,FALSE)</f>
        <v>No</v>
      </c>
      <c r="J671" t="str">
        <f>VLOOKUP(A671,'medical examination2'!A671:D3005,4,FALSE)</f>
        <v>OBESITY</v>
      </c>
      <c r="K671" t="str">
        <f>VLOOKUP(A671,'medical examination2'!A671:F3005,6,FALSE)</f>
        <v>DIABETES</v>
      </c>
      <c r="L671" s="16">
        <f>VLOOKUP(A671,'hospitalisation details 2'!A671:G3013,7,FALSE)</f>
        <v>23950</v>
      </c>
      <c r="N671">
        <f>VLOOKUP(A671,'hospitalisation details 2'!A671:J3013,10,FALSE)</f>
        <v>14750.42</v>
      </c>
    </row>
    <row r="672" spans="1:14" ht="15.6" x14ac:dyDescent="0.3">
      <c r="A672" s="1" t="s">
        <v>1700</v>
      </c>
      <c r="B672" t="str">
        <f>VLOOKUP(A672,'Customer Names'!A672:D3006,4,FALSE)</f>
        <v>Daniel M</v>
      </c>
      <c r="C672">
        <f>VLOOKUP(A672,'medical examination2'!A672:'medical examination2'!B3006,2,FALSE)</f>
        <v>33.6</v>
      </c>
      <c r="D672">
        <f>VLOOKUP(A672,'medical examination2'!A672:E3006,5,FALSE)</f>
        <v>11.25</v>
      </c>
      <c r="E672" t="str">
        <f>VLOOKUP(A672,'medical examination2'!A672:G3007,7,FALSE)</f>
        <v>No</v>
      </c>
      <c r="F672" t="str">
        <f>VLOOKUP(healthcare!A672,'medical examination2'!A672:I3006,9,FALSE)</f>
        <v>No</v>
      </c>
      <c r="G672" t="str">
        <f>VLOOKUP(A672,'medical examination2'!A672:J3006,10,FALSE)</f>
        <v>No</v>
      </c>
      <c r="I672" t="str">
        <f>VLOOKUP(A672,'medical examination2'!A672:M3006,13,FALSE)</f>
        <v>No</v>
      </c>
      <c r="J672" t="str">
        <f>VLOOKUP(A672,'medical examination2'!A672:D3006,4,FALSE)</f>
        <v>OBESITY</v>
      </c>
      <c r="K672" t="str">
        <f>VLOOKUP(A672,'medical examination2'!A672:F3006,6,FALSE)</f>
        <v>DIABETES</v>
      </c>
      <c r="L672" s="16">
        <f>VLOOKUP(A672,'hospitalisation details 2'!A672:G3014,7,FALSE)</f>
        <v>22856</v>
      </c>
      <c r="N672">
        <f>VLOOKUP(A672,'hospitalisation details 2'!A672:J3014,10,FALSE)</f>
        <v>14738.43</v>
      </c>
    </row>
    <row r="673" spans="1:14" ht="15.6" x14ac:dyDescent="0.3">
      <c r="A673" s="1" t="s">
        <v>1699</v>
      </c>
      <c r="B673" t="str">
        <f>VLOOKUP(A673,'Customer Names'!A673:D3007,4,FALSE)</f>
        <v>Hiruni</v>
      </c>
      <c r="C673">
        <f>VLOOKUP(A673,'medical examination2'!A673:'medical examination2'!B3007,2,FALSE)</f>
        <v>22.42</v>
      </c>
      <c r="D673">
        <f>VLOOKUP(A673,'medical examination2'!A673:E3007,5,FALSE)</f>
        <v>6.74</v>
      </c>
      <c r="E673" t="str">
        <f>VLOOKUP(A673,'medical examination2'!A673:G3008,7,FALSE)</f>
        <v>No</v>
      </c>
      <c r="F673" t="str">
        <f>VLOOKUP(healthcare!A673,'medical examination2'!A673:I3007,9,FALSE)</f>
        <v>No</v>
      </c>
      <c r="G673" t="str">
        <f>VLOOKUP(A673,'medical examination2'!A673:J3007,10,FALSE)</f>
        <v>No</v>
      </c>
      <c r="I673" t="str">
        <f>VLOOKUP(A673,'medical examination2'!A673:M3007,13,FALSE)</f>
        <v>Yes</v>
      </c>
      <c r="J673" t="str">
        <f>VLOOKUP(A673,'medical examination2'!A673:D3007,4,FALSE)</f>
        <v>NORMAL WEIGHT</v>
      </c>
      <c r="K673" t="str">
        <f>VLOOKUP(A673,'medical examination2'!A673:F3007,6,FALSE)</f>
        <v>DIABETES</v>
      </c>
      <c r="L673" s="16">
        <f>VLOOKUP(A673,'hospitalisation details 2'!A673:G3015,7,FALSE)</f>
        <v>37523</v>
      </c>
      <c r="N673">
        <f>VLOOKUP(A673,'hospitalisation details 2'!A673:J3015,10,FALSE)</f>
        <v>14711.74</v>
      </c>
    </row>
    <row r="674" spans="1:14" ht="15.6" x14ac:dyDescent="0.3">
      <c r="A674" s="1" t="s">
        <v>1698</v>
      </c>
      <c r="B674" t="str">
        <f>VLOOKUP(A674,'Customer Names'!A674:D3008,4,FALSE)</f>
        <v>Reina H.</v>
      </c>
      <c r="C674">
        <f>VLOOKUP(A674,'medical examination2'!A674:'medical examination2'!B3008,2,FALSE)</f>
        <v>46.86</v>
      </c>
      <c r="D674">
        <f>VLOOKUP(A674,'medical examination2'!A674:E3008,5,FALSE)</f>
        <v>4.87</v>
      </c>
      <c r="E674" t="str">
        <f>VLOOKUP(A674,'medical examination2'!A674:G3009,7,FALSE)</f>
        <v>No</v>
      </c>
      <c r="F674" t="str">
        <f>VLOOKUP(healthcare!A674,'medical examination2'!A674:I3008,9,FALSE)</f>
        <v>No</v>
      </c>
      <c r="G674" t="str">
        <f>VLOOKUP(A674,'medical examination2'!A674:J3008,10,FALSE)</f>
        <v>No</v>
      </c>
      <c r="I674" t="str">
        <f>VLOOKUP(A674,'medical examination2'!A674:M3008,13,FALSE)</f>
        <v>No</v>
      </c>
      <c r="J674" t="str">
        <f>VLOOKUP(A674,'medical examination2'!A674:D3008,4,FALSE)</f>
        <v>OBESITY</v>
      </c>
      <c r="K674" t="str">
        <f>VLOOKUP(A674,'medical examination2'!A674:F3008,6,FALSE)</f>
        <v>NORMAL</v>
      </c>
      <c r="L674" s="16">
        <f>VLOOKUP(A674,'hospitalisation details 2'!A674:G3016,7,FALSE)</f>
        <v>30198</v>
      </c>
      <c r="N674">
        <f>VLOOKUP(A674,'hospitalisation details 2'!A674:J3016,10,FALSE)</f>
        <v>14696.77</v>
      </c>
    </row>
    <row r="675" spans="1:14" ht="15.6" x14ac:dyDescent="0.3">
      <c r="A675" s="1" t="s">
        <v>1697</v>
      </c>
      <c r="B675" t="str">
        <f>VLOOKUP(A675,'Customer Names'!A675:D3009,4,FALSE)</f>
        <v>Kristi</v>
      </c>
      <c r="C675">
        <f>VLOOKUP(A675,'medical examination2'!A675:'medical examination2'!B3009,2,FALSE)</f>
        <v>32.965000000000003</v>
      </c>
      <c r="D675">
        <f>VLOOKUP(A675,'medical examination2'!A675:E3009,5,FALSE)</f>
        <v>6.68</v>
      </c>
      <c r="E675" t="str">
        <f>VLOOKUP(A675,'medical examination2'!A675:G3010,7,FALSE)</f>
        <v>No</v>
      </c>
      <c r="F675" t="str">
        <f>VLOOKUP(healthcare!A675,'medical examination2'!A675:I3009,9,FALSE)</f>
        <v>No</v>
      </c>
      <c r="G675" t="str">
        <f>VLOOKUP(A675,'medical examination2'!A675:J3009,10,FALSE)</f>
        <v>No</v>
      </c>
      <c r="I675" t="str">
        <f>VLOOKUP(A675,'medical examination2'!A675:M3009,13,FALSE)</f>
        <v>No</v>
      </c>
      <c r="J675" t="str">
        <f>VLOOKUP(A675,'medical examination2'!A675:D3009,4,FALSE)</f>
        <v>OBESITY</v>
      </c>
      <c r="K675" t="str">
        <f>VLOOKUP(A675,'medical examination2'!A675:F3009,6,FALSE)</f>
        <v>DIABETES</v>
      </c>
      <c r="L675" s="16">
        <f>VLOOKUP(A675,'hospitalisation details 2'!A675:G3017,7,FALSE)</f>
        <v>21389</v>
      </c>
      <c r="N675">
        <f>VLOOKUP(A675,'hospitalisation details 2'!A675:J3017,10,FALSE)</f>
        <v>14692.67</v>
      </c>
    </row>
    <row r="676" spans="1:14" ht="15.6" x14ac:dyDescent="0.3">
      <c r="A676" s="1" t="s">
        <v>1696</v>
      </c>
      <c r="B676" t="str">
        <f>VLOOKUP(A676,'Customer Names'!A676:D3010,4,FALSE)</f>
        <v>Meredith L.</v>
      </c>
      <c r="C676">
        <f>VLOOKUP(A676,'medical examination2'!A676:'medical examination2'!B3010,2,FALSE)</f>
        <v>39.340000000000003</v>
      </c>
      <c r="D676">
        <f>VLOOKUP(A676,'medical examination2'!A676:E3010,5,FALSE)</f>
        <v>5.0199999999999996</v>
      </c>
      <c r="E676" t="str">
        <f>VLOOKUP(A676,'medical examination2'!A676:G3011,7,FALSE)</f>
        <v>yes</v>
      </c>
      <c r="F676" t="str">
        <f>VLOOKUP(healthcare!A676,'medical examination2'!A676:I3010,9,FALSE)</f>
        <v>No</v>
      </c>
      <c r="G676" t="str">
        <f>VLOOKUP(A676,'medical examination2'!A676:J3010,10,FALSE)</f>
        <v>Yes</v>
      </c>
      <c r="I676" t="str">
        <f>VLOOKUP(A676,'medical examination2'!A676:M3010,13,FALSE)</f>
        <v>No</v>
      </c>
      <c r="J676" t="str">
        <f>VLOOKUP(A676,'medical examination2'!A676:D3010,4,FALSE)</f>
        <v>OBESITY</v>
      </c>
      <c r="K676" t="str">
        <f>VLOOKUP(A676,'medical examination2'!A676:F3010,6,FALSE)</f>
        <v>NORMAL</v>
      </c>
      <c r="L676" s="16">
        <f>VLOOKUP(A676,'hospitalisation details 2'!A676:G3018,7,FALSE)</f>
        <v>25496</v>
      </c>
      <c r="N676">
        <f>VLOOKUP(A676,'hospitalisation details 2'!A676:J3018,10,FALSE)</f>
        <v>14665.75</v>
      </c>
    </row>
    <row r="677" spans="1:14" ht="15.6" x14ac:dyDescent="0.3">
      <c r="A677" s="1" t="s">
        <v>1695</v>
      </c>
      <c r="B677" t="str">
        <f>VLOOKUP(A677,'Customer Names'!A677:D3011,4,FALSE)</f>
        <v>Jocelyn</v>
      </c>
      <c r="C677">
        <f>VLOOKUP(A677,'medical examination2'!A677:'medical examination2'!B3011,2,FALSE)</f>
        <v>47</v>
      </c>
      <c r="D677">
        <f>VLOOKUP(A677,'medical examination2'!A677:E3011,5,FALSE)</f>
        <v>10.64</v>
      </c>
      <c r="E677" t="str">
        <f>VLOOKUP(A677,'medical examination2'!A677:G3012,7,FALSE)</f>
        <v>yes</v>
      </c>
      <c r="F677" t="str">
        <f>VLOOKUP(healthcare!A677,'medical examination2'!A677:I3011,9,FALSE)</f>
        <v>No</v>
      </c>
      <c r="G677" t="str">
        <f>VLOOKUP(A677,'medical examination2'!A677:J3011,10,FALSE)</f>
        <v>No</v>
      </c>
      <c r="I677" t="str">
        <f>VLOOKUP(A677,'medical examination2'!A677:M3011,13,FALSE)</f>
        <v>No</v>
      </c>
      <c r="J677" t="str">
        <f>VLOOKUP(A677,'medical examination2'!A677:D3011,4,FALSE)</f>
        <v>OBESITY</v>
      </c>
      <c r="K677" t="str">
        <f>VLOOKUP(A677,'medical examination2'!A677:F3011,6,FALSE)</f>
        <v>DIABETES</v>
      </c>
      <c r="L677" s="16">
        <f>VLOOKUP(A677,'hospitalisation details 2'!A677:G3019,7,FALSE)</f>
        <v>29903</v>
      </c>
      <c r="N677">
        <f>VLOOKUP(A677,'hospitalisation details 2'!A677:J3019,10,FALSE)</f>
        <v>14657.2</v>
      </c>
    </row>
    <row r="678" spans="1:14" ht="15.6" x14ac:dyDescent="0.3">
      <c r="A678" s="1" t="s">
        <v>1694</v>
      </c>
      <c r="B678" t="str">
        <f>VLOOKUP(A678,'Customer Names'!A678:D3012,4,FALSE)</f>
        <v>Daphne</v>
      </c>
      <c r="C678">
        <f>VLOOKUP(A678,'medical examination2'!A678:'medical examination2'!B3012,2,FALSE)</f>
        <v>36.71</v>
      </c>
      <c r="D678">
        <f>VLOOKUP(A678,'medical examination2'!A678:E3012,5,FALSE)</f>
        <v>8.74</v>
      </c>
      <c r="E678" t="str">
        <f>VLOOKUP(A678,'medical examination2'!A678:G3013,7,FALSE)</f>
        <v>yes</v>
      </c>
      <c r="F678" t="str">
        <f>VLOOKUP(healthcare!A678,'medical examination2'!A678:I3012,9,FALSE)</f>
        <v>No</v>
      </c>
      <c r="G678" t="str">
        <f>VLOOKUP(A678,'medical examination2'!A678:J3012,10,FALSE)</f>
        <v>No</v>
      </c>
      <c r="I678" t="str">
        <f>VLOOKUP(A678,'medical examination2'!A678:M3012,13,FALSE)</f>
        <v>No</v>
      </c>
      <c r="J678" t="str">
        <f>VLOOKUP(A678,'medical examination2'!A678:D3012,4,FALSE)</f>
        <v>OBESITY</v>
      </c>
      <c r="K678" t="str">
        <f>VLOOKUP(A678,'medical examination2'!A678:F3012,6,FALSE)</f>
        <v>DIABETES</v>
      </c>
      <c r="L678" s="16">
        <f>VLOOKUP(A678,'hospitalisation details 2'!A678:G3020,7,FALSE)</f>
        <v>24716</v>
      </c>
      <c r="N678">
        <f>VLOOKUP(A678,'hospitalisation details 2'!A678:J3020,10,FALSE)</f>
        <v>14640.35</v>
      </c>
    </row>
    <row r="679" spans="1:14" ht="15.6" x14ac:dyDescent="0.3">
      <c r="A679" s="1" t="s">
        <v>1693</v>
      </c>
      <c r="B679" t="str">
        <f>VLOOKUP(A679,'Customer Names'!A679:D3013,4,FALSE)</f>
        <v>Margaret E</v>
      </c>
      <c r="C679">
        <f>VLOOKUP(A679,'medical examination2'!A679:'medical examination2'!B3013,2,FALSE)</f>
        <v>53.48</v>
      </c>
      <c r="D679">
        <f>VLOOKUP(A679,'medical examination2'!A679:E3013,5,FALSE)</f>
        <v>5.64</v>
      </c>
      <c r="E679" t="str">
        <f>VLOOKUP(A679,'medical examination2'!A679:G3014,7,FALSE)</f>
        <v>No</v>
      </c>
      <c r="F679" t="str">
        <f>VLOOKUP(healthcare!A679,'medical examination2'!A679:I3013,9,FALSE)</f>
        <v>No</v>
      </c>
      <c r="G679" t="str">
        <f>VLOOKUP(A679,'medical examination2'!A679:J3013,10,FALSE)</f>
        <v>No</v>
      </c>
      <c r="I679" t="str">
        <f>VLOOKUP(A679,'medical examination2'!A679:M3013,13,FALSE)</f>
        <v>No</v>
      </c>
      <c r="J679" t="str">
        <f>VLOOKUP(A679,'medical examination2'!A679:D3013,4,FALSE)</f>
        <v>OBESITY</v>
      </c>
      <c r="K679" t="str">
        <f>VLOOKUP(A679,'medical examination2'!A679:F3013,6,FALSE)</f>
        <v>NORMAL</v>
      </c>
      <c r="L679" s="16">
        <f>VLOOKUP(A679,'hospitalisation details 2'!A679:G3021,7,FALSE)</f>
        <v>33471</v>
      </c>
      <c r="N679">
        <f>VLOOKUP(A679,'hospitalisation details 2'!A679:J3021,10,FALSE)</f>
        <v>14630.52</v>
      </c>
    </row>
    <row r="680" spans="1:14" ht="15.6" x14ac:dyDescent="0.3">
      <c r="A680" s="1" t="s">
        <v>1692</v>
      </c>
      <c r="B680" t="str">
        <f>VLOOKUP(A680,'Customer Names'!A680:D3014,4,FALSE)</f>
        <v>Mario J.</v>
      </c>
      <c r="C680">
        <f>VLOOKUP(A680,'medical examination2'!A680:'medical examination2'!B3014,2,FALSE)</f>
        <v>35.5</v>
      </c>
      <c r="D680">
        <f>VLOOKUP(A680,'medical examination2'!A680:E3014,5,FALSE)</f>
        <v>10.37</v>
      </c>
      <c r="E680" t="str">
        <f>VLOOKUP(A680,'medical examination2'!A680:G3015,7,FALSE)</f>
        <v>No</v>
      </c>
      <c r="F680" t="str">
        <f>VLOOKUP(healthcare!A680,'medical examination2'!A680:I3014,9,FALSE)</f>
        <v>No</v>
      </c>
      <c r="G680" t="str">
        <f>VLOOKUP(A680,'medical examination2'!A680:J3014,10,FALSE)</f>
        <v>No</v>
      </c>
      <c r="I680" t="str">
        <f>VLOOKUP(A680,'medical examination2'!A680:M3014,13,FALSE)</f>
        <v>No</v>
      </c>
      <c r="J680" t="str">
        <f>VLOOKUP(A680,'medical examination2'!A680:D3014,4,FALSE)</f>
        <v>OBESITY</v>
      </c>
      <c r="K680" t="str">
        <f>VLOOKUP(A680,'medical examination2'!A680:F3014,6,FALSE)</f>
        <v>DIABETES</v>
      </c>
      <c r="L680" s="16">
        <f>VLOOKUP(A680,'hospitalisation details 2'!A680:G3022,7,FALSE)</f>
        <v>24054</v>
      </c>
      <c r="N680">
        <f>VLOOKUP(A680,'hospitalisation details 2'!A680:J3022,10,FALSE)</f>
        <v>14612.33</v>
      </c>
    </row>
    <row r="681" spans="1:14" ht="15.6" x14ac:dyDescent="0.3">
      <c r="A681" s="1" t="s">
        <v>1691</v>
      </c>
      <c r="B681" t="str">
        <f>VLOOKUP(A681,'Customer Names'!A681:D3015,4,FALSE)</f>
        <v>Peter</v>
      </c>
      <c r="C681">
        <f>VLOOKUP(A681,'medical examination2'!A681:'medical examination2'!B3015,2,FALSE)</f>
        <v>36.979999999999997</v>
      </c>
      <c r="D681">
        <f>VLOOKUP(A681,'medical examination2'!A681:E3015,5,FALSE)</f>
        <v>9.56</v>
      </c>
      <c r="E681" t="str">
        <f>VLOOKUP(A681,'medical examination2'!A681:G3016,7,FALSE)</f>
        <v>yes</v>
      </c>
      <c r="F681" t="str">
        <f>VLOOKUP(healthcare!A681,'medical examination2'!A681:I3015,9,FALSE)</f>
        <v>No</v>
      </c>
      <c r="G681" t="str">
        <f>VLOOKUP(A681,'medical examination2'!A681:J3015,10,FALSE)</f>
        <v>No</v>
      </c>
      <c r="I681" t="str">
        <f>VLOOKUP(A681,'medical examination2'!A681:M3015,13,FALSE)</f>
        <v>No</v>
      </c>
      <c r="J681" t="str">
        <f>VLOOKUP(A681,'medical examination2'!A681:D3015,4,FALSE)</f>
        <v>OBESITY</v>
      </c>
      <c r="K681" t="str">
        <f>VLOOKUP(A681,'medical examination2'!A681:F3015,6,FALSE)</f>
        <v>DIABETES</v>
      </c>
      <c r="L681" s="16">
        <f>VLOOKUP(A681,'hospitalisation details 2'!A681:G3023,7,FALSE)</f>
        <v>24671</v>
      </c>
      <c r="N681">
        <f>VLOOKUP(A681,'hospitalisation details 2'!A681:J3023,10,FALSE)</f>
        <v>14600.62</v>
      </c>
    </row>
    <row r="682" spans="1:14" ht="15.6" x14ac:dyDescent="0.3">
      <c r="A682" s="1" t="s">
        <v>1690</v>
      </c>
      <c r="B682" t="str">
        <f>VLOOKUP(A682,'Customer Names'!A682:D3016,4,FALSE)</f>
        <v>Carolina</v>
      </c>
      <c r="C682">
        <f>VLOOKUP(A682,'medical examination2'!A682:'medical examination2'!B3016,2,FALSE)</f>
        <v>32.395000000000003</v>
      </c>
      <c r="D682">
        <f>VLOOKUP(A682,'medical examination2'!A682:E3016,5,FALSE)</f>
        <v>8.23</v>
      </c>
      <c r="E682" t="str">
        <f>VLOOKUP(A682,'medical examination2'!A682:G3017,7,FALSE)</f>
        <v>yes</v>
      </c>
      <c r="F682" t="str">
        <f>VLOOKUP(healthcare!A682,'medical examination2'!A682:I3016,9,FALSE)</f>
        <v>No</v>
      </c>
      <c r="G682" t="str">
        <f>VLOOKUP(A682,'medical examination2'!A682:J3016,10,FALSE)</f>
        <v>Yes</v>
      </c>
      <c r="I682" t="str">
        <f>VLOOKUP(A682,'medical examination2'!A682:M3016,13,FALSE)</f>
        <v>No</v>
      </c>
      <c r="J682" t="str">
        <f>VLOOKUP(A682,'medical examination2'!A682:D3016,4,FALSE)</f>
        <v>OBESITY</v>
      </c>
      <c r="K682" t="str">
        <f>VLOOKUP(A682,'medical examination2'!A682:F3016,6,FALSE)</f>
        <v>DIABETES</v>
      </c>
      <c r="L682" s="16">
        <f>VLOOKUP(A682,'hospitalisation details 2'!A682:G3024,7,FALSE)</f>
        <v>23298</v>
      </c>
      <c r="N682">
        <f>VLOOKUP(A682,'hospitalisation details 2'!A682:J3024,10,FALSE)</f>
        <v>14590.63</v>
      </c>
    </row>
    <row r="683" spans="1:14" ht="15.6" x14ac:dyDescent="0.3">
      <c r="A683" s="1" t="s">
        <v>1689</v>
      </c>
      <c r="B683" t="str">
        <f>VLOOKUP(A683,'Customer Names'!A683:D3017,4,FALSE)</f>
        <v>Jenny K.</v>
      </c>
      <c r="C683">
        <f>VLOOKUP(A683,'medical examination2'!A683:'medical examination2'!B3017,2,FALSE)</f>
        <v>32.729999999999997</v>
      </c>
      <c r="D683">
        <f>VLOOKUP(A683,'medical examination2'!A683:E3017,5,FALSE)</f>
        <v>7.03</v>
      </c>
      <c r="E683" t="str">
        <f>VLOOKUP(A683,'medical examination2'!A683:G3018,7,FALSE)</f>
        <v>No</v>
      </c>
      <c r="F683" t="str">
        <f>VLOOKUP(healthcare!A683,'medical examination2'!A683:I3017,9,FALSE)</f>
        <v>No</v>
      </c>
      <c r="G683" t="str">
        <f>VLOOKUP(A683,'medical examination2'!A683:J3017,10,FALSE)</f>
        <v>No</v>
      </c>
      <c r="I683" t="str">
        <f>VLOOKUP(A683,'medical examination2'!A683:M3017,13,FALSE)</f>
        <v>No</v>
      </c>
      <c r="J683" t="str">
        <f>VLOOKUP(A683,'medical examination2'!A683:D3017,4,FALSE)</f>
        <v>OBESITY</v>
      </c>
      <c r="K683" t="str">
        <f>VLOOKUP(A683,'medical examination2'!A683:F3017,6,FALSE)</f>
        <v>DIABETES</v>
      </c>
      <c r="L683" s="16">
        <f>VLOOKUP(A683,'hospitalisation details 2'!A683:G3025,7,FALSE)</f>
        <v>22983</v>
      </c>
      <c r="N683">
        <f>VLOOKUP(A683,'hospitalisation details 2'!A683:J3025,10,FALSE)</f>
        <v>14574.64</v>
      </c>
    </row>
    <row r="684" spans="1:14" ht="15.6" x14ac:dyDescent="0.3">
      <c r="A684" s="1" t="s">
        <v>1688</v>
      </c>
      <c r="B684" t="str">
        <f>VLOOKUP(A684,'Customer Names'!A684:D3018,4,FALSE)</f>
        <v>Jessica</v>
      </c>
      <c r="C684">
        <f>VLOOKUP(A684,'medical examination2'!A684:'medical examination2'!B3018,2,FALSE)</f>
        <v>20.52</v>
      </c>
      <c r="D684">
        <f>VLOOKUP(A684,'medical examination2'!A684:E3018,5,FALSE)</f>
        <v>5.45</v>
      </c>
      <c r="E684" t="str">
        <f>VLOOKUP(A684,'medical examination2'!A684:G3019,7,FALSE)</f>
        <v>No</v>
      </c>
      <c r="F684" t="str">
        <f>VLOOKUP(healthcare!A684,'medical examination2'!A684:I3018,9,FALSE)</f>
        <v>No</v>
      </c>
      <c r="G684" t="str">
        <f>VLOOKUP(A684,'medical examination2'!A684:J3018,10,FALSE)</f>
        <v>No</v>
      </c>
      <c r="I684" t="str">
        <f>VLOOKUP(A684,'medical examination2'!A684:M3018,13,FALSE)</f>
        <v>Yes</v>
      </c>
      <c r="J684" t="str">
        <f>VLOOKUP(A684,'medical examination2'!A684:D3018,4,FALSE)</f>
        <v>NORMAL WEIGHT</v>
      </c>
      <c r="K684" t="str">
        <f>VLOOKUP(A684,'medical examination2'!A684:F3018,6,FALSE)</f>
        <v>NORMAL</v>
      </c>
      <c r="L684" s="16">
        <f>VLOOKUP(A684,'hospitalisation details 2'!A684:G3026,7,FALSE)</f>
        <v>36050</v>
      </c>
      <c r="N684">
        <f>VLOOKUP(A684,'hospitalisation details 2'!A684:J3026,10,FALSE)</f>
        <v>14571.89</v>
      </c>
    </row>
    <row r="685" spans="1:14" ht="15.6" x14ac:dyDescent="0.3">
      <c r="A685" s="1" t="s">
        <v>1687</v>
      </c>
      <c r="B685" t="str">
        <f>VLOOKUP(A685,'Customer Names'!A685:D3019,4,FALSE)</f>
        <v>Kimberly D</v>
      </c>
      <c r="C685">
        <f>VLOOKUP(A685,'medical examination2'!A685:'medical examination2'!B3019,2,FALSE)</f>
        <v>51.72</v>
      </c>
      <c r="D685">
        <f>VLOOKUP(A685,'medical examination2'!A685:E3019,5,FALSE)</f>
        <v>5.76</v>
      </c>
      <c r="E685" t="str">
        <f>VLOOKUP(A685,'medical examination2'!A685:G3020,7,FALSE)</f>
        <v>No</v>
      </c>
      <c r="F685" t="str">
        <f>VLOOKUP(healthcare!A685,'medical examination2'!A685:I3019,9,FALSE)</f>
        <v>No</v>
      </c>
      <c r="G685" t="str">
        <f>VLOOKUP(A685,'medical examination2'!A685:J3019,10,FALSE)</f>
        <v>No</v>
      </c>
      <c r="I685" t="str">
        <f>VLOOKUP(A685,'medical examination2'!A685:M3019,13,FALSE)</f>
        <v>No</v>
      </c>
      <c r="J685" t="str">
        <f>VLOOKUP(A685,'medical examination2'!A685:D3019,4,FALSE)</f>
        <v>OBESITY</v>
      </c>
      <c r="K685" t="str">
        <f>VLOOKUP(A685,'medical examination2'!A685:F3019,6,FALSE)</f>
        <v>PREDIABETES</v>
      </c>
      <c r="L685" s="16">
        <f>VLOOKUP(A685,'hospitalisation details 2'!A685:G3027,7,FALSE)</f>
        <v>32703</v>
      </c>
      <c r="N685">
        <f>VLOOKUP(A685,'hospitalisation details 2'!A685:J3027,10,FALSE)</f>
        <v>14547.26</v>
      </c>
    </row>
    <row r="686" spans="1:14" ht="15.6" x14ac:dyDescent="0.3">
      <c r="A686" s="1" t="s">
        <v>1686</v>
      </c>
      <c r="B686" t="str">
        <f>VLOOKUP(A686,'Customer Names'!A686:D3020,4,FALSE)</f>
        <v>Marc-Olivier</v>
      </c>
      <c r="C686">
        <f>VLOOKUP(A686,'medical examination2'!A686:'medical examination2'!B3020,2,FALSE)</f>
        <v>50.2</v>
      </c>
      <c r="D686">
        <f>VLOOKUP(A686,'medical examination2'!A686:E3020,5,FALSE)</f>
        <v>5.4</v>
      </c>
      <c r="E686" t="str">
        <f>VLOOKUP(A686,'medical examination2'!A686:G3021,7,FALSE)</f>
        <v>No</v>
      </c>
      <c r="F686" t="str">
        <f>VLOOKUP(healthcare!A686,'medical examination2'!A686:I3020,9,FALSE)</f>
        <v>No</v>
      </c>
      <c r="G686" t="str">
        <f>VLOOKUP(A686,'medical examination2'!A686:J3020,10,FALSE)</f>
        <v>No</v>
      </c>
      <c r="I686" t="str">
        <f>VLOOKUP(A686,'medical examination2'!A686:M3020,13,FALSE)</f>
        <v>No</v>
      </c>
      <c r="J686" t="str">
        <f>VLOOKUP(A686,'medical examination2'!A686:D3020,4,FALSE)</f>
        <v>OBESITY</v>
      </c>
      <c r="K686" t="str">
        <f>VLOOKUP(A686,'medical examination2'!A686:F3020,6,FALSE)</f>
        <v>NORMAL</v>
      </c>
      <c r="L686" s="16">
        <f>VLOOKUP(A686,'hospitalisation details 2'!A686:G3028,7,FALSE)</f>
        <v>32711</v>
      </c>
      <c r="N686">
        <f>VLOOKUP(A686,'hospitalisation details 2'!A686:J3028,10,FALSE)</f>
        <v>14507.46</v>
      </c>
    </row>
    <row r="687" spans="1:14" ht="15.6" x14ac:dyDescent="0.3">
      <c r="A687" s="1" t="s">
        <v>1685</v>
      </c>
      <c r="B687" t="str">
        <f>VLOOKUP(A687,'Customer Names'!A687:D3021,4,FALSE)</f>
        <v>Russell J</v>
      </c>
      <c r="C687">
        <f>VLOOKUP(A687,'medical examination2'!A687:'medical examination2'!B3021,2,FALSE)</f>
        <v>25.52</v>
      </c>
      <c r="D687">
        <f>VLOOKUP(A687,'medical examination2'!A687:E3021,5,FALSE)</f>
        <v>6.35</v>
      </c>
      <c r="E687" t="str">
        <f>VLOOKUP(A687,'medical examination2'!A687:G3022,7,FALSE)</f>
        <v>No</v>
      </c>
      <c r="F687" t="str">
        <f>VLOOKUP(healthcare!A687,'medical examination2'!A687:I3021,9,FALSE)</f>
        <v>No</v>
      </c>
      <c r="G687" t="str">
        <f>VLOOKUP(A687,'medical examination2'!A687:J3021,10,FALSE)</f>
        <v>Yes</v>
      </c>
      <c r="I687" t="str">
        <f>VLOOKUP(A687,'medical examination2'!A687:M3021,13,FALSE)</f>
        <v>No</v>
      </c>
      <c r="J687" t="str">
        <f>VLOOKUP(A687,'medical examination2'!A687:D3021,4,FALSE)</f>
        <v>OVERWEIGHT</v>
      </c>
      <c r="K687" t="str">
        <f>VLOOKUP(A687,'medical examination2'!A687:F3021,6,FALSE)</f>
        <v>PREDIABETES</v>
      </c>
      <c r="L687" s="16">
        <f>VLOOKUP(A687,'hospitalisation details 2'!A687:G3029,7,FALSE)</f>
        <v>29148</v>
      </c>
      <c r="N687">
        <f>VLOOKUP(A687,'hospitalisation details 2'!A687:J3029,10,FALSE)</f>
        <v>14478.33</v>
      </c>
    </row>
    <row r="688" spans="1:14" ht="15.6" x14ac:dyDescent="0.3">
      <c r="A688" s="1" t="s">
        <v>1684</v>
      </c>
      <c r="B688" t="str">
        <f>VLOOKUP(A688,'Customer Names'!A688:D3022,4,FALSE)</f>
        <v>Karine</v>
      </c>
      <c r="C688">
        <f>VLOOKUP(A688,'medical examination2'!A688:'medical examination2'!B3022,2,FALSE)</f>
        <v>35.200000000000003</v>
      </c>
      <c r="D688">
        <f>VLOOKUP(A688,'medical examination2'!A688:E3022,5,FALSE)</f>
        <v>6.26</v>
      </c>
      <c r="E688" t="str">
        <f>VLOOKUP(A688,'medical examination2'!A688:G3023,7,FALSE)</f>
        <v>yes</v>
      </c>
      <c r="F688" t="str">
        <f>VLOOKUP(healthcare!A688,'medical examination2'!A688:I3022,9,FALSE)</f>
        <v>No</v>
      </c>
      <c r="G688" t="str">
        <f>VLOOKUP(A688,'medical examination2'!A688:J3022,10,FALSE)</f>
        <v>No</v>
      </c>
      <c r="I688" t="str">
        <f>VLOOKUP(A688,'medical examination2'!A688:M3022,13,FALSE)</f>
        <v>No</v>
      </c>
      <c r="J688" t="str">
        <f>VLOOKUP(A688,'medical examination2'!A688:D3022,4,FALSE)</f>
        <v>OBESITY</v>
      </c>
      <c r="K688" t="str">
        <f>VLOOKUP(A688,'medical examination2'!A688:F3022,6,FALSE)</f>
        <v>PREDIABETES</v>
      </c>
      <c r="L688" s="16">
        <f>VLOOKUP(A688,'hospitalisation details 2'!A688:G3030,7,FALSE)</f>
        <v>21874</v>
      </c>
      <c r="N688">
        <f>VLOOKUP(A688,'hospitalisation details 2'!A688:J3030,10,FALSE)</f>
        <v>14474.68</v>
      </c>
    </row>
    <row r="689" spans="1:14" ht="15.6" x14ac:dyDescent="0.3">
      <c r="A689" s="1" t="s">
        <v>1683</v>
      </c>
      <c r="B689" t="str">
        <f>VLOOKUP(A689,'Customer Names'!A689:D3023,4,FALSE)</f>
        <v>Cheryl</v>
      </c>
      <c r="C689">
        <f>VLOOKUP(A689,'medical examination2'!A689:'medical examination2'!B3023,2,FALSE)</f>
        <v>41.26</v>
      </c>
      <c r="D689">
        <f>VLOOKUP(A689,'medical examination2'!A689:E3023,5,FALSE)</f>
        <v>5.97</v>
      </c>
      <c r="E689" t="str">
        <f>VLOOKUP(A689,'medical examination2'!A689:G3024,7,FALSE)</f>
        <v>yes</v>
      </c>
      <c r="F689" t="str">
        <f>VLOOKUP(healthcare!A689,'medical examination2'!A689:I3023,9,FALSE)</f>
        <v>No</v>
      </c>
      <c r="G689" t="str">
        <f>VLOOKUP(A689,'medical examination2'!A689:J3023,10,FALSE)</f>
        <v>No</v>
      </c>
      <c r="I689" t="str">
        <f>VLOOKUP(A689,'medical examination2'!A689:M3023,13,FALSE)</f>
        <v>No</v>
      </c>
      <c r="J689" t="str">
        <f>VLOOKUP(A689,'medical examination2'!A689:D3023,4,FALSE)</f>
        <v>OBESITY</v>
      </c>
      <c r="K689" t="str">
        <f>VLOOKUP(A689,'medical examination2'!A689:F3023,6,FALSE)</f>
        <v>PREDIABETES</v>
      </c>
      <c r="L689" s="16">
        <f>VLOOKUP(A689,'hospitalisation details 2'!A689:G3031,7,FALSE)</f>
        <v>28091</v>
      </c>
      <c r="N689">
        <f>VLOOKUP(A689,'hospitalisation details 2'!A689:J3031,10,FALSE)</f>
        <v>14470.01</v>
      </c>
    </row>
    <row r="690" spans="1:14" ht="15.6" x14ac:dyDescent="0.3">
      <c r="A690" s="1" t="s">
        <v>1682</v>
      </c>
      <c r="B690" t="str">
        <f>VLOOKUP(A690,'Customer Names'!A690:D3024,4,FALSE)</f>
        <v>Allison M.</v>
      </c>
      <c r="C690">
        <f>VLOOKUP(A690,'medical examination2'!A690:'medical examination2'!B3024,2,FALSE)</f>
        <v>17.195</v>
      </c>
      <c r="D690">
        <f>VLOOKUP(A690,'medical examination2'!A690:E3024,5,FALSE)</f>
        <v>5.29</v>
      </c>
      <c r="E690" t="str">
        <f>VLOOKUP(A690,'medical examination2'!A690:G3025,7,FALSE)</f>
        <v>yes</v>
      </c>
      <c r="F690" t="str">
        <f>VLOOKUP(healthcare!A690,'medical examination2'!A690:I3024,9,FALSE)</f>
        <v>No</v>
      </c>
      <c r="G690" t="str">
        <f>VLOOKUP(A690,'medical examination2'!A690:J3024,10,FALSE)</f>
        <v>No</v>
      </c>
      <c r="I690" t="str">
        <f>VLOOKUP(A690,'medical examination2'!A690:M3024,13,FALSE)</f>
        <v>Yes</v>
      </c>
      <c r="J690" t="str">
        <f>VLOOKUP(A690,'medical examination2'!A690:D3024,4,FALSE)</f>
        <v>UNDERWEIGHT</v>
      </c>
      <c r="K690" t="str">
        <f>VLOOKUP(A690,'medical examination2'!A690:F3024,6,FALSE)</f>
        <v>NORMAL</v>
      </c>
      <c r="L690" s="16">
        <f>VLOOKUP(A690,'hospitalisation details 2'!A690:G3032,7,FALSE)</f>
        <v>35379</v>
      </c>
      <c r="N690">
        <f>VLOOKUP(A690,'hospitalisation details 2'!A690:J3032,10,FALSE)</f>
        <v>14455.64</v>
      </c>
    </row>
    <row r="691" spans="1:14" ht="15.6" x14ac:dyDescent="0.3">
      <c r="A691" s="1" t="s">
        <v>1681</v>
      </c>
      <c r="B691" t="str">
        <f>VLOOKUP(A691,'Customer Names'!A691:D3025,4,FALSE)</f>
        <v>Adriana</v>
      </c>
      <c r="C691">
        <f>VLOOKUP(A691,'medical examination2'!A691:'medical examination2'!B3025,2,FALSE)</f>
        <v>23.085000000000001</v>
      </c>
      <c r="D691">
        <f>VLOOKUP(A691,'medical examination2'!A691:E3025,5,FALSE)</f>
        <v>4.2699999999999996</v>
      </c>
      <c r="E691" t="str">
        <f>VLOOKUP(A691,'medical examination2'!A691:G3026,7,FALSE)</f>
        <v>yes</v>
      </c>
      <c r="F691" t="str">
        <f>VLOOKUP(healthcare!A691,'medical examination2'!A691:I3025,9,FALSE)</f>
        <v>No</v>
      </c>
      <c r="G691" t="str">
        <f>VLOOKUP(A691,'medical examination2'!A691:J3025,10,FALSE)</f>
        <v>No</v>
      </c>
      <c r="I691" t="str">
        <f>VLOOKUP(A691,'medical examination2'!A691:M3025,13,FALSE)</f>
        <v>No</v>
      </c>
      <c r="J691" t="str">
        <f>VLOOKUP(A691,'medical examination2'!A691:D3025,4,FALSE)</f>
        <v>NORMAL WEIGHT</v>
      </c>
      <c r="K691" t="str">
        <f>VLOOKUP(A691,'medical examination2'!A691:F3025,6,FALSE)</f>
        <v>NORMAL</v>
      </c>
      <c r="L691" s="16">
        <f>VLOOKUP(A691,'hospitalisation details 2'!A691:G3033,7,FALSE)</f>
        <v>21765</v>
      </c>
      <c r="N691">
        <f>VLOOKUP(A691,'hospitalisation details 2'!A691:J3033,10,FALSE)</f>
        <v>14451.84</v>
      </c>
    </row>
    <row r="692" spans="1:14" ht="15.6" x14ac:dyDescent="0.3">
      <c r="A692" s="1" t="s">
        <v>1680</v>
      </c>
      <c r="B692" t="str">
        <f>VLOOKUP(A692,'Customer Names'!A692:D3026,4,FALSE)</f>
        <v>Miranda J</v>
      </c>
      <c r="C692">
        <f>VLOOKUP(A692,'medical examination2'!A692:'medical examination2'!B3026,2,FALSE)</f>
        <v>21.66</v>
      </c>
      <c r="D692">
        <f>VLOOKUP(A692,'medical examination2'!A692:E3026,5,FALSE)</f>
        <v>5.2</v>
      </c>
      <c r="E692" t="str">
        <f>VLOOKUP(A692,'medical examination2'!A692:G3027,7,FALSE)</f>
        <v>yes</v>
      </c>
      <c r="F692" t="str">
        <f>VLOOKUP(healthcare!A692,'medical examination2'!A692:I3026,9,FALSE)</f>
        <v>No</v>
      </c>
      <c r="G692" t="str">
        <f>VLOOKUP(A692,'medical examination2'!A692:J3026,10,FALSE)</f>
        <v>No</v>
      </c>
      <c r="I692" t="str">
        <f>VLOOKUP(A692,'medical examination2'!A692:M3026,13,FALSE)</f>
        <v>No</v>
      </c>
      <c r="J692" t="str">
        <f>VLOOKUP(A692,'medical examination2'!A692:D3026,4,FALSE)</f>
        <v>NORMAL WEIGHT</v>
      </c>
      <c r="K692" t="str">
        <f>VLOOKUP(A692,'medical examination2'!A692:F3026,6,FALSE)</f>
        <v>NORMAL</v>
      </c>
      <c r="L692" s="16">
        <f>VLOOKUP(A692,'hospitalisation details 2'!A692:G3034,7,FALSE)</f>
        <v>21730</v>
      </c>
      <c r="N692">
        <f>VLOOKUP(A692,'hospitalisation details 2'!A692:J3034,10,FALSE)</f>
        <v>14449.85</v>
      </c>
    </row>
    <row r="693" spans="1:14" ht="15.6" x14ac:dyDescent="0.3">
      <c r="A693" s="1" t="s">
        <v>1679</v>
      </c>
      <c r="B693" t="str">
        <f>VLOOKUP(A693,'Customer Names'!A693:D3027,4,FALSE)</f>
        <v>Roberto</v>
      </c>
      <c r="C693">
        <f>VLOOKUP(A693,'medical examination2'!A693:'medical examination2'!B3027,2,FALSE)</f>
        <v>36.47</v>
      </c>
      <c r="D693">
        <f>VLOOKUP(A693,'medical examination2'!A693:E3027,5,FALSE)</f>
        <v>8.23</v>
      </c>
      <c r="E693" t="str">
        <f>VLOOKUP(A693,'medical examination2'!A693:G3028,7,FALSE)</f>
        <v>yes</v>
      </c>
      <c r="F693" t="str">
        <f>VLOOKUP(healthcare!A693,'medical examination2'!A693:I3027,9,FALSE)</f>
        <v>No</v>
      </c>
      <c r="G693" t="str">
        <f>VLOOKUP(A693,'medical examination2'!A693:J3027,10,FALSE)</f>
        <v>No</v>
      </c>
      <c r="I693" t="str">
        <f>VLOOKUP(A693,'medical examination2'!A693:M3027,13,FALSE)</f>
        <v>No</v>
      </c>
      <c r="J693" t="str">
        <f>VLOOKUP(A693,'medical examination2'!A693:D3027,4,FALSE)</f>
        <v>OBESITY</v>
      </c>
      <c r="K693" t="str">
        <f>VLOOKUP(A693,'medical examination2'!A693:F3027,6,FALSE)</f>
        <v>DIABETES</v>
      </c>
      <c r="L693" s="16">
        <f>VLOOKUP(A693,'hospitalisation details 2'!A693:G3035,7,FALSE)</f>
        <v>24780</v>
      </c>
      <c r="N693">
        <f>VLOOKUP(A693,'hospitalisation details 2'!A693:J3035,10,FALSE)</f>
        <v>14427.63</v>
      </c>
    </row>
    <row r="694" spans="1:14" ht="15.6" x14ac:dyDescent="0.3">
      <c r="A694" s="1" t="s">
        <v>1678</v>
      </c>
      <c r="B694" t="str">
        <f>VLOOKUP(A694,'Customer Names'!A694:D3028,4,FALSE)</f>
        <v>Rebecca B.</v>
      </c>
      <c r="C694">
        <f>VLOOKUP(A694,'medical examination2'!A694:'medical examination2'!B3028,2,FALSE)</f>
        <v>36.08</v>
      </c>
      <c r="D694">
        <f>VLOOKUP(A694,'medical examination2'!A694:E3028,5,FALSE)</f>
        <v>10.33</v>
      </c>
      <c r="E694" t="str">
        <f>VLOOKUP(A694,'medical examination2'!A694:G3029,7,FALSE)</f>
        <v>yes</v>
      </c>
      <c r="F694" t="str">
        <f>VLOOKUP(healthcare!A694,'medical examination2'!A694:I3028,9,FALSE)</f>
        <v>No</v>
      </c>
      <c r="G694" t="str">
        <f>VLOOKUP(A694,'medical examination2'!A694:J3028,10,FALSE)</f>
        <v>No</v>
      </c>
      <c r="I694" t="str">
        <f>VLOOKUP(A694,'medical examination2'!A694:M3028,13,FALSE)</f>
        <v>No</v>
      </c>
      <c r="J694" t="str">
        <f>VLOOKUP(A694,'medical examination2'!A694:D3028,4,FALSE)</f>
        <v>OBESITY</v>
      </c>
      <c r="K694" t="str">
        <f>VLOOKUP(A694,'medical examination2'!A694:F3028,6,FALSE)</f>
        <v>DIABETES</v>
      </c>
      <c r="L694" s="16">
        <f>VLOOKUP(A694,'hospitalisation details 2'!A694:G3036,7,FALSE)</f>
        <v>24699</v>
      </c>
      <c r="N694">
        <f>VLOOKUP(A694,'hospitalisation details 2'!A694:J3036,10,FALSE)</f>
        <v>14426.66</v>
      </c>
    </row>
    <row r="695" spans="1:14" ht="15.6" x14ac:dyDescent="0.3">
      <c r="A695" s="1" t="s">
        <v>1677</v>
      </c>
      <c r="B695" t="str">
        <f>VLOOKUP(A695,'Customer Names'!A695:D3029,4,FALSE)</f>
        <v>Tiffany</v>
      </c>
      <c r="C695">
        <f>VLOOKUP(A695,'medical examination2'!A695:'medical examination2'!B3029,2,FALSE)</f>
        <v>23.18</v>
      </c>
      <c r="D695">
        <f>VLOOKUP(A695,'medical examination2'!A695:E3029,5,FALSE)</f>
        <v>6.13</v>
      </c>
      <c r="E695" t="str">
        <f>VLOOKUP(A695,'medical examination2'!A695:G3030,7,FALSE)</f>
        <v>No</v>
      </c>
      <c r="F695" t="str">
        <f>VLOOKUP(healthcare!A695,'medical examination2'!A695:I3029,9,FALSE)</f>
        <v>No</v>
      </c>
      <c r="G695" t="str">
        <f>VLOOKUP(A695,'medical examination2'!A695:J3029,10,FALSE)</f>
        <v>No</v>
      </c>
      <c r="I695" t="str">
        <f>VLOOKUP(A695,'medical examination2'!A695:M3029,13,FALSE)</f>
        <v>No</v>
      </c>
      <c r="J695" t="str">
        <f>VLOOKUP(A695,'medical examination2'!A695:D3029,4,FALSE)</f>
        <v>NORMAL WEIGHT</v>
      </c>
      <c r="K695" t="str">
        <f>VLOOKUP(A695,'medical examination2'!A695:F3029,6,FALSE)</f>
        <v>PREDIABETES</v>
      </c>
      <c r="L695" s="16">
        <f>VLOOKUP(A695,'hospitalisation details 2'!A695:G3037,7,FALSE)</f>
        <v>36382</v>
      </c>
      <c r="N695">
        <f>VLOOKUP(A695,'hospitalisation details 2'!A695:J3037,10,FALSE)</f>
        <v>14426.07</v>
      </c>
    </row>
    <row r="696" spans="1:14" ht="15.6" x14ac:dyDescent="0.3">
      <c r="A696" s="1" t="s">
        <v>1676</v>
      </c>
      <c r="B696" t="str">
        <f>VLOOKUP(A696,'Customer Names'!A696:D3030,4,FALSE)</f>
        <v>Alexander</v>
      </c>
      <c r="C696">
        <f>VLOOKUP(A696,'medical examination2'!A696:'medical examination2'!B3030,2,FALSE)</f>
        <v>39.159999999999997</v>
      </c>
      <c r="D696">
        <f>VLOOKUP(A696,'medical examination2'!A696:E3030,5,FALSE)</f>
        <v>8.08</v>
      </c>
      <c r="E696" t="str">
        <f>VLOOKUP(A696,'medical examination2'!A696:G3031,7,FALSE)</f>
        <v>No</v>
      </c>
      <c r="F696" t="str">
        <f>VLOOKUP(healthcare!A696,'medical examination2'!A696:I3030,9,FALSE)</f>
        <v>No</v>
      </c>
      <c r="G696" t="str">
        <f>VLOOKUP(A696,'medical examination2'!A696:J3030,10,FALSE)</f>
        <v>No</v>
      </c>
      <c r="I696" t="str">
        <f>VLOOKUP(A696,'medical examination2'!A696:M3030,13,FALSE)</f>
        <v>No</v>
      </c>
      <c r="J696" t="str">
        <f>VLOOKUP(A696,'medical examination2'!A696:D3030,4,FALSE)</f>
        <v>OBESITY</v>
      </c>
      <c r="K696" t="str">
        <f>VLOOKUP(A696,'medical examination2'!A696:F3030,6,FALSE)</f>
        <v>DIABETES</v>
      </c>
      <c r="L696" s="16">
        <f>VLOOKUP(A696,'hospitalisation details 2'!A696:G3038,7,FALSE)</f>
        <v>21448</v>
      </c>
      <c r="N696">
        <f>VLOOKUP(A696,'hospitalisation details 2'!A696:J3038,10,FALSE)</f>
        <v>14418.28</v>
      </c>
    </row>
    <row r="697" spans="1:14" ht="15.6" x14ac:dyDescent="0.3">
      <c r="A697" s="1" t="s">
        <v>1675</v>
      </c>
      <c r="B697" t="str">
        <f>VLOOKUP(A697,'Customer Names'!A697:D3031,4,FALSE)</f>
        <v>Rich M</v>
      </c>
      <c r="C697">
        <f>VLOOKUP(A697,'medical examination2'!A697:'medical examination2'!B3031,2,FALSE)</f>
        <v>38.19</v>
      </c>
      <c r="D697">
        <f>VLOOKUP(A697,'medical examination2'!A697:E3031,5,FALSE)</f>
        <v>10.49</v>
      </c>
      <c r="E697" t="str">
        <f>VLOOKUP(A697,'medical examination2'!A697:G3032,7,FALSE)</f>
        <v>No</v>
      </c>
      <c r="F697" t="str">
        <f>VLOOKUP(healthcare!A697,'medical examination2'!A697:I3031,9,FALSE)</f>
        <v>No</v>
      </c>
      <c r="G697" t="str">
        <f>VLOOKUP(A697,'medical examination2'!A697:J3031,10,FALSE)</f>
        <v>No</v>
      </c>
      <c r="I697" t="str">
        <f>VLOOKUP(A697,'medical examination2'!A697:M3031,13,FALSE)</f>
        <v>No</v>
      </c>
      <c r="J697" t="str">
        <f>VLOOKUP(A697,'medical examination2'!A697:D3031,4,FALSE)</f>
        <v>OBESITY</v>
      </c>
      <c r="K697" t="str">
        <f>VLOOKUP(A697,'medical examination2'!A697:F3031,6,FALSE)</f>
        <v>DIABETES</v>
      </c>
      <c r="L697" s="16">
        <f>VLOOKUP(A697,'hospitalisation details 2'!A697:G3039,7,FALSE)</f>
        <v>21395</v>
      </c>
      <c r="N697">
        <f>VLOOKUP(A697,'hospitalisation details 2'!A697:J3039,10,FALSE)</f>
        <v>14410.93</v>
      </c>
    </row>
    <row r="698" spans="1:14" ht="15.6" x14ac:dyDescent="0.3">
      <c r="A698" s="1" t="s">
        <v>1674</v>
      </c>
      <c r="B698" t="str">
        <f>VLOOKUP(A698,'Customer Names'!A698:D3032,4,FALSE)</f>
        <v>Aaron C</v>
      </c>
      <c r="C698">
        <f>VLOOKUP(A698,'medical examination2'!A698:'medical examination2'!B3032,2,FALSE)</f>
        <v>26.41</v>
      </c>
      <c r="D698">
        <f>VLOOKUP(A698,'medical examination2'!A698:E3032,5,FALSE)</f>
        <v>8.11</v>
      </c>
      <c r="E698" t="str">
        <f>VLOOKUP(A698,'medical examination2'!A698:G3033,7,FALSE)</f>
        <v>No</v>
      </c>
      <c r="F698" t="str">
        <f>VLOOKUP(healthcare!A698,'medical examination2'!A698:I3032,9,FALSE)</f>
        <v>No</v>
      </c>
      <c r="G698" t="str">
        <f>VLOOKUP(A698,'medical examination2'!A698:J3032,10,FALSE)</f>
        <v>No</v>
      </c>
      <c r="I698" t="str">
        <f>VLOOKUP(A698,'medical examination2'!A698:M3032,13,FALSE)</f>
        <v>No</v>
      </c>
      <c r="J698" t="str">
        <f>VLOOKUP(A698,'medical examination2'!A698:D3032,4,FALSE)</f>
        <v>OVERWEIGHT</v>
      </c>
      <c r="K698" t="str">
        <f>VLOOKUP(A698,'medical examination2'!A698:F3032,6,FALSE)</f>
        <v>DIABETES</v>
      </c>
      <c r="L698" s="16">
        <f>VLOOKUP(A698,'hospitalisation details 2'!A698:G3040,7,FALSE)</f>
        <v>21442</v>
      </c>
      <c r="N698">
        <f>VLOOKUP(A698,'hospitalisation details 2'!A698:J3040,10,FALSE)</f>
        <v>14394.56</v>
      </c>
    </row>
    <row r="699" spans="1:14" ht="15.6" x14ac:dyDescent="0.3">
      <c r="A699" s="1" t="s">
        <v>1673</v>
      </c>
      <c r="B699" t="str">
        <f>VLOOKUP(A699,'Customer Names'!A699:D3033,4,FALSE)</f>
        <v>Kate</v>
      </c>
      <c r="C699">
        <f>VLOOKUP(A699,'medical examination2'!A699:'medical examination2'!B3033,2,FALSE)</f>
        <v>28.785</v>
      </c>
      <c r="D699">
        <f>VLOOKUP(A699,'medical examination2'!A699:E3033,5,FALSE)</f>
        <v>6.6</v>
      </c>
      <c r="E699" t="str">
        <f>VLOOKUP(A699,'medical examination2'!A699:G3034,7,FALSE)</f>
        <v>No</v>
      </c>
      <c r="F699" t="str">
        <f>VLOOKUP(healthcare!A699,'medical examination2'!A699:I3033,9,FALSE)</f>
        <v>No</v>
      </c>
      <c r="G699" t="str">
        <f>VLOOKUP(A699,'medical examination2'!A699:J3033,10,FALSE)</f>
        <v>No</v>
      </c>
      <c r="I699" t="str">
        <f>VLOOKUP(A699,'medical examination2'!A699:M3033,13,FALSE)</f>
        <v>No</v>
      </c>
      <c r="J699" t="str">
        <f>VLOOKUP(A699,'medical examination2'!A699:D3033,4,FALSE)</f>
        <v>OVERWEIGHT</v>
      </c>
      <c r="K699" t="str">
        <f>VLOOKUP(A699,'medical examination2'!A699:F3033,6,FALSE)</f>
        <v>DIABETES</v>
      </c>
      <c r="L699" s="16">
        <f>VLOOKUP(A699,'hospitalisation details 2'!A699:G3041,7,FALSE)</f>
        <v>23915</v>
      </c>
      <c r="N699">
        <f>VLOOKUP(A699,'hospitalisation details 2'!A699:J3041,10,FALSE)</f>
        <v>14394.4</v>
      </c>
    </row>
    <row r="700" spans="1:14" ht="15.6" x14ac:dyDescent="0.3">
      <c r="A700" s="1" t="s">
        <v>1672</v>
      </c>
      <c r="B700" t="str">
        <f>VLOOKUP(A700,'Customer Names'!A700:D3034,4,FALSE)</f>
        <v>Maria M</v>
      </c>
      <c r="C700">
        <f>VLOOKUP(A700,'medical examination2'!A700:'medical examination2'!B3034,2,FALSE)</f>
        <v>26.695</v>
      </c>
      <c r="D700">
        <f>VLOOKUP(A700,'medical examination2'!A700:E3034,5,FALSE)</f>
        <v>10.14</v>
      </c>
      <c r="E700" t="str">
        <f>VLOOKUP(A700,'medical examination2'!A700:G3035,7,FALSE)</f>
        <v>yes</v>
      </c>
      <c r="F700" t="str">
        <f>VLOOKUP(healthcare!A700,'medical examination2'!A700:I3034,9,FALSE)</f>
        <v>No</v>
      </c>
      <c r="G700" t="str">
        <f>VLOOKUP(A700,'medical examination2'!A700:J3034,10,FALSE)</f>
        <v>Yes</v>
      </c>
      <c r="I700" t="str">
        <f>VLOOKUP(A700,'medical examination2'!A700:M3034,13,FALSE)</f>
        <v>No</v>
      </c>
      <c r="J700" t="str">
        <f>VLOOKUP(A700,'medical examination2'!A700:D3034,4,FALSE)</f>
        <v>OVERWEIGHT</v>
      </c>
      <c r="K700" t="str">
        <f>VLOOKUP(A700,'medical examination2'!A700:F3034,6,FALSE)</f>
        <v>DIABETES</v>
      </c>
      <c r="L700" s="16">
        <f>VLOOKUP(A700,'hospitalisation details 2'!A700:G3042,7,FALSE)</f>
        <v>23208</v>
      </c>
      <c r="N700">
        <f>VLOOKUP(A700,'hospitalisation details 2'!A700:J3042,10,FALSE)</f>
        <v>14382.71</v>
      </c>
    </row>
    <row r="701" spans="1:14" ht="15.6" x14ac:dyDescent="0.3">
      <c r="A701" s="1" t="s">
        <v>1671</v>
      </c>
      <c r="B701" t="str">
        <f>VLOOKUP(A701,'Customer Names'!A701:D3035,4,FALSE)</f>
        <v>Daven W</v>
      </c>
      <c r="C701">
        <f>VLOOKUP(A701,'medical examination2'!A701:'medical examination2'!B3035,2,FALSE)</f>
        <v>32.799999999999997</v>
      </c>
      <c r="D701">
        <f>VLOOKUP(A701,'medical examination2'!A701:E3035,5,FALSE)</f>
        <v>6.06</v>
      </c>
      <c r="E701" t="str">
        <f>VLOOKUP(A701,'medical examination2'!A701:G3036,7,FALSE)</f>
        <v>yes</v>
      </c>
      <c r="F701" t="str">
        <f>VLOOKUP(healthcare!A701,'medical examination2'!A701:I3035,9,FALSE)</f>
        <v>No</v>
      </c>
      <c r="G701" t="str">
        <f>VLOOKUP(A701,'medical examination2'!A701:J3035,10,FALSE)</f>
        <v>No</v>
      </c>
      <c r="I701" t="str">
        <f>VLOOKUP(A701,'medical examination2'!A701:M3035,13,FALSE)</f>
        <v>No</v>
      </c>
      <c r="J701" t="str">
        <f>VLOOKUP(A701,'medical examination2'!A701:D3035,4,FALSE)</f>
        <v>OBESITY</v>
      </c>
      <c r="K701" t="str">
        <f>VLOOKUP(A701,'medical examination2'!A701:F3035,6,FALSE)</f>
        <v>PREDIABETES</v>
      </c>
      <c r="L701" s="16">
        <f>VLOOKUP(A701,'hospitalisation details 2'!A701:G3043,7,FALSE)</f>
        <v>32463</v>
      </c>
      <c r="N701">
        <f>VLOOKUP(A701,'hospitalisation details 2'!A701:J3043,10,FALSE)</f>
        <v>14358.36</v>
      </c>
    </row>
    <row r="702" spans="1:14" ht="15.6" x14ac:dyDescent="0.3">
      <c r="A702" s="1" t="s">
        <v>1670</v>
      </c>
      <c r="B702" t="str">
        <f>VLOOKUP(A702,'Customer Names'!A702:D3036,4,FALSE)</f>
        <v>Brianne</v>
      </c>
      <c r="C702">
        <f>VLOOKUP(A702,'medical examination2'!A702:'medical examination2'!B3036,2,FALSE)</f>
        <v>35.869999999999997</v>
      </c>
      <c r="D702">
        <f>VLOOKUP(A702,'medical examination2'!A702:E3036,5,FALSE)</f>
        <v>9.91</v>
      </c>
      <c r="E702" t="str">
        <f>VLOOKUP(A702,'medical examination2'!A702:G3037,7,FALSE)</f>
        <v>yes</v>
      </c>
      <c r="F702" t="str">
        <f>VLOOKUP(healthcare!A702,'medical examination2'!A702:I3036,9,FALSE)</f>
        <v>No</v>
      </c>
      <c r="G702" t="str">
        <f>VLOOKUP(A702,'medical examination2'!A702:J3036,10,FALSE)</f>
        <v>No</v>
      </c>
      <c r="I702" t="str">
        <f>VLOOKUP(A702,'medical examination2'!A702:M3036,13,FALSE)</f>
        <v>No</v>
      </c>
      <c r="J702" t="str">
        <f>VLOOKUP(A702,'medical examination2'!A702:D3036,4,FALSE)</f>
        <v>OBESITY</v>
      </c>
      <c r="K702" t="str">
        <f>VLOOKUP(A702,'medical examination2'!A702:F3036,6,FALSE)</f>
        <v>DIABETES</v>
      </c>
      <c r="L702" s="16">
        <f>VLOOKUP(A702,'hospitalisation details 2'!A702:G3044,7,FALSE)</f>
        <v>24755</v>
      </c>
      <c r="N702">
        <f>VLOOKUP(A702,'hospitalisation details 2'!A702:J3044,10,FALSE)</f>
        <v>14355.43</v>
      </c>
    </row>
    <row r="703" spans="1:14" ht="15.6" x14ac:dyDescent="0.3">
      <c r="A703" s="1" t="s">
        <v>1669</v>
      </c>
      <c r="B703" t="str">
        <f>VLOOKUP(A703,'Customer Names'!A703:D3037,4,FALSE)</f>
        <v>Hiroki</v>
      </c>
      <c r="C703">
        <f>VLOOKUP(A703,'medical examination2'!A703:'medical examination2'!B3037,2,FALSE)</f>
        <v>21.66</v>
      </c>
      <c r="D703">
        <f>VLOOKUP(A703,'medical examination2'!A703:E3037,5,FALSE)</f>
        <v>4.1399999999999997</v>
      </c>
      <c r="E703" t="str">
        <f>VLOOKUP(A703,'medical examination2'!A703:G3038,7,FALSE)</f>
        <v>yes</v>
      </c>
      <c r="F703" t="str">
        <f>VLOOKUP(healthcare!A703,'medical examination2'!A703:I3037,9,FALSE)</f>
        <v>No</v>
      </c>
      <c r="G703" t="str">
        <f>VLOOKUP(A703,'medical examination2'!A703:J3037,10,FALSE)</f>
        <v>No</v>
      </c>
      <c r="I703" t="str">
        <f>VLOOKUP(A703,'medical examination2'!A703:M3037,13,FALSE)</f>
        <v>No</v>
      </c>
      <c r="J703" t="str">
        <f>VLOOKUP(A703,'medical examination2'!A703:D3037,4,FALSE)</f>
        <v>NORMAL WEIGHT</v>
      </c>
      <c r="K703" t="str">
        <f>VLOOKUP(A703,'medical examination2'!A703:F3037,6,FALSE)</f>
        <v>NORMAL</v>
      </c>
      <c r="L703" s="16">
        <f>VLOOKUP(A703,'hospitalisation details 2'!A703:G3045,7,FALSE)</f>
        <v>21908</v>
      </c>
      <c r="N703">
        <f>VLOOKUP(A703,'hospitalisation details 2'!A703:J3045,10,FALSE)</f>
        <v>14349.85</v>
      </c>
    </row>
    <row r="704" spans="1:14" ht="15.6" x14ac:dyDescent="0.3">
      <c r="A704" s="1" t="s">
        <v>1668</v>
      </c>
      <c r="B704" t="str">
        <f>VLOOKUP(A704,'Customer Names'!A704:D3038,4,FALSE)</f>
        <v>Anders</v>
      </c>
      <c r="C704">
        <f>VLOOKUP(A704,'medical examination2'!A704:'medical examination2'!B3038,2,FALSE)</f>
        <v>37.72</v>
      </c>
      <c r="D704">
        <f>VLOOKUP(A704,'medical examination2'!A704:E3038,5,FALSE)</f>
        <v>4.38</v>
      </c>
      <c r="E704" t="str">
        <f>VLOOKUP(A704,'medical examination2'!A704:G3039,7,FALSE)</f>
        <v>yes</v>
      </c>
      <c r="F704" t="str">
        <f>VLOOKUP(healthcare!A704,'medical examination2'!A704:I3038,9,FALSE)</f>
        <v>No</v>
      </c>
      <c r="G704" t="str">
        <f>VLOOKUP(A704,'medical examination2'!A704:J3038,10,FALSE)</f>
        <v>Yes</v>
      </c>
      <c r="I704" t="str">
        <f>VLOOKUP(A704,'medical examination2'!A704:M3038,13,FALSE)</f>
        <v>No</v>
      </c>
      <c r="J704" t="str">
        <f>VLOOKUP(A704,'medical examination2'!A704:D3038,4,FALSE)</f>
        <v>OBESITY</v>
      </c>
      <c r="K704" t="str">
        <f>VLOOKUP(A704,'medical examination2'!A704:F3038,6,FALSE)</f>
        <v>NORMAL</v>
      </c>
      <c r="L704" s="16">
        <f>VLOOKUP(A704,'hospitalisation details 2'!A704:G3046,7,FALSE)</f>
        <v>25472</v>
      </c>
      <c r="N704">
        <f>VLOOKUP(A704,'hospitalisation details 2'!A704:J3046,10,FALSE)</f>
        <v>14337.91</v>
      </c>
    </row>
    <row r="705" spans="1:14" ht="15.6" x14ac:dyDescent="0.3">
      <c r="A705" s="1" t="s">
        <v>1667</v>
      </c>
      <c r="B705" t="str">
        <f>VLOOKUP(A705,'Customer Names'!A705:D3039,4,FALSE)</f>
        <v>Danielle</v>
      </c>
      <c r="C705">
        <f>VLOOKUP(A705,'medical examination2'!A705:'medical examination2'!B3039,2,FALSE)</f>
        <v>39.700000000000003</v>
      </c>
      <c r="D705">
        <f>VLOOKUP(A705,'medical examination2'!A705:E3039,5,FALSE)</f>
        <v>9.83</v>
      </c>
      <c r="E705" t="str">
        <f>VLOOKUP(A705,'medical examination2'!A705:G3040,7,FALSE)</f>
        <v>No</v>
      </c>
      <c r="F705" t="str">
        <f>VLOOKUP(healthcare!A705,'medical examination2'!A705:I3039,9,FALSE)</f>
        <v>No</v>
      </c>
      <c r="G705" t="str">
        <f>VLOOKUP(A705,'medical examination2'!A705:J3039,10,FALSE)</f>
        <v>No</v>
      </c>
      <c r="I705" t="str">
        <f>VLOOKUP(A705,'medical examination2'!A705:M3039,13,FALSE)</f>
        <v>No</v>
      </c>
      <c r="J705" t="str">
        <f>VLOOKUP(A705,'medical examination2'!A705:D3039,4,FALSE)</f>
        <v>OBESITY</v>
      </c>
      <c r="K705" t="str">
        <f>VLOOKUP(A705,'medical examination2'!A705:F3039,6,FALSE)</f>
        <v>DIABETES</v>
      </c>
      <c r="L705" s="16">
        <f>VLOOKUP(A705,'hospitalisation details 2'!A705:G3047,7,FALSE)</f>
        <v>21376</v>
      </c>
      <c r="N705">
        <f>VLOOKUP(A705,'hospitalisation details 2'!A705:J3047,10,FALSE)</f>
        <v>14319.03</v>
      </c>
    </row>
    <row r="706" spans="1:14" ht="15.6" x14ac:dyDescent="0.3">
      <c r="A706" s="1" t="s">
        <v>1666</v>
      </c>
      <c r="B706" t="str">
        <f>VLOOKUP(A706,'Customer Names'!A706:D3040,4,FALSE)</f>
        <v>Candace N</v>
      </c>
      <c r="C706">
        <f>VLOOKUP(A706,'medical examination2'!A706:'medical examination2'!B3040,2,FALSE)</f>
        <v>35.97</v>
      </c>
      <c r="D706">
        <f>VLOOKUP(A706,'medical examination2'!A706:E3040,5,FALSE)</f>
        <v>11.08</v>
      </c>
      <c r="E706" t="str">
        <f>VLOOKUP(A706,'medical examination2'!A706:G3041,7,FALSE)</f>
        <v>No</v>
      </c>
      <c r="F706" t="str">
        <f>VLOOKUP(healthcare!A706,'medical examination2'!A706:I3040,9,FALSE)</f>
        <v>No</v>
      </c>
      <c r="G706" t="str">
        <f>VLOOKUP(A706,'medical examination2'!A706:J3040,10,FALSE)</f>
        <v>No</v>
      </c>
      <c r="I706" t="str">
        <f>VLOOKUP(A706,'medical examination2'!A706:M3040,13,FALSE)</f>
        <v>No</v>
      </c>
      <c r="J706" t="str">
        <f>VLOOKUP(A706,'medical examination2'!A706:D3040,4,FALSE)</f>
        <v>OBESITY</v>
      </c>
      <c r="K706" t="str">
        <f>VLOOKUP(A706,'medical examination2'!A706:F3040,6,FALSE)</f>
        <v>DIABETES</v>
      </c>
      <c r="L706" s="16">
        <f>VLOOKUP(A706,'hospitalisation details 2'!A706:G3048,7,FALSE)</f>
        <v>21473</v>
      </c>
      <c r="N706">
        <f>VLOOKUP(A706,'hospitalisation details 2'!A706:J3048,10,FALSE)</f>
        <v>14313.85</v>
      </c>
    </row>
    <row r="707" spans="1:14" ht="15.6" x14ac:dyDescent="0.3">
      <c r="A707" s="1" t="s">
        <v>1665</v>
      </c>
      <c r="B707" t="str">
        <f>VLOOKUP(A707,'Customer Names'!A707:D3041,4,FALSE)</f>
        <v>Bruno F.</v>
      </c>
      <c r="C707">
        <f>VLOOKUP(A707,'medical examination2'!A707:'medical examination2'!B3041,2,FALSE)</f>
        <v>37.85</v>
      </c>
      <c r="D707">
        <f>VLOOKUP(A707,'medical examination2'!A707:E3041,5,FALSE)</f>
        <v>11.01</v>
      </c>
      <c r="E707" t="str">
        <f>VLOOKUP(A707,'medical examination2'!A707:G3042,7,FALSE)</f>
        <v>No</v>
      </c>
      <c r="F707" t="str">
        <f>VLOOKUP(healthcare!A707,'medical examination2'!A707:I3041,9,FALSE)</f>
        <v>No</v>
      </c>
      <c r="G707" t="str">
        <f>VLOOKUP(A707,'medical examination2'!A707:J3041,10,FALSE)</f>
        <v>No</v>
      </c>
      <c r="I707" t="str">
        <f>VLOOKUP(A707,'medical examination2'!A707:M3041,13,FALSE)</f>
        <v>No</v>
      </c>
      <c r="J707" t="str">
        <f>VLOOKUP(A707,'medical examination2'!A707:D3041,4,FALSE)</f>
        <v>OBESITY</v>
      </c>
      <c r="K707" t="str">
        <f>VLOOKUP(A707,'medical examination2'!A707:F3041,6,FALSE)</f>
        <v>DIABETES</v>
      </c>
      <c r="L707" s="16">
        <f>VLOOKUP(A707,'hospitalisation details 2'!A707:G3049,7,FALSE)</f>
        <v>25187</v>
      </c>
      <c r="N707">
        <f>VLOOKUP(A707,'hospitalisation details 2'!A707:J3049,10,FALSE)</f>
        <v>14285.9</v>
      </c>
    </row>
    <row r="708" spans="1:14" ht="15.6" x14ac:dyDescent="0.3">
      <c r="A708" s="1" t="s">
        <v>1664</v>
      </c>
      <c r="B708" t="str">
        <f>VLOOKUP(A708,'Customer Names'!A708:D3042,4,FALSE)</f>
        <v>Emily</v>
      </c>
      <c r="C708">
        <f>VLOOKUP(A708,'medical examination2'!A708:'medical examination2'!B3042,2,FALSE)</f>
        <v>21.66</v>
      </c>
      <c r="D708">
        <f>VLOOKUP(A708,'medical examination2'!A708:E3042,5,FALSE)</f>
        <v>4.37</v>
      </c>
      <c r="E708" t="str">
        <f>VLOOKUP(A708,'medical examination2'!A708:G3043,7,FALSE)</f>
        <v>No</v>
      </c>
      <c r="F708" t="str">
        <f>VLOOKUP(healthcare!A708,'medical examination2'!A708:I3042,9,FALSE)</f>
        <v>yes</v>
      </c>
      <c r="G708" t="str">
        <f>VLOOKUP(A708,'medical examination2'!A708:J3042,10,FALSE)</f>
        <v>No</v>
      </c>
      <c r="I708" t="str">
        <f>VLOOKUP(A708,'medical examination2'!A708:M3042,13,FALSE)</f>
        <v>Yes</v>
      </c>
      <c r="J708" t="str">
        <f>VLOOKUP(A708,'medical examination2'!A708:D3042,4,FALSE)</f>
        <v>NORMAL WEIGHT</v>
      </c>
      <c r="K708" t="str">
        <f>VLOOKUP(A708,'medical examination2'!A708:F3042,6,FALSE)</f>
        <v>NORMAL</v>
      </c>
      <c r="L708" s="16">
        <f>VLOOKUP(A708,'hospitalisation details 2'!A708:G3050,7,FALSE)</f>
        <v>38236</v>
      </c>
      <c r="N708">
        <f>VLOOKUP(A708,'hospitalisation details 2'!A708:J3050,10,FALSE)</f>
        <v>14283.46</v>
      </c>
    </row>
    <row r="709" spans="1:14" ht="15.6" x14ac:dyDescent="0.3">
      <c r="A709" s="1" t="s">
        <v>1663</v>
      </c>
      <c r="B709" t="str">
        <f>VLOOKUP(A709,'Customer Names'!A709:D3043,4,FALSE)</f>
        <v>Katie</v>
      </c>
      <c r="C709">
        <f>VLOOKUP(A709,'medical examination2'!A709:'medical examination2'!B3043,2,FALSE)</f>
        <v>39.369999999999997</v>
      </c>
      <c r="D709">
        <f>VLOOKUP(A709,'medical examination2'!A709:E3043,5,FALSE)</f>
        <v>5.91</v>
      </c>
      <c r="E709" t="str">
        <f>VLOOKUP(A709,'medical examination2'!A709:G3044,7,FALSE)</f>
        <v>No</v>
      </c>
      <c r="F709" t="str">
        <f>VLOOKUP(healthcare!A709,'medical examination2'!A709:I3043,9,FALSE)</f>
        <v>No</v>
      </c>
      <c r="G709" t="str">
        <f>VLOOKUP(A709,'medical examination2'!A709:J3043,10,FALSE)</f>
        <v>No</v>
      </c>
      <c r="I709" t="str">
        <f>VLOOKUP(A709,'medical examination2'!A709:M3043,13,FALSE)</f>
        <v>No</v>
      </c>
      <c r="J709" t="str">
        <f>VLOOKUP(A709,'medical examination2'!A709:D3043,4,FALSE)</f>
        <v>OBESITY</v>
      </c>
      <c r="K709" t="str">
        <f>VLOOKUP(A709,'medical examination2'!A709:F3043,6,FALSE)</f>
        <v>PREDIABETES</v>
      </c>
      <c r="L709" s="16">
        <f>VLOOKUP(A709,'hospitalisation details 2'!A709:G3051,7,FALSE)</f>
        <v>26493</v>
      </c>
      <c r="N709">
        <f>VLOOKUP(A709,'hospitalisation details 2'!A709:J3051,10,FALSE)</f>
        <v>14258.33</v>
      </c>
    </row>
    <row r="710" spans="1:14" ht="15.6" x14ac:dyDescent="0.3">
      <c r="A710" s="1" t="s">
        <v>1662</v>
      </c>
      <c r="B710" t="str">
        <f>VLOOKUP(A710,'Customer Names'!A710:D3044,4,FALSE)</f>
        <v>Sally</v>
      </c>
      <c r="C710">
        <f>VLOOKUP(A710,'medical examination2'!A710:'medical examination2'!B3044,2,FALSE)</f>
        <v>40.880000000000003</v>
      </c>
      <c r="D710">
        <f>VLOOKUP(A710,'medical examination2'!A710:E3044,5,FALSE)</f>
        <v>7.65</v>
      </c>
      <c r="E710" t="str">
        <f>VLOOKUP(A710,'medical examination2'!A710:G3045,7,FALSE)</f>
        <v>No</v>
      </c>
      <c r="F710" t="str">
        <f>VLOOKUP(healthcare!A710,'medical examination2'!A710:I3044,9,FALSE)</f>
        <v>No</v>
      </c>
      <c r="G710" t="str">
        <f>VLOOKUP(A710,'medical examination2'!A710:J3044,10,FALSE)</f>
        <v>No</v>
      </c>
      <c r="I710" t="str">
        <f>VLOOKUP(A710,'medical examination2'!A710:M3044,13,FALSE)</f>
        <v>No</v>
      </c>
      <c r="J710" t="str">
        <f>VLOOKUP(A710,'medical examination2'!A710:D3044,4,FALSE)</f>
        <v>OBESITY</v>
      </c>
      <c r="K710" t="str">
        <f>VLOOKUP(A710,'medical examination2'!A710:F3044,6,FALSE)</f>
        <v>DIABETES</v>
      </c>
      <c r="L710" s="16">
        <f>VLOOKUP(A710,'hospitalisation details 2'!A710:G3052,7,FALSE)</f>
        <v>27389</v>
      </c>
      <c r="N710">
        <f>VLOOKUP(A710,'hospitalisation details 2'!A710:J3052,10,FALSE)</f>
        <v>14256.79</v>
      </c>
    </row>
    <row r="711" spans="1:14" ht="15.6" x14ac:dyDescent="0.3">
      <c r="A711" s="1" t="s">
        <v>1661</v>
      </c>
      <c r="B711" t="str">
        <f>VLOOKUP(A711,'Customer Names'!A711:D3045,4,FALSE)</f>
        <v>Meaghan J</v>
      </c>
      <c r="C711">
        <f>VLOOKUP(A711,'medical examination2'!A711:'medical examination2'!B3045,2,FALSE)</f>
        <v>26.22</v>
      </c>
      <c r="D711">
        <f>VLOOKUP(A711,'medical examination2'!A711:E3045,5,FALSE)</f>
        <v>5.37</v>
      </c>
      <c r="E711" t="str">
        <f>VLOOKUP(A711,'medical examination2'!A711:G3046,7,FALSE)</f>
        <v>yes</v>
      </c>
      <c r="F711" t="str">
        <f>VLOOKUP(healthcare!A711,'medical examination2'!A711:I3045,9,FALSE)</f>
        <v>No</v>
      </c>
      <c r="G711" t="str">
        <f>VLOOKUP(A711,'medical examination2'!A711:J3045,10,FALSE)</f>
        <v>No</v>
      </c>
      <c r="I711" t="str">
        <f>VLOOKUP(A711,'medical examination2'!A711:M3045,13,FALSE)</f>
        <v>No</v>
      </c>
      <c r="J711" t="str">
        <f>VLOOKUP(A711,'medical examination2'!A711:D3045,4,FALSE)</f>
        <v>OVERWEIGHT</v>
      </c>
      <c r="K711" t="str">
        <f>VLOOKUP(A711,'medical examination2'!A711:F3045,6,FALSE)</f>
        <v>NORMAL</v>
      </c>
      <c r="L711" s="16">
        <f>VLOOKUP(A711,'hospitalisation details 2'!A711:G3053,7,FALSE)</f>
        <v>21862</v>
      </c>
      <c r="N711">
        <f>VLOOKUP(A711,'hospitalisation details 2'!A711:J3053,10,FALSE)</f>
        <v>14256.19</v>
      </c>
    </row>
    <row r="712" spans="1:14" ht="15.6" x14ac:dyDescent="0.3">
      <c r="A712" s="1" t="s">
        <v>1660</v>
      </c>
      <c r="B712" t="str">
        <f>VLOOKUP(A712,'Customer Names'!A712:D3046,4,FALSE)</f>
        <v>Rina</v>
      </c>
      <c r="C712">
        <f>VLOOKUP(A712,'medical examination2'!A712:'medical examination2'!B3046,2,FALSE)</f>
        <v>25.08</v>
      </c>
      <c r="D712">
        <f>VLOOKUP(A712,'medical examination2'!A712:E3046,5,FALSE)</f>
        <v>5.75</v>
      </c>
      <c r="E712" t="str">
        <f>VLOOKUP(A712,'medical examination2'!A712:G3047,7,FALSE)</f>
        <v>yes</v>
      </c>
      <c r="F712" t="str">
        <f>VLOOKUP(healthcare!A712,'medical examination2'!A712:I3046,9,FALSE)</f>
        <v>No</v>
      </c>
      <c r="G712" t="str">
        <f>VLOOKUP(A712,'medical examination2'!A712:J3046,10,FALSE)</f>
        <v>No</v>
      </c>
      <c r="I712" t="str">
        <f>VLOOKUP(A712,'medical examination2'!A712:M3046,13,FALSE)</f>
        <v>No</v>
      </c>
      <c r="J712" t="str">
        <f>VLOOKUP(A712,'medical examination2'!A712:D3046,4,FALSE)</f>
        <v>OVERWEIGHT</v>
      </c>
      <c r="K712" t="str">
        <f>VLOOKUP(A712,'medical examination2'!A712:F3046,6,FALSE)</f>
        <v>PREDIABETES</v>
      </c>
      <c r="L712" s="16">
        <f>VLOOKUP(A712,'hospitalisation details 2'!A712:G3054,7,FALSE)</f>
        <v>21833</v>
      </c>
      <c r="N712">
        <f>VLOOKUP(A712,'hospitalisation details 2'!A712:J3054,10,FALSE)</f>
        <v>14254.61</v>
      </c>
    </row>
    <row r="713" spans="1:14" ht="15.6" x14ac:dyDescent="0.3">
      <c r="A713" s="1" t="s">
        <v>1659</v>
      </c>
      <c r="B713" t="str">
        <f>VLOOKUP(A713,'Customer Names'!A713:D3047,4,FALSE)</f>
        <v>Kristin P.</v>
      </c>
      <c r="C713">
        <f>VLOOKUP(A713,'medical examination2'!A713:'medical examination2'!B3047,2,FALSE)</f>
        <v>39.1</v>
      </c>
      <c r="D713">
        <f>VLOOKUP(A713,'medical examination2'!A713:E3047,5,FALSE)</f>
        <v>6.79</v>
      </c>
      <c r="E713" t="str">
        <f>VLOOKUP(A713,'medical examination2'!A713:G3048,7,FALSE)</f>
        <v>yes</v>
      </c>
      <c r="F713" t="str">
        <f>VLOOKUP(healthcare!A713,'medical examination2'!A713:I3047,9,FALSE)</f>
        <v>No</v>
      </c>
      <c r="G713" t="str">
        <f>VLOOKUP(A713,'medical examination2'!A713:J3047,10,FALSE)</f>
        <v>No</v>
      </c>
      <c r="I713" t="str">
        <f>VLOOKUP(A713,'medical examination2'!A713:M3047,13,FALSE)</f>
        <v>No</v>
      </c>
      <c r="J713" t="str">
        <f>VLOOKUP(A713,'medical examination2'!A713:D3047,4,FALSE)</f>
        <v>OBESITY</v>
      </c>
      <c r="K713" t="str">
        <f>VLOOKUP(A713,'medical examination2'!A713:F3047,6,FALSE)</f>
        <v>DIABETES</v>
      </c>
      <c r="L713" s="16">
        <f>VLOOKUP(A713,'hospitalisation details 2'!A713:G3055,7,FALSE)</f>
        <v>22549</v>
      </c>
      <c r="N713">
        <f>VLOOKUP(A713,'hospitalisation details 2'!A713:J3055,10,FALSE)</f>
        <v>14235.07</v>
      </c>
    </row>
    <row r="714" spans="1:14" ht="15.6" x14ac:dyDescent="0.3">
      <c r="A714" s="1" t="s">
        <v>1658</v>
      </c>
      <c r="B714" t="str">
        <f>VLOOKUP(A714,'Customer Names'!A714:D3048,4,FALSE)</f>
        <v>Albert</v>
      </c>
      <c r="C714">
        <f>VLOOKUP(A714,'medical examination2'!A714:'medical examination2'!B3048,2,FALSE)</f>
        <v>37.905000000000001</v>
      </c>
      <c r="D714">
        <f>VLOOKUP(A714,'medical examination2'!A714:E3048,5,FALSE)</f>
        <v>7.03</v>
      </c>
      <c r="E714" t="str">
        <f>VLOOKUP(A714,'medical examination2'!A714:G3049,7,FALSE)</f>
        <v>No</v>
      </c>
      <c r="F714" t="str">
        <f>VLOOKUP(healthcare!A714,'medical examination2'!A714:I3048,9,FALSE)</f>
        <v>No</v>
      </c>
      <c r="G714" t="str">
        <f>VLOOKUP(A714,'medical examination2'!A714:J3048,10,FALSE)</f>
        <v>No</v>
      </c>
      <c r="I714" t="str">
        <f>VLOOKUP(A714,'medical examination2'!A714:M3048,13,FALSE)</f>
        <v>No</v>
      </c>
      <c r="J714" t="str">
        <f>VLOOKUP(A714,'medical examination2'!A714:D3048,4,FALSE)</f>
        <v>OBESITY</v>
      </c>
      <c r="K714" t="str">
        <f>VLOOKUP(A714,'medical examination2'!A714:F3048,6,FALSE)</f>
        <v>DIABETES</v>
      </c>
      <c r="L714" s="16">
        <f>VLOOKUP(A714,'hospitalisation details 2'!A714:G3056,7,FALSE)</f>
        <v>21449</v>
      </c>
      <c r="N714">
        <f>VLOOKUP(A714,'hospitalisation details 2'!A714:J3056,10,FALSE)</f>
        <v>14210.54</v>
      </c>
    </row>
    <row r="715" spans="1:14" ht="15.6" x14ac:dyDescent="0.3">
      <c r="A715" s="1" t="s">
        <v>1657</v>
      </c>
      <c r="B715" t="str">
        <f>VLOOKUP(A715,'Customer Names'!A715:D3049,4,FALSE)</f>
        <v>Ashley</v>
      </c>
      <c r="C715">
        <f>VLOOKUP(A715,'medical examination2'!A715:'medical examination2'!B3049,2,FALSE)</f>
        <v>43.35</v>
      </c>
      <c r="D715">
        <f>VLOOKUP(A715,'medical examination2'!A715:E3049,5,FALSE)</f>
        <v>5.41</v>
      </c>
      <c r="E715" t="str">
        <f>VLOOKUP(A715,'medical examination2'!A715:G3050,7,FALSE)</f>
        <v>yes</v>
      </c>
      <c r="F715" t="str">
        <f>VLOOKUP(healthcare!A715,'medical examination2'!A715:I3049,9,FALSE)</f>
        <v>No</v>
      </c>
      <c r="G715" t="str">
        <f>VLOOKUP(A715,'medical examination2'!A715:J3049,10,FALSE)</f>
        <v>Yes</v>
      </c>
      <c r="I715" t="str">
        <f>VLOOKUP(A715,'medical examination2'!A715:M3049,13,FALSE)</f>
        <v>No</v>
      </c>
      <c r="J715" t="str">
        <f>VLOOKUP(A715,'medical examination2'!A715:D3049,4,FALSE)</f>
        <v>OBESITY</v>
      </c>
      <c r="K715" t="str">
        <f>VLOOKUP(A715,'medical examination2'!A715:F3049,6,FALSE)</f>
        <v>NORMAL</v>
      </c>
      <c r="L715" s="16">
        <f>VLOOKUP(A715,'hospitalisation details 2'!A715:G3057,7,FALSE)</f>
        <v>30637</v>
      </c>
      <c r="N715">
        <f>VLOOKUP(A715,'hospitalisation details 2'!A715:J3057,10,FALSE)</f>
        <v>14209.4</v>
      </c>
    </row>
    <row r="716" spans="1:14" ht="15.6" x14ac:dyDescent="0.3">
      <c r="A716" s="1" t="s">
        <v>1656</v>
      </c>
      <c r="B716" t="str">
        <f>VLOOKUP(A716,'Customer Names'!A716:D3050,4,FALSE)</f>
        <v>Shannon L</v>
      </c>
      <c r="C716">
        <f>VLOOKUP(A716,'medical examination2'!A716:'medical examination2'!B3050,2,FALSE)</f>
        <v>36.15</v>
      </c>
      <c r="D716">
        <f>VLOOKUP(A716,'medical examination2'!A716:E3050,5,FALSE)</f>
        <v>8.0500000000000007</v>
      </c>
      <c r="E716" t="str">
        <f>VLOOKUP(A716,'medical examination2'!A716:G3051,7,FALSE)</f>
        <v>No</v>
      </c>
      <c r="F716" t="str">
        <f>VLOOKUP(healthcare!A716,'medical examination2'!A716:I3050,9,FALSE)</f>
        <v>No</v>
      </c>
      <c r="G716" t="str">
        <f>VLOOKUP(A716,'medical examination2'!A716:J3050,10,FALSE)</f>
        <v>No</v>
      </c>
      <c r="I716" t="str">
        <f>VLOOKUP(A716,'medical examination2'!A716:M3050,13,FALSE)</f>
        <v>No</v>
      </c>
      <c r="J716" t="str">
        <f>VLOOKUP(A716,'medical examination2'!A716:D3050,4,FALSE)</f>
        <v>OBESITY</v>
      </c>
      <c r="K716" t="str">
        <f>VLOOKUP(A716,'medical examination2'!A716:F3050,6,FALSE)</f>
        <v>DIABETES</v>
      </c>
      <c r="L716" s="16">
        <f>VLOOKUP(A716,'hospitalisation details 2'!A716:G3058,7,FALSE)</f>
        <v>25197</v>
      </c>
      <c r="N716">
        <f>VLOOKUP(A716,'hospitalisation details 2'!A716:J3058,10,FALSE)</f>
        <v>14193.55</v>
      </c>
    </row>
    <row r="717" spans="1:14" ht="15.6" x14ac:dyDescent="0.3">
      <c r="A717" s="1" t="s">
        <v>1655</v>
      </c>
      <c r="B717" t="str">
        <f>VLOOKUP(A717,'Customer Names'!A717:D3051,4,FALSE)</f>
        <v>Amy B</v>
      </c>
      <c r="C717">
        <f>VLOOKUP(A717,'medical examination2'!A717:'medical examination2'!B3051,2,FALSE)</f>
        <v>44.98</v>
      </c>
      <c r="D717">
        <f>VLOOKUP(A717,'medical examination2'!A717:E3051,5,FALSE)</f>
        <v>5.94</v>
      </c>
      <c r="E717" t="str">
        <f>VLOOKUP(A717,'medical examination2'!A717:G3052,7,FALSE)</f>
        <v>No</v>
      </c>
      <c r="F717" t="str">
        <f>VLOOKUP(healthcare!A717,'medical examination2'!A717:I3051,9,FALSE)</f>
        <v>No</v>
      </c>
      <c r="G717" t="str">
        <f>VLOOKUP(A717,'medical examination2'!A717:J3051,10,FALSE)</f>
        <v>No</v>
      </c>
      <c r="I717" t="str">
        <f>VLOOKUP(A717,'medical examination2'!A717:M3051,13,FALSE)</f>
        <v>No</v>
      </c>
      <c r="J717" t="str">
        <f>VLOOKUP(A717,'medical examination2'!A717:D3051,4,FALSE)</f>
        <v>OBESITY</v>
      </c>
      <c r="K717" t="str">
        <f>VLOOKUP(A717,'medical examination2'!A717:F3051,6,FALSE)</f>
        <v>PREDIABETES</v>
      </c>
      <c r="L717" s="16">
        <f>VLOOKUP(A717,'hospitalisation details 2'!A717:G3059,7,FALSE)</f>
        <v>30870</v>
      </c>
      <c r="N717">
        <f>VLOOKUP(A717,'hospitalisation details 2'!A717:J3059,10,FALSE)</f>
        <v>14152.46</v>
      </c>
    </row>
    <row r="718" spans="1:14" ht="15.6" x14ac:dyDescent="0.3">
      <c r="A718" s="1" t="s">
        <v>1654</v>
      </c>
      <c r="B718" t="str">
        <f>VLOOKUP(A718,'Customer Names'!A718:D3052,4,FALSE)</f>
        <v>A Danielle</v>
      </c>
      <c r="C718">
        <f>VLOOKUP(A718,'medical examination2'!A718:'medical examination2'!B3052,2,FALSE)</f>
        <v>38.28</v>
      </c>
      <c r="D718">
        <f>VLOOKUP(A718,'medical examination2'!A718:E3052,5,FALSE)</f>
        <v>5.51</v>
      </c>
      <c r="E718" t="str">
        <f>VLOOKUP(A718,'medical examination2'!A718:G3053,7,FALSE)</f>
        <v>No</v>
      </c>
      <c r="F718" t="str">
        <f>VLOOKUP(healthcare!A718,'medical examination2'!A718:I3052,9,FALSE)</f>
        <v>yes</v>
      </c>
      <c r="G718" t="str">
        <f>VLOOKUP(A718,'medical examination2'!A718:J3052,10,FALSE)</f>
        <v>No</v>
      </c>
      <c r="I718" t="str">
        <f>VLOOKUP(A718,'medical examination2'!A718:M3052,13,FALSE)</f>
        <v>No</v>
      </c>
      <c r="J718" t="str">
        <f>VLOOKUP(A718,'medical examination2'!A718:D3052,4,FALSE)</f>
        <v>OBESITY</v>
      </c>
      <c r="K718" t="str">
        <f>VLOOKUP(A718,'medical examination2'!A718:F3052,6,FALSE)</f>
        <v>NORMAL</v>
      </c>
      <c r="L718" s="16">
        <f>VLOOKUP(A718,'hospitalisation details 2'!A718:G3060,7,FALSE)</f>
        <v>38174</v>
      </c>
      <c r="N718">
        <f>VLOOKUP(A718,'hospitalisation details 2'!A718:J3060,10,FALSE)</f>
        <v>14133.04</v>
      </c>
    </row>
    <row r="719" spans="1:14" ht="15.6" x14ac:dyDescent="0.3">
      <c r="A719" s="1" t="s">
        <v>1653</v>
      </c>
      <c r="B719" t="str">
        <f>VLOOKUP(A719,'Customer Names'!A719:D3053,4,FALSE)</f>
        <v>Conrad F</v>
      </c>
      <c r="C719">
        <f>VLOOKUP(A719,'medical examination2'!A719:'medical examination2'!B3053,2,FALSE)</f>
        <v>32.299999999999997</v>
      </c>
      <c r="D719">
        <f>VLOOKUP(A719,'medical examination2'!A719:E3053,5,FALSE)</f>
        <v>6.55</v>
      </c>
      <c r="E719" t="str">
        <f>VLOOKUP(A719,'medical examination2'!A719:G3054,7,FALSE)</f>
        <v>yes</v>
      </c>
      <c r="F719" t="str">
        <f>VLOOKUP(healthcare!A719,'medical examination2'!A719:I3053,9,FALSE)</f>
        <v>No</v>
      </c>
      <c r="G719" t="str">
        <f>VLOOKUP(A719,'medical examination2'!A719:J3053,10,FALSE)</f>
        <v>No</v>
      </c>
      <c r="I719" t="str">
        <f>VLOOKUP(A719,'medical examination2'!A719:M3053,13,FALSE)</f>
        <v>No</v>
      </c>
      <c r="J719" t="str">
        <f>VLOOKUP(A719,'medical examination2'!A719:D3053,4,FALSE)</f>
        <v>OBESITY</v>
      </c>
      <c r="K719" t="str">
        <f>VLOOKUP(A719,'medical examination2'!A719:F3053,6,FALSE)</f>
        <v>DIABETES</v>
      </c>
      <c r="L719" s="16">
        <f>VLOOKUP(A719,'hospitalisation details 2'!A719:G3061,7,FALSE)</f>
        <v>22446</v>
      </c>
      <c r="N719">
        <f>VLOOKUP(A719,'hospitalisation details 2'!A719:J3061,10,FALSE)</f>
        <v>14119.62</v>
      </c>
    </row>
    <row r="720" spans="1:14" ht="15.6" x14ac:dyDescent="0.3">
      <c r="A720" s="1" t="s">
        <v>1652</v>
      </c>
      <c r="B720" t="str">
        <f>VLOOKUP(A720,'Customer Names'!A720:D3054,4,FALSE)</f>
        <v>Josh</v>
      </c>
      <c r="C720">
        <f>VLOOKUP(A720,'medical examination2'!A720:'medical examination2'!B3054,2,FALSE)</f>
        <v>39.51</v>
      </c>
      <c r="D720">
        <f>VLOOKUP(A720,'medical examination2'!A720:E3054,5,FALSE)</f>
        <v>5.79</v>
      </c>
      <c r="E720" t="str">
        <f>VLOOKUP(A720,'medical examination2'!A720:G3055,7,FALSE)</f>
        <v>yes</v>
      </c>
      <c r="F720" t="str">
        <f>VLOOKUP(healthcare!A720,'medical examination2'!A720:I3054,9,FALSE)</f>
        <v>No</v>
      </c>
      <c r="G720" t="str">
        <f>VLOOKUP(A720,'medical examination2'!A720:J3054,10,FALSE)</f>
        <v>No</v>
      </c>
      <c r="I720" t="str">
        <f>VLOOKUP(A720,'medical examination2'!A720:M3054,13,FALSE)</f>
        <v>No</v>
      </c>
      <c r="J720" t="str">
        <f>VLOOKUP(A720,'medical examination2'!A720:D3054,4,FALSE)</f>
        <v>OBESITY</v>
      </c>
      <c r="K720" t="str">
        <f>VLOOKUP(A720,'medical examination2'!A720:F3054,6,FALSE)</f>
        <v>PREDIABETES</v>
      </c>
      <c r="L720" s="16">
        <f>VLOOKUP(A720,'hospitalisation details 2'!A720:G3062,7,FALSE)</f>
        <v>28029</v>
      </c>
      <c r="N720">
        <f>VLOOKUP(A720,'hospitalisation details 2'!A720:J3062,10,FALSE)</f>
        <v>14098.07</v>
      </c>
    </row>
    <row r="721" spans="1:14" ht="15.6" x14ac:dyDescent="0.3">
      <c r="A721" s="1" t="s">
        <v>1651</v>
      </c>
      <c r="B721" t="str">
        <f>VLOOKUP(A721,'Customer Names'!A721:D3055,4,FALSE)</f>
        <v>Maxime</v>
      </c>
      <c r="C721">
        <f>VLOOKUP(A721,'medical examination2'!A721:'medical examination2'!B3055,2,FALSE)</f>
        <v>50.46</v>
      </c>
      <c r="D721">
        <f>VLOOKUP(A721,'medical examination2'!A721:E3055,5,FALSE)</f>
        <v>4.5599999999999996</v>
      </c>
      <c r="E721" t="str">
        <f>VLOOKUP(A721,'medical examination2'!A721:G3056,7,FALSE)</f>
        <v>No</v>
      </c>
      <c r="F721" t="str">
        <f>VLOOKUP(healthcare!A721,'medical examination2'!A721:I3055,9,FALSE)</f>
        <v>No</v>
      </c>
      <c r="G721" t="str">
        <f>VLOOKUP(A721,'medical examination2'!A721:J3055,10,FALSE)</f>
        <v>No</v>
      </c>
      <c r="I721" t="str">
        <f>VLOOKUP(A721,'medical examination2'!A721:M3055,13,FALSE)</f>
        <v>No</v>
      </c>
      <c r="J721" t="str">
        <f>VLOOKUP(A721,'medical examination2'!A721:D3055,4,FALSE)</f>
        <v>OBESITY</v>
      </c>
      <c r="K721" t="str">
        <f>VLOOKUP(A721,'medical examination2'!A721:F3055,6,FALSE)</f>
        <v>NORMAL</v>
      </c>
      <c r="L721" s="16">
        <f>VLOOKUP(A721,'hospitalisation details 2'!A721:G3063,7,FALSE)</f>
        <v>33493</v>
      </c>
      <c r="N721">
        <f>VLOOKUP(A721,'hospitalisation details 2'!A721:J3063,10,FALSE)</f>
        <v>14081.93</v>
      </c>
    </row>
    <row r="722" spans="1:14" ht="15.6" x14ac:dyDescent="0.3">
      <c r="A722" s="1" t="s">
        <v>1650</v>
      </c>
      <c r="B722" t="str">
        <f>VLOOKUP(A722,'Customer Names'!A722:D3056,4,FALSE)</f>
        <v>Natalie</v>
      </c>
      <c r="C722">
        <f>VLOOKUP(A722,'medical examination2'!A722:'medical examination2'!B3056,2,FALSE)</f>
        <v>31.73</v>
      </c>
      <c r="D722">
        <f>VLOOKUP(A722,'medical examination2'!A722:E3056,5,FALSE)</f>
        <v>7</v>
      </c>
      <c r="E722" t="str">
        <f>VLOOKUP(A722,'medical examination2'!A722:G3057,7,FALSE)</f>
        <v>No</v>
      </c>
      <c r="F722" t="str">
        <f>VLOOKUP(healthcare!A722,'medical examination2'!A722:I3056,9,FALSE)</f>
        <v>No</v>
      </c>
      <c r="G722" t="str">
        <f>VLOOKUP(A722,'medical examination2'!A722:J3056,10,FALSE)</f>
        <v>No</v>
      </c>
      <c r="I722" t="str">
        <f>VLOOKUP(A722,'medical examination2'!A722:M3056,13,FALSE)</f>
        <v>No</v>
      </c>
      <c r="J722" t="str">
        <f>VLOOKUP(A722,'medical examination2'!A722:D3056,4,FALSE)</f>
        <v>OBESITY</v>
      </c>
      <c r="K722" t="str">
        <f>VLOOKUP(A722,'medical examination2'!A722:F3056,6,FALSE)</f>
        <v>DIABETES</v>
      </c>
      <c r="L722" s="16">
        <f>VLOOKUP(A722,'hospitalisation details 2'!A722:G3064,7,FALSE)</f>
        <v>22228</v>
      </c>
      <c r="N722">
        <f>VLOOKUP(A722,'hospitalisation details 2'!A722:J3064,10,FALSE)</f>
        <v>14043.48</v>
      </c>
    </row>
    <row r="723" spans="1:14" ht="15.6" x14ac:dyDescent="0.3">
      <c r="A723" s="1" t="s">
        <v>1649</v>
      </c>
      <c r="B723" t="str">
        <f>VLOOKUP(A723,'Customer Names'!A723:D3057,4,FALSE)</f>
        <v>Melissa</v>
      </c>
      <c r="C723">
        <f>VLOOKUP(A723,'medical examination2'!A723:'medical examination2'!B3057,2,FALSE)</f>
        <v>32.1</v>
      </c>
      <c r="D723">
        <f>VLOOKUP(A723,'medical examination2'!A723:E3057,5,FALSE)</f>
        <v>6.57</v>
      </c>
      <c r="E723" t="str">
        <f>VLOOKUP(A723,'medical examination2'!A723:G3058,7,FALSE)</f>
        <v>yes</v>
      </c>
      <c r="F723" t="str">
        <f>VLOOKUP(healthcare!A723,'medical examination2'!A723:I3057,9,FALSE)</f>
        <v>No</v>
      </c>
      <c r="G723" t="str">
        <f>VLOOKUP(A723,'medical examination2'!A723:J3057,10,FALSE)</f>
        <v>Yes</v>
      </c>
      <c r="I723" t="str">
        <f>VLOOKUP(A723,'medical examination2'!A723:M3057,13,FALSE)</f>
        <v>No</v>
      </c>
      <c r="J723" t="str">
        <f>VLOOKUP(A723,'medical examination2'!A723:D3057,4,FALSE)</f>
        <v>OBESITY</v>
      </c>
      <c r="K723" t="str">
        <f>VLOOKUP(A723,'medical examination2'!A723:F3057,6,FALSE)</f>
        <v>DIABETES</v>
      </c>
      <c r="L723" s="16">
        <f>VLOOKUP(A723,'hospitalisation details 2'!A723:G3065,7,FALSE)</f>
        <v>23200</v>
      </c>
      <c r="N723">
        <f>VLOOKUP(A723,'hospitalisation details 2'!A723:J3065,10,FALSE)</f>
        <v>14007.22</v>
      </c>
    </row>
    <row r="724" spans="1:14" ht="15.6" x14ac:dyDescent="0.3">
      <c r="A724" s="1" t="s">
        <v>1648</v>
      </c>
      <c r="B724" t="str">
        <f>VLOOKUP(A724,'Customer Names'!A724:D3058,4,FALSE)</f>
        <v>Laura P.</v>
      </c>
      <c r="C724">
        <f>VLOOKUP(A724,'medical examination2'!A724:'medical examination2'!B3058,2,FALSE)</f>
        <v>27.83</v>
      </c>
      <c r="D724">
        <f>VLOOKUP(A724,'medical examination2'!A724:E3058,5,FALSE)</f>
        <v>11.61</v>
      </c>
      <c r="E724" t="str">
        <f>VLOOKUP(A724,'medical examination2'!A724:G3059,7,FALSE)</f>
        <v>yes</v>
      </c>
      <c r="F724" t="str">
        <f>VLOOKUP(healthcare!A724,'medical examination2'!A724:I3058,9,FALSE)</f>
        <v>No</v>
      </c>
      <c r="G724" t="str">
        <f>VLOOKUP(A724,'medical examination2'!A724:J3058,10,FALSE)</f>
        <v>Yes</v>
      </c>
      <c r="I724" t="str">
        <f>VLOOKUP(A724,'medical examination2'!A724:M3058,13,FALSE)</f>
        <v>No</v>
      </c>
      <c r="J724" t="str">
        <f>VLOOKUP(A724,'medical examination2'!A724:D3058,4,FALSE)</f>
        <v>OVERWEIGHT</v>
      </c>
      <c r="K724" t="str">
        <f>VLOOKUP(A724,'medical examination2'!A724:F3058,6,FALSE)</f>
        <v>DIABETES</v>
      </c>
      <c r="L724" s="16">
        <f>VLOOKUP(A724,'hospitalisation details 2'!A724:G3066,7,FALSE)</f>
        <v>23198</v>
      </c>
      <c r="N724">
        <f>VLOOKUP(A724,'hospitalisation details 2'!A724:J3066,10,FALSE)</f>
        <v>14001.29</v>
      </c>
    </row>
    <row r="725" spans="1:14" ht="15.6" x14ac:dyDescent="0.3">
      <c r="A725" s="1" t="s">
        <v>1647</v>
      </c>
      <c r="B725" t="str">
        <f>VLOOKUP(A725,'Customer Names'!A725:D3059,4,FALSE)</f>
        <v>Lisa</v>
      </c>
      <c r="C725">
        <f>VLOOKUP(A725,'medical examination2'!A725:'medical examination2'!B3059,2,FALSE)</f>
        <v>27.72</v>
      </c>
      <c r="D725">
        <f>VLOOKUP(A725,'medical examination2'!A725:E3059,5,FALSE)</f>
        <v>8.16</v>
      </c>
      <c r="E725" t="str">
        <f>VLOOKUP(A725,'medical examination2'!A725:G3060,7,FALSE)</f>
        <v>yes</v>
      </c>
      <c r="F725" t="str">
        <f>VLOOKUP(healthcare!A725,'medical examination2'!A725:I3059,9,FALSE)</f>
        <v>No</v>
      </c>
      <c r="G725" t="str">
        <f>VLOOKUP(A725,'medical examination2'!A725:J3059,10,FALSE)</f>
        <v>Yes</v>
      </c>
      <c r="I725" t="str">
        <f>VLOOKUP(A725,'medical examination2'!A725:M3059,13,FALSE)</f>
        <v>No</v>
      </c>
      <c r="J725" t="str">
        <f>VLOOKUP(A725,'medical examination2'!A725:D3059,4,FALSE)</f>
        <v>OVERWEIGHT</v>
      </c>
      <c r="K725" t="str">
        <f>VLOOKUP(A725,'medical examination2'!A725:F3059,6,FALSE)</f>
        <v>DIABETES</v>
      </c>
      <c r="L725" s="16">
        <f>VLOOKUP(A725,'hospitalisation details 2'!A725:G3067,7,FALSE)</f>
        <v>23368</v>
      </c>
      <c r="N725">
        <f>VLOOKUP(A725,'hospitalisation details 2'!A725:J3067,10,FALSE)</f>
        <v>14001.13</v>
      </c>
    </row>
    <row r="726" spans="1:14" ht="15.6" x14ac:dyDescent="0.3">
      <c r="A726" s="1" t="s">
        <v>1646</v>
      </c>
      <c r="B726" t="str">
        <f>VLOOKUP(A726,'Customer Names'!A726:D3060,4,FALSE)</f>
        <v>William D. Jr.</v>
      </c>
      <c r="C726">
        <f>VLOOKUP(A726,'medical examination2'!A726:'medical examination2'!B3060,2,FALSE)</f>
        <v>36.765000000000001</v>
      </c>
      <c r="D726">
        <f>VLOOKUP(A726,'medical examination2'!A726:E3060,5,FALSE)</f>
        <v>4.4800000000000004</v>
      </c>
      <c r="E726" t="str">
        <f>VLOOKUP(A726,'medical examination2'!A726:G3061,7,FALSE)</f>
        <v>yes</v>
      </c>
      <c r="F726" t="str">
        <f>VLOOKUP(healthcare!A726,'medical examination2'!A726:I3060,9,FALSE)</f>
        <v>No</v>
      </c>
      <c r="G726" t="str">
        <f>VLOOKUP(A726,'medical examination2'!A726:J3060,10,FALSE)</f>
        <v>No</v>
      </c>
      <c r="I726" t="str">
        <f>VLOOKUP(A726,'medical examination2'!A726:M3060,13,FALSE)</f>
        <v>No</v>
      </c>
      <c r="J726" t="str">
        <f>VLOOKUP(A726,'medical examination2'!A726:D3060,4,FALSE)</f>
        <v>OBESITY</v>
      </c>
      <c r="K726" t="str">
        <f>VLOOKUP(A726,'medical examination2'!A726:F3060,6,FALSE)</f>
        <v>NORMAL</v>
      </c>
      <c r="L726" s="16">
        <f>VLOOKUP(A726,'hospitalisation details 2'!A726:G3068,7,FALSE)</f>
        <v>21799</v>
      </c>
      <c r="N726">
        <f>VLOOKUP(A726,'hospitalisation details 2'!A726:J3068,10,FALSE)</f>
        <v>13981.85</v>
      </c>
    </row>
    <row r="727" spans="1:14" ht="15.6" x14ac:dyDescent="0.3">
      <c r="A727" s="1" t="s">
        <v>1645</v>
      </c>
      <c r="B727" t="str">
        <f>VLOOKUP(A727,'Customer Names'!A727:D3061,4,FALSE)</f>
        <v>James</v>
      </c>
      <c r="C727">
        <f>VLOOKUP(A727,'medical examination2'!A727:'medical examination2'!B3061,2,FALSE)</f>
        <v>48.36</v>
      </c>
      <c r="D727">
        <f>VLOOKUP(A727,'medical examination2'!A727:E3061,5,FALSE)</f>
        <v>4.08</v>
      </c>
      <c r="E727" t="str">
        <f>VLOOKUP(A727,'medical examination2'!A727:G3062,7,FALSE)</f>
        <v>No</v>
      </c>
      <c r="F727" t="str">
        <f>VLOOKUP(healthcare!A727,'medical examination2'!A727:I3061,9,FALSE)</f>
        <v>No</v>
      </c>
      <c r="G727" t="str">
        <f>VLOOKUP(A727,'medical examination2'!A727:J3061,10,FALSE)</f>
        <v>No</v>
      </c>
      <c r="I727" t="str">
        <f>VLOOKUP(A727,'medical examination2'!A727:M3061,13,FALSE)</f>
        <v>No</v>
      </c>
      <c r="J727" t="str">
        <f>VLOOKUP(A727,'medical examination2'!A727:D3061,4,FALSE)</f>
        <v>OBESITY</v>
      </c>
      <c r="K727" t="str">
        <f>VLOOKUP(A727,'medical examination2'!A727:F3061,6,FALSE)</f>
        <v>NORMAL</v>
      </c>
      <c r="L727" s="16">
        <f>VLOOKUP(A727,'hospitalisation details 2'!A727:G3069,7,FALSE)</f>
        <v>33067</v>
      </c>
      <c r="N727">
        <f>VLOOKUP(A727,'hospitalisation details 2'!A727:J3069,10,FALSE)</f>
        <v>13979.45</v>
      </c>
    </row>
    <row r="728" spans="1:14" ht="15.6" x14ac:dyDescent="0.3">
      <c r="A728" s="1" t="s">
        <v>1644</v>
      </c>
      <c r="B728" t="str">
        <f>VLOOKUP(A728,'Customer Names'!A728:D3062,4,FALSE)</f>
        <v>John</v>
      </c>
      <c r="C728">
        <f>VLOOKUP(A728,'medical examination2'!A728:'medical examination2'!B3062,2,FALSE)</f>
        <v>31.445</v>
      </c>
      <c r="D728">
        <f>VLOOKUP(A728,'medical examination2'!A728:E3062,5,FALSE)</f>
        <v>4.4000000000000004</v>
      </c>
      <c r="E728" t="str">
        <f>VLOOKUP(A728,'medical examination2'!A728:G3063,7,FALSE)</f>
        <v>yes</v>
      </c>
      <c r="F728" t="str">
        <f>VLOOKUP(healthcare!A728,'medical examination2'!A728:I3062,9,FALSE)</f>
        <v>No</v>
      </c>
      <c r="G728" t="str">
        <f>VLOOKUP(A728,'medical examination2'!A728:J3062,10,FALSE)</f>
        <v>No</v>
      </c>
      <c r="I728" t="str">
        <f>VLOOKUP(A728,'medical examination2'!A728:M3062,13,FALSE)</f>
        <v>No</v>
      </c>
      <c r="J728" t="str">
        <f>VLOOKUP(A728,'medical examination2'!A728:D3062,4,FALSE)</f>
        <v>OBESITY</v>
      </c>
      <c r="K728" t="str">
        <f>VLOOKUP(A728,'medical examination2'!A728:F3062,6,FALSE)</f>
        <v>NORMAL</v>
      </c>
      <c r="L728" s="16">
        <f>VLOOKUP(A728,'hospitalisation details 2'!A728:G3070,7,FALSE)</f>
        <v>21791</v>
      </c>
      <c r="N728">
        <f>VLOOKUP(A728,'hospitalisation details 2'!A728:J3070,10,FALSE)</f>
        <v>13974.46</v>
      </c>
    </row>
    <row r="729" spans="1:14" ht="15.6" x14ac:dyDescent="0.3">
      <c r="A729" s="1" t="s">
        <v>1643</v>
      </c>
      <c r="B729" t="str">
        <f>VLOOKUP(A729,'Customer Names'!A729:D3063,4,FALSE)</f>
        <v>Adam S</v>
      </c>
      <c r="C729">
        <f>VLOOKUP(A729,'medical examination2'!A729:'medical examination2'!B3063,2,FALSE)</f>
        <v>27.55</v>
      </c>
      <c r="D729">
        <f>VLOOKUP(A729,'medical examination2'!A729:E3063,5,FALSE)</f>
        <v>9.02</v>
      </c>
      <c r="E729" t="str">
        <f>VLOOKUP(A729,'medical examination2'!A729:G3064,7,FALSE)</f>
        <v>No</v>
      </c>
      <c r="F729" t="str">
        <f>VLOOKUP(healthcare!A729,'medical examination2'!A729:I3063,9,FALSE)</f>
        <v>No</v>
      </c>
      <c r="G729" t="str">
        <f>VLOOKUP(A729,'medical examination2'!A729:J3063,10,FALSE)</f>
        <v>No</v>
      </c>
      <c r="I729" t="str">
        <f>VLOOKUP(A729,'medical examination2'!A729:M3063,13,FALSE)</f>
        <v>No</v>
      </c>
      <c r="J729" t="str">
        <f>VLOOKUP(A729,'medical examination2'!A729:D3063,4,FALSE)</f>
        <v>OVERWEIGHT</v>
      </c>
      <c r="K729" t="str">
        <f>VLOOKUP(A729,'medical examination2'!A729:F3063,6,FALSE)</f>
        <v>DIABETES</v>
      </c>
      <c r="L729" s="16">
        <f>VLOOKUP(A729,'hospitalisation details 2'!A729:G3071,7,FALSE)</f>
        <v>22085</v>
      </c>
      <c r="N729">
        <f>VLOOKUP(A729,'hospitalisation details 2'!A729:J3071,10,FALSE)</f>
        <v>13937.67</v>
      </c>
    </row>
    <row r="730" spans="1:14" ht="15.6" x14ac:dyDescent="0.3">
      <c r="A730" s="1" t="s">
        <v>1642</v>
      </c>
      <c r="B730" t="str">
        <f>VLOOKUP(A730,'Customer Names'!A730:D3064,4,FALSE)</f>
        <v>Armando</v>
      </c>
      <c r="C730">
        <f>VLOOKUP(A730,'medical examination2'!A730:'medical examination2'!B3064,2,FALSE)</f>
        <v>33.11</v>
      </c>
      <c r="D730">
        <f>VLOOKUP(A730,'medical examination2'!A730:E3064,5,FALSE)</f>
        <v>8.06</v>
      </c>
      <c r="E730" t="str">
        <f>VLOOKUP(A730,'medical examination2'!A730:G3065,7,FALSE)</f>
        <v>No</v>
      </c>
      <c r="F730" t="str">
        <f>VLOOKUP(healthcare!A730,'medical examination2'!A730:I3064,9,FALSE)</f>
        <v>No</v>
      </c>
      <c r="G730" t="str">
        <f>VLOOKUP(A730,'medical examination2'!A730:J3064,10,FALSE)</f>
        <v>No</v>
      </c>
      <c r="I730" t="str">
        <f>VLOOKUP(A730,'medical examination2'!A730:M3064,13,FALSE)</f>
        <v>No</v>
      </c>
      <c r="J730" t="str">
        <f>VLOOKUP(A730,'medical examination2'!A730:D3064,4,FALSE)</f>
        <v>OBESITY</v>
      </c>
      <c r="K730" t="str">
        <f>VLOOKUP(A730,'medical examination2'!A730:F3064,6,FALSE)</f>
        <v>DIABETES</v>
      </c>
      <c r="L730" s="16">
        <f>VLOOKUP(A730,'hospitalisation details 2'!A730:G3072,7,FALSE)</f>
        <v>22854</v>
      </c>
      <c r="N730">
        <f>VLOOKUP(A730,'hospitalisation details 2'!A730:J3072,10,FALSE)</f>
        <v>13919.82</v>
      </c>
    </row>
    <row r="731" spans="1:14" ht="15.6" x14ac:dyDescent="0.3">
      <c r="A731" s="1" t="s">
        <v>1641</v>
      </c>
      <c r="B731" t="str">
        <f>VLOOKUP(A731,'Customer Names'!A731:D3065,4,FALSE)</f>
        <v>Dana</v>
      </c>
      <c r="C731">
        <f>VLOOKUP(A731,'medical examination2'!A731:'medical examination2'!B3065,2,FALSE)</f>
        <v>36.85</v>
      </c>
      <c r="D731">
        <f>VLOOKUP(A731,'medical examination2'!A731:E3065,5,FALSE)</f>
        <v>6.21</v>
      </c>
      <c r="E731" t="str">
        <f>VLOOKUP(A731,'medical examination2'!A731:G3066,7,FALSE)</f>
        <v>yes</v>
      </c>
      <c r="F731" t="str">
        <f>VLOOKUP(healthcare!A731,'medical examination2'!A731:I3065,9,FALSE)</f>
        <v>No</v>
      </c>
      <c r="G731" t="str">
        <f>VLOOKUP(A731,'medical examination2'!A731:J3065,10,FALSE)</f>
        <v>No</v>
      </c>
      <c r="I731" t="str">
        <f>VLOOKUP(A731,'medical examination2'!A731:M3065,13,FALSE)</f>
        <v>No</v>
      </c>
      <c r="J731" t="str">
        <f>VLOOKUP(A731,'medical examination2'!A731:D3065,4,FALSE)</f>
        <v>OBESITY</v>
      </c>
      <c r="K731" t="str">
        <f>VLOOKUP(A731,'medical examination2'!A731:F3065,6,FALSE)</f>
        <v>PREDIABETES</v>
      </c>
      <c r="L731" s="16">
        <f>VLOOKUP(A731,'hospitalisation details 2'!A731:G3073,7,FALSE)</f>
        <v>21738</v>
      </c>
      <c r="N731">
        <f>VLOOKUP(A731,'hospitalisation details 2'!A731:J3073,10,FALSE)</f>
        <v>13887.97</v>
      </c>
    </row>
    <row r="732" spans="1:14" ht="15.6" x14ac:dyDescent="0.3">
      <c r="A732" s="1" t="s">
        <v>1640</v>
      </c>
      <c r="B732" t="str">
        <f>VLOOKUP(A732,'Customer Names'!A732:D3066,4,FALSE)</f>
        <v>Jennifer L</v>
      </c>
      <c r="C732">
        <f>VLOOKUP(A732,'medical examination2'!A732:'medical examination2'!B3066,2,FALSE)</f>
        <v>36.299999999999997</v>
      </c>
      <c r="D732">
        <f>VLOOKUP(A732,'medical examination2'!A732:E3066,5,FALSE)</f>
        <v>5.79</v>
      </c>
      <c r="E732" t="str">
        <f>VLOOKUP(A732,'medical examination2'!A732:G3067,7,FALSE)</f>
        <v>yes</v>
      </c>
      <c r="F732" t="str">
        <f>VLOOKUP(healthcare!A732,'medical examination2'!A732:I3066,9,FALSE)</f>
        <v>No</v>
      </c>
      <c r="G732" t="str">
        <f>VLOOKUP(A732,'medical examination2'!A732:J3066,10,FALSE)</f>
        <v>No</v>
      </c>
      <c r="I732" t="str">
        <f>VLOOKUP(A732,'medical examination2'!A732:M3066,13,FALSE)</f>
        <v>No</v>
      </c>
      <c r="J732" t="str">
        <f>VLOOKUP(A732,'medical examination2'!A732:D3066,4,FALSE)</f>
        <v>OBESITY</v>
      </c>
      <c r="K732" t="str">
        <f>VLOOKUP(A732,'medical examination2'!A732:F3066,6,FALSE)</f>
        <v>PREDIABETES</v>
      </c>
      <c r="L732" s="16">
        <f>VLOOKUP(A732,'hospitalisation details 2'!A732:G3074,7,FALSE)</f>
        <v>21913</v>
      </c>
      <c r="N732">
        <f>VLOOKUP(A732,'hospitalisation details 2'!A732:J3074,10,FALSE)</f>
        <v>13887.2</v>
      </c>
    </row>
    <row r="733" spans="1:14" ht="15.6" x14ac:dyDescent="0.3">
      <c r="A733" s="1" t="s">
        <v>1639</v>
      </c>
      <c r="B733" t="str">
        <f>VLOOKUP(A733,'Customer Names'!A733:D3067,4,FALSE)</f>
        <v>Benjamin</v>
      </c>
      <c r="C733">
        <f>VLOOKUP(A733,'medical examination2'!A733:'medical examination2'!B3067,2,FALSE)</f>
        <v>45.34</v>
      </c>
      <c r="D733">
        <f>VLOOKUP(A733,'medical examination2'!A733:E3067,5,FALSE)</f>
        <v>5.69</v>
      </c>
      <c r="E733" t="str">
        <f>VLOOKUP(A733,'medical examination2'!A733:G3068,7,FALSE)</f>
        <v>yes</v>
      </c>
      <c r="F733" t="str">
        <f>VLOOKUP(healthcare!A733,'medical examination2'!A733:I3067,9,FALSE)</f>
        <v>No</v>
      </c>
      <c r="G733" t="str">
        <f>VLOOKUP(A733,'medical examination2'!A733:J3067,10,FALSE)</f>
        <v>No</v>
      </c>
      <c r="I733" t="str">
        <f>VLOOKUP(A733,'medical examination2'!A733:M3067,13,FALSE)</f>
        <v>No</v>
      </c>
      <c r="J733" t="str">
        <f>VLOOKUP(A733,'medical examination2'!A733:D3067,4,FALSE)</f>
        <v>OBESITY</v>
      </c>
      <c r="K733" t="str">
        <f>VLOOKUP(A733,'medical examination2'!A733:F3067,6,FALSE)</f>
        <v>NORMAL</v>
      </c>
      <c r="L733" s="16">
        <f>VLOOKUP(A733,'hospitalisation details 2'!A733:G3075,7,FALSE)</f>
        <v>31315</v>
      </c>
      <c r="N733">
        <f>VLOOKUP(A733,'hospitalisation details 2'!A733:J3075,10,FALSE)</f>
        <v>13886.4</v>
      </c>
    </row>
    <row r="734" spans="1:14" ht="15.6" x14ac:dyDescent="0.3">
      <c r="A734" s="1" t="s">
        <v>1638</v>
      </c>
      <c r="B734" t="str">
        <f>VLOOKUP(A734,'Customer Names'!A734:D3068,4,FALSE)</f>
        <v>Tanya</v>
      </c>
      <c r="C734">
        <f>VLOOKUP(A734,'medical examination2'!A734:'medical examination2'!B3068,2,FALSE)</f>
        <v>31.8</v>
      </c>
      <c r="D734">
        <f>VLOOKUP(A734,'medical examination2'!A734:E3068,5,FALSE)</f>
        <v>5.36</v>
      </c>
      <c r="E734" t="str">
        <f>VLOOKUP(A734,'medical examination2'!A734:G3069,7,FALSE)</f>
        <v>yes</v>
      </c>
      <c r="F734" t="str">
        <f>VLOOKUP(healthcare!A734,'medical examination2'!A734:I3068,9,FALSE)</f>
        <v>No</v>
      </c>
      <c r="G734" t="str">
        <f>VLOOKUP(A734,'medical examination2'!A734:J3068,10,FALSE)</f>
        <v>No</v>
      </c>
      <c r="I734" t="str">
        <f>VLOOKUP(A734,'medical examination2'!A734:M3068,13,FALSE)</f>
        <v>No</v>
      </c>
      <c r="J734" t="str">
        <f>VLOOKUP(A734,'medical examination2'!A734:D3068,4,FALSE)</f>
        <v>OBESITY</v>
      </c>
      <c r="K734" t="str">
        <f>VLOOKUP(A734,'medical examination2'!A734:F3068,6,FALSE)</f>
        <v>NORMAL</v>
      </c>
      <c r="L734" s="16">
        <f>VLOOKUP(A734,'hospitalisation details 2'!A734:G3076,7,FALSE)</f>
        <v>21828</v>
      </c>
      <c r="N734">
        <f>VLOOKUP(A734,'hospitalisation details 2'!A734:J3076,10,FALSE)</f>
        <v>13880.95</v>
      </c>
    </row>
    <row r="735" spans="1:14" ht="15.6" x14ac:dyDescent="0.3">
      <c r="A735" s="1" t="s">
        <v>1637</v>
      </c>
      <c r="B735" t="str">
        <f>VLOOKUP(A735,'Customer Names'!A735:D3069,4,FALSE)</f>
        <v>Tracy</v>
      </c>
      <c r="C735">
        <f>VLOOKUP(A735,'medical examination2'!A735:'medical examination2'!B3069,2,FALSE)</f>
        <v>41.02</v>
      </c>
      <c r="D735">
        <f>VLOOKUP(A735,'medical examination2'!A735:E3069,5,FALSE)</f>
        <v>11.37</v>
      </c>
      <c r="E735" t="str">
        <f>VLOOKUP(A735,'medical examination2'!A735:G3070,7,FALSE)</f>
        <v>No</v>
      </c>
      <c r="F735" t="str">
        <f>VLOOKUP(healthcare!A735,'medical examination2'!A735:I3069,9,FALSE)</f>
        <v>No</v>
      </c>
      <c r="G735" t="str">
        <f>VLOOKUP(A735,'medical examination2'!A735:J3069,10,FALSE)</f>
        <v>No</v>
      </c>
      <c r="I735" t="str">
        <f>VLOOKUP(A735,'medical examination2'!A735:M3069,13,FALSE)</f>
        <v>No</v>
      </c>
      <c r="J735" t="str">
        <f>VLOOKUP(A735,'medical examination2'!A735:D3069,4,FALSE)</f>
        <v>OBESITY</v>
      </c>
      <c r="K735" t="str">
        <f>VLOOKUP(A735,'medical examination2'!A735:F3069,6,FALSE)</f>
        <v>DIABETES</v>
      </c>
      <c r="L735" s="16">
        <f>VLOOKUP(A735,'hospitalisation details 2'!A735:G3077,7,FALSE)</f>
        <v>28843</v>
      </c>
      <c r="N735">
        <f>VLOOKUP(A735,'hospitalisation details 2'!A735:J3077,10,FALSE)</f>
        <v>13874.89</v>
      </c>
    </row>
    <row r="736" spans="1:14" ht="15.6" x14ac:dyDescent="0.3">
      <c r="A736" s="1" t="s">
        <v>1636</v>
      </c>
      <c r="B736" t="str">
        <f>VLOOKUP(A736,'Customer Names'!A736:D3070,4,FALSE)</f>
        <v>Emily S</v>
      </c>
      <c r="C736">
        <f>VLOOKUP(A736,'medical examination2'!A736:'medical examination2'!B3070,2,FALSE)</f>
        <v>32.68</v>
      </c>
      <c r="D736">
        <f>VLOOKUP(A736,'medical examination2'!A736:E3070,5,FALSE)</f>
        <v>11.87</v>
      </c>
      <c r="E736" t="str">
        <f>VLOOKUP(A736,'medical examination2'!A736:G3071,7,FALSE)</f>
        <v>No</v>
      </c>
      <c r="F736" t="str">
        <f>VLOOKUP(healthcare!A736,'medical examination2'!A736:I3070,9,FALSE)</f>
        <v>No</v>
      </c>
      <c r="G736" t="str">
        <f>VLOOKUP(A736,'medical examination2'!A736:J3070,10,FALSE)</f>
        <v>No</v>
      </c>
      <c r="I736" t="str">
        <f>VLOOKUP(A736,'medical examination2'!A736:M3070,13,FALSE)</f>
        <v>No</v>
      </c>
      <c r="J736" t="str">
        <f>VLOOKUP(A736,'medical examination2'!A736:D3070,4,FALSE)</f>
        <v>OBESITY</v>
      </c>
      <c r="K736" t="str">
        <f>VLOOKUP(A736,'medical examination2'!A736:F3070,6,FALSE)</f>
        <v>DIABETES</v>
      </c>
      <c r="L736" s="16">
        <f>VLOOKUP(A736,'hospitalisation details 2'!A736:G3078,7,FALSE)</f>
        <v>22118</v>
      </c>
      <c r="N736">
        <f>VLOOKUP(A736,'hospitalisation details 2'!A736:J3078,10,FALSE)</f>
        <v>13844.8</v>
      </c>
    </row>
    <row r="737" spans="1:14" ht="15.6" x14ac:dyDescent="0.3">
      <c r="A737" s="1" t="s">
        <v>1635</v>
      </c>
      <c r="B737" t="str">
        <f>VLOOKUP(A737,'Customer Names'!A737:D3071,4,FALSE)</f>
        <v>Kelly R</v>
      </c>
      <c r="C737">
        <f>VLOOKUP(A737,'medical examination2'!A737:'medical examination2'!B3071,2,FALSE)</f>
        <v>21.7</v>
      </c>
      <c r="D737">
        <f>VLOOKUP(A737,'medical examination2'!A737:E3071,5,FALSE)</f>
        <v>4.9000000000000004</v>
      </c>
      <c r="E737" t="str">
        <f>VLOOKUP(A737,'medical examination2'!A737:G3072,7,FALSE)</f>
        <v>No</v>
      </c>
      <c r="F737" t="str">
        <f>VLOOKUP(healthcare!A737,'medical examination2'!A737:I3071,9,FALSE)</f>
        <v>No</v>
      </c>
      <c r="G737" t="str">
        <f>VLOOKUP(A737,'medical examination2'!A737:J3071,10,FALSE)</f>
        <v>Yes</v>
      </c>
      <c r="I737" t="str">
        <f>VLOOKUP(A737,'medical examination2'!A737:M3071,13,FALSE)</f>
        <v>Yes</v>
      </c>
      <c r="J737" t="str">
        <f>VLOOKUP(A737,'medical examination2'!A737:D3071,4,FALSE)</f>
        <v>NORMAL WEIGHT</v>
      </c>
      <c r="K737" t="str">
        <f>VLOOKUP(A737,'medical examination2'!A737:F3071,6,FALSE)</f>
        <v>NORMAL</v>
      </c>
      <c r="L737" s="16">
        <f>VLOOKUP(A737,'hospitalisation details 2'!A737:G3079,7,FALSE)</f>
        <v>37779</v>
      </c>
      <c r="N737">
        <f>VLOOKUP(A737,'hospitalisation details 2'!A737:J3079,10,FALSE)</f>
        <v>13844.51</v>
      </c>
    </row>
    <row r="738" spans="1:14" ht="15.6" x14ac:dyDescent="0.3">
      <c r="A738" s="1" t="s">
        <v>1634</v>
      </c>
      <c r="B738" t="str">
        <f>VLOOKUP(A738,'Customer Names'!A738:D3072,4,FALSE)</f>
        <v>Kyle</v>
      </c>
      <c r="C738">
        <f>VLOOKUP(A738,'medical examination2'!A738:'medical examination2'!B3072,2,FALSE)</f>
        <v>40.479999999999997</v>
      </c>
      <c r="D738">
        <f>VLOOKUP(A738,'medical examination2'!A738:E3072,5,FALSE)</f>
        <v>6.7</v>
      </c>
      <c r="E738" t="str">
        <f>VLOOKUP(A738,'medical examination2'!A738:G3073,7,FALSE)</f>
        <v>No</v>
      </c>
      <c r="F738" t="str">
        <f>VLOOKUP(healthcare!A738,'medical examination2'!A738:I3072,9,FALSE)</f>
        <v>No</v>
      </c>
      <c r="G738" t="str">
        <f>VLOOKUP(A738,'medical examination2'!A738:J3072,10,FALSE)</f>
        <v>No</v>
      </c>
      <c r="I738" t="str">
        <f>VLOOKUP(A738,'medical examination2'!A738:M3072,13,FALSE)</f>
        <v>No</v>
      </c>
      <c r="J738" t="str">
        <f>VLOOKUP(A738,'medical examination2'!A738:D3072,4,FALSE)</f>
        <v>OBESITY</v>
      </c>
      <c r="K738" t="str">
        <f>VLOOKUP(A738,'medical examination2'!A738:F3072,6,FALSE)</f>
        <v>DIABETES</v>
      </c>
      <c r="L738" s="16">
        <f>VLOOKUP(A738,'hospitalisation details 2'!A738:G3080,7,FALSE)</f>
        <v>21529</v>
      </c>
      <c r="N738">
        <f>VLOOKUP(A738,'hospitalisation details 2'!A738:J3080,10,FALSE)</f>
        <v>13831.12</v>
      </c>
    </row>
    <row r="739" spans="1:14" ht="15.6" x14ac:dyDescent="0.3">
      <c r="A739" s="1" t="s">
        <v>1633</v>
      </c>
      <c r="B739" t="str">
        <f>VLOOKUP(A739,'Customer Names'!A739:D3073,4,FALSE)</f>
        <v>Bruce A Jr.</v>
      </c>
      <c r="C739">
        <f>VLOOKUP(A739,'medical examination2'!A739:'medical examination2'!B3073,2,FALSE)</f>
        <v>34.5</v>
      </c>
      <c r="D739">
        <f>VLOOKUP(A739,'medical examination2'!A739:E3073,5,FALSE)</f>
        <v>10.3</v>
      </c>
      <c r="E739" t="str">
        <f>VLOOKUP(A739,'medical examination2'!A739:G3074,7,FALSE)</f>
        <v>No</v>
      </c>
      <c r="F739" t="str">
        <f>VLOOKUP(healthcare!A739,'medical examination2'!A739:I3073,9,FALSE)</f>
        <v>No</v>
      </c>
      <c r="G739" t="str">
        <f>VLOOKUP(A739,'medical examination2'!A739:J3073,10,FALSE)</f>
        <v>No</v>
      </c>
      <c r="I739" t="str">
        <f>VLOOKUP(A739,'medical examination2'!A739:M3073,13,FALSE)</f>
        <v>No</v>
      </c>
      <c r="J739" t="str">
        <f>VLOOKUP(A739,'medical examination2'!A739:D3073,4,FALSE)</f>
        <v>OBESITY</v>
      </c>
      <c r="K739" t="str">
        <f>VLOOKUP(A739,'medical examination2'!A739:F3073,6,FALSE)</f>
        <v>DIABETES</v>
      </c>
      <c r="L739" s="16">
        <f>VLOOKUP(A739,'hospitalisation details 2'!A739:G3081,7,FALSE)</f>
        <v>21514</v>
      </c>
      <c r="N739">
        <f>VLOOKUP(A739,'hospitalisation details 2'!A739:J3081,10,FALSE)</f>
        <v>13822.8</v>
      </c>
    </row>
    <row r="740" spans="1:14" ht="15.6" x14ac:dyDescent="0.3">
      <c r="A740" s="1" t="s">
        <v>1632</v>
      </c>
      <c r="B740" t="str">
        <f>VLOOKUP(A740,'Customer Names'!A740:D3074,4,FALSE)</f>
        <v>Cary J</v>
      </c>
      <c r="C740">
        <f>VLOOKUP(A740,'medical examination2'!A740:'medical examination2'!B3074,2,FALSE)</f>
        <v>45.9</v>
      </c>
      <c r="D740">
        <f>VLOOKUP(A740,'medical examination2'!A740:E3074,5,FALSE)</f>
        <v>11.14</v>
      </c>
      <c r="E740" t="str">
        <f>VLOOKUP(A740,'medical examination2'!A740:G3075,7,FALSE)</f>
        <v>yes</v>
      </c>
      <c r="F740" t="str">
        <f>VLOOKUP(healthcare!A740,'medical examination2'!A740:I3074,9,FALSE)</f>
        <v>No</v>
      </c>
      <c r="G740" t="str">
        <f>VLOOKUP(A740,'medical examination2'!A740:J3074,10,FALSE)</f>
        <v>No</v>
      </c>
      <c r="I740" t="str">
        <f>VLOOKUP(A740,'medical examination2'!A740:M3074,13,FALSE)</f>
        <v>No</v>
      </c>
      <c r="J740" t="str">
        <f>VLOOKUP(A740,'medical examination2'!A740:D3074,4,FALSE)</f>
        <v>OBESITY</v>
      </c>
      <c r="K740" t="str">
        <f>VLOOKUP(A740,'medical examination2'!A740:F3074,6,FALSE)</f>
        <v>DIABETES</v>
      </c>
      <c r="L740" s="16">
        <f>VLOOKUP(A740,'hospitalisation details 2'!A740:G3082,7,FALSE)</f>
        <v>31754</v>
      </c>
      <c r="N740">
        <f>VLOOKUP(A740,'hospitalisation details 2'!A740:J3082,10,FALSE)</f>
        <v>13819.49</v>
      </c>
    </row>
    <row r="741" spans="1:14" ht="15.6" x14ac:dyDescent="0.3">
      <c r="A741" s="1" t="s">
        <v>1631</v>
      </c>
      <c r="B741" t="str">
        <f>VLOOKUP(A741,'Customer Names'!A741:D3075,4,FALSE)</f>
        <v>Jill M</v>
      </c>
      <c r="C741">
        <f>VLOOKUP(A741,'medical examination2'!A741:'medical examination2'!B3075,2,FALSE)</f>
        <v>33.479999999999997</v>
      </c>
      <c r="D741">
        <f>VLOOKUP(A741,'medical examination2'!A741:E3075,5,FALSE)</f>
        <v>4.74</v>
      </c>
      <c r="E741" t="str">
        <f>VLOOKUP(A741,'medical examination2'!A741:G3076,7,FALSE)</f>
        <v>yes</v>
      </c>
      <c r="F741" t="str">
        <f>VLOOKUP(healthcare!A741,'medical examination2'!A741:I3075,9,FALSE)</f>
        <v>No</v>
      </c>
      <c r="G741" t="str">
        <f>VLOOKUP(A741,'medical examination2'!A741:J3075,10,FALSE)</f>
        <v>No</v>
      </c>
      <c r="I741" t="str">
        <f>VLOOKUP(A741,'medical examination2'!A741:M3075,13,FALSE)</f>
        <v>No</v>
      </c>
      <c r="J741" t="str">
        <f>VLOOKUP(A741,'medical examination2'!A741:D3075,4,FALSE)</f>
        <v>OBESITY</v>
      </c>
      <c r="K741" t="str">
        <f>VLOOKUP(A741,'medical examination2'!A741:F3075,6,FALSE)</f>
        <v>NORMAL</v>
      </c>
      <c r="L741" s="16">
        <f>VLOOKUP(A741,'hospitalisation details 2'!A741:G3083,7,FALSE)</f>
        <v>24421</v>
      </c>
      <c r="N741">
        <f>VLOOKUP(A741,'hospitalisation details 2'!A741:J3083,10,FALSE)</f>
        <v>13801.61</v>
      </c>
    </row>
    <row r="742" spans="1:14" ht="15.6" x14ac:dyDescent="0.3">
      <c r="A742" s="1" t="s">
        <v>1630</v>
      </c>
      <c r="B742" t="str">
        <f>VLOOKUP(A742,'Customer Names'!A742:D3076,4,FALSE)</f>
        <v>Chris</v>
      </c>
      <c r="C742">
        <f>VLOOKUP(A742,'medical examination2'!A742:'medical examination2'!B3076,2,FALSE)</f>
        <v>28.31</v>
      </c>
      <c r="D742">
        <f>VLOOKUP(A742,'medical examination2'!A742:E3076,5,FALSE)</f>
        <v>5.96</v>
      </c>
      <c r="E742" t="str">
        <f>VLOOKUP(A742,'medical examination2'!A742:G3077,7,FALSE)</f>
        <v>yes</v>
      </c>
      <c r="F742" t="str">
        <f>VLOOKUP(healthcare!A742,'medical examination2'!A742:I3076,9,FALSE)</f>
        <v>No</v>
      </c>
      <c r="G742" t="str">
        <f>VLOOKUP(A742,'medical examination2'!A742:J3076,10,FALSE)</f>
        <v>No</v>
      </c>
      <c r="I742" t="str">
        <f>VLOOKUP(A742,'medical examination2'!A742:M3076,13,FALSE)</f>
        <v>No</v>
      </c>
      <c r="J742" t="str">
        <f>VLOOKUP(A742,'medical examination2'!A742:D3076,4,FALSE)</f>
        <v>OVERWEIGHT</v>
      </c>
      <c r="K742" t="str">
        <f>VLOOKUP(A742,'medical examination2'!A742:F3076,6,FALSE)</f>
        <v>PREDIABETES</v>
      </c>
      <c r="L742" s="16">
        <f>VLOOKUP(A742,'hospitalisation details 2'!A742:G3084,7,FALSE)</f>
        <v>21768</v>
      </c>
      <c r="N742">
        <f>VLOOKUP(A742,'hospitalisation details 2'!A742:J3084,10,FALSE)</f>
        <v>13770.1</v>
      </c>
    </row>
    <row r="743" spans="1:14" ht="15.6" x14ac:dyDescent="0.3">
      <c r="A743" s="1" t="s">
        <v>1629</v>
      </c>
      <c r="B743" t="str">
        <f>VLOOKUP(A743,'Customer Names'!A743:D3077,4,FALSE)</f>
        <v>Michael E.</v>
      </c>
      <c r="C743">
        <f>VLOOKUP(A743,'medical examination2'!A743:'medical examination2'!B3077,2,FALSE)</f>
        <v>21.565000000000001</v>
      </c>
      <c r="D743">
        <f>VLOOKUP(A743,'medical examination2'!A743:E3077,5,FALSE)</f>
        <v>4.95</v>
      </c>
      <c r="E743" t="str">
        <f>VLOOKUP(A743,'medical examination2'!A743:G3078,7,FALSE)</f>
        <v>No</v>
      </c>
      <c r="F743" t="str">
        <f>VLOOKUP(healthcare!A743,'medical examination2'!A743:I3077,9,FALSE)</f>
        <v>yes</v>
      </c>
      <c r="G743" t="str">
        <f>VLOOKUP(A743,'medical examination2'!A743:J3077,10,FALSE)</f>
        <v>No</v>
      </c>
      <c r="I743" t="str">
        <f>VLOOKUP(A743,'medical examination2'!A743:M3077,13,FALSE)</f>
        <v>Yes</v>
      </c>
      <c r="J743" t="str">
        <f>VLOOKUP(A743,'medical examination2'!A743:D3077,4,FALSE)</f>
        <v>NORMAL WEIGHT</v>
      </c>
      <c r="K743" t="str">
        <f>VLOOKUP(A743,'medical examination2'!A743:F3077,6,FALSE)</f>
        <v>NORMAL</v>
      </c>
      <c r="L743" s="16">
        <f>VLOOKUP(A743,'hospitalisation details 2'!A743:G3085,7,FALSE)</f>
        <v>38184</v>
      </c>
      <c r="N743">
        <f>VLOOKUP(A743,'hospitalisation details 2'!A743:J3085,10,FALSE)</f>
        <v>13747.87</v>
      </c>
    </row>
    <row r="744" spans="1:14" ht="15.6" x14ac:dyDescent="0.3">
      <c r="A744" s="1" t="s">
        <v>1628</v>
      </c>
      <c r="B744" t="str">
        <f>VLOOKUP(A744,'Customer Names'!A744:D3078,4,FALSE)</f>
        <v>Lauren</v>
      </c>
      <c r="C744">
        <f>VLOOKUP(A744,'medical examination2'!A744:'medical examination2'!B3078,2,FALSE)</f>
        <v>35.590000000000003</v>
      </c>
      <c r="D744">
        <f>VLOOKUP(A744,'medical examination2'!A744:E3078,5,FALSE)</f>
        <v>5.21</v>
      </c>
      <c r="E744" t="str">
        <f>VLOOKUP(A744,'medical examination2'!A744:G3079,7,FALSE)</f>
        <v>yes</v>
      </c>
      <c r="F744" t="str">
        <f>VLOOKUP(healthcare!A744,'medical examination2'!A744:I3078,9,FALSE)</f>
        <v>No</v>
      </c>
      <c r="G744" t="str">
        <f>VLOOKUP(A744,'medical examination2'!A744:J3078,10,FALSE)</f>
        <v>Yes</v>
      </c>
      <c r="I744" t="str">
        <f>VLOOKUP(A744,'medical examination2'!A744:M3078,13,FALSE)</f>
        <v>No</v>
      </c>
      <c r="J744" t="str">
        <f>VLOOKUP(A744,'medical examination2'!A744:D3078,4,FALSE)</f>
        <v>OBESITY</v>
      </c>
      <c r="K744" t="str">
        <f>VLOOKUP(A744,'medical examination2'!A744:F3078,6,FALSE)</f>
        <v>NORMAL</v>
      </c>
      <c r="L744" s="16">
        <f>VLOOKUP(A744,'hospitalisation details 2'!A744:G3086,7,FALSE)</f>
        <v>25499</v>
      </c>
      <c r="N744">
        <f>VLOOKUP(A744,'hospitalisation details 2'!A744:J3086,10,FALSE)</f>
        <v>13746.74</v>
      </c>
    </row>
    <row r="745" spans="1:14" ht="15.6" x14ac:dyDescent="0.3">
      <c r="A745" s="1" t="s">
        <v>1627</v>
      </c>
      <c r="B745" t="str">
        <f>VLOOKUP(A745,'Customer Names'!A745:D3079,4,FALSE)</f>
        <v>Kathryn E</v>
      </c>
      <c r="C745">
        <f>VLOOKUP(A745,'medical examination2'!A745:'medical examination2'!B3079,2,FALSE)</f>
        <v>43.44</v>
      </c>
      <c r="D745">
        <f>VLOOKUP(A745,'medical examination2'!A745:E3079,5,FALSE)</f>
        <v>4.8600000000000003</v>
      </c>
      <c r="E745" t="str">
        <f>VLOOKUP(A745,'medical examination2'!A745:G3080,7,FALSE)</f>
        <v>yes</v>
      </c>
      <c r="F745" t="str">
        <f>VLOOKUP(healthcare!A745,'medical examination2'!A745:I3079,9,FALSE)</f>
        <v>No</v>
      </c>
      <c r="G745" t="str">
        <f>VLOOKUP(A745,'medical examination2'!A745:J3079,10,FALSE)</f>
        <v>No</v>
      </c>
      <c r="I745" t="str">
        <f>VLOOKUP(A745,'medical examination2'!A745:M3079,13,FALSE)</f>
        <v>No</v>
      </c>
      <c r="J745" t="str">
        <f>VLOOKUP(A745,'medical examination2'!A745:D3079,4,FALSE)</f>
        <v>OBESITY</v>
      </c>
      <c r="K745" t="str">
        <f>VLOOKUP(A745,'medical examination2'!A745:F3079,6,FALSE)</f>
        <v>NORMAL</v>
      </c>
      <c r="L745" s="16">
        <f>VLOOKUP(A745,'hospitalisation details 2'!A745:G3087,7,FALSE)</f>
        <v>31288</v>
      </c>
      <c r="N745">
        <f>VLOOKUP(A745,'hospitalisation details 2'!A745:J3087,10,FALSE)</f>
        <v>13726.21</v>
      </c>
    </row>
    <row r="746" spans="1:14" ht="15.6" x14ac:dyDescent="0.3">
      <c r="A746" s="1" t="s">
        <v>1626</v>
      </c>
      <c r="B746" t="str">
        <f>VLOOKUP(A746,'Customer Names'!A746:D3080,4,FALSE)</f>
        <v>Polly</v>
      </c>
      <c r="C746">
        <f>VLOOKUP(A746,'medical examination2'!A746:'medical examination2'!B3080,2,FALSE)</f>
        <v>21.754999999999999</v>
      </c>
      <c r="D746">
        <f>VLOOKUP(A746,'medical examination2'!A746:E3080,5,FALSE)</f>
        <v>7.79</v>
      </c>
      <c r="E746" t="str">
        <f>VLOOKUP(A746,'medical examination2'!A746:G3081,7,FALSE)</f>
        <v>yes</v>
      </c>
      <c r="F746" t="str">
        <f>VLOOKUP(healthcare!A746,'medical examination2'!A746:I3080,9,FALSE)</f>
        <v>No</v>
      </c>
      <c r="G746" t="str">
        <f>VLOOKUP(A746,'medical examination2'!A746:J3080,10,FALSE)</f>
        <v>No</v>
      </c>
      <c r="I746" t="str">
        <f>VLOOKUP(A746,'medical examination2'!A746:M3080,13,FALSE)</f>
        <v>No</v>
      </c>
      <c r="J746" t="str">
        <f>VLOOKUP(A746,'medical examination2'!A746:D3080,4,FALSE)</f>
        <v>NORMAL WEIGHT</v>
      </c>
      <c r="K746" t="str">
        <f>VLOOKUP(A746,'medical examination2'!A746:F3080,6,FALSE)</f>
        <v>DIABETES</v>
      </c>
      <c r="L746" s="16">
        <f>VLOOKUP(A746,'hospitalisation details 2'!A746:G3088,7,FALSE)</f>
        <v>29800</v>
      </c>
      <c r="N746">
        <f>VLOOKUP(A746,'hospitalisation details 2'!A746:J3088,10,FALSE)</f>
        <v>13725.47</v>
      </c>
    </row>
    <row r="747" spans="1:14" ht="15.6" x14ac:dyDescent="0.3">
      <c r="A747" s="1" t="s">
        <v>1625</v>
      </c>
      <c r="B747" t="str">
        <f>VLOOKUP(A747,'Customer Names'!A747:D3081,4,FALSE)</f>
        <v>Mark H.</v>
      </c>
      <c r="C747">
        <f>VLOOKUP(A747,'medical examination2'!A747:'medical examination2'!B3081,2,FALSE)</f>
        <v>44.55</v>
      </c>
      <c r="D747">
        <f>VLOOKUP(A747,'medical examination2'!A747:E3081,5,FALSE)</f>
        <v>7.12</v>
      </c>
      <c r="E747" t="str">
        <f>VLOOKUP(A747,'medical examination2'!A747:G3082,7,FALSE)</f>
        <v>yes</v>
      </c>
      <c r="F747" t="str">
        <f>VLOOKUP(healthcare!A747,'medical examination2'!A747:I3081,9,FALSE)</f>
        <v>No</v>
      </c>
      <c r="G747" t="str">
        <f>VLOOKUP(A747,'medical examination2'!A747:J3081,10,FALSE)</f>
        <v>No</v>
      </c>
      <c r="I747" t="str">
        <f>VLOOKUP(A747,'medical examination2'!A747:M3081,13,FALSE)</f>
        <v>No</v>
      </c>
      <c r="J747" t="str">
        <f>VLOOKUP(A747,'medical examination2'!A747:D3081,4,FALSE)</f>
        <v>OBESITY</v>
      </c>
      <c r="K747" t="str">
        <f>VLOOKUP(A747,'medical examination2'!A747:F3081,6,FALSE)</f>
        <v>DIABETES</v>
      </c>
      <c r="L747" s="16">
        <f>VLOOKUP(A747,'hospitalisation details 2'!A747:G3089,7,FALSE)</f>
        <v>31740</v>
      </c>
      <c r="N747">
        <f>VLOOKUP(A747,'hospitalisation details 2'!A747:J3089,10,FALSE)</f>
        <v>13714.55</v>
      </c>
    </row>
    <row r="748" spans="1:14" ht="15.6" x14ac:dyDescent="0.3">
      <c r="A748" s="1" t="s">
        <v>1624</v>
      </c>
      <c r="B748" t="str">
        <f>VLOOKUP(A748,'Customer Names'!A748:D3082,4,FALSE)</f>
        <v>Jessie M.</v>
      </c>
      <c r="C748">
        <f>VLOOKUP(A748,'medical examination2'!A748:'medical examination2'!B3082,2,FALSE)</f>
        <v>43.32</v>
      </c>
      <c r="D748">
        <f>VLOOKUP(A748,'medical examination2'!A748:E3082,5,FALSE)</f>
        <v>4.67</v>
      </c>
      <c r="E748" t="str">
        <f>VLOOKUP(A748,'medical examination2'!A748:G3083,7,FALSE)</f>
        <v>yes</v>
      </c>
      <c r="F748" t="str">
        <f>VLOOKUP(healthcare!A748,'medical examination2'!A748:I3082,9,FALSE)</f>
        <v>No</v>
      </c>
      <c r="G748" t="str">
        <f>VLOOKUP(A748,'medical examination2'!A748:J3082,10,FALSE)</f>
        <v>No</v>
      </c>
      <c r="I748" t="str">
        <f>VLOOKUP(A748,'medical examination2'!A748:M3082,13,FALSE)</f>
        <v>No</v>
      </c>
      <c r="J748" t="str">
        <f>VLOOKUP(A748,'medical examination2'!A748:D3082,4,FALSE)</f>
        <v>OBESITY</v>
      </c>
      <c r="K748" t="str">
        <f>VLOOKUP(A748,'medical examination2'!A748:F3082,6,FALSE)</f>
        <v>NORMAL</v>
      </c>
      <c r="L748" s="16">
        <f>VLOOKUP(A748,'hospitalisation details 2'!A748:G3090,7,FALSE)</f>
        <v>31304</v>
      </c>
      <c r="N748">
        <f>VLOOKUP(A748,'hospitalisation details 2'!A748:J3090,10,FALSE)</f>
        <v>13685.51</v>
      </c>
    </row>
    <row r="749" spans="1:14" ht="15.6" x14ac:dyDescent="0.3">
      <c r="A749" s="1" t="s">
        <v>1623</v>
      </c>
      <c r="B749" t="str">
        <f>VLOOKUP(A749,'Customer Names'!A749:D3083,4,FALSE)</f>
        <v>Chris</v>
      </c>
      <c r="C749">
        <f>VLOOKUP(A749,'medical examination2'!A749:'medical examination2'!B3083,2,FALSE)</f>
        <v>31.23</v>
      </c>
      <c r="D749">
        <f>VLOOKUP(A749,'medical examination2'!A749:E3083,5,FALSE)</f>
        <v>9.1199999999999992</v>
      </c>
      <c r="E749" t="str">
        <f>VLOOKUP(A749,'medical examination2'!A749:G3084,7,FALSE)</f>
        <v>yes</v>
      </c>
      <c r="F749" t="str">
        <f>VLOOKUP(healthcare!A749,'medical examination2'!A749:I3083,9,FALSE)</f>
        <v>No</v>
      </c>
      <c r="G749" t="str">
        <f>VLOOKUP(A749,'medical examination2'!A749:J3083,10,FALSE)</f>
        <v>Yes</v>
      </c>
      <c r="I749" t="str">
        <f>VLOOKUP(A749,'medical examination2'!A749:M3083,13,FALSE)</f>
        <v>No</v>
      </c>
      <c r="J749" t="str">
        <f>VLOOKUP(A749,'medical examination2'!A749:D3083,4,FALSE)</f>
        <v>OBESITY</v>
      </c>
      <c r="K749" t="str">
        <f>VLOOKUP(A749,'medical examination2'!A749:F3083,6,FALSE)</f>
        <v>DIABETES</v>
      </c>
      <c r="L749" s="16">
        <f>VLOOKUP(A749,'hospitalisation details 2'!A749:G3091,7,FALSE)</f>
        <v>23227</v>
      </c>
      <c r="N749">
        <f>VLOOKUP(A749,'hospitalisation details 2'!A749:J3091,10,FALSE)</f>
        <v>13677.68</v>
      </c>
    </row>
    <row r="750" spans="1:14" ht="15.6" x14ac:dyDescent="0.3">
      <c r="A750" s="1" t="s">
        <v>1622</v>
      </c>
      <c r="B750" t="str">
        <f>VLOOKUP(A750,'Customer Names'!A750:D3084,4,FALSE)</f>
        <v>Daniel</v>
      </c>
      <c r="C750">
        <f>VLOOKUP(A750,'medical examination2'!A750:'medical examination2'!B3084,2,FALSE)</f>
        <v>42.81</v>
      </c>
      <c r="D750">
        <f>VLOOKUP(A750,'medical examination2'!A750:E3084,5,FALSE)</f>
        <v>4.1500000000000004</v>
      </c>
      <c r="E750" t="str">
        <f>VLOOKUP(A750,'medical examination2'!A750:G3085,7,FALSE)</f>
        <v>No</v>
      </c>
      <c r="F750" t="str">
        <f>VLOOKUP(healthcare!A750,'medical examination2'!A750:I3084,9,FALSE)</f>
        <v>No</v>
      </c>
      <c r="G750" t="str">
        <f>VLOOKUP(A750,'medical examination2'!A750:J3084,10,FALSE)</f>
        <v>No</v>
      </c>
      <c r="I750" t="str">
        <f>VLOOKUP(A750,'medical examination2'!A750:M3084,13,FALSE)</f>
        <v>No</v>
      </c>
      <c r="J750" t="str">
        <f>VLOOKUP(A750,'medical examination2'!A750:D3084,4,FALSE)</f>
        <v>OBESITY</v>
      </c>
      <c r="K750" t="str">
        <f>VLOOKUP(A750,'medical examination2'!A750:F3084,6,FALSE)</f>
        <v>NORMAL</v>
      </c>
      <c r="L750" s="16">
        <f>VLOOKUP(A750,'hospitalisation details 2'!A750:G3092,7,FALSE)</f>
        <v>30883</v>
      </c>
      <c r="N750">
        <f>VLOOKUP(A750,'hospitalisation details 2'!A750:J3092,10,FALSE)</f>
        <v>13638.06</v>
      </c>
    </row>
    <row r="751" spans="1:14" ht="15.6" x14ac:dyDescent="0.3">
      <c r="A751" s="1" t="s">
        <v>1621</v>
      </c>
      <c r="B751" t="str">
        <f>VLOOKUP(A751,'Customer Names'!A751:D3085,4,FALSE)</f>
        <v>Megan</v>
      </c>
      <c r="C751">
        <f>VLOOKUP(A751,'medical examination2'!A751:'medical examination2'!B3085,2,FALSE)</f>
        <v>35.909999999999997</v>
      </c>
      <c r="D751">
        <f>VLOOKUP(A751,'medical examination2'!A751:E3085,5,FALSE)</f>
        <v>6.72</v>
      </c>
      <c r="E751" t="str">
        <f>VLOOKUP(A751,'medical examination2'!A751:G3086,7,FALSE)</f>
        <v>yes</v>
      </c>
      <c r="F751" t="str">
        <f>VLOOKUP(healthcare!A751,'medical examination2'!A751:I3085,9,FALSE)</f>
        <v>No</v>
      </c>
      <c r="G751" t="str">
        <f>VLOOKUP(A751,'medical examination2'!A751:J3085,10,FALSE)</f>
        <v>No</v>
      </c>
      <c r="I751" t="str">
        <f>VLOOKUP(A751,'medical examination2'!A751:M3085,13,FALSE)</f>
        <v>No</v>
      </c>
      <c r="J751" t="str">
        <f>VLOOKUP(A751,'medical examination2'!A751:D3085,4,FALSE)</f>
        <v>OBESITY</v>
      </c>
      <c r="K751" t="str">
        <f>VLOOKUP(A751,'medical examination2'!A751:F3085,6,FALSE)</f>
        <v>DIABETES</v>
      </c>
      <c r="L751" s="16">
        <f>VLOOKUP(A751,'hospitalisation details 2'!A751:G3093,7,FALSE)</f>
        <v>22639</v>
      </c>
      <c r="N751">
        <f>VLOOKUP(A751,'hospitalisation details 2'!A751:J3093,10,FALSE)</f>
        <v>13635.64</v>
      </c>
    </row>
    <row r="752" spans="1:14" ht="15.6" x14ac:dyDescent="0.3">
      <c r="A752" s="1" t="s">
        <v>1620</v>
      </c>
      <c r="B752" t="str">
        <f>VLOOKUP(A752,'Customer Names'!A752:D3086,4,FALSE)</f>
        <v>Kevin</v>
      </c>
      <c r="C752">
        <f>VLOOKUP(A752,'medical examination2'!A752:'medical examination2'!B3086,2,FALSE)</f>
        <v>36.65</v>
      </c>
      <c r="D752">
        <f>VLOOKUP(A752,'medical examination2'!A752:E3086,5,FALSE)</f>
        <v>5.01</v>
      </c>
      <c r="E752" t="str">
        <f>VLOOKUP(A752,'medical examination2'!A752:G3087,7,FALSE)</f>
        <v>yes</v>
      </c>
      <c r="F752" t="str">
        <f>VLOOKUP(healthcare!A752,'medical examination2'!A752:I3086,9,FALSE)</f>
        <v>No</v>
      </c>
      <c r="G752" t="str">
        <f>VLOOKUP(A752,'medical examination2'!A752:J3086,10,FALSE)</f>
        <v>Yes</v>
      </c>
      <c r="I752" t="str">
        <f>VLOOKUP(A752,'medical examination2'!A752:M3086,13,FALSE)</f>
        <v>No</v>
      </c>
      <c r="J752" t="str">
        <f>VLOOKUP(A752,'medical examination2'!A752:D3086,4,FALSE)</f>
        <v>OBESITY</v>
      </c>
      <c r="K752" t="str">
        <f>VLOOKUP(A752,'medical examination2'!A752:F3086,6,FALSE)</f>
        <v>NORMAL</v>
      </c>
      <c r="L752" s="16">
        <f>VLOOKUP(A752,'hospitalisation details 2'!A752:G3094,7,FALSE)</f>
        <v>25410</v>
      </c>
      <c r="N752">
        <f>VLOOKUP(A752,'hospitalisation details 2'!A752:J3094,10,FALSE)</f>
        <v>13622.01</v>
      </c>
    </row>
    <row r="753" spans="1:14" ht="15.6" x14ac:dyDescent="0.3">
      <c r="A753" s="1" t="s">
        <v>1619</v>
      </c>
      <c r="B753" t="str">
        <f>VLOOKUP(A753,'Customer Names'!A753:D3087,4,FALSE)</f>
        <v>Caroline S.</v>
      </c>
      <c r="C753">
        <f>VLOOKUP(A753,'medical examination2'!A753:'medical examination2'!B3087,2,FALSE)</f>
        <v>22.04</v>
      </c>
      <c r="D753">
        <f>VLOOKUP(A753,'medical examination2'!A753:E3087,5,FALSE)</f>
        <v>10.9</v>
      </c>
      <c r="E753" t="str">
        <f>VLOOKUP(A753,'medical examination2'!A753:G3088,7,FALSE)</f>
        <v>yes</v>
      </c>
      <c r="F753" t="str">
        <f>VLOOKUP(healthcare!A753,'medical examination2'!A753:I3087,9,FALSE)</f>
        <v>No</v>
      </c>
      <c r="G753" t="str">
        <f>VLOOKUP(A753,'medical examination2'!A753:J3087,10,FALSE)</f>
        <v>No</v>
      </c>
      <c r="I753" t="str">
        <f>VLOOKUP(A753,'medical examination2'!A753:M3087,13,FALSE)</f>
        <v>No</v>
      </c>
      <c r="J753" t="str">
        <f>VLOOKUP(A753,'medical examination2'!A753:D3087,4,FALSE)</f>
        <v>NORMAL WEIGHT</v>
      </c>
      <c r="K753" t="str">
        <f>VLOOKUP(A753,'medical examination2'!A753:F3087,6,FALSE)</f>
        <v>DIABETES</v>
      </c>
      <c r="L753" s="16">
        <f>VLOOKUP(A753,'hospitalisation details 2'!A753:G3095,7,FALSE)</f>
        <v>22603</v>
      </c>
      <c r="N753">
        <f>VLOOKUP(A753,'hospitalisation details 2'!A753:J3095,10,FALSE)</f>
        <v>13616.36</v>
      </c>
    </row>
    <row r="754" spans="1:14" ht="15.6" x14ac:dyDescent="0.3">
      <c r="A754" s="1" t="s">
        <v>1618</v>
      </c>
      <c r="B754" t="str">
        <f>VLOOKUP(A754,'Customer Names'!A754:D3088,4,FALSE)</f>
        <v>Nuta</v>
      </c>
      <c r="C754">
        <f>VLOOKUP(A754,'medical examination2'!A754:'medical examination2'!B3088,2,FALSE)</f>
        <v>31.824999999999999</v>
      </c>
      <c r="D754">
        <f>VLOOKUP(A754,'medical examination2'!A754:E3088,5,FALSE)</f>
        <v>5.52</v>
      </c>
      <c r="E754" t="str">
        <f>VLOOKUP(A754,'medical examination2'!A754:G3089,7,FALSE)</f>
        <v>yes</v>
      </c>
      <c r="F754" t="str">
        <f>VLOOKUP(healthcare!A754,'medical examination2'!A754:I3088,9,FALSE)</f>
        <v>No</v>
      </c>
      <c r="G754" t="str">
        <f>VLOOKUP(A754,'medical examination2'!A754:J3088,10,FALSE)</f>
        <v>No</v>
      </c>
      <c r="I754" t="str">
        <f>VLOOKUP(A754,'medical examination2'!A754:M3088,13,FALSE)</f>
        <v>No</v>
      </c>
      <c r="J754" t="str">
        <f>VLOOKUP(A754,'medical examination2'!A754:D3088,4,FALSE)</f>
        <v>OBESITY</v>
      </c>
      <c r="K754" t="str">
        <f>VLOOKUP(A754,'medical examination2'!A754:F3088,6,FALSE)</f>
        <v>NORMAL</v>
      </c>
      <c r="L754" s="16">
        <f>VLOOKUP(A754,'hospitalisation details 2'!A754:G3096,7,FALSE)</f>
        <v>23630</v>
      </c>
      <c r="N754">
        <f>VLOOKUP(A754,'hospitalisation details 2'!A754:J3096,10,FALSE)</f>
        <v>13607.37</v>
      </c>
    </row>
    <row r="755" spans="1:14" ht="15.6" x14ac:dyDescent="0.3">
      <c r="A755" s="1" t="s">
        <v>1617</v>
      </c>
      <c r="B755" t="str">
        <f>VLOOKUP(A755,'Customer Names'!A755:D3089,4,FALSE)</f>
        <v>Margie</v>
      </c>
      <c r="C755">
        <f>VLOOKUP(A755,'medical examination2'!A755:'medical examination2'!B3089,2,FALSE)</f>
        <v>53.58</v>
      </c>
      <c r="D755">
        <f>VLOOKUP(A755,'medical examination2'!A755:E3089,5,FALSE)</f>
        <v>4.55</v>
      </c>
      <c r="E755" t="str">
        <f>VLOOKUP(A755,'medical examination2'!A755:G3090,7,FALSE)</f>
        <v>No</v>
      </c>
      <c r="F755" t="str">
        <f>VLOOKUP(healthcare!A755,'medical examination2'!A755:I3089,9,FALSE)</f>
        <v>No</v>
      </c>
      <c r="G755" t="str">
        <f>VLOOKUP(A755,'medical examination2'!A755:J3089,10,FALSE)</f>
        <v>No</v>
      </c>
      <c r="I755" t="str">
        <f>VLOOKUP(A755,'medical examination2'!A755:M3089,13,FALSE)</f>
        <v>No</v>
      </c>
      <c r="J755" t="str">
        <f>VLOOKUP(A755,'medical examination2'!A755:D3089,4,FALSE)</f>
        <v>OBESITY</v>
      </c>
      <c r="K755" t="str">
        <f>VLOOKUP(A755,'medical examination2'!A755:F3089,6,FALSE)</f>
        <v>NORMAL</v>
      </c>
      <c r="L755" s="16">
        <f>VLOOKUP(A755,'hospitalisation details 2'!A755:G3097,7,FALSE)</f>
        <v>33830</v>
      </c>
      <c r="N755">
        <f>VLOOKUP(A755,'hospitalisation details 2'!A755:J3097,10,FALSE)</f>
        <v>13588.17</v>
      </c>
    </row>
    <row r="756" spans="1:14" ht="15.6" x14ac:dyDescent="0.3">
      <c r="A756" s="1" t="s">
        <v>1616</v>
      </c>
      <c r="B756" t="str">
        <f>VLOOKUP(A756,'Customer Names'!A756:D3090,4,FALSE)</f>
        <v>Heidi</v>
      </c>
      <c r="C756">
        <f>VLOOKUP(A756,'medical examination2'!A756:'medical examination2'!B3090,2,FALSE)</f>
        <v>34.299999999999997</v>
      </c>
      <c r="D756">
        <f>VLOOKUP(A756,'medical examination2'!A756:E3090,5,FALSE)</f>
        <v>11.76</v>
      </c>
      <c r="E756" t="str">
        <f>VLOOKUP(A756,'medical examination2'!A756:G3091,7,FALSE)</f>
        <v>No</v>
      </c>
      <c r="F756" t="str">
        <f>VLOOKUP(healthcare!A756,'medical examination2'!A756:I3090,9,FALSE)</f>
        <v>No</v>
      </c>
      <c r="G756" t="str">
        <f>VLOOKUP(A756,'medical examination2'!A756:J3090,10,FALSE)</f>
        <v>No</v>
      </c>
      <c r="I756" t="str">
        <f>VLOOKUP(A756,'medical examination2'!A756:M3090,13,FALSE)</f>
        <v>No</v>
      </c>
      <c r="J756" t="str">
        <f>VLOOKUP(A756,'medical examination2'!A756:D3090,4,FALSE)</f>
        <v>OBESITY</v>
      </c>
      <c r="K756" t="str">
        <f>VLOOKUP(A756,'medical examination2'!A756:F3090,6,FALSE)</f>
        <v>DIABETES</v>
      </c>
      <c r="L756" s="16">
        <f>VLOOKUP(A756,'hospitalisation details 2'!A756:G3098,7,FALSE)</f>
        <v>25034</v>
      </c>
      <c r="N756">
        <f>VLOOKUP(A756,'hospitalisation details 2'!A756:J3098,10,FALSE)</f>
        <v>13566.04</v>
      </c>
    </row>
    <row r="757" spans="1:14" ht="15.6" x14ac:dyDescent="0.3">
      <c r="A757" s="1" t="s">
        <v>1615</v>
      </c>
      <c r="B757" t="str">
        <f>VLOOKUP(A757,'Customer Names'!A757:D3091,4,FALSE)</f>
        <v>Diego J</v>
      </c>
      <c r="C757">
        <f>VLOOKUP(A757,'medical examination2'!A757:'medical examination2'!B3091,2,FALSE)</f>
        <v>32.11</v>
      </c>
      <c r="D757">
        <f>VLOOKUP(A757,'medical examination2'!A757:E3091,5,FALSE)</f>
        <v>7.06</v>
      </c>
      <c r="E757" t="str">
        <f>VLOOKUP(A757,'medical examination2'!A757:G3092,7,FALSE)</f>
        <v>No</v>
      </c>
      <c r="F757" t="str">
        <f>VLOOKUP(healthcare!A757,'medical examination2'!A757:I3091,9,FALSE)</f>
        <v>No</v>
      </c>
      <c r="G757" t="str">
        <f>VLOOKUP(A757,'medical examination2'!A757:J3091,10,FALSE)</f>
        <v>No</v>
      </c>
      <c r="I757" t="str">
        <f>VLOOKUP(A757,'medical examination2'!A757:M3091,13,FALSE)</f>
        <v>No</v>
      </c>
      <c r="J757" t="str">
        <f>VLOOKUP(A757,'medical examination2'!A757:D3091,4,FALSE)</f>
        <v>OBESITY</v>
      </c>
      <c r="K757" t="str">
        <f>VLOOKUP(A757,'medical examination2'!A757:F3091,6,FALSE)</f>
        <v>DIABETES</v>
      </c>
      <c r="L757" s="16">
        <f>VLOOKUP(A757,'hospitalisation details 2'!A757:G3099,7,FALSE)</f>
        <v>22108</v>
      </c>
      <c r="N757">
        <f>VLOOKUP(A757,'hospitalisation details 2'!A757:J3099,10,FALSE)</f>
        <v>13555</v>
      </c>
    </row>
    <row r="758" spans="1:14" ht="15.6" x14ac:dyDescent="0.3">
      <c r="A758" s="1" t="s">
        <v>1614</v>
      </c>
      <c r="B758" t="str">
        <f>VLOOKUP(A758,'Customer Names'!A758:D3092,4,FALSE)</f>
        <v>Enrique M Sr.</v>
      </c>
      <c r="C758">
        <f>VLOOKUP(A758,'medical examination2'!A758:'medical examination2'!B3092,2,FALSE)</f>
        <v>31.78</v>
      </c>
      <c r="D758">
        <f>VLOOKUP(A758,'medical examination2'!A758:E3092,5,FALSE)</f>
        <v>11.35</v>
      </c>
      <c r="E758" t="str">
        <f>VLOOKUP(A758,'medical examination2'!A758:G3093,7,FALSE)</f>
        <v>yes</v>
      </c>
      <c r="F758" t="str">
        <f>VLOOKUP(healthcare!A758,'medical examination2'!A758:I3092,9,FALSE)</f>
        <v>No</v>
      </c>
      <c r="G758" t="str">
        <f>VLOOKUP(A758,'medical examination2'!A758:J3092,10,FALSE)</f>
        <v>Yes</v>
      </c>
      <c r="I758" t="str">
        <f>VLOOKUP(A758,'medical examination2'!A758:M3092,13,FALSE)</f>
        <v>No</v>
      </c>
      <c r="J758" t="str">
        <f>VLOOKUP(A758,'medical examination2'!A758:D3092,4,FALSE)</f>
        <v>OBESITY</v>
      </c>
      <c r="K758" t="str">
        <f>VLOOKUP(A758,'medical examination2'!A758:F3092,6,FALSE)</f>
        <v>DIABETES</v>
      </c>
      <c r="L758" s="16">
        <f>VLOOKUP(A758,'hospitalisation details 2'!A758:G3100,7,FALSE)</f>
        <v>23298</v>
      </c>
      <c r="N758">
        <f>VLOOKUP(A758,'hospitalisation details 2'!A758:J3100,10,FALSE)</f>
        <v>13511.28</v>
      </c>
    </row>
    <row r="759" spans="1:14" ht="15.6" x14ac:dyDescent="0.3">
      <c r="A759" s="1" t="s">
        <v>1613</v>
      </c>
      <c r="B759" t="str">
        <f>VLOOKUP(A759,'Customer Names'!A759:D3093,4,FALSE)</f>
        <v>Greg</v>
      </c>
      <c r="C759">
        <f>VLOOKUP(A759,'medical examination2'!A759:'medical examination2'!B3093,2,FALSE)</f>
        <v>46.89</v>
      </c>
      <c r="D759">
        <f>VLOOKUP(A759,'medical examination2'!A759:E3093,5,FALSE)</f>
        <v>5.52</v>
      </c>
      <c r="E759" t="str">
        <f>VLOOKUP(A759,'medical examination2'!A759:G3094,7,FALSE)</f>
        <v>No</v>
      </c>
      <c r="F759" t="str">
        <f>VLOOKUP(healthcare!A759,'medical examination2'!A759:I3093,9,FALSE)</f>
        <v>No</v>
      </c>
      <c r="G759" t="str">
        <f>VLOOKUP(A759,'medical examination2'!A759:J3093,10,FALSE)</f>
        <v>No</v>
      </c>
      <c r="I759" t="str">
        <f>VLOOKUP(A759,'medical examination2'!A759:M3093,13,FALSE)</f>
        <v>No</v>
      </c>
      <c r="J759" t="str">
        <f>VLOOKUP(A759,'medical examination2'!A759:D3093,4,FALSE)</f>
        <v>OBESITY</v>
      </c>
      <c r="K759" t="str">
        <f>VLOOKUP(A759,'medical examination2'!A759:F3093,6,FALSE)</f>
        <v>NORMAL</v>
      </c>
      <c r="L759" s="16">
        <f>VLOOKUP(A759,'hospitalisation details 2'!A759:G3101,7,FALSE)</f>
        <v>33115</v>
      </c>
      <c r="N759">
        <f>VLOOKUP(A759,'hospitalisation details 2'!A759:J3101,10,FALSE)</f>
        <v>13480.83</v>
      </c>
    </row>
    <row r="760" spans="1:14" ht="15.6" x14ac:dyDescent="0.3">
      <c r="A760" s="1" t="s">
        <v>1612</v>
      </c>
      <c r="B760" t="str">
        <f>VLOOKUP(A760,'Customer Names'!A760:D3094,4,FALSE)</f>
        <v>Filip</v>
      </c>
      <c r="C760">
        <f>VLOOKUP(A760,'medical examination2'!A760:'medical examination2'!B3094,2,FALSE)</f>
        <v>39.35</v>
      </c>
      <c r="D760">
        <f>VLOOKUP(A760,'medical examination2'!A760:E3094,5,FALSE)</f>
        <v>7.86</v>
      </c>
      <c r="E760" t="str">
        <f>VLOOKUP(A760,'medical examination2'!A760:G3095,7,FALSE)</f>
        <v>yes</v>
      </c>
      <c r="F760" t="str">
        <f>VLOOKUP(healthcare!A760,'medical examination2'!A760:I3094,9,FALSE)</f>
        <v>No</v>
      </c>
      <c r="G760" t="str">
        <f>VLOOKUP(A760,'medical examination2'!A760:J3094,10,FALSE)</f>
        <v>No</v>
      </c>
      <c r="I760" t="str">
        <f>VLOOKUP(A760,'medical examination2'!A760:M3094,13,FALSE)</f>
        <v>No</v>
      </c>
      <c r="J760" t="str">
        <f>VLOOKUP(A760,'medical examination2'!A760:D3094,4,FALSE)</f>
        <v>OBESITY</v>
      </c>
      <c r="K760" t="str">
        <f>VLOOKUP(A760,'medical examination2'!A760:F3094,6,FALSE)</f>
        <v>DIABETES</v>
      </c>
      <c r="L760" s="16">
        <f>VLOOKUP(A760,'hospitalisation details 2'!A760:G3102,7,FALSE)</f>
        <v>27613</v>
      </c>
      <c r="N760">
        <f>VLOOKUP(A760,'hospitalisation details 2'!A760:J3102,10,FALSE)</f>
        <v>13472.19</v>
      </c>
    </row>
    <row r="761" spans="1:14" ht="15.6" x14ac:dyDescent="0.3">
      <c r="A761" s="1" t="s">
        <v>1611</v>
      </c>
      <c r="B761" t="str">
        <f>VLOOKUP(A761,'Customer Names'!A761:D3095,4,FALSE)</f>
        <v>Rosemary E.</v>
      </c>
      <c r="C761">
        <f>VLOOKUP(A761,'medical examination2'!A761:'medical examination2'!B3095,2,FALSE)</f>
        <v>39.200000000000003</v>
      </c>
      <c r="D761">
        <f>VLOOKUP(A761,'medical examination2'!A761:E3095,5,FALSE)</f>
        <v>11.38</v>
      </c>
      <c r="E761" t="str">
        <f>VLOOKUP(A761,'medical examination2'!A761:G3096,7,FALSE)</f>
        <v>No</v>
      </c>
      <c r="F761" t="str">
        <f>VLOOKUP(healthcare!A761,'medical examination2'!A761:I3095,9,FALSE)</f>
        <v>No</v>
      </c>
      <c r="G761" t="str">
        <f>VLOOKUP(A761,'medical examination2'!A761:J3095,10,FALSE)</f>
        <v>No</v>
      </c>
      <c r="I761" t="str">
        <f>VLOOKUP(A761,'medical examination2'!A761:M3095,13,FALSE)</f>
        <v>No</v>
      </c>
      <c r="J761" t="str">
        <f>VLOOKUP(A761,'medical examination2'!A761:D3095,4,FALSE)</f>
        <v>OBESITY</v>
      </c>
      <c r="K761" t="str">
        <f>VLOOKUP(A761,'medical examination2'!A761:F3095,6,FALSE)</f>
        <v>DIABETES</v>
      </c>
      <c r="L761" s="16">
        <f>VLOOKUP(A761,'hospitalisation details 2'!A761:G3103,7,FALSE)</f>
        <v>22121</v>
      </c>
      <c r="N761">
        <f>VLOOKUP(A761,'hospitalisation details 2'!A761:J3103,10,FALSE)</f>
        <v>13470.86</v>
      </c>
    </row>
    <row r="762" spans="1:14" ht="15.6" x14ac:dyDescent="0.3">
      <c r="A762" s="1" t="s">
        <v>1610</v>
      </c>
      <c r="B762" t="str">
        <f>VLOOKUP(A762,'Customer Names'!A762:D3096,4,FALSE)</f>
        <v>Lisa</v>
      </c>
      <c r="C762">
        <f>VLOOKUP(A762,'medical examination2'!A762:'medical examination2'!B3096,2,FALSE)</f>
        <v>39.159999999999997</v>
      </c>
      <c r="D762">
        <f>VLOOKUP(A762,'medical examination2'!A762:E3096,5,FALSE)</f>
        <v>10.48</v>
      </c>
      <c r="E762" t="str">
        <f>VLOOKUP(A762,'medical examination2'!A762:G3097,7,FALSE)</f>
        <v>No</v>
      </c>
      <c r="F762" t="str">
        <f>VLOOKUP(healthcare!A762,'medical examination2'!A762:I3096,9,FALSE)</f>
        <v>No</v>
      </c>
      <c r="G762" t="str">
        <f>VLOOKUP(A762,'medical examination2'!A762:J3096,10,FALSE)</f>
        <v>No</v>
      </c>
      <c r="I762" t="str">
        <f>VLOOKUP(A762,'medical examination2'!A762:M3096,13,FALSE)</f>
        <v>No</v>
      </c>
      <c r="J762" t="str">
        <f>VLOOKUP(A762,'medical examination2'!A762:D3096,4,FALSE)</f>
        <v>OBESITY</v>
      </c>
      <c r="K762" t="str">
        <f>VLOOKUP(A762,'medical examination2'!A762:F3096,6,FALSE)</f>
        <v>DIABETES</v>
      </c>
      <c r="L762" s="16">
        <f>VLOOKUP(A762,'hospitalisation details 2'!A762:G3104,7,FALSE)</f>
        <v>22125</v>
      </c>
      <c r="N762">
        <f>VLOOKUP(A762,'hospitalisation details 2'!A762:J3104,10,FALSE)</f>
        <v>13470.8</v>
      </c>
    </row>
    <row r="763" spans="1:14" ht="15.6" x14ac:dyDescent="0.3">
      <c r="A763" s="1" t="s">
        <v>1609</v>
      </c>
      <c r="B763" t="str">
        <f>VLOOKUP(A763,'Customer Names'!A763:D3097,4,FALSE)</f>
        <v>Jason</v>
      </c>
      <c r="C763">
        <f>VLOOKUP(A763,'medical examination2'!A763:'medical examination2'!B3097,2,FALSE)</f>
        <v>44.1</v>
      </c>
      <c r="D763">
        <f>VLOOKUP(A763,'medical examination2'!A763:E3097,5,FALSE)</f>
        <v>5.04</v>
      </c>
      <c r="E763" t="str">
        <f>VLOOKUP(A763,'medical examination2'!A763:G3098,7,FALSE)</f>
        <v>yes</v>
      </c>
      <c r="F763" t="str">
        <f>VLOOKUP(healthcare!A763,'medical examination2'!A763:I3097,9,FALSE)</f>
        <v>No</v>
      </c>
      <c r="G763" t="str">
        <f>VLOOKUP(A763,'medical examination2'!A763:J3097,10,FALSE)</f>
        <v>No</v>
      </c>
      <c r="I763" t="str">
        <f>VLOOKUP(A763,'medical examination2'!A763:M3097,13,FALSE)</f>
        <v>No</v>
      </c>
      <c r="J763" t="str">
        <f>VLOOKUP(A763,'medical examination2'!A763:D3097,4,FALSE)</f>
        <v>OBESITY</v>
      </c>
      <c r="K763" t="str">
        <f>VLOOKUP(A763,'medical examination2'!A763:F3097,6,FALSE)</f>
        <v>NORMAL</v>
      </c>
      <c r="L763" s="16">
        <f>VLOOKUP(A763,'hospitalisation details 2'!A763:G3105,7,FALSE)</f>
        <v>31278</v>
      </c>
      <c r="N763">
        <f>VLOOKUP(A763,'hospitalisation details 2'!A763:J3105,10,FALSE)</f>
        <v>13465.8</v>
      </c>
    </row>
    <row r="764" spans="1:14" ht="15.6" x14ac:dyDescent="0.3">
      <c r="A764" s="1" t="s">
        <v>1608</v>
      </c>
      <c r="B764" t="str">
        <f>VLOOKUP(A764,'Customer Names'!A764:D3098,4,FALSE)</f>
        <v>Courtney</v>
      </c>
      <c r="C764">
        <f>VLOOKUP(A764,'medical examination2'!A764:'medical examination2'!B3098,2,FALSE)</f>
        <v>33.200000000000003</v>
      </c>
      <c r="D764">
        <f>VLOOKUP(A764,'medical examination2'!A764:E3098,5,FALSE)</f>
        <v>9.06</v>
      </c>
      <c r="E764" t="str">
        <f>VLOOKUP(A764,'medical examination2'!A764:G3099,7,FALSE)</f>
        <v>No</v>
      </c>
      <c r="F764" t="str">
        <f>VLOOKUP(healthcare!A764,'medical examination2'!A764:I3098,9,FALSE)</f>
        <v>No</v>
      </c>
      <c r="G764" t="str">
        <f>VLOOKUP(A764,'medical examination2'!A764:J3098,10,FALSE)</f>
        <v>No</v>
      </c>
      <c r="I764" t="str">
        <f>VLOOKUP(A764,'medical examination2'!A764:M3098,13,FALSE)</f>
        <v>No</v>
      </c>
      <c r="J764" t="str">
        <f>VLOOKUP(A764,'medical examination2'!A764:D3098,4,FALSE)</f>
        <v>OBESITY</v>
      </c>
      <c r="K764" t="str">
        <f>VLOOKUP(A764,'medical examination2'!A764:F3098,6,FALSE)</f>
        <v>DIABETES</v>
      </c>
      <c r="L764" s="16">
        <f>VLOOKUP(A764,'hospitalisation details 2'!A764:G3106,7,FALSE)</f>
        <v>22266</v>
      </c>
      <c r="N764">
        <f>VLOOKUP(A764,'hospitalisation details 2'!A764:J3106,10,FALSE)</f>
        <v>13462.52</v>
      </c>
    </row>
    <row r="765" spans="1:14" ht="15.6" x14ac:dyDescent="0.3">
      <c r="A765" s="1" t="s">
        <v>1607</v>
      </c>
      <c r="B765" t="str">
        <f>VLOOKUP(A765,'Customer Names'!A765:D3099,4,FALSE)</f>
        <v>Jennifer R.</v>
      </c>
      <c r="C765">
        <f>VLOOKUP(A765,'medical examination2'!A765:'medical examination2'!B3099,2,FALSE)</f>
        <v>29.92</v>
      </c>
      <c r="D765">
        <f>VLOOKUP(A765,'medical examination2'!A765:E3099,5,FALSE)</f>
        <v>11.07</v>
      </c>
      <c r="E765" t="str">
        <f>VLOOKUP(A765,'medical examination2'!A765:G3100,7,FALSE)</f>
        <v>No</v>
      </c>
      <c r="F765" t="str">
        <f>VLOOKUP(healthcare!A765,'medical examination2'!A765:I3099,9,FALSE)</f>
        <v>No</v>
      </c>
      <c r="G765" t="str">
        <f>VLOOKUP(A765,'medical examination2'!A765:J3099,10,FALSE)</f>
        <v>No</v>
      </c>
      <c r="I765" t="str">
        <f>VLOOKUP(A765,'medical examination2'!A765:M3099,13,FALSE)</f>
        <v>No</v>
      </c>
      <c r="J765" t="str">
        <f>VLOOKUP(A765,'medical examination2'!A765:D3099,4,FALSE)</f>
        <v>OVERWEIGHT</v>
      </c>
      <c r="K765" t="str">
        <f>VLOOKUP(A765,'medical examination2'!A765:F3099,6,FALSE)</f>
        <v>DIABETES</v>
      </c>
      <c r="L765" s="16">
        <f>VLOOKUP(A765,'hospitalisation details 2'!A765:G3107,7,FALSE)</f>
        <v>22108</v>
      </c>
      <c r="N765">
        <f>VLOOKUP(A765,'hospitalisation details 2'!A765:J3107,10,FALSE)</f>
        <v>13457.96</v>
      </c>
    </row>
    <row r="766" spans="1:14" ht="15.6" x14ac:dyDescent="0.3">
      <c r="A766" s="1" t="s">
        <v>1606</v>
      </c>
      <c r="B766" t="str">
        <f>VLOOKUP(A766,'Customer Names'!A766:D3100,4,FALSE)</f>
        <v>Lauren E</v>
      </c>
      <c r="C766">
        <f>VLOOKUP(A766,'medical examination2'!A766:'medical examination2'!B3100,2,FALSE)</f>
        <v>25</v>
      </c>
      <c r="D766">
        <f>VLOOKUP(A766,'medical examination2'!A766:E3100,5,FALSE)</f>
        <v>10.45</v>
      </c>
      <c r="E766" t="str">
        <f>VLOOKUP(A766,'medical examination2'!A766:G3101,7,FALSE)</f>
        <v>No</v>
      </c>
      <c r="F766" t="str">
        <f>VLOOKUP(healthcare!A766,'medical examination2'!A766:I3100,9,FALSE)</f>
        <v>No</v>
      </c>
      <c r="G766" t="str">
        <f>VLOOKUP(A766,'medical examination2'!A766:J3100,10,FALSE)</f>
        <v>No</v>
      </c>
      <c r="I766" t="str">
        <f>VLOOKUP(A766,'medical examination2'!A766:M3100,13,FALSE)</f>
        <v>No</v>
      </c>
      <c r="J766" t="str">
        <f>VLOOKUP(A766,'medical examination2'!A766:D3100,4,FALSE)</f>
        <v>OVERWEIGHT</v>
      </c>
      <c r="K766" t="str">
        <f>VLOOKUP(A766,'medical examination2'!A766:F3100,6,FALSE)</f>
        <v>DIABETES</v>
      </c>
      <c r="L766" s="16">
        <f>VLOOKUP(A766,'hospitalisation details 2'!A766:G3108,7,FALSE)</f>
        <v>22141</v>
      </c>
      <c r="N766">
        <f>VLOOKUP(A766,'hospitalisation details 2'!A766:J3108,10,FALSE)</f>
        <v>13451.12</v>
      </c>
    </row>
    <row r="767" spans="1:14" ht="15.6" x14ac:dyDescent="0.3">
      <c r="A767" s="1" t="s">
        <v>1605</v>
      </c>
      <c r="B767" t="str">
        <f>VLOOKUP(A767,'Customer Names'!A767:D3101,4,FALSE)</f>
        <v>Ashley M.</v>
      </c>
      <c r="C767">
        <f>VLOOKUP(A767,'medical examination2'!A767:'medical examination2'!B3101,2,FALSE)</f>
        <v>38.869999999999997</v>
      </c>
      <c r="D767">
        <f>VLOOKUP(A767,'medical examination2'!A767:E3101,5,FALSE)</f>
        <v>8.6300000000000008</v>
      </c>
      <c r="E767" t="str">
        <f>VLOOKUP(A767,'medical examination2'!A767:G3102,7,FALSE)</f>
        <v>yes</v>
      </c>
      <c r="F767" t="str">
        <f>VLOOKUP(healthcare!A767,'medical examination2'!A767:I3101,9,FALSE)</f>
        <v>No</v>
      </c>
      <c r="G767" t="str">
        <f>VLOOKUP(A767,'medical examination2'!A767:J3101,10,FALSE)</f>
        <v>No</v>
      </c>
      <c r="I767" t="str">
        <f>VLOOKUP(A767,'medical examination2'!A767:M3101,13,FALSE)</f>
        <v>No</v>
      </c>
      <c r="J767" t="str">
        <f>VLOOKUP(A767,'medical examination2'!A767:D3101,4,FALSE)</f>
        <v>OBESITY</v>
      </c>
      <c r="K767" t="str">
        <f>VLOOKUP(A767,'medical examination2'!A767:F3101,6,FALSE)</f>
        <v>DIABETES</v>
      </c>
      <c r="L767" s="16">
        <f>VLOOKUP(A767,'hospitalisation details 2'!A767:G3109,7,FALSE)</f>
        <v>27574</v>
      </c>
      <c r="N767">
        <f>VLOOKUP(A767,'hospitalisation details 2'!A767:J3109,10,FALSE)</f>
        <v>13440.7</v>
      </c>
    </row>
    <row r="768" spans="1:14" ht="15.6" x14ac:dyDescent="0.3">
      <c r="A768" s="1" t="s">
        <v>1604</v>
      </c>
      <c r="B768" t="str">
        <f>VLOOKUP(A768,'Customer Names'!A768:D3102,4,FALSE)</f>
        <v>Alison R.</v>
      </c>
      <c r="C768">
        <f>VLOOKUP(A768,'medical examination2'!A768:'medical examination2'!B3102,2,FALSE)</f>
        <v>32.299999999999997</v>
      </c>
      <c r="D768">
        <f>VLOOKUP(A768,'medical examination2'!A768:E3102,5,FALSE)</f>
        <v>5.28</v>
      </c>
      <c r="E768" t="str">
        <f>VLOOKUP(A768,'medical examination2'!A768:G3103,7,FALSE)</f>
        <v>yes</v>
      </c>
      <c r="F768" t="str">
        <f>VLOOKUP(healthcare!A768,'medical examination2'!A768:I3102,9,FALSE)</f>
        <v>No</v>
      </c>
      <c r="G768" t="str">
        <f>VLOOKUP(A768,'medical examination2'!A768:J3102,10,FALSE)</f>
        <v>No</v>
      </c>
      <c r="I768" t="str">
        <f>VLOOKUP(A768,'medical examination2'!A768:M3102,13,FALSE)</f>
        <v>No</v>
      </c>
      <c r="J768" t="str">
        <f>VLOOKUP(A768,'medical examination2'!A768:D3102,4,FALSE)</f>
        <v>OBESITY</v>
      </c>
      <c r="K768" t="str">
        <f>VLOOKUP(A768,'medical examination2'!A768:F3102,6,FALSE)</f>
        <v>NORMAL</v>
      </c>
      <c r="L768" s="16">
        <f>VLOOKUP(A768,'hospitalisation details 2'!A768:G3110,7,FALSE)</f>
        <v>24425</v>
      </c>
      <c r="N768">
        <f>VLOOKUP(A768,'hospitalisation details 2'!A768:J3110,10,FALSE)</f>
        <v>13430.27</v>
      </c>
    </row>
    <row r="769" spans="1:14" ht="15.6" x14ac:dyDescent="0.3">
      <c r="A769" s="1" t="s">
        <v>1603</v>
      </c>
      <c r="B769" t="str">
        <f>VLOOKUP(A769,'Customer Names'!A769:D3103,4,FALSE)</f>
        <v>Madeleine</v>
      </c>
      <c r="C769">
        <f>VLOOKUP(A769,'medical examination2'!A769:'medical examination2'!B3103,2,FALSE)</f>
        <v>31.16</v>
      </c>
      <c r="D769">
        <f>VLOOKUP(A769,'medical examination2'!A769:E3103,5,FALSE)</f>
        <v>7.49</v>
      </c>
      <c r="E769" t="str">
        <f>VLOOKUP(A769,'medical examination2'!A769:G3104,7,FALSE)</f>
        <v>yes</v>
      </c>
      <c r="F769" t="str">
        <f>VLOOKUP(healthcare!A769,'medical examination2'!A769:I3103,9,FALSE)</f>
        <v>No</v>
      </c>
      <c r="G769" t="str">
        <f>VLOOKUP(A769,'medical examination2'!A769:J3103,10,FALSE)</f>
        <v>No</v>
      </c>
      <c r="I769" t="str">
        <f>VLOOKUP(A769,'medical examination2'!A769:M3103,13,FALSE)</f>
        <v>No</v>
      </c>
      <c r="J769" t="str">
        <f>VLOOKUP(A769,'medical examination2'!A769:D3103,4,FALSE)</f>
        <v>OBESITY</v>
      </c>
      <c r="K769" t="str">
        <f>VLOOKUP(A769,'medical examination2'!A769:F3103,6,FALSE)</f>
        <v>DIABETES</v>
      </c>
      <c r="L769" s="16">
        <f>VLOOKUP(A769,'hospitalisation details 2'!A769:G3111,7,FALSE)</f>
        <v>22588</v>
      </c>
      <c r="N769">
        <f>VLOOKUP(A769,'hospitalisation details 2'!A769:J3111,10,FALSE)</f>
        <v>13429.04</v>
      </c>
    </row>
    <row r="770" spans="1:14" ht="15.6" x14ac:dyDescent="0.3">
      <c r="A770" s="1" t="s">
        <v>1602</v>
      </c>
      <c r="B770" t="str">
        <f>VLOOKUP(A770,'Customer Names'!A770:D3104,4,FALSE)</f>
        <v>Stacey</v>
      </c>
      <c r="C770">
        <f>VLOOKUP(A770,'medical examination2'!A770:'medical examination2'!B3104,2,FALSE)</f>
        <v>54.59</v>
      </c>
      <c r="D770">
        <f>VLOOKUP(A770,'medical examination2'!A770:E3104,5,FALSE)</f>
        <v>4.2699999999999996</v>
      </c>
      <c r="E770" t="str">
        <f>VLOOKUP(A770,'medical examination2'!A770:G3105,7,FALSE)</f>
        <v>No</v>
      </c>
      <c r="F770" t="str">
        <f>VLOOKUP(healthcare!A770,'medical examination2'!A770:I3104,9,FALSE)</f>
        <v>No</v>
      </c>
      <c r="G770" t="str">
        <f>VLOOKUP(A770,'medical examination2'!A770:J3104,10,FALSE)</f>
        <v>No</v>
      </c>
      <c r="I770" t="str">
        <f>VLOOKUP(A770,'medical examination2'!A770:M3104,13,FALSE)</f>
        <v>No</v>
      </c>
      <c r="J770" t="str">
        <f>VLOOKUP(A770,'medical examination2'!A770:D3104,4,FALSE)</f>
        <v>OBESITY</v>
      </c>
      <c r="K770" t="str">
        <f>VLOOKUP(A770,'medical examination2'!A770:F3104,6,FALSE)</f>
        <v>NORMAL</v>
      </c>
      <c r="L770" s="16">
        <f>VLOOKUP(A770,'hospitalisation details 2'!A770:G3112,7,FALSE)</f>
        <v>34502</v>
      </c>
      <c r="N770">
        <f>VLOOKUP(A770,'hospitalisation details 2'!A770:J3112,10,FALSE)</f>
        <v>13417.05</v>
      </c>
    </row>
    <row r="771" spans="1:14" ht="15.6" x14ac:dyDescent="0.3">
      <c r="A771" s="1" t="s">
        <v>1601</v>
      </c>
      <c r="B771" t="str">
        <f>VLOOKUP(A771,'Customer Names'!A771:D3105,4,FALSE)</f>
        <v>Kimberly</v>
      </c>
      <c r="C771">
        <f>VLOOKUP(A771,'medical examination2'!A771:'medical examination2'!B3105,2,FALSE)</f>
        <v>21.09</v>
      </c>
      <c r="D771">
        <f>VLOOKUP(A771,'medical examination2'!A771:E3105,5,FALSE)</f>
        <v>9.2200000000000006</v>
      </c>
      <c r="E771" t="str">
        <f>VLOOKUP(A771,'medical examination2'!A771:G3106,7,FALSE)</f>
        <v>yes</v>
      </c>
      <c r="F771" t="str">
        <f>VLOOKUP(healthcare!A771,'medical examination2'!A771:I3105,9,FALSE)</f>
        <v>No</v>
      </c>
      <c r="G771" t="str">
        <f>VLOOKUP(A771,'medical examination2'!A771:J3105,10,FALSE)</f>
        <v>No</v>
      </c>
      <c r="I771" t="str">
        <f>VLOOKUP(A771,'medical examination2'!A771:M3105,13,FALSE)</f>
        <v>No</v>
      </c>
      <c r="J771" t="str">
        <f>VLOOKUP(A771,'medical examination2'!A771:D3105,4,FALSE)</f>
        <v>NORMAL WEIGHT</v>
      </c>
      <c r="K771" t="str">
        <f>VLOOKUP(A771,'medical examination2'!A771:F3105,6,FALSE)</f>
        <v>DIABETES</v>
      </c>
      <c r="L771" s="16">
        <f>VLOOKUP(A771,'hospitalisation details 2'!A771:G3113,7,FALSE)</f>
        <v>22484</v>
      </c>
      <c r="N771">
        <f>VLOOKUP(A771,'hospitalisation details 2'!A771:J3113,10,FALSE)</f>
        <v>13415.04</v>
      </c>
    </row>
    <row r="772" spans="1:14" ht="15.6" x14ac:dyDescent="0.3">
      <c r="A772" s="1" t="s">
        <v>1600</v>
      </c>
      <c r="B772" t="str">
        <f>VLOOKUP(A772,'Customer Names'!A772:D3106,4,FALSE)</f>
        <v>Matthew D</v>
      </c>
      <c r="C772">
        <f>VLOOKUP(A772,'medical examination2'!A772:'medical examination2'!B3106,2,FALSE)</f>
        <v>52.41</v>
      </c>
      <c r="D772">
        <f>VLOOKUP(A772,'medical examination2'!A772:E3106,5,FALSE)</f>
        <v>5.99</v>
      </c>
      <c r="E772" t="str">
        <f>VLOOKUP(A772,'medical examination2'!A772:G3107,7,FALSE)</f>
        <v>No</v>
      </c>
      <c r="F772" t="str">
        <f>VLOOKUP(healthcare!A772,'medical examination2'!A772:I3106,9,FALSE)</f>
        <v>No</v>
      </c>
      <c r="G772" t="str">
        <f>VLOOKUP(A772,'medical examination2'!A772:J3106,10,FALSE)</f>
        <v>No</v>
      </c>
      <c r="I772" t="str">
        <f>VLOOKUP(A772,'medical examination2'!A772:M3106,13,FALSE)</f>
        <v>No</v>
      </c>
      <c r="J772" t="str">
        <f>VLOOKUP(A772,'medical examination2'!A772:D3106,4,FALSE)</f>
        <v>OBESITY</v>
      </c>
      <c r="K772" t="str">
        <f>VLOOKUP(A772,'medical examination2'!A772:F3106,6,FALSE)</f>
        <v>PREDIABETES</v>
      </c>
      <c r="L772" s="16">
        <f>VLOOKUP(A772,'hospitalisation details 2'!A772:G3114,7,FALSE)</f>
        <v>33957</v>
      </c>
      <c r="N772">
        <f>VLOOKUP(A772,'hospitalisation details 2'!A772:J3114,10,FALSE)</f>
        <v>13412.97</v>
      </c>
    </row>
    <row r="773" spans="1:14" ht="15.6" x14ac:dyDescent="0.3">
      <c r="A773" s="1" t="s">
        <v>1599</v>
      </c>
      <c r="B773" t="str">
        <f>VLOOKUP(A773,'Customer Names'!A773:D3107,4,FALSE)</f>
        <v>Michael</v>
      </c>
      <c r="C773">
        <f>VLOOKUP(A773,'medical examination2'!A773:'medical examination2'!B3107,2,FALSE)</f>
        <v>41.47</v>
      </c>
      <c r="D773">
        <f>VLOOKUP(A773,'medical examination2'!A773:E3107,5,FALSE)</f>
        <v>5.86</v>
      </c>
      <c r="E773" t="str">
        <f>VLOOKUP(A773,'medical examination2'!A773:G3108,7,FALSE)</f>
        <v>yes</v>
      </c>
      <c r="F773" t="str">
        <f>VLOOKUP(healthcare!A773,'medical examination2'!A773:I3107,9,FALSE)</f>
        <v>No</v>
      </c>
      <c r="G773" t="str">
        <f>VLOOKUP(A773,'medical examination2'!A773:J3107,10,FALSE)</f>
        <v>No</v>
      </c>
      <c r="I773" t="str">
        <f>VLOOKUP(A773,'medical examination2'!A773:M3107,13,FALSE)</f>
        <v>No</v>
      </c>
      <c r="J773" t="str">
        <f>VLOOKUP(A773,'medical examination2'!A773:D3107,4,FALSE)</f>
        <v>OBESITY</v>
      </c>
      <c r="K773" t="str">
        <f>VLOOKUP(A773,'medical examination2'!A773:F3107,6,FALSE)</f>
        <v>PREDIABETES</v>
      </c>
      <c r="L773" s="16">
        <f>VLOOKUP(A773,'hospitalisation details 2'!A773:G3115,7,FALSE)</f>
        <v>21904</v>
      </c>
      <c r="N773">
        <f>VLOOKUP(A773,'hospitalisation details 2'!A773:J3115,10,FALSE)</f>
        <v>13405.39</v>
      </c>
    </row>
    <row r="774" spans="1:14" ht="15.6" x14ac:dyDescent="0.3">
      <c r="A774" s="1" t="s">
        <v>1598</v>
      </c>
      <c r="B774" t="str">
        <f>VLOOKUP(A774,'Customer Names'!A774:D3108,4,FALSE)</f>
        <v>Ben</v>
      </c>
      <c r="C774">
        <f>VLOOKUP(A774,'medical examination2'!A774:'medical examination2'!B3108,2,FALSE)</f>
        <v>33.1</v>
      </c>
      <c r="D774">
        <f>VLOOKUP(A774,'medical examination2'!A774:E3108,5,FALSE)</f>
        <v>5.19</v>
      </c>
      <c r="E774" t="str">
        <f>VLOOKUP(A774,'medical examination2'!A774:G3109,7,FALSE)</f>
        <v>yes</v>
      </c>
      <c r="F774" t="str">
        <f>VLOOKUP(healthcare!A774,'medical examination2'!A774:I3108,9,FALSE)</f>
        <v>No</v>
      </c>
      <c r="G774" t="str">
        <f>VLOOKUP(A774,'medical examination2'!A774:J3108,10,FALSE)</f>
        <v>No</v>
      </c>
      <c r="I774" t="str">
        <f>VLOOKUP(A774,'medical examination2'!A774:M3108,13,FALSE)</f>
        <v>No</v>
      </c>
      <c r="J774" t="str">
        <f>VLOOKUP(A774,'medical examination2'!A774:D3108,4,FALSE)</f>
        <v>OBESITY</v>
      </c>
      <c r="K774" t="str">
        <f>VLOOKUP(A774,'medical examination2'!A774:F3108,6,FALSE)</f>
        <v>NORMAL</v>
      </c>
      <c r="L774" s="16">
        <f>VLOOKUP(A774,'hospitalisation details 2'!A774:G3116,7,FALSE)</f>
        <v>21879</v>
      </c>
      <c r="N774">
        <f>VLOOKUP(A774,'hospitalisation details 2'!A774:J3116,10,FALSE)</f>
        <v>13393.76</v>
      </c>
    </row>
    <row r="775" spans="1:14" ht="15.6" x14ac:dyDescent="0.3">
      <c r="A775" s="1" t="s">
        <v>1597</v>
      </c>
      <c r="B775" t="str">
        <f>VLOOKUP(A775,'Customer Names'!A775:D3109,4,FALSE)</f>
        <v>Chris</v>
      </c>
      <c r="C775">
        <f>VLOOKUP(A775,'medical examination2'!A775:'medical examination2'!B3109,2,FALSE)</f>
        <v>30.8</v>
      </c>
      <c r="D775">
        <f>VLOOKUP(A775,'medical examination2'!A775:E3109,5,FALSE)</f>
        <v>4.37</v>
      </c>
      <c r="E775" t="str">
        <f>VLOOKUP(A775,'medical examination2'!A775:G3110,7,FALSE)</f>
        <v>yes</v>
      </c>
      <c r="F775" t="str">
        <f>VLOOKUP(healthcare!A775,'medical examination2'!A775:I3109,9,FALSE)</f>
        <v>No</v>
      </c>
      <c r="G775" t="str">
        <f>VLOOKUP(A775,'medical examination2'!A775:J3109,10,FALSE)</f>
        <v>No</v>
      </c>
      <c r="I775" t="str">
        <f>VLOOKUP(A775,'medical examination2'!A775:M3109,13,FALSE)</f>
        <v>No</v>
      </c>
      <c r="J775" t="str">
        <f>VLOOKUP(A775,'medical examination2'!A775:D3109,4,FALSE)</f>
        <v>OBESITY</v>
      </c>
      <c r="K775" t="str">
        <f>VLOOKUP(A775,'medical examination2'!A775:F3109,6,FALSE)</f>
        <v>NORMAL</v>
      </c>
      <c r="L775" s="16">
        <f>VLOOKUP(A775,'hospitalisation details 2'!A775:G3117,7,FALSE)</f>
        <v>21893</v>
      </c>
      <c r="N775">
        <f>VLOOKUP(A775,'hospitalisation details 2'!A775:J3117,10,FALSE)</f>
        <v>13390.56</v>
      </c>
    </row>
    <row r="776" spans="1:14" ht="15.6" x14ac:dyDescent="0.3">
      <c r="A776" s="1" t="s">
        <v>1596</v>
      </c>
      <c r="B776" t="str">
        <f>VLOOKUP(A776,'Customer Names'!A776:D3110,4,FALSE)</f>
        <v>Jeremy J</v>
      </c>
      <c r="C776">
        <f>VLOOKUP(A776,'medical examination2'!A776:'medical examination2'!B3110,2,FALSE)</f>
        <v>42.06</v>
      </c>
      <c r="D776">
        <f>VLOOKUP(A776,'medical examination2'!A776:E3110,5,FALSE)</f>
        <v>5.32</v>
      </c>
      <c r="E776" t="str">
        <f>VLOOKUP(A776,'medical examination2'!A776:G3111,7,FALSE)</f>
        <v>No</v>
      </c>
      <c r="F776" t="str">
        <f>VLOOKUP(healthcare!A776,'medical examination2'!A776:I3110,9,FALSE)</f>
        <v>No</v>
      </c>
      <c r="G776" t="str">
        <f>VLOOKUP(A776,'medical examination2'!A776:J3110,10,FALSE)</f>
        <v>No</v>
      </c>
      <c r="I776" t="str">
        <f>VLOOKUP(A776,'medical examination2'!A776:M3110,13,FALSE)</f>
        <v>No</v>
      </c>
      <c r="J776" t="str">
        <f>VLOOKUP(A776,'medical examination2'!A776:D3110,4,FALSE)</f>
        <v>OBESITY</v>
      </c>
      <c r="K776" t="str">
        <f>VLOOKUP(A776,'medical examination2'!A776:F3110,6,FALSE)</f>
        <v>NORMAL</v>
      </c>
      <c r="L776" s="16">
        <f>VLOOKUP(A776,'hospitalisation details 2'!A776:G3118,7,FALSE)</f>
        <v>30839</v>
      </c>
      <c r="N776">
        <f>VLOOKUP(A776,'hospitalisation details 2'!A776:J3118,10,FALSE)</f>
        <v>13383.67</v>
      </c>
    </row>
    <row r="777" spans="1:14" ht="15.6" x14ac:dyDescent="0.3">
      <c r="A777" s="1" t="s">
        <v>1595</v>
      </c>
      <c r="B777" t="str">
        <f>VLOOKUP(A777,'Customer Names'!A777:D3111,4,FALSE)</f>
        <v>Amy L.</v>
      </c>
      <c r="C777">
        <f>VLOOKUP(A777,'medical examination2'!A777:'medical examination2'!B3111,2,FALSE)</f>
        <v>39.270000000000003</v>
      </c>
      <c r="D777">
        <f>VLOOKUP(A777,'medical examination2'!A777:E3111,5,FALSE)</f>
        <v>5.64</v>
      </c>
      <c r="E777" t="str">
        <f>VLOOKUP(A777,'medical examination2'!A777:G3112,7,FALSE)</f>
        <v>No</v>
      </c>
      <c r="F777" t="str">
        <f>VLOOKUP(healthcare!A777,'medical examination2'!A777:I3111,9,FALSE)</f>
        <v>No</v>
      </c>
      <c r="G777" t="str">
        <f>VLOOKUP(A777,'medical examination2'!A777:J3111,10,FALSE)</f>
        <v>Yes</v>
      </c>
      <c r="I777" t="str">
        <f>VLOOKUP(A777,'medical examination2'!A777:M3111,13,FALSE)</f>
        <v>No</v>
      </c>
      <c r="J777" t="str">
        <f>VLOOKUP(A777,'medical examination2'!A777:D3111,4,FALSE)</f>
        <v>OBESITY</v>
      </c>
      <c r="K777" t="str">
        <f>VLOOKUP(A777,'medical examination2'!A777:F3111,6,FALSE)</f>
        <v>NORMAL</v>
      </c>
      <c r="L777" s="16">
        <f>VLOOKUP(A777,'hospitalisation details 2'!A777:G3119,7,FALSE)</f>
        <v>29128</v>
      </c>
      <c r="N777">
        <f>VLOOKUP(A777,'hospitalisation details 2'!A777:J3119,10,FALSE)</f>
        <v>13377.41</v>
      </c>
    </row>
    <row r="778" spans="1:14" ht="15.6" x14ac:dyDescent="0.3">
      <c r="A778" s="1" t="s">
        <v>1594</v>
      </c>
      <c r="B778" t="str">
        <f>VLOOKUP(A778,'Customer Names'!A778:D3112,4,FALSE)</f>
        <v>Karen L.</v>
      </c>
      <c r="C778">
        <f>VLOOKUP(A778,'medical examination2'!A778:'medical examination2'!B3112,2,FALSE)</f>
        <v>30.71</v>
      </c>
      <c r="D778">
        <f>VLOOKUP(A778,'medical examination2'!A778:E3112,5,FALSE)</f>
        <v>5.59</v>
      </c>
      <c r="E778" t="str">
        <f>VLOOKUP(A778,'medical examination2'!A778:G3113,7,FALSE)</f>
        <v>yes</v>
      </c>
      <c r="F778" t="str">
        <f>VLOOKUP(healthcare!A778,'medical examination2'!A778:I3112,9,FALSE)</f>
        <v>No</v>
      </c>
      <c r="G778" t="str">
        <f>VLOOKUP(A778,'medical examination2'!A778:J3112,10,FALSE)</f>
        <v>No</v>
      </c>
      <c r="I778" t="str">
        <f>VLOOKUP(A778,'medical examination2'!A778:M3112,13,FALSE)</f>
        <v>No</v>
      </c>
      <c r="J778" t="str">
        <f>VLOOKUP(A778,'medical examination2'!A778:D3112,4,FALSE)</f>
        <v>OBESITY</v>
      </c>
      <c r="K778" t="str">
        <f>VLOOKUP(A778,'medical examination2'!A778:F3112,6,FALSE)</f>
        <v>NORMAL</v>
      </c>
      <c r="L778" s="16">
        <f>VLOOKUP(A778,'hospitalisation details 2'!A778:G3120,7,FALSE)</f>
        <v>23644</v>
      </c>
      <c r="N778">
        <f>VLOOKUP(A778,'hospitalisation details 2'!A778:J3120,10,FALSE)</f>
        <v>13375.76</v>
      </c>
    </row>
    <row r="779" spans="1:14" ht="15.6" x14ac:dyDescent="0.3">
      <c r="A779" s="1" t="s">
        <v>1593</v>
      </c>
      <c r="B779" t="str">
        <f>VLOOKUP(A779,'Customer Names'!A779:D3113,4,FALSE)</f>
        <v>Tennille</v>
      </c>
      <c r="C779">
        <f>VLOOKUP(A779,'medical examination2'!A779:'medical examination2'!B3113,2,FALSE)</f>
        <v>47.19</v>
      </c>
      <c r="D779">
        <f>VLOOKUP(A779,'medical examination2'!A779:E3113,5,FALSE)</f>
        <v>5.29</v>
      </c>
      <c r="E779" t="str">
        <f>VLOOKUP(A779,'medical examination2'!A779:G3114,7,FALSE)</f>
        <v>No</v>
      </c>
      <c r="F779" t="str">
        <f>VLOOKUP(healthcare!A779,'medical examination2'!A779:I3113,9,FALSE)</f>
        <v>No</v>
      </c>
      <c r="G779" t="str">
        <f>VLOOKUP(A779,'medical examination2'!A779:J3113,10,FALSE)</f>
        <v>No</v>
      </c>
      <c r="I779" t="str">
        <f>VLOOKUP(A779,'medical examination2'!A779:M3113,13,FALSE)</f>
        <v>No</v>
      </c>
      <c r="J779" t="str">
        <f>VLOOKUP(A779,'medical examination2'!A779:D3113,4,FALSE)</f>
        <v>OBESITY</v>
      </c>
      <c r="K779" t="str">
        <f>VLOOKUP(A779,'medical examination2'!A779:F3113,6,FALSE)</f>
        <v>NORMAL</v>
      </c>
      <c r="L779" s="16">
        <f>VLOOKUP(A779,'hospitalisation details 2'!A779:G3121,7,FALSE)</f>
        <v>33148</v>
      </c>
      <c r="N779">
        <f>VLOOKUP(A779,'hospitalisation details 2'!A779:J3121,10,FALSE)</f>
        <v>13360.94</v>
      </c>
    </row>
    <row r="780" spans="1:14" ht="15.6" x14ac:dyDescent="0.3">
      <c r="A780" s="1" t="s">
        <v>1592</v>
      </c>
      <c r="B780" t="str">
        <f>VLOOKUP(A780,'Customer Names'!A780:D3114,4,FALSE)</f>
        <v>Matt</v>
      </c>
      <c r="C780">
        <f>VLOOKUP(A780,'medical examination2'!A780:'medical examination2'!B3114,2,FALSE)</f>
        <v>30.02</v>
      </c>
      <c r="D780">
        <f>VLOOKUP(A780,'medical examination2'!A780:E3114,5,FALSE)</f>
        <v>6.65</v>
      </c>
      <c r="E780" t="str">
        <f>VLOOKUP(A780,'medical examination2'!A780:G3115,7,FALSE)</f>
        <v>No</v>
      </c>
      <c r="F780" t="str">
        <f>VLOOKUP(healthcare!A780,'medical examination2'!A780:I3114,9,FALSE)</f>
        <v>No</v>
      </c>
      <c r="G780" t="str">
        <f>VLOOKUP(A780,'medical examination2'!A780:J3114,10,FALSE)</f>
        <v>No</v>
      </c>
      <c r="I780" t="str">
        <f>VLOOKUP(A780,'medical examination2'!A780:M3114,13,FALSE)</f>
        <v>No</v>
      </c>
      <c r="J780" t="str">
        <f>VLOOKUP(A780,'medical examination2'!A780:D3114,4,FALSE)</f>
        <v>OBESITY</v>
      </c>
      <c r="K780" t="str">
        <f>VLOOKUP(A780,'medical examination2'!A780:F3114,6,FALSE)</f>
        <v>DIABETES</v>
      </c>
      <c r="L780" s="16">
        <f>VLOOKUP(A780,'hospitalisation details 2'!A780:G3122,7,FALSE)</f>
        <v>22231</v>
      </c>
      <c r="N780">
        <f>VLOOKUP(A780,'hospitalisation details 2'!A780:J3122,10,FALSE)</f>
        <v>13352.1</v>
      </c>
    </row>
    <row r="781" spans="1:14" ht="15.6" x14ac:dyDescent="0.3">
      <c r="A781" s="1" t="s">
        <v>1591</v>
      </c>
      <c r="B781" t="str">
        <f>VLOOKUP(A781,'Customer Names'!A781:D3115,4,FALSE)</f>
        <v>Emily</v>
      </c>
      <c r="C781">
        <f>VLOOKUP(A781,'medical examination2'!A781:'medical examination2'!B3115,2,FALSE)</f>
        <v>37.909999999999997</v>
      </c>
      <c r="D781">
        <f>VLOOKUP(A781,'medical examination2'!A781:E3115,5,FALSE)</f>
        <v>5.68</v>
      </c>
      <c r="E781" t="str">
        <f>VLOOKUP(A781,'medical examination2'!A781:G3116,7,FALSE)</f>
        <v>yes</v>
      </c>
      <c r="F781" t="str">
        <f>VLOOKUP(healthcare!A781,'medical examination2'!A781:I3115,9,FALSE)</f>
        <v>No</v>
      </c>
      <c r="G781" t="str">
        <f>VLOOKUP(A781,'medical examination2'!A781:J3115,10,FALSE)</f>
        <v>No</v>
      </c>
      <c r="I781" t="str">
        <f>VLOOKUP(A781,'medical examination2'!A781:M3115,13,FALSE)</f>
        <v>No</v>
      </c>
      <c r="J781" t="str">
        <f>VLOOKUP(A781,'medical examination2'!A781:D3115,4,FALSE)</f>
        <v>OBESITY</v>
      </c>
      <c r="K781" t="str">
        <f>VLOOKUP(A781,'medical examination2'!A781:F3115,6,FALSE)</f>
        <v>NORMAL</v>
      </c>
      <c r="L781" s="16">
        <f>VLOOKUP(A781,'hospitalisation details 2'!A781:G3123,7,FALSE)</f>
        <v>27995</v>
      </c>
      <c r="N781">
        <f>VLOOKUP(A781,'hospitalisation details 2'!A781:J3123,10,FALSE)</f>
        <v>13333.71</v>
      </c>
    </row>
    <row r="782" spans="1:14" ht="15.6" x14ac:dyDescent="0.3">
      <c r="A782" s="1" t="s">
        <v>1590</v>
      </c>
      <c r="B782" t="str">
        <f>VLOOKUP(A782,'Customer Names'!A782:D3116,4,FALSE)</f>
        <v>Justin E</v>
      </c>
      <c r="C782">
        <f>VLOOKUP(A782,'medical examination2'!A782:'medical examination2'!B3116,2,FALSE)</f>
        <v>54.61</v>
      </c>
      <c r="D782">
        <f>VLOOKUP(A782,'medical examination2'!A782:E3116,5,FALSE)</f>
        <v>4.49</v>
      </c>
      <c r="E782" t="str">
        <f>VLOOKUP(A782,'medical examination2'!A782:G3117,7,FALSE)</f>
        <v>No</v>
      </c>
      <c r="F782" t="str">
        <f>VLOOKUP(healthcare!A782,'medical examination2'!A782:I3116,9,FALSE)</f>
        <v>No</v>
      </c>
      <c r="G782" t="str">
        <f>VLOOKUP(A782,'medical examination2'!A782:J3116,10,FALSE)</f>
        <v>No</v>
      </c>
      <c r="I782" t="str">
        <f>VLOOKUP(A782,'medical examination2'!A782:M3116,13,FALSE)</f>
        <v>No</v>
      </c>
      <c r="J782" t="str">
        <f>VLOOKUP(A782,'medical examination2'!A782:D3116,4,FALSE)</f>
        <v>OBESITY</v>
      </c>
      <c r="K782" t="str">
        <f>VLOOKUP(A782,'medical examination2'!A782:F3116,6,FALSE)</f>
        <v>NORMAL</v>
      </c>
      <c r="L782" s="16">
        <f>VLOOKUP(A782,'hospitalisation details 2'!A782:G3124,7,FALSE)</f>
        <v>34516</v>
      </c>
      <c r="N782">
        <f>VLOOKUP(A782,'hospitalisation details 2'!A782:J3124,10,FALSE)</f>
        <v>13292.52</v>
      </c>
    </row>
    <row r="783" spans="1:14" ht="15.6" x14ac:dyDescent="0.3">
      <c r="A783" s="1" t="s">
        <v>1589</v>
      </c>
      <c r="B783" t="str">
        <f>VLOOKUP(A783,'Customer Names'!A783:D3117,4,FALSE)</f>
        <v>Shalane</v>
      </c>
      <c r="C783">
        <f>VLOOKUP(A783,'medical examination2'!A783:'medical examination2'!B3117,2,FALSE)</f>
        <v>36.005000000000003</v>
      </c>
      <c r="D783">
        <f>VLOOKUP(A783,'medical examination2'!A783:E3117,5,FALSE)</f>
        <v>6.9</v>
      </c>
      <c r="E783" t="str">
        <f>VLOOKUP(A783,'medical examination2'!A783:G3118,7,FALSE)</f>
        <v>No</v>
      </c>
      <c r="F783" t="str">
        <f>VLOOKUP(healthcare!A783,'medical examination2'!A783:I3117,9,FALSE)</f>
        <v>No</v>
      </c>
      <c r="G783" t="str">
        <f>VLOOKUP(A783,'medical examination2'!A783:J3117,10,FALSE)</f>
        <v>No</v>
      </c>
      <c r="I783" t="str">
        <f>VLOOKUP(A783,'medical examination2'!A783:M3117,13,FALSE)</f>
        <v>No</v>
      </c>
      <c r="J783" t="str">
        <f>VLOOKUP(A783,'medical examination2'!A783:D3117,4,FALSE)</f>
        <v>OBESITY</v>
      </c>
      <c r="K783" t="str">
        <f>VLOOKUP(A783,'medical examination2'!A783:F3117,6,FALSE)</f>
        <v>DIABETES</v>
      </c>
      <c r="L783" s="16">
        <f>VLOOKUP(A783,'hospitalisation details 2'!A783:G3125,7,FALSE)</f>
        <v>22930</v>
      </c>
      <c r="N783">
        <f>VLOOKUP(A783,'hospitalisation details 2'!A783:J3125,10,FALSE)</f>
        <v>13228.85</v>
      </c>
    </row>
    <row r="784" spans="1:14" ht="15.6" x14ac:dyDescent="0.3">
      <c r="A784" s="1" t="s">
        <v>1588</v>
      </c>
      <c r="B784" t="str">
        <f>VLOOKUP(A784,'Customer Names'!A784:D3118,4,FALSE)</f>
        <v>Jessica N.</v>
      </c>
      <c r="C784">
        <f>VLOOKUP(A784,'medical examination2'!A784:'medical examination2'!B3118,2,FALSE)</f>
        <v>28.7</v>
      </c>
      <c r="D784">
        <f>VLOOKUP(A784,'medical examination2'!A784:E3118,5,FALSE)</f>
        <v>11.52</v>
      </c>
      <c r="E784" t="str">
        <f>VLOOKUP(A784,'medical examination2'!A784:G3119,7,FALSE)</f>
        <v>No</v>
      </c>
      <c r="F784" t="str">
        <f>VLOOKUP(healthcare!A784,'medical examination2'!A784:I3118,9,FALSE)</f>
        <v>No</v>
      </c>
      <c r="G784" t="str">
        <f>VLOOKUP(A784,'medical examination2'!A784:J3118,10,FALSE)</f>
        <v>No</v>
      </c>
      <c r="I784" t="str">
        <f>VLOOKUP(A784,'medical examination2'!A784:M3118,13,FALSE)</f>
        <v>No</v>
      </c>
      <c r="J784" t="str">
        <f>VLOOKUP(A784,'medical examination2'!A784:D3118,4,FALSE)</f>
        <v>OVERWEIGHT</v>
      </c>
      <c r="K784" t="str">
        <f>VLOOKUP(A784,'medical examination2'!A784:F3118,6,FALSE)</f>
        <v>DIABETES</v>
      </c>
      <c r="L784" s="16">
        <f>VLOOKUP(A784,'hospitalisation details 2'!A784:G3126,7,FALSE)</f>
        <v>22974</v>
      </c>
      <c r="N784">
        <f>VLOOKUP(A784,'hospitalisation details 2'!A784:J3126,10,FALSE)</f>
        <v>13224.69</v>
      </c>
    </row>
    <row r="785" spans="1:14" ht="15.6" x14ac:dyDescent="0.3">
      <c r="A785" s="1" t="s">
        <v>1587</v>
      </c>
      <c r="B785" t="str">
        <f>VLOOKUP(A785,'Customer Names'!A785:D3119,4,FALSE)</f>
        <v>Melanie</v>
      </c>
      <c r="C785">
        <f>VLOOKUP(A785,'medical examination2'!A785:'medical examination2'!B3119,2,FALSE)</f>
        <v>34.295000000000002</v>
      </c>
      <c r="D785">
        <f>VLOOKUP(A785,'medical examination2'!A785:E3119,5,FALSE)</f>
        <v>11.24</v>
      </c>
      <c r="E785" t="str">
        <f>VLOOKUP(A785,'medical examination2'!A785:G3120,7,FALSE)</f>
        <v>No</v>
      </c>
      <c r="F785" t="str">
        <f>VLOOKUP(healthcare!A785,'medical examination2'!A785:I3119,9,FALSE)</f>
        <v>No</v>
      </c>
      <c r="G785" t="str">
        <f>VLOOKUP(A785,'medical examination2'!A785:J3119,10,FALSE)</f>
        <v>No</v>
      </c>
      <c r="I785" t="str">
        <f>VLOOKUP(A785,'medical examination2'!A785:M3119,13,FALSE)</f>
        <v>No</v>
      </c>
      <c r="J785" t="str">
        <f>VLOOKUP(A785,'medical examination2'!A785:D3119,4,FALSE)</f>
        <v>OBESITY</v>
      </c>
      <c r="K785" t="str">
        <f>VLOOKUP(A785,'medical examination2'!A785:F3119,6,FALSE)</f>
        <v>DIABETES</v>
      </c>
      <c r="L785" s="16">
        <f>VLOOKUP(A785,'hospitalisation details 2'!A785:G3127,7,FALSE)</f>
        <v>24059</v>
      </c>
      <c r="N785">
        <f>VLOOKUP(A785,'hospitalisation details 2'!A785:J3127,10,FALSE)</f>
        <v>13224.06</v>
      </c>
    </row>
    <row r="786" spans="1:14" ht="15.6" x14ac:dyDescent="0.3">
      <c r="A786" s="1" t="s">
        <v>1586</v>
      </c>
      <c r="B786" t="str">
        <f>VLOOKUP(A786,'Customer Names'!A786:D3120,4,FALSE)</f>
        <v>Ruth Angelica</v>
      </c>
      <c r="C786">
        <f>VLOOKUP(A786,'medical examination2'!A786:'medical examination2'!B3120,2,FALSE)</f>
        <v>27.55</v>
      </c>
      <c r="D786">
        <f>VLOOKUP(A786,'medical examination2'!A786:E3120,5,FALSE)</f>
        <v>10.98</v>
      </c>
      <c r="E786" t="str">
        <f>VLOOKUP(A786,'medical examination2'!A786:G3121,7,FALSE)</f>
        <v>No</v>
      </c>
      <c r="F786" t="str">
        <f>VLOOKUP(healthcare!A786,'medical examination2'!A786:I3120,9,FALSE)</f>
        <v>No</v>
      </c>
      <c r="G786" t="str">
        <f>VLOOKUP(A786,'medical examination2'!A786:J3120,10,FALSE)</f>
        <v>No</v>
      </c>
      <c r="I786" t="str">
        <f>VLOOKUP(A786,'medical examination2'!A786:M3120,13,FALSE)</f>
        <v>No</v>
      </c>
      <c r="J786" t="str">
        <f>VLOOKUP(A786,'medical examination2'!A786:D3120,4,FALSE)</f>
        <v>OVERWEIGHT</v>
      </c>
      <c r="K786" t="str">
        <f>VLOOKUP(A786,'medical examination2'!A786:F3120,6,FALSE)</f>
        <v>DIABETES</v>
      </c>
      <c r="L786" s="16">
        <f>VLOOKUP(A786,'hospitalisation details 2'!A786:G3128,7,FALSE)</f>
        <v>22987</v>
      </c>
      <c r="N786">
        <f>VLOOKUP(A786,'hospitalisation details 2'!A786:J3128,10,FALSE)</f>
        <v>13217.09</v>
      </c>
    </row>
    <row r="787" spans="1:14" ht="15.6" x14ac:dyDescent="0.3">
      <c r="A787" s="1" t="s">
        <v>1585</v>
      </c>
      <c r="B787" t="str">
        <f>VLOOKUP(A787,'Customer Names'!A787:D3121,4,FALSE)</f>
        <v>Una M</v>
      </c>
      <c r="C787">
        <f>VLOOKUP(A787,'medical examination2'!A787:'medical examination2'!B3121,2,FALSE)</f>
        <v>40.700000000000003</v>
      </c>
      <c r="D787">
        <f>VLOOKUP(A787,'medical examination2'!A787:E3121,5,FALSE)</f>
        <v>5.42</v>
      </c>
      <c r="E787" t="str">
        <f>VLOOKUP(A787,'medical examination2'!A787:G3122,7,FALSE)</f>
        <v>No</v>
      </c>
      <c r="F787" t="str">
        <f>VLOOKUP(healthcare!A787,'medical examination2'!A787:I3121,9,FALSE)</f>
        <v>No</v>
      </c>
      <c r="G787" t="str">
        <f>VLOOKUP(A787,'medical examination2'!A787:J3121,10,FALSE)</f>
        <v>No</v>
      </c>
      <c r="I787" t="str">
        <f>VLOOKUP(A787,'medical examination2'!A787:M3121,13,FALSE)</f>
        <v>No</v>
      </c>
      <c r="J787" t="str">
        <f>VLOOKUP(A787,'medical examination2'!A787:D3121,4,FALSE)</f>
        <v>OBESITY</v>
      </c>
      <c r="K787" t="str">
        <f>VLOOKUP(A787,'medical examination2'!A787:F3121,6,FALSE)</f>
        <v>NORMAL</v>
      </c>
      <c r="L787" s="16">
        <f>VLOOKUP(A787,'hospitalisation details 2'!A787:G3129,7,FALSE)</f>
        <v>30239</v>
      </c>
      <c r="N787">
        <f>VLOOKUP(A787,'hospitalisation details 2'!A787:J3129,10,FALSE)</f>
        <v>13214.43</v>
      </c>
    </row>
    <row r="788" spans="1:14" ht="15.6" x14ac:dyDescent="0.3">
      <c r="A788" s="1" t="s">
        <v>1584</v>
      </c>
      <c r="B788" t="str">
        <f>VLOOKUP(A788,'Customer Names'!A788:D3122,4,FALSE)</f>
        <v>Taralyn</v>
      </c>
      <c r="C788">
        <f>VLOOKUP(A788,'medical examination2'!A788:'medical examination2'!B3122,2,FALSE)</f>
        <v>18.335000000000001</v>
      </c>
      <c r="D788">
        <f>VLOOKUP(A788,'medical examination2'!A788:E3122,5,FALSE)</f>
        <v>10.97</v>
      </c>
      <c r="E788" t="str">
        <f>VLOOKUP(A788,'medical examination2'!A788:G3123,7,FALSE)</f>
        <v>No</v>
      </c>
      <c r="F788" t="str">
        <f>VLOOKUP(healthcare!A788,'medical examination2'!A788:I3122,9,FALSE)</f>
        <v>No</v>
      </c>
      <c r="G788" t="str">
        <f>VLOOKUP(A788,'medical examination2'!A788:J3122,10,FALSE)</f>
        <v>No</v>
      </c>
      <c r="I788" t="str">
        <f>VLOOKUP(A788,'medical examination2'!A788:M3122,13,FALSE)</f>
        <v>No</v>
      </c>
      <c r="J788" t="str">
        <f>VLOOKUP(A788,'medical examination2'!A788:D3122,4,FALSE)</f>
        <v>UNDERWEIGHT</v>
      </c>
      <c r="K788" t="str">
        <f>VLOOKUP(A788,'medical examination2'!A788:F3122,6,FALSE)</f>
        <v>DIABETES</v>
      </c>
      <c r="L788" s="16">
        <f>VLOOKUP(A788,'hospitalisation details 2'!A788:G3130,7,FALSE)</f>
        <v>22863</v>
      </c>
      <c r="N788">
        <f>VLOOKUP(A788,'hospitalisation details 2'!A788:J3130,10,FALSE)</f>
        <v>13204.29</v>
      </c>
    </row>
    <row r="789" spans="1:14" ht="15.6" x14ac:dyDescent="0.3">
      <c r="A789" s="1" t="s">
        <v>1583</v>
      </c>
      <c r="B789" t="str">
        <f>VLOOKUP(A789,'Customer Names'!A789:D3123,4,FALSE)</f>
        <v>James A</v>
      </c>
      <c r="C789">
        <f>VLOOKUP(A789,'medical examination2'!A789:'medical examination2'!B3123,2,FALSE)</f>
        <v>33.914999999999999</v>
      </c>
      <c r="D789">
        <f>VLOOKUP(A789,'medical examination2'!A789:E3123,5,FALSE)</f>
        <v>9.56</v>
      </c>
      <c r="E789" t="str">
        <f>VLOOKUP(A789,'medical examination2'!A789:G3124,7,FALSE)</f>
        <v>yes</v>
      </c>
      <c r="F789" t="str">
        <f>VLOOKUP(healthcare!A789,'medical examination2'!A789:I3123,9,FALSE)</f>
        <v>No</v>
      </c>
      <c r="G789" t="str">
        <f>VLOOKUP(A789,'medical examination2'!A789:J3123,10,FALSE)</f>
        <v>No</v>
      </c>
      <c r="I789" t="str">
        <f>VLOOKUP(A789,'medical examination2'!A789:M3123,13,FALSE)</f>
        <v>No</v>
      </c>
      <c r="J789" t="str">
        <f>VLOOKUP(A789,'medical examination2'!A789:D3123,4,FALSE)</f>
        <v>OBESITY</v>
      </c>
      <c r="K789" t="str">
        <f>VLOOKUP(A789,'medical examination2'!A789:F3123,6,FALSE)</f>
        <v>DIABETES</v>
      </c>
      <c r="L789" s="16">
        <f>VLOOKUP(A789,'hospitalisation details 2'!A789:G3131,7,FALSE)</f>
        <v>22621</v>
      </c>
      <c r="N789">
        <f>VLOOKUP(A789,'hospitalisation details 2'!A789:J3131,10,FALSE)</f>
        <v>13143.86</v>
      </c>
    </row>
    <row r="790" spans="1:14" ht="15.6" x14ac:dyDescent="0.3">
      <c r="A790" s="1" t="s">
        <v>1582</v>
      </c>
      <c r="B790" t="str">
        <f>VLOOKUP(A790,'Customer Names'!A790:D3124,4,FALSE)</f>
        <v>Ning</v>
      </c>
      <c r="C790">
        <f>VLOOKUP(A790,'medical examination2'!A790:'medical examination2'!B3124,2,FALSE)</f>
        <v>33.534999999999997</v>
      </c>
      <c r="D790">
        <f>VLOOKUP(A790,'medical examination2'!A790:E3124,5,FALSE)</f>
        <v>9.4</v>
      </c>
      <c r="E790" t="str">
        <f>VLOOKUP(A790,'medical examination2'!A790:G3125,7,FALSE)</f>
        <v>yes</v>
      </c>
      <c r="F790" t="str">
        <f>VLOOKUP(healthcare!A790,'medical examination2'!A790:I3124,9,FALSE)</f>
        <v>No</v>
      </c>
      <c r="G790" t="str">
        <f>VLOOKUP(A790,'medical examination2'!A790:J3124,10,FALSE)</f>
        <v>No</v>
      </c>
      <c r="I790" t="str">
        <f>VLOOKUP(A790,'medical examination2'!A790:M3124,13,FALSE)</f>
        <v>No</v>
      </c>
      <c r="J790" t="str">
        <f>VLOOKUP(A790,'medical examination2'!A790:D3124,4,FALSE)</f>
        <v>OBESITY</v>
      </c>
      <c r="K790" t="str">
        <f>VLOOKUP(A790,'medical examination2'!A790:F3124,6,FALSE)</f>
        <v>DIABETES</v>
      </c>
      <c r="L790" s="16">
        <f>VLOOKUP(A790,'hospitalisation details 2'!A790:G3132,7,FALSE)</f>
        <v>22621</v>
      </c>
      <c r="N790">
        <f>VLOOKUP(A790,'hospitalisation details 2'!A790:J3132,10,FALSE)</f>
        <v>13143.34</v>
      </c>
    </row>
    <row r="791" spans="1:14" ht="15.6" x14ac:dyDescent="0.3">
      <c r="A791" s="1" t="s">
        <v>1581</v>
      </c>
      <c r="B791" t="str">
        <f>VLOOKUP(A791,'Customer Names'!A791:D3125,4,FALSE)</f>
        <v>Joel</v>
      </c>
      <c r="C791">
        <f>VLOOKUP(A791,'medical examination2'!A791:'medical examination2'!B3125,2,FALSE)</f>
        <v>23.655000000000001</v>
      </c>
      <c r="D791">
        <f>VLOOKUP(A791,'medical examination2'!A791:E3125,5,FALSE)</f>
        <v>8.48</v>
      </c>
      <c r="E791" t="str">
        <f>VLOOKUP(A791,'medical examination2'!A791:G3126,7,FALSE)</f>
        <v>yes</v>
      </c>
      <c r="F791" t="str">
        <f>VLOOKUP(healthcare!A791,'medical examination2'!A791:I3125,9,FALSE)</f>
        <v>No</v>
      </c>
      <c r="G791" t="str">
        <f>VLOOKUP(A791,'medical examination2'!A791:J3125,10,FALSE)</f>
        <v>No</v>
      </c>
      <c r="I791" t="str">
        <f>VLOOKUP(A791,'medical examination2'!A791:M3125,13,FALSE)</f>
        <v>No</v>
      </c>
      <c r="J791" t="str">
        <f>VLOOKUP(A791,'medical examination2'!A791:D3125,4,FALSE)</f>
        <v>NORMAL WEIGHT</v>
      </c>
      <c r="K791" t="str">
        <f>VLOOKUP(A791,'medical examination2'!A791:F3125,6,FALSE)</f>
        <v>DIABETES</v>
      </c>
      <c r="L791" s="16">
        <f>VLOOKUP(A791,'hospitalisation details 2'!A791:G3133,7,FALSE)</f>
        <v>22531</v>
      </c>
      <c r="N791">
        <f>VLOOKUP(A791,'hospitalisation details 2'!A791:J3133,10,FALSE)</f>
        <v>13129.6</v>
      </c>
    </row>
    <row r="792" spans="1:14" ht="15.6" x14ac:dyDescent="0.3">
      <c r="A792" s="1" t="s">
        <v>1580</v>
      </c>
      <c r="B792" t="str">
        <f>VLOOKUP(A792,'Customer Names'!A792:D3126,4,FALSE)</f>
        <v>Pamela J.</v>
      </c>
      <c r="C792">
        <f>VLOOKUP(A792,'medical examination2'!A792:'medical examination2'!B3126,2,FALSE)</f>
        <v>28</v>
      </c>
      <c r="D792">
        <f>VLOOKUP(A792,'medical examination2'!A792:E3126,5,FALSE)</f>
        <v>5.57</v>
      </c>
      <c r="E792" t="str">
        <f>VLOOKUP(A792,'medical examination2'!A792:G3127,7,FALSE)</f>
        <v>No</v>
      </c>
      <c r="F792" t="str">
        <f>VLOOKUP(healthcare!A792,'medical examination2'!A792:I3126,9,FALSE)</f>
        <v>No</v>
      </c>
      <c r="G792" t="str">
        <f>VLOOKUP(A792,'medical examination2'!A792:J3126,10,FALSE)</f>
        <v>No</v>
      </c>
      <c r="I792" t="str">
        <f>VLOOKUP(A792,'medical examination2'!A792:M3126,13,FALSE)</f>
        <v>No</v>
      </c>
      <c r="J792" t="str">
        <f>VLOOKUP(A792,'medical examination2'!A792:D3126,4,FALSE)</f>
        <v>OVERWEIGHT</v>
      </c>
      <c r="K792" t="str">
        <f>VLOOKUP(A792,'medical examination2'!A792:F3126,6,FALSE)</f>
        <v>NORMAL</v>
      </c>
      <c r="L792" s="16">
        <f>VLOOKUP(A792,'hospitalisation details 2'!A792:G3134,7,FALSE)</f>
        <v>36388</v>
      </c>
      <c r="N792">
        <f>VLOOKUP(A792,'hospitalisation details 2'!A792:J3134,10,FALSE)</f>
        <v>13126.68</v>
      </c>
    </row>
    <row r="793" spans="1:14" ht="15.6" x14ac:dyDescent="0.3">
      <c r="A793" s="1" t="s">
        <v>1579</v>
      </c>
      <c r="B793" t="str">
        <f>VLOOKUP(A793,'Customer Names'!A793:D3127,4,FALSE)</f>
        <v>Brittney</v>
      </c>
      <c r="C793">
        <f>VLOOKUP(A793,'medical examination2'!A793:'medical examination2'!B3127,2,FALSE)</f>
        <v>30.23</v>
      </c>
      <c r="D793">
        <f>VLOOKUP(A793,'medical examination2'!A793:E3127,5,FALSE)</f>
        <v>6.94</v>
      </c>
      <c r="E793" t="str">
        <f>VLOOKUP(A793,'medical examination2'!A793:G3128,7,FALSE)</f>
        <v>yes</v>
      </c>
      <c r="F793" t="str">
        <f>VLOOKUP(healthcare!A793,'medical examination2'!A793:I3127,9,FALSE)</f>
        <v>No</v>
      </c>
      <c r="G793" t="str">
        <f>VLOOKUP(A793,'medical examination2'!A793:J3127,10,FALSE)</f>
        <v>Yes</v>
      </c>
      <c r="I793" t="str">
        <f>VLOOKUP(A793,'medical examination2'!A793:M3127,13,FALSE)</f>
        <v>No</v>
      </c>
      <c r="J793" t="str">
        <f>VLOOKUP(A793,'medical examination2'!A793:D3127,4,FALSE)</f>
        <v>OBESITY</v>
      </c>
      <c r="K793" t="str">
        <f>VLOOKUP(A793,'medical examination2'!A793:F3127,6,FALSE)</f>
        <v>DIABETES</v>
      </c>
      <c r="L793" s="16">
        <f>VLOOKUP(A793,'hospitalisation details 2'!A793:G3135,7,FALSE)</f>
        <v>23268</v>
      </c>
      <c r="N793">
        <f>VLOOKUP(A793,'hospitalisation details 2'!A793:J3135,10,FALSE)</f>
        <v>13116.84</v>
      </c>
    </row>
    <row r="794" spans="1:14" ht="15.6" x14ac:dyDescent="0.3">
      <c r="A794" s="1" t="s">
        <v>1578</v>
      </c>
      <c r="B794" t="str">
        <f>VLOOKUP(A794,'Customer Names'!A794:D3128,4,FALSE)</f>
        <v>Sheila</v>
      </c>
      <c r="C794">
        <f>VLOOKUP(A794,'medical examination2'!A794:'medical examination2'!B3128,2,FALSE)</f>
        <v>51.14</v>
      </c>
      <c r="D794">
        <f>VLOOKUP(A794,'medical examination2'!A794:E3128,5,FALSE)</f>
        <v>4.05</v>
      </c>
      <c r="E794" t="str">
        <f>VLOOKUP(A794,'medical examination2'!A794:G3129,7,FALSE)</f>
        <v>No</v>
      </c>
      <c r="F794" t="str">
        <f>VLOOKUP(healthcare!A794,'medical examination2'!A794:I3128,9,FALSE)</f>
        <v>No</v>
      </c>
      <c r="G794" t="str">
        <f>VLOOKUP(A794,'medical examination2'!A794:J3128,10,FALSE)</f>
        <v>No</v>
      </c>
      <c r="I794" t="str">
        <f>VLOOKUP(A794,'medical examination2'!A794:M3128,13,FALSE)</f>
        <v>No</v>
      </c>
      <c r="J794" t="str">
        <f>VLOOKUP(A794,'medical examination2'!A794:D3128,4,FALSE)</f>
        <v>OBESITY</v>
      </c>
      <c r="K794" t="str">
        <f>VLOOKUP(A794,'medical examination2'!A794:F3128,6,FALSE)</f>
        <v>NORMAL</v>
      </c>
      <c r="L794" s="16">
        <f>VLOOKUP(A794,'hospitalisation details 2'!A794:G3136,7,FALSE)</f>
        <v>33828</v>
      </c>
      <c r="N794">
        <f>VLOOKUP(A794,'hospitalisation details 2'!A794:J3136,10,FALSE)</f>
        <v>13113.51</v>
      </c>
    </row>
    <row r="795" spans="1:14" ht="15.6" x14ac:dyDescent="0.3">
      <c r="A795" s="1" t="s">
        <v>1577</v>
      </c>
      <c r="B795" t="str">
        <f>VLOOKUP(A795,'Customer Names'!A795:D3129,4,FALSE)</f>
        <v>Koji</v>
      </c>
      <c r="C795">
        <f>VLOOKUP(A795,'medical examination2'!A795:'medical examination2'!B3129,2,FALSE)</f>
        <v>24.32</v>
      </c>
      <c r="D795">
        <f>VLOOKUP(A795,'medical examination2'!A795:E3129,5,FALSE)</f>
        <v>10.220000000000001</v>
      </c>
      <c r="E795" t="str">
        <f>VLOOKUP(A795,'medical examination2'!A795:G3130,7,FALSE)</f>
        <v>No</v>
      </c>
      <c r="F795" t="str">
        <f>VLOOKUP(healthcare!A795,'medical examination2'!A795:I3129,9,FALSE)</f>
        <v>No</v>
      </c>
      <c r="G795" t="str">
        <f>VLOOKUP(A795,'medical examination2'!A795:J3129,10,FALSE)</f>
        <v>No</v>
      </c>
      <c r="I795" t="str">
        <f>VLOOKUP(A795,'medical examination2'!A795:M3129,13,FALSE)</f>
        <v>No</v>
      </c>
      <c r="J795" t="str">
        <f>VLOOKUP(A795,'medical examination2'!A795:D3129,4,FALSE)</f>
        <v>NORMAL WEIGHT</v>
      </c>
      <c r="K795" t="str">
        <f>VLOOKUP(A795,'medical examination2'!A795:F3129,6,FALSE)</f>
        <v>DIABETES</v>
      </c>
      <c r="L795" s="16">
        <f>VLOOKUP(A795,'hospitalisation details 2'!A795:G3137,7,FALSE)</f>
        <v>22860</v>
      </c>
      <c r="N795">
        <f>VLOOKUP(A795,'hospitalisation details 2'!A795:J3137,10,FALSE)</f>
        <v>13112.6</v>
      </c>
    </row>
    <row r="796" spans="1:14" ht="15.6" x14ac:dyDescent="0.3">
      <c r="A796" s="1" t="s">
        <v>1576</v>
      </c>
      <c r="B796" t="str">
        <f>VLOOKUP(A796,'Customer Names'!A796:D3130,4,FALSE)</f>
        <v>Sarah</v>
      </c>
      <c r="C796">
        <f>VLOOKUP(A796,'medical examination2'!A796:'medical examination2'!B3130,2,FALSE)</f>
        <v>38.06</v>
      </c>
      <c r="D796">
        <f>VLOOKUP(A796,'medical examination2'!A796:E3130,5,FALSE)</f>
        <v>9.24</v>
      </c>
      <c r="E796" t="str">
        <f>VLOOKUP(A796,'medical examination2'!A796:G3131,7,FALSE)</f>
        <v>No</v>
      </c>
      <c r="F796" t="str">
        <f>VLOOKUP(healthcare!A796,'medical examination2'!A796:I3130,9,FALSE)</f>
        <v>No</v>
      </c>
      <c r="G796" t="str">
        <f>VLOOKUP(A796,'medical examination2'!A796:J3130,10,FALSE)</f>
        <v>No</v>
      </c>
      <c r="I796" t="str">
        <f>VLOOKUP(A796,'medical examination2'!A796:M3130,13,FALSE)</f>
        <v>No</v>
      </c>
      <c r="J796" t="str">
        <f>VLOOKUP(A796,'medical examination2'!A796:D3130,4,FALSE)</f>
        <v>OBESITY</v>
      </c>
      <c r="K796" t="str">
        <f>VLOOKUP(A796,'medical examination2'!A796:F3130,6,FALSE)</f>
        <v>DIABETES</v>
      </c>
      <c r="L796" s="16">
        <f>VLOOKUP(A796,'hospitalisation details 2'!A796:G3138,7,FALSE)</f>
        <v>26236</v>
      </c>
      <c r="N796">
        <f>VLOOKUP(A796,'hospitalisation details 2'!A796:J3138,10,FALSE)</f>
        <v>13110.79</v>
      </c>
    </row>
    <row r="797" spans="1:14" ht="15.6" x14ac:dyDescent="0.3">
      <c r="A797" s="1" t="s">
        <v>1575</v>
      </c>
      <c r="B797" t="str">
        <f>VLOOKUP(A797,'Customer Names'!A797:D3131,4,FALSE)</f>
        <v>Colleen M</v>
      </c>
      <c r="C797">
        <f>VLOOKUP(A797,'medical examination2'!A797:'medical examination2'!B3131,2,FALSE)</f>
        <v>37.700000000000003</v>
      </c>
      <c r="D797">
        <f>VLOOKUP(A797,'medical examination2'!A797:E3131,5,FALSE)</f>
        <v>8.6</v>
      </c>
      <c r="E797" t="str">
        <f>VLOOKUP(A797,'medical examination2'!A797:G3132,7,FALSE)</f>
        <v>No</v>
      </c>
      <c r="F797" t="str">
        <f>VLOOKUP(healthcare!A797,'medical examination2'!A797:I3131,9,FALSE)</f>
        <v>No</v>
      </c>
      <c r="G797" t="str">
        <f>VLOOKUP(A797,'medical examination2'!A797:J3131,10,FALSE)</f>
        <v>No</v>
      </c>
      <c r="I797" t="str">
        <f>VLOOKUP(A797,'medical examination2'!A797:M3131,13,FALSE)</f>
        <v>No</v>
      </c>
      <c r="J797" t="str">
        <f>VLOOKUP(A797,'medical examination2'!A797:D3131,4,FALSE)</f>
        <v>OBESITY</v>
      </c>
      <c r="K797" t="str">
        <f>VLOOKUP(A797,'medical examination2'!A797:F3131,6,FALSE)</f>
        <v>DIABETES</v>
      </c>
      <c r="L797" s="16">
        <f>VLOOKUP(A797,'hospitalisation details 2'!A797:G3139,7,FALSE)</f>
        <v>28688</v>
      </c>
      <c r="N797">
        <f>VLOOKUP(A797,'hospitalisation details 2'!A797:J3139,10,FALSE)</f>
        <v>13101.74</v>
      </c>
    </row>
    <row r="798" spans="1:14" ht="15.6" x14ac:dyDescent="0.3">
      <c r="A798" s="1" t="s">
        <v>1574</v>
      </c>
      <c r="B798" t="str">
        <f>VLOOKUP(A798,'Customer Names'!A798:D3132,4,FALSE)</f>
        <v>Deedra G.</v>
      </c>
      <c r="C798">
        <f>VLOOKUP(A798,'medical examination2'!A798:'medical examination2'!B3132,2,FALSE)</f>
        <v>44</v>
      </c>
      <c r="D798">
        <f>VLOOKUP(A798,'medical examination2'!A798:E3132,5,FALSE)</f>
        <v>9.32</v>
      </c>
      <c r="E798" t="str">
        <f>VLOOKUP(A798,'medical examination2'!A798:G3133,7,FALSE)</f>
        <v>yes</v>
      </c>
      <c r="F798" t="str">
        <f>VLOOKUP(healthcare!A798,'medical examination2'!A798:I3132,9,FALSE)</f>
        <v>No</v>
      </c>
      <c r="G798" t="str">
        <f>VLOOKUP(A798,'medical examination2'!A798:J3132,10,FALSE)</f>
        <v>No</v>
      </c>
      <c r="I798" t="str">
        <f>VLOOKUP(A798,'medical examination2'!A798:M3132,13,FALSE)</f>
        <v>No</v>
      </c>
      <c r="J798" t="str">
        <f>VLOOKUP(A798,'medical examination2'!A798:D3132,4,FALSE)</f>
        <v>OBESITY</v>
      </c>
      <c r="K798" t="str">
        <f>VLOOKUP(A798,'medical examination2'!A798:F3132,6,FALSE)</f>
        <v>DIABETES</v>
      </c>
      <c r="L798" s="16">
        <f>VLOOKUP(A798,'hospitalisation details 2'!A798:G3140,7,FALSE)</f>
        <v>22591</v>
      </c>
      <c r="N798">
        <f>VLOOKUP(A798,'hospitalisation details 2'!A798:J3140,10,FALSE)</f>
        <v>13063.88</v>
      </c>
    </row>
    <row r="799" spans="1:14" ht="15.6" x14ac:dyDescent="0.3">
      <c r="A799" s="1" t="s">
        <v>1573</v>
      </c>
      <c r="B799" t="str">
        <f>VLOOKUP(A799,'Customer Names'!A799:D3133,4,FALSE)</f>
        <v>Kulwinder</v>
      </c>
      <c r="C799">
        <f>VLOOKUP(A799,'medical examination2'!A799:'medical examination2'!B3133,2,FALSE)</f>
        <v>41.45</v>
      </c>
      <c r="D799">
        <f>VLOOKUP(A799,'medical examination2'!A799:E3133,5,FALSE)</f>
        <v>6.12</v>
      </c>
      <c r="E799" t="str">
        <f>VLOOKUP(A799,'medical examination2'!A799:G3134,7,FALSE)</f>
        <v>yes</v>
      </c>
      <c r="F799" t="str">
        <f>VLOOKUP(healthcare!A799,'medical examination2'!A799:I3133,9,FALSE)</f>
        <v>No</v>
      </c>
      <c r="G799" t="str">
        <f>VLOOKUP(A799,'medical examination2'!A799:J3133,10,FALSE)</f>
        <v>No</v>
      </c>
      <c r="I799" t="str">
        <f>VLOOKUP(A799,'medical examination2'!A799:M3133,13,FALSE)</f>
        <v>No</v>
      </c>
      <c r="J799" t="str">
        <f>VLOOKUP(A799,'medical examination2'!A799:D3133,4,FALSE)</f>
        <v>OBESITY</v>
      </c>
      <c r="K799" t="str">
        <f>VLOOKUP(A799,'medical examination2'!A799:F3133,6,FALSE)</f>
        <v>PREDIABETES</v>
      </c>
      <c r="L799" s="16">
        <f>VLOOKUP(A799,'hospitalisation details 2'!A799:G3141,7,FALSE)</f>
        <v>31346</v>
      </c>
      <c r="N799">
        <f>VLOOKUP(A799,'hospitalisation details 2'!A799:J3141,10,FALSE)</f>
        <v>13051.22</v>
      </c>
    </row>
    <row r="800" spans="1:14" ht="15.6" x14ac:dyDescent="0.3">
      <c r="A800" s="1" t="s">
        <v>1572</v>
      </c>
      <c r="B800" t="str">
        <f>VLOOKUP(A800,'Customer Names'!A800:D3134,4,FALSE)</f>
        <v>Ann M.</v>
      </c>
      <c r="C800">
        <f>VLOOKUP(A800,'medical examination2'!A800:'medical examination2'!B3134,2,FALSE)</f>
        <v>25.364999999999998</v>
      </c>
      <c r="D800">
        <f>VLOOKUP(A800,'medical examination2'!A800:E3134,5,FALSE)</f>
        <v>9.19</v>
      </c>
      <c r="E800" t="str">
        <f>VLOOKUP(A800,'medical examination2'!A800:G3135,7,FALSE)</f>
        <v>yes</v>
      </c>
      <c r="F800" t="str">
        <f>VLOOKUP(healthcare!A800,'medical examination2'!A800:I3134,9,FALSE)</f>
        <v>No</v>
      </c>
      <c r="G800" t="str">
        <f>VLOOKUP(A800,'medical examination2'!A800:J3134,10,FALSE)</f>
        <v>No</v>
      </c>
      <c r="I800" t="str">
        <f>VLOOKUP(A800,'medical examination2'!A800:M3134,13,FALSE)</f>
        <v>No</v>
      </c>
      <c r="J800" t="str">
        <f>VLOOKUP(A800,'medical examination2'!A800:D3134,4,FALSE)</f>
        <v>OVERWEIGHT</v>
      </c>
      <c r="K800" t="str">
        <f>VLOOKUP(A800,'medical examination2'!A800:F3134,6,FALSE)</f>
        <v>DIABETES</v>
      </c>
      <c r="L800" s="16">
        <f>VLOOKUP(A800,'hospitalisation details 2'!A800:G3142,7,FALSE)</f>
        <v>24690</v>
      </c>
      <c r="N800">
        <f>VLOOKUP(A800,'hospitalisation details 2'!A800:J3142,10,FALSE)</f>
        <v>13047.33</v>
      </c>
    </row>
    <row r="801" spans="1:14" ht="15.6" x14ac:dyDescent="0.3">
      <c r="A801" s="1" t="s">
        <v>1571</v>
      </c>
      <c r="B801" t="str">
        <f>VLOOKUP(A801,'Customer Names'!A801:D3135,4,FALSE)</f>
        <v>Sarah E</v>
      </c>
      <c r="C801">
        <f>VLOOKUP(A801,'medical examination2'!A801:'medical examination2'!B3135,2,FALSE)</f>
        <v>34.56</v>
      </c>
      <c r="D801">
        <f>VLOOKUP(A801,'medical examination2'!A801:E3135,5,FALSE)</f>
        <v>5.84</v>
      </c>
      <c r="E801" t="str">
        <f>VLOOKUP(A801,'medical examination2'!A801:G3136,7,FALSE)</f>
        <v>yes</v>
      </c>
      <c r="F801" t="str">
        <f>VLOOKUP(healthcare!A801,'medical examination2'!A801:I3135,9,FALSE)</f>
        <v>No</v>
      </c>
      <c r="G801" t="str">
        <f>VLOOKUP(A801,'medical examination2'!A801:J3135,10,FALSE)</f>
        <v>Yes</v>
      </c>
      <c r="I801" t="str">
        <f>VLOOKUP(A801,'medical examination2'!A801:M3135,13,FALSE)</f>
        <v>No</v>
      </c>
      <c r="J801" t="str">
        <f>VLOOKUP(A801,'medical examination2'!A801:D3135,4,FALSE)</f>
        <v>OBESITY</v>
      </c>
      <c r="K801" t="str">
        <f>VLOOKUP(A801,'medical examination2'!A801:F3135,6,FALSE)</f>
        <v>PREDIABETES</v>
      </c>
      <c r="L801" s="16">
        <f>VLOOKUP(A801,'hospitalisation details 2'!A801:G3143,7,FALSE)</f>
        <v>25469</v>
      </c>
      <c r="N801">
        <f>VLOOKUP(A801,'hospitalisation details 2'!A801:J3143,10,FALSE)</f>
        <v>13044.41</v>
      </c>
    </row>
    <row r="802" spans="1:14" ht="15.6" x14ac:dyDescent="0.3">
      <c r="A802" s="1" t="s">
        <v>1570</v>
      </c>
      <c r="B802" t="str">
        <f>VLOOKUP(A802,'Customer Names'!A802:D3136,4,FALSE)</f>
        <v>Apryl J.</v>
      </c>
      <c r="C802">
        <f>VLOOKUP(A802,'medical examination2'!A802:'medical examination2'!B3136,2,FALSE)</f>
        <v>28.2</v>
      </c>
      <c r="D802">
        <f>VLOOKUP(A802,'medical examination2'!A802:E3136,5,FALSE)</f>
        <v>7.19</v>
      </c>
      <c r="E802" t="str">
        <f>VLOOKUP(A802,'medical examination2'!A802:G3137,7,FALSE)</f>
        <v>yes</v>
      </c>
      <c r="F802" t="str">
        <f>VLOOKUP(healthcare!A802,'medical examination2'!A802:I3136,9,FALSE)</f>
        <v>No</v>
      </c>
      <c r="G802" t="str">
        <f>VLOOKUP(A802,'medical examination2'!A802:J3136,10,FALSE)</f>
        <v>No</v>
      </c>
      <c r="I802" t="str">
        <f>VLOOKUP(A802,'medical examination2'!A802:M3136,13,FALSE)</f>
        <v>No</v>
      </c>
      <c r="J802" t="str">
        <f>VLOOKUP(A802,'medical examination2'!A802:D3136,4,FALSE)</f>
        <v>OVERWEIGHT</v>
      </c>
      <c r="K802" t="str">
        <f>VLOOKUP(A802,'medical examination2'!A802:F3136,6,FALSE)</f>
        <v>DIABETES</v>
      </c>
      <c r="L802" s="16">
        <f>VLOOKUP(A802,'hospitalisation details 2'!A802:G3144,7,FALSE)</f>
        <v>22594</v>
      </c>
      <c r="N802">
        <f>VLOOKUP(A802,'hospitalisation details 2'!A802:J3144,10,FALSE)</f>
        <v>13041.92</v>
      </c>
    </row>
    <row r="803" spans="1:14" ht="15.6" x14ac:dyDescent="0.3">
      <c r="A803" s="1" t="s">
        <v>1569</v>
      </c>
      <c r="B803" t="str">
        <f>VLOOKUP(A803,'Customer Names'!A803:D3137,4,FALSE)</f>
        <v>Ilana</v>
      </c>
      <c r="C803">
        <f>VLOOKUP(A803,'medical examination2'!A803:'medical examination2'!B3137,2,FALSE)</f>
        <v>30.43</v>
      </c>
      <c r="D803">
        <f>VLOOKUP(A803,'medical examination2'!A803:E3137,5,FALSE)</f>
        <v>9.39</v>
      </c>
      <c r="E803" t="str">
        <f>VLOOKUP(A803,'medical examination2'!A803:G3138,7,FALSE)</f>
        <v>No</v>
      </c>
      <c r="F803" t="str">
        <f>VLOOKUP(healthcare!A803,'medical examination2'!A803:I3137,9,FALSE)</f>
        <v>No</v>
      </c>
      <c r="G803" t="str">
        <f>VLOOKUP(A803,'medical examination2'!A803:J3137,10,FALSE)</f>
        <v>No</v>
      </c>
      <c r="I803" t="str">
        <f>VLOOKUP(A803,'medical examination2'!A803:M3137,13,FALSE)</f>
        <v>No</v>
      </c>
      <c r="J803" t="str">
        <f>VLOOKUP(A803,'medical examination2'!A803:D3137,4,FALSE)</f>
        <v>OBESITY</v>
      </c>
      <c r="K803" t="str">
        <f>VLOOKUP(A803,'medical examination2'!A803:F3137,6,FALSE)</f>
        <v>DIABETES</v>
      </c>
      <c r="L803" s="16">
        <f>VLOOKUP(A803,'hospitalisation details 2'!A803:G3145,7,FALSE)</f>
        <v>24050</v>
      </c>
      <c r="N803">
        <f>VLOOKUP(A803,'hospitalisation details 2'!A803:J3145,10,FALSE)</f>
        <v>13023.93</v>
      </c>
    </row>
    <row r="804" spans="1:14" ht="15.6" x14ac:dyDescent="0.3">
      <c r="A804" s="1" t="s">
        <v>1568</v>
      </c>
      <c r="B804" t="str">
        <f>VLOOKUP(A804,'Customer Names'!A804:D3138,4,FALSE)</f>
        <v>Katherine</v>
      </c>
      <c r="C804">
        <f>VLOOKUP(A804,'medical examination2'!A804:'medical examination2'!B3138,2,FALSE)</f>
        <v>32.395000000000003</v>
      </c>
      <c r="D804">
        <f>VLOOKUP(A804,'medical examination2'!A804:E3138,5,FALSE)</f>
        <v>4.2699999999999996</v>
      </c>
      <c r="E804" t="str">
        <f>VLOOKUP(A804,'medical examination2'!A804:G3139,7,FALSE)</f>
        <v>yes</v>
      </c>
      <c r="F804" t="str">
        <f>VLOOKUP(healthcare!A804,'medical examination2'!A804:I3138,9,FALSE)</f>
        <v>No</v>
      </c>
      <c r="G804" t="str">
        <f>VLOOKUP(A804,'medical examination2'!A804:J3138,10,FALSE)</f>
        <v>No</v>
      </c>
      <c r="I804" t="str">
        <f>VLOOKUP(A804,'medical examination2'!A804:M3138,13,FALSE)</f>
        <v>No</v>
      </c>
      <c r="J804" t="str">
        <f>VLOOKUP(A804,'medical examination2'!A804:D3138,4,FALSE)</f>
        <v>OBESITY</v>
      </c>
      <c r="K804" t="str">
        <f>VLOOKUP(A804,'medical examination2'!A804:F3138,6,FALSE)</f>
        <v>NORMAL</v>
      </c>
      <c r="L804" s="16">
        <f>VLOOKUP(A804,'hospitalisation details 2'!A804:G3146,7,FALSE)</f>
        <v>23643</v>
      </c>
      <c r="N804">
        <f>VLOOKUP(A804,'hospitalisation details 2'!A804:J3146,10,FALSE)</f>
        <v>13019.16</v>
      </c>
    </row>
    <row r="805" spans="1:14" ht="15.6" x14ac:dyDescent="0.3">
      <c r="A805" s="1" t="s">
        <v>1567</v>
      </c>
      <c r="B805" t="str">
        <f>VLOOKUP(A805,'Customer Names'!A805:D3139,4,FALSE)</f>
        <v>Katherine</v>
      </c>
      <c r="C805">
        <f>VLOOKUP(A805,'medical examination2'!A805:'medical examination2'!B3139,2,FALSE)</f>
        <v>24.035</v>
      </c>
      <c r="D805">
        <f>VLOOKUP(A805,'medical examination2'!A805:E3139,5,FALSE)</f>
        <v>11.71</v>
      </c>
      <c r="E805" t="str">
        <f>VLOOKUP(A805,'medical examination2'!A805:G3140,7,FALSE)</f>
        <v>No</v>
      </c>
      <c r="F805" t="str">
        <f>VLOOKUP(healthcare!A805,'medical examination2'!A805:I3139,9,FALSE)</f>
        <v>No</v>
      </c>
      <c r="G805" t="str">
        <f>VLOOKUP(A805,'medical examination2'!A805:J3139,10,FALSE)</f>
        <v>No</v>
      </c>
      <c r="I805" t="str">
        <f>VLOOKUP(A805,'medical examination2'!A805:M3139,13,FALSE)</f>
        <v>No</v>
      </c>
      <c r="J805" t="str">
        <f>VLOOKUP(A805,'medical examination2'!A805:D3139,4,FALSE)</f>
        <v>NORMAL WEIGHT</v>
      </c>
      <c r="K805" t="str">
        <f>VLOOKUP(A805,'medical examination2'!A805:F3139,6,FALSE)</f>
        <v>DIABETES</v>
      </c>
      <c r="L805" s="16">
        <f>VLOOKUP(A805,'hospitalisation details 2'!A805:G3147,7,FALSE)</f>
        <v>22847</v>
      </c>
      <c r="N805">
        <f>VLOOKUP(A805,'hospitalisation details 2'!A805:J3147,10,FALSE)</f>
        <v>13012.21</v>
      </c>
    </row>
    <row r="806" spans="1:14" ht="15.6" x14ac:dyDescent="0.3">
      <c r="A806" s="1" t="s">
        <v>1566</v>
      </c>
      <c r="B806" t="str">
        <f>VLOOKUP(A806,'Customer Names'!A806:D3140,4,FALSE)</f>
        <v>Karl</v>
      </c>
      <c r="C806">
        <f>VLOOKUP(A806,'medical examination2'!A806:'medical examination2'!B3140,2,FALSE)</f>
        <v>37.119999999999997</v>
      </c>
      <c r="D806">
        <f>VLOOKUP(A806,'medical examination2'!A806:E3140,5,FALSE)</f>
        <v>5.29</v>
      </c>
      <c r="E806" t="str">
        <f>VLOOKUP(A806,'medical examination2'!A806:G3141,7,FALSE)</f>
        <v>No</v>
      </c>
      <c r="F806" t="str">
        <f>VLOOKUP(healthcare!A806,'medical examination2'!A806:I3140,9,FALSE)</f>
        <v>No</v>
      </c>
      <c r="G806" t="str">
        <f>VLOOKUP(A806,'medical examination2'!A806:J3140,10,FALSE)</f>
        <v>No</v>
      </c>
      <c r="I806" t="str">
        <f>VLOOKUP(A806,'medical examination2'!A806:M3140,13,FALSE)</f>
        <v>No</v>
      </c>
      <c r="J806" t="str">
        <f>VLOOKUP(A806,'medical examination2'!A806:D3140,4,FALSE)</f>
        <v>OBESITY</v>
      </c>
      <c r="K806" t="str">
        <f>VLOOKUP(A806,'medical examination2'!A806:F3140,6,FALSE)</f>
        <v>NORMAL</v>
      </c>
      <c r="L806" s="16">
        <f>VLOOKUP(A806,'hospitalisation details 2'!A806:G3148,7,FALSE)</f>
        <v>26569</v>
      </c>
      <c r="N806">
        <f>VLOOKUP(A806,'hospitalisation details 2'!A806:J3148,10,FALSE)</f>
        <v>13010.86</v>
      </c>
    </row>
    <row r="807" spans="1:14" ht="15.6" x14ac:dyDescent="0.3">
      <c r="A807" s="1" t="s">
        <v>1565</v>
      </c>
      <c r="B807" t="str">
        <f>VLOOKUP(A807,'Customer Names'!A807:D3141,4,FALSE)</f>
        <v>Stephen</v>
      </c>
      <c r="C807">
        <f>VLOOKUP(A807,'medical examination2'!A807:'medical examination2'!B3141,2,FALSE)</f>
        <v>34.840000000000003</v>
      </c>
      <c r="D807">
        <f>VLOOKUP(A807,'medical examination2'!A807:E3141,5,FALSE)</f>
        <v>6</v>
      </c>
      <c r="E807" t="str">
        <f>VLOOKUP(A807,'medical examination2'!A807:G3142,7,FALSE)</f>
        <v>yes</v>
      </c>
      <c r="F807" t="str">
        <f>VLOOKUP(healthcare!A807,'medical examination2'!A807:I3141,9,FALSE)</f>
        <v>No</v>
      </c>
      <c r="G807" t="str">
        <f>VLOOKUP(A807,'medical examination2'!A807:J3141,10,FALSE)</f>
        <v>Yes</v>
      </c>
      <c r="I807" t="str">
        <f>VLOOKUP(A807,'medical examination2'!A807:M3141,13,FALSE)</f>
        <v>No</v>
      </c>
      <c r="J807" t="str">
        <f>VLOOKUP(A807,'medical examination2'!A807:D3141,4,FALSE)</f>
        <v>OBESITY</v>
      </c>
      <c r="K807" t="str">
        <f>VLOOKUP(A807,'medical examination2'!A807:F3141,6,FALSE)</f>
        <v>PREDIABETES</v>
      </c>
      <c r="L807" s="16">
        <f>VLOOKUP(A807,'hospitalisation details 2'!A807:G3149,7,FALSE)</f>
        <v>25550</v>
      </c>
      <c r="N807">
        <f>VLOOKUP(A807,'hospitalisation details 2'!A807:J3149,10,FALSE)</f>
        <v>13008.07</v>
      </c>
    </row>
    <row r="808" spans="1:14" ht="15.6" x14ac:dyDescent="0.3">
      <c r="A808" s="1" t="s">
        <v>1564</v>
      </c>
      <c r="B808" t="str">
        <f>VLOOKUP(A808,'Customer Names'!A808:D3142,4,FALSE)</f>
        <v>Will</v>
      </c>
      <c r="C808">
        <f>VLOOKUP(A808,'medical examination2'!A808:'medical examination2'!B3142,2,FALSE)</f>
        <v>29.53</v>
      </c>
      <c r="D808">
        <f>VLOOKUP(A808,'medical examination2'!A808:E3142,5,FALSE)</f>
        <v>10.64</v>
      </c>
      <c r="E808" t="str">
        <f>VLOOKUP(A808,'medical examination2'!A808:G3143,7,FALSE)</f>
        <v>No</v>
      </c>
      <c r="F808" t="str">
        <f>VLOOKUP(healthcare!A808,'medical examination2'!A808:I3142,9,FALSE)</f>
        <v>No</v>
      </c>
      <c r="G808" t="str">
        <f>VLOOKUP(A808,'medical examination2'!A808:J3142,10,FALSE)</f>
        <v>No</v>
      </c>
      <c r="I808" t="str">
        <f>VLOOKUP(A808,'medical examination2'!A808:M3142,13,FALSE)</f>
        <v>No</v>
      </c>
      <c r="J808" t="str">
        <f>VLOOKUP(A808,'medical examination2'!A808:D3142,4,FALSE)</f>
        <v>OVERWEIGHT</v>
      </c>
      <c r="K808" t="str">
        <f>VLOOKUP(A808,'medical examination2'!A808:F3142,6,FALSE)</f>
        <v>DIABETES</v>
      </c>
      <c r="L808" s="16">
        <f>VLOOKUP(A808,'hospitalisation details 2'!A808:G3150,7,FALSE)</f>
        <v>22821</v>
      </c>
      <c r="N808">
        <f>VLOOKUP(A808,'hospitalisation details 2'!A808:J3150,10,FALSE)</f>
        <v>13004.95</v>
      </c>
    </row>
    <row r="809" spans="1:14" ht="15.6" x14ac:dyDescent="0.3">
      <c r="A809" s="1" t="s">
        <v>1563</v>
      </c>
      <c r="B809" t="str">
        <f>VLOOKUP(A809,'Customer Names'!A809:D3143,4,FALSE)</f>
        <v>Bradley D</v>
      </c>
      <c r="C809">
        <f>VLOOKUP(A809,'medical examination2'!A809:'medical examination2'!B3143,2,FALSE)</f>
        <v>42.51</v>
      </c>
      <c r="D809">
        <f>VLOOKUP(A809,'medical examination2'!A809:E3143,5,FALSE)</f>
        <v>8.2100000000000009</v>
      </c>
      <c r="E809" t="str">
        <f>VLOOKUP(A809,'medical examination2'!A809:G3144,7,FALSE)</f>
        <v>yes</v>
      </c>
      <c r="F809" t="str">
        <f>VLOOKUP(healthcare!A809,'medical examination2'!A809:I3143,9,FALSE)</f>
        <v>No</v>
      </c>
      <c r="G809" t="str">
        <f>VLOOKUP(A809,'medical examination2'!A809:J3143,10,FALSE)</f>
        <v>No</v>
      </c>
      <c r="I809" t="str">
        <f>VLOOKUP(A809,'medical examination2'!A809:M3143,13,FALSE)</f>
        <v>No</v>
      </c>
      <c r="J809" t="str">
        <f>VLOOKUP(A809,'medical examination2'!A809:D3143,4,FALSE)</f>
        <v>OBESITY</v>
      </c>
      <c r="K809" t="str">
        <f>VLOOKUP(A809,'medical examination2'!A809:F3143,6,FALSE)</f>
        <v>DIABETES</v>
      </c>
      <c r="L809" s="16">
        <f>VLOOKUP(A809,'hospitalisation details 2'!A809:G3151,7,FALSE)</f>
        <v>29889</v>
      </c>
      <c r="N809">
        <f>VLOOKUP(A809,'hospitalisation details 2'!A809:J3151,10,FALSE)</f>
        <v>13002.91</v>
      </c>
    </row>
    <row r="810" spans="1:14" ht="15.6" x14ac:dyDescent="0.3">
      <c r="A810" s="1" t="s">
        <v>1562</v>
      </c>
      <c r="B810" t="str">
        <f>VLOOKUP(A810,'Customer Names'!A810:D3144,4,FALSE)</f>
        <v>Amy M</v>
      </c>
      <c r="C810">
        <f>VLOOKUP(A810,'medical examination2'!A810:'medical examination2'!B3144,2,FALSE)</f>
        <v>38.14</v>
      </c>
      <c r="D810">
        <f>VLOOKUP(A810,'medical examination2'!A810:E3144,5,FALSE)</f>
        <v>5.58</v>
      </c>
      <c r="E810" t="str">
        <f>VLOOKUP(A810,'medical examination2'!A810:G3145,7,FALSE)</f>
        <v>No</v>
      </c>
      <c r="F810" t="str">
        <f>VLOOKUP(healthcare!A810,'medical examination2'!A810:I3144,9,FALSE)</f>
        <v>No</v>
      </c>
      <c r="G810" t="str">
        <f>VLOOKUP(A810,'medical examination2'!A810:J3144,10,FALSE)</f>
        <v>Yes</v>
      </c>
      <c r="I810" t="str">
        <f>VLOOKUP(A810,'medical examination2'!A810:M3144,13,FALSE)</f>
        <v>No</v>
      </c>
      <c r="J810" t="str">
        <f>VLOOKUP(A810,'medical examination2'!A810:D3144,4,FALSE)</f>
        <v>OBESITY</v>
      </c>
      <c r="K810" t="str">
        <f>VLOOKUP(A810,'medical examination2'!A810:F3144,6,FALSE)</f>
        <v>NORMAL</v>
      </c>
      <c r="L810" s="16">
        <f>VLOOKUP(A810,'hospitalisation details 2'!A810:G3152,7,FALSE)</f>
        <v>29186</v>
      </c>
      <c r="N810">
        <f>VLOOKUP(A810,'hospitalisation details 2'!A810:J3152,10,FALSE)</f>
        <v>12994.12</v>
      </c>
    </row>
    <row r="811" spans="1:14" ht="15.6" x14ac:dyDescent="0.3">
      <c r="A811" s="1" t="s">
        <v>1561</v>
      </c>
      <c r="B811" t="str">
        <f>VLOOKUP(A811,'Customer Names'!A811:D3145,4,FALSE)</f>
        <v>Matthew W.</v>
      </c>
      <c r="C811">
        <f>VLOOKUP(A811,'medical examination2'!A811:'medical examination2'!B3145,2,FALSE)</f>
        <v>39.93</v>
      </c>
      <c r="D811">
        <f>VLOOKUP(A811,'medical examination2'!A811:E3145,5,FALSE)</f>
        <v>8.75</v>
      </c>
      <c r="E811" t="str">
        <f>VLOOKUP(A811,'medical examination2'!A811:G3146,7,FALSE)</f>
        <v>No</v>
      </c>
      <c r="F811" t="str">
        <f>VLOOKUP(healthcare!A811,'medical examination2'!A811:I3145,9,FALSE)</f>
        <v>No</v>
      </c>
      <c r="G811" t="str">
        <f>VLOOKUP(A811,'medical examination2'!A811:J3145,10,FALSE)</f>
        <v>No</v>
      </c>
      <c r="I811" t="str">
        <f>VLOOKUP(A811,'medical examination2'!A811:M3145,13,FALSE)</f>
        <v>No</v>
      </c>
      <c r="J811" t="str">
        <f>VLOOKUP(A811,'medical examination2'!A811:D3145,4,FALSE)</f>
        <v>OBESITY</v>
      </c>
      <c r="K811" t="str">
        <f>VLOOKUP(A811,'medical examination2'!A811:F3145,6,FALSE)</f>
        <v>DIABETES</v>
      </c>
      <c r="L811" s="16">
        <f>VLOOKUP(A811,'hospitalisation details 2'!A811:G3153,7,FALSE)</f>
        <v>22248</v>
      </c>
      <c r="N811">
        <f>VLOOKUP(A811,'hospitalisation details 2'!A811:J3153,10,FALSE)</f>
        <v>12982.87</v>
      </c>
    </row>
    <row r="812" spans="1:14" ht="15.6" x14ac:dyDescent="0.3">
      <c r="A812" s="1" t="s">
        <v>1560</v>
      </c>
      <c r="B812" t="str">
        <f>VLOOKUP(A812,'Customer Names'!A812:D3146,4,FALSE)</f>
        <v>Doug</v>
      </c>
      <c r="C812">
        <f>VLOOKUP(A812,'medical examination2'!A812:'medical examination2'!B3146,2,FALSE)</f>
        <v>38.83</v>
      </c>
      <c r="D812">
        <f>VLOOKUP(A812,'medical examination2'!A812:E3146,5,FALSE)</f>
        <v>11.86</v>
      </c>
      <c r="E812" t="str">
        <f>VLOOKUP(A812,'medical examination2'!A812:G3147,7,FALSE)</f>
        <v>No</v>
      </c>
      <c r="F812" t="str">
        <f>VLOOKUP(healthcare!A812,'medical examination2'!A812:I3146,9,FALSE)</f>
        <v>No</v>
      </c>
      <c r="G812" t="str">
        <f>VLOOKUP(A812,'medical examination2'!A812:J3146,10,FALSE)</f>
        <v>No</v>
      </c>
      <c r="I812" t="str">
        <f>VLOOKUP(A812,'medical examination2'!A812:M3146,13,FALSE)</f>
        <v>No</v>
      </c>
      <c r="J812" t="str">
        <f>VLOOKUP(A812,'medical examination2'!A812:D3146,4,FALSE)</f>
        <v>OBESITY</v>
      </c>
      <c r="K812" t="str">
        <f>VLOOKUP(A812,'medical examination2'!A812:F3146,6,FALSE)</f>
        <v>DIABETES</v>
      </c>
      <c r="L812" s="16">
        <f>VLOOKUP(A812,'hospitalisation details 2'!A812:G3154,7,FALSE)</f>
        <v>22182</v>
      </c>
      <c r="N812">
        <f>VLOOKUP(A812,'hospitalisation details 2'!A812:J3154,10,FALSE)</f>
        <v>12981.35</v>
      </c>
    </row>
    <row r="813" spans="1:14" ht="15.6" x14ac:dyDescent="0.3">
      <c r="A813" s="1" t="s">
        <v>1559</v>
      </c>
      <c r="B813" t="str">
        <f>VLOOKUP(A813,'Customer Names'!A813:D3147,4,FALSE)</f>
        <v>Tom</v>
      </c>
      <c r="C813">
        <f>VLOOKUP(A813,'medical examination2'!A813:'medical examination2'!B3147,2,FALSE)</f>
        <v>37.4</v>
      </c>
      <c r="D813">
        <f>VLOOKUP(A813,'medical examination2'!A813:E3147,5,FALSE)</f>
        <v>11.46</v>
      </c>
      <c r="E813" t="str">
        <f>VLOOKUP(A813,'medical examination2'!A813:G3148,7,FALSE)</f>
        <v>No</v>
      </c>
      <c r="F813" t="str">
        <f>VLOOKUP(healthcare!A813,'medical examination2'!A813:I3147,9,FALSE)</f>
        <v>No</v>
      </c>
      <c r="G813" t="str">
        <f>VLOOKUP(A813,'medical examination2'!A813:J3147,10,FALSE)</f>
        <v>No</v>
      </c>
      <c r="I813" t="str">
        <f>VLOOKUP(A813,'medical examination2'!A813:M3147,13,FALSE)</f>
        <v>No</v>
      </c>
      <c r="J813" t="str">
        <f>VLOOKUP(A813,'medical examination2'!A813:D3147,4,FALSE)</f>
        <v>OBESITY</v>
      </c>
      <c r="K813" t="str">
        <f>VLOOKUP(A813,'medical examination2'!A813:F3147,6,FALSE)</f>
        <v>DIABETES</v>
      </c>
      <c r="L813" s="16">
        <f>VLOOKUP(A813,'hospitalisation details 2'!A813:G3155,7,FALSE)</f>
        <v>22089</v>
      </c>
      <c r="N813">
        <f>VLOOKUP(A813,'hospitalisation details 2'!A813:J3155,10,FALSE)</f>
        <v>12979.36</v>
      </c>
    </row>
    <row r="814" spans="1:14" ht="15.6" x14ac:dyDescent="0.3">
      <c r="A814" s="1" t="s">
        <v>1558</v>
      </c>
      <c r="B814" t="str">
        <f>VLOOKUP(A814,'Customer Names'!A814:D3148,4,FALSE)</f>
        <v>Jonathan</v>
      </c>
      <c r="C814">
        <f>VLOOKUP(A814,'medical examination2'!A814:'medical examination2'!B3148,2,FALSE)</f>
        <v>21.4</v>
      </c>
      <c r="D814">
        <f>VLOOKUP(A814,'medical examination2'!A814:E3148,5,FALSE)</f>
        <v>9.0299999999999994</v>
      </c>
      <c r="E814" t="str">
        <f>VLOOKUP(A814,'medical examination2'!A814:G3149,7,FALSE)</f>
        <v>No</v>
      </c>
      <c r="F814" t="str">
        <f>VLOOKUP(healthcare!A814,'medical examination2'!A814:I3148,9,FALSE)</f>
        <v>No</v>
      </c>
      <c r="G814" t="str">
        <f>VLOOKUP(A814,'medical examination2'!A814:J3148,10,FALSE)</f>
        <v>No</v>
      </c>
      <c r="I814" t="str">
        <f>VLOOKUP(A814,'medical examination2'!A814:M3148,13,FALSE)</f>
        <v>No</v>
      </c>
      <c r="J814" t="str">
        <f>VLOOKUP(A814,'medical examination2'!A814:D3148,4,FALSE)</f>
        <v>NORMAL WEIGHT</v>
      </c>
      <c r="K814" t="str">
        <f>VLOOKUP(A814,'medical examination2'!A814:F3148,6,FALSE)</f>
        <v>DIABETES</v>
      </c>
      <c r="L814" s="16">
        <f>VLOOKUP(A814,'hospitalisation details 2'!A814:G3156,7,FALSE)</f>
        <v>22224</v>
      </c>
      <c r="N814">
        <f>VLOOKUP(A814,'hospitalisation details 2'!A814:J3156,10,FALSE)</f>
        <v>12957.12</v>
      </c>
    </row>
    <row r="815" spans="1:14" ht="15.6" x14ac:dyDescent="0.3">
      <c r="A815" s="1" t="s">
        <v>1557</v>
      </c>
      <c r="B815" t="str">
        <f>VLOOKUP(A815,'Customer Names'!A815:D3149,4,FALSE)</f>
        <v>Wayne A.</v>
      </c>
      <c r="C815">
        <f>VLOOKUP(A815,'medical examination2'!A815:'medical examination2'!B3149,2,FALSE)</f>
        <v>38.380000000000003</v>
      </c>
      <c r="D815">
        <f>VLOOKUP(A815,'medical examination2'!A815:E3149,5,FALSE)</f>
        <v>8.26</v>
      </c>
      <c r="E815" t="str">
        <f>VLOOKUP(A815,'medical examination2'!A815:G3150,7,FALSE)</f>
        <v>yes</v>
      </c>
      <c r="F815" t="str">
        <f>VLOOKUP(healthcare!A815,'medical examination2'!A815:I3149,9,FALSE)</f>
        <v>No</v>
      </c>
      <c r="G815" t="str">
        <f>VLOOKUP(A815,'medical examination2'!A815:J3149,10,FALSE)</f>
        <v>No</v>
      </c>
      <c r="I815" t="str">
        <f>VLOOKUP(A815,'medical examination2'!A815:M3149,13,FALSE)</f>
        <v>No</v>
      </c>
      <c r="J815" t="str">
        <f>VLOOKUP(A815,'medical examination2'!A815:D3149,4,FALSE)</f>
        <v>OBESITY</v>
      </c>
      <c r="K815" t="str">
        <f>VLOOKUP(A815,'medical examination2'!A815:F3149,6,FALSE)</f>
        <v>DIABETES</v>
      </c>
      <c r="L815" s="16">
        <f>VLOOKUP(A815,'hospitalisation details 2'!A815:G3157,7,FALSE)</f>
        <v>22513</v>
      </c>
      <c r="N815">
        <f>VLOOKUP(A815,'hospitalisation details 2'!A815:J3157,10,FALSE)</f>
        <v>12950.07</v>
      </c>
    </row>
    <row r="816" spans="1:14" ht="15.6" x14ac:dyDescent="0.3">
      <c r="A816" s="1" t="s">
        <v>1556</v>
      </c>
      <c r="B816" t="str">
        <f>VLOOKUP(A816,'Customer Names'!A816:D3150,4,FALSE)</f>
        <v>Nobuyori</v>
      </c>
      <c r="C816">
        <f>VLOOKUP(A816,'medical examination2'!A816:'medical examination2'!B3150,2,FALSE)</f>
        <v>33.659999999999997</v>
      </c>
      <c r="D816">
        <f>VLOOKUP(A816,'medical examination2'!A816:E3150,5,FALSE)</f>
        <v>5.42</v>
      </c>
      <c r="E816" t="str">
        <f>VLOOKUP(A816,'medical examination2'!A816:G3151,7,FALSE)</f>
        <v>yes</v>
      </c>
      <c r="F816" t="str">
        <f>VLOOKUP(healthcare!A816,'medical examination2'!A816:I3150,9,FALSE)</f>
        <v>No</v>
      </c>
      <c r="G816" t="str">
        <f>VLOOKUP(A816,'medical examination2'!A816:J3150,10,FALSE)</f>
        <v>No</v>
      </c>
      <c r="I816" t="str">
        <f>VLOOKUP(A816,'medical examination2'!A816:M3150,13,FALSE)</f>
        <v>No</v>
      </c>
      <c r="J816" t="str">
        <f>VLOOKUP(A816,'medical examination2'!A816:D3150,4,FALSE)</f>
        <v>OBESITY</v>
      </c>
      <c r="K816" t="str">
        <f>VLOOKUP(A816,'medical examination2'!A816:F3150,6,FALSE)</f>
        <v>NORMAL</v>
      </c>
      <c r="L816" s="16">
        <f>VLOOKUP(A816,'hospitalisation details 2'!A816:G3158,7,FALSE)</f>
        <v>24463</v>
      </c>
      <c r="N816">
        <f>VLOOKUP(A816,'hospitalisation details 2'!A816:J3158,10,FALSE)</f>
        <v>12949.16</v>
      </c>
    </row>
    <row r="817" spans="1:14" ht="15.6" x14ac:dyDescent="0.3">
      <c r="A817" s="1" t="s">
        <v>1555</v>
      </c>
      <c r="B817" t="str">
        <f>VLOOKUP(A817,'Customer Names'!A817:D3151,4,FALSE)</f>
        <v>Rich</v>
      </c>
      <c r="C817">
        <f>VLOOKUP(A817,'medical examination2'!A817:'medical examination2'!B3151,2,FALSE)</f>
        <v>31.79</v>
      </c>
      <c r="D817">
        <f>VLOOKUP(A817,'medical examination2'!A817:E3151,5,FALSE)</f>
        <v>11.33</v>
      </c>
      <c r="E817" t="str">
        <f>VLOOKUP(A817,'medical examination2'!A817:G3152,7,FALSE)</f>
        <v>yes</v>
      </c>
      <c r="F817" t="str">
        <f>VLOOKUP(healthcare!A817,'medical examination2'!A817:I3151,9,FALSE)</f>
        <v>No</v>
      </c>
      <c r="G817" t="str">
        <f>VLOOKUP(A817,'medical examination2'!A817:J3151,10,FALSE)</f>
        <v>Yes</v>
      </c>
      <c r="I817" t="str">
        <f>VLOOKUP(A817,'medical examination2'!A817:M3151,13,FALSE)</f>
        <v>No</v>
      </c>
      <c r="J817" t="str">
        <f>VLOOKUP(A817,'medical examination2'!A817:D3151,4,FALSE)</f>
        <v>OBESITY</v>
      </c>
      <c r="K817" t="str">
        <f>VLOOKUP(A817,'medical examination2'!A817:F3151,6,FALSE)</f>
        <v>DIABETES</v>
      </c>
      <c r="L817" s="16">
        <f>VLOOKUP(A817,'hospitalisation details 2'!A817:G3159,7,FALSE)</f>
        <v>23237</v>
      </c>
      <c r="N817">
        <f>VLOOKUP(A817,'hospitalisation details 2'!A817:J3159,10,FALSE)</f>
        <v>12928.79</v>
      </c>
    </row>
    <row r="818" spans="1:14" ht="15.6" x14ac:dyDescent="0.3">
      <c r="A818" s="1" t="s">
        <v>1554</v>
      </c>
      <c r="B818" t="str">
        <f>VLOOKUP(A818,'Customer Names'!A818:D3152,4,FALSE)</f>
        <v>Marcos S</v>
      </c>
      <c r="C818">
        <f>VLOOKUP(A818,'medical examination2'!A818:'medical examination2'!B3152,2,FALSE)</f>
        <v>29.7</v>
      </c>
      <c r="D818">
        <f>VLOOKUP(A818,'medical examination2'!A818:E3152,5,FALSE)</f>
        <v>7.69</v>
      </c>
      <c r="E818" t="str">
        <f>VLOOKUP(A818,'medical examination2'!A818:G3153,7,FALSE)</f>
        <v>yes</v>
      </c>
      <c r="F818" t="str">
        <f>VLOOKUP(healthcare!A818,'medical examination2'!A818:I3152,9,FALSE)</f>
        <v>No</v>
      </c>
      <c r="G818" t="str">
        <f>VLOOKUP(A818,'medical examination2'!A818:J3152,10,FALSE)</f>
        <v>Yes</v>
      </c>
      <c r="I818" t="str">
        <f>VLOOKUP(A818,'medical examination2'!A818:M3152,13,FALSE)</f>
        <v>No</v>
      </c>
      <c r="J818" t="str">
        <f>VLOOKUP(A818,'medical examination2'!A818:D3152,4,FALSE)</f>
        <v>OVERWEIGHT</v>
      </c>
      <c r="K818" t="str">
        <f>VLOOKUP(A818,'medical examination2'!A818:F3152,6,FALSE)</f>
        <v>DIABETES</v>
      </c>
      <c r="L818" s="16">
        <f>VLOOKUP(A818,'hospitalisation details 2'!A818:G3160,7,FALSE)</f>
        <v>23255</v>
      </c>
      <c r="N818">
        <f>VLOOKUP(A818,'hospitalisation details 2'!A818:J3160,10,FALSE)</f>
        <v>12925.89</v>
      </c>
    </row>
    <row r="819" spans="1:14" ht="15.6" x14ac:dyDescent="0.3">
      <c r="A819" s="1" t="s">
        <v>1553</v>
      </c>
      <c r="B819" t="str">
        <f>VLOOKUP(A819,'Customer Names'!A819:D3153,4,FALSE)</f>
        <v>Dave</v>
      </c>
      <c r="C819">
        <f>VLOOKUP(A819,'medical examination2'!A819:'medical examination2'!B3153,2,FALSE)</f>
        <v>25.46</v>
      </c>
      <c r="D819">
        <f>VLOOKUP(A819,'medical examination2'!A819:E3153,5,FALSE)</f>
        <v>8.77</v>
      </c>
      <c r="E819" t="str">
        <f>VLOOKUP(A819,'medical examination2'!A819:G3154,7,FALSE)</f>
        <v>yes</v>
      </c>
      <c r="F819" t="str">
        <f>VLOOKUP(healthcare!A819,'medical examination2'!A819:I3153,9,FALSE)</f>
        <v>No</v>
      </c>
      <c r="G819" t="str">
        <f>VLOOKUP(A819,'medical examination2'!A819:J3153,10,FALSE)</f>
        <v>Yes</v>
      </c>
      <c r="I819" t="str">
        <f>VLOOKUP(A819,'medical examination2'!A819:M3153,13,FALSE)</f>
        <v>No</v>
      </c>
      <c r="J819" t="str">
        <f>VLOOKUP(A819,'medical examination2'!A819:D3153,4,FALSE)</f>
        <v>OVERWEIGHT</v>
      </c>
      <c r="K819" t="str">
        <f>VLOOKUP(A819,'medical examination2'!A819:F3153,6,FALSE)</f>
        <v>DIABETES</v>
      </c>
      <c r="L819" s="16">
        <f>VLOOKUP(A819,'hospitalisation details 2'!A819:G3161,7,FALSE)</f>
        <v>23239</v>
      </c>
      <c r="N819">
        <f>VLOOKUP(A819,'hospitalisation details 2'!A819:J3161,10,FALSE)</f>
        <v>12913.99</v>
      </c>
    </row>
    <row r="820" spans="1:14" ht="15.6" x14ac:dyDescent="0.3">
      <c r="A820" s="1" t="s">
        <v>1552</v>
      </c>
      <c r="B820" t="str">
        <f>VLOOKUP(A820,'Customer Names'!A820:D3154,4,FALSE)</f>
        <v>Andy</v>
      </c>
      <c r="C820">
        <f>VLOOKUP(A820,'medical examination2'!A820:'medical examination2'!B3154,2,FALSE)</f>
        <v>39.14</v>
      </c>
      <c r="D820">
        <f>VLOOKUP(A820,'medical examination2'!A820:E3154,5,FALSE)</f>
        <v>4.91</v>
      </c>
      <c r="E820" t="str">
        <f>VLOOKUP(A820,'medical examination2'!A820:G3155,7,FALSE)</f>
        <v>No</v>
      </c>
      <c r="F820" t="str">
        <f>VLOOKUP(healthcare!A820,'medical examination2'!A820:I3154,9,FALSE)</f>
        <v>yes</v>
      </c>
      <c r="G820" t="str">
        <f>VLOOKUP(A820,'medical examination2'!A820:J3154,10,FALSE)</f>
        <v>No</v>
      </c>
      <c r="I820" t="str">
        <f>VLOOKUP(A820,'medical examination2'!A820:M3154,13,FALSE)</f>
        <v>No</v>
      </c>
      <c r="J820" t="str">
        <f>VLOOKUP(A820,'medical examination2'!A820:D3154,4,FALSE)</f>
        <v>OBESITY</v>
      </c>
      <c r="K820" t="str">
        <f>VLOOKUP(A820,'medical examination2'!A820:F3154,6,FALSE)</f>
        <v>NORMAL</v>
      </c>
      <c r="L820" s="16">
        <f>VLOOKUP(A820,'hospitalisation details 2'!A820:G3162,7,FALSE)</f>
        <v>38177</v>
      </c>
      <c r="N820">
        <f>VLOOKUP(A820,'hospitalisation details 2'!A820:J3162,10,FALSE)</f>
        <v>12890.06</v>
      </c>
    </row>
    <row r="821" spans="1:14" ht="15.6" x14ac:dyDescent="0.3">
      <c r="A821" s="1" t="s">
        <v>1551</v>
      </c>
      <c r="B821" t="str">
        <f>VLOOKUP(A821,'Customer Names'!A821:D3155,4,FALSE)</f>
        <v>Mary</v>
      </c>
      <c r="C821">
        <f>VLOOKUP(A821,'medical examination2'!A821:'medical examination2'!B3155,2,FALSE)</f>
        <v>41.2</v>
      </c>
      <c r="D821">
        <f>VLOOKUP(A821,'medical examination2'!A821:E3155,5,FALSE)</f>
        <v>4.95</v>
      </c>
      <c r="E821" t="str">
        <f>VLOOKUP(A821,'medical examination2'!A821:G3156,7,FALSE)</f>
        <v>No</v>
      </c>
      <c r="F821" t="str">
        <f>VLOOKUP(healthcare!A821,'medical examination2'!A821:I3155,9,FALSE)</f>
        <v>No</v>
      </c>
      <c r="G821" t="str">
        <f>VLOOKUP(A821,'medical examination2'!A821:J3155,10,FALSE)</f>
        <v>No</v>
      </c>
      <c r="I821" t="str">
        <f>VLOOKUP(A821,'medical examination2'!A821:M3155,13,FALSE)</f>
        <v>No</v>
      </c>
      <c r="J821" t="str">
        <f>VLOOKUP(A821,'medical examination2'!A821:D3155,4,FALSE)</f>
        <v>OBESITY</v>
      </c>
      <c r="K821" t="str">
        <f>VLOOKUP(A821,'medical examination2'!A821:F3155,6,FALSE)</f>
        <v>NORMAL</v>
      </c>
      <c r="L821" s="16">
        <f>VLOOKUP(A821,'hospitalisation details 2'!A821:G3163,7,FALSE)</f>
        <v>30900</v>
      </c>
      <c r="N821">
        <f>VLOOKUP(A821,'hospitalisation details 2'!A821:J3163,10,FALSE)</f>
        <v>12870.31</v>
      </c>
    </row>
    <row r="822" spans="1:14" ht="15.6" x14ac:dyDescent="0.3">
      <c r="A822" s="1" t="s">
        <v>1550</v>
      </c>
      <c r="B822" t="str">
        <f>VLOOKUP(A822,'Customer Names'!A822:D3156,4,FALSE)</f>
        <v>Marcus B</v>
      </c>
      <c r="C822">
        <f>VLOOKUP(A822,'medical examination2'!A822:'medical examination2'!B3156,2,FALSE)</f>
        <v>28.81</v>
      </c>
      <c r="D822">
        <f>VLOOKUP(A822,'medical examination2'!A822:E3156,5,FALSE)</f>
        <v>10.8</v>
      </c>
      <c r="E822" t="str">
        <f>VLOOKUP(A822,'medical examination2'!A822:G3157,7,FALSE)</f>
        <v>yes</v>
      </c>
      <c r="F822" t="str">
        <f>VLOOKUP(healthcare!A822,'medical examination2'!A822:I3156,9,FALSE)</f>
        <v>No</v>
      </c>
      <c r="G822" t="str">
        <f>VLOOKUP(A822,'medical examination2'!A822:J3156,10,FALSE)</f>
        <v>Yes</v>
      </c>
      <c r="I822" t="str">
        <f>VLOOKUP(A822,'medical examination2'!A822:M3156,13,FALSE)</f>
        <v>No</v>
      </c>
      <c r="J822" t="str">
        <f>VLOOKUP(A822,'medical examination2'!A822:D3156,4,FALSE)</f>
        <v>OVERWEIGHT</v>
      </c>
      <c r="K822" t="str">
        <f>VLOOKUP(A822,'medical examination2'!A822:F3156,6,FALSE)</f>
        <v>DIABETES</v>
      </c>
      <c r="L822" s="16">
        <f>VLOOKUP(A822,'hospitalisation details 2'!A822:G3164,7,FALSE)</f>
        <v>23281</v>
      </c>
      <c r="N822">
        <f>VLOOKUP(A822,'hospitalisation details 2'!A822:J3164,10,FALSE)</f>
        <v>12856.84</v>
      </c>
    </row>
    <row r="823" spans="1:14" ht="15.6" x14ac:dyDescent="0.3">
      <c r="A823" s="1" t="s">
        <v>1549</v>
      </c>
      <c r="B823" t="str">
        <f>VLOOKUP(A823,'Customer Names'!A823:D3157,4,FALSE)</f>
        <v>Thomas K.</v>
      </c>
      <c r="C823">
        <f>VLOOKUP(A823,'medical examination2'!A823:'medical examination2'!B3157,2,FALSE)</f>
        <v>37.409999999999997</v>
      </c>
      <c r="D823">
        <f>VLOOKUP(A823,'medical examination2'!A823:E3157,5,FALSE)</f>
        <v>7.21</v>
      </c>
      <c r="E823" t="str">
        <f>VLOOKUP(A823,'medical examination2'!A823:G3158,7,FALSE)</f>
        <v>No</v>
      </c>
      <c r="F823" t="str">
        <f>VLOOKUP(healthcare!A823,'medical examination2'!A823:I3157,9,FALSE)</f>
        <v>No</v>
      </c>
      <c r="G823" t="str">
        <f>VLOOKUP(A823,'medical examination2'!A823:J3157,10,FALSE)</f>
        <v>No</v>
      </c>
      <c r="I823" t="str">
        <f>VLOOKUP(A823,'medical examination2'!A823:M3157,13,FALSE)</f>
        <v>No</v>
      </c>
      <c r="J823" t="str">
        <f>VLOOKUP(A823,'medical examination2'!A823:D3157,4,FALSE)</f>
        <v>OBESITY</v>
      </c>
      <c r="K823" t="str">
        <f>VLOOKUP(A823,'medical examination2'!A823:F3157,6,FALSE)</f>
        <v>DIABETES</v>
      </c>
      <c r="L823" s="16">
        <f>VLOOKUP(A823,'hospitalisation details 2'!A823:G3165,7,FALSE)</f>
        <v>26929</v>
      </c>
      <c r="N823">
        <f>VLOOKUP(A823,'hospitalisation details 2'!A823:J3165,10,FALSE)</f>
        <v>12852.37</v>
      </c>
    </row>
    <row r="824" spans="1:14" ht="15.6" x14ac:dyDescent="0.3">
      <c r="A824" s="1" t="s">
        <v>1548</v>
      </c>
      <c r="B824" t="str">
        <f>VLOOKUP(A824,'Customer Names'!A824:D3158,4,FALSE)</f>
        <v>Robert</v>
      </c>
      <c r="C824">
        <f>VLOOKUP(A824,'medical examination2'!A824:'medical examination2'!B3158,2,FALSE)</f>
        <v>52.54</v>
      </c>
      <c r="D824">
        <f>VLOOKUP(A824,'medical examination2'!A824:E3158,5,FALSE)</f>
        <v>5.12</v>
      </c>
      <c r="E824" t="str">
        <f>VLOOKUP(A824,'medical examination2'!A824:G3159,7,FALSE)</f>
        <v>No</v>
      </c>
      <c r="F824" t="str">
        <f>VLOOKUP(healthcare!A824,'medical examination2'!A824:I3158,9,FALSE)</f>
        <v>No</v>
      </c>
      <c r="G824" t="str">
        <f>VLOOKUP(A824,'medical examination2'!A824:J3158,10,FALSE)</f>
        <v>Yes</v>
      </c>
      <c r="I824" t="str">
        <f>VLOOKUP(A824,'medical examination2'!A824:M3158,13,FALSE)</f>
        <v>No</v>
      </c>
      <c r="J824" t="str">
        <f>VLOOKUP(A824,'medical examination2'!A824:D3158,4,FALSE)</f>
        <v>OBESITY</v>
      </c>
      <c r="K824" t="str">
        <f>VLOOKUP(A824,'medical examination2'!A824:F3158,6,FALSE)</f>
        <v>NORMAL</v>
      </c>
      <c r="L824" s="16">
        <f>VLOOKUP(A824,'hospitalisation details 2'!A824:G3166,7,FALSE)</f>
        <v>34239</v>
      </c>
      <c r="N824">
        <f>VLOOKUP(A824,'hospitalisation details 2'!A824:J3166,10,FALSE)</f>
        <v>12847.24</v>
      </c>
    </row>
    <row r="825" spans="1:14" ht="15.6" x14ac:dyDescent="0.3">
      <c r="A825" s="1" t="s">
        <v>1547</v>
      </c>
      <c r="B825" t="str">
        <f>VLOOKUP(A825,'Customer Names'!A825:D3159,4,FALSE)</f>
        <v>Geoff</v>
      </c>
      <c r="C825">
        <f>VLOOKUP(A825,'medical examination2'!A825:'medical examination2'!B3159,2,FALSE)</f>
        <v>17.29</v>
      </c>
      <c r="D825">
        <f>VLOOKUP(A825,'medical examination2'!A825:E3159,5,FALSE)</f>
        <v>4.62</v>
      </c>
      <c r="E825" t="str">
        <f>VLOOKUP(A825,'medical examination2'!A825:G3160,7,FALSE)</f>
        <v>No</v>
      </c>
      <c r="F825" t="str">
        <f>VLOOKUP(healthcare!A825,'medical examination2'!A825:I3159,9,FALSE)</f>
        <v>yes</v>
      </c>
      <c r="G825" t="str">
        <f>VLOOKUP(A825,'medical examination2'!A825:J3159,10,FALSE)</f>
        <v>No</v>
      </c>
      <c r="I825" t="str">
        <f>VLOOKUP(A825,'medical examination2'!A825:M3159,13,FALSE)</f>
        <v>Yes</v>
      </c>
      <c r="J825" t="str">
        <f>VLOOKUP(A825,'medical examination2'!A825:D3159,4,FALSE)</f>
        <v>UNDERWEIGHT</v>
      </c>
      <c r="K825" t="str">
        <f>VLOOKUP(A825,'medical examination2'!A825:F3159,6,FALSE)</f>
        <v>NORMAL</v>
      </c>
      <c r="L825" s="16">
        <f>VLOOKUP(A825,'hospitalisation details 2'!A825:G3167,7,FALSE)</f>
        <v>38300</v>
      </c>
      <c r="N825">
        <f>VLOOKUP(A825,'hospitalisation details 2'!A825:J3167,10,FALSE)</f>
        <v>12829.46</v>
      </c>
    </row>
    <row r="826" spans="1:14" ht="15.6" x14ac:dyDescent="0.3">
      <c r="A826" s="1" t="s">
        <v>1546</v>
      </c>
      <c r="B826" t="str">
        <f>VLOOKUP(A826,'Customer Names'!A826:D3160,4,FALSE)</f>
        <v>Chris J.</v>
      </c>
      <c r="C826">
        <f>VLOOKUP(A826,'medical examination2'!A826:'medical examination2'!B3160,2,FALSE)</f>
        <v>31.74</v>
      </c>
      <c r="D826">
        <f>VLOOKUP(A826,'medical examination2'!A826:E3160,5,FALSE)</f>
        <v>7.68</v>
      </c>
      <c r="E826" t="str">
        <f>VLOOKUP(A826,'medical examination2'!A826:G3161,7,FALSE)</f>
        <v>yes</v>
      </c>
      <c r="F826" t="str">
        <f>VLOOKUP(healthcare!A826,'medical examination2'!A826:I3160,9,FALSE)</f>
        <v>No</v>
      </c>
      <c r="G826" t="str">
        <f>VLOOKUP(A826,'medical examination2'!A826:J3160,10,FALSE)</f>
        <v>No</v>
      </c>
      <c r="I826" t="str">
        <f>VLOOKUP(A826,'medical examination2'!A826:M3160,13,FALSE)</f>
        <v>No</v>
      </c>
      <c r="J826" t="str">
        <f>VLOOKUP(A826,'medical examination2'!A826:D3160,4,FALSE)</f>
        <v>OBESITY</v>
      </c>
      <c r="K826" t="str">
        <f>VLOOKUP(A826,'medical examination2'!A826:F3160,6,FALSE)</f>
        <v>DIABETES</v>
      </c>
      <c r="L826" s="16">
        <f>VLOOKUP(A826,'hospitalisation details 2'!A826:G3168,7,FALSE)</f>
        <v>24740</v>
      </c>
      <c r="N826">
        <f>VLOOKUP(A826,'hospitalisation details 2'!A826:J3168,10,FALSE)</f>
        <v>12823.25</v>
      </c>
    </row>
    <row r="827" spans="1:14" ht="15.6" x14ac:dyDescent="0.3">
      <c r="A827" s="1" t="s">
        <v>1545</v>
      </c>
      <c r="B827" t="str">
        <f>VLOOKUP(A827,'Customer Names'!A827:D3161,4,FALSE)</f>
        <v>Kate A.</v>
      </c>
      <c r="C827">
        <f>VLOOKUP(A827,'medical examination2'!A827:'medical examination2'!B3161,2,FALSE)</f>
        <v>26.504999999999999</v>
      </c>
      <c r="D827">
        <f>VLOOKUP(A827,'medical examination2'!A827:E3161,5,FALSE)</f>
        <v>6.79</v>
      </c>
      <c r="E827" t="str">
        <f>VLOOKUP(A827,'medical examination2'!A827:G3162,7,FALSE)</f>
        <v>yes</v>
      </c>
      <c r="F827" t="str">
        <f>VLOOKUP(healthcare!A827,'medical examination2'!A827:I3161,9,FALSE)</f>
        <v>No</v>
      </c>
      <c r="G827" t="str">
        <f>VLOOKUP(A827,'medical examination2'!A827:J3161,10,FALSE)</f>
        <v>Yes</v>
      </c>
      <c r="I827" t="str">
        <f>VLOOKUP(A827,'medical examination2'!A827:M3161,13,FALSE)</f>
        <v>No</v>
      </c>
      <c r="J827" t="str">
        <f>VLOOKUP(A827,'medical examination2'!A827:D3161,4,FALSE)</f>
        <v>OVERWEIGHT</v>
      </c>
      <c r="K827" t="str">
        <f>VLOOKUP(A827,'medical examination2'!A827:F3161,6,FALSE)</f>
        <v>DIABETES</v>
      </c>
      <c r="L827" s="16">
        <f>VLOOKUP(A827,'hospitalisation details 2'!A827:G3169,7,FALSE)</f>
        <v>23212</v>
      </c>
      <c r="N827">
        <f>VLOOKUP(A827,'hospitalisation details 2'!A827:J3169,10,FALSE)</f>
        <v>12815.44</v>
      </c>
    </row>
    <row r="828" spans="1:14" ht="15.6" x14ac:dyDescent="0.3">
      <c r="A828" s="1" t="s">
        <v>1544</v>
      </c>
      <c r="B828" t="str">
        <f>VLOOKUP(A828,'Customer Names'!A828:D3162,4,FALSE)</f>
        <v>Kelli</v>
      </c>
      <c r="C828">
        <f>VLOOKUP(A828,'medical examination2'!A828:'medical examination2'!B3162,2,FALSE)</f>
        <v>36.479999999999997</v>
      </c>
      <c r="D828">
        <f>VLOOKUP(A828,'medical examination2'!A828:E3162,5,FALSE)</f>
        <v>11.09</v>
      </c>
      <c r="E828" t="str">
        <f>VLOOKUP(A828,'medical examination2'!A828:G3163,7,FALSE)</f>
        <v>No</v>
      </c>
      <c r="F828" t="str">
        <f>VLOOKUP(healthcare!A828,'medical examination2'!A828:I3162,9,FALSE)</f>
        <v>No</v>
      </c>
      <c r="G828" t="str">
        <f>VLOOKUP(A828,'medical examination2'!A828:J3162,10,FALSE)</f>
        <v>No</v>
      </c>
      <c r="I828" t="str">
        <f>VLOOKUP(A828,'medical examination2'!A828:M3162,13,FALSE)</f>
        <v>No</v>
      </c>
      <c r="J828" t="str">
        <f>VLOOKUP(A828,'medical examination2'!A828:D3162,4,FALSE)</f>
        <v>OBESITY</v>
      </c>
      <c r="K828" t="str">
        <f>VLOOKUP(A828,'medical examination2'!A828:F3162,6,FALSE)</f>
        <v>DIABETES</v>
      </c>
      <c r="L828" s="16">
        <f>VLOOKUP(A828,'hospitalisation details 2'!A828:G3170,7,FALSE)</f>
        <v>28695</v>
      </c>
      <c r="N828">
        <f>VLOOKUP(A828,'hospitalisation details 2'!A828:J3170,10,FALSE)</f>
        <v>12797.21</v>
      </c>
    </row>
    <row r="829" spans="1:14" ht="15.6" x14ac:dyDescent="0.3">
      <c r="A829" s="1" t="s">
        <v>1543</v>
      </c>
      <c r="B829" t="str">
        <f>VLOOKUP(A829,'Customer Names'!A829:D3163,4,FALSE)</f>
        <v>Maggie M</v>
      </c>
      <c r="C829">
        <f>VLOOKUP(A829,'medical examination2'!A829:'medical examination2'!B3163,2,FALSE)</f>
        <v>39.159999999999997</v>
      </c>
      <c r="D829">
        <f>VLOOKUP(A829,'medical examination2'!A829:E3163,5,FALSE)</f>
        <v>5.24</v>
      </c>
      <c r="E829" t="str">
        <f>VLOOKUP(A829,'medical examination2'!A829:G3164,7,FALSE)</f>
        <v>yes</v>
      </c>
      <c r="F829" t="str">
        <f>VLOOKUP(healthcare!A829,'medical examination2'!A829:I3163,9,FALSE)</f>
        <v>No</v>
      </c>
      <c r="G829" t="str">
        <f>VLOOKUP(A829,'medical examination2'!A829:J3163,10,FALSE)</f>
        <v>Yes</v>
      </c>
      <c r="I829" t="str">
        <f>VLOOKUP(A829,'medical examination2'!A829:M3163,13,FALSE)</f>
        <v>No</v>
      </c>
      <c r="J829" t="str">
        <f>VLOOKUP(A829,'medical examination2'!A829:D3163,4,FALSE)</f>
        <v>OBESITY</v>
      </c>
      <c r="K829" t="str">
        <f>VLOOKUP(A829,'medical examination2'!A829:F3163,6,FALSE)</f>
        <v>NORMAL</v>
      </c>
      <c r="L829" s="16">
        <f>VLOOKUP(A829,'hospitalisation details 2'!A829:G3171,7,FALSE)</f>
        <v>30618</v>
      </c>
      <c r="N829">
        <f>VLOOKUP(A829,'hospitalisation details 2'!A829:J3171,10,FALSE)</f>
        <v>12788.18</v>
      </c>
    </row>
    <row r="830" spans="1:14" ht="15.6" x14ac:dyDescent="0.3">
      <c r="A830" s="1" t="s">
        <v>1542</v>
      </c>
      <c r="B830" t="str">
        <f>VLOOKUP(A830,'Customer Names'!A830:D3164,4,FALSE)</f>
        <v>Michelle L.</v>
      </c>
      <c r="C830">
        <f>VLOOKUP(A830,'medical examination2'!A830:'medical examination2'!B3164,2,FALSE)</f>
        <v>28.22</v>
      </c>
      <c r="D830">
        <f>VLOOKUP(A830,'medical examination2'!A830:E3164,5,FALSE)</f>
        <v>7.51</v>
      </c>
      <c r="E830" t="str">
        <f>VLOOKUP(A830,'medical examination2'!A830:G3165,7,FALSE)</f>
        <v>yes</v>
      </c>
      <c r="F830" t="str">
        <f>VLOOKUP(healthcare!A830,'medical examination2'!A830:I3164,9,FALSE)</f>
        <v>No</v>
      </c>
      <c r="G830" t="str">
        <f>VLOOKUP(A830,'medical examination2'!A830:J3164,10,FALSE)</f>
        <v>Yes</v>
      </c>
      <c r="I830" t="str">
        <f>VLOOKUP(A830,'medical examination2'!A830:M3164,13,FALSE)</f>
        <v>No</v>
      </c>
      <c r="J830" t="str">
        <f>VLOOKUP(A830,'medical examination2'!A830:D3164,4,FALSE)</f>
        <v>OVERWEIGHT</v>
      </c>
      <c r="K830" t="str">
        <f>VLOOKUP(A830,'medical examination2'!A830:F3164,6,FALSE)</f>
        <v>DIABETES</v>
      </c>
      <c r="L830" s="16">
        <f>VLOOKUP(A830,'hospitalisation details 2'!A830:G3172,7,FALSE)</f>
        <v>23350</v>
      </c>
      <c r="N830">
        <f>VLOOKUP(A830,'hospitalisation details 2'!A830:J3172,10,FALSE)</f>
        <v>12788.03</v>
      </c>
    </row>
    <row r="831" spans="1:14" ht="15.6" x14ac:dyDescent="0.3">
      <c r="A831" s="1" t="s">
        <v>1541</v>
      </c>
      <c r="B831" t="str">
        <f>VLOOKUP(A831,'Customer Names'!A831:D3165,4,FALSE)</f>
        <v>Ashley K</v>
      </c>
      <c r="C831">
        <f>VLOOKUP(A831,'medical examination2'!A831:'medical examination2'!B3165,2,FALSE)</f>
        <v>35</v>
      </c>
      <c r="D831">
        <f>VLOOKUP(A831,'medical examination2'!A831:E3165,5,FALSE)</f>
        <v>4.13</v>
      </c>
      <c r="E831" t="str">
        <f>VLOOKUP(A831,'medical examination2'!A831:G3166,7,FALSE)</f>
        <v>No</v>
      </c>
      <c r="F831" t="str">
        <f>VLOOKUP(healthcare!A831,'medical examination2'!A831:I3165,9,FALSE)</f>
        <v>No</v>
      </c>
      <c r="G831" t="str">
        <f>VLOOKUP(A831,'medical examination2'!A831:J3165,10,FALSE)</f>
        <v>No</v>
      </c>
      <c r="I831" t="str">
        <f>VLOOKUP(A831,'medical examination2'!A831:M3165,13,FALSE)</f>
        <v>No</v>
      </c>
      <c r="J831" t="str">
        <f>VLOOKUP(A831,'medical examination2'!A831:D3165,4,FALSE)</f>
        <v>OBESITY</v>
      </c>
      <c r="K831" t="str">
        <f>VLOOKUP(A831,'medical examination2'!A831:F3165,6,FALSE)</f>
        <v>NORMAL</v>
      </c>
      <c r="L831" s="16">
        <f>VLOOKUP(A831,'hospitalisation details 2'!A831:G3173,7,FALSE)</f>
        <v>26579</v>
      </c>
      <c r="N831">
        <f>VLOOKUP(A831,'hospitalisation details 2'!A831:J3173,10,FALSE)</f>
        <v>12776.05</v>
      </c>
    </row>
    <row r="832" spans="1:14" ht="15.6" x14ac:dyDescent="0.3">
      <c r="A832" s="1" t="s">
        <v>1540</v>
      </c>
      <c r="B832" t="str">
        <f>VLOOKUP(A832,'Customer Names'!A832:D3166,4,FALSE)</f>
        <v>Michael</v>
      </c>
      <c r="C832">
        <f>VLOOKUP(A832,'medical examination2'!A832:'medical examination2'!B3166,2,FALSE)</f>
        <v>36.24</v>
      </c>
      <c r="D832">
        <f>VLOOKUP(A832,'medical examination2'!A832:E3166,5,FALSE)</f>
        <v>8.3800000000000008</v>
      </c>
      <c r="E832" t="str">
        <f>VLOOKUP(A832,'medical examination2'!A832:G3167,7,FALSE)</f>
        <v>yes</v>
      </c>
      <c r="F832" t="str">
        <f>VLOOKUP(healthcare!A832,'medical examination2'!A832:I3166,9,FALSE)</f>
        <v>No</v>
      </c>
      <c r="G832" t="str">
        <f>VLOOKUP(A832,'medical examination2'!A832:J3166,10,FALSE)</f>
        <v>No</v>
      </c>
      <c r="I832" t="str">
        <f>VLOOKUP(A832,'medical examination2'!A832:M3166,13,FALSE)</f>
        <v>No</v>
      </c>
      <c r="J832" t="str">
        <f>VLOOKUP(A832,'medical examination2'!A832:D3166,4,FALSE)</f>
        <v>OBESITY</v>
      </c>
      <c r="K832" t="str">
        <f>VLOOKUP(A832,'medical examination2'!A832:F3166,6,FALSE)</f>
        <v>DIABETES</v>
      </c>
      <c r="L832" s="16">
        <f>VLOOKUP(A832,'hospitalisation details 2'!A832:G3174,7,FALSE)</f>
        <v>27662</v>
      </c>
      <c r="N832">
        <f>VLOOKUP(A832,'hospitalisation details 2'!A832:J3174,10,FALSE)</f>
        <v>12770.27</v>
      </c>
    </row>
    <row r="833" spans="1:14" ht="15.6" x14ac:dyDescent="0.3">
      <c r="A833" s="1" t="s">
        <v>1539</v>
      </c>
      <c r="B833" t="str">
        <f>VLOOKUP(A833,'Customer Names'!A833:D3167,4,FALSE)</f>
        <v>Ryan K.</v>
      </c>
      <c r="C833">
        <f>VLOOKUP(A833,'medical examination2'!A833:'medical examination2'!B3167,2,FALSE)</f>
        <v>36.954999999999998</v>
      </c>
      <c r="D833">
        <f>VLOOKUP(A833,'medical examination2'!A833:E3167,5,FALSE)</f>
        <v>8.07</v>
      </c>
      <c r="E833" t="str">
        <f>VLOOKUP(A833,'medical examination2'!A833:G3168,7,FALSE)</f>
        <v>No</v>
      </c>
      <c r="F833" t="str">
        <f>VLOOKUP(healthcare!A833,'medical examination2'!A833:I3167,9,FALSE)</f>
        <v>No</v>
      </c>
      <c r="G833" t="str">
        <f>VLOOKUP(A833,'medical examination2'!A833:J3167,10,FALSE)</f>
        <v>No</v>
      </c>
      <c r="I833" t="str">
        <f>VLOOKUP(A833,'medical examination2'!A833:M3167,13,FALSE)</f>
        <v>No</v>
      </c>
      <c r="J833" t="str">
        <f>VLOOKUP(A833,'medical examination2'!A833:D3167,4,FALSE)</f>
        <v>OBESITY</v>
      </c>
      <c r="K833" t="str">
        <f>VLOOKUP(A833,'medical examination2'!A833:F3167,6,FALSE)</f>
        <v>DIABETES</v>
      </c>
      <c r="L833" s="16">
        <f>VLOOKUP(A833,'hospitalisation details 2'!A833:G3175,7,FALSE)</f>
        <v>22920</v>
      </c>
      <c r="N833">
        <f>VLOOKUP(A833,'hospitalisation details 2'!A833:J3175,10,FALSE)</f>
        <v>12741.17</v>
      </c>
    </row>
    <row r="834" spans="1:14" ht="15.6" x14ac:dyDescent="0.3">
      <c r="A834" s="1" t="s">
        <v>1538</v>
      </c>
      <c r="B834" t="str">
        <f>VLOOKUP(A834,'Customer Names'!A834:D3168,4,FALSE)</f>
        <v>Matthew J</v>
      </c>
      <c r="C834">
        <f>VLOOKUP(A834,'medical examination2'!A834:'medical examination2'!B3168,2,FALSE)</f>
        <v>29.64</v>
      </c>
      <c r="D834">
        <f>VLOOKUP(A834,'medical examination2'!A834:E3168,5,FALSE)</f>
        <v>8.9499999999999993</v>
      </c>
      <c r="E834" t="str">
        <f>VLOOKUP(A834,'medical examination2'!A834:G3169,7,FALSE)</f>
        <v>No</v>
      </c>
      <c r="F834" t="str">
        <f>VLOOKUP(healthcare!A834,'medical examination2'!A834:I3168,9,FALSE)</f>
        <v>No</v>
      </c>
      <c r="G834" t="str">
        <f>VLOOKUP(A834,'medical examination2'!A834:J3168,10,FALSE)</f>
        <v>No</v>
      </c>
      <c r="I834" t="str">
        <f>VLOOKUP(A834,'medical examination2'!A834:M3168,13,FALSE)</f>
        <v>No</v>
      </c>
      <c r="J834" t="str">
        <f>VLOOKUP(A834,'medical examination2'!A834:D3168,4,FALSE)</f>
        <v>OVERWEIGHT</v>
      </c>
      <c r="K834" t="str">
        <f>VLOOKUP(A834,'medical examination2'!A834:F3168,6,FALSE)</f>
        <v>DIABETES</v>
      </c>
      <c r="L834" s="16">
        <f>VLOOKUP(A834,'hospitalisation details 2'!A834:G3176,7,FALSE)</f>
        <v>22891</v>
      </c>
      <c r="N834">
        <f>VLOOKUP(A834,'hospitalisation details 2'!A834:J3176,10,FALSE)</f>
        <v>12731</v>
      </c>
    </row>
    <row r="835" spans="1:14" ht="15.6" x14ac:dyDescent="0.3">
      <c r="A835" s="1" t="s">
        <v>1537</v>
      </c>
      <c r="B835" t="str">
        <f>VLOOKUP(A835,'Customer Names'!A835:D3169,4,FALSE)</f>
        <v>Karine</v>
      </c>
      <c r="C835">
        <f>VLOOKUP(A835,'medical examination2'!A835:'medical examination2'!B3169,2,FALSE)</f>
        <v>42.74</v>
      </c>
      <c r="D835">
        <f>VLOOKUP(A835,'medical examination2'!A835:E3169,5,FALSE)</f>
        <v>6.31</v>
      </c>
      <c r="E835" t="str">
        <f>VLOOKUP(A835,'medical examination2'!A835:G3170,7,FALSE)</f>
        <v>yes</v>
      </c>
      <c r="F835" t="str">
        <f>VLOOKUP(healthcare!A835,'medical examination2'!A835:I3169,9,FALSE)</f>
        <v>No</v>
      </c>
      <c r="G835" t="str">
        <f>VLOOKUP(A835,'medical examination2'!A835:J3169,10,FALSE)</f>
        <v>No</v>
      </c>
      <c r="I835" t="str">
        <f>VLOOKUP(A835,'medical examination2'!A835:M3169,13,FALSE)</f>
        <v>No</v>
      </c>
      <c r="J835" t="str">
        <f>VLOOKUP(A835,'medical examination2'!A835:D3169,4,FALSE)</f>
        <v>OBESITY</v>
      </c>
      <c r="K835" t="str">
        <f>VLOOKUP(A835,'medical examination2'!A835:F3169,6,FALSE)</f>
        <v>PREDIABETES</v>
      </c>
      <c r="L835" s="16">
        <f>VLOOKUP(A835,'hospitalisation details 2'!A835:G3177,7,FALSE)</f>
        <v>32341</v>
      </c>
      <c r="N835">
        <f>VLOOKUP(A835,'hospitalisation details 2'!A835:J3177,10,FALSE)</f>
        <v>12718.21</v>
      </c>
    </row>
    <row r="836" spans="1:14" ht="15.6" x14ac:dyDescent="0.3">
      <c r="A836" s="1" t="s">
        <v>1536</v>
      </c>
      <c r="B836" t="str">
        <f>VLOOKUP(A836,'Customer Names'!A836:D3170,4,FALSE)</f>
        <v>Antonia G</v>
      </c>
      <c r="C836">
        <f>VLOOKUP(A836,'medical examination2'!A836:'medical examination2'!B3170,2,FALSE)</f>
        <v>36.130000000000003</v>
      </c>
      <c r="D836">
        <f>VLOOKUP(A836,'medical examination2'!A836:E3170,5,FALSE)</f>
        <v>7.19</v>
      </c>
      <c r="E836" t="str">
        <f>VLOOKUP(A836,'medical examination2'!A836:G3171,7,FALSE)</f>
        <v>yes</v>
      </c>
      <c r="F836" t="str">
        <f>VLOOKUP(healthcare!A836,'medical examination2'!A836:I3170,9,FALSE)</f>
        <v>No</v>
      </c>
      <c r="G836" t="str">
        <f>VLOOKUP(A836,'medical examination2'!A836:J3170,10,FALSE)</f>
        <v>No</v>
      </c>
      <c r="I836" t="str">
        <f>VLOOKUP(A836,'medical examination2'!A836:M3170,13,FALSE)</f>
        <v>No</v>
      </c>
      <c r="J836" t="str">
        <f>VLOOKUP(A836,'medical examination2'!A836:D3170,4,FALSE)</f>
        <v>OBESITY</v>
      </c>
      <c r="K836" t="str">
        <f>VLOOKUP(A836,'medical examination2'!A836:F3170,6,FALSE)</f>
        <v>DIABETES</v>
      </c>
      <c r="L836" s="16">
        <f>VLOOKUP(A836,'hospitalisation details 2'!A836:G3178,7,FALSE)</f>
        <v>25757</v>
      </c>
      <c r="N836">
        <f>VLOOKUP(A836,'hospitalisation details 2'!A836:J3178,10,FALSE)</f>
        <v>12713</v>
      </c>
    </row>
    <row r="837" spans="1:14" ht="15.6" x14ac:dyDescent="0.3">
      <c r="A837" s="1" t="s">
        <v>1535</v>
      </c>
      <c r="B837" t="str">
        <f>VLOOKUP(A837,'Customer Names'!A837:D3171,4,FALSE)</f>
        <v>Casondra L</v>
      </c>
      <c r="C837">
        <f>VLOOKUP(A837,'medical examination2'!A837:'medical examination2'!B3171,2,FALSE)</f>
        <v>31.55</v>
      </c>
      <c r="D837">
        <f>VLOOKUP(A837,'medical examination2'!A837:E3171,5,FALSE)</f>
        <v>6.11</v>
      </c>
      <c r="E837" t="str">
        <f>VLOOKUP(A837,'medical examination2'!A837:G3172,7,FALSE)</f>
        <v>yes</v>
      </c>
      <c r="F837" t="str">
        <f>VLOOKUP(healthcare!A837,'medical examination2'!A837:I3171,9,FALSE)</f>
        <v>No</v>
      </c>
      <c r="G837" t="str">
        <f>VLOOKUP(A837,'medical examination2'!A837:J3171,10,FALSE)</f>
        <v>No</v>
      </c>
      <c r="I837" t="str">
        <f>VLOOKUP(A837,'medical examination2'!A837:M3171,13,FALSE)</f>
        <v>No</v>
      </c>
      <c r="J837" t="str">
        <f>VLOOKUP(A837,'medical examination2'!A837:D3171,4,FALSE)</f>
        <v>OBESITY</v>
      </c>
      <c r="K837" t="str">
        <f>VLOOKUP(A837,'medical examination2'!A837:F3171,6,FALSE)</f>
        <v>PREDIABETES</v>
      </c>
      <c r="L837" s="16">
        <f>VLOOKUP(A837,'hospitalisation details 2'!A837:G3179,7,FALSE)</f>
        <v>23709</v>
      </c>
      <c r="N837">
        <f>VLOOKUP(A837,'hospitalisation details 2'!A837:J3179,10,FALSE)</f>
        <v>12700.63</v>
      </c>
    </row>
    <row r="838" spans="1:14" ht="15.6" x14ac:dyDescent="0.3">
      <c r="A838" s="1" t="s">
        <v>1534</v>
      </c>
      <c r="B838" t="str">
        <f>VLOOKUP(A838,'Customer Names'!A838:D3172,4,FALSE)</f>
        <v>Wendy</v>
      </c>
      <c r="C838">
        <f>VLOOKUP(A838,'medical examination2'!A838:'medical examination2'!B3172,2,FALSE)</f>
        <v>52.75</v>
      </c>
      <c r="D838">
        <f>VLOOKUP(A838,'medical examination2'!A838:E3172,5,FALSE)</f>
        <v>6.02</v>
      </c>
      <c r="E838" t="str">
        <f>VLOOKUP(A838,'medical examination2'!A838:G3173,7,FALSE)</f>
        <v>No</v>
      </c>
      <c r="F838" t="str">
        <f>VLOOKUP(healthcare!A838,'medical examination2'!A838:I3172,9,FALSE)</f>
        <v>No</v>
      </c>
      <c r="G838" t="str">
        <f>VLOOKUP(A838,'medical examination2'!A838:J3172,10,FALSE)</f>
        <v>No</v>
      </c>
      <c r="I838" t="str">
        <f>VLOOKUP(A838,'medical examination2'!A838:M3172,13,FALSE)</f>
        <v>No</v>
      </c>
      <c r="J838" t="str">
        <f>VLOOKUP(A838,'medical examination2'!A838:D3172,4,FALSE)</f>
        <v>OBESITY</v>
      </c>
      <c r="K838" t="str">
        <f>VLOOKUP(A838,'medical examination2'!A838:F3172,6,FALSE)</f>
        <v>PREDIABETES</v>
      </c>
      <c r="L838" s="16">
        <f>VLOOKUP(A838,'hospitalisation details 2'!A838:G3180,7,FALSE)</f>
        <v>33792</v>
      </c>
      <c r="N838">
        <f>VLOOKUP(A838,'hospitalisation details 2'!A838:J3180,10,FALSE)</f>
        <v>12699.56</v>
      </c>
    </row>
    <row r="839" spans="1:14" ht="15.6" x14ac:dyDescent="0.3">
      <c r="A839" s="1" t="s">
        <v>1533</v>
      </c>
      <c r="B839" t="str">
        <f>VLOOKUP(A839,'Customer Names'!A839:D3173,4,FALSE)</f>
        <v>Eric D</v>
      </c>
      <c r="C839">
        <f>VLOOKUP(A839,'medical examination2'!A839:'medical examination2'!B3173,2,FALSE)</f>
        <v>36.67</v>
      </c>
      <c r="D839">
        <f>VLOOKUP(A839,'medical examination2'!A839:E3173,5,FALSE)</f>
        <v>11.86</v>
      </c>
      <c r="E839" t="str">
        <f>VLOOKUP(A839,'medical examination2'!A839:G3174,7,FALSE)</f>
        <v>No</v>
      </c>
      <c r="F839" t="str">
        <f>VLOOKUP(healthcare!A839,'medical examination2'!A839:I3173,9,FALSE)</f>
        <v>No</v>
      </c>
      <c r="G839" t="str">
        <f>VLOOKUP(A839,'medical examination2'!A839:J3173,10,FALSE)</f>
        <v>No</v>
      </c>
      <c r="I839" t="str">
        <f>VLOOKUP(A839,'medical examination2'!A839:M3173,13,FALSE)</f>
        <v>No</v>
      </c>
      <c r="J839" t="str">
        <f>VLOOKUP(A839,'medical examination2'!A839:D3173,4,FALSE)</f>
        <v>OBESITY</v>
      </c>
      <c r="K839" t="str">
        <f>VLOOKUP(A839,'medical examination2'!A839:F3173,6,FALSE)</f>
        <v>DIABETES</v>
      </c>
      <c r="L839" s="16">
        <f>VLOOKUP(A839,'hospitalisation details 2'!A839:G3181,7,FALSE)</f>
        <v>27296</v>
      </c>
      <c r="N839">
        <f>VLOOKUP(A839,'hospitalisation details 2'!A839:J3181,10,FALSE)</f>
        <v>12697.48</v>
      </c>
    </row>
    <row r="840" spans="1:14" ht="15.6" x14ac:dyDescent="0.3">
      <c r="A840" s="1" t="s">
        <v>1532</v>
      </c>
      <c r="B840" t="str">
        <f>VLOOKUP(A840,'Customer Names'!A840:D3174,4,FALSE)</f>
        <v>Elizabeth</v>
      </c>
      <c r="C840">
        <f>VLOOKUP(A840,'medical examination2'!A840:'medical examination2'!B3174,2,FALSE)</f>
        <v>38.06</v>
      </c>
      <c r="D840">
        <f>VLOOKUP(A840,'medical examination2'!A840:E3174,5,FALSE)</f>
        <v>8.25</v>
      </c>
      <c r="E840" t="str">
        <f>VLOOKUP(A840,'medical examination2'!A840:G3175,7,FALSE)</f>
        <v>No</v>
      </c>
      <c r="F840" t="str">
        <f>VLOOKUP(healthcare!A840,'medical examination2'!A840:I3174,9,FALSE)</f>
        <v>No</v>
      </c>
      <c r="G840" t="str">
        <f>VLOOKUP(A840,'medical examination2'!A840:J3174,10,FALSE)</f>
        <v>No</v>
      </c>
      <c r="I840" t="str">
        <f>VLOOKUP(A840,'medical examination2'!A840:M3174,13,FALSE)</f>
        <v>No</v>
      </c>
      <c r="J840" t="str">
        <f>VLOOKUP(A840,'medical examination2'!A840:D3174,4,FALSE)</f>
        <v>OBESITY</v>
      </c>
      <c r="K840" t="str">
        <f>VLOOKUP(A840,'medical examination2'!A840:F3174,6,FALSE)</f>
        <v>DIABETES</v>
      </c>
      <c r="L840" s="16">
        <f>VLOOKUP(A840,'hospitalisation details 2'!A840:G3182,7,FALSE)</f>
        <v>22885</v>
      </c>
      <c r="N840">
        <f>VLOOKUP(A840,'hospitalisation details 2'!A840:J3182,10,FALSE)</f>
        <v>12648.7</v>
      </c>
    </row>
    <row r="841" spans="1:14" ht="15.6" x14ac:dyDescent="0.3">
      <c r="A841" s="1" t="s">
        <v>1531</v>
      </c>
      <c r="B841" t="str">
        <f>VLOOKUP(A841,'Customer Names'!A841:D3175,4,FALSE)</f>
        <v>Laura F</v>
      </c>
      <c r="C841">
        <f>VLOOKUP(A841,'medical examination2'!A841:'medical examination2'!B3175,2,FALSE)</f>
        <v>38</v>
      </c>
      <c r="D841">
        <f>VLOOKUP(A841,'medical examination2'!A841:E3175,5,FALSE)</f>
        <v>8.1300000000000008</v>
      </c>
      <c r="E841" t="str">
        <f>VLOOKUP(A841,'medical examination2'!A841:G3176,7,FALSE)</f>
        <v>No</v>
      </c>
      <c r="F841" t="str">
        <f>VLOOKUP(healthcare!A841,'medical examination2'!A841:I3175,9,FALSE)</f>
        <v>No</v>
      </c>
      <c r="G841" t="str">
        <f>VLOOKUP(A841,'medical examination2'!A841:J3175,10,FALSE)</f>
        <v>No</v>
      </c>
      <c r="I841" t="str">
        <f>VLOOKUP(A841,'medical examination2'!A841:M3175,13,FALSE)</f>
        <v>No</v>
      </c>
      <c r="J841" t="str">
        <f>VLOOKUP(A841,'medical examination2'!A841:D3175,4,FALSE)</f>
        <v>OBESITY</v>
      </c>
      <c r="K841" t="str">
        <f>VLOOKUP(A841,'medical examination2'!A841:F3175,6,FALSE)</f>
        <v>DIABETES</v>
      </c>
      <c r="L841" s="16">
        <f>VLOOKUP(A841,'hospitalisation details 2'!A841:G3183,7,FALSE)</f>
        <v>23999</v>
      </c>
      <c r="N841">
        <f>VLOOKUP(A841,'hospitalisation details 2'!A841:J3183,10,FALSE)</f>
        <v>12646.21</v>
      </c>
    </row>
    <row r="842" spans="1:14" ht="15.6" x14ac:dyDescent="0.3">
      <c r="A842" s="1" t="s">
        <v>1530</v>
      </c>
      <c r="B842" t="str">
        <f>VLOOKUP(A842,'Customer Names'!A842:D3176,4,FALSE)</f>
        <v>Amelia F.</v>
      </c>
      <c r="C842">
        <f>VLOOKUP(A842,'medical examination2'!A842:'medical examination2'!B3176,2,FALSE)</f>
        <v>35.1</v>
      </c>
      <c r="D842">
        <f>VLOOKUP(A842,'medical examination2'!A842:E3176,5,FALSE)</f>
        <v>10.1</v>
      </c>
      <c r="E842" t="str">
        <f>VLOOKUP(A842,'medical examination2'!A842:G3177,7,FALSE)</f>
        <v>No</v>
      </c>
      <c r="F842" t="str">
        <f>VLOOKUP(healthcare!A842,'medical examination2'!A842:I3176,9,FALSE)</f>
        <v>No</v>
      </c>
      <c r="G842" t="str">
        <f>VLOOKUP(A842,'medical examination2'!A842:J3176,10,FALSE)</f>
        <v>No</v>
      </c>
      <c r="I842" t="str">
        <f>VLOOKUP(A842,'medical examination2'!A842:M3176,13,FALSE)</f>
        <v>No</v>
      </c>
      <c r="J842" t="str">
        <f>VLOOKUP(A842,'medical examination2'!A842:D3176,4,FALSE)</f>
        <v>OBESITY</v>
      </c>
      <c r="K842" t="str">
        <f>VLOOKUP(A842,'medical examination2'!A842:F3176,6,FALSE)</f>
        <v>DIABETES</v>
      </c>
      <c r="L842" s="16">
        <f>VLOOKUP(A842,'hospitalisation details 2'!A842:G3184,7,FALSE)</f>
        <v>22838</v>
      </c>
      <c r="N842">
        <f>VLOOKUP(A842,'hospitalisation details 2'!A842:J3184,10,FALSE)</f>
        <v>12644.59</v>
      </c>
    </row>
    <row r="843" spans="1:14" ht="15.6" x14ac:dyDescent="0.3">
      <c r="A843" s="1" t="s">
        <v>1529</v>
      </c>
      <c r="B843" t="str">
        <f>VLOOKUP(A843,'Customer Names'!A843:D3177,4,FALSE)</f>
        <v>Amy L.</v>
      </c>
      <c r="C843">
        <f>VLOOKUP(A843,'medical examination2'!A843:'medical examination2'!B3177,2,FALSE)</f>
        <v>33.82</v>
      </c>
      <c r="D843">
        <f>VLOOKUP(A843,'medical examination2'!A843:E3177,5,FALSE)</f>
        <v>5.89</v>
      </c>
      <c r="E843" t="str">
        <f>VLOOKUP(A843,'medical examination2'!A843:G3178,7,FALSE)</f>
        <v>yes</v>
      </c>
      <c r="F843" t="str">
        <f>VLOOKUP(healthcare!A843,'medical examination2'!A843:I3177,9,FALSE)</f>
        <v>No</v>
      </c>
      <c r="G843" t="str">
        <f>VLOOKUP(A843,'medical examination2'!A843:J3177,10,FALSE)</f>
        <v>No</v>
      </c>
      <c r="I843" t="str">
        <f>VLOOKUP(A843,'medical examination2'!A843:M3177,13,FALSE)</f>
        <v>No</v>
      </c>
      <c r="J843" t="str">
        <f>VLOOKUP(A843,'medical examination2'!A843:D3177,4,FALSE)</f>
        <v>OBESITY</v>
      </c>
      <c r="K843" t="str">
        <f>VLOOKUP(A843,'medical examination2'!A843:F3177,6,FALSE)</f>
        <v>PREDIABETES</v>
      </c>
      <c r="L843" s="16">
        <f>VLOOKUP(A843,'hospitalisation details 2'!A843:G3185,7,FALSE)</f>
        <v>24458</v>
      </c>
      <c r="N843">
        <f>VLOOKUP(A843,'hospitalisation details 2'!A843:J3185,10,FALSE)</f>
        <v>12643.38</v>
      </c>
    </row>
    <row r="844" spans="1:14" ht="15.6" x14ac:dyDescent="0.3">
      <c r="A844" s="1" t="s">
        <v>1528</v>
      </c>
      <c r="B844" t="str">
        <f>VLOOKUP(A844,'Customer Names'!A844:D3178,4,FALSE)</f>
        <v>Katie J</v>
      </c>
      <c r="C844">
        <f>VLOOKUP(A844,'medical examination2'!A844:'medical examination2'!B3178,2,FALSE)</f>
        <v>37.43</v>
      </c>
      <c r="D844">
        <f>VLOOKUP(A844,'medical examination2'!A844:E3178,5,FALSE)</f>
        <v>4.97</v>
      </c>
      <c r="E844" t="str">
        <f>VLOOKUP(A844,'medical examination2'!A844:G3179,7,FALSE)</f>
        <v>No</v>
      </c>
      <c r="F844" t="str">
        <f>VLOOKUP(healthcare!A844,'medical examination2'!A844:I3178,9,FALSE)</f>
        <v>No</v>
      </c>
      <c r="G844" t="str">
        <f>VLOOKUP(A844,'medical examination2'!A844:J3178,10,FALSE)</f>
        <v>No</v>
      </c>
      <c r="I844" t="str">
        <f>VLOOKUP(A844,'medical examination2'!A844:M3178,13,FALSE)</f>
        <v>No</v>
      </c>
      <c r="J844" t="str">
        <f>VLOOKUP(A844,'medical examination2'!A844:D3178,4,FALSE)</f>
        <v>OBESITY</v>
      </c>
      <c r="K844" t="str">
        <f>VLOOKUP(A844,'medical examination2'!A844:F3178,6,FALSE)</f>
        <v>NORMAL</v>
      </c>
      <c r="L844" s="16">
        <f>VLOOKUP(A844,'hospitalisation details 2'!A844:G3186,7,FALSE)</f>
        <v>26547</v>
      </c>
      <c r="N844">
        <f>VLOOKUP(A844,'hospitalisation details 2'!A844:J3186,10,FALSE)</f>
        <v>12640.24</v>
      </c>
    </row>
    <row r="845" spans="1:14" ht="15.6" x14ac:dyDescent="0.3">
      <c r="A845" s="1" t="s">
        <v>1527</v>
      </c>
      <c r="B845" t="str">
        <f>VLOOKUP(A845,'Customer Names'!A845:D3179,4,FALSE)</f>
        <v>Laura E.</v>
      </c>
      <c r="C845">
        <f>VLOOKUP(A845,'medical examination2'!A845:'medical examination2'!B3179,2,FALSE)</f>
        <v>30.5</v>
      </c>
      <c r="D845">
        <f>VLOOKUP(A845,'medical examination2'!A845:E3179,5,FALSE)</f>
        <v>9.9</v>
      </c>
      <c r="E845" t="str">
        <f>VLOOKUP(A845,'medical examination2'!A845:G3180,7,FALSE)</f>
        <v>No</v>
      </c>
      <c r="F845" t="str">
        <f>VLOOKUP(healthcare!A845,'medical examination2'!A845:I3179,9,FALSE)</f>
        <v>No</v>
      </c>
      <c r="G845" t="str">
        <f>VLOOKUP(A845,'medical examination2'!A845:J3179,10,FALSE)</f>
        <v>No</v>
      </c>
      <c r="I845" t="str">
        <f>VLOOKUP(A845,'medical examination2'!A845:M3179,13,FALSE)</f>
        <v>No</v>
      </c>
      <c r="J845" t="str">
        <f>VLOOKUP(A845,'medical examination2'!A845:D3179,4,FALSE)</f>
        <v>OBESITY</v>
      </c>
      <c r="K845" t="str">
        <f>VLOOKUP(A845,'medical examination2'!A845:F3179,6,FALSE)</f>
        <v>DIABETES</v>
      </c>
      <c r="L845" s="16">
        <f>VLOOKUP(A845,'hospitalisation details 2'!A845:G3187,7,FALSE)</f>
        <v>22849</v>
      </c>
      <c r="N845">
        <f>VLOOKUP(A845,'hospitalisation details 2'!A845:J3187,10,FALSE)</f>
        <v>12638.2</v>
      </c>
    </row>
    <row r="846" spans="1:14" ht="15.6" x14ac:dyDescent="0.3">
      <c r="A846" s="1" t="s">
        <v>1526</v>
      </c>
      <c r="B846" t="str">
        <f>VLOOKUP(A846,'Customer Names'!A846:D3180,4,FALSE)</f>
        <v>Mayumi</v>
      </c>
      <c r="C846">
        <f>VLOOKUP(A846,'medical examination2'!A846:'medical examination2'!B3180,2,FALSE)</f>
        <v>24.53</v>
      </c>
      <c r="D846">
        <f>VLOOKUP(A846,'medical examination2'!A846:E3180,5,FALSE)</f>
        <v>9.0500000000000007</v>
      </c>
      <c r="E846" t="str">
        <f>VLOOKUP(A846,'medical examination2'!A846:G3181,7,FALSE)</f>
        <v>No</v>
      </c>
      <c r="F846" t="str">
        <f>VLOOKUP(healthcare!A846,'medical examination2'!A846:I3180,9,FALSE)</f>
        <v>No</v>
      </c>
      <c r="G846" t="str">
        <f>VLOOKUP(A846,'medical examination2'!A846:J3180,10,FALSE)</f>
        <v>No</v>
      </c>
      <c r="I846" t="str">
        <f>VLOOKUP(A846,'medical examination2'!A846:M3180,13,FALSE)</f>
        <v>No</v>
      </c>
      <c r="J846" t="str">
        <f>VLOOKUP(A846,'medical examination2'!A846:D3180,4,FALSE)</f>
        <v>NORMAL WEIGHT</v>
      </c>
      <c r="K846" t="str">
        <f>VLOOKUP(A846,'medical examination2'!A846:F3180,6,FALSE)</f>
        <v>DIABETES</v>
      </c>
      <c r="L846" s="16">
        <f>VLOOKUP(A846,'hospitalisation details 2'!A846:G3188,7,FALSE)</f>
        <v>22972</v>
      </c>
      <c r="N846">
        <f>VLOOKUP(A846,'hospitalisation details 2'!A846:J3188,10,FALSE)</f>
        <v>12629.9</v>
      </c>
    </row>
    <row r="847" spans="1:14" ht="15.6" x14ac:dyDescent="0.3">
      <c r="A847" s="1" t="s">
        <v>1525</v>
      </c>
      <c r="B847" t="str">
        <f>VLOOKUP(A847,'Customer Names'!A847:D3181,4,FALSE)</f>
        <v>Vanessa</v>
      </c>
      <c r="C847">
        <f>VLOOKUP(A847,'medical examination2'!A847:'medical examination2'!B3181,2,FALSE)</f>
        <v>25.74</v>
      </c>
      <c r="D847">
        <f>VLOOKUP(A847,'medical examination2'!A847:E3181,5,FALSE)</f>
        <v>10.93</v>
      </c>
      <c r="E847" t="str">
        <f>VLOOKUP(A847,'medical examination2'!A847:G3182,7,FALSE)</f>
        <v>No</v>
      </c>
      <c r="F847" t="str">
        <f>VLOOKUP(healthcare!A847,'medical examination2'!A847:I3181,9,FALSE)</f>
        <v>No</v>
      </c>
      <c r="G847" t="str">
        <f>VLOOKUP(A847,'medical examination2'!A847:J3181,10,FALSE)</f>
        <v>No</v>
      </c>
      <c r="I847" t="str">
        <f>VLOOKUP(A847,'medical examination2'!A847:M3181,13,FALSE)</f>
        <v>No</v>
      </c>
      <c r="J847" t="str">
        <f>VLOOKUP(A847,'medical examination2'!A847:D3181,4,FALSE)</f>
        <v>OVERWEIGHT</v>
      </c>
      <c r="K847" t="str">
        <f>VLOOKUP(A847,'medical examination2'!A847:F3181,6,FALSE)</f>
        <v>DIABETES</v>
      </c>
      <c r="L847" s="16">
        <f>VLOOKUP(A847,'hospitalisation details 2'!A847:G3189,7,FALSE)</f>
        <v>24019</v>
      </c>
      <c r="N847">
        <f>VLOOKUP(A847,'hospitalisation details 2'!A847:J3189,10,FALSE)</f>
        <v>12629.17</v>
      </c>
    </row>
    <row r="848" spans="1:14" ht="15.6" x14ac:dyDescent="0.3">
      <c r="A848" s="1" t="s">
        <v>1524</v>
      </c>
      <c r="B848" t="str">
        <f>VLOOKUP(A848,'Customer Names'!A848:D3182,4,FALSE)</f>
        <v>Natali N</v>
      </c>
      <c r="C848">
        <f>VLOOKUP(A848,'medical examination2'!A848:'medical examination2'!B3182,2,FALSE)</f>
        <v>34.08</v>
      </c>
      <c r="D848">
        <f>VLOOKUP(A848,'medical examination2'!A848:E3182,5,FALSE)</f>
        <v>7.58</v>
      </c>
      <c r="E848" t="str">
        <f>VLOOKUP(A848,'medical examination2'!A848:G3183,7,FALSE)</f>
        <v>yes</v>
      </c>
      <c r="F848" t="str">
        <f>VLOOKUP(healthcare!A848,'medical examination2'!A848:I3182,9,FALSE)</f>
        <v>No</v>
      </c>
      <c r="G848" t="str">
        <f>VLOOKUP(A848,'medical examination2'!A848:J3182,10,FALSE)</f>
        <v>No</v>
      </c>
      <c r="I848" t="str">
        <f>VLOOKUP(A848,'medical examination2'!A848:M3182,13,FALSE)</f>
        <v>No</v>
      </c>
      <c r="J848" t="str">
        <f>VLOOKUP(A848,'medical examination2'!A848:D3182,4,FALSE)</f>
        <v>OBESITY</v>
      </c>
      <c r="K848" t="str">
        <f>VLOOKUP(A848,'medical examination2'!A848:F3182,6,FALSE)</f>
        <v>DIABETES</v>
      </c>
      <c r="L848" s="16">
        <f>VLOOKUP(A848,'hospitalisation details 2'!A848:G3190,7,FALSE)</f>
        <v>25930</v>
      </c>
      <c r="N848">
        <f>VLOOKUP(A848,'hospitalisation details 2'!A848:J3190,10,FALSE)</f>
        <v>12624.74</v>
      </c>
    </row>
    <row r="849" spans="1:14" ht="15.6" x14ac:dyDescent="0.3">
      <c r="A849" s="1" t="s">
        <v>1523</v>
      </c>
      <c r="B849" t="str">
        <f>VLOOKUP(A849,'Customer Names'!A849:D3183,4,FALSE)</f>
        <v>Beth</v>
      </c>
      <c r="C849">
        <f>VLOOKUP(A849,'medical examination2'!A849:'medical examination2'!B3183,2,FALSE)</f>
        <v>31.35</v>
      </c>
      <c r="D849">
        <f>VLOOKUP(A849,'medical examination2'!A849:E3183,5,FALSE)</f>
        <v>11</v>
      </c>
      <c r="E849" t="str">
        <f>VLOOKUP(A849,'medical examination2'!A849:G3184,7,FALSE)</f>
        <v>yes</v>
      </c>
      <c r="F849" t="str">
        <f>VLOOKUP(healthcare!A849,'medical examination2'!A849:I3183,9,FALSE)</f>
        <v>No</v>
      </c>
      <c r="G849" t="str">
        <f>VLOOKUP(A849,'medical examination2'!A849:J3183,10,FALSE)</f>
        <v>Yes</v>
      </c>
      <c r="I849" t="str">
        <f>VLOOKUP(A849,'medical examination2'!A849:M3183,13,FALSE)</f>
        <v>No</v>
      </c>
      <c r="J849" t="str">
        <f>VLOOKUP(A849,'medical examination2'!A849:D3183,4,FALSE)</f>
        <v>OBESITY</v>
      </c>
      <c r="K849" t="str">
        <f>VLOOKUP(A849,'medical examination2'!A849:F3183,6,FALSE)</f>
        <v>DIABETES</v>
      </c>
      <c r="L849" s="16">
        <f>VLOOKUP(A849,'hospitalisation details 2'!A849:G3191,7,FALSE)</f>
        <v>23242</v>
      </c>
      <c r="N849">
        <f>VLOOKUP(A849,'hospitalisation details 2'!A849:J3191,10,FALSE)</f>
        <v>12622.18</v>
      </c>
    </row>
    <row r="850" spans="1:14" ht="15.6" x14ac:dyDescent="0.3">
      <c r="A850" s="1" t="s">
        <v>1522</v>
      </c>
      <c r="B850" t="str">
        <f>VLOOKUP(A850,'Customer Names'!A850:D3184,4,FALSE)</f>
        <v>Alex</v>
      </c>
      <c r="C850">
        <f>VLOOKUP(A850,'medical examination2'!A850:'medical examination2'!B3184,2,FALSE)</f>
        <v>26.79</v>
      </c>
      <c r="D850">
        <f>VLOOKUP(A850,'medical examination2'!A850:E3184,5,FALSE)</f>
        <v>5.0599999999999996</v>
      </c>
      <c r="E850" t="str">
        <f>VLOOKUP(A850,'medical examination2'!A850:G3185,7,FALSE)</f>
        <v>No</v>
      </c>
      <c r="F850" t="str">
        <f>VLOOKUP(healthcare!A850,'medical examination2'!A850:I3184,9,FALSE)</f>
        <v>No</v>
      </c>
      <c r="G850" t="str">
        <f>VLOOKUP(A850,'medical examination2'!A850:J3184,10,FALSE)</f>
        <v>No</v>
      </c>
      <c r="I850" t="str">
        <f>VLOOKUP(A850,'medical examination2'!A850:M3184,13,FALSE)</f>
        <v>No</v>
      </c>
      <c r="J850" t="str">
        <f>VLOOKUP(A850,'medical examination2'!A850:D3184,4,FALSE)</f>
        <v>OVERWEIGHT</v>
      </c>
      <c r="K850" t="str">
        <f>VLOOKUP(A850,'medical examination2'!A850:F3184,6,FALSE)</f>
        <v>NORMAL</v>
      </c>
      <c r="L850" s="16">
        <f>VLOOKUP(A850,'hospitalisation details 2'!A850:G3192,7,FALSE)</f>
        <v>36117</v>
      </c>
      <c r="N850">
        <f>VLOOKUP(A850,'hospitalisation details 2'!A850:J3192,10,FALSE)</f>
        <v>12609.89</v>
      </c>
    </row>
    <row r="851" spans="1:14" ht="15.6" x14ac:dyDescent="0.3">
      <c r="A851" s="1" t="s">
        <v>1521</v>
      </c>
      <c r="B851" t="str">
        <f>VLOOKUP(A851,'Customer Names'!A851:D3185,4,FALSE)</f>
        <v>Spencer</v>
      </c>
      <c r="C851">
        <f>VLOOKUP(A851,'medical examination2'!A851:'medical examination2'!B3185,2,FALSE)</f>
        <v>42.78</v>
      </c>
      <c r="D851">
        <f>VLOOKUP(A851,'medical examination2'!A851:E3185,5,FALSE)</f>
        <v>6.11</v>
      </c>
      <c r="E851" t="str">
        <f>VLOOKUP(A851,'medical examination2'!A851:G3186,7,FALSE)</f>
        <v>yes</v>
      </c>
      <c r="F851" t="str">
        <f>VLOOKUP(healthcare!A851,'medical examination2'!A851:I3185,9,FALSE)</f>
        <v>No</v>
      </c>
      <c r="G851" t="str">
        <f>VLOOKUP(A851,'medical examination2'!A851:J3185,10,FALSE)</f>
        <v>No</v>
      </c>
      <c r="I851" t="str">
        <f>VLOOKUP(A851,'medical examination2'!A851:M3185,13,FALSE)</f>
        <v>No</v>
      </c>
      <c r="J851" t="str">
        <f>VLOOKUP(A851,'medical examination2'!A851:D3185,4,FALSE)</f>
        <v>OBESITY</v>
      </c>
      <c r="K851" t="str">
        <f>VLOOKUP(A851,'medical examination2'!A851:F3185,6,FALSE)</f>
        <v>PREDIABETES</v>
      </c>
      <c r="L851" s="16">
        <f>VLOOKUP(A851,'hospitalisation details 2'!A851:G3193,7,FALSE)</f>
        <v>32366</v>
      </c>
      <c r="N851">
        <f>VLOOKUP(A851,'hospitalisation details 2'!A851:J3193,10,FALSE)</f>
        <v>12600.46</v>
      </c>
    </row>
    <row r="852" spans="1:14" ht="15.6" x14ac:dyDescent="0.3">
      <c r="A852" s="1" t="s">
        <v>1520</v>
      </c>
      <c r="B852" t="str">
        <f>VLOOKUP(A852,'Customer Names'!A852:D3186,4,FALSE)</f>
        <v>Andee W.</v>
      </c>
      <c r="C852">
        <f>VLOOKUP(A852,'medical examination2'!A852:'medical examination2'!B3186,2,FALSE)</f>
        <v>46.75</v>
      </c>
      <c r="D852">
        <f>VLOOKUP(A852,'medical examination2'!A852:E3186,5,FALSE)</f>
        <v>6.66</v>
      </c>
      <c r="E852" t="str">
        <f>VLOOKUP(A852,'medical examination2'!A852:G3187,7,FALSE)</f>
        <v>yes</v>
      </c>
      <c r="F852" t="str">
        <f>VLOOKUP(healthcare!A852,'medical examination2'!A852:I3186,9,FALSE)</f>
        <v>No</v>
      </c>
      <c r="G852" t="str">
        <f>VLOOKUP(A852,'medical examination2'!A852:J3186,10,FALSE)</f>
        <v>No</v>
      </c>
      <c r="I852" t="str">
        <f>VLOOKUP(A852,'medical examination2'!A852:M3186,13,FALSE)</f>
        <v>No</v>
      </c>
      <c r="J852" t="str">
        <f>VLOOKUP(A852,'medical examination2'!A852:D3186,4,FALSE)</f>
        <v>OBESITY</v>
      </c>
      <c r="K852" t="str">
        <f>VLOOKUP(A852,'medical examination2'!A852:F3186,6,FALSE)</f>
        <v>DIABETES</v>
      </c>
      <c r="L852" s="16">
        <f>VLOOKUP(A852,'hospitalisation details 2'!A852:G3194,7,FALSE)</f>
        <v>25737</v>
      </c>
      <c r="N852">
        <f>VLOOKUP(A852,'hospitalisation details 2'!A852:J3194,10,FALSE)</f>
        <v>12592.53</v>
      </c>
    </row>
    <row r="853" spans="1:14" ht="15.6" x14ac:dyDescent="0.3">
      <c r="A853" s="1" t="s">
        <v>1519</v>
      </c>
      <c r="B853" t="str">
        <f>VLOOKUP(A853,'Customer Names'!A853:D3187,4,FALSE)</f>
        <v>Amy</v>
      </c>
      <c r="C853">
        <f>VLOOKUP(A853,'medical examination2'!A853:'medical examination2'!B3187,2,FALSE)</f>
        <v>32.15</v>
      </c>
      <c r="D853">
        <f>VLOOKUP(A853,'medical examination2'!A853:E3187,5,FALSE)</f>
        <v>4.0199999999999996</v>
      </c>
      <c r="E853" t="str">
        <f>VLOOKUP(A853,'medical examination2'!A853:G3188,7,FALSE)</f>
        <v>yes</v>
      </c>
      <c r="F853" t="str">
        <f>VLOOKUP(healthcare!A853,'medical examination2'!A853:I3187,9,FALSE)</f>
        <v>No</v>
      </c>
      <c r="G853" t="str">
        <f>VLOOKUP(A853,'medical examination2'!A853:J3187,10,FALSE)</f>
        <v>Yes</v>
      </c>
      <c r="I853" t="str">
        <f>VLOOKUP(A853,'medical examination2'!A853:M3187,13,FALSE)</f>
        <v>No</v>
      </c>
      <c r="J853" t="str">
        <f>VLOOKUP(A853,'medical examination2'!A853:D3187,4,FALSE)</f>
        <v>OBESITY</v>
      </c>
      <c r="K853" t="str">
        <f>VLOOKUP(A853,'medical examination2'!A853:F3187,6,FALSE)</f>
        <v>NORMAL</v>
      </c>
      <c r="L853" s="16">
        <f>VLOOKUP(A853,'hospitalisation details 2'!A853:G3195,7,FALSE)</f>
        <v>25533</v>
      </c>
      <c r="N853">
        <f>VLOOKUP(A853,'hospitalisation details 2'!A853:J3195,10,FALSE)</f>
        <v>12579.92</v>
      </c>
    </row>
    <row r="854" spans="1:14" ht="15.6" x14ac:dyDescent="0.3">
      <c r="A854" s="1" t="s">
        <v>1518</v>
      </c>
      <c r="B854" t="str">
        <f>VLOOKUP(A854,'Customer Names'!A854:D3188,4,FALSE)</f>
        <v>Joshua</v>
      </c>
      <c r="C854">
        <f>VLOOKUP(A854,'medical examination2'!A854:'medical examination2'!B3188,2,FALSE)</f>
        <v>43.4</v>
      </c>
      <c r="D854">
        <f>VLOOKUP(A854,'medical examination2'!A854:E3188,5,FALSE)</f>
        <v>8.81</v>
      </c>
      <c r="E854" t="str">
        <f>VLOOKUP(A854,'medical examination2'!A854:G3189,7,FALSE)</f>
        <v>yes</v>
      </c>
      <c r="F854" t="str">
        <f>VLOOKUP(healthcare!A854,'medical examination2'!A854:I3188,9,FALSE)</f>
        <v>No</v>
      </c>
      <c r="G854" t="str">
        <f>VLOOKUP(A854,'medical examination2'!A854:J3188,10,FALSE)</f>
        <v>No</v>
      </c>
      <c r="I854" t="str">
        <f>VLOOKUP(A854,'medical examination2'!A854:M3188,13,FALSE)</f>
        <v>No</v>
      </c>
      <c r="J854" t="str">
        <f>VLOOKUP(A854,'medical examination2'!A854:D3188,4,FALSE)</f>
        <v>OBESITY</v>
      </c>
      <c r="K854" t="str">
        <f>VLOOKUP(A854,'medical examination2'!A854:F3188,6,FALSE)</f>
        <v>DIABETES</v>
      </c>
      <c r="L854" s="16">
        <f>VLOOKUP(A854,'hospitalisation details 2'!A854:G3196,7,FALSE)</f>
        <v>22613</v>
      </c>
      <c r="N854">
        <f>VLOOKUP(A854,'hospitalisation details 2'!A854:J3196,10,FALSE)</f>
        <v>12574.05</v>
      </c>
    </row>
    <row r="855" spans="1:14" ht="15.6" x14ac:dyDescent="0.3">
      <c r="A855" s="1" t="s">
        <v>1517</v>
      </c>
      <c r="B855" t="str">
        <f>VLOOKUP(A855,'Customer Names'!A855:D3189,4,FALSE)</f>
        <v>C Fred</v>
      </c>
      <c r="C855">
        <f>VLOOKUP(A855,'medical examination2'!A855:'medical examination2'!B3189,2,FALSE)</f>
        <v>31.57</v>
      </c>
      <c r="D855">
        <f>VLOOKUP(A855,'medical examination2'!A855:E3189,5,FALSE)</f>
        <v>7.92</v>
      </c>
      <c r="E855" t="str">
        <f>VLOOKUP(A855,'medical examination2'!A855:G3190,7,FALSE)</f>
        <v>yes</v>
      </c>
      <c r="F855" t="str">
        <f>VLOOKUP(healthcare!A855,'medical examination2'!A855:I3189,9,FALSE)</f>
        <v>No</v>
      </c>
      <c r="G855" t="str">
        <f>VLOOKUP(A855,'medical examination2'!A855:J3189,10,FALSE)</f>
        <v>No</v>
      </c>
      <c r="I855" t="str">
        <f>VLOOKUP(A855,'medical examination2'!A855:M3189,13,FALSE)</f>
        <v>No</v>
      </c>
      <c r="J855" t="str">
        <f>VLOOKUP(A855,'medical examination2'!A855:D3189,4,FALSE)</f>
        <v>OBESITY</v>
      </c>
      <c r="K855" t="str">
        <f>VLOOKUP(A855,'medical examination2'!A855:F3189,6,FALSE)</f>
        <v>DIABETES</v>
      </c>
      <c r="L855" s="16">
        <f>VLOOKUP(A855,'hospitalisation details 2'!A855:G3197,7,FALSE)</f>
        <v>22613</v>
      </c>
      <c r="N855">
        <f>VLOOKUP(A855,'hospitalisation details 2'!A855:J3197,10,FALSE)</f>
        <v>12557.61</v>
      </c>
    </row>
    <row r="856" spans="1:14" ht="15.6" x14ac:dyDescent="0.3">
      <c r="A856" s="1" t="s">
        <v>1516</v>
      </c>
      <c r="B856" t="str">
        <f>VLOOKUP(A856,'Customer Names'!A856:D3190,4,FALSE)</f>
        <v>Jeremy</v>
      </c>
      <c r="C856">
        <f>VLOOKUP(A856,'medical examination2'!A856:'medical examination2'!B3190,2,FALSE)</f>
        <v>24.32</v>
      </c>
      <c r="D856">
        <f>VLOOKUP(A856,'medical examination2'!A856:E3190,5,FALSE)</f>
        <v>7.48</v>
      </c>
      <c r="E856" t="str">
        <f>VLOOKUP(A856,'medical examination2'!A856:G3191,7,FALSE)</f>
        <v>No</v>
      </c>
      <c r="F856" t="str">
        <f>VLOOKUP(healthcare!A856,'medical examination2'!A856:I3190,9,FALSE)</f>
        <v>No</v>
      </c>
      <c r="G856" t="str">
        <f>VLOOKUP(A856,'medical examination2'!A856:J3190,10,FALSE)</f>
        <v>No</v>
      </c>
      <c r="I856" t="str">
        <f>VLOOKUP(A856,'medical examination2'!A856:M3190,13,FALSE)</f>
        <v>No</v>
      </c>
      <c r="J856" t="str">
        <f>VLOOKUP(A856,'medical examination2'!A856:D3190,4,FALSE)</f>
        <v>NORMAL WEIGHT</v>
      </c>
      <c r="K856" t="str">
        <f>VLOOKUP(A856,'medical examination2'!A856:F3190,6,FALSE)</f>
        <v>DIABETES</v>
      </c>
      <c r="L856" s="16">
        <f>VLOOKUP(A856,'hospitalisation details 2'!A856:G3198,7,FALSE)</f>
        <v>22935</v>
      </c>
      <c r="N856">
        <f>VLOOKUP(A856,'hospitalisation details 2'!A856:J3198,10,FALSE)</f>
        <v>12523.6</v>
      </c>
    </row>
    <row r="857" spans="1:14" ht="15.6" x14ac:dyDescent="0.3">
      <c r="A857" s="1" t="s">
        <v>1515</v>
      </c>
      <c r="B857" t="str">
        <f>VLOOKUP(A857,'Customer Names'!A857:D3191,4,FALSE)</f>
        <v>Patrick Sr.</v>
      </c>
      <c r="C857">
        <f>VLOOKUP(A857,'medical examination2'!A857:'medical examination2'!B3191,2,FALSE)</f>
        <v>31.07</v>
      </c>
      <c r="D857">
        <f>VLOOKUP(A857,'medical examination2'!A857:E3191,5,FALSE)</f>
        <v>4.62</v>
      </c>
      <c r="E857" t="str">
        <f>VLOOKUP(A857,'medical examination2'!A857:G3192,7,FALSE)</f>
        <v>yes</v>
      </c>
      <c r="F857" t="str">
        <f>VLOOKUP(healthcare!A857,'medical examination2'!A857:I3191,9,FALSE)</f>
        <v>No</v>
      </c>
      <c r="G857" t="str">
        <f>VLOOKUP(A857,'medical examination2'!A857:J3191,10,FALSE)</f>
        <v>No</v>
      </c>
      <c r="I857" t="str">
        <f>VLOOKUP(A857,'medical examination2'!A857:M3191,13,FALSE)</f>
        <v>No</v>
      </c>
      <c r="J857" t="str">
        <f>VLOOKUP(A857,'medical examination2'!A857:D3191,4,FALSE)</f>
        <v>OBESITY</v>
      </c>
      <c r="K857" t="str">
        <f>VLOOKUP(A857,'medical examination2'!A857:F3191,6,FALSE)</f>
        <v>NORMAL</v>
      </c>
      <c r="L857" s="16">
        <f>VLOOKUP(A857,'hospitalisation details 2'!A857:G3199,7,FALSE)</f>
        <v>24300</v>
      </c>
      <c r="N857">
        <f>VLOOKUP(A857,'hospitalisation details 2'!A857:J3199,10,FALSE)</f>
        <v>12499.88</v>
      </c>
    </row>
    <row r="858" spans="1:14" ht="15.6" x14ac:dyDescent="0.3">
      <c r="A858" s="1" t="s">
        <v>1514</v>
      </c>
      <c r="B858" t="str">
        <f>VLOOKUP(A858,'Customer Names'!A858:D3192,4,FALSE)</f>
        <v>Kelly M.</v>
      </c>
      <c r="C858">
        <f>VLOOKUP(A858,'medical examination2'!A858:'medical examination2'!B3192,2,FALSE)</f>
        <v>35.814999999999998</v>
      </c>
      <c r="D858">
        <f>VLOOKUP(A858,'medical examination2'!A858:E3192,5,FALSE)</f>
        <v>8.4700000000000006</v>
      </c>
      <c r="E858" t="str">
        <f>VLOOKUP(A858,'medical examination2'!A858:G3193,7,FALSE)</f>
        <v>No</v>
      </c>
      <c r="F858" t="str">
        <f>VLOOKUP(healthcare!A858,'medical examination2'!A858:I3192,9,FALSE)</f>
        <v>No</v>
      </c>
      <c r="G858" t="str">
        <f>VLOOKUP(A858,'medical examination2'!A858:J3192,10,FALSE)</f>
        <v>No</v>
      </c>
      <c r="I858" t="str">
        <f>VLOOKUP(A858,'medical examination2'!A858:M3192,13,FALSE)</f>
        <v>No</v>
      </c>
      <c r="J858" t="str">
        <f>VLOOKUP(A858,'medical examination2'!A858:D3192,4,FALSE)</f>
        <v>OBESITY</v>
      </c>
      <c r="K858" t="str">
        <f>VLOOKUP(A858,'medical examination2'!A858:F3192,6,FALSE)</f>
        <v>DIABETES</v>
      </c>
      <c r="L858" s="16">
        <f>VLOOKUP(A858,'hospitalisation details 2'!A858:G3200,7,FALSE)</f>
        <v>25175</v>
      </c>
      <c r="N858">
        <f>VLOOKUP(A858,'hospitalisation details 2'!A858:J3200,10,FALSE)</f>
        <v>12495.29</v>
      </c>
    </row>
    <row r="859" spans="1:14" ht="15.6" x14ac:dyDescent="0.3">
      <c r="A859" s="1" t="s">
        <v>1513</v>
      </c>
      <c r="B859" t="str">
        <f>VLOOKUP(A859,'Customer Names'!A859:D3193,4,FALSE)</f>
        <v>Katherine</v>
      </c>
      <c r="C859">
        <f>VLOOKUP(A859,'medical examination2'!A859:'medical examination2'!B3193,2,FALSE)</f>
        <v>40.81</v>
      </c>
      <c r="D859">
        <f>VLOOKUP(A859,'medical examination2'!A859:E3193,5,FALSE)</f>
        <v>10.58</v>
      </c>
      <c r="E859" t="str">
        <f>VLOOKUP(A859,'medical examination2'!A859:G3194,7,FALSE)</f>
        <v>yes</v>
      </c>
      <c r="F859" t="str">
        <f>VLOOKUP(healthcare!A859,'medical examination2'!A859:I3193,9,FALSE)</f>
        <v>No</v>
      </c>
      <c r="G859" t="str">
        <f>VLOOKUP(A859,'medical examination2'!A859:J3193,10,FALSE)</f>
        <v>No</v>
      </c>
      <c r="I859" t="str">
        <f>VLOOKUP(A859,'medical examination2'!A859:M3193,13,FALSE)</f>
        <v>No</v>
      </c>
      <c r="J859" t="str">
        <f>VLOOKUP(A859,'medical examination2'!A859:D3193,4,FALSE)</f>
        <v>OBESITY</v>
      </c>
      <c r="K859" t="str">
        <f>VLOOKUP(A859,'medical examination2'!A859:F3193,6,FALSE)</f>
        <v>DIABETES</v>
      </c>
      <c r="L859" s="16">
        <f>VLOOKUP(A859,'hospitalisation details 2'!A859:G3201,7,FALSE)</f>
        <v>24716</v>
      </c>
      <c r="N859">
        <f>VLOOKUP(A859,'hospitalisation details 2'!A859:J3201,10,FALSE)</f>
        <v>12485.8</v>
      </c>
    </row>
    <row r="860" spans="1:14" ht="15.6" x14ac:dyDescent="0.3">
      <c r="A860" s="1" t="s">
        <v>1512</v>
      </c>
      <c r="B860" t="str">
        <f>VLOOKUP(A860,'Customer Names'!A860:D3194,4,FALSE)</f>
        <v>Keila L</v>
      </c>
      <c r="C860">
        <f>VLOOKUP(A860,'medical examination2'!A860:'medical examination2'!B3194,2,FALSE)</f>
        <v>24.605</v>
      </c>
      <c r="D860">
        <f>VLOOKUP(A860,'medical examination2'!A860:E3194,5,FALSE)</f>
        <v>7.48</v>
      </c>
      <c r="E860" t="str">
        <f>VLOOKUP(A860,'medical examination2'!A860:G3195,7,FALSE)</f>
        <v>No</v>
      </c>
      <c r="F860" t="str">
        <f>VLOOKUP(healthcare!A860,'medical examination2'!A860:I3194,9,FALSE)</f>
        <v>No</v>
      </c>
      <c r="G860" t="str">
        <f>VLOOKUP(A860,'medical examination2'!A860:J3194,10,FALSE)</f>
        <v>No</v>
      </c>
      <c r="I860" t="str">
        <f>VLOOKUP(A860,'medical examination2'!A860:M3194,13,FALSE)</f>
        <v>No</v>
      </c>
      <c r="J860" t="str">
        <f>VLOOKUP(A860,'medical examination2'!A860:D3194,4,FALSE)</f>
        <v>NORMAL WEIGHT</v>
      </c>
      <c r="K860" t="str">
        <f>VLOOKUP(A860,'medical examination2'!A860:F3194,6,FALSE)</f>
        <v>DIABETES</v>
      </c>
      <c r="L860" s="16">
        <f>VLOOKUP(A860,'hospitalisation details 2'!A860:G3202,7,FALSE)</f>
        <v>25154</v>
      </c>
      <c r="N860">
        <f>VLOOKUP(A860,'hospitalisation details 2'!A860:J3202,10,FALSE)</f>
        <v>12479.71</v>
      </c>
    </row>
    <row r="861" spans="1:14" ht="15.6" x14ac:dyDescent="0.3">
      <c r="A861" s="1" t="s">
        <v>1511</v>
      </c>
      <c r="B861" t="str">
        <f>VLOOKUP(A861,'Customer Names'!A861:D3195,4,FALSE)</f>
        <v>Zanae E</v>
      </c>
      <c r="C861">
        <f>VLOOKUP(A861,'medical examination2'!A861:'medical examination2'!B3195,2,FALSE)</f>
        <v>21.47</v>
      </c>
      <c r="D861">
        <f>VLOOKUP(A861,'medical examination2'!A861:E3195,5,FALSE)</f>
        <v>7.82</v>
      </c>
      <c r="E861" t="str">
        <f>VLOOKUP(A861,'medical examination2'!A861:G3196,7,FALSE)</f>
        <v>No</v>
      </c>
      <c r="F861" t="str">
        <f>VLOOKUP(healthcare!A861,'medical examination2'!A861:I3195,9,FALSE)</f>
        <v>No</v>
      </c>
      <c r="G861" t="str">
        <f>VLOOKUP(A861,'medical examination2'!A861:J3195,10,FALSE)</f>
        <v>No</v>
      </c>
      <c r="I861" t="str">
        <f>VLOOKUP(A861,'medical examination2'!A861:M3195,13,FALSE)</f>
        <v>No</v>
      </c>
      <c r="J861" t="str">
        <f>VLOOKUP(A861,'medical examination2'!A861:D3195,4,FALSE)</f>
        <v>NORMAL WEIGHT</v>
      </c>
      <c r="K861" t="str">
        <f>VLOOKUP(A861,'medical examination2'!A861:F3195,6,FALSE)</f>
        <v>DIABETES</v>
      </c>
      <c r="L861" s="16">
        <f>VLOOKUP(A861,'hospitalisation details 2'!A861:G3203,7,FALSE)</f>
        <v>25168</v>
      </c>
      <c r="N861">
        <f>VLOOKUP(A861,'hospitalisation details 2'!A861:J3203,10,FALSE)</f>
        <v>12475.35</v>
      </c>
    </row>
    <row r="862" spans="1:14" ht="15.6" x14ac:dyDescent="0.3">
      <c r="A862" s="1" t="s">
        <v>1510</v>
      </c>
      <c r="B862" t="str">
        <f>VLOOKUP(A862,'Customer Names'!A862:D3196,4,FALSE)</f>
        <v>Alex</v>
      </c>
      <c r="C862">
        <f>VLOOKUP(A862,'medical examination2'!A862:'medical examination2'!B3196,2,FALSE)</f>
        <v>52.89</v>
      </c>
      <c r="D862">
        <f>VLOOKUP(A862,'medical examination2'!A862:E3196,5,FALSE)</f>
        <v>4.96</v>
      </c>
      <c r="E862" t="str">
        <f>VLOOKUP(A862,'medical examination2'!A862:G3197,7,FALSE)</f>
        <v>yes</v>
      </c>
      <c r="F862" t="str">
        <f>VLOOKUP(healthcare!A862,'medical examination2'!A862:I3196,9,FALSE)</f>
        <v>No</v>
      </c>
      <c r="G862" t="str">
        <f>VLOOKUP(A862,'medical examination2'!A862:J3196,10,FALSE)</f>
        <v>No</v>
      </c>
      <c r="I862" t="str">
        <f>VLOOKUP(A862,'medical examination2'!A862:M3196,13,FALSE)</f>
        <v>No</v>
      </c>
      <c r="J862" t="str">
        <f>VLOOKUP(A862,'medical examination2'!A862:D3196,4,FALSE)</f>
        <v>OBESITY</v>
      </c>
      <c r="K862" t="str">
        <f>VLOOKUP(A862,'medical examination2'!A862:F3196,6,FALSE)</f>
        <v>NORMAL</v>
      </c>
      <c r="L862" s="16">
        <f>VLOOKUP(A862,'hospitalisation details 2'!A862:G3204,7,FALSE)</f>
        <v>34920</v>
      </c>
      <c r="N862">
        <f>VLOOKUP(A862,'hospitalisation details 2'!A862:J3204,10,FALSE)</f>
        <v>12452.25</v>
      </c>
    </row>
    <row r="863" spans="1:14" ht="15.6" x14ac:dyDescent="0.3">
      <c r="A863" s="1" t="s">
        <v>1509</v>
      </c>
      <c r="B863" t="str">
        <f>VLOOKUP(A863,'Customer Names'!A863:D3197,4,FALSE)</f>
        <v>Kathryn</v>
      </c>
      <c r="C863">
        <f>VLOOKUP(A863,'medical examination2'!A863:'medical examination2'!B3197,2,FALSE)</f>
        <v>32.965000000000003</v>
      </c>
      <c r="D863">
        <f>VLOOKUP(A863,'medical examination2'!A863:E3197,5,FALSE)</f>
        <v>6.15</v>
      </c>
      <c r="E863" t="str">
        <f>VLOOKUP(A863,'medical examination2'!A863:G3198,7,FALSE)</f>
        <v>yes</v>
      </c>
      <c r="F863" t="str">
        <f>VLOOKUP(healthcare!A863,'medical examination2'!A863:I3197,9,FALSE)</f>
        <v>No</v>
      </c>
      <c r="G863" t="str">
        <f>VLOOKUP(A863,'medical examination2'!A863:J3197,10,FALSE)</f>
        <v>No</v>
      </c>
      <c r="I863" t="str">
        <f>VLOOKUP(A863,'medical examination2'!A863:M3197,13,FALSE)</f>
        <v>No</v>
      </c>
      <c r="J863" t="str">
        <f>VLOOKUP(A863,'medical examination2'!A863:D3197,4,FALSE)</f>
        <v>OBESITY</v>
      </c>
      <c r="K863" t="str">
        <f>VLOOKUP(A863,'medical examination2'!A863:F3197,6,FALSE)</f>
        <v>PREDIABETES</v>
      </c>
      <c r="L863" s="16">
        <f>VLOOKUP(A863,'hospitalisation details 2'!A863:G3205,7,FALSE)</f>
        <v>23593</v>
      </c>
      <c r="N863">
        <f>VLOOKUP(A863,'hospitalisation details 2'!A863:J3205,10,FALSE)</f>
        <v>12430.95</v>
      </c>
    </row>
    <row r="864" spans="1:14" ht="15.6" x14ac:dyDescent="0.3">
      <c r="A864" s="1" t="s">
        <v>1508</v>
      </c>
      <c r="B864" t="str">
        <f>VLOOKUP(A864,'Customer Names'!A864:D3198,4,FALSE)</f>
        <v>Jason L.</v>
      </c>
      <c r="C864">
        <f>VLOOKUP(A864,'medical examination2'!A864:'medical examination2'!B3198,2,FALSE)</f>
        <v>36.799999999999997</v>
      </c>
      <c r="D864">
        <f>VLOOKUP(A864,'medical examination2'!A864:E3198,5,FALSE)</f>
        <v>4.62</v>
      </c>
      <c r="E864" t="str">
        <f>VLOOKUP(A864,'medical examination2'!A864:G3199,7,FALSE)</f>
        <v>No</v>
      </c>
      <c r="F864" t="str">
        <f>VLOOKUP(healthcare!A864,'medical examination2'!A864:I3198,9,FALSE)</f>
        <v>No</v>
      </c>
      <c r="G864" t="str">
        <f>VLOOKUP(A864,'medical examination2'!A864:J3198,10,FALSE)</f>
        <v>Yes</v>
      </c>
      <c r="I864" t="str">
        <f>VLOOKUP(A864,'medical examination2'!A864:M3198,13,FALSE)</f>
        <v>No</v>
      </c>
      <c r="J864" t="str">
        <f>VLOOKUP(A864,'medical examination2'!A864:D3198,4,FALSE)</f>
        <v>OBESITY</v>
      </c>
      <c r="K864" t="str">
        <f>VLOOKUP(A864,'medical examination2'!A864:F3198,6,FALSE)</f>
        <v>NORMAL</v>
      </c>
      <c r="L864" s="16">
        <f>VLOOKUP(A864,'hospitalisation details 2'!A864:G3206,7,FALSE)</f>
        <v>29050</v>
      </c>
      <c r="N864">
        <f>VLOOKUP(A864,'hospitalisation details 2'!A864:J3206,10,FALSE)</f>
        <v>12408.29</v>
      </c>
    </row>
    <row r="865" spans="1:14" ht="15.6" x14ac:dyDescent="0.3">
      <c r="A865" s="1" t="s">
        <v>1507</v>
      </c>
      <c r="B865" t="str">
        <f>VLOOKUP(A865,'Customer Names'!A865:D3199,4,FALSE)</f>
        <v>Benjamin J.</v>
      </c>
      <c r="C865">
        <f>VLOOKUP(A865,'medical examination2'!A865:'medical examination2'!B3199,2,FALSE)</f>
        <v>34.299999999999997</v>
      </c>
      <c r="D865">
        <f>VLOOKUP(A865,'medical examination2'!A865:E3199,5,FALSE)</f>
        <v>4.87</v>
      </c>
      <c r="E865" t="str">
        <f>VLOOKUP(A865,'medical examination2'!A865:G3200,7,FALSE)</f>
        <v>No</v>
      </c>
      <c r="F865" t="str">
        <f>VLOOKUP(healthcare!A865,'medical examination2'!A865:I3199,9,FALSE)</f>
        <v>No</v>
      </c>
      <c r="G865" t="str">
        <f>VLOOKUP(A865,'medical examination2'!A865:J3199,10,FALSE)</f>
        <v>No</v>
      </c>
      <c r="I865" t="str">
        <f>VLOOKUP(A865,'medical examination2'!A865:M3199,13,FALSE)</f>
        <v>No</v>
      </c>
      <c r="J865" t="str">
        <f>VLOOKUP(A865,'medical examination2'!A865:D3199,4,FALSE)</f>
        <v>OBESITY</v>
      </c>
      <c r="K865" t="str">
        <f>VLOOKUP(A865,'medical examination2'!A865:F3199,6,FALSE)</f>
        <v>NORMAL</v>
      </c>
      <c r="L865" s="16">
        <f>VLOOKUP(A865,'hospitalisation details 2'!A865:G3207,7,FALSE)</f>
        <v>26532</v>
      </c>
      <c r="N865">
        <f>VLOOKUP(A865,'hospitalisation details 2'!A865:J3207,10,FALSE)</f>
        <v>12407.3</v>
      </c>
    </row>
    <row r="866" spans="1:14" ht="15.6" x14ac:dyDescent="0.3">
      <c r="A866" s="1" t="s">
        <v>1506</v>
      </c>
      <c r="B866" t="str">
        <f>VLOOKUP(A866,'Customer Names'!A866:D3200,4,FALSE)</f>
        <v>Steven M.</v>
      </c>
      <c r="C866">
        <f>VLOOKUP(A866,'medical examination2'!A866:'medical examination2'!B3200,2,FALSE)</f>
        <v>35.244999999999997</v>
      </c>
      <c r="D866">
        <f>VLOOKUP(A866,'medical examination2'!A866:E3200,5,FALSE)</f>
        <v>4.63</v>
      </c>
      <c r="E866" t="str">
        <f>VLOOKUP(A866,'medical examination2'!A866:G3201,7,FALSE)</f>
        <v>No</v>
      </c>
      <c r="F866" t="str">
        <f>VLOOKUP(healthcare!A866,'medical examination2'!A866:I3200,9,FALSE)</f>
        <v>No</v>
      </c>
      <c r="G866" t="str">
        <f>VLOOKUP(A866,'medical examination2'!A866:J3200,10,FALSE)</f>
        <v>No</v>
      </c>
      <c r="I866" t="str">
        <f>VLOOKUP(A866,'medical examination2'!A866:M3200,13,FALSE)</f>
        <v>No</v>
      </c>
      <c r="J866" t="str">
        <f>VLOOKUP(A866,'medical examination2'!A866:D3200,4,FALSE)</f>
        <v>OBESITY</v>
      </c>
      <c r="K866" t="str">
        <f>VLOOKUP(A866,'medical examination2'!A866:F3200,6,FALSE)</f>
        <v>NORMAL</v>
      </c>
      <c r="L866" s="16">
        <f>VLOOKUP(A866,'hospitalisation details 2'!A866:G3208,7,FALSE)</f>
        <v>32871</v>
      </c>
      <c r="N866">
        <f>VLOOKUP(A866,'hospitalisation details 2'!A866:J3208,10,FALSE)</f>
        <v>12404.88</v>
      </c>
    </row>
    <row r="867" spans="1:14" ht="15.6" x14ac:dyDescent="0.3">
      <c r="A867" s="1" t="s">
        <v>1505</v>
      </c>
      <c r="B867" t="str">
        <f>VLOOKUP(A867,'Customer Names'!A867:D3201,4,FALSE)</f>
        <v>Erika</v>
      </c>
      <c r="C867">
        <f>VLOOKUP(A867,'medical examination2'!A867:'medical examination2'!B3201,2,FALSE)</f>
        <v>26.23</v>
      </c>
      <c r="D867">
        <f>VLOOKUP(A867,'medical examination2'!A867:E3201,5,FALSE)</f>
        <v>11.93</v>
      </c>
      <c r="E867" t="str">
        <f>VLOOKUP(A867,'medical examination2'!A867:G3202,7,FALSE)</f>
        <v>No</v>
      </c>
      <c r="F867" t="str">
        <f>VLOOKUP(healthcare!A867,'medical examination2'!A867:I3201,9,FALSE)</f>
        <v>No</v>
      </c>
      <c r="G867" t="str">
        <f>VLOOKUP(A867,'medical examination2'!A867:J3201,10,FALSE)</f>
        <v>No</v>
      </c>
      <c r="I867" t="str">
        <f>VLOOKUP(A867,'medical examination2'!A867:M3201,13,FALSE)</f>
        <v>No</v>
      </c>
      <c r="J867" t="str">
        <f>VLOOKUP(A867,'medical examination2'!A867:D3201,4,FALSE)</f>
        <v>OVERWEIGHT</v>
      </c>
      <c r="K867" t="str">
        <f>VLOOKUP(A867,'medical examination2'!A867:F3201,6,FALSE)</f>
        <v>DIABETES</v>
      </c>
      <c r="L867" s="16">
        <f>VLOOKUP(A867,'hospitalisation details 2'!A867:G3209,7,FALSE)</f>
        <v>22915</v>
      </c>
      <c r="N867">
        <f>VLOOKUP(A867,'hospitalisation details 2'!A867:J3209,10,FALSE)</f>
        <v>12369.89</v>
      </c>
    </row>
    <row r="868" spans="1:14" ht="15.6" x14ac:dyDescent="0.3">
      <c r="A868" s="1" t="s">
        <v>1504</v>
      </c>
      <c r="B868" t="str">
        <f>VLOOKUP(A868,'Customer Names'!A868:D3202,4,FALSE)</f>
        <v>Chad</v>
      </c>
      <c r="C868">
        <f>VLOOKUP(A868,'medical examination2'!A868:'medical examination2'!B3202,2,FALSE)</f>
        <v>36.1</v>
      </c>
      <c r="D868">
        <f>VLOOKUP(A868,'medical examination2'!A868:E3202,5,FALSE)</f>
        <v>5.65</v>
      </c>
      <c r="E868" t="str">
        <f>VLOOKUP(A868,'medical examination2'!A868:G3203,7,FALSE)</f>
        <v>yes</v>
      </c>
      <c r="F868" t="str">
        <f>VLOOKUP(healthcare!A868,'medical examination2'!A868:I3202,9,FALSE)</f>
        <v>No</v>
      </c>
      <c r="G868" t="str">
        <f>VLOOKUP(A868,'medical examination2'!A868:J3202,10,FALSE)</f>
        <v>No</v>
      </c>
      <c r="I868" t="str">
        <f>VLOOKUP(A868,'medical examination2'!A868:M3202,13,FALSE)</f>
        <v>No</v>
      </c>
      <c r="J868" t="str">
        <f>VLOOKUP(A868,'medical examination2'!A868:D3202,4,FALSE)</f>
        <v>OBESITY</v>
      </c>
      <c r="K868" t="str">
        <f>VLOOKUP(A868,'medical examination2'!A868:F3202,6,FALSE)</f>
        <v>NORMAL</v>
      </c>
      <c r="L868" s="16">
        <f>VLOOKUP(A868,'hospitalisation details 2'!A868:G3210,7,FALSE)</f>
        <v>24470</v>
      </c>
      <c r="N868">
        <f>VLOOKUP(A868,'hospitalisation details 2'!A868:J3210,10,FALSE)</f>
        <v>12363.55</v>
      </c>
    </row>
    <row r="869" spans="1:14" ht="15.6" x14ac:dyDescent="0.3">
      <c r="A869" s="1" t="s">
        <v>1503</v>
      </c>
      <c r="B869" t="str">
        <f>VLOOKUP(A869,'Customer Names'!A869:D3203,4,FALSE)</f>
        <v>Mark</v>
      </c>
      <c r="C869">
        <f>VLOOKUP(A869,'medical examination2'!A869:'medical examination2'!B3203,2,FALSE)</f>
        <v>37.1</v>
      </c>
      <c r="D869">
        <f>VLOOKUP(A869,'medical examination2'!A869:E3203,5,FALSE)</f>
        <v>11.21</v>
      </c>
      <c r="E869" t="str">
        <f>VLOOKUP(A869,'medical examination2'!A869:G3204,7,FALSE)</f>
        <v>yes</v>
      </c>
      <c r="F869" t="str">
        <f>VLOOKUP(healthcare!A869,'medical examination2'!A869:I3203,9,FALSE)</f>
        <v>No</v>
      </c>
      <c r="G869" t="str">
        <f>VLOOKUP(A869,'medical examination2'!A869:J3203,10,FALSE)</f>
        <v>Yes</v>
      </c>
      <c r="I869" t="str">
        <f>VLOOKUP(A869,'medical examination2'!A869:M3203,13,FALSE)</f>
        <v>No</v>
      </c>
      <c r="J869" t="str">
        <f>VLOOKUP(A869,'medical examination2'!A869:D3203,4,FALSE)</f>
        <v>OBESITY</v>
      </c>
      <c r="K869" t="str">
        <f>VLOOKUP(A869,'medical examination2'!A869:F3203,6,FALSE)</f>
        <v>DIABETES</v>
      </c>
      <c r="L869" s="16">
        <f>VLOOKUP(A869,'hospitalisation details 2'!A869:G3211,7,FALSE)</f>
        <v>23276</v>
      </c>
      <c r="N869">
        <f>VLOOKUP(A869,'hospitalisation details 2'!A869:J3211,10,FALSE)</f>
        <v>12347.17</v>
      </c>
    </row>
    <row r="870" spans="1:14" ht="15.6" x14ac:dyDescent="0.3">
      <c r="A870" s="1" t="s">
        <v>1502</v>
      </c>
      <c r="B870" t="str">
        <f>VLOOKUP(A870,'Customer Names'!A870:D3204,4,FALSE)</f>
        <v>David</v>
      </c>
      <c r="C870">
        <f>VLOOKUP(A870,'medical examination2'!A870:'medical examination2'!B3204,2,FALSE)</f>
        <v>27.5</v>
      </c>
      <c r="D870">
        <f>VLOOKUP(A870,'medical examination2'!A870:E3204,5,FALSE)</f>
        <v>10.62</v>
      </c>
      <c r="E870" t="str">
        <f>VLOOKUP(A870,'medical examination2'!A870:G3205,7,FALSE)</f>
        <v>yes</v>
      </c>
      <c r="F870" t="str">
        <f>VLOOKUP(healthcare!A870,'medical examination2'!A870:I3204,9,FALSE)</f>
        <v>No</v>
      </c>
      <c r="G870" t="str">
        <f>VLOOKUP(A870,'medical examination2'!A870:J3204,10,FALSE)</f>
        <v>Yes</v>
      </c>
      <c r="I870" t="str">
        <f>VLOOKUP(A870,'medical examination2'!A870:M3204,13,FALSE)</f>
        <v>No</v>
      </c>
      <c r="J870" t="str">
        <f>VLOOKUP(A870,'medical examination2'!A870:D3204,4,FALSE)</f>
        <v>OVERWEIGHT</v>
      </c>
      <c r="K870" t="str">
        <f>VLOOKUP(A870,'medical examination2'!A870:F3204,6,FALSE)</f>
        <v>DIABETES</v>
      </c>
      <c r="L870" s="16">
        <f>VLOOKUP(A870,'hospitalisation details 2'!A870:G3212,7,FALSE)</f>
        <v>23225</v>
      </c>
      <c r="N870">
        <f>VLOOKUP(A870,'hospitalisation details 2'!A870:J3212,10,FALSE)</f>
        <v>12333.83</v>
      </c>
    </row>
    <row r="871" spans="1:14" ht="15.6" x14ac:dyDescent="0.3">
      <c r="A871" s="1" t="s">
        <v>1501</v>
      </c>
      <c r="B871" t="str">
        <f>VLOOKUP(A871,'Customer Names'!A871:D3205,4,FALSE)</f>
        <v>Matthew R</v>
      </c>
      <c r="C871">
        <f>VLOOKUP(A871,'medical examination2'!A871:'medical examination2'!B3205,2,FALSE)</f>
        <v>24.7</v>
      </c>
      <c r="D871">
        <f>VLOOKUP(A871,'medical examination2'!A871:E3205,5,FALSE)</f>
        <v>10.7</v>
      </c>
      <c r="E871" t="str">
        <f>VLOOKUP(A871,'medical examination2'!A871:G3206,7,FALSE)</f>
        <v>yes</v>
      </c>
      <c r="F871" t="str">
        <f>VLOOKUP(healthcare!A871,'medical examination2'!A871:I3205,9,FALSE)</f>
        <v>No</v>
      </c>
      <c r="G871" t="str">
        <f>VLOOKUP(A871,'medical examination2'!A871:J3205,10,FALSE)</f>
        <v>Yes</v>
      </c>
      <c r="I871" t="str">
        <f>VLOOKUP(A871,'medical examination2'!A871:M3205,13,FALSE)</f>
        <v>No</v>
      </c>
      <c r="J871" t="str">
        <f>VLOOKUP(A871,'medical examination2'!A871:D3205,4,FALSE)</f>
        <v>NORMAL WEIGHT</v>
      </c>
      <c r="K871" t="str">
        <f>VLOOKUP(A871,'medical examination2'!A871:F3205,6,FALSE)</f>
        <v>DIABETES</v>
      </c>
      <c r="L871" s="16">
        <f>VLOOKUP(A871,'hospitalisation details 2'!A871:G3213,7,FALSE)</f>
        <v>23252</v>
      </c>
      <c r="N871">
        <f>VLOOKUP(A871,'hospitalisation details 2'!A871:J3213,10,FALSE)</f>
        <v>12323.94</v>
      </c>
    </row>
    <row r="872" spans="1:14" ht="15.6" x14ac:dyDescent="0.3">
      <c r="A872" s="1" t="s">
        <v>1500</v>
      </c>
      <c r="B872" t="str">
        <f>VLOOKUP(A872,'Customer Names'!A872:D3206,4,FALSE)</f>
        <v>Orla</v>
      </c>
      <c r="C872">
        <f>VLOOKUP(A872,'medical examination2'!A872:'medical examination2'!B3206,2,FALSE)</f>
        <v>26.78</v>
      </c>
      <c r="D872">
        <f>VLOOKUP(A872,'medical examination2'!A872:E3206,5,FALSE)</f>
        <v>10.02</v>
      </c>
      <c r="E872" t="str">
        <f>VLOOKUP(A872,'medical examination2'!A872:G3207,7,FALSE)</f>
        <v>yes</v>
      </c>
      <c r="F872" t="str">
        <f>VLOOKUP(healthcare!A872,'medical examination2'!A872:I3206,9,FALSE)</f>
        <v>No</v>
      </c>
      <c r="G872" t="str">
        <f>VLOOKUP(A872,'medical examination2'!A872:J3206,10,FALSE)</f>
        <v>Yes</v>
      </c>
      <c r="I872" t="str">
        <f>VLOOKUP(A872,'medical examination2'!A872:M3206,13,FALSE)</f>
        <v>No</v>
      </c>
      <c r="J872" t="str">
        <f>VLOOKUP(A872,'medical examination2'!A872:D3206,4,FALSE)</f>
        <v>OVERWEIGHT</v>
      </c>
      <c r="K872" t="str">
        <f>VLOOKUP(A872,'medical examination2'!A872:F3206,6,FALSE)</f>
        <v>DIABETES</v>
      </c>
      <c r="L872" s="16">
        <f>VLOOKUP(A872,'hospitalisation details 2'!A872:G3214,7,FALSE)</f>
        <v>23312</v>
      </c>
      <c r="N872">
        <f>VLOOKUP(A872,'hospitalisation details 2'!A872:J3214,10,FALSE)</f>
        <v>12299.59</v>
      </c>
    </row>
    <row r="873" spans="1:14" ht="15.6" x14ac:dyDescent="0.3">
      <c r="A873" s="1" t="s">
        <v>1499</v>
      </c>
      <c r="B873" t="str">
        <f>VLOOKUP(A873,'Customer Names'!A873:D3207,4,FALSE)</f>
        <v>Shaista S</v>
      </c>
      <c r="C873">
        <f>VLOOKUP(A873,'medical examination2'!A873:'medical examination2'!B3207,2,FALSE)</f>
        <v>45.8</v>
      </c>
      <c r="D873">
        <f>VLOOKUP(A873,'medical examination2'!A873:E3207,5,FALSE)</f>
        <v>4.8499999999999996</v>
      </c>
      <c r="E873" t="str">
        <f>VLOOKUP(A873,'medical examination2'!A873:G3208,7,FALSE)</f>
        <v>No</v>
      </c>
      <c r="F873" t="str">
        <f>VLOOKUP(healthcare!A873,'medical examination2'!A873:I3207,9,FALSE)</f>
        <v>No</v>
      </c>
      <c r="G873" t="str">
        <f>VLOOKUP(A873,'medical examination2'!A873:J3207,10,FALSE)</f>
        <v>No</v>
      </c>
      <c r="I873" t="str">
        <f>VLOOKUP(A873,'medical examination2'!A873:M3207,13,FALSE)</f>
        <v>No</v>
      </c>
      <c r="J873" t="str">
        <f>VLOOKUP(A873,'medical examination2'!A873:D3207,4,FALSE)</f>
        <v>OBESITY</v>
      </c>
      <c r="K873" t="str">
        <f>VLOOKUP(A873,'medical examination2'!A873:F3207,6,FALSE)</f>
        <v>NORMAL</v>
      </c>
      <c r="L873" s="16">
        <f>VLOOKUP(A873,'hospitalisation details 2'!A873:G3215,7,FALSE)</f>
        <v>33175</v>
      </c>
      <c r="N873">
        <f>VLOOKUP(A873,'hospitalisation details 2'!A873:J3215,10,FALSE)</f>
        <v>12282.38</v>
      </c>
    </row>
    <row r="874" spans="1:14" ht="15.6" x14ac:dyDescent="0.3">
      <c r="A874" s="1" t="s">
        <v>1498</v>
      </c>
      <c r="B874" t="str">
        <f>VLOOKUP(A874,'Customer Names'!A874:D3208,4,FALSE)</f>
        <v>Emily</v>
      </c>
      <c r="C874">
        <f>VLOOKUP(A874,'medical examination2'!A874:'medical examination2'!B3208,2,FALSE)</f>
        <v>29</v>
      </c>
      <c r="D874">
        <f>VLOOKUP(A874,'medical examination2'!A874:E3208,5,FALSE)</f>
        <v>4.3899999999999997</v>
      </c>
      <c r="E874" t="str">
        <f>VLOOKUP(A874,'medical examination2'!A874:G3209,7,FALSE)</f>
        <v>yes</v>
      </c>
      <c r="F874" t="str">
        <f>VLOOKUP(healthcare!A874,'medical examination2'!A874:I3208,9,FALSE)</f>
        <v>No</v>
      </c>
      <c r="G874" t="str">
        <f>VLOOKUP(A874,'medical examination2'!A874:J3208,10,FALSE)</f>
        <v>No</v>
      </c>
      <c r="I874" t="str">
        <f>VLOOKUP(A874,'medical examination2'!A874:M3208,13,FALSE)</f>
        <v>No</v>
      </c>
      <c r="J874" t="str">
        <f>VLOOKUP(A874,'medical examination2'!A874:D3208,4,FALSE)</f>
        <v>OVERWEIGHT</v>
      </c>
      <c r="K874" t="str">
        <f>VLOOKUP(A874,'medical examination2'!A874:F3208,6,FALSE)</f>
        <v>NORMAL</v>
      </c>
      <c r="L874" s="16">
        <f>VLOOKUP(A874,'hospitalisation details 2'!A874:G3216,7,FALSE)</f>
        <v>24427</v>
      </c>
      <c r="N874">
        <f>VLOOKUP(A874,'hospitalisation details 2'!A874:J3216,10,FALSE)</f>
        <v>12282.03</v>
      </c>
    </row>
    <row r="875" spans="1:14" ht="15.6" x14ac:dyDescent="0.3">
      <c r="A875" s="1" t="s">
        <v>1497</v>
      </c>
      <c r="B875" t="str">
        <f>VLOOKUP(A875,'Customer Names'!A875:D3209,4,FALSE)</f>
        <v>Julie A.</v>
      </c>
      <c r="C875">
        <f>VLOOKUP(A875,'medical examination2'!A875:'medical examination2'!B3209,2,FALSE)</f>
        <v>33.534999999999997</v>
      </c>
      <c r="D875">
        <f>VLOOKUP(A875,'medical examination2'!A875:E3209,5,FALSE)</f>
        <v>8.24</v>
      </c>
      <c r="E875" t="str">
        <f>VLOOKUP(A875,'medical examination2'!A875:G3210,7,FALSE)</f>
        <v>yes</v>
      </c>
      <c r="F875" t="str">
        <f>VLOOKUP(healthcare!A875,'medical examination2'!A875:I3209,9,FALSE)</f>
        <v>No</v>
      </c>
      <c r="G875" t="str">
        <f>VLOOKUP(A875,'medical examination2'!A875:J3209,10,FALSE)</f>
        <v>No</v>
      </c>
      <c r="I875" t="str">
        <f>VLOOKUP(A875,'medical examination2'!A875:M3209,13,FALSE)</f>
        <v>No</v>
      </c>
      <c r="J875" t="str">
        <f>VLOOKUP(A875,'medical examination2'!A875:D3209,4,FALSE)</f>
        <v>OBESITY</v>
      </c>
      <c r="K875" t="str">
        <f>VLOOKUP(A875,'medical examination2'!A875:F3209,6,FALSE)</f>
        <v>DIABETES</v>
      </c>
      <c r="L875" s="16">
        <f>VLOOKUP(A875,'hospitalisation details 2'!A875:G3217,7,FALSE)</f>
        <v>24712</v>
      </c>
      <c r="N875">
        <f>VLOOKUP(A875,'hospitalisation details 2'!A875:J3217,10,FALSE)</f>
        <v>12269.69</v>
      </c>
    </row>
    <row r="876" spans="1:14" ht="15.6" x14ac:dyDescent="0.3">
      <c r="A876" s="1" t="s">
        <v>1496</v>
      </c>
      <c r="B876" t="str">
        <f>VLOOKUP(A876,'Customer Names'!A876:D3210,4,FALSE)</f>
        <v>Megumi</v>
      </c>
      <c r="C876">
        <f>VLOOKUP(A876,'medical examination2'!A876:'medical examination2'!B3210,2,FALSE)</f>
        <v>32.774999999999999</v>
      </c>
      <c r="D876">
        <f>VLOOKUP(A876,'medical examination2'!A876:E3210,5,FALSE)</f>
        <v>9.77</v>
      </c>
      <c r="E876" t="str">
        <f>VLOOKUP(A876,'medical examination2'!A876:G3211,7,FALSE)</f>
        <v>yes</v>
      </c>
      <c r="F876" t="str">
        <f>VLOOKUP(healthcare!A876,'medical examination2'!A876:I3210,9,FALSE)</f>
        <v>No</v>
      </c>
      <c r="G876" t="str">
        <f>VLOOKUP(A876,'medical examination2'!A876:J3210,10,FALSE)</f>
        <v>No</v>
      </c>
      <c r="I876" t="str">
        <f>VLOOKUP(A876,'medical examination2'!A876:M3210,13,FALSE)</f>
        <v>No</v>
      </c>
      <c r="J876" t="str">
        <f>VLOOKUP(A876,'medical examination2'!A876:D3210,4,FALSE)</f>
        <v>OBESITY</v>
      </c>
      <c r="K876" t="str">
        <f>VLOOKUP(A876,'medical examination2'!A876:F3210,6,FALSE)</f>
        <v>DIABETES</v>
      </c>
      <c r="L876" s="16">
        <f>VLOOKUP(A876,'hospitalisation details 2'!A876:G3218,7,FALSE)</f>
        <v>24836</v>
      </c>
      <c r="N876">
        <f>VLOOKUP(A876,'hospitalisation details 2'!A876:J3218,10,FALSE)</f>
        <v>12268.63</v>
      </c>
    </row>
    <row r="877" spans="1:14" ht="15.6" x14ac:dyDescent="0.3">
      <c r="A877" s="1" t="s">
        <v>1495</v>
      </c>
      <c r="B877" t="str">
        <f>VLOOKUP(A877,'Customer Names'!A877:D3211,4,FALSE)</f>
        <v>Skylar</v>
      </c>
      <c r="C877">
        <f>VLOOKUP(A877,'medical examination2'!A877:'medical examination2'!B3211,2,FALSE)</f>
        <v>37.51</v>
      </c>
      <c r="D877">
        <f>VLOOKUP(A877,'medical examination2'!A877:E3211,5,FALSE)</f>
        <v>5.5</v>
      </c>
      <c r="E877" t="str">
        <f>VLOOKUP(A877,'medical examination2'!A877:G3212,7,FALSE)</f>
        <v>yes</v>
      </c>
      <c r="F877" t="str">
        <f>VLOOKUP(healthcare!A877,'medical examination2'!A877:I3211,9,FALSE)</f>
        <v>No</v>
      </c>
      <c r="G877" t="str">
        <f>VLOOKUP(A877,'medical examination2'!A877:J3211,10,FALSE)</f>
        <v>No</v>
      </c>
      <c r="I877" t="str">
        <f>VLOOKUP(A877,'medical examination2'!A877:M3211,13,FALSE)</f>
        <v>No</v>
      </c>
      <c r="J877" t="str">
        <f>VLOOKUP(A877,'medical examination2'!A877:D3211,4,FALSE)</f>
        <v>OBESITY</v>
      </c>
      <c r="K877" t="str">
        <f>VLOOKUP(A877,'medical examination2'!A877:F3211,6,FALSE)</f>
        <v>NORMAL</v>
      </c>
      <c r="L877" s="16">
        <f>VLOOKUP(A877,'hospitalisation details 2'!A877:G3219,7,FALSE)</f>
        <v>24447</v>
      </c>
      <c r="N877">
        <f>VLOOKUP(A877,'hospitalisation details 2'!A877:J3219,10,FALSE)</f>
        <v>12265.51</v>
      </c>
    </row>
    <row r="878" spans="1:14" ht="15.6" x14ac:dyDescent="0.3">
      <c r="A878" s="1" t="s">
        <v>1494</v>
      </c>
      <c r="B878" t="str">
        <f>VLOOKUP(A878,'Customer Names'!A878:D3212,4,FALSE)</f>
        <v>Victoria</v>
      </c>
      <c r="C878">
        <f>VLOOKUP(A878,'medical examination2'!A878:'medical examination2'!B3212,2,FALSE)</f>
        <v>39.86</v>
      </c>
      <c r="D878">
        <f>VLOOKUP(A878,'medical examination2'!A878:E3212,5,FALSE)</f>
        <v>11.84</v>
      </c>
      <c r="E878" t="str">
        <f>VLOOKUP(A878,'medical examination2'!A878:G3213,7,FALSE)</f>
        <v>yes</v>
      </c>
      <c r="F878" t="str">
        <f>VLOOKUP(healthcare!A878,'medical examination2'!A878:I3212,9,FALSE)</f>
        <v>No</v>
      </c>
      <c r="G878" t="str">
        <f>VLOOKUP(A878,'medical examination2'!A878:J3212,10,FALSE)</f>
        <v>No</v>
      </c>
      <c r="I878" t="str">
        <f>VLOOKUP(A878,'medical examination2'!A878:M3212,13,FALSE)</f>
        <v>No</v>
      </c>
      <c r="J878" t="str">
        <f>VLOOKUP(A878,'medical examination2'!A878:D3212,4,FALSE)</f>
        <v>OBESITY</v>
      </c>
      <c r="K878" t="str">
        <f>VLOOKUP(A878,'medical examination2'!A878:F3212,6,FALSE)</f>
        <v>DIABETES</v>
      </c>
      <c r="L878" s="16">
        <f>VLOOKUP(A878,'hospitalisation details 2'!A878:G3220,7,FALSE)</f>
        <v>31637</v>
      </c>
      <c r="N878">
        <f>VLOOKUP(A878,'hospitalisation details 2'!A878:J3220,10,FALSE)</f>
        <v>12255.04</v>
      </c>
    </row>
    <row r="879" spans="1:14" ht="15.6" x14ac:dyDescent="0.3">
      <c r="A879" s="1" t="s">
        <v>1493</v>
      </c>
      <c r="B879" t="str">
        <f>VLOOKUP(A879,'Customer Names'!A879:D3213,4,FALSE)</f>
        <v>Amanda L</v>
      </c>
      <c r="C879">
        <f>VLOOKUP(A879,'medical examination2'!A879:'medical examination2'!B3213,2,FALSE)</f>
        <v>42.13</v>
      </c>
      <c r="D879">
        <f>VLOOKUP(A879,'medical examination2'!A879:E3213,5,FALSE)</f>
        <v>4.66</v>
      </c>
      <c r="E879" t="str">
        <f>VLOOKUP(A879,'medical examination2'!A879:G3214,7,FALSE)</f>
        <v>No</v>
      </c>
      <c r="F879" t="str">
        <f>VLOOKUP(healthcare!A879,'medical examination2'!A879:I3213,9,FALSE)</f>
        <v>No</v>
      </c>
      <c r="G879" t="str">
        <f>VLOOKUP(A879,'medical examination2'!A879:J3213,10,FALSE)</f>
        <v>No</v>
      </c>
      <c r="I879" t="str">
        <f>VLOOKUP(A879,'medical examination2'!A879:M3213,13,FALSE)</f>
        <v>No</v>
      </c>
      <c r="J879" t="str">
        <f>VLOOKUP(A879,'medical examination2'!A879:D3213,4,FALSE)</f>
        <v>OBESITY</v>
      </c>
      <c r="K879" t="str">
        <f>VLOOKUP(A879,'medical examination2'!A879:F3213,6,FALSE)</f>
        <v>NORMAL</v>
      </c>
      <c r="L879" s="16">
        <f>VLOOKUP(A879,'hospitalisation details 2'!A879:G3221,7,FALSE)</f>
        <v>32835</v>
      </c>
      <c r="N879">
        <f>VLOOKUP(A879,'hospitalisation details 2'!A879:J3221,10,FALSE)</f>
        <v>12254.44</v>
      </c>
    </row>
    <row r="880" spans="1:14" ht="15.6" x14ac:dyDescent="0.3">
      <c r="A880" s="1" t="s">
        <v>1492</v>
      </c>
      <c r="B880" t="str">
        <f>VLOOKUP(A880,'Customer Names'!A880:D3214,4,FALSE)</f>
        <v>Renee</v>
      </c>
      <c r="C880">
        <f>VLOOKUP(A880,'medical examination2'!A880:'medical examination2'!B3214,2,FALSE)</f>
        <v>35.99</v>
      </c>
      <c r="D880">
        <f>VLOOKUP(A880,'medical examination2'!A880:E3214,5,FALSE)</f>
        <v>11.11</v>
      </c>
      <c r="E880" t="str">
        <f>VLOOKUP(A880,'medical examination2'!A880:G3215,7,FALSE)</f>
        <v>No</v>
      </c>
      <c r="F880" t="str">
        <f>VLOOKUP(healthcare!A880,'medical examination2'!A880:I3214,9,FALSE)</f>
        <v>No</v>
      </c>
      <c r="G880" t="str">
        <f>VLOOKUP(A880,'medical examination2'!A880:J3214,10,FALSE)</f>
        <v>No</v>
      </c>
      <c r="I880" t="str">
        <f>VLOOKUP(A880,'medical examination2'!A880:M3214,13,FALSE)</f>
        <v>No</v>
      </c>
      <c r="J880" t="str">
        <f>VLOOKUP(A880,'medical examination2'!A880:D3214,4,FALSE)</f>
        <v>OBESITY</v>
      </c>
      <c r="K880" t="str">
        <f>VLOOKUP(A880,'medical examination2'!A880:F3214,6,FALSE)</f>
        <v>DIABETES</v>
      </c>
      <c r="L880" s="16">
        <f>VLOOKUP(A880,'hospitalisation details 2'!A880:G3222,7,FALSE)</f>
        <v>27203</v>
      </c>
      <c r="N880">
        <f>VLOOKUP(A880,'hospitalisation details 2'!A880:J3222,10,FALSE)</f>
        <v>12245.17</v>
      </c>
    </row>
    <row r="881" spans="1:14" ht="15.6" x14ac:dyDescent="0.3">
      <c r="A881" s="1" t="s">
        <v>1491</v>
      </c>
      <c r="B881" t="str">
        <f>VLOOKUP(A881,'Customer Names'!A881:D3215,4,FALSE)</f>
        <v>Nellie A.</v>
      </c>
      <c r="C881">
        <f>VLOOKUP(A881,'medical examination2'!A881:'medical examination2'!B3215,2,FALSE)</f>
        <v>35.200000000000003</v>
      </c>
      <c r="D881">
        <f>VLOOKUP(A881,'medical examination2'!A881:E3215,5,FALSE)</f>
        <v>7.72</v>
      </c>
      <c r="E881" t="str">
        <f>VLOOKUP(A881,'medical examination2'!A881:G3216,7,FALSE)</f>
        <v>yes</v>
      </c>
      <c r="F881" t="str">
        <f>VLOOKUP(healthcare!A881,'medical examination2'!A881:I3215,9,FALSE)</f>
        <v>No</v>
      </c>
      <c r="G881" t="str">
        <f>VLOOKUP(A881,'medical examination2'!A881:J3215,10,FALSE)</f>
        <v>Yes</v>
      </c>
      <c r="I881" t="str">
        <f>VLOOKUP(A881,'medical examination2'!A881:M3215,13,FALSE)</f>
        <v>No</v>
      </c>
      <c r="J881" t="str">
        <f>VLOOKUP(A881,'medical examination2'!A881:D3215,4,FALSE)</f>
        <v>OBESITY</v>
      </c>
      <c r="K881" t="str">
        <f>VLOOKUP(A881,'medical examination2'!A881:F3215,6,FALSE)</f>
        <v>DIABETES</v>
      </c>
      <c r="L881" s="16">
        <f>VLOOKUP(A881,'hospitalisation details 2'!A881:G3223,7,FALSE)</f>
        <v>23209</v>
      </c>
      <c r="N881">
        <f>VLOOKUP(A881,'hospitalisation details 2'!A881:J3223,10,FALSE)</f>
        <v>12244.53</v>
      </c>
    </row>
    <row r="882" spans="1:14" ht="15.6" x14ac:dyDescent="0.3">
      <c r="A882" s="1" t="s">
        <v>1490</v>
      </c>
      <c r="B882" t="str">
        <f>VLOOKUP(A882,'Customer Names'!A882:D3216,4,FALSE)</f>
        <v>Tamara</v>
      </c>
      <c r="C882">
        <f>VLOOKUP(A882,'medical examination2'!A882:'medical examination2'!B3216,2,FALSE)</f>
        <v>29.91</v>
      </c>
      <c r="D882">
        <f>VLOOKUP(A882,'medical examination2'!A882:E3216,5,FALSE)</f>
        <v>5.55</v>
      </c>
      <c r="E882" t="str">
        <f>VLOOKUP(A882,'medical examination2'!A882:G3217,7,FALSE)</f>
        <v>yes</v>
      </c>
      <c r="F882" t="str">
        <f>VLOOKUP(healthcare!A882,'medical examination2'!A882:I3216,9,FALSE)</f>
        <v>No</v>
      </c>
      <c r="G882" t="str">
        <f>VLOOKUP(A882,'medical examination2'!A882:J3216,10,FALSE)</f>
        <v>No</v>
      </c>
      <c r="I882" t="str">
        <f>VLOOKUP(A882,'medical examination2'!A882:M3216,13,FALSE)</f>
        <v>No</v>
      </c>
      <c r="J882" t="str">
        <f>VLOOKUP(A882,'medical examination2'!A882:D3216,4,FALSE)</f>
        <v>OVERWEIGHT</v>
      </c>
      <c r="K882" t="str">
        <f>VLOOKUP(A882,'medical examination2'!A882:F3216,6,FALSE)</f>
        <v>NORMAL</v>
      </c>
      <c r="L882" s="16">
        <f>VLOOKUP(A882,'hospitalisation details 2'!A882:G3224,7,FALSE)</f>
        <v>24317</v>
      </c>
      <c r="N882">
        <f>VLOOKUP(A882,'hospitalisation details 2'!A882:J3224,10,FALSE)</f>
        <v>12237.73</v>
      </c>
    </row>
    <row r="883" spans="1:14" ht="15.6" x14ac:dyDescent="0.3">
      <c r="A883" s="1" t="s">
        <v>1489</v>
      </c>
      <c r="B883" t="str">
        <f>VLOOKUP(A883,'Customer Names'!A883:D3217,4,FALSE)</f>
        <v>Joan</v>
      </c>
      <c r="C883">
        <f>VLOOKUP(A883,'medical examination2'!A883:'medical examination2'!B3217,2,FALSE)</f>
        <v>36.479999999999997</v>
      </c>
      <c r="D883">
        <f>VLOOKUP(A883,'medical examination2'!A883:E3217,5,FALSE)</f>
        <v>5.05</v>
      </c>
      <c r="E883" t="str">
        <f>VLOOKUP(A883,'medical examination2'!A883:G3218,7,FALSE)</f>
        <v>yes</v>
      </c>
      <c r="F883" t="str">
        <f>VLOOKUP(healthcare!A883,'medical examination2'!A883:I3217,9,FALSE)</f>
        <v>No</v>
      </c>
      <c r="G883" t="str">
        <f>VLOOKUP(A883,'medical examination2'!A883:J3217,10,FALSE)</f>
        <v>No</v>
      </c>
      <c r="I883" t="str">
        <f>VLOOKUP(A883,'medical examination2'!A883:M3217,13,FALSE)</f>
        <v>No</v>
      </c>
      <c r="J883" t="str">
        <f>VLOOKUP(A883,'medical examination2'!A883:D3217,4,FALSE)</f>
        <v>OBESITY</v>
      </c>
      <c r="K883" t="str">
        <f>VLOOKUP(A883,'medical examination2'!A883:F3217,6,FALSE)</f>
        <v>NORMAL</v>
      </c>
      <c r="L883" s="16">
        <f>VLOOKUP(A883,'hospitalisation details 2'!A883:G3225,7,FALSE)</f>
        <v>23665</v>
      </c>
      <c r="N883">
        <f>VLOOKUP(A883,'hospitalisation details 2'!A883:J3225,10,FALSE)</f>
        <v>12235.84</v>
      </c>
    </row>
    <row r="884" spans="1:14" ht="15.6" x14ac:dyDescent="0.3">
      <c r="A884" s="1" t="s">
        <v>1488</v>
      </c>
      <c r="B884" t="str">
        <f>VLOOKUP(A884,'Customer Names'!A884:D3218,4,FALSE)</f>
        <v>Aimee J.</v>
      </c>
      <c r="C884">
        <f>VLOOKUP(A884,'medical examination2'!A884:'medical examination2'!B3218,2,FALSE)</f>
        <v>27.5</v>
      </c>
      <c r="D884">
        <f>VLOOKUP(A884,'medical examination2'!A884:E3218,5,FALSE)</f>
        <v>8.69</v>
      </c>
      <c r="E884" t="str">
        <f>VLOOKUP(A884,'medical examination2'!A884:G3219,7,FALSE)</f>
        <v>yes</v>
      </c>
      <c r="F884" t="str">
        <f>VLOOKUP(healthcare!A884,'medical examination2'!A884:I3218,9,FALSE)</f>
        <v>No</v>
      </c>
      <c r="G884" t="str">
        <f>VLOOKUP(A884,'medical examination2'!A884:J3218,10,FALSE)</f>
        <v>Yes</v>
      </c>
      <c r="I884" t="str">
        <f>VLOOKUP(A884,'medical examination2'!A884:M3218,13,FALSE)</f>
        <v>No</v>
      </c>
      <c r="J884" t="str">
        <f>VLOOKUP(A884,'medical examination2'!A884:D3218,4,FALSE)</f>
        <v>OVERWEIGHT</v>
      </c>
      <c r="K884" t="str">
        <f>VLOOKUP(A884,'medical examination2'!A884:F3218,6,FALSE)</f>
        <v>DIABETES</v>
      </c>
      <c r="L884" s="16">
        <f>VLOOKUP(A884,'hospitalisation details 2'!A884:G3226,7,FALSE)</f>
        <v>23211</v>
      </c>
      <c r="N884">
        <f>VLOOKUP(A884,'hospitalisation details 2'!A884:J3226,10,FALSE)</f>
        <v>12233.83</v>
      </c>
    </row>
    <row r="885" spans="1:14" ht="15.6" x14ac:dyDescent="0.3">
      <c r="A885" s="1" t="s">
        <v>1487</v>
      </c>
      <c r="B885" t="str">
        <f>VLOOKUP(A885,'Customer Names'!A885:D3219,4,FALSE)</f>
        <v>Suzanne</v>
      </c>
      <c r="C885">
        <f>VLOOKUP(A885,'medical examination2'!A885:'medical examination2'!B3219,2,FALSE)</f>
        <v>33.44</v>
      </c>
      <c r="D885">
        <f>VLOOKUP(A885,'medical examination2'!A885:E3219,5,FALSE)</f>
        <v>5.9</v>
      </c>
      <c r="E885" t="str">
        <f>VLOOKUP(A885,'medical examination2'!A885:G3220,7,FALSE)</f>
        <v>yes</v>
      </c>
      <c r="F885" t="str">
        <f>VLOOKUP(healthcare!A885,'medical examination2'!A885:I3219,9,FALSE)</f>
        <v>No</v>
      </c>
      <c r="G885" t="str">
        <f>VLOOKUP(A885,'medical examination2'!A885:J3219,10,FALSE)</f>
        <v>No</v>
      </c>
      <c r="I885" t="str">
        <f>VLOOKUP(A885,'medical examination2'!A885:M3219,13,FALSE)</f>
        <v>No</v>
      </c>
      <c r="J885" t="str">
        <f>VLOOKUP(A885,'medical examination2'!A885:D3219,4,FALSE)</f>
        <v>OBESITY</v>
      </c>
      <c r="K885" t="str">
        <f>VLOOKUP(A885,'medical examination2'!A885:F3219,6,FALSE)</f>
        <v>PREDIABETES</v>
      </c>
      <c r="L885" s="16">
        <f>VLOOKUP(A885,'hospitalisation details 2'!A885:G3227,7,FALSE)</f>
        <v>23552</v>
      </c>
      <c r="N885">
        <f>VLOOKUP(A885,'hospitalisation details 2'!A885:J3227,10,FALSE)</f>
        <v>12231.61</v>
      </c>
    </row>
    <row r="886" spans="1:14" ht="15.6" x14ac:dyDescent="0.3">
      <c r="A886" s="1" t="s">
        <v>1486</v>
      </c>
      <c r="B886" t="str">
        <f>VLOOKUP(A886,'Customer Names'!A886:D3220,4,FALSE)</f>
        <v>Kristin A.</v>
      </c>
      <c r="C886">
        <f>VLOOKUP(A886,'medical examination2'!A886:'medical examination2'!B3220,2,FALSE)</f>
        <v>28.215</v>
      </c>
      <c r="D886">
        <f>VLOOKUP(A886,'medical examination2'!A886:E3220,5,FALSE)</f>
        <v>6.29</v>
      </c>
      <c r="E886" t="str">
        <f>VLOOKUP(A886,'medical examination2'!A886:G3221,7,FALSE)</f>
        <v>yes</v>
      </c>
      <c r="F886" t="str">
        <f>VLOOKUP(healthcare!A886,'medical examination2'!A886:I3220,9,FALSE)</f>
        <v>No</v>
      </c>
      <c r="G886" t="str">
        <f>VLOOKUP(A886,'medical examination2'!A886:J3220,10,FALSE)</f>
        <v>No</v>
      </c>
      <c r="I886" t="str">
        <f>VLOOKUP(A886,'medical examination2'!A886:M3220,13,FALSE)</f>
        <v>No</v>
      </c>
      <c r="J886" t="str">
        <f>VLOOKUP(A886,'medical examination2'!A886:D3220,4,FALSE)</f>
        <v>OVERWEIGHT</v>
      </c>
      <c r="K886" t="str">
        <f>VLOOKUP(A886,'medical examination2'!A886:F3220,6,FALSE)</f>
        <v>PREDIABETES</v>
      </c>
      <c r="L886" s="16">
        <f>VLOOKUP(A886,'hospitalisation details 2'!A886:G3228,7,FALSE)</f>
        <v>23560</v>
      </c>
      <c r="N886">
        <f>VLOOKUP(A886,'hospitalisation details 2'!A886:J3228,10,FALSE)</f>
        <v>12224.35</v>
      </c>
    </row>
    <row r="887" spans="1:14" ht="15.6" x14ac:dyDescent="0.3">
      <c r="A887" s="1" t="s">
        <v>1485</v>
      </c>
      <c r="B887" t="str">
        <f>VLOOKUP(A887,'Customer Names'!A887:D3221,4,FALSE)</f>
        <v>Bronwyn</v>
      </c>
      <c r="C887">
        <f>VLOOKUP(A887,'medical examination2'!A887:'medical examination2'!B3221,2,FALSE)</f>
        <v>27.17</v>
      </c>
      <c r="D887">
        <f>VLOOKUP(A887,'medical examination2'!A887:E3221,5,FALSE)</f>
        <v>5.84</v>
      </c>
      <c r="E887" t="str">
        <f>VLOOKUP(A887,'medical examination2'!A887:G3222,7,FALSE)</f>
        <v>yes</v>
      </c>
      <c r="F887" t="str">
        <f>VLOOKUP(healthcare!A887,'medical examination2'!A887:I3221,9,FALSE)</f>
        <v>No</v>
      </c>
      <c r="G887" t="str">
        <f>VLOOKUP(A887,'medical examination2'!A887:J3221,10,FALSE)</f>
        <v>No</v>
      </c>
      <c r="I887" t="str">
        <f>VLOOKUP(A887,'medical examination2'!A887:M3221,13,FALSE)</f>
        <v>No</v>
      </c>
      <c r="J887" t="str">
        <f>VLOOKUP(A887,'medical examination2'!A887:D3221,4,FALSE)</f>
        <v>OVERWEIGHT</v>
      </c>
      <c r="K887" t="str">
        <f>VLOOKUP(A887,'medical examination2'!A887:F3221,6,FALSE)</f>
        <v>PREDIABETES</v>
      </c>
      <c r="L887" s="16">
        <f>VLOOKUP(A887,'hospitalisation details 2'!A887:G3229,7,FALSE)</f>
        <v>23578</v>
      </c>
      <c r="N887">
        <f>VLOOKUP(A887,'hospitalisation details 2'!A887:J3229,10,FALSE)</f>
        <v>12222.9</v>
      </c>
    </row>
    <row r="888" spans="1:14" ht="15.6" x14ac:dyDescent="0.3">
      <c r="A888" s="1" t="s">
        <v>1484</v>
      </c>
      <c r="B888" t="str">
        <f>VLOOKUP(A888,'Customer Names'!A888:D3222,4,FALSE)</f>
        <v>Taylor J</v>
      </c>
      <c r="C888">
        <f>VLOOKUP(A888,'medical examination2'!A888:'medical examination2'!B3222,2,FALSE)</f>
        <v>35.380000000000003</v>
      </c>
      <c r="D888">
        <f>VLOOKUP(A888,'medical examination2'!A888:E3222,5,FALSE)</f>
        <v>6.12</v>
      </c>
      <c r="E888" t="str">
        <f>VLOOKUP(A888,'medical examination2'!A888:G3223,7,FALSE)</f>
        <v>No</v>
      </c>
      <c r="F888" t="str">
        <f>VLOOKUP(healthcare!A888,'medical examination2'!A888:I3222,9,FALSE)</f>
        <v>No</v>
      </c>
      <c r="G888" t="str">
        <f>VLOOKUP(A888,'medical examination2'!A888:J3222,10,FALSE)</f>
        <v>No</v>
      </c>
      <c r="I888" t="str">
        <f>VLOOKUP(A888,'medical examination2'!A888:M3222,13,FALSE)</f>
        <v>No</v>
      </c>
      <c r="J888" t="str">
        <f>VLOOKUP(A888,'medical examination2'!A888:D3222,4,FALSE)</f>
        <v>OBESITY</v>
      </c>
      <c r="K888" t="str">
        <f>VLOOKUP(A888,'medical examination2'!A888:F3222,6,FALSE)</f>
        <v>PREDIABETES</v>
      </c>
      <c r="L888" s="16">
        <f>VLOOKUP(A888,'hospitalisation details 2'!A888:G3230,7,FALSE)</f>
        <v>28351</v>
      </c>
      <c r="N888">
        <f>VLOOKUP(A888,'hospitalisation details 2'!A888:J3230,10,FALSE)</f>
        <v>12218.7</v>
      </c>
    </row>
    <row r="889" spans="1:14" ht="15.6" x14ac:dyDescent="0.3">
      <c r="A889" s="1" t="s">
        <v>1483</v>
      </c>
      <c r="B889" t="str">
        <f>VLOOKUP(A889,'Customer Names'!A889:D3223,4,FALSE)</f>
        <v>Kimberly M.</v>
      </c>
      <c r="C889">
        <f>VLOOKUP(A889,'medical examination2'!A889:'medical examination2'!B3223,2,FALSE)</f>
        <v>43.48</v>
      </c>
      <c r="D889">
        <f>VLOOKUP(A889,'medical examination2'!A889:E3223,5,FALSE)</f>
        <v>6.24</v>
      </c>
      <c r="E889" t="str">
        <f>VLOOKUP(A889,'medical examination2'!A889:G3224,7,FALSE)</f>
        <v>No</v>
      </c>
      <c r="F889" t="str">
        <f>VLOOKUP(healthcare!A889,'medical examination2'!A889:I3223,9,FALSE)</f>
        <v>No</v>
      </c>
      <c r="G889" t="str">
        <f>VLOOKUP(A889,'medical examination2'!A889:J3223,10,FALSE)</f>
        <v>No</v>
      </c>
      <c r="I889" t="str">
        <f>VLOOKUP(A889,'medical examination2'!A889:M3223,13,FALSE)</f>
        <v>No</v>
      </c>
      <c r="J889" t="str">
        <f>VLOOKUP(A889,'medical examination2'!A889:D3223,4,FALSE)</f>
        <v>OBESITY</v>
      </c>
      <c r="K889" t="str">
        <f>VLOOKUP(A889,'medical examination2'!A889:F3223,6,FALSE)</f>
        <v>PREDIABETES</v>
      </c>
      <c r="L889" s="16">
        <f>VLOOKUP(A889,'hospitalisation details 2'!A889:G3231,7,FALSE)</f>
        <v>33479</v>
      </c>
      <c r="N889">
        <f>VLOOKUP(A889,'hospitalisation details 2'!A889:J3231,10,FALSE)</f>
        <v>12198.64</v>
      </c>
    </row>
    <row r="890" spans="1:14" ht="15.6" x14ac:dyDescent="0.3">
      <c r="A890" s="1" t="s">
        <v>1482</v>
      </c>
      <c r="B890" t="str">
        <f>VLOOKUP(A890,'Customer Names'!A890:D3224,4,FALSE)</f>
        <v>Joshua E.</v>
      </c>
      <c r="C890">
        <f>VLOOKUP(A890,'medical examination2'!A890:'medical examination2'!B3224,2,FALSE)</f>
        <v>41.73</v>
      </c>
      <c r="D890">
        <f>VLOOKUP(A890,'medical examination2'!A890:E3224,5,FALSE)</f>
        <v>6.25</v>
      </c>
      <c r="E890" t="str">
        <f>VLOOKUP(A890,'medical examination2'!A890:G3225,7,FALSE)</f>
        <v>No</v>
      </c>
      <c r="F890" t="str">
        <f>VLOOKUP(healthcare!A890,'medical examination2'!A890:I3224,9,FALSE)</f>
        <v>No</v>
      </c>
      <c r="G890" t="str">
        <f>VLOOKUP(A890,'medical examination2'!A890:J3224,10,FALSE)</f>
        <v>No</v>
      </c>
      <c r="I890" t="str">
        <f>VLOOKUP(A890,'medical examination2'!A890:M3224,13,FALSE)</f>
        <v>No</v>
      </c>
      <c r="J890" t="str">
        <f>VLOOKUP(A890,'medical examination2'!A890:D3224,4,FALSE)</f>
        <v>OBESITY</v>
      </c>
      <c r="K890" t="str">
        <f>VLOOKUP(A890,'medical examination2'!A890:F3224,6,FALSE)</f>
        <v>PREDIABETES</v>
      </c>
      <c r="L890" s="16">
        <f>VLOOKUP(A890,'hospitalisation details 2'!A890:G3232,7,FALSE)</f>
        <v>32055</v>
      </c>
      <c r="N890">
        <f>VLOOKUP(A890,'hospitalisation details 2'!A890:J3232,10,FALSE)</f>
        <v>12148.2</v>
      </c>
    </row>
    <row r="891" spans="1:14" ht="15.6" x14ac:dyDescent="0.3">
      <c r="A891" s="1" t="s">
        <v>1481</v>
      </c>
      <c r="B891" t="str">
        <f>VLOOKUP(A891,'Customer Names'!A891:D3225,4,FALSE)</f>
        <v>Jeffrey</v>
      </c>
      <c r="C891">
        <f>VLOOKUP(A891,'medical examination2'!A891:'medical examination2'!B3225,2,FALSE)</f>
        <v>28.9</v>
      </c>
      <c r="D891">
        <f>VLOOKUP(A891,'medical examination2'!A891:E3225,5,FALSE)</f>
        <v>11.96</v>
      </c>
      <c r="E891" t="str">
        <f>VLOOKUP(A891,'medical examination2'!A891:G3226,7,FALSE)</f>
        <v>No</v>
      </c>
      <c r="F891" t="str">
        <f>VLOOKUP(healthcare!A891,'medical examination2'!A891:I3225,9,FALSE)</f>
        <v>No</v>
      </c>
      <c r="G891" t="str">
        <f>VLOOKUP(A891,'medical examination2'!A891:J3225,10,FALSE)</f>
        <v>No</v>
      </c>
      <c r="I891" t="str">
        <f>VLOOKUP(A891,'medical examination2'!A891:M3225,13,FALSE)</f>
        <v>No</v>
      </c>
      <c r="J891" t="str">
        <f>VLOOKUP(A891,'medical examination2'!A891:D3225,4,FALSE)</f>
        <v>OVERWEIGHT</v>
      </c>
      <c r="K891" t="str">
        <f>VLOOKUP(A891,'medical examination2'!A891:F3225,6,FALSE)</f>
        <v>DIABETES</v>
      </c>
      <c r="L891" s="16">
        <f>VLOOKUP(A891,'hospitalisation details 2'!A891:G3233,7,FALSE)</f>
        <v>22904</v>
      </c>
      <c r="N891">
        <f>VLOOKUP(A891,'hospitalisation details 2'!A891:J3233,10,FALSE)</f>
        <v>12146.97</v>
      </c>
    </row>
    <row r="892" spans="1:14" ht="15.6" x14ac:dyDescent="0.3">
      <c r="A892" s="1" t="s">
        <v>1480</v>
      </c>
      <c r="B892" t="str">
        <f>VLOOKUP(A892,'Customer Names'!A892:D3226,4,FALSE)</f>
        <v>Andrew R</v>
      </c>
      <c r="C892">
        <f>VLOOKUP(A892,'medical examination2'!A892:'medical examination2'!B3226,2,FALSE)</f>
        <v>25.74</v>
      </c>
      <c r="D892">
        <f>VLOOKUP(A892,'medical examination2'!A892:E3226,5,FALSE)</f>
        <v>7.69</v>
      </c>
      <c r="E892" t="str">
        <f>VLOOKUP(A892,'medical examination2'!A892:G3227,7,FALSE)</f>
        <v>No</v>
      </c>
      <c r="F892" t="str">
        <f>VLOOKUP(healthcare!A892,'medical examination2'!A892:I3226,9,FALSE)</f>
        <v>No</v>
      </c>
      <c r="G892" t="str">
        <f>VLOOKUP(A892,'medical examination2'!A892:J3226,10,FALSE)</f>
        <v>No</v>
      </c>
      <c r="I892" t="str">
        <f>VLOOKUP(A892,'medical examination2'!A892:M3226,13,FALSE)</f>
        <v>No</v>
      </c>
      <c r="J892" t="str">
        <f>VLOOKUP(A892,'medical examination2'!A892:D3226,4,FALSE)</f>
        <v>OVERWEIGHT</v>
      </c>
      <c r="K892" t="str">
        <f>VLOOKUP(A892,'medical examination2'!A892:F3226,6,FALSE)</f>
        <v>DIABETES</v>
      </c>
      <c r="L892" s="16">
        <f>VLOOKUP(A892,'hospitalisation details 2'!A892:G3234,7,FALSE)</f>
        <v>22954</v>
      </c>
      <c r="N892">
        <f>VLOOKUP(A892,'hospitalisation details 2'!A892:J3234,10,FALSE)</f>
        <v>12142.58</v>
      </c>
    </row>
    <row r="893" spans="1:14" ht="15.6" x14ac:dyDescent="0.3">
      <c r="A893" s="1" t="s">
        <v>1479</v>
      </c>
      <c r="B893" t="str">
        <f>VLOOKUP(A893,'Customer Names'!A893:D3227,4,FALSE)</f>
        <v>Francisco J. Sr.</v>
      </c>
      <c r="C893">
        <f>VLOOKUP(A893,'medical examination2'!A893:'medical examination2'!B3227,2,FALSE)</f>
        <v>36.06</v>
      </c>
      <c r="D893">
        <f>VLOOKUP(A893,'medical examination2'!A893:E3227,5,FALSE)</f>
        <v>8.83</v>
      </c>
      <c r="E893" t="str">
        <f>VLOOKUP(A893,'medical examination2'!A893:G3228,7,FALSE)</f>
        <v>No</v>
      </c>
      <c r="F893" t="str">
        <f>VLOOKUP(healthcare!A893,'medical examination2'!A893:I3227,9,FALSE)</f>
        <v>No</v>
      </c>
      <c r="G893" t="str">
        <f>VLOOKUP(A893,'medical examination2'!A893:J3227,10,FALSE)</f>
        <v>No</v>
      </c>
      <c r="I893" t="str">
        <f>VLOOKUP(A893,'medical examination2'!A893:M3227,13,FALSE)</f>
        <v>No</v>
      </c>
      <c r="J893" t="str">
        <f>VLOOKUP(A893,'medical examination2'!A893:D3227,4,FALSE)</f>
        <v>OBESITY</v>
      </c>
      <c r="K893" t="str">
        <f>VLOOKUP(A893,'medical examination2'!A893:F3227,6,FALSE)</f>
        <v>DIABETES</v>
      </c>
      <c r="L893" s="16">
        <f>VLOOKUP(A893,'hospitalisation details 2'!A893:G3235,7,FALSE)</f>
        <v>27288</v>
      </c>
      <c r="N893">
        <f>VLOOKUP(A893,'hospitalisation details 2'!A893:J3235,10,FALSE)</f>
        <v>12137.6</v>
      </c>
    </row>
    <row r="894" spans="1:14" ht="15.6" x14ac:dyDescent="0.3">
      <c r="A894" s="1" t="s">
        <v>1478</v>
      </c>
      <c r="B894" t="str">
        <f>VLOOKUP(A894,'Customer Names'!A894:D3228,4,FALSE)</f>
        <v>Rhonda</v>
      </c>
      <c r="C894">
        <f>VLOOKUP(A894,'medical examination2'!A894:'medical examination2'!B3228,2,FALSE)</f>
        <v>43.28</v>
      </c>
      <c r="D894">
        <f>VLOOKUP(A894,'medical examination2'!A894:E3228,5,FALSE)</f>
        <v>4.41</v>
      </c>
      <c r="E894" t="str">
        <f>VLOOKUP(A894,'medical examination2'!A894:G3229,7,FALSE)</f>
        <v>No</v>
      </c>
      <c r="F894" t="str">
        <f>VLOOKUP(healthcare!A894,'medical examination2'!A894:I3228,9,FALSE)</f>
        <v>No</v>
      </c>
      <c r="G894" t="str">
        <f>VLOOKUP(A894,'medical examination2'!A894:J3228,10,FALSE)</f>
        <v>No</v>
      </c>
      <c r="I894" t="str">
        <f>VLOOKUP(A894,'medical examination2'!A894:M3228,13,FALSE)</f>
        <v>No</v>
      </c>
      <c r="J894" t="str">
        <f>VLOOKUP(A894,'medical examination2'!A894:D3228,4,FALSE)</f>
        <v>OBESITY</v>
      </c>
      <c r="K894" t="str">
        <f>VLOOKUP(A894,'medical examination2'!A894:F3228,6,FALSE)</f>
        <v>NORMAL</v>
      </c>
      <c r="L894" s="16">
        <f>VLOOKUP(A894,'hospitalisation details 2'!A894:G3236,7,FALSE)</f>
        <v>33548</v>
      </c>
      <c r="N894">
        <f>VLOOKUP(A894,'hospitalisation details 2'!A894:J3236,10,FALSE)</f>
        <v>12130.8</v>
      </c>
    </row>
    <row r="895" spans="1:14" ht="15.6" x14ac:dyDescent="0.3">
      <c r="A895" s="1" t="s">
        <v>1477</v>
      </c>
      <c r="B895" t="str">
        <f>VLOOKUP(A895,'Customer Names'!A895:D3229,4,FALSE)</f>
        <v>John</v>
      </c>
      <c r="C895">
        <f>VLOOKUP(A895,'medical examination2'!A895:'medical examination2'!B3229,2,FALSE)</f>
        <v>28.785</v>
      </c>
      <c r="D895">
        <f>VLOOKUP(A895,'medical examination2'!A895:E3229,5,FALSE)</f>
        <v>9.1</v>
      </c>
      <c r="E895" t="str">
        <f>VLOOKUP(A895,'medical examination2'!A895:G3230,7,FALSE)</f>
        <v>yes</v>
      </c>
      <c r="F895" t="str">
        <f>VLOOKUP(healthcare!A895,'medical examination2'!A895:I3229,9,FALSE)</f>
        <v>No</v>
      </c>
      <c r="G895" t="str">
        <f>VLOOKUP(A895,'medical examination2'!A895:J3229,10,FALSE)</f>
        <v>Yes</v>
      </c>
      <c r="I895" t="str">
        <f>VLOOKUP(A895,'medical examination2'!A895:M3229,13,FALSE)</f>
        <v>No</v>
      </c>
      <c r="J895" t="str">
        <f>VLOOKUP(A895,'medical examination2'!A895:D3229,4,FALSE)</f>
        <v>OVERWEIGHT</v>
      </c>
      <c r="K895" t="str">
        <f>VLOOKUP(A895,'medical examination2'!A895:F3229,6,FALSE)</f>
        <v>DIABETES</v>
      </c>
      <c r="L895" s="16">
        <f>VLOOKUP(A895,'hospitalisation details 2'!A895:G3237,7,FALSE)</f>
        <v>23166</v>
      </c>
      <c r="N895">
        <f>VLOOKUP(A895,'hospitalisation details 2'!A895:J3237,10,FALSE)</f>
        <v>12129.61</v>
      </c>
    </row>
    <row r="896" spans="1:14" ht="15.6" x14ac:dyDescent="0.3">
      <c r="A896" s="1" t="s">
        <v>1476</v>
      </c>
      <c r="B896" t="str">
        <f>VLOOKUP(A896,'Customer Names'!A896:D3230,4,FALSE)</f>
        <v>Miles J.</v>
      </c>
      <c r="C896">
        <f>VLOOKUP(A896,'medical examination2'!A896:'medical examination2'!B3230,2,FALSE)</f>
        <v>25.46</v>
      </c>
      <c r="D896">
        <f>VLOOKUP(A896,'medical examination2'!A896:E3230,5,FALSE)</f>
        <v>11.52</v>
      </c>
      <c r="E896" t="str">
        <f>VLOOKUP(A896,'medical examination2'!A896:G3231,7,FALSE)</f>
        <v>yes</v>
      </c>
      <c r="F896" t="str">
        <f>VLOOKUP(healthcare!A896,'medical examination2'!A896:I3230,9,FALSE)</f>
        <v>No</v>
      </c>
      <c r="G896" t="str">
        <f>VLOOKUP(A896,'medical examination2'!A896:J3230,10,FALSE)</f>
        <v>Yes</v>
      </c>
      <c r="I896" t="str">
        <f>VLOOKUP(A896,'medical examination2'!A896:M3230,13,FALSE)</f>
        <v>No</v>
      </c>
      <c r="J896" t="str">
        <f>VLOOKUP(A896,'medical examination2'!A896:D3230,4,FALSE)</f>
        <v>OVERWEIGHT</v>
      </c>
      <c r="K896" t="str">
        <f>VLOOKUP(A896,'medical examination2'!A896:F3230,6,FALSE)</f>
        <v>DIABETES</v>
      </c>
      <c r="L896" s="16">
        <f>VLOOKUP(A896,'hospitalisation details 2'!A896:G3238,7,FALSE)</f>
        <v>23212</v>
      </c>
      <c r="N896">
        <f>VLOOKUP(A896,'hospitalisation details 2'!A896:J3238,10,FALSE)</f>
        <v>12124.99</v>
      </c>
    </row>
    <row r="897" spans="1:14" ht="15.6" x14ac:dyDescent="0.3">
      <c r="A897" s="1" t="s">
        <v>1475</v>
      </c>
      <c r="B897" t="str">
        <f>VLOOKUP(A897,'Customer Names'!A897:D3231,4,FALSE)</f>
        <v>Justyna I.</v>
      </c>
      <c r="C897">
        <f>VLOOKUP(A897,'medical examination2'!A897:'medical examination2'!B3231,2,FALSE)</f>
        <v>30.8</v>
      </c>
      <c r="D897">
        <f>VLOOKUP(A897,'medical examination2'!A897:E3231,5,FALSE)</f>
        <v>10.95</v>
      </c>
      <c r="E897" t="str">
        <f>VLOOKUP(A897,'medical examination2'!A897:G3232,7,FALSE)</f>
        <v>No</v>
      </c>
      <c r="F897" t="str">
        <f>VLOOKUP(healthcare!A897,'medical examination2'!A897:I3231,9,FALSE)</f>
        <v>No</v>
      </c>
      <c r="G897" t="str">
        <f>VLOOKUP(A897,'medical examination2'!A897:J3231,10,FALSE)</f>
        <v>No</v>
      </c>
      <c r="I897" t="str">
        <f>VLOOKUP(A897,'medical examination2'!A897:M3231,13,FALSE)</f>
        <v>No</v>
      </c>
      <c r="J897" t="str">
        <f>VLOOKUP(A897,'medical examination2'!A897:D3231,4,FALSE)</f>
        <v>OBESITY</v>
      </c>
      <c r="K897" t="str">
        <f>VLOOKUP(A897,'medical examination2'!A897:F3231,6,FALSE)</f>
        <v>DIABETES</v>
      </c>
      <c r="L897" s="16">
        <f>VLOOKUP(A897,'hospitalisation details 2'!A897:G3239,7,FALSE)</f>
        <v>25136</v>
      </c>
      <c r="N897">
        <f>VLOOKUP(A897,'hospitalisation details 2'!A897:J3239,10,FALSE)</f>
        <v>12105.32</v>
      </c>
    </row>
    <row r="898" spans="1:14" ht="15.6" x14ac:dyDescent="0.3">
      <c r="A898" s="1" t="s">
        <v>1474</v>
      </c>
      <c r="B898" t="str">
        <f>VLOOKUP(A898,'Customer Names'!A898:D3232,4,FALSE)</f>
        <v>Lucille</v>
      </c>
      <c r="C898">
        <f>VLOOKUP(A898,'medical examination2'!A898:'medical examination2'!B3232,2,FALSE)</f>
        <v>28.88</v>
      </c>
      <c r="D898">
        <f>VLOOKUP(A898,'medical examination2'!A898:E3232,5,FALSE)</f>
        <v>11.5</v>
      </c>
      <c r="E898" t="str">
        <f>VLOOKUP(A898,'medical examination2'!A898:G3233,7,FALSE)</f>
        <v>No</v>
      </c>
      <c r="F898" t="str">
        <f>VLOOKUP(healthcare!A898,'medical examination2'!A898:I3232,9,FALSE)</f>
        <v>No</v>
      </c>
      <c r="G898" t="str">
        <f>VLOOKUP(A898,'medical examination2'!A898:J3232,10,FALSE)</f>
        <v>No</v>
      </c>
      <c r="I898" t="str">
        <f>VLOOKUP(A898,'medical examination2'!A898:M3232,13,FALSE)</f>
        <v>No</v>
      </c>
      <c r="J898" t="str">
        <f>VLOOKUP(A898,'medical examination2'!A898:D3232,4,FALSE)</f>
        <v>OVERWEIGHT</v>
      </c>
      <c r="K898" t="str">
        <f>VLOOKUP(A898,'medical examination2'!A898:F3232,6,FALSE)</f>
        <v>DIABETES</v>
      </c>
      <c r="L898" s="16">
        <f>VLOOKUP(A898,'hospitalisation details 2'!A898:G3240,7,FALSE)</f>
        <v>25181</v>
      </c>
      <c r="N898">
        <f>VLOOKUP(A898,'hospitalisation details 2'!A898:J3240,10,FALSE)</f>
        <v>12096.65</v>
      </c>
    </row>
    <row r="899" spans="1:14" ht="15.6" x14ac:dyDescent="0.3">
      <c r="A899" s="1" t="s">
        <v>1473</v>
      </c>
      <c r="B899" t="str">
        <f>VLOOKUP(A899,'Customer Names'!A899:D3233,4,FALSE)</f>
        <v>April</v>
      </c>
      <c r="C899">
        <f>VLOOKUP(A899,'medical examination2'!A899:'medical examination2'!B3233,2,FALSE)</f>
        <v>23</v>
      </c>
      <c r="D899">
        <f>VLOOKUP(A899,'medical examination2'!A899:E3233,5,FALSE)</f>
        <v>9.8800000000000008</v>
      </c>
      <c r="E899" t="str">
        <f>VLOOKUP(A899,'medical examination2'!A899:G3234,7,FALSE)</f>
        <v>No</v>
      </c>
      <c r="F899" t="str">
        <f>VLOOKUP(healthcare!A899,'medical examination2'!A899:I3233,9,FALSE)</f>
        <v>No</v>
      </c>
      <c r="G899" t="str">
        <f>VLOOKUP(A899,'medical examination2'!A899:J3233,10,FALSE)</f>
        <v>No</v>
      </c>
      <c r="I899" t="str">
        <f>VLOOKUP(A899,'medical examination2'!A899:M3233,13,FALSE)</f>
        <v>No</v>
      </c>
      <c r="J899" t="str">
        <f>VLOOKUP(A899,'medical examination2'!A899:D3233,4,FALSE)</f>
        <v>NORMAL WEIGHT</v>
      </c>
      <c r="K899" t="str">
        <f>VLOOKUP(A899,'medical examination2'!A899:F3233,6,FALSE)</f>
        <v>DIABETES</v>
      </c>
      <c r="L899" s="16">
        <f>VLOOKUP(A899,'hospitalisation details 2'!A899:G3241,7,FALSE)</f>
        <v>25010</v>
      </c>
      <c r="N899">
        <f>VLOOKUP(A899,'hospitalisation details 2'!A899:J3241,10,FALSE)</f>
        <v>12094.48</v>
      </c>
    </row>
    <row r="900" spans="1:14" ht="15.6" x14ac:dyDescent="0.3">
      <c r="A900" s="1" t="s">
        <v>1472</v>
      </c>
      <c r="B900" t="str">
        <f>VLOOKUP(A900,'Customer Names'!A900:D3234,4,FALSE)</f>
        <v>Robert</v>
      </c>
      <c r="C900">
        <f>VLOOKUP(A900,'medical examination2'!A900:'medical examination2'!B3234,2,FALSE)</f>
        <v>38.25</v>
      </c>
      <c r="D900">
        <f>VLOOKUP(A900,'medical examination2'!A900:E3234,5,FALSE)</f>
        <v>6.2</v>
      </c>
      <c r="E900" t="str">
        <f>VLOOKUP(A900,'medical examination2'!A900:G3235,7,FALSE)</f>
        <v>No</v>
      </c>
      <c r="F900" t="str">
        <f>VLOOKUP(healthcare!A900,'medical examination2'!A900:I3234,9,FALSE)</f>
        <v>No</v>
      </c>
      <c r="G900" t="str">
        <f>VLOOKUP(A900,'medical examination2'!A900:J3234,10,FALSE)</f>
        <v>No</v>
      </c>
      <c r="I900" t="str">
        <f>VLOOKUP(A900,'medical examination2'!A900:M3234,13,FALSE)</f>
        <v>No</v>
      </c>
      <c r="J900" t="str">
        <f>VLOOKUP(A900,'medical examination2'!A900:D3234,4,FALSE)</f>
        <v>OBESITY</v>
      </c>
      <c r="K900" t="str">
        <f>VLOOKUP(A900,'medical examination2'!A900:F3234,6,FALSE)</f>
        <v>PREDIABETES</v>
      </c>
      <c r="L900" s="16">
        <f>VLOOKUP(A900,'hospitalisation details 2'!A900:G3242,7,FALSE)</f>
        <v>30927</v>
      </c>
      <c r="N900">
        <f>VLOOKUP(A900,'hospitalisation details 2'!A900:J3242,10,FALSE)</f>
        <v>12091.34</v>
      </c>
    </row>
    <row r="901" spans="1:14" ht="15.6" x14ac:dyDescent="0.3">
      <c r="A901" s="1" t="s">
        <v>1471</v>
      </c>
      <c r="B901" t="str">
        <f>VLOOKUP(A901,'Customer Names'!A901:D3235,4,FALSE)</f>
        <v>Alyssa</v>
      </c>
      <c r="C901">
        <f>VLOOKUP(A901,'medical examination2'!A901:'medical examination2'!B3235,2,FALSE)</f>
        <v>39.25</v>
      </c>
      <c r="D901">
        <f>VLOOKUP(A901,'medical examination2'!A901:E3235,5,FALSE)</f>
        <v>8.41</v>
      </c>
      <c r="E901" t="str">
        <f>VLOOKUP(A901,'medical examination2'!A901:G3236,7,FALSE)</f>
        <v>yes</v>
      </c>
      <c r="F901" t="str">
        <f>VLOOKUP(healthcare!A901,'medical examination2'!A901:I3235,9,FALSE)</f>
        <v>No</v>
      </c>
      <c r="G901" t="str">
        <f>VLOOKUP(A901,'medical examination2'!A901:J3235,10,FALSE)</f>
        <v>No</v>
      </c>
      <c r="I901" t="str">
        <f>VLOOKUP(A901,'medical examination2'!A901:M3235,13,FALSE)</f>
        <v>No</v>
      </c>
      <c r="J901" t="str">
        <f>VLOOKUP(A901,'medical examination2'!A901:D3235,4,FALSE)</f>
        <v>OBESITY</v>
      </c>
      <c r="K901" t="str">
        <f>VLOOKUP(A901,'medical examination2'!A901:F3235,6,FALSE)</f>
        <v>DIABETES</v>
      </c>
      <c r="L901" s="16">
        <f>VLOOKUP(A901,'hospitalisation details 2'!A901:G3243,7,FALSE)</f>
        <v>31662</v>
      </c>
      <c r="N901">
        <f>VLOOKUP(A901,'hospitalisation details 2'!A901:J3243,10,FALSE)</f>
        <v>12048.13</v>
      </c>
    </row>
    <row r="902" spans="1:14" ht="15.6" x14ac:dyDescent="0.3">
      <c r="A902" s="1" t="s">
        <v>1470</v>
      </c>
      <c r="B902" t="str">
        <f>VLOOKUP(A902,'Customer Names'!A902:D3236,4,FALSE)</f>
        <v>Jessica E.</v>
      </c>
      <c r="C902">
        <f>VLOOKUP(A902,'medical examination2'!A902:'medical examination2'!B3236,2,FALSE)</f>
        <v>26.6</v>
      </c>
      <c r="D902">
        <f>VLOOKUP(A902,'medical examination2'!A902:E3236,5,FALSE)</f>
        <v>5.07</v>
      </c>
      <c r="E902" t="str">
        <f>VLOOKUP(A902,'medical examination2'!A902:G3237,7,FALSE)</f>
        <v>yes</v>
      </c>
      <c r="F902" t="str">
        <f>VLOOKUP(healthcare!A902,'medical examination2'!A902:I3236,9,FALSE)</f>
        <v>No</v>
      </c>
      <c r="G902" t="str">
        <f>VLOOKUP(A902,'medical examination2'!A902:J3236,10,FALSE)</f>
        <v>No</v>
      </c>
      <c r="I902" t="str">
        <f>VLOOKUP(A902,'medical examination2'!A902:M3236,13,FALSE)</f>
        <v>No</v>
      </c>
      <c r="J902" t="str">
        <f>VLOOKUP(A902,'medical examination2'!A902:D3236,4,FALSE)</f>
        <v>OVERWEIGHT</v>
      </c>
      <c r="K902" t="str">
        <f>VLOOKUP(A902,'medical examination2'!A902:F3236,6,FALSE)</f>
        <v>NORMAL</v>
      </c>
      <c r="L902" s="16">
        <f>VLOOKUP(A902,'hospitalisation details 2'!A902:G3244,7,FALSE)</f>
        <v>24435</v>
      </c>
      <c r="N902">
        <f>VLOOKUP(A902,'hospitalisation details 2'!A902:J3244,10,FALSE)</f>
        <v>12044.34</v>
      </c>
    </row>
    <row r="903" spans="1:14" ht="15.6" x14ac:dyDescent="0.3">
      <c r="A903" s="1" t="s">
        <v>1469</v>
      </c>
      <c r="B903" t="str">
        <f>VLOOKUP(A903,'Customer Names'!A903:D3237,4,FALSE)</f>
        <v>Patrick J.</v>
      </c>
      <c r="C903">
        <f>VLOOKUP(A903,'medical examination2'!A903:'medical examination2'!B3237,2,FALSE)</f>
        <v>35.700000000000003</v>
      </c>
      <c r="D903">
        <f>VLOOKUP(A903,'medical examination2'!A903:E3237,5,FALSE)</f>
        <v>4.0599999999999996</v>
      </c>
      <c r="E903" t="str">
        <f>VLOOKUP(A903,'medical examination2'!A903:G3238,7,FALSE)</f>
        <v>No</v>
      </c>
      <c r="F903" t="str">
        <f>VLOOKUP(healthcare!A903,'medical examination2'!A903:I3237,9,FALSE)</f>
        <v>No</v>
      </c>
      <c r="G903" t="str">
        <f>VLOOKUP(A903,'medical examination2'!A903:J3237,10,FALSE)</f>
        <v>Yes</v>
      </c>
      <c r="I903" t="str">
        <f>VLOOKUP(A903,'medical examination2'!A903:M3237,13,FALSE)</f>
        <v>No</v>
      </c>
      <c r="J903" t="str">
        <f>VLOOKUP(A903,'medical examination2'!A903:D3237,4,FALSE)</f>
        <v>OBESITY</v>
      </c>
      <c r="K903" t="str">
        <f>VLOOKUP(A903,'medical examination2'!A903:F3237,6,FALSE)</f>
        <v>NORMAL</v>
      </c>
      <c r="L903" s="16">
        <f>VLOOKUP(A903,'hospitalisation details 2'!A903:G3245,7,FALSE)</f>
        <v>29144</v>
      </c>
      <c r="N903">
        <f>VLOOKUP(A903,'hospitalisation details 2'!A903:J3245,10,FALSE)</f>
        <v>12035.18</v>
      </c>
    </row>
    <row r="904" spans="1:14" ht="15.6" x14ac:dyDescent="0.3">
      <c r="A904" s="1" t="s">
        <v>1468</v>
      </c>
      <c r="B904" t="str">
        <f>VLOOKUP(A904,'Customer Names'!A904:D3238,4,FALSE)</f>
        <v>Emilie</v>
      </c>
      <c r="C904">
        <f>VLOOKUP(A904,'medical examination2'!A904:'medical examination2'!B3238,2,FALSE)</f>
        <v>20.100000000000001</v>
      </c>
      <c r="D904">
        <f>VLOOKUP(A904,'medical examination2'!A904:E3238,5,FALSE)</f>
        <v>10.52</v>
      </c>
      <c r="E904" t="str">
        <f>VLOOKUP(A904,'medical examination2'!A904:G3239,7,FALSE)</f>
        <v>No</v>
      </c>
      <c r="F904" t="str">
        <f>VLOOKUP(healthcare!A904,'medical examination2'!A904:I3238,9,FALSE)</f>
        <v>No</v>
      </c>
      <c r="G904" t="str">
        <f>VLOOKUP(A904,'medical examination2'!A904:J3238,10,FALSE)</f>
        <v>No</v>
      </c>
      <c r="I904" t="str">
        <f>VLOOKUP(A904,'medical examination2'!A904:M3238,13,FALSE)</f>
        <v>No</v>
      </c>
      <c r="J904" t="str">
        <f>VLOOKUP(A904,'medical examination2'!A904:D3238,4,FALSE)</f>
        <v>NORMAL WEIGHT</v>
      </c>
      <c r="K904" t="str">
        <f>VLOOKUP(A904,'medical examination2'!A904:F3238,6,FALSE)</f>
        <v>DIABETES</v>
      </c>
      <c r="L904" s="16">
        <f>VLOOKUP(A904,'hospitalisation details 2'!A904:G3246,7,FALSE)</f>
        <v>24044</v>
      </c>
      <c r="N904">
        <f>VLOOKUP(A904,'hospitalisation details 2'!A904:J3246,10,FALSE)</f>
        <v>12032.33</v>
      </c>
    </row>
    <row r="905" spans="1:14" ht="15.6" x14ac:dyDescent="0.3">
      <c r="A905" s="1" t="s">
        <v>1467</v>
      </c>
      <c r="B905" t="str">
        <f>VLOOKUP(A905,'Customer Names'!A905:D3239,4,FALSE)</f>
        <v>Caitlin B.</v>
      </c>
      <c r="C905">
        <f>VLOOKUP(A905,'medical examination2'!A905:'medical examination2'!B3239,2,FALSE)</f>
        <v>22.23</v>
      </c>
      <c r="D905">
        <f>VLOOKUP(A905,'medical examination2'!A905:E3239,5,FALSE)</f>
        <v>9.65</v>
      </c>
      <c r="E905" t="str">
        <f>VLOOKUP(A905,'medical examination2'!A905:G3240,7,FALSE)</f>
        <v>No</v>
      </c>
      <c r="F905" t="str">
        <f>VLOOKUP(healthcare!A905,'medical examination2'!A905:I3239,9,FALSE)</f>
        <v>No</v>
      </c>
      <c r="G905" t="str">
        <f>VLOOKUP(A905,'medical examination2'!A905:J3239,10,FALSE)</f>
        <v>No</v>
      </c>
      <c r="I905" t="str">
        <f>VLOOKUP(A905,'medical examination2'!A905:M3239,13,FALSE)</f>
        <v>No</v>
      </c>
      <c r="J905" t="str">
        <f>VLOOKUP(A905,'medical examination2'!A905:D3239,4,FALSE)</f>
        <v>NORMAL WEIGHT</v>
      </c>
      <c r="K905" t="str">
        <f>VLOOKUP(A905,'medical examination2'!A905:F3239,6,FALSE)</f>
        <v>DIABETES</v>
      </c>
      <c r="L905" s="16">
        <f>VLOOKUP(A905,'hospitalisation details 2'!A905:G3247,7,FALSE)</f>
        <v>23902</v>
      </c>
      <c r="N905">
        <f>VLOOKUP(A905,'hospitalisation details 2'!A905:J3247,10,FALSE)</f>
        <v>12029.29</v>
      </c>
    </row>
    <row r="906" spans="1:14" ht="15.6" x14ac:dyDescent="0.3">
      <c r="A906" s="1" t="s">
        <v>1466</v>
      </c>
      <c r="B906" t="str">
        <f>VLOOKUP(A906,'Customer Names'!A906:D3240,4,FALSE)</f>
        <v>Joseph W</v>
      </c>
      <c r="C906">
        <f>VLOOKUP(A906,'medical examination2'!A906:'medical examination2'!B3240,2,FALSE)</f>
        <v>36.47</v>
      </c>
      <c r="D906">
        <f>VLOOKUP(A906,'medical examination2'!A906:E3240,5,FALSE)</f>
        <v>6.21</v>
      </c>
      <c r="E906" t="str">
        <f>VLOOKUP(A906,'medical examination2'!A906:G3241,7,FALSE)</f>
        <v>No</v>
      </c>
      <c r="F906" t="str">
        <f>VLOOKUP(healthcare!A906,'medical examination2'!A906:I3240,9,FALSE)</f>
        <v>No</v>
      </c>
      <c r="G906" t="str">
        <f>VLOOKUP(A906,'medical examination2'!A906:J3240,10,FALSE)</f>
        <v>No</v>
      </c>
      <c r="I906" t="str">
        <f>VLOOKUP(A906,'medical examination2'!A906:M3240,13,FALSE)</f>
        <v>No</v>
      </c>
      <c r="J906" t="str">
        <f>VLOOKUP(A906,'medical examination2'!A906:D3240,4,FALSE)</f>
        <v>OBESITY</v>
      </c>
      <c r="K906" t="str">
        <f>VLOOKUP(A906,'medical examination2'!A906:F3240,6,FALSE)</f>
        <v>PREDIABETES</v>
      </c>
      <c r="L906" s="16">
        <f>VLOOKUP(A906,'hospitalisation details 2'!A906:G3248,7,FALSE)</f>
        <v>30241</v>
      </c>
      <c r="N906">
        <f>VLOOKUP(A906,'hospitalisation details 2'!A906:J3248,10,FALSE)</f>
        <v>12001.29</v>
      </c>
    </row>
    <row r="907" spans="1:14" ht="15.6" x14ac:dyDescent="0.3">
      <c r="A907" s="1" t="s">
        <v>1465</v>
      </c>
      <c r="B907" t="str">
        <f>VLOOKUP(A907,'Customer Names'!A907:D3241,4,FALSE)</f>
        <v>Wendy</v>
      </c>
      <c r="C907">
        <f>VLOOKUP(A907,'medical examination2'!A907:'medical examination2'!B3241,2,FALSE)</f>
        <v>49.64</v>
      </c>
      <c r="D907">
        <f>VLOOKUP(A907,'medical examination2'!A907:E3241,5,FALSE)</f>
        <v>4.76</v>
      </c>
      <c r="E907" t="str">
        <f>VLOOKUP(A907,'medical examination2'!A907:G3242,7,FALSE)</f>
        <v>No</v>
      </c>
      <c r="F907" t="str">
        <f>VLOOKUP(healthcare!A907,'medical examination2'!A907:I3241,9,FALSE)</f>
        <v>No</v>
      </c>
      <c r="G907" t="str">
        <f>VLOOKUP(A907,'medical examination2'!A907:J3241,10,FALSE)</f>
        <v>Yes</v>
      </c>
      <c r="I907" t="str">
        <f>VLOOKUP(A907,'medical examination2'!A907:M3241,13,FALSE)</f>
        <v>No</v>
      </c>
      <c r="J907" t="str">
        <f>VLOOKUP(A907,'medical examination2'!A907:D3241,4,FALSE)</f>
        <v>OBESITY</v>
      </c>
      <c r="K907" t="str">
        <f>VLOOKUP(A907,'medical examination2'!A907:F3241,6,FALSE)</f>
        <v>NORMAL</v>
      </c>
      <c r="L907" s="16">
        <f>VLOOKUP(A907,'hospitalisation details 2'!A907:G3249,7,FALSE)</f>
        <v>34315</v>
      </c>
      <c r="N907">
        <f>VLOOKUP(A907,'hospitalisation details 2'!A907:J3249,10,FALSE)</f>
        <v>11994.89</v>
      </c>
    </row>
    <row r="908" spans="1:14" ht="15.6" x14ac:dyDescent="0.3">
      <c r="A908" s="1" t="s">
        <v>1464</v>
      </c>
      <c r="B908" t="str">
        <f>VLOOKUP(A908,'Customer Names'!A908:D3242,4,FALSE)</f>
        <v>Leah L.</v>
      </c>
      <c r="C908">
        <f>VLOOKUP(A908,'medical examination2'!A908:'medical examination2'!B3242,2,FALSE)</f>
        <v>36.799999999999997</v>
      </c>
      <c r="D908">
        <f>VLOOKUP(A908,'medical examination2'!A908:E3242,5,FALSE)</f>
        <v>5.73</v>
      </c>
      <c r="E908" t="str">
        <f>VLOOKUP(A908,'medical examination2'!A908:G3243,7,FALSE)</f>
        <v>yes</v>
      </c>
      <c r="F908" t="str">
        <f>VLOOKUP(healthcare!A908,'medical examination2'!A908:I3242,9,FALSE)</f>
        <v>No</v>
      </c>
      <c r="G908" t="str">
        <f>VLOOKUP(A908,'medical examination2'!A908:J3242,10,FALSE)</f>
        <v>Yes</v>
      </c>
      <c r="I908" t="str">
        <f>VLOOKUP(A908,'medical examination2'!A908:M3242,13,FALSE)</f>
        <v>No</v>
      </c>
      <c r="J908" t="str">
        <f>VLOOKUP(A908,'medical examination2'!A908:D3242,4,FALSE)</f>
        <v>OBESITY</v>
      </c>
      <c r="K908" t="str">
        <f>VLOOKUP(A908,'medical examination2'!A908:F3242,6,FALSE)</f>
        <v>PREDIABETES</v>
      </c>
      <c r="L908" s="16">
        <f>VLOOKUP(A908,'hospitalisation details 2'!A908:G3250,7,FALSE)</f>
        <v>30501</v>
      </c>
      <c r="N908">
        <f>VLOOKUP(A908,'hospitalisation details 2'!A908:J3250,10,FALSE)</f>
        <v>11987.68</v>
      </c>
    </row>
    <row r="909" spans="1:14" ht="15.6" x14ac:dyDescent="0.3">
      <c r="A909" s="1" t="s">
        <v>1463</v>
      </c>
      <c r="B909" t="str">
        <f>VLOOKUP(A909,'Customer Names'!A909:D3243,4,FALSE)</f>
        <v>Wayne L.</v>
      </c>
      <c r="C909">
        <f>VLOOKUP(A909,'medical examination2'!A909:'medical examination2'!B3243,2,FALSE)</f>
        <v>33.880000000000003</v>
      </c>
      <c r="D909">
        <f>VLOOKUP(A909,'medical examination2'!A909:E3243,5,FALSE)</f>
        <v>10.78</v>
      </c>
      <c r="E909" t="str">
        <f>VLOOKUP(A909,'medical examination2'!A909:G3244,7,FALSE)</f>
        <v>yes</v>
      </c>
      <c r="F909" t="str">
        <f>VLOOKUP(healthcare!A909,'medical examination2'!A909:I3243,9,FALSE)</f>
        <v>No</v>
      </c>
      <c r="G909" t="str">
        <f>VLOOKUP(A909,'medical examination2'!A909:J3243,10,FALSE)</f>
        <v>No</v>
      </c>
      <c r="I909" t="str">
        <f>VLOOKUP(A909,'medical examination2'!A909:M3243,13,FALSE)</f>
        <v>No</v>
      </c>
      <c r="J909" t="str">
        <f>VLOOKUP(A909,'medical examination2'!A909:D3243,4,FALSE)</f>
        <v>OBESITY</v>
      </c>
      <c r="K909" t="str">
        <f>VLOOKUP(A909,'medical examination2'!A909:F3243,6,FALSE)</f>
        <v>DIABETES</v>
      </c>
      <c r="L909" s="16">
        <f>VLOOKUP(A909,'hospitalisation details 2'!A909:G3251,7,FALSE)</f>
        <v>24828</v>
      </c>
      <c r="N909">
        <f>VLOOKUP(A909,'hospitalisation details 2'!A909:J3251,10,FALSE)</f>
        <v>11987.17</v>
      </c>
    </row>
    <row r="910" spans="1:14" ht="15.6" x14ac:dyDescent="0.3">
      <c r="A910" s="1" t="s">
        <v>1462</v>
      </c>
      <c r="B910" t="str">
        <f>VLOOKUP(A910,'Customer Names'!A910:D3244,4,FALSE)</f>
        <v>Jason M.</v>
      </c>
      <c r="C910">
        <f>VLOOKUP(A910,'medical examination2'!A910:'medical examination2'!B3244,2,FALSE)</f>
        <v>32.01</v>
      </c>
      <c r="D910">
        <f>VLOOKUP(A910,'medical examination2'!A910:E3244,5,FALSE)</f>
        <v>5.08</v>
      </c>
      <c r="E910" t="str">
        <f>VLOOKUP(A910,'medical examination2'!A910:G3245,7,FALSE)</f>
        <v>yes</v>
      </c>
      <c r="F910" t="str">
        <f>VLOOKUP(healthcare!A910,'medical examination2'!A910:I3244,9,FALSE)</f>
        <v>No</v>
      </c>
      <c r="G910" t="str">
        <f>VLOOKUP(A910,'medical examination2'!A910:J3244,10,FALSE)</f>
        <v>No</v>
      </c>
      <c r="I910" t="str">
        <f>VLOOKUP(A910,'medical examination2'!A910:M3244,13,FALSE)</f>
        <v>No</v>
      </c>
      <c r="J910" t="str">
        <f>VLOOKUP(A910,'medical examination2'!A910:D3244,4,FALSE)</f>
        <v>OBESITY</v>
      </c>
      <c r="K910" t="str">
        <f>VLOOKUP(A910,'medical examination2'!A910:F3244,6,FALSE)</f>
        <v>NORMAL</v>
      </c>
      <c r="L910" s="16">
        <f>VLOOKUP(A910,'hospitalisation details 2'!A910:G3252,7,FALSE)</f>
        <v>23649</v>
      </c>
      <c r="N910">
        <f>VLOOKUP(A910,'hospitalisation details 2'!A910:J3252,10,FALSE)</f>
        <v>11946.63</v>
      </c>
    </row>
    <row r="911" spans="1:14" ht="15.6" x14ac:dyDescent="0.3">
      <c r="A911" s="1" t="s">
        <v>1461</v>
      </c>
      <c r="B911" t="str">
        <f>VLOOKUP(A911,'Customer Names'!A911:D3245,4,FALSE)</f>
        <v>Floris</v>
      </c>
      <c r="C911">
        <f>VLOOKUP(A911,'medical examination2'!A911:'medical examination2'!B3245,2,FALSE)</f>
        <v>33.630000000000003</v>
      </c>
      <c r="D911">
        <f>VLOOKUP(A911,'medical examination2'!A911:E3245,5,FALSE)</f>
        <v>11.39</v>
      </c>
      <c r="E911" t="str">
        <f>VLOOKUP(A911,'medical examination2'!A911:G3246,7,FALSE)</f>
        <v>No</v>
      </c>
      <c r="F911" t="str">
        <f>VLOOKUP(healthcare!A911,'medical examination2'!A911:I3245,9,FALSE)</f>
        <v>No</v>
      </c>
      <c r="G911" t="str">
        <f>VLOOKUP(A911,'medical examination2'!A911:J3245,10,FALSE)</f>
        <v>No</v>
      </c>
      <c r="I911" t="str">
        <f>VLOOKUP(A911,'medical examination2'!A911:M3245,13,FALSE)</f>
        <v>No</v>
      </c>
      <c r="J911" t="str">
        <f>VLOOKUP(A911,'medical examination2'!A911:D3245,4,FALSE)</f>
        <v>OBESITY</v>
      </c>
      <c r="K911" t="str">
        <f>VLOOKUP(A911,'medical examination2'!A911:F3245,6,FALSE)</f>
        <v>DIABETES</v>
      </c>
      <c r="L911" s="16">
        <f>VLOOKUP(A911,'hospitalisation details 2'!A911:G3253,7,FALSE)</f>
        <v>24047</v>
      </c>
      <c r="N911">
        <f>VLOOKUP(A911,'hospitalisation details 2'!A911:J3253,10,FALSE)</f>
        <v>11945.13</v>
      </c>
    </row>
    <row r="912" spans="1:14" ht="15.6" x14ac:dyDescent="0.3">
      <c r="A912" s="1" t="s">
        <v>1460</v>
      </c>
      <c r="B912" t="str">
        <f>VLOOKUP(A912,'Customer Names'!A912:D3246,4,FALSE)</f>
        <v>Marc</v>
      </c>
      <c r="C912">
        <f>VLOOKUP(A912,'medical examination2'!A912:'medical examination2'!B3246,2,FALSE)</f>
        <v>34.865000000000002</v>
      </c>
      <c r="D912">
        <f>VLOOKUP(A912,'medical examination2'!A912:E3246,5,FALSE)</f>
        <v>5.35</v>
      </c>
      <c r="E912" t="str">
        <f>VLOOKUP(A912,'medical examination2'!A912:G3247,7,FALSE)</f>
        <v>yes</v>
      </c>
      <c r="F912" t="str">
        <f>VLOOKUP(healthcare!A912,'medical examination2'!A912:I3246,9,FALSE)</f>
        <v>No</v>
      </c>
      <c r="G912" t="str">
        <f>VLOOKUP(A912,'medical examination2'!A912:J3246,10,FALSE)</f>
        <v>No</v>
      </c>
      <c r="I912" t="str">
        <f>VLOOKUP(A912,'medical examination2'!A912:M3246,13,FALSE)</f>
        <v>No</v>
      </c>
      <c r="J912" t="str">
        <f>VLOOKUP(A912,'medical examination2'!A912:D3246,4,FALSE)</f>
        <v>OBESITY</v>
      </c>
      <c r="K912" t="str">
        <f>VLOOKUP(A912,'medical examination2'!A912:F3246,6,FALSE)</f>
        <v>NORMAL</v>
      </c>
      <c r="L912" s="16">
        <f>VLOOKUP(A912,'hospitalisation details 2'!A912:G3254,7,FALSE)</f>
        <v>23736</v>
      </c>
      <c r="N912">
        <f>VLOOKUP(A912,'hospitalisation details 2'!A912:J3254,10,FALSE)</f>
        <v>11944.59</v>
      </c>
    </row>
    <row r="913" spans="1:14" ht="15.6" x14ac:dyDescent="0.3">
      <c r="A913" s="1" t="s">
        <v>1459</v>
      </c>
      <c r="B913" t="str">
        <f>VLOOKUP(A913,'Customer Names'!A913:D3247,4,FALSE)</f>
        <v>Christopher</v>
      </c>
      <c r="C913">
        <f>VLOOKUP(A913,'medical examination2'!A913:'medical examination2'!B3247,2,FALSE)</f>
        <v>43.11</v>
      </c>
      <c r="D913">
        <f>VLOOKUP(A913,'medical examination2'!A913:E3247,5,FALSE)</f>
        <v>5.6</v>
      </c>
      <c r="E913" t="str">
        <f>VLOOKUP(A913,'medical examination2'!A913:G3248,7,FALSE)</f>
        <v>No</v>
      </c>
      <c r="F913" t="str">
        <f>VLOOKUP(healthcare!A913,'medical examination2'!A913:I3247,9,FALSE)</f>
        <v>No</v>
      </c>
      <c r="G913" t="str">
        <f>VLOOKUP(A913,'medical examination2'!A913:J3247,10,FALSE)</f>
        <v>No</v>
      </c>
      <c r="I913" t="str">
        <f>VLOOKUP(A913,'medical examination2'!A913:M3247,13,FALSE)</f>
        <v>No</v>
      </c>
      <c r="J913" t="str">
        <f>VLOOKUP(A913,'medical examination2'!A913:D3247,4,FALSE)</f>
        <v>OBESITY</v>
      </c>
      <c r="K913" t="str">
        <f>VLOOKUP(A913,'medical examination2'!A913:F3247,6,FALSE)</f>
        <v>NORMAL</v>
      </c>
      <c r="L913" s="16">
        <f>VLOOKUP(A913,'hospitalisation details 2'!A913:G3255,7,FALSE)</f>
        <v>33530</v>
      </c>
      <c r="N913">
        <f>VLOOKUP(A913,'hospitalisation details 2'!A913:J3255,10,FALSE)</f>
        <v>11941.83</v>
      </c>
    </row>
    <row r="914" spans="1:14" ht="15.6" x14ac:dyDescent="0.3">
      <c r="A914" s="1" t="s">
        <v>1458</v>
      </c>
      <c r="B914" t="str">
        <f>VLOOKUP(A914,'Customer Names'!A914:D3248,4,FALSE)</f>
        <v>Kevin</v>
      </c>
      <c r="C914">
        <f>VLOOKUP(A914,'medical examination2'!A914:'medical examination2'!B3248,2,FALSE)</f>
        <v>30.305</v>
      </c>
      <c r="D914">
        <f>VLOOKUP(A914,'medical examination2'!A914:E3248,5,FALSE)</f>
        <v>4.2699999999999996</v>
      </c>
      <c r="E914" t="str">
        <f>VLOOKUP(A914,'medical examination2'!A914:G3249,7,FALSE)</f>
        <v>yes</v>
      </c>
      <c r="F914" t="str">
        <f>VLOOKUP(healthcare!A914,'medical examination2'!A914:I3248,9,FALSE)</f>
        <v>No</v>
      </c>
      <c r="G914" t="str">
        <f>VLOOKUP(A914,'medical examination2'!A914:J3248,10,FALSE)</f>
        <v>No</v>
      </c>
      <c r="I914" t="str">
        <f>VLOOKUP(A914,'medical examination2'!A914:M3248,13,FALSE)</f>
        <v>No</v>
      </c>
      <c r="J914" t="str">
        <f>VLOOKUP(A914,'medical examination2'!A914:D3248,4,FALSE)</f>
        <v>OBESITY</v>
      </c>
      <c r="K914" t="str">
        <f>VLOOKUP(A914,'medical examination2'!A914:F3248,6,FALSE)</f>
        <v>NORMAL</v>
      </c>
      <c r="L914" s="16">
        <f>VLOOKUP(A914,'hospitalisation details 2'!A914:G3256,7,FALSE)</f>
        <v>23591</v>
      </c>
      <c r="N914">
        <f>VLOOKUP(A914,'hospitalisation details 2'!A914:J3256,10,FALSE)</f>
        <v>11938.26</v>
      </c>
    </row>
    <row r="915" spans="1:14" ht="15.6" x14ac:dyDescent="0.3">
      <c r="A915" s="1" t="s">
        <v>1457</v>
      </c>
      <c r="B915" t="str">
        <f>VLOOKUP(A915,'Customer Names'!A915:D3249,4,FALSE)</f>
        <v>Aharon N</v>
      </c>
      <c r="C915">
        <f>VLOOKUP(A915,'medical examination2'!A915:'medical examination2'!B3249,2,FALSE)</f>
        <v>25.175000000000001</v>
      </c>
      <c r="D915">
        <f>VLOOKUP(A915,'medical examination2'!A915:E3249,5,FALSE)</f>
        <v>5.57</v>
      </c>
      <c r="E915" t="str">
        <f>VLOOKUP(A915,'medical examination2'!A915:G3250,7,FALSE)</f>
        <v>yes</v>
      </c>
      <c r="F915" t="str">
        <f>VLOOKUP(healthcare!A915,'medical examination2'!A915:I3249,9,FALSE)</f>
        <v>No</v>
      </c>
      <c r="G915" t="str">
        <f>VLOOKUP(A915,'medical examination2'!A915:J3249,10,FALSE)</f>
        <v>No</v>
      </c>
      <c r="I915" t="str">
        <f>VLOOKUP(A915,'medical examination2'!A915:M3249,13,FALSE)</f>
        <v>No</v>
      </c>
      <c r="J915" t="str">
        <f>VLOOKUP(A915,'medical examination2'!A915:D3249,4,FALSE)</f>
        <v>OVERWEIGHT</v>
      </c>
      <c r="K915" t="str">
        <f>VLOOKUP(A915,'medical examination2'!A915:F3249,6,FALSE)</f>
        <v>NORMAL</v>
      </c>
      <c r="L915" s="16">
        <f>VLOOKUP(A915,'hospitalisation details 2'!A915:G3257,7,FALSE)</f>
        <v>23731</v>
      </c>
      <c r="N915">
        <f>VLOOKUP(A915,'hospitalisation details 2'!A915:J3257,10,FALSE)</f>
        <v>11931.13</v>
      </c>
    </row>
    <row r="916" spans="1:14" ht="15.6" x14ac:dyDescent="0.3">
      <c r="A916" s="1" t="s">
        <v>1456</v>
      </c>
      <c r="B916" t="str">
        <f>VLOOKUP(A916,'Customer Names'!A916:D3250,4,FALSE)</f>
        <v>Lawrence D.</v>
      </c>
      <c r="C916">
        <f>VLOOKUP(A916,'medical examination2'!A916:'medical examination2'!B3250,2,FALSE)</f>
        <v>26.8</v>
      </c>
      <c r="D916">
        <f>VLOOKUP(A916,'medical examination2'!A916:E3250,5,FALSE)</f>
        <v>5.68</v>
      </c>
      <c r="E916" t="str">
        <f>VLOOKUP(A916,'medical examination2'!A916:G3251,7,FALSE)</f>
        <v>yes</v>
      </c>
      <c r="F916" t="str">
        <f>VLOOKUP(healthcare!A916,'medical examination2'!A916:I3250,9,FALSE)</f>
        <v>No</v>
      </c>
      <c r="G916" t="str">
        <f>VLOOKUP(A916,'medical examination2'!A916:J3250,10,FALSE)</f>
        <v>No</v>
      </c>
      <c r="I916" t="str">
        <f>VLOOKUP(A916,'medical examination2'!A916:M3250,13,FALSE)</f>
        <v>No</v>
      </c>
      <c r="J916" t="str">
        <f>VLOOKUP(A916,'medical examination2'!A916:D3250,4,FALSE)</f>
        <v>OVERWEIGHT</v>
      </c>
      <c r="K916" t="str">
        <f>VLOOKUP(A916,'medical examination2'!A916:F3250,6,FALSE)</f>
        <v>NORMAL</v>
      </c>
      <c r="L916" s="16">
        <f>VLOOKUP(A916,'hospitalisation details 2'!A916:G3258,7,FALSE)</f>
        <v>23700</v>
      </c>
      <c r="N916">
        <f>VLOOKUP(A916,'hospitalisation details 2'!A916:J3258,10,FALSE)</f>
        <v>11918.2</v>
      </c>
    </row>
    <row r="917" spans="1:14" ht="15.6" x14ac:dyDescent="0.3">
      <c r="A917" s="1" t="s">
        <v>1455</v>
      </c>
      <c r="B917" t="str">
        <f>VLOOKUP(A917,'Customer Names'!A917:D3251,4,FALSE)</f>
        <v>Malcolm</v>
      </c>
      <c r="C917">
        <f>VLOOKUP(A917,'medical examination2'!A917:'medical examination2'!B3251,2,FALSE)</f>
        <v>21.78</v>
      </c>
      <c r="D917">
        <f>VLOOKUP(A917,'medical examination2'!A917:E3251,5,FALSE)</f>
        <v>5.3</v>
      </c>
      <c r="E917" t="str">
        <f>VLOOKUP(A917,'medical examination2'!A917:G3252,7,FALSE)</f>
        <v>No</v>
      </c>
      <c r="F917" t="str">
        <f>VLOOKUP(healthcare!A917,'medical examination2'!A917:I3251,9,FALSE)</f>
        <v>yes</v>
      </c>
      <c r="G917" t="str">
        <f>VLOOKUP(A917,'medical examination2'!A917:J3251,10,FALSE)</f>
        <v>No</v>
      </c>
      <c r="I917" t="str">
        <f>VLOOKUP(A917,'medical examination2'!A917:M3251,13,FALSE)</f>
        <v>No</v>
      </c>
      <c r="J917" t="str">
        <f>VLOOKUP(A917,'medical examination2'!A917:D3251,4,FALSE)</f>
        <v>NORMAL WEIGHT</v>
      </c>
      <c r="K917" t="str">
        <f>VLOOKUP(A917,'medical examination2'!A917:F3251,6,FALSE)</f>
        <v>NORMAL</v>
      </c>
      <c r="L917" s="16">
        <f>VLOOKUP(A917,'hospitalisation details 2'!A917:G3259,7,FALSE)</f>
        <v>38140</v>
      </c>
      <c r="N917">
        <f>VLOOKUP(A917,'hospitalisation details 2'!A917:J3259,10,FALSE)</f>
        <v>11884.05</v>
      </c>
    </row>
    <row r="918" spans="1:14" ht="15.6" x14ac:dyDescent="0.3">
      <c r="A918" s="1" t="s">
        <v>1454</v>
      </c>
      <c r="B918" t="str">
        <f>VLOOKUP(A918,'Customer Names'!A918:D3252,4,FALSE)</f>
        <v>Anna E.</v>
      </c>
      <c r="C918">
        <f>VLOOKUP(A918,'medical examination2'!A918:'medical examination2'!B3252,2,FALSE)</f>
        <v>30.14</v>
      </c>
      <c r="D918">
        <f>VLOOKUP(A918,'medical examination2'!A918:E3252,5,FALSE)</f>
        <v>9.4499999999999993</v>
      </c>
      <c r="E918" t="str">
        <f>VLOOKUP(A918,'medical examination2'!A918:G3253,7,FALSE)</f>
        <v>yes</v>
      </c>
      <c r="F918" t="str">
        <f>VLOOKUP(healthcare!A918,'medical examination2'!A918:I3252,9,FALSE)</f>
        <v>No</v>
      </c>
      <c r="G918" t="str">
        <f>VLOOKUP(A918,'medical examination2'!A918:J3252,10,FALSE)</f>
        <v>No</v>
      </c>
      <c r="I918" t="str">
        <f>VLOOKUP(A918,'medical examination2'!A918:M3252,13,FALSE)</f>
        <v>No</v>
      </c>
      <c r="J918" t="str">
        <f>VLOOKUP(A918,'medical examination2'!A918:D3252,4,FALSE)</f>
        <v>OBESITY</v>
      </c>
      <c r="K918" t="str">
        <f>VLOOKUP(A918,'medical examination2'!A918:F3252,6,FALSE)</f>
        <v>DIABETES</v>
      </c>
      <c r="L918" s="16">
        <f>VLOOKUP(A918,'hospitalisation details 2'!A918:G3260,7,FALSE)</f>
        <v>24774</v>
      </c>
      <c r="N918">
        <f>VLOOKUP(A918,'hospitalisation details 2'!A918:J3260,10,FALSE)</f>
        <v>11881.97</v>
      </c>
    </row>
    <row r="919" spans="1:14" ht="15.6" x14ac:dyDescent="0.3">
      <c r="A919" s="1" t="s">
        <v>1453</v>
      </c>
      <c r="B919" t="str">
        <f>VLOOKUP(A919,'Customer Names'!A919:D3253,4,FALSE)</f>
        <v>Jenny</v>
      </c>
      <c r="C919">
        <f>VLOOKUP(A919,'medical examination2'!A919:'medical examination2'!B3253,2,FALSE)</f>
        <v>29.7</v>
      </c>
      <c r="D919">
        <f>VLOOKUP(A919,'medical examination2'!A919:E3253,5,FALSE)</f>
        <v>6.79</v>
      </c>
      <c r="E919" t="str">
        <f>VLOOKUP(A919,'medical examination2'!A919:G3254,7,FALSE)</f>
        <v>yes</v>
      </c>
      <c r="F919" t="str">
        <f>VLOOKUP(healthcare!A919,'medical examination2'!A919:I3253,9,FALSE)</f>
        <v>No</v>
      </c>
      <c r="G919" t="str">
        <f>VLOOKUP(A919,'medical examination2'!A919:J3253,10,FALSE)</f>
        <v>No</v>
      </c>
      <c r="I919" t="str">
        <f>VLOOKUP(A919,'medical examination2'!A919:M3253,13,FALSE)</f>
        <v>No</v>
      </c>
      <c r="J919" t="str">
        <f>VLOOKUP(A919,'medical examination2'!A919:D3253,4,FALSE)</f>
        <v>OVERWEIGHT</v>
      </c>
      <c r="K919" t="str">
        <f>VLOOKUP(A919,'medical examination2'!A919:F3253,6,FALSE)</f>
        <v>DIABETES</v>
      </c>
      <c r="L919" s="16">
        <f>VLOOKUP(A919,'hospitalisation details 2'!A919:G3261,7,FALSE)</f>
        <v>24667</v>
      </c>
      <c r="N919">
        <f>VLOOKUP(A919,'hospitalisation details 2'!A919:J3261,10,FALSE)</f>
        <v>11881.36</v>
      </c>
    </row>
    <row r="920" spans="1:14" ht="15.6" x14ac:dyDescent="0.3">
      <c r="A920" s="1" t="s">
        <v>1452</v>
      </c>
      <c r="B920" t="str">
        <f>VLOOKUP(A920,'Customer Names'!A920:D3254,4,FALSE)</f>
        <v>Melissa L</v>
      </c>
      <c r="C920">
        <f>VLOOKUP(A920,'medical examination2'!A920:'medical examination2'!B3254,2,FALSE)</f>
        <v>32.395000000000003</v>
      </c>
      <c r="D920">
        <f>VLOOKUP(A920,'medical examination2'!A920:E3254,5,FALSE)</f>
        <v>11.1</v>
      </c>
      <c r="E920" t="str">
        <f>VLOOKUP(A920,'medical examination2'!A920:G3255,7,FALSE)</f>
        <v>yes</v>
      </c>
      <c r="F920" t="str">
        <f>VLOOKUP(healthcare!A920,'medical examination2'!A920:I3254,9,FALSE)</f>
        <v>No</v>
      </c>
      <c r="G920" t="str">
        <f>VLOOKUP(A920,'medical examination2'!A920:J3254,10,FALSE)</f>
        <v>No</v>
      </c>
      <c r="I920" t="str">
        <f>VLOOKUP(A920,'medical examination2'!A920:M3254,13,FALSE)</f>
        <v>No</v>
      </c>
      <c r="J920" t="str">
        <f>VLOOKUP(A920,'medical examination2'!A920:D3254,4,FALSE)</f>
        <v>OBESITY</v>
      </c>
      <c r="K920" t="str">
        <f>VLOOKUP(A920,'medical examination2'!A920:F3254,6,FALSE)</f>
        <v>DIABETES</v>
      </c>
      <c r="L920" s="16">
        <f>VLOOKUP(A920,'hospitalisation details 2'!A920:G3262,7,FALSE)</f>
        <v>24708</v>
      </c>
      <c r="N920">
        <f>VLOOKUP(A920,'hospitalisation details 2'!A920:J3262,10,FALSE)</f>
        <v>11879.1</v>
      </c>
    </row>
    <row r="921" spans="1:14" ht="15.6" x14ac:dyDescent="0.3">
      <c r="A921" s="1" t="s">
        <v>1451</v>
      </c>
      <c r="B921" t="str">
        <f>VLOOKUP(A921,'Customer Names'!A921:D3255,4,FALSE)</f>
        <v>Chia J.</v>
      </c>
      <c r="C921">
        <f>VLOOKUP(A921,'medical examination2'!A921:'medical examination2'!B3255,2,FALSE)</f>
        <v>36.64</v>
      </c>
      <c r="D921">
        <f>VLOOKUP(A921,'medical examination2'!A921:E3255,5,FALSE)</f>
        <v>7.26</v>
      </c>
      <c r="E921" t="str">
        <f>VLOOKUP(A921,'medical examination2'!A921:G3256,7,FALSE)</f>
        <v>No</v>
      </c>
      <c r="F921" t="str">
        <f>VLOOKUP(healthcare!A921,'medical examination2'!A921:I3255,9,FALSE)</f>
        <v>No</v>
      </c>
      <c r="G921" t="str">
        <f>VLOOKUP(A921,'medical examination2'!A921:J3255,10,FALSE)</f>
        <v>No</v>
      </c>
      <c r="I921" t="str">
        <f>VLOOKUP(A921,'medical examination2'!A921:M3255,13,FALSE)</f>
        <v>No</v>
      </c>
      <c r="J921" t="str">
        <f>VLOOKUP(A921,'medical examination2'!A921:D3255,4,FALSE)</f>
        <v>OBESITY</v>
      </c>
      <c r="K921" t="str">
        <f>VLOOKUP(A921,'medical examination2'!A921:F3255,6,FALSE)</f>
        <v>DIABETES</v>
      </c>
      <c r="L921" s="16">
        <f>VLOOKUP(A921,'hospitalisation details 2'!A921:G3263,7,FALSE)</f>
        <v>27217</v>
      </c>
      <c r="N921">
        <f>VLOOKUP(A921,'hospitalisation details 2'!A921:J3263,10,FALSE)</f>
        <v>11858.56</v>
      </c>
    </row>
    <row r="922" spans="1:14" ht="15.6" x14ac:dyDescent="0.3">
      <c r="A922" s="1" t="s">
        <v>1450</v>
      </c>
      <c r="B922" t="str">
        <f>VLOOKUP(A922,'Customer Names'!A922:D3256,4,FALSE)</f>
        <v>Laura A</v>
      </c>
      <c r="C922">
        <f>VLOOKUP(A922,'medical examination2'!A922:'medical examination2'!B3256,2,FALSE)</f>
        <v>39.049999999999997</v>
      </c>
      <c r="D922">
        <f>VLOOKUP(A922,'medical examination2'!A922:E3256,5,FALSE)</f>
        <v>5.27</v>
      </c>
      <c r="E922" t="str">
        <f>VLOOKUP(A922,'medical examination2'!A922:G3257,7,FALSE)</f>
        <v>yes</v>
      </c>
      <c r="F922" t="str">
        <f>VLOOKUP(healthcare!A922,'medical examination2'!A922:I3256,9,FALSE)</f>
        <v>No</v>
      </c>
      <c r="G922" t="str">
        <f>VLOOKUP(A922,'medical examination2'!A922:J3256,10,FALSE)</f>
        <v>No</v>
      </c>
      <c r="I922" t="str">
        <f>VLOOKUP(A922,'medical examination2'!A922:M3256,13,FALSE)</f>
        <v>No</v>
      </c>
      <c r="J922" t="str">
        <f>VLOOKUP(A922,'medical examination2'!A922:D3256,4,FALSE)</f>
        <v>OBESITY</v>
      </c>
      <c r="K922" t="str">
        <f>VLOOKUP(A922,'medical examination2'!A922:F3256,6,FALSE)</f>
        <v>NORMAL</v>
      </c>
      <c r="L922" s="16">
        <f>VLOOKUP(A922,'hospitalisation details 2'!A922:G3264,7,FALSE)</f>
        <v>23649</v>
      </c>
      <c r="N922">
        <f>VLOOKUP(A922,'hospitalisation details 2'!A922:J3264,10,FALSE)</f>
        <v>11856.41</v>
      </c>
    </row>
    <row r="923" spans="1:14" ht="15.6" x14ac:dyDescent="0.3">
      <c r="A923" s="1" t="s">
        <v>1449</v>
      </c>
      <c r="B923" t="str">
        <f>VLOOKUP(A923,'Customer Names'!A923:D3257,4,FALSE)</f>
        <v>Aditi</v>
      </c>
      <c r="C923">
        <f>VLOOKUP(A923,'medical examination2'!A923:'medical examination2'!B3257,2,FALSE)</f>
        <v>33.1</v>
      </c>
      <c r="D923">
        <f>VLOOKUP(A923,'medical examination2'!A923:E3257,5,FALSE)</f>
        <v>5.46</v>
      </c>
      <c r="E923" t="str">
        <f>VLOOKUP(A923,'medical examination2'!A923:G3258,7,FALSE)</f>
        <v>yes</v>
      </c>
      <c r="F923" t="str">
        <f>VLOOKUP(healthcare!A923,'medical examination2'!A923:I3257,9,FALSE)</f>
        <v>No</v>
      </c>
      <c r="G923" t="str">
        <f>VLOOKUP(A923,'medical examination2'!A923:J3257,10,FALSE)</f>
        <v>No</v>
      </c>
      <c r="I923" t="str">
        <f>VLOOKUP(A923,'medical examination2'!A923:M3257,13,FALSE)</f>
        <v>No</v>
      </c>
      <c r="J923" t="str">
        <f>VLOOKUP(A923,'medical examination2'!A923:D3257,4,FALSE)</f>
        <v>OBESITY</v>
      </c>
      <c r="K923" t="str">
        <f>VLOOKUP(A923,'medical examination2'!A923:F3257,6,FALSE)</f>
        <v>NORMAL</v>
      </c>
      <c r="L923" s="16">
        <f>VLOOKUP(A923,'hospitalisation details 2'!A923:G3265,7,FALSE)</f>
        <v>23555</v>
      </c>
      <c r="N923">
        <f>VLOOKUP(A923,'hospitalisation details 2'!A923:J3265,10,FALSE)</f>
        <v>11848.14</v>
      </c>
    </row>
    <row r="924" spans="1:14" ht="15.6" x14ac:dyDescent="0.3">
      <c r="A924" s="1" t="s">
        <v>1448</v>
      </c>
      <c r="B924" t="str">
        <f>VLOOKUP(A924,'Customer Names'!A924:D3258,4,FALSE)</f>
        <v>Leah A.</v>
      </c>
      <c r="C924">
        <f>VLOOKUP(A924,'medical examination2'!A924:'medical examination2'!B3258,2,FALSE)</f>
        <v>31.824999999999999</v>
      </c>
      <c r="D924">
        <f>VLOOKUP(A924,'medical examination2'!A924:E3258,5,FALSE)</f>
        <v>8.1300000000000008</v>
      </c>
      <c r="E924" t="str">
        <f>VLOOKUP(A924,'medical examination2'!A924:G3259,7,FALSE)</f>
        <v>No</v>
      </c>
      <c r="F924" t="str">
        <f>VLOOKUP(healthcare!A924,'medical examination2'!A924:I3258,9,FALSE)</f>
        <v>No</v>
      </c>
      <c r="G924" t="str">
        <f>VLOOKUP(A924,'medical examination2'!A924:J3258,10,FALSE)</f>
        <v>No</v>
      </c>
      <c r="I924" t="str">
        <f>VLOOKUP(A924,'medical examination2'!A924:M3258,13,FALSE)</f>
        <v>No</v>
      </c>
      <c r="J924" t="str">
        <f>VLOOKUP(A924,'medical examination2'!A924:D3258,4,FALSE)</f>
        <v>OBESITY</v>
      </c>
      <c r="K924" t="str">
        <f>VLOOKUP(A924,'medical examination2'!A924:F3258,6,FALSE)</f>
        <v>DIABETES</v>
      </c>
      <c r="L924" s="16">
        <f>VLOOKUP(A924,'hospitalisation details 2'!A924:G3266,7,FALSE)</f>
        <v>24056</v>
      </c>
      <c r="N924">
        <f>VLOOKUP(A924,'hospitalisation details 2'!A924:J3266,10,FALSE)</f>
        <v>11842.62</v>
      </c>
    </row>
    <row r="925" spans="1:14" ht="15.6" x14ac:dyDescent="0.3">
      <c r="A925" s="1" t="s">
        <v>1447</v>
      </c>
      <c r="B925" t="str">
        <f>VLOOKUP(A925,'Customer Names'!A925:D3259,4,FALSE)</f>
        <v>Marianne</v>
      </c>
      <c r="C925">
        <f>VLOOKUP(A925,'medical examination2'!A925:'medical examination2'!B3259,2,FALSE)</f>
        <v>29</v>
      </c>
      <c r="D925">
        <f>VLOOKUP(A925,'medical examination2'!A925:E3259,5,FALSE)</f>
        <v>4.25</v>
      </c>
      <c r="E925" t="str">
        <f>VLOOKUP(A925,'medical examination2'!A925:G3260,7,FALSE)</f>
        <v>yes</v>
      </c>
      <c r="F925" t="str">
        <f>VLOOKUP(healthcare!A925,'medical examination2'!A925:I3259,9,FALSE)</f>
        <v>No</v>
      </c>
      <c r="G925" t="str">
        <f>VLOOKUP(A925,'medical examination2'!A925:J3259,10,FALSE)</f>
        <v>No</v>
      </c>
      <c r="I925" t="str">
        <f>VLOOKUP(A925,'medical examination2'!A925:M3259,13,FALSE)</f>
        <v>No</v>
      </c>
      <c r="J925" t="str">
        <f>VLOOKUP(A925,'medical examination2'!A925:D3259,4,FALSE)</f>
        <v>OVERWEIGHT</v>
      </c>
      <c r="K925" t="str">
        <f>VLOOKUP(A925,'medical examination2'!A925:F3259,6,FALSE)</f>
        <v>NORMAL</v>
      </c>
      <c r="L925" s="16">
        <f>VLOOKUP(A925,'hospitalisation details 2'!A925:G3267,7,FALSE)</f>
        <v>23569</v>
      </c>
      <c r="N925">
        <f>VLOOKUP(A925,'hospitalisation details 2'!A925:J3267,10,FALSE)</f>
        <v>11842.44</v>
      </c>
    </row>
    <row r="926" spans="1:14" ht="15.6" x14ac:dyDescent="0.3">
      <c r="A926" s="1" t="s">
        <v>1446</v>
      </c>
      <c r="B926" t="str">
        <f>VLOOKUP(A926,'Customer Names'!A926:D3260,4,FALSE)</f>
        <v>Carla</v>
      </c>
      <c r="C926">
        <f>VLOOKUP(A926,'medical examination2'!A926:'medical examination2'!B3260,2,FALSE)</f>
        <v>30.495000000000001</v>
      </c>
      <c r="D926">
        <f>VLOOKUP(A926,'medical examination2'!A926:E3260,5,FALSE)</f>
        <v>8.68</v>
      </c>
      <c r="E926" t="str">
        <f>VLOOKUP(A926,'medical examination2'!A926:G3261,7,FALSE)</f>
        <v>No</v>
      </c>
      <c r="F926" t="str">
        <f>VLOOKUP(healthcare!A926,'medical examination2'!A926:I3260,9,FALSE)</f>
        <v>No</v>
      </c>
      <c r="G926" t="str">
        <f>VLOOKUP(A926,'medical examination2'!A926:J3260,10,FALSE)</f>
        <v>No</v>
      </c>
      <c r="I926" t="str">
        <f>VLOOKUP(A926,'medical examination2'!A926:M3260,13,FALSE)</f>
        <v>No</v>
      </c>
      <c r="J926" t="str">
        <f>VLOOKUP(A926,'medical examination2'!A926:D3260,4,FALSE)</f>
        <v>OBESITY</v>
      </c>
      <c r="K926" t="str">
        <f>VLOOKUP(A926,'medical examination2'!A926:F3260,6,FALSE)</f>
        <v>DIABETES</v>
      </c>
      <c r="L926" s="16">
        <f>VLOOKUP(A926,'hospitalisation details 2'!A926:G3268,7,FALSE)</f>
        <v>24010</v>
      </c>
      <c r="N926">
        <f>VLOOKUP(A926,'hospitalisation details 2'!A926:J3268,10,FALSE)</f>
        <v>11840.78</v>
      </c>
    </row>
    <row r="927" spans="1:14" ht="15.6" x14ac:dyDescent="0.3">
      <c r="A927" s="1" t="s">
        <v>1445</v>
      </c>
      <c r="B927" t="str">
        <f>VLOOKUP(A927,'Customer Names'!A927:D3261,4,FALSE)</f>
        <v>Oksana</v>
      </c>
      <c r="C927">
        <f>VLOOKUP(A927,'medical examination2'!A927:'medical examination2'!B3261,2,FALSE)</f>
        <v>25.2</v>
      </c>
      <c r="D927">
        <f>VLOOKUP(A927,'medical examination2'!A927:E3261,5,FALSE)</f>
        <v>6.25</v>
      </c>
      <c r="E927" t="str">
        <f>VLOOKUP(A927,'medical examination2'!A927:G3262,7,FALSE)</f>
        <v>yes</v>
      </c>
      <c r="F927" t="str">
        <f>VLOOKUP(healthcare!A927,'medical examination2'!A927:I3261,9,FALSE)</f>
        <v>No</v>
      </c>
      <c r="G927" t="str">
        <f>VLOOKUP(A927,'medical examination2'!A927:J3261,10,FALSE)</f>
        <v>No</v>
      </c>
      <c r="I927" t="str">
        <f>VLOOKUP(A927,'medical examination2'!A927:M3261,13,FALSE)</f>
        <v>No</v>
      </c>
      <c r="J927" t="str">
        <f>VLOOKUP(A927,'medical examination2'!A927:D3261,4,FALSE)</f>
        <v>OVERWEIGHT</v>
      </c>
      <c r="K927" t="str">
        <f>VLOOKUP(A927,'medical examination2'!A927:F3261,6,FALSE)</f>
        <v>PREDIABETES</v>
      </c>
      <c r="L927" s="16">
        <f>VLOOKUP(A927,'hospitalisation details 2'!A927:G3269,7,FALSE)</f>
        <v>23631</v>
      </c>
      <c r="N927">
        <f>VLOOKUP(A927,'hospitalisation details 2'!A927:J3269,10,FALSE)</f>
        <v>11837.16</v>
      </c>
    </row>
    <row r="928" spans="1:14" ht="15.6" x14ac:dyDescent="0.3">
      <c r="A928" s="1" t="s">
        <v>1444</v>
      </c>
      <c r="B928" t="str">
        <f>VLOOKUP(A928,'Customer Names'!A928:D3262,4,FALSE)</f>
        <v>Rebecca B.</v>
      </c>
      <c r="C928">
        <f>VLOOKUP(A928,'medical examination2'!A928:'medical examination2'!B3262,2,FALSE)</f>
        <v>22.77</v>
      </c>
      <c r="D928">
        <f>VLOOKUP(A928,'medical examination2'!A928:E3262,5,FALSE)</f>
        <v>4.47</v>
      </c>
      <c r="E928" t="str">
        <f>VLOOKUP(A928,'medical examination2'!A928:G3263,7,FALSE)</f>
        <v>yes</v>
      </c>
      <c r="F928" t="str">
        <f>VLOOKUP(healthcare!A928,'medical examination2'!A928:I3262,9,FALSE)</f>
        <v>No</v>
      </c>
      <c r="G928" t="str">
        <f>VLOOKUP(A928,'medical examination2'!A928:J3262,10,FALSE)</f>
        <v>No</v>
      </c>
      <c r="I928" t="str">
        <f>VLOOKUP(A928,'medical examination2'!A928:M3262,13,FALSE)</f>
        <v>No</v>
      </c>
      <c r="J928" t="str">
        <f>VLOOKUP(A928,'medical examination2'!A928:D3262,4,FALSE)</f>
        <v>NORMAL WEIGHT</v>
      </c>
      <c r="K928" t="str">
        <f>VLOOKUP(A928,'medical examination2'!A928:F3262,6,FALSE)</f>
        <v>NORMAL</v>
      </c>
      <c r="L928" s="16">
        <f>VLOOKUP(A928,'hospitalisation details 2'!A928:G3270,7,FALSE)</f>
        <v>23555</v>
      </c>
      <c r="N928">
        <f>VLOOKUP(A928,'hospitalisation details 2'!A928:J3270,10,FALSE)</f>
        <v>11833.78</v>
      </c>
    </row>
    <row r="929" spans="1:14" ht="15.6" x14ac:dyDescent="0.3">
      <c r="A929" s="1" t="s">
        <v>1443</v>
      </c>
      <c r="B929" t="str">
        <f>VLOOKUP(A929,'Customer Names'!A929:D3263,4,FALSE)</f>
        <v>Maria A.</v>
      </c>
      <c r="C929">
        <f>VLOOKUP(A929,'medical examination2'!A929:'medical examination2'!B3263,2,FALSE)</f>
        <v>23.18</v>
      </c>
      <c r="D929">
        <f>VLOOKUP(A929,'medical examination2'!A929:E3263,5,FALSE)</f>
        <v>8.31</v>
      </c>
      <c r="E929" t="str">
        <f>VLOOKUP(A929,'medical examination2'!A929:G3264,7,FALSE)</f>
        <v>No</v>
      </c>
      <c r="F929" t="str">
        <f>VLOOKUP(healthcare!A929,'medical examination2'!A929:I3263,9,FALSE)</f>
        <v>No</v>
      </c>
      <c r="G929" t="str">
        <f>VLOOKUP(A929,'medical examination2'!A929:J3263,10,FALSE)</f>
        <v>No</v>
      </c>
      <c r="I929" t="str">
        <f>VLOOKUP(A929,'medical examination2'!A929:M3263,13,FALSE)</f>
        <v>No</v>
      </c>
      <c r="J929" t="str">
        <f>VLOOKUP(A929,'medical examination2'!A929:D3263,4,FALSE)</f>
        <v>NORMAL WEIGHT</v>
      </c>
      <c r="K929" t="str">
        <f>VLOOKUP(A929,'medical examination2'!A929:F3263,6,FALSE)</f>
        <v>DIABETES</v>
      </c>
      <c r="L929" s="16">
        <f>VLOOKUP(A929,'hospitalisation details 2'!A929:G3271,7,FALSE)</f>
        <v>24018</v>
      </c>
      <c r="N929">
        <f>VLOOKUP(A929,'hospitalisation details 2'!A929:J3271,10,FALSE)</f>
        <v>11830.61</v>
      </c>
    </row>
    <row r="930" spans="1:14" ht="15.6" x14ac:dyDescent="0.3">
      <c r="A930" s="1" t="s">
        <v>1442</v>
      </c>
      <c r="B930" t="str">
        <f>VLOOKUP(A930,'Customer Names'!A930:D3264,4,FALSE)</f>
        <v>Lisa M</v>
      </c>
      <c r="C930">
        <f>VLOOKUP(A930,'medical examination2'!A930:'medical examination2'!B3264,2,FALSE)</f>
        <v>35.409999999999997</v>
      </c>
      <c r="D930">
        <f>VLOOKUP(A930,'medical examination2'!A930:E3264,5,FALSE)</f>
        <v>5.68</v>
      </c>
      <c r="E930" t="str">
        <f>VLOOKUP(A930,'medical examination2'!A930:G3265,7,FALSE)</f>
        <v>No</v>
      </c>
      <c r="F930" t="str">
        <f>VLOOKUP(healthcare!A930,'medical examination2'!A930:I3264,9,FALSE)</f>
        <v>No</v>
      </c>
      <c r="G930" t="str">
        <f>VLOOKUP(A930,'medical examination2'!A930:J3264,10,FALSE)</f>
        <v>No</v>
      </c>
      <c r="I930" t="str">
        <f>VLOOKUP(A930,'medical examination2'!A930:M3264,13,FALSE)</f>
        <v>No</v>
      </c>
      <c r="J930" t="str">
        <f>VLOOKUP(A930,'medical examination2'!A930:D3264,4,FALSE)</f>
        <v>OBESITY</v>
      </c>
      <c r="K930" t="str">
        <f>VLOOKUP(A930,'medical examination2'!A930:F3264,6,FALSE)</f>
        <v>NORMAL</v>
      </c>
      <c r="L930" s="16">
        <f>VLOOKUP(A930,'hospitalisation details 2'!A930:G3272,7,FALSE)</f>
        <v>30275</v>
      </c>
      <c r="N930">
        <f>VLOOKUP(A930,'hospitalisation details 2'!A930:J3272,10,FALSE)</f>
        <v>11773.06</v>
      </c>
    </row>
    <row r="931" spans="1:14" ht="15.6" x14ac:dyDescent="0.3">
      <c r="A931" s="1" t="s">
        <v>1441</v>
      </c>
      <c r="B931" t="str">
        <f>VLOOKUP(A931,'Customer Names'!A931:D3265,4,FALSE)</f>
        <v>Steve Jr.</v>
      </c>
      <c r="C931">
        <f>VLOOKUP(A931,'medical examination2'!A931:'medical examination2'!B3265,2,FALSE)</f>
        <v>32.11</v>
      </c>
      <c r="D931">
        <f>VLOOKUP(A931,'medical examination2'!A931:E3265,5,FALSE)</f>
        <v>4.75</v>
      </c>
      <c r="E931" t="str">
        <f>VLOOKUP(A931,'medical examination2'!A931:G3266,7,FALSE)</f>
        <v>yes</v>
      </c>
      <c r="F931" t="str">
        <f>VLOOKUP(healthcare!A931,'medical examination2'!A931:I3265,9,FALSE)</f>
        <v>No</v>
      </c>
      <c r="G931" t="str">
        <f>VLOOKUP(A931,'medical examination2'!A931:J3265,10,FALSE)</f>
        <v>No</v>
      </c>
      <c r="I931" t="str">
        <f>VLOOKUP(A931,'medical examination2'!A931:M3265,13,FALSE)</f>
        <v>No</v>
      </c>
      <c r="J931" t="str">
        <f>VLOOKUP(A931,'medical examination2'!A931:D3265,4,FALSE)</f>
        <v>OBESITY</v>
      </c>
      <c r="K931" t="str">
        <f>VLOOKUP(A931,'medical examination2'!A931:F3265,6,FALSE)</f>
        <v>NORMAL</v>
      </c>
      <c r="L931" s="16">
        <f>VLOOKUP(A931,'hospitalisation details 2'!A931:G3273,7,FALSE)</f>
        <v>24313</v>
      </c>
      <c r="N931">
        <f>VLOOKUP(A931,'hospitalisation details 2'!A931:J3273,10,FALSE)</f>
        <v>11763</v>
      </c>
    </row>
    <row r="932" spans="1:14" ht="15.6" x14ac:dyDescent="0.3">
      <c r="A932" s="1" t="s">
        <v>1440</v>
      </c>
      <c r="B932" t="str">
        <f>VLOOKUP(A932,'Customer Names'!A932:D3266,4,FALSE)</f>
        <v>Tiffany</v>
      </c>
      <c r="C932">
        <f>VLOOKUP(A932,'medical examination2'!A932:'medical examination2'!B3266,2,FALSE)</f>
        <v>34.479999999999997</v>
      </c>
      <c r="D932">
        <f>VLOOKUP(A932,'medical examination2'!A932:E3266,5,FALSE)</f>
        <v>6.31</v>
      </c>
      <c r="E932" t="str">
        <f>VLOOKUP(A932,'medical examination2'!A932:G3267,7,FALSE)</f>
        <v>No</v>
      </c>
      <c r="F932" t="str">
        <f>VLOOKUP(healthcare!A932,'medical examination2'!A932:I3266,9,FALSE)</f>
        <v>No</v>
      </c>
      <c r="G932" t="str">
        <f>VLOOKUP(A932,'medical examination2'!A932:J3266,10,FALSE)</f>
        <v>Yes</v>
      </c>
      <c r="I932" t="str">
        <f>VLOOKUP(A932,'medical examination2'!A932:M3266,13,FALSE)</f>
        <v>No</v>
      </c>
      <c r="J932" t="str">
        <f>VLOOKUP(A932,'medical examination2'!A932:D3266,4,FALSE)</f>
        <v>OBESITY</v>
      </c>
      <c r="K932" t="str">
        <f>VLOOKUP(A932,'medical examination2'!A932:F3266,6,FALSE)</f>
        <v>PREDIABETES</v>
      </c>
      <c r="L932" s="16">
        <f>VLOOKUP(A932,'hospitalisation details 2'!A932:G3274,7,FALSE)</f>
        <v>29165</v>
      </c>
      <c r="N932">
        <f>VLOOKUP(A932,'hospitalisation details 2'!A932:J3274,10,FALSE)</f>
        <v>11752.68</v>
      </c>
    </row>
    <row r="933" spans="1:14" ht="15.6" x14ac:dyDescent="0.3">
      <c r="A933" s="1" t="s">
        <v>1439</v>
      </c>
      <c r="B933" t="str">
        <f>VLOOKUP(A933,'Customer Names'!A933:D3267,4,FALSE)</f>
        <v>Greg</v>
      </c>
      <c r="C933">
        <f>VLOOKUP(A933,'medical examination2'!A933:'medical examination2'!B3267,2,FALSE)</f>
        <v>34.39</v>
      </c>
      <c r="D933">
        <f>VLOOKUP(A933,'medical examination2'!A933:E3267,5,FALSE)</f>
        <v>6.28</v>
      </c>
      <c r="E933" t="str">
        <f>VLOOKUP(A933,'medical examination2'!A933:G3268,7,FALSE)</f>
        <v>yes</v>
      </c>
      <c r="F933" t="str">
        <f>VLOOKUP(healthcare!A933,'medical examination2'!A933:I3267,9,FALSE)</f>
        <v>No</v>
      </c>
      <c r="G933" t="str">
        <f>VLOOKUP(A933,'medical examination2'!A933:J3267,10,FALSE)</f>
        <v>No</v>
      </c>
      <c r="I933" t="str">
        <f>VLOOKUP(A933,'medical examination2'!A933:M3267,13,FALSE)</f>
        <v>No</v>
      </c>
      <c r="J933" t="str">
        <f>VLOOKUP(A933,'medical examination2'!A933:D3267,4,FALSE)</f>
        <v>OBESITY</v>
      </c>
      <c r="K933" t="str">
        <f>VLOOKUP(A933,'medical examination2'!A933:F3267,6,FALSE)</f>
        <v>PREDIABETES</v>
      </c>
      <c r="L933" s="16">
        <f>VLOOKUP(A933,'hospitalisation details 2'!A933:G3275,7,FALSE)</f>
        <v>23713</v>
      </c>
      <c r="N933">
        <f>VLOOKUP(A933,'hospitalisation details 2'!A933:J3275,10,FALSE)</f>
        <v>11743.93</v>
      </c>
    </row>
    <row r="934" spans="1:14" ht="15.6" x14ac:dyDescent="0.3">
      <c r="A934" s="1" t="s">
        <v>1438</v>
      </c>
      <c r="B934" t="str">
        <f>VLOOKUP(A934,'Customer Names'!A934:D3268,4,FALSE)</f>
        <v>Dale</v>
      </c>
      <c r="C934">
        <f>VLOOKUP(A934,'medical examination2'!A934:'medical examination2'!B3268,2,FALSE)</f>
        <v>26.4</v>
      </c>
      <c r="D934">
        <f>VLOOKUP(A934,'medical examination2'!A934:E3268,5,FALSE)</f>
        <v>9.2899999999999991</v>
      </c>
      <c r="E934" t="str">
        <f>VLOOKUP(A934,'medical examination2'!A934:G3269,7,FALSE)</f>
        <v>yes</v>
      </c>
      <c r="F934" t="str">
        <f>VLOOKUP(healthcare!A934,'medical examination2'!A934:I3268,9,FALSE)</f>
        <v>No</v>
      </c>
      <c r="G934" t="str">
        <f>VLOOKUP(A934,'medical examination2'!A934:J3268,10,FALSE)</f>
        <v>Yes</v>
      </c>
      <c r="I934" t="str">
        <f>VLOOKUP(A934,'medical examination2'!A934:M3268,13,FALSE)</f>
        <v>No</v>
      </c>
      <c r="J934" t="str">
        <f>VLOOKUP(A934,'medical examination2'!A934:D3268,4,FALSE)</f>
        <v>OVERWEIGHT</v>
      </c>
      <c r="K934" t="str">
        <f>VLOOKUP(A934,'medical examination2'!A934:F3268,6,FALSE)</f>
        <v>DIABETES</v>
      </c>
      <c r="L934" s="16">
        <f>VLOOKUP(A934,'hospitalisation details 2'!A934:G3276,7,FALSE)</f>
        <v>23171</v>
      </c>
      <c r="N934">
        <f>VLOOKUP(A934,'hospitalisation details 2'!A934:J3276,10,FALSE)</f>
        <v>11743.3</v>
      </c>
    </row>
    <row r="935" spans="1:14" ht="15.6" x14ac:dyDescent="0.3">
      <c r="A935" s="1" t="s">
        <v>1437</v>
      </c>
      <c r="B935" t="str">
        <f>VLOOKUP(A935,'Customer Names'!A935:D3269,4,FALSE)</f>
        <v>Brittany A.</v>
      </c>
      <c r="C935">
        <f>VLOOKUP(A935,'medical examination2'!A935:'medical examination2'!B3269,2,FALSE)</f>
        <v>28.1</v>
      </c>
      <c r="D935">
        <f>VLOOKUP(A935,'medical examination2'!A935:E3269,5,FALSE)</f>
        <v>5.79</v>
      </c>
      <c r="E935" t="str">
        <f>VLOOKUP(A935,'medical examination2'!A935:G3270,7,FALSE)</f>
        <v>yes</v>
      </c>
      <c r="F935" t="str">
        <f>VLOOKUP(healthcare!A935,'medical examination2'!A935:I3269,9,FALSE)</f>
        <v>No</v>
      </c>
      <c r="G935" t="str">
        <f>VLOOKUP(A935,'medical examination2'!A935:J3269,10,FALSE)</f>
        <v>Yes</v>
      </c>
      <c r="I935" t="str">
        <f>VLOOKUP(A935,'medical examination2'!A935:M3269,13,FALSE)</f>
        <v>No</v>
      </c>
      <c r="J935" t="str">
        <f>VLOOKUP(A935,'medical examination2'!A935:D3269,4,FALSE)</f>
        <v>OVERWEIGHT</v>
      </c>
      <c r="K935" t="str">
        <f>VLOOKUP(A935,'medical examination2'!A935:F3269,6,FALSE)</f>
        <v>PREDIABETES</v>
      </c>
      <c r="L935" s="16">
        <f>VLOOKUP(A935,'hospitalisation details 2'!A935:G3277,7,FALSE)</f>
        <v>25519</v>
      </c>
      <c r="N935">
        <f>VLOOKUP(A935,'hospitalisation details 2'!A935:J3277,10,FALSE)</f>
        <v>11741.73</v>
      </c>
    </row>
    <row r="936" spans="1:14" ht="15.6" x14ac:dyDescent="0.3">
      <c r="A936" s="1" t="s">
        <v>1436</v>
      </c>
      <c r="B936" t="str">
        <f>VLOOKUP(A936,'Customer Names'!A936:D3270,4,FALSE)</f>
        <v>Robert S</v>
      </c>
      <c r="C936">
        <f>VLOOKUP(A936,'medical examination2'!A936:'medical examination2'!B3270,2,FALSE)</f>
        <v>27</v>
      </c>
      <c r="D936">
        <f>VLOOKUP(A936,'medical examination2'!A936:E3270,5,FALSE)</f>
        <v>4.54</v>
      </c>
      <c r="E936" t="str">
        <f>VLOOKUP(A936,'medical examination2'!A936:G3271,7,FALSE)</f>
        <v>yes</v>
      </c>
      <c r="F936" t="str">
        <f>VLOOKUP(healthcare!A936,'medical examination2'!A936:I3270,9,FALSE)</f>
        <v>No</v>
      </c>
      <c r="G936" t="str">
        <f>VLOOKUP(A936,'medical examination2'!A936:J3270,10,FALSE)</f>
        <v>No</v>
      </c>
      <c r="I936" t="str">
        <f>VLOOKUP(A936,'medical examination2'!A936:M3270,13,FALSE)</f>
        <v>No</v>
      </c>
      <c r="J936" t="str">
        <f>VLOOKUP(A936,'medical examination2'!A936:D3270,4,FALSE)</f>
        <v>OVERWEIGHT</v>
      </c>
      <c r="K936" t="str">
        <f>VLOOKUP(A936,'medical examination2'!A936:F3270,6,FALSE)</f>
        <v>NORMAL</v>
      </c>
      <c r="L936" s="16">
        <f>VLOOKUP(A936,'hospitalisation details 2'!A936:G3278,7,FALSE)</f>
        <v>32391</v>
      </c>
      <c r="N936">
        <f>VLOOKUP(A936,'hospitalisation details 2'!A936:J3278,10,FALSE)</f>
        <v>11737.85</v>
      </c>
    </row>
    <row r="937" spans="1:14" ht="15.6" x14ac:dyDescent="0.3">
      <c r="A937" s="1" t="s">
        <v>1435</v>
      </c>
      <c r="B937" t="str">
        <f>VLOOKUP(A937,'Customer Names'!A937:D3271,4,FALSE)</f>
        <v>Cameron</v>
      </c>
      <c r="C937">
        <f>VLOOKUP(A937,'medical examination2'!A937:'medical examination2'!B3271,2,FALSE)</f>
        <v>28.594999999999999</v>
      </c>
      <c r="D937">
        <f>VLOOKUP(A937,'medical examination2'!A937:E3271,5,FALSE)</f>
        <v>4.68</v>
      </c>
      <c r="E937" t="str">
        <f>VLOOKUP(A937,'medical examination2'!A937:G3272,7,FALSE)</f>
        <v>yes</v>
      </c>
      <c r="F937" t="str">
        <f>VLOOKUP(healthcare!A937,'medical examination2'!A937:I3271,9,FALSE)</f>
        <v>No</v>
      </c>
      <c r="G937" t="str">
        <f>VLOOKUP(A937,'medical examination2'!A937:J3271,10,FALSE)</f>
        <v>No</v>
      </c>
      <c r="I937" t="str">
        <f>VLOOKUP(A937,'medical examination2'!A937:M3271,13,FALSE)</f>
        <v>No</v>
      </c>
      <c r="J937" t="str">
        <f>VLOOKUP(A937,'medical examination2'!A937:D3271,4,FALSE)</f>
        <v>OVERWEIGHT</v>
      </c>
      <c r="K937" t="str">
        <f>VLOOKUP(A937,'medical examination2'!A937:F3271,6,FALSE)</f>
        <v>NORMAL</v>
      </c>
      <c r="L937" s="16">
        <f>VLOOKUP(A937,'hospitalisation details 2'!A937:G3279,7,FALSE)</f>
        <v>23690</v>
      </c>
      <c r="N937">
        <f>VLOOKUP(A937,'hospitalisation details 2'!A937:J3279,10,FALSE)</f>
        <v>11735.88</v>
      </c>
    </row>
    <row r="938" spans="1:14" ht="15.6" x14ac:dyDescent="0.3">
      <c r="A938" s="1" t="s">
        <v>1434</v>
      </c>
      <c r="B938" t="str">
        <f>VLOOKUP(A938,'Customer Names'!A938:D3272,4,FALSE)</f>
        <v>Ulrike</v>
      </c>
      <c r="C938">
        <f>VLOOKUP(A938,'medical examination2'!A938:'medical examination2'!B3272,2,FALSE)</f>
        <v>36.799999999999997</v>
      </c>
      <c r="D938">
        <f>VLOOKUP(A938,'medical examination2'!A938:E3272,5,FALSE)</f>
        <v>5.88</v>
      </c>
      <c r="E938" t="str">
        <f>VLOOKUP(A938,'medical examination2'!A938:G3273,7,FALSE)</f>
        <v>No</v>
      </c>
      <c r="F938" t="str">
        <f>VLOOKUP(healthcare!A938,'medical examination2'!A938:I3272,9,FALSE)</f>
        <v>No</v>
      </c>
      <c r="G938" t="str">
        <f>VLOOKUP(A938,'medical examination2'!A938:J3272,10,FALSE)</f>
        <v>No</v>
      </c>
      <c r="I938" t="str">
        <f>VLOOKUP(A938,'medical examination2'!A938:M3272,13,FALSE)</f>
        <v>No</v>
      </c>
      <c r="J938" t="str">
        <f>VLOOKUP(A938,'medical examination2'!A938:D3272,4,FALSE)</f>
        <v>OBESITY</v>
      </c>
      <c r="K938" t="str">
        <f>VLOOKUP(A938,'medical examination2'!A938:F3272,6,FALSE)</f>
        <v>PREDIABETES</v>
      </c>
      <c r="L938" s="16">
        <f>VLOOKUP(A938,'hospitalisation details 2'!A938:G3280,7,FALSE)</f>
        <v>31012</v>
      </c>
      <c r="N938">
        <f>VLOOKUP(A938,'hospitalisation details 2'!A938:J3280,10,FALSE)</f>
        <v>11730.82</v>
      </c>
    </row>
    <row r="939" spans="1:14" ht="15.6" x14ac:dyDescent="0.3">
      <c r="A939" s="1" t="s">
        <v>1433</v>
      </c>
      <c r="B939" t="str">
        <f>VLOOKUP(A939,'Customer Names'!A939:D3273,4,FALSE)</f>
        <v>Katlyn A.</v>
      </c>
      <c r="C939">
        <f>VLOOKUP(A939,'medical examination2'!A939:'medical examination2'!B3273,2,FALSE)</f>
        <v>23.75</v>
      </c>
      <c r="D939">
        <f>VLOOKUP(A939,'medical examination2'!A939:E3273,5,FALSE)</f>
        <v>5.42</v>
      </c>
      <c r="E939" t="str">
        <f>VLOOKUP(A939,'medical examination2'!A939:G3274,7,FALSE)</f>
        <v>yes</v>
      </c>
      <c r="F939" t="str">
        <f>VLOOKUP(healthcare!A939,'medical examination2'!A939:I3273,9,FALSE)</f>
        <v>No</v>
      </c>
      <c r="G939" t="str">
        <f>VLOOKUP(A939,'medical examination2'!A939:J3273,10,FALSE)</f>
        <v>Yes</v>
      </c>
      <c r="I939" t="str">
        <f>VLOOKUP(A939,'medical examination2'!A939:M3273,13,FALSE)</f>
        <v>No</v>
      </c>
      <c r="J939" t="str">
        <f>VLOOKUP(A939,'medical examination2'!A939:D3273,4,FALSE)</f>
        <v>NORMAL WEIGHT</v>
      </c>
      <c r="K939" t="str">
        <f>VLOOKUP(A939,'medical examination2'!A939:F3273,6,FALSE)</f>
        <v>NORMAL</v>
      </c>
      <c r="L939" s="16">
        <f>VLOOKUP(A939,'hospitalisation details 2'!A939:G3281,7,FALSE)</f>
        <v>25488</v>
      </c>
      <c r="N939">
        <f>VLOOKUP(A939,'hospitalisation details 2'!A939:J3281,10,FALSE)</f>
        <v>11729.68</v>
      </c>
    </row>
    <row r="940" spans="1:14" ht="15.6" x14ac:dyDescent="0.3">
      <c r="A940" s="1" t="s">
        <v>1432</v>
      </c>
      <c r="B940" t="str">
        <f>VLOOKUP(A940,'Customer Names'!A940:D3274,4,FALSE)</f>
        <v>Morgan B.</v>
      </c>
      <c r="C940">
        <f>VLOOKUP(A940,'medical examination2'!A940:'medical examination2'!B3274,2,FALSE)</f>
        <v>35.619999999999997</v>
      </c>
      <c r="D940">
        <f>VLOOKUP(A940,'medical examination2'!A940:E3274,5,FALSE)</f>
        <v>4.16</v>
      </c>
      <c r="E940" t="str">
        <f>VLOOKUP(A940,'medical examination2'!A940:G3275,7,FALSE)</f>
        <v>No</v>
      </c>
      <c r="F940" t="str">
        <f>VLOOKUP(healthcare!A940,'medical examination2'!A940:I3274,9,FALSE)</f>
        <v>No</v>
      </c>
      <c r="G940" t="str">
        <f>VLOOKUP(A940,'medical examination2'!A940:J3274,10,FALSE)</f>
        <v>No</v>
      </c>
      <c r="I940" t="str">
        <f>VLOOKUP(A940,'medical examination2'!A940:M3274,13,FALSE)</f>
        <v>No</v>
      </c>
      <c r="J940" t="str">
        <f>VLOOKUP(A940,'medical examination2'!A940:D3274,4,FALSE)</f>
        <v>OBESITY</v>
      </c>
      <c r="K940" t="str">
        <f>VLOOKUP(A940,'medical examination2'!A940:F3274,6,FALSE)</f>
        <v>NORMAL</v>
      </c>
      <c r="L940" s="16">
        <f>VLOOKUP(A940,'hospitalisation details 2'!A940:G3282,7,FALSE)</f>
        <v>30245</v>
      </c>
      <c r="N940">
        <f>VLOOKUP(A940,'hospitalisation details 2'!A940:J3282,10,FALSE)</f>
        <v>11712.97</v>
      </c>
    </row>
    <row r="941" spans="1:14" ht="15.6" x14ac:dyDescent="0.3">
      <c r="A941" s="1" t="s">
        <v>1431</v>
      </c>
      <c r="B941" t="str">
        <f>VLOOKUP(A941,'Customer Names'!A941:D3275,4,FALSE)</f>
        <v>Peter</v>
      </c>
      <c r="C941">
        <f>VLOOKUP(A941,'medical examination2'!A941:'medical examination2'!B3275,2,FALSE)</f>
        <v>30.69</v>
      </c>
      <c r="D941">
        <f>VLOOKUP(A941,'medical examination2'!A941:E3275,5,FALSE)</f>
        <v>7.05</v>
      </c>
      <c r="E941" t="str">
        <f>VLOOKUP(A941,'medical examination2'!A941:G3276,7,FALSE)</f>
        <v>yes</v>
      </c>
      <c r="F941" t="str">
        <f>VLOOKUP(healthcare!A941,'medical examination2'!A941:I3275,9,FALSE)</f>
        <v>No</v>
      </c>
      <c r="G941" t="str">
        <f>VLOOKUP(A941,'medical examination2'!A941:J3275,10,FALSE)</f>
        <v>No</v>
      </c>
      <c r="I941" t="str">
        <f>VLOOKUP(A941,'medical examination2'!A941:M3275,13,FALSE)</f>
        <v>No</v>
      </c>
      <c r="J941" t="str">
        <f>VLOOKUP(A941,'medical examination2'!A941:D3275,4,FALSE)</f>
        <v>OBESITY</v>
      </c>
      <c r="K941" t="str">
        <f>VLOOKUP(A941,'medical examination2'!A941:F3275,6,FALSE)</f>
        <v>DIABETES</v>
      </c>
      <c r="L941" s="16">
        <f>VLOOKUP(A941,'hospitalisation details 2'!A941:G3283,7,FALSE)</f>
        <v>25903</v>
      </c>
      <c r="N941">
        <f>VLOOKUP(A941,'hospitalisation details 2'!A941:J3283,10,FALSE)</f>
        <v>11696.52</v>
      </c>
    </row>
    <row r="942" spans="1:14" ht="15.6" x14ac:dyDescent="0.3">
      <c r="A942" s="1" t="s">
        <v>1430</v>
      </c>
      <c r="B942" t="str">
        <f>VLOOKUP(A942,'Customer Names'!A942:D3276,4,FALSE)</f>
        <v>Chandler</v>
      </c>
      <c r="C942">
        <f>VLOOKUP(A942,'medical examination2'!A942:'medical examination2'!B3276,2,FALSE)</f>
        <v>35.799999999999997</v>
      </c>
      <c r="D942">
        <f>VLOOKUP(A942,'medical examination2'!A942:E3276,5,FALSE)</f>
        <v>5.63</v>
      </c>
      <c r="E942" t="str">
        <f>VLOOKUP(A942,'medical examination2'!A942:G3277,7,FALSE)</f>
        <v>yes</v>
      </c>
      <c r="F942" t="str">
        <f>VLOOKUP(healthcare!A942,'medical examination2'!A942:I3276,9,FALSE)</f>
        <v>No</v>
      </c>
      <c r="G942" t="str">
        <f>VLOOKUP(A942,'medical examination2'!A942:J3276,10,FALSE)</f>
        <v>No</v>
      </c>
      <c r="I942" t="str">
        <f>VLOOKUP(A942,'medical examination2'!A942:M3276,13,FALSE)</f>
        <v>No</v>
      </c>
      <c r="J942" t="str">
        <f>VLOOKUP(A942,'medical examination2'!A942:D3276,4,FALSE)</f>
        <v>OBESITY</v>
      </c>
      <c r="K942" t="str">
        <f>VLOOKUP(A942,'medical examination2'!A942:F3276,6,FALSE)</f>
        <v>NORMAL</v>
      </c>
      <c r="L942" s="16">
        <f>VLOOKUP(A942,'hospitalisation details 2'!A942:G3284,7,FALSE)</f>
        <v>24420</v>
      </c>
      <c r="N942">
        <f>VLOOKUP(A942,'hospitalisation details 2'!A942:J3284,10,FALSE)</f>
        <v>11674.13</v>
      </c>
    </row>
    <row r="943" spans="1:14" ht="15.6" x14ac:dyDescent="0.3">
      <c r="A943" s="1" t="s">
        <v>1429</v>
      </c>
      <c r="B943" t="str">
        <f>VLOOKUP(A943,'Customer Names'!A943:D3277,4,FALSE)</f>
        <v>Silvana M.</v>
      </c>
      <c r="C943">
        <f>VLOOKUP(A943,'medical examination2'!A943:'medical examination2'!B3277,2,FALSE)</f>
        <v>28.785</v>
      </c>
      <c r="D943">
        <f>VLOOKUP(A943,'medical examination2'!A943:E3277,5,FALSE)</f>
        <v>4.24</v>
      </c>
      <c r="E943" t="str">
        <f>VLOOKUP(A943,'medical examination2'!A943:G3278,7,FALSE)</f>
        <v>yes</v>
      </c>
      <c r="F943" t="str">
        <f>VLOOKUP(healthcare!A943,'medical examination2'!A943:I3277,9,FALSE)</f>
        <v>No</v>
      </c>
      <c r="G943" t="str">
        <f>VLOOKUP(A943,'medical examination2'!A943:J3277,10,FALSE)</f>
        <v>No</v>
      </c>
      <c r="I943" t="str">
        <f>VLOOKUP(A943,'medical examination2'!A943:M3277,13,FALSE)</f>
        <v>No</v>
      </c>
      <c r="J943" t="str">
        <f>VLOOKUP(A943,'medical examination2'!A943:D3277,4,FALSE)</f>
        <v>OVERWEIGHT</v>
      </c>
      <c r="K943" t="str">
        <f>VLOOKUP(A943,'medical examination2'!A943:F3277,6,FALSE)</f>
        <v>NORMAL</v>
      </c>
      <c r="L943" s="16">
        <f>VLOOKUP(A943,'hospitalisation details 2'!A943:G3285,7,FALSE)</f>
        <v>24342</v>
      </c>
      <c r="N943">
        <f>VLOOKUP(A943,'hospitalisation details 2'!A943:J3285,10,FALSE)</f>
        <v>11658.38</v>
      </c>
    </row>
    <row r="944" spans="1:14" ht="15.6" x14ac:dyDescent="0.3">
      <c r="A944" s="1" t="s">
        <v>1428</v>
      </c>
      <c r="B944" t="str">
        <f>VLOOKUP(A944,'Customer Names'!A944:D3278,4,FALSE)</f>
        <v>Natty</v>
      </c>
      <c r="C944">
        <f>VLOOKUP(A944,'medical examination2'!A944:'medical examination2'!B3278,2,FALSE)</f>
        <v>28.594999999999999</v>
      </c>
      <c r="D944">
        <f>VLOOKUP(A944,'medical examination2'!A944:E3278,5,FALSE)</f>
        <v>4.96</v>
      </c>
      <c r="E944" t="str">
        <f>VLOOKUP(A944,'medical examination2'!A944:G3279,7,FALSE)</f>
        <v>yes</v>
      </c>
      <c r="F944" t="str">
        <f>VLOOKUP(healthcare!A944,'medical examination2'!A944:I3278,9,FALSE)</f>
        <v>No</v>
      </c>
      <c r="G944" t="str">
        <f>VLOOKUP(A944,'medical examination2'!A944:J3278,10,FALSE)</f>
        <v>No</v>
      </c>
      <c r="I944" t="str">
        <f>VLOOKUP(A944,'medical examination2'!A944:M3278,13,FALSE)</f>
        <v>No</v>
      </c>
      <c r="J944" t="str">
        <f>VLOOKUP(A944,'medical examination2'!A944:D3278,4,FALSE)</f>
        <v>OVERWEIGHT</v>
      </c>
      <c r="K944" t="str">
        <f>VLOOKUP(A944,'medical examination2'!A944:F3278,6,FALSE)</f>
        <v>NORMAL</v>
      </c>
      <c r="L944" s="16">
        <f>VLOOKUP(A944,'hospitalisation details 2'!A944:G3286,7,FALSE)</f>
        <v>24294</v>
      </c>
      <c r="N944">
        <f>VLOOKUP(A944,'hospitalisation details 2'!A944:J3286,10,FALSE)</f>
        <v>11658.12</v>
      </c>
    </row>
    <row r="945" spans="1:14" ht="15.6" x14ac:dyDescent="0.3">
      <c r="A945" s="1" t="s">
        <v>1427</v>
      </c>
      <c r="B945" t="str">
        <f>VLOOKUP(A945,'Customer Names'!A945:D3279,4,FALSE)</f>
        <v>Nicholas T</v>
      </c>
      <c r="C945">
        <f>VLOOKUP(A945,'medical examination2'!A945:'medical examination2'!B3279,2,FALSE)</f>
        <v>48.75</v>
      </c>
      <c r="D945">
        <f>VLOOKUP(A945,'medical examination2'!A945:E3279,5,FALSE)</f>
        <v>4.34</v>
      </c>
      <c r="E945" t="str">
        <f>VLOOKUP(A945,'medical examination2'!A945:G3280,7,FALSE)</f>
        <v>No</v>
      </c>
      <c r="F945" t="str">
        <f>VLOOKUP(healthcare!A945,'medical examination2'!A945:I3279,9,FALSE)</f>
        <v>No</v>
      </c>
      <c r="G945" t="str">
        <f>VLOOKUP(A945,'medical examination2'!A945:J3279,10,FALSE)</f>
        <v>No</v>
      </c>
      <c r="I945" t="str">
        <f>VLOOKUP(A945,'medical examination2'!A945:M3279,13,FALSE)</f>
        <v>No</v>
      </c>
      <c r="J945" t="str">
        <f>VLOOKUP(A945,'medical examination2'!A945:D3279,4,FALSE)</f>
        <v>OBESITY</v>
      </c>
      <c r="K945" t="str">
        <f>VLOOKUP(A945,'medical examination2'!A945:F3279,6,FALSE)</f>
        <v>NORMAL</v>
      </c>
      <c r="L945" s="16">
        <f>VLOOKUP(A945,'hospitalisation details 2'!A945:G3287,7,FALSE)</f>
        <v>34535</v>
      </c>
      <c r="N945">
        <f>VLOOKUP(A945,'hospitalisation details 2'!A945:J3287,10,FALSE)</f>
        <v>11657.81</v>
      </c>
    </row>
    <row r="946" spans="1:14" ht="15.6" x14ac:dyDescent="0.3">
      <c r="A946" s="1" t="s">
        <v>1426</v>
      </c>
      <c r="B946" t="str">
        <f>VLOOKUP(A946,'Customer Names'!A946:D3280,4,FALSE)</f>
        <v>Rebecca</v>
      </c>
      <c r="C946">
        <f>VLOOKUP(A946,'medical examination2'!A946:'medical examination2'!B3280,2,FALSE)</f>
        <v>28.31</v>
      </c>
      <c r="D946">
        <f>VLOOKUP(A946,'medical examination2'!A946:E3280,5,FALSE)</f>
        <v>5.43</v>
      </c>
      <c r="E946" t="str">
        <f>VLOOKUP(A946,'medical examination2'!A946:G3281,7,FALSE)</f>
        <v>yes</v>
      </c>
      <c r="F946" t="str">
        <f>VLOOKUP(healthcare!A946,'medical examination2'!A946:I3280,9,FALSE)</f>
        <v>No</v>
      </c>
      <c r="G946" t="str">
        <f>VLOOKUP(A946,'medical examination2'!A946:J3280,10,FALSE)</f>
        <v>No</v>
      </c>
      <c r="I946" t="str">
        <f>VLOOKUP(A946,'medical examination2'!A946:M3280,13,FALSE)</f>
        <v>No</v>
      </c>
      <c r="J946" t="str">
        <f>VLOOKUP(A946,'medical examination2'!A946:D3280,4,FALSE)</f>
        <v>OVERWEIGHT</v>
      </c>
      <c r="K946" t="str">
        <f>VLOOKUP(A946,'medical examination2'!A946:F3280,6,FALSE)</f>
        <v>NORMAL</v>
      </c>
      <c r="L946" s="16">
        <f>VLOOKUP(A946,'hospitalisation details 2'!A946:G3288,7,FALSE)</f>
        <v>24384</v>
      </c>
      <c r="N946">
        <f>VLOOKUP(A946,'hospitalisation details 2'!A946:J3288,10,FALSE)</f>
        <v>11657.72</v>
      </c>
    </row>
    <row r="947" spans="1:14" ht="15.6" x14ac:dyDescent="0.3">
      <c r="A947" s="1" t="s">
        <v>1425</v>
      </c>
      <c r="B947" t="str">
        <f>VLOOKUP(A947,'Customer Names'!A947:D3281,4,FALSE)</f>
        <v>John</v>
      </c>
      <c r="C947">
        <f>VLOOKUP(A947,'medical examination2'!A947:'medical examination2'!B3281,2,FALSE)</f>
        <v>38.39</v>
      </c>
      <c r="D947">
        <f>VLOOKUP(A947,'medical examination2'!A947:E3281,5,FALSE)</f>
        <v>8.33</v>
      </c>
      <c r="E947" t="str">
        <f>VLOOKUP(A947,'medical examination2'!A947:G3282,7,FALSE)</f>
        <v>yes</v>
      </c>
      <c r="F947" t="str">
        <f>VLOOKUP(healthcare!A947,'medical examination2'!A947:I3281,9,FALSE)</f>
        <v>No</v>
      </c>
      <c r="G947" t="str">
        <f>VLOOKUP(A947,'medical examination2'!A947:J3281,10,FALSE)</f>
        <v>No</v>
      </c>
      <c r="I947" t="str">
        <f>VLOOKUP(A947,'medical examination2'!A947:M3281,13,FALSE)</f>
        <v>No</v>
      </c>
      <c r="J947" t="str">
        <f>VLOOKUP(A947,'medical examination2'!A947:D3281,4,FALSE)</f>
        <v>OBESITY</v>
      </c>
      <c r="K947" t="str">
        <f>VLOOKUP(A947,'medical examination2'!A947:F3281,6,FALSE)</f>
        <v>DIABETES</v>
      </c>
      <c r="L947" s="16">
        <f>VLOOKUP(A947,'hospitalisation details 2'!A947:G3289,7,FALSE)</f>
        <v>31610</v>
      </c>
      <c r="N947">
        <f>VLOOKUP(A947,'hospitalisation details 2'!A947:J3289,10,FALSE)</f>
        <v>11625.11</v>
      </c>
    </row>
    <row r="948" spans="1:14" ht="15.6" x14ac:dyDescent="0.3">
      <c r="A948" s="1" t="s">
        <v>1424</v>
      </c>
      <c r="B948" t="str">
        <f>VLOOKUP(A948,'Customer Names'!A948:D3282,4,FALSE)</f>
        <v>Antony G</v>
      </c>
      <c r="C948">
        <f>VLOOKUP(A948,'medical examination2'!A948:'medical examination2'!B3282,2,FALSE)</f>
        <v>25.87</v>
      </c>
      <c r="D948">
        <f>VLOOKUP(A948,'medical examination2'!A948:E3282,5,FALSE)</f>
        <v>5.63</v>
      </c>
      <c r="E948" t="str">
        <f>VLOOKUP(A948,'medical examination2'!A948:G3283,7,FALSE)</f>
        <v>yes</v>
      </c>
      <c r="F948" t="str">
        <f>VLOOKUP(healthcare!A948,'medical examination2'!A948:I3282,9,FALSE)</f>
        <v>No</v>
      </c>
      <c r="G948" t="str">
        <f>VLOOKUP(A948,'medical examination2'!A948:J3282,10,FALSE)</f>
        <v>No</v>
      </c>
      <c r="I948" t="str">
        <f>VLOOKUP(A948,'medical examination2'!A948:M3282,13,FALSE)</f>
        <v>No</v>
      </c>
      <c r="J948" t="str">
        <f>VLOOKUP(A948,'medical examination2'!A948:D3282,4,FALSE)</f>
        <v>OVERWEIGHT</v>
      </c>
      <c r="K948" t="str">
        <f>VLOOKUP(A948,'medical examination2'!A948:F3282,6,FALSE)</f>
        <v>NORMAL</v>
      </c>
      <c r="L948" s="16">
        <f>VLOOKUP(A948,'hospitalisation details 2'!A948:G3290,7,FALSE)</f>
        <v>23548</v>
      </c>
      <c r="N948">
        <f>VLOOKUP(A948,'hospitalisation details 2'!A948:J3290,10,FALSE)</f>
        <v>11602.75</v>
      </c>
    </row>
    <row r="949" spans="1:14" ht="15.6" x14ac:dyDescent="0.3">
      <c r="A949" s="1" t="s">
        <v>1423</v>
      </c>
      <c r="B949" t="str">
        <f>VLOOKUP(A949,'Customer Names'!A949:D3283,4,FALSE)</f>
        <v>Eric</v>
      </c>
      <c r="C949">
        <f>VLOOKUP(A949,'medical examination2'!A949:'medical examination2'!B3283,2,FALSE)</f>
        <v>43.7</v>
      </c>
      <c r="D949">
        <f>VLOOKUP(A949,'medical examination2'!A949:E3283,5,FALSE)</f>
        <v>7.23</v>
      </c>
      <c r="E949" t="str">
        <f>VLOOKUP(A949,'medical examination2'!A949:G3284,7,FALSE)</f>
        <v>No</v>
      </c>
      <c r="F949" t="str">
        <f>VLOOKUP(healthcare!A949,'medical examination2'!A949:I3283,9,FALSE)</f>
        <v>No</v>
      </c>
      <c r="G949" t="str">
        <f>VLOOKUP(A949,'medical examination2'!A949:J3283,10,FALSE)</f>
        <v>No</v>
      </c>
      <c r="I949" t="str">
        <f>VLOOKUP(A949,'medical examination2'!A949:M3283,13,FALSE)</f>
        <v>No</v>
      </c>
      <c r="J949" t="str">
        <f>VLOOKUP(A949,'medical examination2'!A949:D3283,4,FALSE)</f>
        <v>OBESITY</v>
      </c>
      <c r="K949" t="str">
        <f>VLOOKUP(A949,'medical examination2'!A949:F3283,6,FALSE)</f>
        <v>DIABETES</v>
      </c>
      <c r="L949" s="16">
        <f>VLOOKUP(A949,'hospitalisation details 2'!A949:G3291,7,FALSE)</f>
        <v>24052</v>
      </c>
      <c r="N949">
        <f>VLOOKUP(A949,'hospitalisation details 2'!A949:J3291,10,FALSE)</f>
        <v>11576.13</v>
      </c>
    </row>
    <row r="950" spans="1:14" ht="15.6" x14ac:dyDescent="0.3">
      <c r="A950" s="1" t="s">
        <v>1422</v>
      </c>
      <c r="B950" t="str">
        <f>VLOOKUP(A950,'Customer Names'!A950:D3284,4,FALSE)</f>
        <v>Erik</v>
      </c>
      <c r="C950">
        <f>VLOOKUP(A950,'medical examination2'!A950:'medical examination2'!B3284,2,FALSE)</f>
        <v>40.945</v>
      </c>
      <c r="D950">
        <f>VLOOKUP(A950,'medical examination2'!A950:E3284,5,FALSE)</f>
        <v>10.57</v>
      </c>
      <c r="E950" t="str">
        <f>VLOOKUP(A950,'medical examination2'!A950:G3285,7,FALSE)</f>
        <v>No</v>
      </c>
      <c r="F950" t="str">
        <f>VLOOKUP(healthcare!A950,'medical examination2'!A950:I3284,9,FALSE)</f>
        <v>No</v>
      </c>
      <c r="G950" t="str">
        <f>VLOOKUP(A950,'medical examination2'!A950:J3284,10,FALSE)</f>
        <v>No</v>
      </c>
      <c r="I950" t="str">
        <f>VLOOKUP(A950,'medical examination2'!A950:M3284,13,FALSE)</f>
        <v>No</v>
      </c>
      <c r="J950" t="str">
        <f>VLOOKUP(A950,'medical examination2'!A950:D3284,4,FALSE)</f>
        <v>OBESITY</v>
      </c>
      <c r="K950" t="str">
        <f>VLOOKUP(A950,'medical examination2'!A950:F3284,6,FALSE)</f>
        <v>DIABETES</v>
      </c>
      <c r="L950" s="16">
        <f>VLOOKUP(A950,'hospitalisation details 2'!A950:G3292,7,FALSE)</f>
        <v>24101</v>
      </c>
      <c r="N950">
        <f>VLOOKUP(A950,'hospitalisation details 2'!A950:J3292,10,FALSE)</f>
        <v>11566.3</v>
      </c>
    </row>
    <row r="951" spans="1:14" ht="15.6" x14ac:dyDescent="0.3">
      <c r="A951" s="1" t="s">
        <v>1421</v>
      </c>
      <c r="B951" t="str">
        <f>VLOOKUP(A951,'Customer Names'!A951:D3285,4,FALSE)</f>
        <v>Matthew T</v>
      </c>
      <c r="C951">
        <f>VLOOKUP(A951,'medical examination2'!A951:'medical examination2'!B3285,2,FALSE)</f>
        <v>27.94</v>
      </c>
      <c r="D951">
        <f>VLOOKUP(A951,'medical examination2'!A951:E3285,5,FALSE)</f>
        <v>7.92</v>
      </c>
      <c r="E951" t="str">
        <f>VLOOKUP(A951,'medical examination2'!A951:G3286,7,FALSE)</f>
        <v>No</v>
      </c>
      <c r="F951" t="str">
        <f>VLOOKUP(healthcare!A951,'medical examination2'!A951:I3285,9,FALSE)</f>
        <v>No</v>
      </c>
      <c r="G951" t="str">
        <f>VLOOKUP(A951,'medical examination2'!A951:J3285,10,FALSE)</f>
        <v>No</v>
      </c>
      <c r="I951" t="str">
        <f>VLOOKUP(A951,'medical examination2'!A951:M3285,13,FALSE)</f>
        <v>No</v>
      </c>
      <c r="J951" t="str">
        <f>VLOOKUP(A951,'medical examination2'!A951:D3285,4,FALSE)</f>
        <v>OVERWEIGHT</v>
      </c>
      <c r="K951" t="str">
        <f>VLOOKUP(A951,'medical examination2'!A951:F3285,6,FALSE)</f>
        <v>DIABETES</v>
      </c>
      <c r="L951" s="16">
        <f>VLOOKUP(A951,'hospitalisation details 2'!A951:G3293,7,FALSE)</f>
        <v>24042</v>
      </c>
      <c r="N951">
        <f>VLOOKUP(A951,'hospitalisation details 2'!A951:J3293,10,FALSE)</f>
        <v>11554.22</v>
      </c>
    </row>
    <row r="952" spans="1:14" ht="15.6" x14ac:dyDescent="0.3">
      <c r="A952" s="1" t="s">
        <v>1420</v>
      </c>
      <c r="B952" t="str">
        <f>VLOOKUP(A952,'Customer Names'!A952:D3286,4,FALSE)</f>
        <v>Cassandra</v>
      </c>
      <c r="C952">
        <f>VLOOKUP(A952,'medical examination2'!A952:'medical examination2'!B3286,2,FALSE)</f>
        <v>31.9</v>
      </c>
      <c r="D952">
        <f>VLOOKUP(A952,'medical examination2'!A952:E3286,5,FALSE)</f>
        <v>10.119999999999999</v>
      </c>
      <c r="E952" t="str">
        <f>VLOOKUP(A952,'medical examination2'!A952:G3287,7,FALSE)</f>
        <v>No</v>
      </c>
      <c r="F952" t="str">
        <f>VLOOKUP(healthcare!A952,'medical examination2'!A952:I3286,9,FALSE)</f>
        <v>No</v>
      </c>
      <c r="G952" t="str">
        <f>VLOOKUP(A952,'medical examination2'!A952:J3286,10,FALSE)</f>
        <v>No</v>
      </c>
      <c r="I952" t="str">
        <f>VLOOKUP(A952,'medical examination2'!A952:M3286,13,FALSE)</f>
        <v>No</v>
      </c>
      <c r="J952" t="str">
        <f>VLOOKUP(A952,'medical examination2'!A952:D3286,4,FALSE)</f>
        <v>OBESITY</v>
      </c>
      <c r="K952" t="str">
        <f>VLOOKUP(A952,'medical examination2'!A952:F3286,6,FALSE)</f>
        <v>DIABETES</v>
      </c>
      <c r="L952" s="16">
        <f>VLOOKUP(A952,'hospitalisation details 2'!A952:G3294,7,FALSE)</f>
        <v>26868</v>
      </c>
      <c r="N952">
        <f>VLOOKUP(A952,'hospitalisation details 2'!A952:J3294,10,FALSE)</f>
        <v>11552.9</v>
      </c>
    </row>
    <row r="953" spans="1:14" ht="15.6" x14ac:dyDescent="0.3">
      <c r="A953" s="1" t="s">
        <v>1419</v>
      </c>
      <c r="B953" t="str">
        <f>VLOOKUP(A953,'Customer Names'!A953:D3287,4,FALSE)</f>
        <v>Rosemary C</v>
      </c>
      <c r="C953">
        <f>VLOOKUP(A953,'medical examination2'!A953:'medical examination2'!B3287,2,FALSE)</f>
        <v>31.64</v>
      </c>
      <c r="D953">
        <f>VLOOKUP(A953,'medical examination2'!A953:E3287,5,FALSE)</f>
        <v>7.91</v>
      </c>
      <c r="E953" t="str">
        <f>VLOOKUP(A953,'medical examination2'!A953:G3288,7,FALSE)</f>
        <v>No</v>
      </c>
      <c r="F953" t="str">
        <f>VLOOKUP(healthcare!A953,'medical examination2'!A953:I3287,9,FALSE)</f>
        <v>No</v>
      </c>
      <c r="G953" t="str">
        <f>VLOOKUP(A953,'medical examination2'!A953:J3287,10,FALSE)</f>
        <v>No</v>
      </c>
      <c r="I953" t="str">
        <f>VLOOKUP(A953,'medical examination2'!A953:M3287,13,FALSE)</f>
        <v>No</v>
      </c>
      <c r="J953" t="str">
        <f>VLOOKUP(A953,'medical examination2'!A953:D3287,4,FALSE)</f>
        <v>OBESITY</v>
      </c>
      <c r="K953" t="str">
        <f>VLOOKUP(A953,'medical examination2'!A953:F3287,6,FALSE)</f>
        <v>DIABETES</v>
      </c>
      <c r="L953" s="16">
        <f>VLOOKUP(A953,'hospitalisation details 2'!A953:G3295,7,FALSE)</f>
        <v>26268</v>
      </c>
      <c r="N953">
        <f>VLOOKUP(A953,'hospitalisation details 2'!A953:J3295,10,FALSE)</f>
        <v>11540.25</v>
      </c>
    </row>
    <row r="954" spans="1:14" ht="15.6" x14ac:dyDescent="0.3">
      <c r="A954" s="1" t="s">
        <v>1418</v>
      </c>
      <c r="B954" t="str">
        <f>VLOOKUP(A954,'Customer Names'!A954:D3288,4,FALSE)</f>
        <v>Carrie A.</v>
      </c>
      <c r="C954">
        <f>VLOOKUP(A954,'medical examination2'!A954:'medical examination2'!B3288,2,FALSE)</f>
        <v>46.7</v>
      </c>
      <c r="D954">
        <f>VLOOKUP(A954,'medical examination2'!A954:E3288,5,FALSE)</f>
        <v>10.9</v>
      </c>
      <c r="E954" t="str">
        <f>VLOOKUP(A954,'medical examination2'!A954:G3289,7,FALSE)</f>
        <v>No</v>
      </c>
      <c r="F954" t="str">
        <f>VLOOKUP(healthcare!A954,'medical examination2'!A954:I3288,9,FALSE)</f>
        <v>No</v>
      </c>
      <c r="G954" t="str">
        <f>VLOOKUP(A954,'medical examination2'!A954:J3288,10,FALSE)</f>
        <v>No</v>
      </c>
      <c r="I954" t="str">
        <f>VLOOKUP(A954,'medical examination2'!A954:M3288,13,FALSE)</f>
        <v>No</v>
      </c>
      <c r="J954" t="str">
        <f>VLOOKUP(A954,'medical examination2'!A954:D3288,4,FALSE)</f>
        <v>OBESITY</v>
      </c>
      <c r="K954" t="str">
        <f>VLOOKUP(A954,'medical examination2'!A954:F3288,6,FALSE)</f>
        <v>DIABETES</v>
      </c>
      <c r="L954" s="16">
        <f>VLOOKUP(A954,'hospitalisation details 2'!A954:G3296,7,FALSE)</f>
        <v>25156</v>
      </c>
      <c r="N954">
        <f>VLOOKUP(A954,'hospitalisation details 2'!A954:J3296,10,FALSE)</f>
        <v>11538.42</v>
      </c>
    </row>
    <row r="955" spans="1:14" ht="15.6" x14ac:dyDescent="0.3">
      <c r="A955" s="1" t="s">
        <v>1417</v>
      </c>
      <c r="B955" t="str">
        <f>VLOOKUP(A955,'Customer Names'!A955:D3289,4,FALSE)</f>
        <v>Gerardo Sr.</v>
      </c>
      <c r="C955">
        <f>VLOOKUP(A955,'medical examination2'!A955:'medical examination2'!B3289,2,FALSE)</f>
        <v>18.335000000000001</v>
      </c>
      <c r="D955">
        <f>VLOOKUP(A955,'medical examination2'!A955:E3289,5,FALSE)</f>
        <v>11.83</v>
      </c>
      <c r="E955" t="str">
        <f>VLOOKUP(A955,'medical examination2'!A955:G3290,7,FALSE)</f>
        <v>No</v>
      </c>
      <c r="F955" t="str">
        <f>VLOOKUP(healthcare!A955,'medical examination2'!A955:I3289,9,FALSE)</f>
        <v>No</v>
      </c>
      <c r="G955" t="str">
        <f>VLOOKUP(A955,'medical examination2'!A955:J3289,10,FALSE)</f>
        <v>No</v>
      </c>
      <c r="I955" t="str">
        <f>VLOOKUP(A955,'medical examination2'!A955:M3289,13,FALSE)</f>
        <v>No</v>
      </c>
      <c r="J955" t="str">
        <f>VLOOKUP(A955,'medical examination2'!A955:D3289,4,FALSE)</f>
        <v>UNDERWEIGHT</v>
      </c>
      <c r="K955" t="str">
        <f>VLOOKUP(A955,'medical examination2'!A955:F3289,6,FALSE)</f>
        <v>DIABETES</v>
      </c>
      <c r="L955" s="16">
        <f>VLOOKUP(A955,'hospitalisation details 2'!A955:G3297,7,FALSE)</f>
        <v>24018</v>
      </c>
      <c r="N955">
        <f>VLOOKUP(A955,'hospitalisation details 2'!A955:J3297,10,FALSE)</f>
        <v>11534.87</v>
      </c>
    </row>
    <row r="956" spans="1:14" ht="15.6" x14ac:dyDescent="0.3">
      <c r="A956" s="1" t="s">
        <v>1416</v>
      </c>
      <c r="B956" t="str">
        <f>VLOOKUP(A956,'Customer Names'!A956:D3290,4,FALSE)</f>
        <v>Matthew R.</v>
      </c>
      <c r="C956">
        <f>VLOOKUP(A956,'medical examination2'!A956:'medical examination2'!B3290,2,FALSE)</f>
        <v>31.24</v>
      </c>
      <c r="D956">
        <f>VLOOKUP(A956,'medical examination2'!A956:E3290,5,FALSE)</f>
        <v>7.42</v>
      </c>
      <c r="E956" t="str">
        <f>VLOOKUP(A956,'medical examination2'!A956:G3291,7,FALSE)</f>
        <v>yes</v>
      </c>
      <c r="F956" t="str">
        <f>VLOOKUP(healthcare!A956,'medical examination2'!A956:I3290,9,FALSE)</f>
        <v>No</v>
      </c>
      <c r="G956" t="str">
        <f>VLOOKUP(A956,'medical examination2'!A956:J3290,10,FALSE)</f>
        <v>No</v>
      </c>
      <c r="I956" t="str">
        <f>VLOOKUP(A956,'medical examination2'!A956:M3290,13,FALSE)</f>
        <v>No</v>
      </c>
      <c r="J956" t="str">
        <f>VLOOKUP(A956,'medical examination2'!A956:D3290,4,FALSE)</f>
        <v>OBESITY</v>
      </c>
      <c r="K956" t="str">
        <f>VLOOKUP(A956,'medical examination2'!A956:F3290,6,FALSE)</f>
        <v>DIABETES</v>
      </c>
      <c r="L956" s="16">
        <f>VLOOKUP(A956,'hospitalisation details 2'!A956:G3298,7,FALSE)</f>
        <v>25772</v>
      </c>
      <c r="N956">
        <f>VLOOKUP(A956,'hospitalisation details 2'!A956:J3298,10,FALSE)</f>
        <v>11530.12</v>
      </c>
    </row>
    <row r="957" spans="1:14" ht="15.6" x14ac:dyDescent="0.3">
      <c r="A957" s="1" t="s">
        <v>1415</v>
      </c>
      <c r="B957" t="str">
        <f>VLOOKUP(A957,'Customer Names'!A957:D3291,4,FALSE)</f>
        <v>Meghan E</v>
      </c>
      <c r="C957">
        <f>VLOOKUP(A957,'medical examination2'!A957:'medical examination2'!B3291,2,FALSE)</f>
        <v>39.22</v>
      </c>
      <c r="D957">
        <f>VLOOKUP(A957,'medical examination2'!A957:E3291,5,FALSE)</f>
        <v>5.62</v>
      </c>
      <c r="E957" t="str">
        <f>VLOOKUP(A957,'medical examination2'!A957:G3292,7,FALSE)</f>
        <v>yes</v>
      </c>
      <c r="F957" t="str">
        <f>VLOOKUP(healthcare!A957,'medical examination2'!A957:I3291,9,FALSE)</f>
        <v>No</v>
      </c>
      <c r="G957" t="str">
        <f>VLOOKUP(A957,'medical examination2'!A957:J3291,10,FALSE)</f>
        <v>No</v>
      </c>
      <c r="I957" t="str">
        <f>VLOOKUP(A957,'medical examination2'!A957:M3291,13,FALSE)</f>
        <v>No</v>
      </c>
      <c r="J957" t="str">
        <f>VLOOKUP(A957,'medical examination2'!A957:D3291,4,FALSE)</f>
        <v>OBESITY</v>
      </c>
      <c r="K957" t="str">
        <f>VLOOKUP(A957,'medical examination2'!A957:F3291,6,FALSE)</f>
        <v>NORMAL</v>
      </c>
      <c r="L957" s="16">
        <f>VLOOKUP(A957,'hospitalisation details 2'!A957:G3299,7,FALSE)</f>
        <v>32306</v>
      </c>
      <c r="N957">
        <f>VLOOKUP(A957,'hospitalisation details 2'!A957:J3299,10,FALSE)</f>
        <v>11524.25</v>
      </c>
    </row>
    <row r="958" spans="1:14" ht="15.6" x14ac:dyDescent="0.3">
      <c r="A958" s="1" t="s">
        <v>1414</v>
      </c>
      <c r="B958" t="str">
        <f>VLOOKUP(A958,'Customer Names'!A958:D3292,4,FALSE)</f>
        <v>Eric</v>
      </c>
      <c r="C958">
        <f>VLOOKUP(A958,'medical examination2'!A958:'medical examination2'!B3292,2,FALSE)</f>
        <v>24.414999999999999</v>
      </c>
      <c r="D958">
        <f>VLOOKUP(A958,'medical examination2'!A958:E3292,5,FALSE)</f>
        <v>7.16</v>
      </c>
      <c r="E958" t="str">
        <f>VLOOKUP(A958,'medical examination2'!A958:G3293,7,FALSE)</f>
        <v>No</v>
      </c>
      <c r="F958" t="str">
        <f>VLOOKUP(healthcare!A958,'medical examination2'!A958:I3292,9,FALSE)</f>
        <v>No</v>
      </c>
      <c r="G958" t="str">
        <f>VLOOKUP(A958,'medical examination2'!A958:J3292,10,FALSE)</f>
        <v>No</v>
      </c>
      <c r="I958" t="str">
        <f>VLOOKUP(A958,'medical examination2'!A958:M3292,13,FALSE)</f>
        <v>No</v>
      </c>
      <c r="J958" t="str">
        <f>VLOOKUP(A958,'medical examination2'!A958:D3292,4,FALSE)</f>
        <v>NORMAL WEIGHT</v>
      </c>
      <c r="K958" t="str">
        <f>VLOOKUP(A958,'medical examination2'!A958:F3292,6,FALSE)</f>
        <v>DIABETES</v>
      </c>
      <c r="L958" s="16">
        <f>VLOOKUP(A958,'hospitalisation details 2'!A958:G3300,7,FALSE)</f>
        <v>26286</v>
      </c>
      <c r="N958">
        <f>VLOOKUP(A958,'hospitalisation details 2'!A958:J3300,10,FALSE)</f>
        <v>11520.1</v>
      </c>
    </row>
    <row r="959" spans="1:14" ht="15.6" x14ac:dyDescent="0.3">
      <c r="A959" s="1" t="s">
        <v>1413</v>
      </c>
      <c r="B959" t="str">
        <f>VLOOKUP(A959,'Customer Names'!A959:D3293,4,FALSE)</f>
        <v>Lisa B</v>
      </c>
      <c r="C959">
        <f>VLOOKUP(A959,'medical examination2'!A959:'medical examination2'!B3293,2,FALSE)</f>
        <v>32.299999999999997</v>
      </c>
      <c r="D959">
        <f>VLOOKUP(A959,'medical examination2'!A959:E3293,5,FALSE)</f>
        <v>9.89</v>
      </c>
      <c r="E959" t="str">
        <f>VLOOKUP(A959,'medical examination2'!A959:G3294,7,FALSE)</f>
        <v>No</v>
      </c>
      <c r="F959" t="str">
        <f>VLOOKUP(healthcare!A959,'medical examination2'!A959:I3293,9,FALSE)</f>
        <v>No</v>
      </c>
      <c r="G959" t="str">
        <f>VLOOKUP(A959,'medical examination2'!A959:J3293,10,FALSE)</f>
        <v>No</v>
      </c>
      <c r="I959" t="str">
        <f>VLOOKUP(A959,'medical examination2'!A959:M3293,13,FALSE)</f>
        <v>No</v>
      </c>
      <c r="J959" t="str">
        <f>VLOOKUP(A959,'medical examination2'!A959:D3293,4,FALSE)</f>
        <v>OBESITY</v>
      </c>
      <c r="K959" t="str">
        <f>VLOOKUP(A959,'medical examination2'!A959:F3293,6,FALSE)</f>
        <v>DIABETES</v>
      </c>
      <c r="L959" s="16">
        <f>VLOOKUP(A959,'hospitalisation details 2'!A959:G3301,7,FALSE)</f>
        <v>25013</v>
      </c>
      <c r="N959">
        <f>VLOOKUP(A959,'hospitalisation details 2'!A959:J3301,10,FALSE)</f>
        <v>11512.41</v>
      </c>
    </row>
    <row r="960" spans="1:14" ht="15.6" x14ac:dyDescent="0.3">
      <c r="A960" s="1" t="s">
        <v>1412</v>
      </c>
      <c r="B960" t="str">
        <f>VLOOKUP(A960,'Customer Names'!A960:D3294,4,FALSE)</f>
        <v>Jane R.</v>
      </c>
      <c r="C960">
        <f>VLOOKUP(A960,'medical examination2'!A960:'medical examination2'!B3294,2,FALSE)</f>
        <v>39.94</v>
      </c>
      <c r="D960">
        <f>VLOOKUP(A960,'medical examination2'!A960:E3294,5,FALSE)</f>
        <v>5.14</v>
      </c>
      <c r="E960" t="str">
        <f>VLOOKUP(A960,'medical examination2'!A960:G3295,7,FALSE)</f>
        <v>No</v>
      </c>
      <c r="F960" t="str">
        <f>VLOOKUP(healthcare!A960,'medical examination2'!A960:I3294,9,FALSE)</f>
        <v>No</v>
      </c>
      <c r="G960" t="str">
        <f>VLOOKUP(A960,'medical examination2'!A960:J3294,10,FALSE)</f>
        <v>No</v>
      </c>
      <c r="I960" t="str">
        <f>VLOOKUP(A960,'medical examination2'!A960:M3294,13,FALSE)</f>
        <v>No</v>
      </c>
      <c r="J960" t="str">
        <f>VLOOKUP(A960,'medical examination2'!A960:D3294,4,FALSE)</f>
        <v>OBESITY</v>
      </c>
      <c r="K960" t="str">
        <f>VLOOKUP(A960,'medical examination2'!A960:F3294,6,FALSE)</f>
        <v>NORMAL</v>
      </c>
      <c r="L960" s="16">
        <f>VLOOKUP(A960,'hospitalisation details 2'!A960:G3302,7,FALSE)</f>
        <v>32787</v>
      </c>
      <c r="N960">
        <f>VLOOKUP(A960,'hospitalisation details 2'!A960:J3302,10,FALSE)</f>
        <v>11511.61</v>
      </c>
    </row>
    <row r="961" spans="1:14" ht="15.6" x14ac:dyDescent="0.3">
      <c r="A961" s="1" t="s">
        <v>1411</v>
      </c>
      <c r="B961" t="str">
        <f>VLOOKUP(A961,'Customer Names'!A961:D3295,4,FALSE)</f>
        <v>Allison M</v>
      </c>
      <c r="C961">
        <f>VLOOKUP(A961,'medical examination2'!A961:'medical examination2'!B3295,2,FALSE)</f>
        <v>30</v>
      </c>
      <c r="D961">
        <f>VLOOKUP(A961,'medical examination2'!A961:E3295,5,FALSE)</f>
        <v>5.61</v>
      </c>
      <c r="E961" t="str">
        <f>VLOOKUP(A961,'medical examination2'!A961:G3296,7,FALSE)</f>
        <v>yes</v>
      </c>
      <c r="F961" t="str">
        <f>VLOOKUP(healthcare!A961,'medical examination2'!A961:I3295,9,FALSE)</f>
        <v>No</v>
      </c>
      <c r="G961" t="str">
        <f>VLOOKUP(A961,'medical examination2'!A961:J3295,10,FALSE)</f>
        <v>Yes</v>
      </c>
      <c r="I961" t="str">
        <f>VLOOKUP(A961,'medical examination2'!A961:M3295,13,FALSE)</f>
        <v>No</v>
      </c>
      <c r="J961" t="str">
        <f>VLOOKUP(A961,'medical examination2'!A961:D3295,4,FALSE)</f>
        <v>OBESITY</v>
      </c>
      <c r="K961" t="str">
        <f>VLOOKUP(A961,'medical examination2'!A961:F3295,6,FALSE)</f>
        <v>NORMAL</v>
      </c>
      <c r="L961" s="16">
        <f>VLOOKUP(A961,'hospitalisation details 2'!A961:G3303,7,FALSE)</f>
        <v>25426</v>
      </c>
      <c r="N961">
        <f>VLOOKUP(A961,'hospitalisation details 2'!A961:J3303,10,FALSE)</f>
        <v>11497.69</v>
      </c>
    </row>
    <row r="962" spans="1:14" ht="15.6" x14ac:dyDescent="0.3">
      <c r="A962" s="1" t="s">
        <v>1410</v>
      </c>
      <c r="B962" t="str">
        <f>VLOOKUP(A962,'Customer Names'!A962:D3296,4,FALSE)</f>
        <v>Sarah E.</v>
      </c>
      <c r="C962">
        <f>VLOOKUP(A962,'medical examination2'!A962:'medical examination2'!B3296,2,FALSE)</f>
        <v>35.340000000000003</v>
      </c>
      <c r="D962">
        <f>VLOOKUP(A962,'medical examination2'!A962:E3296,5,FALSE)</f>
        <v>5.51</v>
      </c>
      <c r="E962" t="str">
        <f>VLOOKUP(A962,'medical examination2'!A962:G3297,7,FALSE)</f>
        <v>yes</v>
      </c>
      <c r="F962" t="str">
        <f>VLOOKUP(healthcare!A962,'medical examination2'!A962:I3296,9,FALSE)</f>
        <v>No</v>
      </c>
      <c r="G962" t="str">
        <f>VLOOKUP(A962,'medical examination2'!A962:J3296,10,FALSE)</f>
        <v>Yes</v>
      </c>
      <c r="I962" t="str">
        <f>VLOOKUP(A962,'medical examination2'!A962:M3296,13,FALSE)</f>
        <v>No</v>
      </c>
      <c r="J962" t="str">
        <f>VLOOKUP(A962,'medical examination2'!A962:D3296,4,FALSE)</f>
        <v>OBESITY</v>
      </c>
      <c r="K962" t="str">
        <f>VLOOKUP(A962,'medical examination2'!A962:F3296,6,FALSE)</f>
        <v>NORMAL</v>
      </c>
      <c r="L962" s="16">
        <f>VLOOKUP(A962,'hospitalisation details 2'!A962:G3304,7,FALSE)</f>
        <v>30474</v>
      </c>
      <c r="N962">
        <f>VLOOKUP(A962,'hospitalisation details 2'!A962:J3304,10,FALSE)</f>
        <v>11492.46</v>
      </c>
    </row>
    <row r="963" spans="1:14" ht="15.6" x14ac:dyDescent="0.3">
      <c r="A963" s="1" t="s">
        <v>1409</v>
      </c>
      <c r="B963" t="str">
        <f>VLOOKUP(A963,'Customer Names'!A963:D3297,4,FALSE)</f>
        <v>Philip J</v>
      </c>
      <c r="C963">
        <f>VLOOKUP(A963,'medical examination2'!A963:'medical examination2'!B3297,2,FALSE)</f>
        <v>32.204999999999998</v>
      </c>
      <c r="D963">
        <f>VLOOKUP(A963,'medical examination2'!A963:E3297,5,FALSE)</f>
        <v>8.3800000000000008</v>
      </c>
      <c r="E963" t="str">
        <f>VLOOKUP(A963,'medical examination2'!A963:G3298,7,FALSE)</f>
        <v>yes</v>
      </c>
      <c r="F963" t="str">
        <f>VLOOKUP(healthcare!A963,'medical examination2'!A963:I3297,9,FALSE)</f>
        <v>No</v>
      </c>
      <c r="G963" t="str">
        <f>VLOOKUP(A963,'medical examination2'!A963:J3297,10,FALSE)</f>
        <v>No</v>
      </c>
      <c r="I963" t="str">
        <f>VLOOKUP(A963,'medical examination2'!A963:M3297,13,FALSE)</f>
        <v>No</v>
      </c>
      <c r="J963" t="str">
        <f>VLOOKUP(A963,'medical examination2'!A963:D3297,4,FALSE)</f>
        <v>OBESITY</v>
      </c>
      <c r="K963" t="str">
        <f>VLOOKUP(A963,'medical examination2'!A963:F3297,6,FALSE)</f>
        <v>DIABETES</v>
      </c>
      <c r="L963" s="16">
        <f>VLOOKUP(A963,'hospitalisation details 2'!A963:G3305,7,FALSE)</f>
        <v>25854</v>
      </c>
      <c r="N963">
        <f>VLOOKUP(A963,'hospitalisation details 2'!A963:J3305,10,FALSE)</f>
        <v>11488.32</v>
      </c>
    </row>
    <row r="964" spans="1:14" ht="15.6" x14ac:dyDescent="0.3">
      <c r="A964" s="1" t="s">
        <v>1408</v>
      </c>
      <c r="B964" t="str">
        <f>VLOOKUP(A964,'Customer Names'!A964:D3298,4,FALSE)</f>
        <v>Jillian A.</v>
      </c>
      <c r="C964">
        <f>VLOOKUP(A964,'medical examination2'!A964:'medical examination2'!B3298,2,FALSE)</f>
        <v>33.880000000000003</v>
      </c>
      <c r="D964">
        <f>VLOOKUP(A964,'medical examination2'!A964:E3298,5,FALSE)</f>
        <v>4.68</v>
      </c>
      <c r="E964" t="str">
        <f>VLOOKUP(A964,'medical examination2'!A964:G3299,7,FALSE)</f>
        <v>No</v>
      </c>
      <c r="F964" t="str">
        <f>VLOOKUP(healthcare!A964,'medical examination2'!A964:I3298,9,FALSE)</f>
        <v>yes</v>
      </c>
      <c r="G964" t="str">
        <f>VLOOKUP(A964,'medical examination2'!A964:J3298,10,FALSE)</f>
        <v>No</v>
      </c>
      <c r="I964" t="str">
        <f>VLOOKUP(A964,'medical examination2'!A964:M3298,13,FALSE)</f>
        <v>No</v>
      </c>
      <c r="J964" t="str">
        <f>VLOOKUP(A964,'medical examination2'!A964:D3298,4,FALSE)</f>
        <v>OBESITY</v>
      </c>
      <c r="K964" t="str">
        <f>VLOOKUP(A964,'medical examination2'!A964:F3298,6,FALSE)</f>
        <v>NORMAL</v>
      </c>
      <c r="L964" s="16">
        <f>VLOOKUP(A964,'hospitalisation details 2'!A964:G3306,7,FALSE)</f>
        <v>38240</v>
      </c>
      <c r="N964">
        <f>VLOOKUP(A964,'hospitalisation details 2'!A964:J3306,10,FALSE)</f>
        <v>11482.63</v>
      </c>
    </row>
    <row r="965" spans="1:14" ht="15.6" x14ac:dyDescent="0.3">
      <c r="A965" s="1" t="s">
        <v>1407</v>
      </c>
      <c r="B965" t="str">
        <f>VLOOKUP(A965,'Customer Names'!A965:D3299,4,FALSE)</f>
        <v>Laura D</v>
      </c>
      <c r="C965">
        <f>VLOOKUP(A965,'medical examination2'!A965:'medical examination2'!B3299,2,FALSE)</f>
        <v>26.63</v>
      </c>
      <c r="D965">
        <f>VLOOKUP(A965,'medical examination2'!A965:E3299,5,FALSE)</f>
        <v>4.3600000000000003</v>
      </c>
      <c r="E965" t="str">
        <f>VLOOKUP(A965,'medical examination2'!A965:G3300,7,FALSE)</f>
        <v>yes</v>
      </c>
      <c r="F965" t="str">
        <f>VLOOKUP(healthcare!A965,'medical examination2'!A965:I3299,9,FALSE)</f>
        <v>No</v>
      </c>
      <c r="G965" t="str">
        <f>VLOOKUP(A965,'medical examination2'!A965:J3299,10,FALSE)</f>
        <v>No</v>
      </c>
      <c r="I965" t="str">
        <f>VLOOKUP(A965,'medical examination2'!A965:M3299,13,FALSE)</f>
        <v>No</v>
      </c>
      <c r="J965" t="str">
        <f>VLOOKUP(A965,'medical examination2'!A965:D3299,4,FALSE)</f>
        <v>OVERWEIGHT</v>
      </c>
      <c r="K965" t="str">
        <f>VLOOKUP(A965,'medical examination2'!A965:F3299,6,FALSE)</f>
        <v>NORMAL</v>
      </c>
      <c r="L965" s="16">
        <f>VLOOKUP(A965,'hospitalisation details 2'!A965:G3307,7,FALSE)</f>
        <v>24357</v>
      </c>
      <c r="N965">
        <f>VLOOKUP(A965,'hospitalisation details 2'!A965:J3307,10,FALSE)</f>
        <v>11478.14</v>
      </c>
    </row>
    <row r="966" spans="1:14" ht="15.6" x14ac:dyDescent="0.3">
      <c r="A966" s="1" t="s">
        <v>1406</v>
      </c>
      <c r="B966" t="str">
        <f>VLOOKUP(A966,'Customer Names'!A966:D3300,4,FALSE)</f>
        <v>Megan E.</v>
      </c>
      <c r="C966">
        <f>VLOOKUP(A966,'medical examination2'!A966:'medical examination2'!B3300,2,FALSE)</f>
        <v>28.7</v>
      </c>
      <c r="D966">
        <f>VLOOKUP(A966,'medical examination2'!A966:E3300,5,FALSE)</f>
        <v>7.74</v>
      </c>
      <c r="E966" t="str">
        <f>VLOOKUP(A966,'medical examination2'!A966:G3301,7,FALSE)</f>
        <v>No</v>
      </c>
      <c r="F966" t="str">
        <f>VLOOKUP(healthcare!A966,'medical examination2'!A966:I3300,9,FALSE)</f>
        <v>No</v>
      </c>
      <c r="G966" t="str">
        <f>VLOOKUP(A966,'medical examination2'!A966:J3300,10,FALSE)</f>
        <v>No</v>
      </c>
      <c r="I966" t="str">
        <f>VLOOKUP(A966,'medical examination2'!A966:M3300,13,FALSE)</f>
        <v>No</v>
      </c>
      <c r="J966" t="str">
        <f>VLOOKUP(A966,'medical examination2'!A966:D3300,4,FALSE)</f>
        <v>OVERWEIGHT</v>
      </c>
      <c r="K966" t="str">
        <f>VLOOKUP(A966,'medical examination2'!A966:F3300,6,FALSE)</f>
        <v>DIABETES</v>
      </c>
      <c r="L966" s="16">
        <f>VLOOKUP(A966,'hospitalisation details 2'!A966:G3308,7,FALSE)</f>
        <v>23916</v>
      </c>
      <c r="N966">
        <f>VLOOKUP(A966,'hospitalisation details 2'!A966:J3308,10,FALSE)</f>
        <v>11455.28</v>
      </c>
    </row>
    <row r="967" spans="1:14" ht="15.6" x14ac:dyDescent="0.3">
      <c r="A967" s="1" t="s">
        <v>1405</v>
      </c>
      <c r="B967" t="str">
        <f>VLOOKUP(A967,'Customer Names'!A967:D3301,4,FALSE)</f>
        <v>Shannon J.</v>
      </c>
      <c r="C967">
        <f>VLOOKUP(A967,'medical examination2'!A967:'medical examination2'!B3301,2,FALSE)</f>
        <v>25.65</v>
      </c>
      <c r="D967">
        <f>VLOOKUP(A967,'medical examination2'!A967:E3301,5,FALSE)</f>
        <v>4.05</v>
      </c>
      <c r="E967" t="str">
        <f>VLOOKUP(A967,'medical examination2'!A967:G3302,7,FALSE)</f>
        <v>yes</v>
      </c>
      <c r="F967" t="str">
        <f>VLOOKUP(healthcare!A967,'medical examination2'!A967:I3301,9,FALSE)</f>
        <v>No</v>
      </c>
      <c r="G967" t="str">
        <f>VLOOKUP(A967,'medical examination2'!A967:J3301,10,FALSE)</f>
        <v>No</v>
      </c>
      <c r="I967" t="str">
        <f>VLOOKUP(A967,'medical examination2'!A967:M3301,13,FALSE)</f>
        <v>No</v>
      </c>
      <c r="J967" t="str">
        <f>VLOOKUP(A967,'medical examination2'!A967:D3301,4,FALSE)</f>
        <v>OVERWEIGHT</v>
      </c>
      <c r="K967" t="str">
        <f>VLOOKUP(A967,'medical examination2'!A967:F3301,6,FALSE)</f>
        <v>NORMAL</v>
      </c>
      <c r="L967" s="16">
        <f>VLOOKUP(A967,'hospitalisation details 2'!A967:G3309,7,FALSE)</f>
        <v>24272</v>
      </c>
      <c r="N967">
        <f>VLOOKUP(A967,'hospitalisation details 2'!A967:J3309,10,FALSE)</f>
        <v>11454.02</v>
      </c>
    </row>
    <row r="968" spans="1:14" ht="15.6" x14ac:dyDescent="0.3">
      <c r="A968" s="1" t="s">
        <v>1404</v>
      </c>
      <c r="B968" t="str">
        <f>VLOOKUP(A968,'Customer Names'!A968:D3302,4,FALSE)</f>
        <v>Rachelle M</v>
      </c>
      <c r="C968">
        <f>VLOOKUP(A968,'medical examination2'!A968:'medical examination2'!B3302,2,FALSE)</f>
        <v>36.384999999999998</v>
      </c>
      <c r="D968">
        <f>VLOOKUP(A968,'medical examination2'!A968:E3302,5,FALSE)</f>
        <v>11.49</v>
      </c>
      <c r="E968" t="str">
        <f>VLOOKUP(A968,'medical examination2'!A968:G3303,7,FALSE)</f>
        <v>No</v>
      </c>
      <c r="F968" t="str">
        <f>VLOOKUP(healthcare!A968,'medical examination2'!A968:I3302,9,FALSE)</f>
        <v>No</v>
      </c>
      <c r="G968" t="str">
        <f>VLOOKUP(A968,'medical examination2'!A968:J3302,10,FALSE)</f>
        <v>No</v>
      </c>
      <c r="I968" t="str">
        <f>VLOOKUP(A968,'medical examination2'!A968:M3302,13,FALSE)</f>
        <v>No</v>
      </c>
      <c r="J968" t="str">
        <f>VLOOKUP(A968,'medical examination2'!A968:D3302,4,FALSE)</f>
        <v>OBESITY</v>
      </c>
      <c r="K968" t="str">
        <f>VLOOKUP(A968,'medical examination2'!A968:F3302,6,FALSE)</f>
        <v>DIABETES</v>
      </c>
      <c r="L968" s="16">
        <f>VLOOKUP(A968,'hospitalisation details 2'!A968:G3310,7,FALSE)</f>
        <v>26188</v>
      </c>
      <c r="N968">
        <f>VLOOKUP(A968,'hospitalisation details 2'!A968:J3310,10,FALSE)</f>
        <v>11436.74</v>
      </c>
    </row>
    <row r="969" spans="1:14" ht="15.6" x14ac:dyDescent="0.3">
      <c r="A969" s="1" t="s">
        <v>1403</v>
      </c>
      <c r="B969" t="str">
        <f>VLOOKUP(A969,'Customer Names'!A969:D3303,4,FALSE)</f>
        <v>Casey</v>
      </c>
      <c r="C969">
        <f>VLOOKUP(A969,'medical examination2'!A969:'medical examination2'!B3303,2,FALSE)</f>
        <v>34.69</v>
      </c>
      <c r="D969">
        <f>VLOOKUP(A969,'medical examination2'!A969:E3303,5,FALSE)</f>
        <v>5.65</v>
      </c>
      <c r="E969" t="str">
        <f>VLOOKUP(A969,'medical examination2'!A969:G3304,7,FALSE)</f>
        <v>No</v>
      </c>
      <c r="F969" t="str">
        <f>VLOOKUP(healthcare!A969,'medical examination2'!A969:I3303,9,FALSE)</f>
        <v>No</v>
      </c>
      <c r="G969" t="str">
        <f>VLOOKUP(A969,'medical examination2'!A969:J3303,10,FALSE)</f>
        <v>No</v>
      </c>
      <c r="I969" t="str">
        <f>VLOOKUP(A969,'medical examination2'!A969:M3303,13,FALSE)</f>
        <v>No</v>
      </c>
      <c r="J969" t="str">
        <f>VLOOKUP(A969,'medical examination2'!A969:D3303,4,FALSE)</f>
        <v>OBESITY</v>
      </c>
      <c r="K969" t="str">
        <f>VLOOKUP(A969,'medical examination2'!A969:F3303,6,FALSE)</f>
        <v>NORMAL</v>
      </c>
      <c r="L969" s="16">
        <f>VLOOKUP(A969,'hospitalisation details 2'!A969:G3311,7,FALSE)</f>
        <v>29419</v>
      </c>
      <c r="N969">
        <f>VLOOKUP(A969,'hospitalisation details 2'!A969:J3311,10,FALSE)</f>
        <v>11435.74</v>
      </c>
    </row>
    <row r="970" spans="1:14" ht="15.6" x14ac:dyDescent="0.3">
      <c r="A970" s="1" t="s">
        <v>1402</v>
      </c>
      <c r="B970" t="str">
        <f>VLOOKUP(A970,'Customer Names'!A970:D3304,4,FALSE)</f>
        <v>Jessica L</v>
      </c>
      <c r="C970">
        <f>VLOOKUP(A970,'medical examination2'!A970:'medical examination2'!B3304,2,FALSE)</f>
        <v>37.68</v>
      </c>
      <c r="D970">
        <f>VLOOKUP(A970,'medical examination2'!A970:E3304,5,FALSE)</f>
        <v>4.29</v>
      </c>
      <c r="E970" t="str">
        <f>VLOOKUP(A970,'medical examination2'!A970:G3305,7,FALSE)</f>
        <v>yes</v>
      </c>
      <c r="F970" t="str">
        <f>VLOOKUP(healthcare!A970,'medical examination2'!A970:I3304,9,FALSE)</f>
        <v>No</v>
      </c>
      <c r="G970" t="str">
        <f>VLOOKUP(A970,'medical examination2'!A970:J3304,10,FALSE)</f>
        <v>No</v>
      </c>
      <c r="I970" t="str">
        <f>VLOOKUP(A970,'medical examination2'!A970:M3304,13,FALSE)</f>
        <v>No</v>
      </c>
      <c r="J970" t="str">
        <f>VLOOKUP(A970,'medical examination2'!A970:D3304,4,FALSE)</f>
        <v>OBESITY</v>
      </c>
      <c r="K970" t="str">
        <f>VLOOKUP(A970,'medical examination2'!A970:F3304,6,FALSE)</f>
        <v>NORMAL</v>
      </c>
      <c r="L970" s="16">
        <f>VLOOKUP(A970,'hospitalisation details 2'!A970:G3312,7,FALSE)</f>
        <v>31207</v>
      </c>
      <c r="N970">
        <f>VLOOKUP(A970,'hospitalisation details 2'!A970:J3312,10,FALSE)</f>
        <v>11419.49</v>
      </c>
    </row>
    <row r="971" spans="1:14" ht="15.6" x14ac:dyDescent="0.3">
      <c r="A971" s="1" t="s">
        <v>1401</v>
      </c>
      <c r="B971" t="str">
        <f>VLOOKUP(A971,'Customer Names'!A971:D3305,4,FALSE)</f>
        <v>Brandon F</v>
      </c>
      <c r="C971">
        <f>VLOOKUP(A971,'medical examination2'!A971:'medical examination2'!B3305,2,FALSE)</f>
        <v>35.49</v>
      </c>
      <c r="D971">
        <f>VLOOKUP(A971,'medical examination2'!A971:E3305,5,FALSE)</f>
        <v>4.74</v>
      </c>
      <c r="E971" t="str">
        <f>VLOOKUP(A971,'medical examination2'!A971:G3306,7,FALSE)</f>
        <v>yes</v>
      </c>
      <c r="F971" t="str">
        <f>VLOOKUP(healthcare!A971,'medical examination2'!A971:I3305,9,FALSE)</f>
        <v>No</v>
      </c>
      <c r="G971" t="str">
        <f>VLOOKUP(A971,'medical examination2'!A971:J3305,10,FALSE)</f>
        <v>Yes</v>
      </c>
      <c r="I971" t="str">
        <f>VLOOKUP(A971,'medical examination2'!A971:M3305,13,FALSE)</f>
        <v>No</v>
      </c>
      <c r="J971" t="str">
        <f>VLOOKUP(A971,'medical examination2'!A971:D3305,4,FALSE)</f>
        <v>OBESITY</v>
      </c>
      <c r="K971" t="str">
        <f>VLOOKUP(A971,'medical examination2'!A971:F3305,6,FALSE)</f>
        <v>NORMAL</v>
      </c>
      <c r="L971" s="16">
        <f>VLOOKUP(A971,'hospitalisation details 2'!A971:G3313,7,FALSE)</f>
        <v>30612</v>
      </c>
      <c r="N971">
        <f>VLOOKUP(A971,'hospitalisation details 2'!A971:J3313,10,FALSE)</f>
        <v>11412.02</v>
      </c>
    </row>
    <row r="972" spans="1:14" ht="15.6" x14ac:dyDescent="0.3">
      <c r="A972" s="1" t="s">
        <v>1400</v>
      </c>
      <c r="B972" t="str">
        <f>VLOOKUP(A972,'Customer Names'!A972:D3306,4,FALSE)</f>
        <v>Melissa</v>
      </c>
      <c r="C972">
        <f>VLOOKUP(A972,'medical examination2'!A972:'medical examination2'!B3306,2,FALSE)</f>
        <v>44.7</v>
      </c>
      <c r="D972">
        <f>VLOOKUP(A972,'medical examination2'!A972:E3306,5,FALSE)</f>
        <v>7.6</v>
      </c>
      <c r="E972" t="str">
        <f>VLOOKUP(A972,'medical examination2'!A972:G3307,7,FALSE)</f>
        <v>yes</v>
      </c>
      <c r="F972" t="str">
        <f>VLOOKUP(healthcare!A972,'medical examination2'!A972:I3306,9,FALSE)</f>
        <v>No</v>
      </c>
      <c r="G972" t="str">
        <f>VLOOKUP(A972,'medical examination2'!A972:J3306,10,FALSE)</f>
        <v>No</v>
      </c>
      <c r="I972" t="str">
        <f>VLOOKUP(A972,'medical examination2'!A972:M3306,13,FALSE)</f>
        <v>No</v>
      </c>
      <c r="J972" t="str">
        <f>VLOOKUP(A972,'medical examination2'!A972:D3306,4,FALSE)</f>
        <v>OBESITY</v>
      </c>
      <c r="K972" t="str">
        <f>VLOOKUP(A972,'medical examination2'!A972:F3306,6,FALSE)</f>
        <v>DIABETES</v>
      </c>
      <c r="L972" s="16">
        <f>VLOOKUP(A972,'hospitalisation details 2'!A972:G3314,7,FALSE)</f>
        <v>25848</v>
      </c>
      <c r="N972">
        <f>VLOOKUP(A972,'hospitalisation details 2'!A972:J3314,10,FALSE)</f>
        <v>11411.69</v>
      </c>
    </row>
    <row r="973" spans="1:14" ht="15.6" x14ac:dyDescent="0.3">
      <c r="A973" s="1" t="s">
        <v>1399</v>
      </c>
      <c r="B973" t="str">
        <f>VLOOKUP(A973,'Customer Names'!A973:D3307,4,FALSE)</f>
        <v>Danielle N</v>
      </c>
      <c r="C973">
        <f>VLOOKUP(A973,'medical examination2'!A973:'medical examination2'!B3307,2,FALSE)</f>
        <v>38.380000000000003</v>
      </c>
      <c r="D973">
        <f>VLOOKUP(A973,'medical examination2'!A973:E3307,5,FALSE)</f>
        <v>8.5</v>
      </c>
      <c r="E973" t="str">
        <f>VLOOKUP(A973,'medical examination2'!A973:G3308,7,FALSE)</f>
        <v>yes</v>
      </c>
      <c r="F973" t="str">
        <f>VLOOKUP(healthcare!A973,'medical examination2'!A973:I3307,9,FALSE)</f>
        <v>No</v>
      </c>
      <c r="G973" t="str">
        <f>VLOOKUP(A973,'medical examination2'!A973:J3307,10,FALSE)</f>
        <v>No</v>
      </c>
      <c r="I973" t="str">
        <f>VLOOKUP(A973,'medical examination2'!A973:M3307,13,FALSE)</f>
        <v>No</v>
      </c>
      <c r="J973" t="str">
        <f>VLOOKUP(A973,'medical examination2'!A973:D3307,4,FALSE)</f>
        <v>OBESITY</v>
      </c>
      <c r="K973" t="str">
        <f>VLOOKUP(A973,'medical examination2'!A973:F3307,6,FALSE)</f>
        <v>DIABETES</v>
      </c>
      <c r="L973" s="16">
        <f>VLOOKUP(A973,'hospitalisation details 2'!A973:G3315,7,FALSE)</f>
        <v>25843</v>
      </c>
      <c r="N973">
        <f>VLOOKUP(A973,'hospitalisation details 2'!A973:J3315,10,FALSE)</f>
        <v>11396.9</v>
      </c>
    </row>
    <row r="974" spans="1:14" ht="15.6" x14ac:dyDescent="0.3">
      <c r="A974" s="1" t="s">
        <v>1398</v>
      </c>
      <c r="B974" t="str">
        <f>VLOOKUP(A974,'Customer Names'!A974:D3308,4,FALSE)</f>
        <v>Matthew</v>
      </c>
      <c r="C974">
        <f>VLOOKUP(A974,'medical examination2'!A974:'medical examination2'!B3308,2,FALSE)</f>
        <v>35.244999999999997</v>
      </c>
      <c r="D974">
        <f>VLOOKUP(A974,'medical examination2'!A974:E3308,5,FALSE)</f>
        <v>11.22</v>
      </c>
      <c r="E974" t="str">
        <f>VLOOKUP(A974,'medical examination2'!A974:G3309,7,FALSE)</f>
        <v>yes</v>
      </c>
      <c r="F974" t="str">
        <f>VLOOKUP(healthcare!A974,'medical examination2'!A974:I3308,9,FALSE)</f>
        <v>No</v>
      </c>
      <c r="G974" t="str">
        <f>VLOOKUP(A974,'medical examination2'!A974:J3308,10,FALSE)</f>
        <v>No</v>
      </c>
      <c r="I974" t="str">
        <f>VLOOKUP(A974,'medical examination2'!A974:M3308,13,FALSE)</f>
        <v>No</v>
      </c>
      <c r="J974" t="str">
        <f>VLOOKUP(A974,'medical examination2'!A974:D3308,4,FALSE)</f>
        <v>OBESITY</v>
      </c>
      <c r="K974" t="str">
        <f>VLOOKUP(A974,'medical examination2'!A974:F3308,6,FALSE)</f>
        <v>DIABETES</v>
      </c>
      <c r="L974" s="16">
        <f>VLOOKUP(A974,'hospitalisation details 2'!A974:G3316,7,FALSE)</f>
        <v>24825</v>
      </c>
      <c r="N974">
        <f>VLOOKUP(A974,'hospitalisation details 2'!A974:J3316,10,FALSE)</f>
        <v>11394.07</v>
      </c>
    </row>
    <row r="975" spans="1:14" ht="15.6" x14ac:dyDescent="0.3">
      <c r="A975" s="1" t="s">
        <v>1397</v>
      </c>
      <c r="B975" t="str">
        <f>VLOOKUP(A975,'Customer Names'!A975:D3309,4,FALSE)</f>
        <v>Bettina</v>
      </c>
      <c r="C975">
        <f>VLOOKUP(A975,'medical examination2'!A975:'medical examination2'!B3309,2,FALSE)</f>
        <v>49.84</v>
      </c>
      <c r="D975">
        <f>VLOOKUP(A975,'medical examination2'!A975:E3309,5,FALSE)</f>
        <v>5.0999999999999996</v>
      </c>
      <c r="E975" t="str">
        <f>VLOOKUP(A975,'medical examination2'!A975:G3310,7,FALSE)</f>
        <v>yes</v>
      </c>
      <c r="F975" t="str">
        <f>VLOOKUP(healthcare!A975,'medical examination2'!A975:I3309,9,FALSE)</f>
        <v>No</v>
      </c>
      <c r="G975" t="str">
        <f>VLOOKUP(A975,'medical examination2'!A975:J3309,10,FALSE)</f>
        <v>Yes</v>
      </c>
      <c r="I975" t="str">
        <f>VLOOKUP(A975,'medical examination2'!A975:M3309,13,FALSE)</f>
        <v>No</v>
      </c>
      <c r="J975" t="str">
        <f>VLOOKUP(A975,'medical examination2'!A975:D3309,4,FALSE)</f>
        <v>OBESITY</v>
      </c>
      <c r="K975" t="str">
        <f>VLOOKUP(A975,'medical examination2'!A975:F3309,6,FALSE)</f>
        <v>NORMAL</v>
      </c>
      <c r="L975" s="16">
        <f>VLOOKUP(A975,'hospitalisation details 2'!A975:G3317,7,FALSE)</f>
        <v>35639</v>
      </c>
      <c r="N975">
        <f>VLOOKUP(A975,'hospitalisation details 2'!A975:J3317,10,FALSE)</f>
        <v>11388.27</v>
      </c>
    </row>
    <row r="976" spans="1:14" ht="15.6" x14ac:dyDescent="0.3">
      <c r="A976" s="1" t="s">
        <v>1396</v>
      </c>
      <c r="B976" t="str">
        <f>VLOOKUP(A976,'Customer Names'!A976:D3310,4,FALSE)</f>
        <v>Alexander</v>
      </c>
      <c r="C976">
        <f>VLOOKUP(A976,'medical examination2'!A976:'medical examination2'!B3310,2,FALSE)</f>
        <v>49.06</v>
      </c>
      <c r="D976">
        <f>VLOOKUP(A976,'medical examination2'!A976:E3310,5,FALSE)</f>
        <v>5.43</v>
      </c>
      <c r="E976" t="str">
        <f>VLOOKUP(A976,'medical examination2'!A976:G3311,7,FALSE)</f>
        <v>yes</v>
      </c>
      <c r="F976" t="str">
        <f>VLOOKUP(healthcare!A976,'medical examination2'!A976:I3310,9,FALSE)</f>
        <v>No</v>
      </c>
      <c r="G976" t="str">
        <f>VLOOKUP(A976,'medical examination2'!A976:J3310,10,FALSE)</f>
        <v>No</v>
      </c>
      <c r="I976" t="str">
        <f>VLOOKUP(A976,'medical examination2'!A976:M3310,13,FALSE)</f>
        <v>No</v>
      </c>
      <c r="J976" t="str">
        <f>VLOOKUP(A976,'medical examination2'!A976:D3310,4,FALSE)</f>
        <v>OBESITY</v>
      </c>
      <c r="K976" t="str">
        <f>VLOOKUP(A976,'medical examination2'!A976:F3310,6,FALSE)</f>
        <v>NORMAL</v>
      </c>
      <c r="L976" s="16">
        <f>VLOOKUP(A976,'hospitalisation details 2'!A976:G3318,7,FALSE)</f>
        <v>23541</v>
      </c>
      <c r="N976">
        <f>VLOOKUP(A976,'hospitalisation details 2'!A976:J3318,10,FALSE)</f>
        <v>11381.33</v>
      </c>
    </row>
    <row r="977" spans="1:14" ht="15.6" x14ac:dyDescent="0.3">
      <c r="A977" s="1" t="s">
        <v>1395</v>
      </c>
      <c r="B977" t="str">
        <f>VLOOKUP(A977,'Customer Names'!A977:D3311,4,FALSE)</f>
        <v>Holli</v>
      </c>
      <c r="C977">
        <f>VLOOKUP(A977,'medical examination2'!A977:'medical examination2'!B3311,2,FALSE)</f>
        <v>30.88</v>
      </c>
      <c r="D977">
        <f>VLOOKUP(A977,'medical examination2'!A977:E3311,5,FALSE)</f>
        <v>5.82</v>
      </c>
      <c r="E977" t="str">
        <f>VLOOKUP(A977,'medical examination2'!A977:G3312,7,FALSE)</f>
        <v>No</v>
      </c>
      <c r="F977" t="str">
        <f>VLOOKUP(healthcare!A977,'medical examination2'!A977:I3311,9,FALSE)</f>
        <v>No</v>
      </c>
      <c r="G977" t="str">
        <f>VLOOKUP(A977,'medical examination2'!A977:J3311,10,FALSE)</f>
        <v>No</v>
      </c>
      <c r="I977" t="str">
        <f>VLOOKUP(A977,'medical examination2'!A977:M3311,13,FALSE)</f>
        <v>No</v>
      </c>
      <c r="J977" t="str">
        <f>VLOOKUP(A977,'medical examination2'!A977:D3311,4,FALSE)</f>
        <v>OBESITY</v>
      </c>
      <c r="K977" t="str">
        <f>VLOOKUP(A977,'medical examination2'!A977:F3311,6,FALSE)</f>
        <v>PREDIABETES</v>
      </c>
      <c r="L977" s="16">
        <f>VLOOKUP(A977,'hospitalisation details 2'!A977:G3319,7,FALSE)</f>
        <v>26639</v>
      </c>
      <c r="N977">
        <f>VLOOKUP(A977,'hospitalisation details 2'!A977:J3319,10,FALSE)</f>
        <v>11378.57</v>
      </c>
    </row>
    <row r="978" spans="1:14" ht="15.6" x14ac:dyDescent="0.3">
      <c r="A978" s="1" t="s">
        <v>1394</v>
      </c>
      <c r="B978" t="str">
        <f>VLOOKUP(A978,'Customer Names'!A978:D3312,4,FALSE)</f>
        <v>Heather C</v>
      </c>
      <c r="C978">
        <f>VLOOKUP(A978,'medical examination2'!A978:'medical examination2'!B3312,2,FALSE)</f>
        <v>33.35</v>
      </c>
      <c r="D978">
        <f>VLOOKUP(A978,'medical examination2'!A978:E3312,5,FALSE)</f>
        <v>6.05</v>
      </c>
      <c r="E978" t="str">
        <f>VLOOKUP(A978,'medical examination2'!A978:G3313,7,FALSE)</f>
        <v>No</v>
      </c>
      <c r="F978" t="str">
        <f>VLOOKUP(healthcare!A978,'medical examination2'!A978:I3312,9,FALSE)</f>
        <v>No</v>
      </c>
      <c r="G978" t="str">
        <f>VLOOKUP(A978,'medical examination2'!A978:J3312,10,FALSE)</f>
        <v>Yes</v>
      </c>
      <c r="I978" t="str">
        <f>VLOOKUP(A978,'medical examination2'!A978:M3312,13,FALSE)</f>
        <v>No</v>
      </c>
      <c r="J978" t="str">
        <f>VLOOKUP(A978,'medical examination2'!A978:D3312,4,FALSE)</f>
        <v>OBESITY</v>
      </c>
      <c r="K978" t="str">
        <f>VLOOKUP(A978,'medical examination2'!A978:F3312,6,FALSE)</f>
        <v>PREDIABETES</v>
      </c>
      <c r="L978" s="16">
        <f>VLOOKUP(A978,'hospitalisation details 2'!A978:G3320,7,FALSE)</f>
        <v>29013</v>
      </c>
      <c r="N978">
        <f>VLOOKUP(A978,'hospitalisation details 2'!A978:J3320,10,FALSE)</f>
        <v>11369.39</v>
      </c>
    </row>
    <row r="979" spans="1:14" ht="15.6" x14ac:dyDescent="0.3">
      <c r="A979" s="1" t="s">
        <v>1393</v>
      </c>
      <c r="B979" t="str">
        <f>VLOOKUP(A979,'Customer Names'!A979:D3313,4,FALSE)</f>
        <v>Kyle</v>
      </c>
      <c r="C979">
        <f>VLOOKUP(A979,'medical examination2'!A979:'medical examination2'!B3313,2,FALSE)</f>
        <v>38</v>
      </c>
      <c r="D979">
        <f>VLOOKUP(A979,'medical examination2'!A979:E3313,5,FALSE)</f>
        <v>6.38</v>
      </c>
      <c r="E979" t="str">
        <f>VLOOKUP(A979,'medical examination2'!A979:G3314,7,FALSE)</f>
        <v>yes</v>
      </c>
      <c r="F979" t="str">
        <f>VLOOKUP(healthcare!A979,'medical examination2'!A979:I3313,9,FALSE)</f>
        <v>No</v>
      </c>
      <c r="G979" t="str">
        <f>VLOOKUP(A979,'medical examination2'!A979:J3313,10,FALSE)</f>
        <v>No</v>
      </c>
      <c r="I979" t="str">
        <f>VLOOKUP(A979,'medical examination2'!A979:M3313,13,FALSE)</f>
        <v>No</v>
      </c>
      <c r="J979" t="str">
        <f>VLOOKUP(A979,'medical examination2'!A979:D3313,4,FALSE)</f>
        <v>OBESITY</v>
      </c>
      <c r="K979" t="str">
        <f>VLOOKUP(A979,'medical examination2'!A979:F3313,6,FALSE)</f>
        <v>PREDIABETES</v>
      </c>
      <c r="L979" s="16">
        <f>VLOOKUP(A979,'hospitalisation details 2'!A979:G3321,7,FALSE)</f>
        <v>23724</v>
      </c>
      <c r="N979">
        <f>VLOOKUP(A979,'hospitalisation details 2'!A979:J3321,10,FALSE)</f>
        <v>11365.95</v>
      </c>
    </row>
    <row r="980" spans="1:14" ht="15.6" x14ac:dyDescent="0.3">
      <c r="A980" s="1" t="s">
        <v>1392</v>
      </c>
      <c r="B980" t="str">
        <f>VLOOKUP(A980,'Customer Names'!A980:D3314,4,FALSE)</f>
        <v>Thomas J</v>
      </c>
      <c r="C980">
        <f>VLOOKUP(A980,'medical examination2'!A980:'medical examination2'!B3314,2,FALSE)</f>
        <v>36.08</v>
      </c>
      <c r="D980">
        <f>VLOOKUP(A980,'medical examination2'!A980:E3314,5,FALSE)</f>
        <v>5.73</v>
      </c>
      <c r="E980" t="str">
        <f>VLOOKUP(A980,'medical examination2'!A980:G3315,7,FALSE)</f>
        <v>yes</v>
      </c>
      <c r="F980" t="str">
        <f>VLOOKUP(healthcare!A980,'medical examination2'!A980:I3314,9,FALSE)</f>
        <v>No</v>
      </c>
      <c r="G980" t="str">
        <f>VLOOKUP(A980,'medical examination2'!A980:J3314,10,FALSE)</f>
        <v>No</v>
      </c>
      <c r="I980" t="str">
        <f>VLOOKUP(A980,'medical examination2'!A980:M3314,13,FALSE)</f>
        <v>No</v>
      </c>
      <c r="J980" t="str">
        <f>VLOOKUP(A980,'medical examination2'!A980:D3314,4,FALSE)</f>
        <v>OBESITY</v>
      </c>
      <c r="K980" t="str">
        <f>VLOOKUP(A980,'medical examination2'!A980:F3314,6,FALSE)</f>
        <v>PREDIABETES</v>
      </c>
      <c r="L980" s="16">
        <f>VLOOKUP(A980,'hospitalisation details 2'!A980:G3322,7,FALSE)</f>
        <v>23561</v>
      </c>
      <c r="N980">
        <f>VLOOKUP(A980,'hospitalisation details 2'!A980:J3322,10,FALSE)</f>
        <v>11363.28</v>
      </c>
    </row>
    <row r="981" spans="1:14" ht="15.6" x14ac:dyDescent="0.3">
      <c r="A981" s="1" t="s">
        <v>1391</v>
      </c>
      <c r="B981" t="str">
        <f>VLOOKUP(A981,'Customer Names'!A981:D3315,4,FALSE)</f>
        <v>Chris</v>
      </c>
      <c r="C981">
        <f>VLOOKUP(A981,'medical examination2'!A981:'medical examination2'!B3315,2,FALSE)</f>
        <v>35.700000000000003</v>
      </c>
      <c r="D981">
        <f>VLOOKUP(A981,'medical examination2'!A981:E3315,5,FALSE)</f>
        <v>5.47</v>
      </c>
      <c r="E981" t="str">
        <f>VLOOKUP(A981,'medical examination2'!A981:G3316,7,FALSE)</f>
        <v>yes</v>
      </c>
      <c r="F981" t="str">
        <f>VLOOKUP(healthcare!A981,'medical examination2'!A981:I3315,9,FALSE)</f>
        <v>No</v>
      </c>
      <c r="G981" t="str">
        <f>VLOOKUP(A981,'medical examination2'!A981:J3315,10,FALSE)</f>
        <v>No</v>
      </c>
      <c r="I981" t="str">
        <f>VLOOKUP(A981,'medical examination2'!A981:M3315,13,FALSE)</f>
        <v>No</v>
      </c>
      <c r="J981" t="str">
        <f>VLOOKUP(A981,'medical examination2'!A981:D3315,4,FALSE)</f>
        <v>OBESITY</v>
      </c>
      <c r="K981" t="str">
        <f>VLOOKUP(A981,'medical examination2'!A981:F3315,6,FALSE)</f>
        <v>NORMAL</v>
      </c>
      <c r="L981" s="16">
        <f>VLOOKUP(A981,'hospitalisation details 2'!A981:G3323,7,FALSE)</f>
        <v>23562</v>
      </c>
      <c r="N981">
        <f>VLOOKUP(A981,'hospitalisation details 2'!A981:J3323,10,FALSE)</f>
        <v>11362.76</v>
      </c>
    </row>
    <row r="982" spans="1:14" ht="15.6" x14ac:dyDescent="0.3">
      <c r="A982" s="1" t="s">
        <v>1390</v>
      </c>
      <c r="B982" t="str">
        <f>VLOOKUP(A982,'Customer Names'!A982:D3316,4,FALSE)</f>
        <v>Graham</v>
      </c>
      <c r="C982">
        <f>VLOOKUP(A982,'medical examination2'!A982:'medical examination2'!B3316,2,FALSE)</f>
        <v>34.01</v>
      </c>
      <c r="D982">
        <f>VLOOKUP(A982,'medical examination2'!A982:E3316,5,FALSE)</f>
        <v>11.3</v>
      </c>
      <c r="E982" t="str">
        <f>VLOOKUP(A982,'medical examination2'!A982:G3317,7,FALSE)</f>
        <v>No</v>
      </c>
      <c r="F982" t="str">
        <f>VLOOKUP(healthcare!A982,'medical examination2'!A982:I3316,9,FALSE)</f>
        <v>No</v>
      </c>
      <c r="G982" t="str">
        <f>VLOOKUP(A982,'medical examination2'!A982:J3316,10,FALSE)</f>
        <v>No</v>
      </c>
      <c r="I982" t="str">
        <f>VLOOKUP(A982,'medical examination2'!A982:M3316,13,FALSE)</f>
        <v>No</v>
      </c>
      <c r="J982" t="str">
        <f>VLOOKUP(A982,'medical examination2'!A982:D3316,4,FALSE)</f>
        <v>OBESITY</v>
      </c>
      <c r="K982" t="str">
        <f>VLOOKUP(A982,'medical examination2'!A982:F3316,6,FALSE)</f>
        <v>DIABETES</v>
      </c>
      <c r="L982" s="16">
        <f>VLOOKUP(A982,'hospitalisation details 2'!A982:G3324,7,FALSE)</f>
        <v>24011</v>
      </c>
      <c r="N982">
        <f>VLOOKUP(A982,'hospitalisation details 2'!A982:J3324,10,FALSE)</f>
        <v>11356.66</v>
      </c>
    </row>
    <row r="983" spans="1:14" ht="15.6" x14ac:dyDescent="0.3">
      <c r="A983" s="1" t="s">
        <v>1389</v>
      </c>
      <c r="B983" t="str">
        <f>VLOOKUP(A983,'Customer Names'!A983:D3317,4,FALSE)</f>
        <v>Garrett</v>
      </c>
      <c r="C983">
        <f>VLOOKUP(A983,'medical examination2'!A983:'medical examination2'!B3317,2,FALSE)</f>
        <v>31.54</v>
      </c>
      <c r="D983">
        <f>VLOOKUP(A983,'medical examination2'!A983:E3317,5,FALSE)</f>
        <v>6.72</v>
      </c>
      <c r="E983" t="str">
        <f>VLOOKUP(A983,'medical examination2'!A983:G3318,7,FALSE)</f>
        <v>No</v>
      </c>
      <c r="F983" t="str">
        <f>VLOOKUP(healthcare!A983,'medical examination2'!A983:I3317,9,FALSE)</f>
        <v>No</v>
      </c>
      <c r="G983" t="str">
        <f>VLOOKUP(A983,'medical examination2'!A983:J3317,10,FALSE)</f>
        <v>No</v>
      </c>
      <c r="I983" t="str">
        <f>VLOOKUP(A983,'medical examination2'!A983:M3317,13,FALSE)</f>
        <v>No</v>
      </c>
      <c r="J983" t="str">
        <f>VLOOKUP(A983,'medical examination2'!A983:D3317,4,FALSE)</f>
        <v>OBESITY</v>
      </c>
      <c r="K983" t="str">
        <f>VLOOKUP(A983,'medical examination2'!A983:F3317,6,FALSE)</f>
        <v>DIABETES</v>
      </c>
      <c r="L983" s="16">
        <f>VLOOKUP(A983,'hospitalisation details 2'!A983:G3325,7,FALSE)</f>
        <v>24075</v>
      </c>
      <c r="N983">
        <f>VLOOKUP(A983,'hospitalisation details 2'!A983:J3325,10,FALSE)</f>
        <v>11353.23</v>
      </c>
    </row>
    <row r="984" spans="1:14" ht="15.6" x14ac:dyDescent="0.3">
      <c r="A984" s="1" t="s">
        <v>1388</v>
      </c>
      <c r="B984" t="str">
        <f>VLOOKUP(A984,'Customer Names'!A984:D3318,4,FALSE)</f>
        <v>Andrew</v>
      </c>
      <c r="C984">
        <f>VLOOKUP(A984,'medical examination2'!A984:'medical examination2'!B3318,2,FALSE)</f>
        <v>23.3</v>
      </c>
      <c r="D984">
        <f>VLOOKUP(A984,'medical examination2'!A984:E3318,5,FALSE)</f>
        <v>5.36</v>
      </c>
      <c r="E984" t="str">
        <f>VLOOKUP(A984,'medical examination2'!A984:G3319,7,FALSE)</f>
        <v>yes</v>
      </c>
      <c r="F984" t="str">
        <f>VLOOKUP(healthcare!A984,'medical examination2'!A984:I3318,9,FALSE)</f>
        <v>No</v>
      </c>
      <c r="G984" t="str">
        <f>VLOOKUP(A984,'medical examination2'!A984:J3318,10,FALSE)</f>
        <v>No</v>
      </c>
      <c r="I984" t="str">
        <f>VLOOKUP(A984,'medical examination2'!A984:M3318,13,FALSE)</f>
        <v>No</v>
      </c>
      <c r="J984" t="str">
        <f>VLOOKUP(A984,'medical examination2'!A984:D3318,4,FALSE)</f>
        <v>NORMAL WEIGHT</v>
      </c>
      <c r="K984" t="str">
        <f>VLOOKUP(A984,'medical examination2'!A984:F3318,6,FALSE)</f>
        <v>NORMAL</v>
      </c>
      <c r="L984" s="16">
        <f>VLOOKUP(A984,'hospitalisation details 2'!A984:G3326,7,FALSE)</f>
        <v>23570</v>
      </c>
      <c r="N984">
        <f>VLOOKUP(A984,'hospitalisation details 2'!A984:J3326,10,FALSE)</f>
        <v>11345.52</v>
      </c>
    </row>
    <row r="985" spans="1:14" ht="15.6" x14ac:dyDescent="0.3">
      <c r="A985" s="1" t="s">
        <v>1387</v>
      </c>
      <c r="B985" t="str">
        <f>VLOOKUP(A985,'Customer Names'!A985:D3319,4,FALSE)</f>
        <v>Annabelle M</v>
      </c>
      <c r="C985">
        <f>VLOOKUP(A985,'medical examination2'!A985:'medical examination2'!B3319,2,FALSE)</f>
        <v>27.75</v>
      </c>
      <c r="D985">
        <f>VLOOKUP(A985,'medical examination2'!A985:E3319,5,FALSE)</f>
        <v>9.8800000000000008</v>
      </c>
      <c r="E985" t="str">
        <f>VLOOKUP(A985,'medical examination2'!A985:G3320,7,FALSE)</f>
        <v>No</v>
      </c>
      <c r="F985" t="str">
        <f>VLOOKUP(healthcare!A985,'medical examination2'!A985:I3319,9,FALSE)</f>
        <v>No</v>
      </c>
      <c r="G985" t="str">
        <f>VLOOKUP(A985,'medical examination2'!A985:J3319,10,FALSE)</f>
        <v>No</v>
      </c>
      <c r="I985" t="str">
        <f>VLOOKUP(A985,'medical examination2'!A985:M3319,13,FALSE)</f>
        <v>No</v>
      </c>
      <c r="J985" t="str">
        <f>VLOOKUP(A985,'medical examination2'!A985:D3319,4,FALSE)</f>
        <v>OVERWEIGHT</v>
      </c>
      <c r="K985" t="str">
        <f>VLOOKUP(A985,'medical examination2'!A985:F3319,6,FALSE)</f>
        <v>DIABETES</v>
      </c>
      <c r="L985" s="16">
        <f>VLOOKUP(A985,'hospitalisation details 2'!A985:G3327,7,FALSE)</f>
        <v>25144</v>
      </c>
      <c r="N985">
        <f>VLOOKUP(A985,'hospitalisation details 2'!A985:J3327,10,FALSE)</f>
        <v>11344.32</v>
      </c>
    </row>
    <row r="986" spans="1:14" ht="15.6" x14ac:dyDescent="0.3">
      <c r="A986" s="1" t="s">
        <v>1386</v>
      </c>
      <c r="B986" t="str">
        <f>VLOOKUP(A986,'Customer Names'!A986:D3320,4,FALSE)</f>
        <v>Daniel T.</v>
      </c>
      <c r="C986">
        <f>VLOOKUP(A986,'medical examination2'!A986:'medical examination2'!B3320,2,FALSE)</f>
        <v>42.46</v>
      </c>
      <c r="D986">
        <f>VLOOKUP(A986,'medical examination2'!A986:E3320,5,FALSE)</f>
        <v>4.1100000000000003</v>
      </c>
      <c r="E986" t="str">
        <f>VLOOKUP(A986,'medical examination2'!A986:G3321,7,FALSE)</f>
        <v>No</v>
      </c>
      <c r="F986" t="str">
        <f>VLOOKUP(healthcare!A986,'medical examination2'!A986:I3320,9,FALSE)</f>
        <v>No</v>
      </c>
      <c r="G986" t="str">
        <f>VLOOKUP(A986,'medical examination2'!A986:J3320,10,FALSE)</f>
        <v>No</v>
      </c>
      <c r="I986" t="str">
        <f>VLOOKUP(A986,'medical examination2'!A986:M3320,13,FALSE)</f>
        <v>No</v>
      </c>
      <c r="J986" t="str">
        <f>VLOOKUP(A986,'medical examination2'!A986:D3320,4,FALSE)</f>
        <v>OBESITY</v>
      </c>
      <c r="K986" t="str">
        <f>VLOOKUP(A986,'medical examination2'!A986:F3320,6,FALSE)</f>
        <v>NORMAL</v>
      </c>
      <c r="L986" s="16">
        <f>VLOOKUP(A986,'hospitalisation details 2'!A986:G3328,7,FALSE)</f>
        <v>32739</v>
      </c>
      <c r="N986">
        <f>VLOOKUP(A986,'hospitalisation details 2'!A986:J3328,10,FALSE)</f>
        <v>11326.71</v>
      </c>
    </row>
    <row r="987" spans="1:14" ht="15.6" x14ac:dyDescent="0.3">
      <c r="A987" s="1" t="s">
        <v>1385</v>
      </c>
      <c r="B987" t="str">
        <f>VLOOKUP(A987,'Customer Names'!A987:D3321,4,FALSE)</f>
        <v>Deanne</v>
      </c>
      <c r="C987">
        <f>VLOOKUP(A987,'medical examination2'!A987:'medical examination2'!B3321,2,FALSE)</f>
        <v>54.47</v>
      </c>
      <c r="D987">
        <f>VLOOKUP(A987,'medical examination2'!A987:E3321,5,FALSE)</f>
        <v>7.48</v>
      </c>
      <c r="E987" t="str">
        <f>VLOOKUP(A987,'medical examination2'!A987:G3322,7,FALSE)</f>
        <v>No</v>
      </c>
      <c r="F987" t="str">
        <f>VLOOKUP(healthcare!A987,'medical examination2'!A987:I3321,9,FALSE)</f>
        <v>No</v>
      </c>
      <c r="G987" t="str">
        <f>VLOOKUP(A987,'medical examination2'!A987:J3321,10,FALSE)</f>
        <v>No</v>
      </c>
      <c r="I987" t="str">
        <f>VLOOKUP(A987,'medical examination2'!A987:M3321,13,FALSE)</f>
        <v>No</v>
      </c>
      <c r="J987" t="str">
        <f>VLOOKUP(A987,'medical examination2'!A987:D3321,4,FALSE)</f>
        <v>OBESITY</v>
      </c>
      <c r="K987" t="str">
        <f>VLOOKUP(A987,'medical examination2'!A987:F3321,6,FALSE)</f>
        <v>DIABETES</v>
      </c>
      <c r="L987" s="16">
        <f>VLOOKUP(A987,'hospitalisation details 2'!A987:G3329,7,FALSE)</f>
        <v>37519</v>
      </c>
      <c r="N987">
        <f>VLOOKUP(A987,'hospitalisation details 2'!A987:J3329,10,FALSE)</f>
        <v>11321.49</v>
      </c>
    </row>
    <row r="988" spans="1:14" ht="15.6" x14ac:dyDescent="0.3">
      <c r="A988" s="1" t="s">
        <v>1384</v>
      </c>
      <c r="B988" t="str">
        <f>VLOOKUP(A988,'Customer Names'!A988:D3322,4,FALSE)</f>
        <v>Carrie</v>
      </c>
      <c r="C988">
        <f>VLOOKUP(A988,'medical examination2'!A988:'medical examination2'!B3322,2,FALSE)</f>
        <v>24.93</v>
      </c>
      <c r="D988">
        <f>VLOOKUP(A988,'medical examination2'!A988:E3322,5,FALSE)</f>
        <v>9.18</v>
      </c>
      <c r="E988" t="str">
        <f>VLOOKUP(A988,'medical examination2'!A988:G3323,7,FALSE)</f>
        <v>yes</v>
      </c>
      <c r="F988" t="str">
        <f>VLOOKUP(healthcare!A988,'medical examination2'!A988:I3322,9,FALSE)</f>
        <v>No</v>
      </c>
      <c r="G988" t="str">
        <f>VLOOKUP(A988,'medical examination2'!A988:J3322,10,FALSE)</f>
        <v>Yes</v>
      </c>
      <c r="I988" t="str">
        <f>VLOOKUP(A988,'medical examination2'!A988:M3322,13,FALSE)</f>
        <v>No</v>
      </c>
      <c r="J988" t="str">
        <f>VLOOKUP(A988,'medical examination2'!A988:D3322,4,FALSE)</f>
        <v>NORMAL WEIGHT</v>
      </c>
      <c r="K988" t="str">
        <f>VLOOKUP(A988,'medical examination2'!A988:F3322,6,FALSE)</f>
        <v>DIABETES</v>
      </c>
      <c r="L988" s="16">
        <f>VLOOKUP(A988,'hospitalisation details 2'!A988:G3330,7,FALSE)</f>
        <v>23203</v>
      </c>
      <c r="N988">
        <f>VLOOKUP(A988,'hospitalisation details 2'!A988:J3330,10,FALSE)</f>
        <v>11319.12</v>
      </c>
    </row>
    <row r="989" spans="1:14" ht="15.6" x14ac:dyDescent="0.3">
      <c r="A989" s="1" t="s">
        <v>1383</v>
      </c>
      <c r="B989" t="str">
        <f>VLOOKUP(A989,'Customer Names'!A989:D3323,4,FALSE)</f>
        <v>Suzanne</v>
      </c>
      <c r="C989">
        <f>VLOOKUP(A989,'medical examination2'!A989:'medical examination2'!B3323,2,FALSE)</f>
        <v>48.12</v>
      </c>
      <c r="D989">
        <f>VLOOKUP(A989,'medical examination2'!A989:E3323,5,FALSE)</f>
        <v>4.51</v>
      </c>
      <c r="E989" t="str">
        <f>VLOOKUP(A989,'medical examination2'!A989:G3324,7,FALSE)</f>
        <v>yes</v>
      </c>
      <c r="F989" t="str">
        <f>VLOOKUP(healthcare!A989,'medical examination2'!A989:I3323,9,FALSE)</f>
        <v>No</v>
      </c>
      <c r="G989" t="str">
        <f>VLOOKUP(A989,'medical examination2'!A989:J3323,10,FALSE)</f>
        <v>No</v>
      </c>
      <c r="I989" t="str">
        <f>VLOOKUP(A989,'medical examination2'!A989:M3323,13,FALSE)</f>
        <v>No</v>
      </c>
      <c r="J989" t="str">
        <f>VLOOKUP(A989,'medical examination2'!A989:D3323,4,FALSE)</f>
        <v>OBESITY</v>
      </c>
      <c r="K989" t="str">
        <f>VLOOKUP(A989,'medical examination2'!A989:F3323,6,FALSE)</f>
        <v>NORMAL</v>
      </c>
      <c r="L989" s="16">
        <f>VLOOKUP(A989,'hospitalisation details 2'!A989:G3331,7,FALSE)</f>
        <v>35043</v>
      </c>
      <c r="N989">
        <f>VLOOKUP(A989,'hospitalisation details 2'!A989:J3331,10,FALSE)</f>
        <v>11318.57</v>
      </c>
    </row>
    <row r="990" spans="1:14" ht="15.6" x14ac:dyDescent="0.3">
      <c r="A990" s="1" t="s">
        <v>1382</v>
      </c>
      <c r="B990" t="str">
        <f>VLOOKUP(A990,'Customer Names'!A990:D3324,4,FALSE)</f>
        <v>Jasmine P.</v>
      </c>
      <c r="C990">
        <f>VLOOKUP(A990,'medical examination2'!A990:'medical examination2'!B3324,2,FALSE)</f>
        <v>24.91</v>
      </c>
      <c r="D990">
        <f>VLOOKUP(A990,'medical examination2'!A990:E3324,5,FALSE)</f>
        <v>7.33</v>
      </c>
      <c r="E990" t="str">
        <f>VLOOKUP(A990,'medical examination2'!A990:G3325,7,FALSE)</f>
        <v>yes</v>
      </c>
      <c r="F990" t="str">
        <f>VLOOKUP(healthcare!A990,'medical examination2'!A990:I3324,9,FALSE)</f>
        <v>No</v>
      </c>
      <c r="G990" t="str">
        <f>VLOOKUP(A990,'medical examination2'!A990:J3324,10,FALSE)</f>
        <v>Yes</v>
      </c>
      <c r="I990" t="str">
        <f>VLOOKUP(A990,'medical examination2'!A990:M3324,13,FALSE)</f>
        <v>No</v>
      </c>
      <c r="J990" t="str">
        <f>VLOOKUP(A990,'medical examination2'!A990:D3324,4,FALSE)</f>
        <v>NORMAL WEIGHT</v>
      </c>
      <c r="K990" t="str">
        <f>VLOOKUP(A990,'medical examination2'!A990:F3324,6,FALSE)</f>
        <v>DIABETES</v>
      </c>
      <c r="L990" s="16">
        <f>VLOOKUP(A990,'hospitalisation details 2'!A990:G3332,7,FALSE)</f>
        <v>23337</v>
      </c>
      <c r="N990">
        <f>VLOOKUP(A990,'hospitalisation details 2'!A990:J3332,10,FALSE)</f>
        <v>11312.33</v>
      </c>
    </row>
    <row r="991" spans="1:14" ht="15.6" x14ac:dyDescent="0.3">
      <c r="A991" s="1" t="s">
        <v>1381</v>
      </c>
      <c r="B991" t="str">
        <f>VLOOKUP(A991,'Customer Names'!A991:D3325,4,FALSE)</f>
        <v>Jennifer</v>
      </c>
      <c r="C991">
        <f>VLOOKUP(A991,'medical examination2'!A991:'medical examination2'!B3325,2,FALSE)</f>
        <v>27.645</v>
      </c>
      <c r="D991">
        <f>VLOOKUP(A991,'medical examination2'!A991:E3325,5,FALSE)</f>
        <v>10.56</v>
      </c>
      <c r="E991" t="str">
        <f>VLOOKUP(A991,'medical examination2'!A991:G3326,7,FALSE)</f>
        <v>No</v>
      </c>
      <c r="F991" t="str">
        <f>VLOOKUP(healthcare!A991,'medical examination2'!A991:I3325,9,FALSE)</f>
        <v>No</v>
      </c>
      <c r="G991" t="str">
        <f>VLOOKUP(A991,'medical examination2'!A991:J3325,10,FALSE)</f>
        <v>No</v>
      </c>
      <c r="I991" t="str">
        <f>VLOOKUP(A991,'medical examination2'!A991:M3325,13,FALSE)</f>
        <v>No</v>
      </c>
      <c r="J991" t="str">
        <f>VLOOKUP(A991,'medical examination2'!A991:D3325,4,FALSE)</f>
        <v>OVERWEIGHT</v>
      </c>
      <c r="K991" t="str">
        <f>VLOOKUP(A991,'medical examination2'!A991:F3325,6,FALSE)</f>
        <v>DIABETES</v>
      </c>
      <c r="L991" s="16">
        <f>VLOOKUP(A991,'hospitalisation details 2'!A991:G3333,7,FALSE)</f>
        <v>25117</v>
      </c>
      <c r="N991">
        <f>VLOOKUP(A991,'hospitalisation details 2'!A991:J3333,10,FALSE)</f>
        <v>11305.93</v>
      </c>
    </row>
    <row r="992" spans="1:14" ht="15.6" x14ac:dyDescent="0.3">
      <c r="A992" s="1" t="s">
        <v>1380</v>
      </c>
      <c r="B992" t="str">
        <f>VLOOKUP(A992,'Customer Names'!A992:D3326,4,FALSE)</f>
        <v>Tracie</v>
      </c>
      <c r="C992">
        <f>VLOOKUP(A992,'medical examination2'!A992:'medical examination2'!B3326,2,FALSE)</f>
        <v>33.700000000000003</v>
      </c>
      <c r="D992">
        <f>VLOOKUP(A992,'medical examination2'!A992:E3326,5,FALSE)</f>
        <v>4.01</v>
      </c>
      <c r="E992" t="str">
        <f>VLOOKUP(A992,'medical examination2'!A992:G3327,7,FALSE)</f>
        <v>No</v>
      </c>
      <c r="F992" t="str">
        <f>VLOOKUP(healthcare!A992,'medical examination2'!A992:I3326,9,FALSE)</f>
        <v>No</v>
      </c>
      <c r="G992" t="str">
        <f>VLOOKUP(A992,'medical examination2'!A992:J3326,10,FALSE)</f>
        <v>No</v>
      </c>
      <c r="I992" t="str">
        <f>VLOOKUP(A992,'medical examination2'!A992:M3326,13,FALSE)</f>
        <v>No</v>
      </c>
      <c r="J992" t="str">
        <f>VLOOKUP(A992,'medical examination2'!A992:D3326,4,FALSE)</f>
        <v>OBESITY</v>
      </c>
      <c r="K992" t="str">
        <f>VLOOKUP(A992,'medical examination2'!A992:F3326,6,FALSE)</f>
        <v>NORMAL</v>
      </c>
      <c r="L992" s="16">
        <f>VLOOKUP(A992,'hospitalisation details 2'!A992:G3334,7,FALSE)</f>
        <v>26567</v>
      </c>
      <c r="N992">
        <f>VLOOKUP(A992,'hospitalisation details 2'!A992:J3334,10,FALSE)</f>
        <v>11299.34</v>
      </c>
    </row>
    <row r="993" spans="1:14" ht="15.6" x14ac:dyDescent="0.3">
      <c r="A993" s="1" t="s">
        <v>1379</v>
      </c>
      <c r="B993" t="str">
        <f>VLOOKUP(A993,'Customer Names'!A993:D3327,4,FALSE)</f>
        <v>Tristan D.</v>
      </c>
      <c r="C993">
        <f>VLOOKUP(A993,'medical examination2'!A993:'medical examination2'!B3327,2,FALSE)</f>
        <v>38.93</v>
      </c>
      <c r="D993">
        <f>VLOOKUP(A993,'medical examination2'!A993:E3327,5,FALSE)</f>
        <v>5.64</v>
      </c>
      <c r="E993" t="str">
        <f>VLOOKUP(A993,'medical examination2'!A993:G3328,7,FALSE)</f>
        <v>yes</v>
      </c>
      <c r="F993" t="str">
        <f>VLOOKUP(healthcare!A993,'medical examination2'!A993:I3327,9,FALSE)</f>
        <v>No</v>
      </c>
      <c r="G993" t="str">
        <f>VLOOKUP(A993,'medical examination2'!A993:J3327,10,FALSE)</f>
        <v>No</v>
      </c>
      <c r="I993" t="str">
        <f>VLOOKUP(A993,'medical examination2'!A993:M3327,13,FALSE)</f>
        <v>No</v>
      </c>
      <c r="J993" t="str">
        <f>VLOOKUP(A993,'medical examination2'!A993:D3327,4,FALSE)</f>
        <v>OBESITY</v>
      </c>
      <c r="K993" t="str">
        <f>VLOOKUP(A993,'medical examination2'!A993:F3327,6,FALSE)</f>
        <v>NORMAL</v>
      </c>
      <c r="L993" s="16">
        <f>VLOOKUP(A993,'hospitalisation details 2'!A993:G3335,7,FALSE)</f>
        <v>32461</v>
      </c>
      <c r="N993">
        <f>VLOOKUP(A993,'hospitalisation details 2'!A993:J3335,10,FALSE)</f>
        <v>11294.57</v>
      </c>
    </row>
    <row r="994" spans="1:14" ht="15.6" x14ac:dyDescent="0.3">
      <c r="A994" s="1" t="s">
        <v>1378</v>
      </c>
      <c r="B994" t="str">
        <f>VLOOKUP(A994,'Customer Names'!A994:D3328,4,FALSE)</f>
        <v>Peiweng</v>
      </c>
      <c r="C994">
        <f>VLOOKUP(A994,'medical examination2'!A994:'medical examination2'!B3328,2,FALSE)</f>
        <v>32.774999999999999</v>
      </c>
      <c r="D994">
        <f>VLOOKUP(A994,'medical examination2'!A994:E3328,5,FALSE)</f>
        <v>8.02</v>
      </c>
      <c r="E994" t="str">
        <f>VLOOKUP(A994,'medical examination2'!A994:G3329,7,FALSE)</f>
        <v>yes</v>
      </c>
      <c r="F994" t="str">
        <f>VLOOKUP(healthcare!A994,'medical examination2'!A994:I3328,9,FALSE)</f>
        <v>No</v>
      </c>
      <c r="G994" t="str">
        <f>VLOOKUP(A994,'medical examination2'!A994:J3328,10,FALSE)</f>
        <v>No</v>
      </c>
      <c r="I994" t="str">
        <f>VLOOKUP(A994,'medical examination2'!A994:M3328,13,FALSE)</f>
        <v>No</v>
      </c>
      <c r="J994" t="str">
        <f>VLOOKUP(A994,'medical examination2'!A994:D3328,4,FALSE)</f>
        <v>OBESITY</v>
      </c>
      <c r="K994" t="str">
        <f>VLOOKUP(A994,'medical examination2'!A994:F3328,6,FALSE)</f>
        <v>DIABETES</v>
      </c>
      <c r="L994" s="16">
        <f>VLOOKUP(A994,'hospitalisation details 2'!A994:G3336,7,FALSE)</f>
        <v>25741</v>
      </c>
      <c r="N994">
        <f>VLOOKUP(A994,'hospitalisation details 2'!A994:J3336,10,FALSE)</f>
        <v>11289.11</v>
      </c>
    </row>
    <row r="995" spans="1:14" ht="15.6" x14ac:dyDescent="0.3">
      <c r="A995" s="1" t="s">
        <v>1377</v>
      </c>
      <c r="B995" t="str">
        <f>VLOOKUP(A995,'Customer Names'!A995:D3329,4,FALSE)</f>
        <v>Theresa M.</v>
      </c>
      <c r="C995">
        <f>VLOOKUP(A995,'medical examination2'!A995:'medical examination2'!B3329,2,FALSE)</f>
        <v>29.83</v>
      </c>
      <c r="D995">
        <f>VLOOKUP(A995,'medical examination2'!A995:E3329,5,FALSE)</f>
        <v>7.2</v>
      </c>
      <c r="E995" t="str">
        <f>VLOOKUP(A995,'medical examination2'!A995:G3330,7,FALSE)</f>
        <v>yes</v>
      </c>
      <c r="F995" t="str">
        <f>VLOOKUP(healthcare!A995,'medical examination2'!A995:I3329,9,FALSE)</f>
        <v>No</v>
      </c>
      <c r="G995" t="str">
        <f>VLOOKUP(A995,'medical examination2'!A995:J3329,10,FALSE)</f>
        <v>No</v>
      </c>
      <c r="I995" t="str">
        <f>VLOOKUP(A995,'medical examination2'!A995:M3329,13,FALSE)</f>
        <v>No</v>
      </c>
      <c r="J995" t="str">
        <f>VLOOKUP(A995,'medical examination2'!A995:D3329,4,FALSE)</f>
        <v>OVERWEIGHT</v>
      </c>
      <c r="K995" t="str">
        <f>VLOOKUP(A995,'medical examination2'!A995:F3329,6,FALSE)</f>
        <v>DIABETES</v>
      </c>
      <c r="L995" s="16">
        <f>VLOOKUP(A995,'hospitalisation details 2'!A995:G3337,7,FALSE)</f>
        <v>24637</v>
      </c>
      <c r="N995">
        <f>VLOOKUP(A995,'hospitalisation details 2'!A995:J3337,10,FALSE)</f>
        <v>11286.54</v>
      </c>
    </row>
    <row r="996" spans="1:14" ht="15.6" x14ac:dyDescent="0.3">
      <c r="A996" s="1" t="s">
        <v>1376</v>
      </c>
      <c r="B996" t="str">
        <f>VLOOKUP(A996,'Customer Names'!A996:D3330,4,FALSE)</f>
        <v>Daniel J</v>
      </c>
      <c r="C996">
        <f>VLOOKUP(A996,'medical examination2'!A996:'medical examination2'!B3330,2,FALSE)</f>
        <v>28.31</v>
      </c>
      <c r="D996">
        <f>VLOOKUP(A996,'medical examination2'!A996:E3330,5,FALSE)</f>
        <v>4.55</v>
      </c>
      <c r="E996" t="str">
        <f>VLOOKUP(A996,'medical examination2'!A996:G3331,7,FALSE)</f>
        <v>No</v>
      </c>
      <c r="F996" t="str">
        <f>VLOOKUP(healthcare!A996,'medical examination2'!A996:I3330,9,FALSE)</f>
        <v>yes</v>
      </c>
      <c r="G996" t="str">
        <f>VLOOKUP(A996,'medical examination2'!A996:J3330,10,FALSE)</f>
        <v>No</v>
      </c>
      <c r="I996" t="str">
        <f>VLOOKUP(A996,'medical examination2'!A996:M3330,13,FALSE)</f>
        <v>No</v>
      </c>
      <c r="J996" t="str">
        <f>VLOOKUP(A996,'medical examination2'!A996:D3330,4,FALSE)</f>
        <v>OVERWEIGHT</v>
      </c>
      <c r="K996" t="str">
        <f>VLOOKUP(A996,'medical examination2'!A996:F3330,6,FALSE)</f>
        <v>NORMAL</v>
      </c>
      <c r="L996" s="16">
        <f>VLOOKUP(A996,'hospitalisation details 2'!A996:G3338,7,FALSE)</f>
        <v>38264</v>
      </c>
      <c r="N996">
        <f>VLOOKUP(A996,'hospitalisation details 2'!A996:J3338,10,FALSE)</f>
        <v>11272.33</v>
      </c>
    </row>
    <row r="997" spans="1:14" ht="15.6" x14ac:dyDescent="0.3">
      <c r="A997" s="1" t="s">
        <v>1375</v>
      </c>
      <c r="B997" t="str">
        <f>VLOOKUP(A997,'Customer Names'!A997:D3331,4,FALSE)</f>
        <v>Courtney M.</v>
      </c>
      <c r="C997">
        <f>VLOOKUP(A997,'medical examination2'!A997:'medical examination2'!B3331,2,FALSE)</f>
        <v>29.79</v>
      </c>
      <c r="D997">
        <f>VLOOKUP(A997,'medical examination2'!A997:E3331,5,FALSE)</f>
        <v>9.0299999999999994</v>
      </c>
      <c r="E997" t="str">
        <f>VLOOKUP(A997,'medical examination2'!A997:G3332,7,FALSE)</f>
        <v>No</v>
      </c>
      <c r="F997" t="str">
        <f>VLOOKUP(healthcare!A997,'medical examination2'!A997:I3331,9,FALSE)</f>
        <v>No</v>
      </c>
      <c r="G997" t="str">
        <f>VLOOKUP(A997,'medical examination2'!A997:J3331,10,FALSE)</f>
        <v>No</v>
      </c>
      <c r="I997" t="str">
        <f>VLOOKUP(A997,'medical examination2'!A997:M3331,13,FALSE)</f>
        <v>No</v>
      </c>
      <c r="J997" t="str">
        <f>VLOOKUP(A997,'medical examination2'!A997:D3331,4,FALSE)</f>
        <v>OVERWEIGHT</v>
      </c>
      <c r="K997" t="str">
        <f>VLOOKUP(A997,'medical examination2'!A997:F3331,6,FALSE)</f>
        <v>DIABETES</v>
      </c>
      <c r="L997" s="16">
        <f>VLOOKUP(A997,'hospitalisation details 2'!A997:G3339,7,FALSE)</f>
        <v>26293</v>
      </c>
      <c r="N997">
        <f>VLOOKUP(A997,'hospitalisation details 2'!A997:J3339,10,FALSE)</f>
        <v>11265.71</v>
      </c>
    </row>
    <row r="998" spans="1:14" ht="15.6" x14ac:dyDescent="0.3">
      <c r="A998" s="1" t="s">
        <v>1374</v>
      </c>
      <c r="B998" t="str">
        <f>VLOOKUP(A998,'Customer Names'!A998:D3332,4,FALSE)</f>
        <v>Jose A.</v>
      </c>
      <c r="C998">
        <f>VLOOKUP(A998,'medical examination2'!A998:'medical examination2'!B3332,2,FALSE)</f>
        <v>36.6</v>
      </c>
      <c r="D998">
        <f>VLOOKUP(A998,'medical examination2'!A998:E3332,5,FALSE)</f>
        <v>5.2</v>
      </c>
      <c r="E998" t="str">
        <f>VLOOKUP(A998,'medical examination2'!A998:G3333,7,FALSE)</f>
        <v>yes</v>
      </c>
      <c r="F998" t="str">
        <f>VLOOKUP(healthcare!A998,'medical examination2'!A998:I3332,9,FALSE)</f>
        <v>No</v>
      </c>
      <c r="G998" t="str">
        <f>VLOOKUP(A998,'medical examination2'!A998:J3332,10,FALSE)</f>
        <v>Yes</v>
      </c>
      <c r="I998" t="str">
        <f>VLOOKUP(A998,'medical examination2'!A998:M3332,13,FALSE)</f>
        <v>No</v>
      </c>
      <c r="J998" t="str">
        <f>VLOOKUP(A998,'medical examination2'!A998:D3332,4,FALSE)</f>
        <v>OBESITY</v>
      </c>
      <c r="K998" t="str">
        <f>VLOOKUP(A998,'medical examination2'!A998:F3332,6,FALSE)</f>
        <v>NORMAL</v>
      </c>
      <c r="L998" s="16">
        <f>VLOOKUP(A998,'hospitalisation details 2'!A998:G3340,7,FALSE)</f>
        <v>25487</v>
      </c>
      <c r="N998">
        <f>VLOOKUP(A998,'hospitalisation details 2'!A998:J3340,10,FALSE)</f>
        <v>11264.54</v>
      </c>
    </row>
    <row r="999" spans="1:14" ht="15.6" x14ac:dyDescent="0.3">
      <c r="A999" s="1" t="s">
        <v>1373</v>
      </c>
      <c r="B999" t="str">
        <f>VLOOKUP(A999,'Customer Names'!A999:D3333,4,FALSE)</f>
        <v>Lauren</v>
      </c>
      <c r="C999">
        <f>VLOOKUP(A999,'medical examination2'!A999:'medical examination2'!B3333,2,FALSE)</f>
        <v>35.93</v>
      </c>
      <c r="D999">
        <f>VLOOKUP(A999,'medical examination2'!A999:E3333,5,FALSE)</f>
        <v>8.3000000000000007</v>
      </c>
      <c r="E999" t="str">
        <f>VLOOKUP(A999,'medical examination2'!A999:G3334,7,FALSE)</f>
        <v>yes</v>
      </c>
      <c r="F999" t="str">
        <f>VLOOKUP(healthcare!A999,'medical examination2'!A999:I3333,9,FALSE)</f>
        <v>No</v>
      </c>
      <c r="G999" t="str">
        <f>VLOOKUP(A999,'medical examination2'!A999:J3333,10,FALSE)</f>
        <v>No</v>
      </c>
      <c r="I999" t="str">
        <f>VLOOKUP(A999,'medical examination2'!A999:M3333,13,FALSE)</f>
        <v>No</v>
      </c>
      <c r="J999" t="str">
        <f>VLOOKUP(A999,'medical examination2'!A999:D3333,4,FALSE)</f>
        <v>OBESITY</v>
      </c>
      <c r="K999" t="str">
        <f>VLOOKUP(A999,'medical examination2'!A999:F3333,6,FALSE)</f>
        <v>DIABETES</v>
      </c>
      <c r="L999" s="16">
        <f>VLOOKUP(A999,'hospitalisation details 2'!A999:G3341,7,FALSE)</f>
        <v>29861</v>
      </c>
      <c r="N999">
        <f>VLOOKUP(A999,'hospitalisation details 2'!A999:J3341,10,FALSE)</f>
        <v>11255.29</v>
      </c>
    </row>
    <row r="1000" spans="1:14" ht="15.6" x14ac:dyDescent="0.3">
      <c r="A1000" s="1" t="s">
        <v>1372</v>
      </c>
      <c r="B1000" t="str">
        <f>VLOOKUP(A1000,'Customer Names'!A1000:D3334,4,FALSE)</f>
        <v>Jonathon M.</v>
      </c>
      <c r="C1000">
        <f>VLOOKUP(A1000,'medical examination2'!A1000:'medical examination2'!B3334,2,FALSE)</f>
        <v>28.6</v>
      </c>
      <c r="D1000">
        <f>VLOOKUP(A1000,'medical examination2'!A1000:E3334,5,FALSE)</f>
        <v>5.56</v>
      </c>
      <c r="E1000" t="str">
        <f>VLOOKUP(A1000,'medical examination2'!A1000:G3335,7,FALSE)</f>
        <v>yes</v>
      </c>
      <c r="F1000" t="str">
        <f>VLOOKUP(healthcare!A1000,'medical examination2'!A1000:I3334,9,FALSE)</f>
        <v>No</v>
      </c>
      <c r="G1000" t="str">
        <f>VLOOKUP(A1000,'medical examination2'!A1000:J3334,10,FALSE)</f>
        <v>Yes</v>
      </c>
      <c r="I1000" t="str">
        <f>VLOOKUP(A1000,'medical examination2'!A1000:M3334,13,FALSE)</f>
        <v>No</v>
      </c>
      <c r="J1000" t="str">
        <f>VLOOKUP(A1000,'medical examination2'!A1000:D3334,4,FALSE)</f>
        <v>OVERWEIGHT</v>
      </c>
      <c r="K1000" t="str">
        <f>VLOOKUP(A1000,'medical examination2'!A1000:F3334,6,FALSE)</f>
        <v>NORMAL</v>
      </c>
      <c r="L1000" s="16">
        <f>VLOOKUP(A1000,'hospitalisation details 2'!A1000:G3342,7,FALSE)</f>
        <v>25435</v>
      </c>
      <c r="N1000">
        <f>VLOOKUP(A1000,'hospitalisation details 2'!A1000:J3342,10,FALSE)</f>
        <v>11253.42</v>
      </c>
    </row>
    <row r="1001" spans="1:14" ht="15.6" x14ac:dyDescent="0.3">
      <c r="A1001" s="1" t="s">
        <v>1371</v>
      </c>
      <c r="B1001" t="str">
        <f>VLOOKUP(A1001,'Customer Names'!A1001:D3335,4,FALSE)</f>
        <v>Stephanie A</v>
      </c>
      <c r="C1001">
        <f>VLOOKUP(A1001,'medical examination2'!A1001:'medical examination2'!B3335,2,FALSE)</f>
        <v>39.17</v>
      </c>
      <c r="D1001">
        <f>VLOOKUP(A1001,'medical examination2'!A1001:E3335,5,FALSE)</f>
        <v>4.1500000000000004</v>
      </c>
      <c r="E1001" t="str">
        <f>VLOOKUP(A1001,'medical examination2'!A1001:G3336,7,FALSE)</f>
        <v>No</v>
      </c>
      <c r="F1001" t="str">
        <f>VLOOKUP(healthcare!A1001,'medical examination2'!A1001:I3335,9,FALSE)</f>
        <v>No</v>
      </c>
      <c r="G1001" t="str">
        <f>VLOOKUP(A1001,'medical examination2'!A1001:J3335,10,FALSE)</f>
        <v>No</v>
      </c>
      <c r="I1001" t="str">
        <f>VLOOKUP(A1001,'medical examination2'!A1001:M3335,13,FALSE)</f>
        <v>No</v>
      </c>
      <c r="J1001" t="str">
        <f>VLOOKUP(A1001,'medical examination2'!A1001:D3335,4,FALSE)</f>
        <v>OBESITY</v>
      </c>
      <c r="K1001" t="str">
        <f>VLOOKUP(A1001,'medical examination2'!A1001:F3335,6,FALSE)</f>
        <v>NORMAL</v>
      </c>
      <c r="L1001" s="16">
        <f>VLOOKUP(A1001,'hospitalisation details 2'!A1001:G3343,7,FALSE)</f>
        <v>32859</v>
      </c>
      <c r="N1001">
        <f>VLOOKUP(A1001,'hospitalisation details 2'!A1001:J3343,10,FALSE)</f>
        <v>11250.43</v>
      </c>
    </row>
    <row r="1002" spans="1:14" ht="15.6" x14ac:dyDescent="0.3">
      <c r="A1002" s="1" t="s">
        <v>1370</v>
      </c>
      <c r="B1002" t="str">
        <f>VLOOKUP(A1002,'Customer Names'!A1002:D3336,4,FALSE)</f>
        <v>Patrick</v>
      </c>
      <c r="C1002">
        <f>VLOOKUP(A1002,'medical examination2'!A1002:'medical examination2'!B3336,2,FALSE)</f>
        <v>26.41</v>
      </c>
      <c r="D1002">
        <f>VLOOKUP(A1002,'medical examination2'!A1002:E3336,5,FALSE)</f>
        <v>5.99</v>
      </c>
      <c r="E1002" t="str">
        <f>VLOOKUP(A1002,'medical examination2'!A1002:G3337,7,FALSE)</f>
        <v>yes</v>
      </c>
      <c r="F1002" t="str">
        <f>VLOOKUP(healthcare!A1002,'medical examination2'!A1002:I3336,9,FALSE)</f>
        <v>No</v>
      </c>
      <c r="G1002" t="str">
        <f>VLOOKUP(A1002,'medical examination2'!A1002:J3336,10,FALSE)</f>
        <v>Yes</v>
      </c>
      <c r="I1002" t="str">
        <f>VLOOKUP(A1002,'medical examination2'!A1002:M3336,13,FALSE)</f>
        <v>No</v>
      </c>
      <c r="J1002" t="str">
        <f>VLOOKUP(A1002,'medical examination2'!A1002:D3336,4,FALSE)</f>
        <v>OVERWEIGHT</v>
      </c>
      <c r="K1002" t="str">
        <f>VLOOKUP(A1002,'medical examination2'!A1002:F3336,6,FALSE)</f>
        <v>PREDIABETES</v>
      </c>
      <c r="L1002" s="16">
        <f>VLOOKUP(A1002,'hospitalisation details 2'!A1002:G3344,7,FALSE)</f>
        <v>25567</v>
      </c>
      <c r="N1002">
        <f>VLOOKUP(A1002,'hospitalisation details 2'!A1002:J3344,10,FALSE)</f>
        <v>11244.38</v>
      </c>
    </row>
    <row r="1003" spans="1:14" ht="15.6" x14ac:dyDescent="0.3">
      <c r="A1003" s="1" t="s">
        <v>1369</v>
      </c>
      <c r="B1003" t="str">
        <f>VLOOKUP(A1003,'Customer Names'!A1003:D3337,4,FALSE)</f>
        <v>Krista</v>
      </c>
      <c r="C1003">
        <f>VLOOKUP(A1003,'medical examination2'!A1003:'medical examination2'!B3337,2,FALSE)</f>
        <v>30.63</v>
      </c>
      <c r="D1003">
        <f>VLOOKUP(A1003,'medical examination2'!A1003:E3337,5,FALSE)</f>
        <v>5.8</v>
      </c>
      <c r="E1003" t="str">
        <f>VLOOKUP(A1003,'medical examination2'!A1003:G3338,7,FALSE)</f>
        <v>yes</v>
      </c>
      <c r="F1003" t="str">
        <f>VLOOKUP(healthcare!A1003,'medical examination2'!A1003:I3337,9,FALSE)</f>
        <v>No</v>
      </c>
      <c r="G1003" t="str">
        <f>VLOOKUP(A1003,'medical examination2'!A1003:J3337,10,FALSE)</f>
        <v>No</v>
      </c>
      <c r="I1003" t="str">
        <f>VLOOKUP(A1003,'medical examination2'!A1003:M3337,13,FALSE)</f>
        <v>No</v>
      </c>
      <c r="J1003" t="str">
        <f>VLOOKUP(A1003,'medical examination2'!A1003:D3337,4,FALSE)</f>
        <v>OBESITY</v>
      </c>
      <c r="K1003" t="str">
        <f>VLOOKUP(A1003,'medical examination2'!A1003:F3337,6,FALSE)</f>
        <v>PREDIABETES</v>
      </c>
      <c r="L1003" s="16">
        <f>VLOOKUP(A1003,'hospitalisation details 2'!A1003:G3345,7,FALSE)</f>
        <v>27939</v>
      </c>
      <c r="N1003">
        <f>VLOOKUP(A1003,'hospitalisation details 2'!A1003:J3345,10,FALSE)</f>
        <v>11217.35</v>
      </c>
    </row>
    <row r="1004" spans="1:14" ht="15.6" x14ac:dyDescent="0.3">
      <c r="A1004" s="1" t="s">
        <v>1368</v>
      </c>
      <c r="B1004" t="str">
        <f>VLOOKUP(A1004,'Customer Names'!A1004:D3338,4,FALSE)</f>
        <v>Jenessa</v>
      </c>
      <c r="C1004">
        <f>VLOOKUP(A1004,'medical examination2'!A1004:'medical examination2'!B3338,2,FALSE)</f>
        <v>31.73</v>
      </c>
      <c r="D1004">
        <f>VLOOKUP(A1004,'medical examination2'!A1004:E3338,5,FALSE)</f>
        <v>7.32</v>
      </c>
      <c r="E1004" t="str">
        <f>VLOOKUP(A1004,'medical examination2'!A1004:G3339,7,FALSE)</f>
        <v>yes</v>
      </c>
      <c r="F1004" t="str">
        <f>VLOOKUP(healthcare!A1004,'medical examination2'!A1004:I3338,9,FALSE)</f>
        <v>No</v>
      </c>
      <c r="G1004" t="str">
        <f>VLOOKUP(A1004,'medical examination2'!A1004:J3338,10,FALSE)</f>
        <v>No</v>
      </c>
      <c r="I1004" t="str">
        <f>VLOOKUP(A1004,'medical examination2'!A1004:M3338,13,FALSE)</f>
        <v>No</v>
      </c>
      <c r="J1004" t="str">
        <f>VLOOKUP(A1004,'medical examination2'!A1004:D3338,4,FALSE)</f>
        <v>OBESITY</v>
      </c>
      <c r="K1004" t="str">
        <f>VLOOKUP(A1004,'medical examination2'!A1004:F3338,6,FALSE)</f>
        <v>DIABETES</v>
      </c>
      <c r="L1004" s="16">
        <f>VLOOKUP(A1004,'hospitalisation details 2'!A1004:G3346,7,FALSE)</f>
        <v>25733</v>
      </c>
      <c r="N1004">
        <f>VLOOKUP(A1004,'hospitalisation details 2'!A1004:J3346,10,FALSE)</f>
        <v>11187.66</v>
      </c>
    </row>
    <row r="1005" spans="1:14" ht="15.6" x14ac:dyDescent="0.3">
      <c r="A1005" s="1" t="s">
        <v>1367</v>
      </c>
      <c r="B1005" t="str">
        <f>VLOOKUP(A1005,'Customer Names'!A1005:D3339,4,FALSE)</f>
        <v>Ryan M.</v>
      </c>
      <c r="C1005">
        <f>VLOOKUP(A1005,'medical examination2'!A1005:'medical examination2'!B3339,2,FALSE)</f>
        <v>30.7</v>
      </c>
      <c r="D1005">
        <f>VLOOKUP(A1005,'medical examination2'!A1005:E3339,5,FALSE)</f>
        <v>5.16</v>
      </c>
      <c r="E1005" t="str">
        <f>VLOOKUP(A1005,'medical examination2'!A1005:G3340,7,FALSE)</f>
        <v>No</v>
      </c>
      <c r="F1005" t="str">
        <f>VLOOKUP(healthcare!A1005,'medical examination2'!A1005:I3339,9,FALSE)</f>
        <v>No</v>
      </c>
      <c r="G1005" t="str">
        <f>VLOOKUP(A1005,'medical examination2'!A1005:J3339,10,FALSE)</f>
        <v>No</v>
      </c>
      <c r="I1005" t="str">
        <f>VLOOKUP(A1005,'medical examination2'!A1005:M3339,13,FALSE)</f>
        <v>No</v>
      </c>
      <c r="J1005" t="str">
        <f>VLOOKUP(A1005,'medical examination2'!A1005:D3339,4,FALSE)</f>
        <v>OBESITY</v>
      </c>
      <c r="K1005" t="str">
        <f>VLOOKUP(A1005,'medical examination2'!A1005:F3339,6,FALSE)</f>
        <v>NORMAL</v>
      </c>
      <c r="L1005" s="16">
        <f>VLOOKUP(A1005,'hospitalisation details 2'!A1005:G3347,7,FALSE)</f>
        <v>26545</v>
      </c>
      <c r="N1005">
        <f>VLOOKUP(A1005,'hospitalisation details 2'!A1005:J3347,10,FALSE)</f>
        <v>11186.2</v>
      </c>
    </row>
    <row r="1006" spans="1:14" ht="15.6" x14ac:dyDescent="0.3">
      <c r="A1006" s="1" t="s">
        <v>1366</v>
      </c>
      <c r="B1006" t="str">
        <f>VLOOKUP(A1006,'Customer Names'!A1006:D3340,4,FALSE)</f>
        <v>Thomas</v>
      </c>
      <c r="C1006">
        <f>VLOOKUP(A1006,'medical examination2'!A1006:'medical examination2'!B3340,2,FALSE)</f>
        <v>25.934999999999999</v>
      </c>
      <c r="D1006">
        <f>VLOOKUP(A1006,'medical examination2'!A1006:E3340,5,FALSE)</f>
        <v>5.96</v>
      </c>
      <c r="E1006" t="str">
        <f>VLOOKUP(A1006,'medical examination2'!A1006:G3341,7,FALSE)</f>
        <v>yes</v>
      </c>
      <c r="F1006" t="str">
        <f>VLOOKUP(healthcare!A1006,'medical examination2'!A1006:I3340,9,FALSE)</f>
        <v>No</v>
      </c>
      <c r="G1006" t="str">
        <f>VLOOKUP(A1006,'medical examination2'!A1006:J3340,10,FALSE)</f>
        <v>No</v>
      </c>
      <c r="I1006" t="str">
        <f>VLOOKUP(A1006,'medical examination2'!A1006:M3340,13,FALSE)</f>
        <v>No</v>
      </c>
      <c r="J1006" t="str">
        <f>VLOOKUP(A1006,'medical examination2'!A1006:D3340,4,FALSE)</f>
        <v>OVERWEIGHT</v>
      </c>
      <c r="K1006" t="str">
        <f>VLOOKUP(A1006,'medical examination2'!A1006:F3340,6,FALSE)</f>
        <v>PREDIABETES</v>
      </c>
      <c r="L1006" s="16">
        <f>VLOOKUP(A1006,'hospitalisation details 2'!A1006:G3348,7,FALSE)</f>
        <v>24325</v>
      </c>
      <c r="N1006">
        <f>VLOOKUP(A1006,'hospitalisation details 2'!A1006:J3348,10,FALSE)</f>
        <v>11165.42</v>
      </c>
    </row>
    <row r="1007" spans="1:14" ht="15.6" x14ac:dyDescent="0.3">
      <c r="A1007" s="1" t="s">
        <v>1365</v>
      </c>
      <c r="B1007" t="str">
        <f>VLOOKUP(A1007,'Customer Names'!A1007:D3341,4,FALSE)</f>
        <v>Amanda N.</v>
      </c>
      <c r="C1007">
        <f>VLOOKUP(A1007,'medical examination2'!A1007:'medical examination2'!B3341,2,FALSE)</f>
        <v>35.9</v>
      </c>
      <c r="D1007">
        <f>VLOOKUP(A1007,'medical examination2'!A1007:E3341,5,FALSE)</f>
        <v>4.8499999999999996</v>
      </c>
      <c r="E1007" t="str">
        <f>VLOOKUP(A1007,'medical examination2'!A1007:G3342,7,FALSE)</f>
        <v>yes</v>
      </c>
      <c r="F1007" t="str">
        <f>VLOOKUP(healthcare!A1007,'medical examination2'!A1007:I3341,9,FALSE)</f>
        <v>No</v>
      </c>
      <c r="G1007" t="str">
        <f>VLOOKUP(A1007,'medical examination2'!A1007:J3341,10,FALSE)</f>
        <v>Yes</v>
      </c>
      <c r="I1007" t="str">
        <f>VLOOKUP(A1007,'medical examination2'!A1007:M3341,13,FALSE)</f>
        <v>No</v>
      </c>
      <c r="J1007" t="str">
        <f>VLOOKUP(A1007,'medical examination2'!A1007:D3341,4,FALSE)</f>
        <v>OBESITY</v>
      </c>
      <c r="K1007" t="str">
        <f>VLOOKUP(A1007,'medical examination2'!A1007:F3341,6,FALSE)</f>
        <v>NORMAL</v>
      </c>
      <c r="L1007" s="16">
        <f>VLOOKUP(A1007,'hospitalisation details 2'!A1007:G3349,7,FALSE)</f>
        <v>25379</v>
      </c>
      <c r="N1007">
        <f>VLOOKUP(A1007,'hospitalisation details 2'!A1007:J3349,10,FALSE)</f>
        <v>11163.57</v>
      </c>
    </row>
    <row r="1008" spans="1:14" ht="15.6" x14ac:dyDescent="0.3">
      <c r="A1008" s="1" t="s">
        <v>1364</v>
      </c>
      <c r="B1008" t="str">
        <f>VLOOKUP(A1008,'Customer Names'!A1008:D3342,4,FALSE)</f>
        <v>Teresa P.</v>
      </c>
      <c r="C1008">
        <f>VLOOKUP(A1008,'medical examination2'!A1008:'medical examination2'!B3342,2,FALSE)</f>
        <v>26.7</v>
      </c>
      <c r="D1008">
        <f>VLOOKUP(A1008,'medical examination2'!A1008:E3342,5,FALSE)</f>
        <v>5.09</v>
      </c>
      <c r="E1008" t="str">
        <f>VLOOKUP(A1008,'medical examination2'!A1008:G3343,7,FALSE)</f>
        <v>yes</v>
      </c>
      <c r="F1008" t="str">
        <f>VLOOKUP(healthcare!A1008,'medical examination2'!A1008:I3342,9,FALSE)</f>
        <v>No</v>
      </c>
      <c r="G1008" t="str">
        <f>VLOOKUP(A1008,'medical examination2'!A1008:J3342,10,FALSE)</f>
        <v>Yes</v>
      </c>
      <c r="I1008" t="str">
        <f>VLOOKUP(A1008,'medical examination2'!A1008:M3342,13,FALSE)</f>
        <v>No</v>
      </c>
      <c r="J1008" t="str">
        <f>VLOOKUP(A1008,'medical examination2'!A1008:D3342,4,FALSE)</f>
        <v>OVERWEIGHT</v>
      </c>
      <c r="K1008" t="str">
        <f>VLOOKUP(A1008,'medical examination2'!A1008:F3342,6,FALSE)</f>
        <v>NORMAL</v>
      </c>
      <c r="L1008" s="16">
        <f>VLOOKUP(A1008,'hospitalisation details 2'!A1008:G3350,7,FALSE)</f>
        <v>25537</v>
      </c>
      <c r="N1008">
        <f>VLOOKUP(A1008,'hospitalisation details 2'!A1008:J3350,10,FALSE)</f>
        <v>11150.78</v>
      </c>
    </row>
    <row r="1009" spans="1:14" ht="15.6" x14ac:dyDescent="0.3">
      <c r="A1009" s="1" t="s">
        <v>1363</v>
      </c>
      <c r="B1009" t="str">
        <f>VLOOKUP(A1009,'Customer Names'!A1009:D3343,4,FALSE)</f>
        <v>Dorian</v>
      </c>
      <c r="C1009">
        <f>VLOOKUP(A1009,'medical examination2'!A1009:'medical examination2'!B3343,2,FALSE)</f>
        <v>33.71</v>
      </c>
      <c r="D1009">
        <f>VLOOKUP(A1009,'medical examination2'!A1009:E3343,5,FALSE)</f>
        <v>4.9400000000000004</v>
      </c>
      <c r="E1009" t="str">
        <f>VLOOKUP(A1009,'medical examination2'!A1009:G3344,7,FALSE)</f>
        <v>No</v>
      </c>
      <c r="F1009" t="str">
        <f>VLOOKUP(healthcare!A1009,'medical examination2'!A1009:I3343,9,FALSE)</f>
        <v>No</v>
      </c>
      <c r="G1009" t="str">
        <f>VLOOKUP(A1009,'medical examination2'!A1009:J3343,10,FALSE)</f>
        <v>No</v>
      </c>
      <c r="I1009" t="str">
        <f>VLOOKUP(A1009,'medical examination2'!A1009:M3343,13,FALSE)</f>
        <v>No</v>
      </c>
      <c r="J1009" t="str">
        <f>VLOOKUP(A1009,'medical examination2'!A1009:D3343,4,FALSE)</f>
        <v>OBESITY</v>
      </c>
      <c r="K1009" t="str">
        <f>VLOOKUP(A1009,'medical examination2'!A1009:F3343,6,FALSE)</f>
        <v>NORMAL</v>
      </c>
      <c r="L1009" s="16">
        <f>VLOOKUP(A1009,'hospitalisation details 2'!A1009:G3351,7,FALSE)</f>
        <v>29453</v>
      </c>
      <c r="N1009">
        <f>VLOOKUP(A1009,'hospitalisation details 2'!A1009:J3351,10,FALSE)</f>
        <v>11103.33</v>
      </c>
    </row>
    <row r="1010" spans="1:14" ht="15.6" x14ac:dyDescent="0.3">
      <c r="A1010" s="1" t="s">
        <v>1362</v>
      </c>
      <c r="B1010" t="str">
        <f>VLOOKUP(A1010,'Customer Names'!A1010:D3344,4,FALSE)</f>
        <v>Amy</v>
      </c>
      <c r="C1010">
        <f>VLOOKUP(A1010,'medical examination2'!A1010:'medical examination2'!B3344,2,FALSE)</f>
        <v>41.91</v>
      </c>
      <c r="D1010">
        <f>VLOOKUP(A1010,'medical examination2'!A1010:E3344,5,FALSE)</f>
        <v>4.92</v>
      </c>
      <c r="E1010" t="str">
        <f>VLOOKUP(A1010,'medical examination2'!A1010:G3345,7,FALSE)</f>
        <v>yes</v>
      </c>
      <c r="F1010" t="str">
        <f>VLOOKUP(healthcare!A1010,'medical examination2'!A1010:I3344,9,FALSE)</f>
        <v>No</v>
      </c>
      <c r="G1010" t="str">
        <f>VLOOKUP(A1010,'medical examination2'!A1010:J3344,10,FALSE)</f>
        <v>No</v>
      </c>
      <c r="I1010" t="str">
        <f>VLOOKUP(A1010,'medical examination2'!A1010:M3344,13,FALSE)</f>
        <v>No</v>
      </c>
      <c r="J1010" t="str">
        <f>VLOOKUP(A1010,'medical examination2'!A1010:D3344,4,FALSE)</f>
        <v>OBESITY</v>
      </c>
      <c r="K1010" t="str">
        <f>VLOOKUP(A1010,'medical examination2'!A1010:F3344,6,FALSE)</f>
        <v>NORMAL</v>
      </c>
      <c r="L1010" s="16">
        <f>VLOOKUP(A1010,'hospitalisation details 2'!A1010:G3352,7,FALSE)</f>
        <v>24293</v>
      </c>
      <c r="N1010">
        <f>VLOOKUP(A1010,'hospitalisation details 2'!A1010:J3352,10,FALSE)</f>
        <v>11093.62</v>
      </c>
    </row>
    <row r="1011" spans="1:14" ht="15.6" x14ac:dyDescent="0.3">
      <c r="A1011" s="1" t="s">
        <v>1361</v>
      </c>
      <c r="B1011" t="str">
        <f>VLOOKUP(A1011,'Customer Names'!A1011:D3345,4,FALSE)</f>
        <v>Aberu</v>
      </c>
      <c r="C1011">
        <f>VLOOKUP(A1011,'medical examination2'!A1011:'medical examination2'!B3345,2,FALSE)</f>
        <v>39.82</v>
      </c>
      <c r="D1011">
        <f>VLOOKUP(A1011,'medical examination2'!A1011:E3345,5,FALSE)</f>
        <v>6.05</v>
      </c>
      <c r="E1011" t="str">
        <f>VLOOKUP(A1011,'medical examination2'!A1011:G3346,7,FALSE)</f>
        <v>yes</v>
      </c>
      <c r="F1011" t="str">
        <f>VLOOKUP(healthcare!A1011,'medical examination2'!A1011:I3345,9,FALSE)</f>
        <v>No</v>
      </c>
      <c r="G1011" t="str">
        <f>VLOOKUP(A1011,'medical examination2'!A1011:J3345,10,FALSE)</f>
        <v>No</v>
      </c>
      <c r="I1011" t="str">
        <f>VLOOKUP(A1011,'medical examination2'!A1011:M3345,13,FALSE)</f>
        <v>No</v>
      </c>
      <c r="J1011" t="str">
        <f>VLOOKUP(A1011,'medical examination2'!A1011:D3345,4,FALSE)</f>
        <v>OBESITY</v>
      </c>
      <c r="K1011" t="str">
        <f>VLOOKUP(A1011,'medical examination2'!A1011:F3345,6,FALSE)</f>
        <v>PREDIABETES</v>
      </c>
      <c r="L1011" s="16">
        <f>VLOOKUP(A1011,'hospitalisation details 2'!A1011:G3353,7,FALSE)</f>
        <v>24359</v>
      </c>
      <c r="N1011">
        <f>VLOOKUP(A1011,'hospitalisation details 2'!A1011:J3353,10,FALSE)</f>
        <v>11090.72</v>
      </c>
    </row>
    <row r="1012" spans="1:14" ht="15.6" x14ac:dyDescent="0.3">
      <c r="A1012" s="1" t="s">
        <v>1360</v>
      </c>
      <c r="B1012" t="str">
        <f>VLOOKUP(A1012,'Customer Names'!A1012:D3346,4,FALSE)</f>
        <v>Ashley</v>
      </c>
      <c r="C1012">
        <f>VLOOKUP(A1012,'medical examination2'!A1012:'medical examination2'!B3346,2,FALSE)</f>
        <v>28.12</v>
      </c>
      <c r="D1012">
        <f>VLOOKUP(A1012,'medical examination2'!A1012:E3346,5,FALSE)</f>
        <v>4.67</v>
      </c>
      <c r="E1012" t="str">
        <f>VLOOKUP(A1012,'medical examination2'!A1012:G3347,7,FALSE)</f>
        <v>No</v>
      </c>
      <c r="F1012" t="str">
        <f>VLOOKUP(healthcare!A1012,'medical examination2'!A1012:I3346,9,FALSE)</f>
        <v>No</v>
      </c>
      <c r="G1012" t="str">
        <f>VLOOKUP(A1012,'medical examination2'!A1012:J3346,10,FALSE)</f>
        <v>No</v>
      </c>
      <c r="I1012" t="str">
        <f>VLOOKUP(A1012,'medical examination2'!A1012:M3346,13,FALSE)</f>
        <v>No</v>
      </c>
      <c r="J1012" t="str">
        <f>VLOOKUP(A1012,'medical examination2'!A1012:D3346,4,FALSE)</f>
        <v>OVERWEIGHT</v>
      </c>
      <c r="K1012" t="str">
        <f>VLOOKUP(A1012,'medical examination2'!A1012:F3346,6,FALSE)</f>
        <v>NORMAL</v>
      </c>
      <c r="L1012" s="16">
        <f>VLOOKUP(A1012,'hospitalisation details 2'!A1012:G3354,7,FALSE)</f>
        <v>26579</v>
      </c>
      <c r="N1012">
        <f>VLOOKUP(A1012,'hospitalisation details 2'!A1012:J3354,10,FALSE)</f>
        <v>11085.59</v>
      </c>
    </row>
    <row r="1013" spans="1:14" ht="15.6" x14ac:dyDescent="0.3">
      <c r="A1013" s="1" t="s">
        <v>1359</v>
      </c>
      <c r="B1013" t="str">
        <f>VLOOKUP(A1013,'Customer Names'!A1013:D3347,4,FALSE)</f>
        <v>Anna E</v>
      </c>
      <c r="C1013">
        <f>VLOOKUP(A1013,'medical examination2'!A1013:'medical examination2'!B3347,2,FALSE)</f>
        <v>26.98</v>
      </c>
      <c r="D1013">
        <f>VLOOKUP(A1013,'medical examination2'!A1013:E3347,5,FALSE)</f>
        <v>9.81</v>
      </c>
      <c r="E1013" t="str">
        <f>VLOOKUP(A1013,'medical examination2'!A1013:G3348,7,FALSE)</f>
        <v>yes</v>
      </c>
      <c r="F1013" t="str">
        <f>VLOOKUP(healthcare!A1013,'medical examination2'!A1013:I3347,9,FALSE)</f>
        <v>No</v>
      </c>
      <c r="G1013" t="str">
        <f>VLOOKUP(A1013,'medical examination2'!A1013:J3347,10,FALSE)</f>
        <v>No</v>
      </c>
      <c r="I1013" t="str">
        <f>VLOOKUP(A1013,'medical examination2'!A1013:M3347,13,FALSE)</f>
        <v>No</v>
      </c>
      <c r="J1013" t="str">
        <f>VLOOKUP(A1013,'medical examination2'!A1013:D3347,4,FALSE)</f>
        <v>OVERWEIGHT</v>
      </c>
      <c r="K1013" t="str">
        <f>VLOOKUP(A1013,'medical examination2'!A1013:F3347,6,FALSE)</f>
        <v>DIABETES</v>
      </c>
      <c r="L1013" s="16">
        <f>VLOOKUP(A1013,'hospitalisation details 2'!A1013:G3355,7,FALSE)</f>
        <v>24719</v>
      </c>
      <c r="N1013">
        <f>VLOOKUP(A1013,'hospitalisation details 2'!A1013:J3355,10,FALSE)</f>
        <v>11082.58</v>
      </c>
    </row>
    <row r="1014" spans="1:14" ht="15.6" x14ac:dyDescent="0.3">
      <c r="A1014" s="1" t="s">
        <v>1358</v>
      </c>
      <c r="B1014" t="str">
        <f>VLOOKUP(A1014,'Customer Names'!A1014:D3348,4,FALSE)</f>
        <v>Tania K.</v>
      </c>
      <c r="C1014">
        <f>VLOOKUP(A1014,'medical examination2'!A1014:'medical examination2'!B3348,2,FALSE)</f>
        <v>27.2</v>
      </c>
      <c r="D1014">
        <f>VLOOKUP(A1014,'medical examination2'!A1014:E3348,5,FALSE)</f>
        <v>6.06</v>
      </c>
      <c r="E1014" t="str">
        <f>VLOOKUP(A1014,'medical examination2'!A1014:G3349,7,FALSE)</f>
        <v>yes</v>
      </c>
      <c r="F1014" t="str">
        <f>VLOOKUP(healthcare!A1014,'medical examination2'!A1014:I3348,9,FALSE)</f>
        <v>No</v>
      </c>
      <c r="G1014" t="str">
        <f>VLOOKUP(A1014,'medical examination2'!A1014:J3348,10,FALSE)</f>
        <v>No</v>
      </c>
      <c r="I1014" t="str">
        <f>VLOOKUP(A1014,'medical examination2'!A1014:M3348,13,FALSE)</f>
        <v>No</v>
      </c>
      <c r="J1014" t="str">
        <f>VLOOKUP(A1014,'medical examination2'!A1014:D3348,4,FALSE)</f>
        <v>OVERWEIGHT</v>
      </c>
      <c r="K1014" t="str">
        <f>VLOOKUP(A1014,'medical examination2'!A1014:F3348,6,FALSE)</f>
        <v>PREDIABETES</v>
      </c>
      <c r="L1014" s="16">
        <f>VLOOKUP(A1014,'hospitalisation details 2'!A1014:G3356,7,FALSE)</f>
        <v>24431</v>
      </c>
      <c r="N1014">
        <f>VLOOKUP(A1014,'hospitalisation details 2'!A1014:J3356,10,FALSE)</f>
        <v>11073.18</v>
      </c>
    </row>
    <row r="1015" spans="1:14" ht="15.6" x14ac:dyDescent="0.3">
      <c r="A1015" s="1" t="s">
        <v>1357</v>
      </c>
      <c r="B1015" t="str">
        <f>VLOOKUP(A1015,'Customer Names'!A1015:D3349,4,FALSE)</f>
        <v>Ashley E</v>
      </c>
      <c r="C1015">
        <f>VLOOKUP(A1015,'medical examination2'!A1015:'medical examination2'!B3349,2,FALSE)</f>
        <v>25.3</v>
      </c>
      <c r="D1015">
        <f>VLOOKUP(A1015,'medical examination2'!A1015:E3349,5,FALSE)</f>
        <v>5.19</v>
      </c>
      <c r="E1015" t="str">
        <f>VLOOKUP(A1015,'medical examination2'!A1015:G3350,7,FALSE)</f>
        <v>yes</v>
      </c>
      <c r="F1015" t="str">
        <f>VLOOKUP(healthcare!A1015,'medical examination2'!A1015:I3349,9,FALSE)</f>
        <v>No</v>
      </c>
      <c r="G1015" t="str">
        <f>VLOOKUP(A1015,'medical examination2'!A1015:J3349,10,FALSE)</f>
        <v>No</v>
      </c>
      <c r="I1015" t="str">
        <f>VLOOKUP(A1015,'medical examination2'!A1015:M3349,13,FALSE)</f>
        <v>No</v>
      </c>
      <c r="J1015" t="str">
        <f>VLOOKUP(A1015,'medical examination2'!A1015:D3349,4,FALSE)</f>
        <v>OVERWEIGHT</v>
      </c>
      <c r="K1015" t="str">
        <f>VLOOKUP(A1015,'medical examination2'!A1015:F3349,6,FALSE)</f>
        <v>NORMAL</v>
      </c>
      <c r="L1015" s="16">
        <f>VLOOKUP(A1015,'hospitalisation details 2'!A1015:G3357,7,FALSE)</f>
        <v>24418</v>
      </c>
      <c r="N1015">
        <f>VLOOKUP(A1015,'hospitalisation details 2'!A1015:J3357,10,FALSE)</f>
        <v>11070.54</v>
      </c>
    </row>
    <row r="1016" spans="1:14" ht="15.6" x14ac:dyDescent="0.3">
      <c r="A1016" s="1" t="s">
        <v>1356</v>
      </c>
      <c r="B1016" t="str">
        <f>VLOOKUP(A1016,'Customer Names'!A1016:D3350,4,FALSE)</f>
        <v>Aleksandra</v>
      </c>
      <c r="C1016">
        <f>VLOOKUP(A1016,'medical examination2'!A1016:'medical examination2'!B3350,2,FALSE)</f>
        <v>30.25</v>
      </c>
      <c r="D1016">
        <f>VLOOKUP(A1016,'medical examination2'!A1016:E3350,5,FALSE)</f>
        <v>10.16</v>
      </c>
      <c r="E1016" t="str">
        <f>VLOOKUP(A1016,'medical examination2'!A1016:G3351,7,FALSE)</f>
        <v>No</v>
      </c>
      <c r="F1016" t="str">
        <f>VLOOKUP(healthcare!A1016,'medical examination2'!A1016:I3350,9,FALSE)</f>
        <v>No</v>
      </c>
      <c r="G1016" t="str">
        <f>VLOOKUP(A1016,'medical examination2'!A1016:J3350,10,FALSE)</f>
        <v>No</v>
      </c>
      <c r="I1016" t="str">
        <f>VLOOKUP(A1016,'medical examination2'!A1016:M3350,13,FALSE)</f>
        <v>No</v>
      </c>
      <c r="J1016" t="str">
        <f>VLOOKUP(A1016,'medical examination2'!A1016:D3350,4,FALSE)</f>
        <v>OBESITY</v>
      </c>
      <c r="K1016" t="str">
        <f>VLOOKUP(A1016,'medical examination2'!A1016:F3350,6,FALSE)</f>
        <v>DIABETES</v>
      </c>
      <c r="L1016" s="16">
        <f>VLOOKUP(A1016,'hospitalisation details 2'!A1016:G3358,7,FALSE)</f>
        <v>26246</v>
      </c>
      <c r="N1016">
        <f>VLOOKUP(A1016,'hospitalisation details 2'!A1016:J3358,10,FALSE)</f>
        <v>11068.77</v>
      </c>
    </row>
    <row r="1017" spans="1:14" ht="15.6" x14ac:dyDescent="0.3">
      <c r="A1017" s="1" t="s">
        <v>1355</v>
      </c>
      <c r="B1017" t="str">
        <f>VLOOKUP(A1017,'Customer Names'!A1017:D3351,4,FALSE)</f>
        <v>Valery L</v>
      </c>
      <c r="C1017">
        <f>VLOOKUP(A1017,'medical examination2'!A1017:'medical examination2'!B3351,2,FALSE)</f>
        <v>54</v>
      </c>
      <c r="D1017">
        <f>VLOOKUP(A1017,'medical examination2'!A1017:E3351,5,FALSE)</f>
        <v>4.68</v>
      </c>
      <c r="E1017" t="str">
        <f>VLOOKUP(A1017,'medical examination2'!A1017:G3352,7,FALSE)</f>
        <v>yes</v>
      </c>
      <c r="F1017" t="str">
        <f>VLOOKUP(healthcare!A1017,'medical examination2'!A1017:I3351,9,FALSE)</f>
        <v>yes</v>
      </c>
      <c r="G1017" t="str">
        <f>VLOOKUP(A1017,'medical examination2'!A1017:J3351,10,FALSE)</f>
        <v>No</v>
      </c>
      <c r="I1017" t="str">
        <f>VLOOKUP(A1017,'medical examination2'!A1017:M3351,13,FALSE)</f>
        <v>No</v>
      </c>
      <c r="J1017" t="str">
        <f>VLOOKUP(A1017,'medical examination2'!A1017:D3351,4,FALSE)</f>
        <v>OBESITY</v>
      </c>
      <c r="K1017" t="str">
        <f>VLOOKUP(A1017,'medical examination2'!A1017:F3351,6,FALSE)</f>
        <v>NORMAL</v>
      </c>
      <c r="L1017" s="16">
        <f>VLOOKUP(A1017,'hospitalisation details 2'!A1017:G3359,7,FALSE)</f>
        <v>36787</v>
      </c>
      <c r="N1017">
        <f>VLOOKUP(A1017,'hospitalisation details 2'!A1017:J3359,10,FALSE)</f>
        <v>11068.7</v>
      </c>
    </row>
    <row r="1018" spans="1:14" ht="15.6" x14ac:dyDescent="0.3">
      <c r="A1018" s="1" t="s">
        <v>1354</v>
      </c>
      <c r="B1018" t="str">
        <f>VLOOKUP(A1018,'Customer Names'!A1018:D3352,4,FALSE)</f>
        <v>Joanna G.</v>
      </c>
      <c r="C1018">
        <f>VLOOKUP(A1018,'medical examination2'!A1018:'medical examination2'!B3352,2,FALSE)</f>
        <v>51.86</v>
      </c>
      <c r="D1018">
        <f>VLOOKUP(A1018,'medical examination2'!A1018:E3352,5,FALSE)</f>
        <v>5.32</v>
      </c>
      <c r="E1018" t="str">
        <f>VLOOKUP(A1018,'medical examination2'!A1018:G3353,7,FALSE)</f>
        <v>yes</v>
      </c>
      <c r="F1018" t="str">
        <f>VLOOKUP(healthcare!A1018,'medical examination2'!A1018:I3352,9,FALSE)</f>
        <v>No</v>
      </c>
      <c r="G1018" t="str">
        <f>VLOOKUP(A1018,'medical examination2'!A1018:J3352,10,FALSE)</f>
        <v>No</v>
      </c>
      <c r="I1018" t="str">
        <f>VLOOKUP(A1018,'medical examination2'!A1018:M3352,13,FALSE)</f>
        <v>No</v>
      </c>
      <c r="J1018" t="str">
        <f>VLOOKUP(A1018,'medical examination2'!A1018:D3352,4,FALSE)</f>
        <v>OBESITY</v>
      </c>
      <c r="K1018" t="str">
        <f>VLOOKUP(A1018,'medical examination2'!A1018:F3352,6,FALSE)</f>
        <v>NORMAL</v>
      </c>
      <c r="L1018" s="16">
        <f>VLOOKUP(A1018,'hospitalisation details 2'!A1018:G3360,7,FALSE)</f>
        <v>37242</v>
      </c>
      <c r="N1018">
        <f>VLOOKUP(A1018,'hospitalisation details 2'!A1018:J3360,10,FALSE)</f>
        <v>11046.02</v>
      </c>
    </row>
    <row r="1019" spans="1:14" ht="15.6" x14ac:dyDescent="0.3">
      <c r="A1019" s="1" t="s">
        <v>1353</v>
      </c>
      <c r="B1019" t="str">
        <f>VLOOKUP(A1019,'Customer Names'!A1019:D3353,4,FALSE)</f>
        <v>Stefanie F.</v>
      </c>
      <c r="C1019">
        <f>VLOOKUP(A1019,'medical examination2'!A1019:'medical examination2'!B3353,2,FALSE)</f>
        <v>31.39</v>
      </c>
      <c r="D1019">
        <f>VLOOKUP(A1019,'medical examination2'!A1019:E3353,5,FALSE)</f>
        <v>6.99</v>
      </c>
      <c r="E1019" t="str">
        <f>VLOOKUP(A1019,'medical examination2'!A1019:G3354,7,FALSE)</f>
        <v>No</v>
      </c>
      <c r="F1019" t="str">
        <f>VLOOKUP(healthcare!A1019,'medical examination2'!A1019:I3353,9,FALSE)</f>
        <v>No</v>
      </c>
      <c r="G1019" t="str">
        <f>VLOOKUP(A1019,'medical examination2'!A1019:J3353,10,FALSE)</f>
        <v>No</v>
      </c>
      <c r="I1019" t="str">
        <f>VLOOKUP(A1019,'medical examination2'!A1019:M3353,13,FALSE)</f>
        <v>No</v>
      </c>
      <c r="J1019" t="str">
        <f>VLOOKUP(A1019,'medical examination2'!A1019:D3353,4,FALSE)</f>
        <v>OBESITY</v>
      </c>
      <c r="K1019" t="str">
        <f>VLOOKUP(A1019,'medical examination2'!A1019:F3353,6,FALSE)</f>
        <v>DIABETES</v>
      </c>
      <c r="L1019" s="16">
        <f>VLOOKUP(A1019,'hospitalisation details 2'!A1019:G3361,7,FALSE)</f>
        <v>27271</v>
      </c>
      <c r="N1019">
        <f>VLOOKUP(A1019,'hospitalisation details 2'!A1019:J3361,10,FALSE)</f>
        <v>11037.85</v>
      </c>
    </row>
    <row r="1020" spans="1:14" ht="15.6" x14ac:dyDescent="0.3">
      <c r="A1020" s="1" t="s">
        <v>1352</v>
      </c>
      <c r="B1020" t="str">
        <f>VLOOKUP(A1020,'Customer Names'!A1020:D3354,4,FALSE)</f>
        <v>Stephen</v>
      </c>
      <c r="C1020">
        <f>VLOOKUP(A1020,'medical examination2'!A1020:'medical examination2'!B3354,2,FALSE)</f>
        <v>39.97</v>
      </c>
      <c r="D1020">
        <f>VLOOKUP(A1020,'medical examination2'!A1020:E3354,5,FALSE)</f>
        <v>5.55</v>
      </c>
      <c r="E1020" t="str">
        <f>VLOOKUP(A1020,'medical examination2'!A1020:G3355,7,FALSE)</f>
        <v>No</v>
      </c>
      <c r="F1020" t="str">
        <f>VLOOKUP(healthcare!A1020,'medical examination2'!A1020:I3354,9,FALSE)</f>
        <v>No</v>
      </c>
      <c r="G1020" t="str">
        <f>VLOOKUP(A1020,'medical examination2'!A1020:J3354,10,FALSE)</f>
        <v>No</v>
      </c>
      <c r="I1020" t="str">
        <f>VLOOKUP(A1020,'medical examination2'!A1020:M3354,13,FALSE)</f>
        <v>No</v>
      </c>
      <c r="J1020" t="str">
        <f>VLOOKUP(A1020,'medical examination2'!A1020:D3354,4,FALSE)</f>
        <v>OBESITY</v>
      </c>
      <c r="K1020" t="str">
        <f>VLOOKUP(A1020,'medical examination2'!A1020:F3354,6,FALSE)</f>
        <v>NORMAL</v>
      </c>
      <c r="L1020" s="16">
        <f>VLOOKUP(A1020,'hospitalisation details 2'!A1020:G3362,7,FALSE)</f>
        <v>32806</v>
      </c>
      <c r="N1020">
        <f>VLOOKUP(A1020,'hospitalisation details 2'!A1020:J3362,10,FALSE)</f>
        <v>11037.51</v>
      </c>
    </row>
    <row r="1021" spans="1:14" ht="15.6" x14ac:dyDescent="0.3">
      <c r="A1021" s="1" t="s">
        <v>1351</v>
      </c>
      <c r="B1021" t="str">
        <f>VLOOKUP(A1021,'Customer Names'!A1021:D3355,4,FALSE)</f>
        <v>Liza J.</v>
      </c>
      <c r="C1021">
        <f>VLOOKUP(A1021,'medical examination2'!A1021:'medical examination2'!B3355,2,FALSE)</f>
        <v>41.23</v>
      </c>
      <c r="D1021">
        <f>VLOOKUP(A1021,'medical examination2'!A1021:E3355,5,FALSE)</f>
        <v>6.94</v>
      </c>
      <c r="E1021" t="str">
        <f>VLOOKUP(A1021,'medical examination2'!A1021:G3356,7,FALSE)</f>
        <v>No</v>
      </c>
      <c r="F1021" t="str">
        <f>VLOOKUP(healthcare!A1021,'medical examination2'!A1021:I3355,9,FALSE)</f>
        <v>No</v>
      </c>
      <c r="G1021" t="str">
        <f>VLOOKUP(A1021,'medical examination2'!A1021:J3355,10,FALSE)</f>
        <v>No</v>
      </c>
      <c r="I1021" t="str">
        <f>VLOOKUP(A1021,'medical examination2'!A1021:M3355,13,FALSE)</f>
        <v>No</v>
      </c>
      <c r="J1021" t="str">
        <f>VLOOKUP(A1021,'medical examination2'!A1021:D3355,4,FALSE)</f>
        <v>OBESITY</v>
      </c>
      <c r="K1021" t="str">
        <f>VLOOKUP(A1021,'medical examination2'!A1021:F3355,6,FALSE)</f>
        <v>DIABETES</v>
      </c>
      <c r="L1021" s="16">
        <f>VLOOKUP(A1021,'hospitalisation details 2'!A1021:G3363,7,FALSE)</f>
        <v>27373</v>
      </c>
      <c r="N1021">
        <f>VLOOKUP(A1021,'hospitalisation details 2'!A1021:J3363,10,FALSE)</f>
        <v>11033.66</v>
      </c>
    </row>
    <row r="1022" spans="1:14" ht="15.6" x14ac:dyDescent="0.3">
      <c r="A1022" s="1" t="s">
        <v>1350</v>
      </c>
      <c r="B1022" t="str">
        <f>VLOOKUP(A1022,'Customer Names'!A1022:D3356,4,FALSE)</f>
        <v>Ian M.</v>
      </c>
      <c r="C1022">
        <f>VLOOKUP(A1022,'medical examination2'!A1022:'medical examination2'!B3356,2,FALSE)</f>
        <v>49.45</v>
      </c>
      <c r="D1022">
        <f>VLOOKUP(A1022,'medical examination2'!A1022:E3356,5,FALSE)</f>
        <v>4.2</v>
      </c>
      <c r="E1022" t="str">
        <f>VLOOKUP(A1022,'medical examination2'!A1022:G3357,7,FALSE)</f>
        <v>yes</v>
      </c>
      <c r="F1022" t="str">
        <f>VLOOKUP(healthcare!A1022,'medical examination2'!A1022:I3356,9,FALSE)</f>
        <v>No</v>
      </c>
      <c r="G1022" t="str">
        <f>VLOOKUP(A1022,'medical examination2'!A1022:J3356,10,FALSE)</f>
        <v>No</v>
      </c>
      <c r="I1022" t="str">
        <f>VLOOKUP(A1022,'medical examination2'!A1022:M3356,13,FALSE)</f>
        <v>No</v>
      </c>
      <c r="J1022" t="str">
        <f>VLOOKUP(A1022,'medical examination2'!A1022:D3356,4,FALSE)</f>
        <v>OBESITY</v>
      </c>
      <c r="K1022" t="str">
        <f>VLOOKUP(A1022,'medical examination2'!A1022:F3356,6,FALSE)</f>
        <v>NORMAL</v>
      </c>
      <c r="L1022" s="16">
        <f>VLOOKUP(A1022,'hospitalisation details 2'!A1022:G3364,7,FALSE)</f>
        <v>35267</v>
      </c>
      <c r="N1022">
        <f>VLOOKUP(A1022,'hospitalisation details 2'!A1022:J3364,10,FALSE)</f>
        <v>11028.56</v>
      </c>
    </row>
    <row r="1023" spans="1:14" ht="15.6" x14ac:dyDescent="0.3">
      <c r="A1023" s="1" t="s">
        <v>1349</v>
      </c>
      <c r="B1023" t="str">
        <f>VLOOKUP(A1023,'Customer Names'!A1023:D3357,4,FALSE)</f>
        <v>Claudia L.</v>
      </c>
      <c r="C1023">
        <f>VLOOKUP(A1023,'medical examination2'!A1023:'medical examination2'!B3357,2,FALSE)</f>
        <v>41.04</v>
      </c>
      <c r="D1023">
        <f>VLOOKUP(A1023,'medical examination2'!A1023:E3357,5,FALSE)</f>
        <v>5.59</v>
      </c>
      <c r="E1023" t="str">
        <f>VLOOKUP(A1023,'medical examination2'!A1023:G3358,7,FALSE)</f>
        <v>No</v>
      </c>
      <c r="F1023" t="str">
        <f>VLOOKUP(healthcare!A1023,'medical examination2'!A1023:I3357,9,FALSE)</f>
        <v>No</v>
      </c>
      <c r="G1023" t="str">
        <f>VLOOKUP(A1023,'medical examination2'!A1023:J3357,10,FALSE)</f>
        <v>No</v>
      </c>
      <c r="I1023" t="str">
        <f>VLOOKUP(A1023,'medical examination2'!A1023:M3357,13,FALSE)</f>
        <v>No</v>
      </c>
      <c r="J1023" t="str">
        <f>VLOOKUP(A1023,'medical examination2'!A1023:D3357,4,FALSE)</f>
        <v>OBESITY</v>
      </c>
      <c r="K1023" t="str">
        <f>VLOOKUP(A1023,'medical examination2'!A1023:F3357,6,FALSE)</f>
        <v>NORMAL</v>
      </c>
      <c r="L1023" s="16">
        <f>VLOOKUP(A1023,'hospitalisation details 2'!A1023:G3365,7,FALSE)</f>
        <v>33415</v>
      </c>
      <c r="N1023">
        <f>VLOOKUP(A1023,'hospitalisation details 2'!A1023:J3365,10,FALSE)</f>
        <v>11018.05</v>
      </c>
    </row>
    <row r="1024" spans="1:14" ht="15.6" x14ac:dyDescent="0.3">
      <c r="A1024" s="1" t="s">
        <v>1348</v>
      </c>
      <c r="B1024" t="str">
        <f>VLOOKUP(A1024,'Customer Names'!A1024:D3358,4,FALSE)</f>
        <v>Jessica M</v>
      </c>
      <c r="C1024">
        <f>VLOOKUP(A1024,'medical examination2'!A1024:'medical examination2'!B3358,2,FALSE)</f>
        <v>27.93</v>
      </c>
      <c r="D1024">
        <f>VLOOKUP(A1024,'medical examination2'!A1024:E3358,5,FALSE)</f>
        <v>9.9600000000000009</v>
      </c>
      <c r="E1024" t="str">
        <f>VLOOKUP(A1024,'medical examination2'!A1024:G3359,7,FALSE)</f>
        <v>No</v>
      </c>
      <c r="F1024" t="str">
        <f>VLOOKUP(healthcare!A1024,'medical examination2'!A1024:I3358,9,FALSE)</f>
        <v>No</v>
      </c>
      <c r="G1024" t="str">
        <f>VLOOKUP(A1024,'medical examination2'!A1024:J3358,10,FALSE)</f>
        <v>No</v>
      </c>
      <c r="I1024" t="str">
        <f>VLOOKUP(A1024,'medical examination2'!A1024:M3358,13,FALSE)</f>
        <v>No</v>
      </c>
      <c r="J1024" t="str">
        <f>VLOOKUP(A1024,'medical examination2'!A1024:D3358,4,FALSE)</f>
        <v>OVERWEIGHT</v>
      </c>
      <c r="K1024" t="str">
        <f>VLOOKUP(A1024,'medical examination2'!A1024:F3358,6,FALSE)</f>
        <v>DIABETES</v>
      </c>
      <c r="L1024" s="16">
        <f>VLOOKUP(A1024,'hospitalisation details 2'!A1024:G3366,7,FALSE)</f>
        <v>27378</v>
      </c>
      <c r="N1024">
        <f>VLOOKUP(A1024,'hospitalisation details 2'!A1024:J3366,10,FALSE)</f>
        <v>11015.17</v>
      </c>
    </row>
    <row r="1025" spans="1:14" ht="15.6" x14ac:dyDescent="0.3">
      <c r="A1025" s="1" t="s">
        <v>1347</v>
      </c>
      <c r="B1025" t="str">
        <f>VLOOKUP(A1025,'Customer Names'!A1025:D3359,4,FALSE)</f>
        <v>Billy Jr.</v>
      </c>
      <c r="C1025">
        <f>VLOOKUP(A1025,'medical examination2'!A1025:'medical examination2'!B3359,2,FALSE)</f>
        <v>21.01</v>
      </c>
      <c r="D1025">
        <f>VLOOKUP(A1025,'medical examination2'!A1025:E3359,5,FALSE)</f>
        <v>7.37</v>
      </c>
      <c r="E1025" t="str">
        <f>VLOOKUP(A1025,'medical examination2'!A1025:G3360,7,FALSE)</f>
        <v>No</v>
      </c>
      <c r="F1025" t="str">
        <f>VLOOKUP(healthcare!A1025,'medical examination2'!A1025:I3359,9,FALSE)</f>
        <v>No</v>
      </c>
      <c r="G1025" t="str">
        <f>VLOOKUP(A1025,'medical examination2'!A1025:J3359,10,FALSE)</f>
        <v>No</v>
      </c>
      <c r="I1025" t="str">
        <f>VLOOKUP(A1025,'medical examination2'!A1025:M3359,13,FALSE)</f>
        <v>No</v>
      </c>
      <c r="J1025" t="str">
        <f>VLOOKUP(A1025,'medical examination2'!A1025:D3359,4,FALSE)</f>
        <v>NORMAL WEIGHT</v>
      </c>
      <c r="K1025" t="str">
        <f>VLOOKUP(A1025,'medical examination2'!A1025:F3359,6,FALSE)</f>
        <v>DIABETES</v>
      </c>
      <c r="L1025" s="16">
        <f>VLOOKUP(A1025,'hospitalisation details 2'!A1025:G3367,7,FALSE)</f>
        <v>25135</v>
      </c>
      <c r="N1025">
        <f>VLOOKUP(A1025,'hospitalisation details 2'!A1025:J3367,10,FALSE)</f>
        <v>11013.71</v>
      </c>
    </row>
    <row r="1026" spans="1:14" ht="15.6" x14ac:dyDescent="0.3">
      <c r="A1026" s="1" t="s">
        <v>1346</v>
      </c>
      <c r="B1026" t="str">
        <f>VLOOKUP(A1026,'Customer Names'!A1026:D3360,4,FALSE)</f>
        <v>David</v>
      </c>
      <c r="C1026">
        <f>VLOOKUP(A1026,'medical examination2'!A1026:'medical examination2'!B3360,2,FALSE)</f>
        <v>52.37</v>
      </c>
      <c r="D1026">
        <f>VLOOKUP(A1026,'medical examination2'!A1026:E3360,5,FALSE)</f>
        <v>5.0599999999999996</v>
      </c>
      <c r="E1026" t="str">
        <f>VLOOKUP(A1026,'medical examination2'!A1026:G3361,7,FALSE)</f>
        <v>yes</v>
      </c>
      <c r="F1026" t="str">
        <f>VLOOKUP(healthcare!A1026,'medical examination2'!A1026:I3360,9,FALSE)</f>
        <v>yes</v>
      </c>
      <c r="G1026" t="str">
        <f>VLOOKUP(A1026,'medical examination2'!A1026:J3360,10,FALSE)</f>
        <v>No</v>
      </c>
      <c r="I1026" t="str">
        <f>VLOOKUP(A1026,'medical examination2'!A1026:M3360,13,FALSE)</f>
        <v>No</v>
      </c>
      <c r="J1026" t="str">
        <f>VLOOKUP(A1026,'medical examination2'!A1026:D3360,4,FALSE)</f>
        <v>OBESITY</v>
      </c>
      <c r="K1026" t="str">
        <f>VLOOKUP(A1026,'medical examination2'!A1026:F3360,6,FALSE)</f>
        <v>NORMAL</v>
      </c>
      <c r="L1026" s="16">
        <f>VLOOKUP(A1026,'hospitalisation details 2'!A1026:G3368,7,FALSE)</f>
        <v>36786</v>
      </c>
      <c r="N1026">
        <f>VLOOKUP(A1026,'hospitalisation details 2'!A1026:J3368,10,FALSE)</f>
        <v>10991.58</v>
      </c>
    </row>
    <row r="1027" spans="1:14" ht="15.6" x14ac:dyDescent="0.3">
      <c r="A1027" s="1" t="s">
        <v>1345</v>
      </c>
      <c r="B1027" t="str">
        <f>VLOOKUP(A1027,'Customer Names'!A1027:D3361,4,FALSE)</f>
        <v>Tim</v>
      </c>
      <c r="C1027">
        <f>VLOOKUP(A1027,'medical examination2'!A1027:'medical examination2'!B3361,2,FALSE)</f>
        <v>40.369999999999997</v>
      </c>
      <c r="D1027">
        <f>VLOOKUP(A1027,'medical examination2'!A1027:E3361,5,FALSE)</f>
        <v>8.2100000000000009</v>
      </c>
      <c r="E1027" t="str">
        <f>VLOOKUP(A1027,'medical examination2'!A1027:G3362,7,FALSE)</f>
        <v>No</v>
      </c>
      <c r="F1027" t="str">
        <f>VLOOKUP(healthcare!A1027,'medical examination2'!A1027:I3361,9,FALSE)</f>
        <v>No</v>
      </c>
      <c r="G1027" t="str">
        <f>VLOOKUP(A1027,'medical examination2'!A1027:J3361,10,FALSE)</f>
        <v>No</v>
      </c>
      <c r="I1027" t="str">
        <f>VLOOKUP(A1027,'medical examination2'!A1027:M3361,13,FALSE)</f>
        <v>No</v>
      </c>
      <c r="J1027" t="str">
        <f>VLOOKUP(A1027,'medical examination2'!A1027:D3361,4,FALSE)</f>
        <v>OBESITY</v>
      </c>
      <c r="K1027" t="str">
        <f>VLOOKUP(A1027,'medical examination2'!A1027:F3361,6,FALSE)</f>
        <v>DIABETES</v>
      </c>
      <c r="L1027" s="16">
        <f>VLOOKUP(A1027,'hospitalisation details 2'!A1027:G3369,7,FALSE)</f>
        <v>24094</v>
      </c>
      <c r="N1027">
        <f>VLOOKUP(A1027,'hospitalisation details 2'!A1027:J3369,10,FALSE)</f>
        <v>10982.5</v>
      </c>
    </row>
    <row r="1028" spans="1:14" ht="15.6" x14ac:dyDescent="0.3">
      <c r="A1028" s="1" t="s">
        <v>1344</v>
      </c>
      <c r="B1028" t="str">
        <f>VLOOKUP(A1028,'Customer Names'!A1028:D3362,4,FALSE)</f>
        <v>Emma M</v>
      </c>
      <c r="C1028">
        <f>VLOOKUP(A1028,'medical examination2'!A1028:'medical examination2'!B3362,2,FALSE)</f>
        <v>41.47</v>
      </c>
      <c r="D1028">
        <f>VLOOKUP(A1028,'medical examination2'!A1028:E3362,5,FALSE)</f>
        <v>10.34</v>
      </c>
      <c r="E1028" t="str">
        <f>VLOOKUP(A1028,'medical examination2'!A1028:G3363,7,FALSE)</f>
        <v>No</v>
      </c>
      <c r="F1028" t="str">
        <f>VLOOKUP(healthcare!A1028,'medical examination2'!A1028:I3362,9,FALSE)</f>
        <v>No</v>
      </c>
      <c r="G1028" t="str">
        <f>VLOOKUP(A1028,'medical examination2'!A1028:J3362,10,FALSE)</f>
        <v>No</v>
      </c>
      <c r="I1028" t="str">
        <f>VLOOKUP(A1028,'medical examination2'!A1028:M3362,13,FALSE)</f>
        <v>No</v>
      </c>
      <c r="J1028" t="str">
        <f>VLOOKUP(A1028,'medical examination2'!A1028:D3362,4,FALSE)</f>
        <v>OBESITY</v>
      </c>
      <c r="K1028" t="str">
        <f>VLOOKUP(A1028,'medical examination2'!A1028:F3362,6,FALSE)</f>
        <v>DIABETES</v>
      </c>
      <c r="L1028" s="16">
        <f>VLOOKUP(A1028,'hospitalisation details 2'!A1028:G3370,7,FALSE)</f>
        <v>26958</v>
      </c>
      <c r="N1028">
        <f>VLOOKUP(A1028,'hospitalisation details 2'!A1028:J3370,10,FALSE)</f>
        <v>10977.21</v>
      </c>
    </row>
    <row r="1029" spans="1:14" ht="15.6" x14ac:dyDescent="0.3">
      <c r="A1029" s="1" t="s">
        <v>1343</v>
      </c>
      <c r="B1029" t="str">
        <f>VLOOKUP(A1029,'Customer Names'!A1029:D3363,4,FALSE)</f>
        <v>Tim</v>
      </c>
      <c r="C1029">
        <f>VLOOKUP(A1029,'medical examination2'!A1029:'medical examination2'!B3363,2,FALSE)</f>
        <v>33.725000000000001</v>
      </c>
      <c r="D1029">
        <f>VLOOKUP(A1029,'medical examination2'!A1029:E3363,5,FALSE)</f>
        <v>5.51</v>
      </c>
      <c r="E1029" t="str">
        <f>VLOOKUP(A1029,'medical examination2'!A1029:G3364,7,FALSE)</f>
        <v>yes</v>
      </c>
      <c r="F1029" t="str">
        <f>VLOOKUP(healthcare!A1029,'medical examination2'!A1029:I3363,9,FALSE)</f>
        <v>No</v>
      </c>
      <c r="G1029" t="str">
        <f>VLOOKUP(A1029,'medical examination2'!A1029:J3363,10,FALSE)</f>
        <v>No</v>
      </c>
      <c r="I1029" t="str">
        <f>VLOOKUP(A1029,'medical examination2'!A1029:M3363,13,FALSE)</f>
        <v>No</v>
      </c>
      <c r="J1029" t="str">
        <f>VLOOKUP(A1029,'medical examination2'!A1029:D3363,4,FALSE)</f>
        <v>OBESITY</v>
      </c>
      <c r="K1029" t="str">
        <f>VLOOKUP(A1029,'medical examination2'!A1029:F3363,6,FALSE)</f>
        <v>NORMAL</v>
      </c>
      <c r="L1029" s="16">
        <f>VLOOKUP(A1029,'hospitalisation details 2'!A1029:G3371,7,FALSE)</f>
        <v>24297</v>
      </c>
      <c r="N1029">
        <f>VLOOKUP(A1029,'hospitalisation details 2'!A1029:J3371,10,FALSE)</f>
        <v>10976.25</v>
      </c>
    </row>
    <row r="1030" spans="1:14" ht="15.6" x14ac:dyDescent="0.3">
      <c r="A1030" s="1" t="s">
        <v>1342</v>
      </c>
      <c r="B1030" t="str">
        <f>VLOOKUP(A1030,'Customer Names'!A1030:D3364,4,FALSE)</f>
        <v>Patrick</v>
      </c>
      <c r="C1030">
        <f>VLOOKUP(A1030,'medical examination2'!A1030:'medical examination2'!B3364,2,FALSE)</f>
        <v>28.1</v>
      </c>
      <c r="D1030">
        <f>VLOOKUP(A1030,'medical examination2'!A1030:E3364,5,FALSE)</f>
        <v>11.2</v>
      </c>
      <c r="E1030" t="str">
        <f>VLOOKUP(A1030,'medical examination2'!A1030:G3365,7,FALSE)</f>
        <v>No</v>
      </c>
      <c r="F1030" t="str">
        <f>VLOOKUP(healthcare!A1030,'medical examination2'!A1030:I3364,9,FALSE)</f>
        <v>No</v>
      </c>
      <c r="G1030" t="str">
        <f>VLOOKUP(A1030,'medical examination2'!A1030:J3364,10,FALSE)</f>
        <v>No</v>
      </c>
      <c r="I1030" t="str">
        <f>VLOOKUP(A1030,'medical examination2'!A1030:M3364,13,FALSE)</f>
        <v>No</v>
      </c>
      <c r="J1030" t="str">
        <f>VLOOKUP(A1030,'medical examination2'!A1030:D3364,4,FALSE)</f>
        <v>OVERWEIGHT</v>
      </c>
      <c r="K1030" t="str">
        <f>VLOOKUP(A1030,'medical examination2'!A1030:F3364,6,FALSE)</f>
        <v>DIABETES</v>
      </c>
      <c r="L1030" s="16">
        <f>VLOOKUP(A1030,'hospitalisation details 2'!A1030:G3372,7,FALSE)</f>
        <v>23912</v>
      </c>
      <c r="N1030">
        <f>VLOOKUP(A1030,'hospitalisation details 2'!A1030:J3372,10,FALSE)</f>
        <v>10965.45</v>
      </c>
    </row>
    <row r="1031" spans="1:14" ht="15.6" x14ac:dyDescent="0.3">
      <c r="A1031" s="1" t="s">
        <v>1341</v>
      </c>
      <c r="B1031" t="str">
        <f>VLOOKUP(A1031,'Customer Names'!A1031:D3365,4,FALSE)</f>
        <v>Bridget K.</v>
      </c>
      <c r="C1031">
        <f>VLOOKUP(A1031,'medical examination2'!A1031:'medical examination2'!B3365,2,FALSE)</f>
        <v>37.43</v>
      </c>
      <c r="D1031">
        <f>VLOOKUP(A1031,'medical examination2'!A1031:E3365,5,FALSE)</f>
        <v>4.3499999999999996</v>
      </c>
      <c r="E1031" t="str">
        <f>VLOOKUP(A1031,'medical examination2'!A1031:G3366,7,FALSE)</f>
        <v>yes</v>
      </c>
      <c r="F1031" t="str">
        <f>VLOOKUP(healthcare!A1031,'medical examination2'!A1031:I3365,9,FALSE)</f>
        <v>No</v>
      </c>
      <c r="G1031" t="str">
        <f>VLOOKUP(A1031,'medical examination2'!A1031:J3365,10,FALSE)</f>
        <v>Yes</v>
      </c>
      <c r="I1031" t="str">
        <f>VLOOKUP(A1031,'medical examination2'!A1031:M3365,13,FALSE)</f>
        <v>No</v>
      </c>
      <c r="J1031" t="str">
        <f>VLOOKUP(A1031,'medical examination2'!A1031:D3365,4,FALSE)</f>
        <v>OBESITY</v>
      </c>
      <c r="K1031" t="str">
        <f>VLOOKUP(A1031,'medical examination2'!A1031:F3365,6,FALSE)</f>
        <v>NORMAL</v>
      </c>
      <c r="L1031" s="16">
        <f>VLOOKUP(A1031,'hospitalisation details 2'!A1031:G3373,7,FALSE)</f>
        <v>25429</v>
      </c>
      <c r="N1031">
        <f>VLOOKUP(A1031,'hospitalisation details 2'!A1031:J3373,10,FALSE)</f>
        <v>10959.69</v>
      </c>
    </row>
    <row r="1032" spans="1:14" ht="15.6" x14ac:dyDescent="0.3">
      <c r="A1032" s="1" t="s">
        <v>1340</v>
      </c>
      <c r="B1032" t="str">
        <f>VLOOKUP(A1032,'Customer Names'!A1032:D3366,4,FALSE)</f>
        <v>Gabriel</v>
      </c>
      <c r="C1032">
        <f>VLOOKUP(A1032,'medical examination2'!A1032:'medical examination2'!B3366,2,FALSE)</f>
        <v>23.7</v>
      </c>
      <c r="D1032">
        <f>VLOOKUP(A1032,'medical examination2'!A1032:E3366,5,FALSE)</f>
        <v>10.45</v>
      </c>
      <c r="E1032" t="str">
        <f>VLOOKUP(A1032,'medical examination2'!A1032:G3367,7,FALSE)</f>
        <v>No</v>
      </c>
      <c r="F1032" t="str">
        <f>VLOOKUP(healthcare!A1032,'medical examination2'!A1032:I3366,9,FALSE)</f>
        <v>No</v>
      </c>
      <c r="G1032" t="str">
        <f>VLOOKUP(A1032,'medical examination2'!A1032:J3366,10,FALSE)</f>
        <v>No</v>
      </c>
      <c r="I1032" t="str">
        <f>VLOOKUP(A1032,'medical examination2'!A1032:M3366,13,FALSE)</f>
        <v>No</v>
      </c>
      <c r="J1032" t="str">
        <f>VLOOKUP(A1032,'medical examination2'!A1032:D3366,4,FALSE)</f>
        <v>NORMAL WEIGHT</v>
      </c>
      <c r="K1032" t="str">
        <f>VLOOKUP(A1032,'medical examination2'!A1032:F3366,6,FALSE)</f>
        <v>DIABETES</v>
      </c>
      <c r="L1032" s="16">
        <f>VLOOKUP(A1032,'hospitalisation details 2'!A1032:G3374,7,FALSE)</f>
        <v>24080</v>
      </c>
      <c r="N1032">
        <f>VLOOKUP(A1032,'hospitalisation details 2'!A1032:J3374,10,FALSE)</f>
        <v>10959.33</v>
      </c>
    </row>
    <row r="1033" spans="1:14" ht="15.6" x14ac:dyDescent="0.3">
      <c r="A1033" s="1" t="s">
        <v>1339</v>
      </c>
      <c r="B1033" t="str">
        <f>VLOOKUP(A1033,'Customer Names'!A1033:D3367,4,FALSE)</f>
        <v>Natasha</v>
      </c>
      <c r="C1033">
        <f>VLOOKUP(A1033,'medical examination2'!A1033:'medical examination2'!B3367,2,FALSE)</f>
        <v>24.795000000000002</v>
      </c>
      <c r="D1033">
        <f>VLOOKUP(A1033,'medical examination2'!A1033:E3367,5,FALSE)</f>
        <v>4.07</v>
      </c>
      <c r="E1033" t="str">
        <f>VLOOKUP(A1033,'medical examination2'!A1033:G3368,7,FALSE)</f>
        <v>yes</v>
      </c>
      <c r="F1033" t="str">
        <f>VLOOKUP(healthcare!A1033,'medical examination2'!A1033:I3367,9,FALSE)</f>
        <v>No</v>
      </c>
      <c r="G1033" t="str">
        <f>VLOOKUP(A1033,'medical examination2'!A1033:J3367,10,FALSE)</f>
        <v>Yes</v>
      </c>
      <c r="I1033" t="str">
        <f>VLOOKUP(A1033,'medical examination2'!A1033:M3367,13,FALSE)</f>
        <v>No</v>
      </c>
      <c r="J1033" t="str">
        <f>VLOOKUP(A1033,'medical examination2'!A1033:D3367,4,FALSE)</f>
        <v>NORMAL WEIGHT</v>
      </c>
      <c r="K1033" t="str">
        <f>VLOOKUP(A1033,'medical examination2'!A1033:F3367,6,FALSE)</f>
        <v>NORMAL</v>
      </c>
      <c r="L1033" s="16">
        <f>VLOOKUP(A1033,'hospitalisation details 2'!A1033:G3375,7,FALSE)</f>
        <v>25517</v>
      </c>
      <c r="N1033">
        <f>VLOOKUP(A1033,'hospitalisation details 2'!A1033:J3375,10,FALSE)</f>
        <v>10942.13</v>
      </c>
    </row>
    <row r="1034" spans="1:14" ht="15.6" x14ac:dyDescent="0.3">
      <c r="A1034" s="1" t="s">
        <v>1338</v>
      </c>
      <c r="B1034" t="str">
        <f>VLOOKUP(A1034,'Customer Names'!A1034:D3368,4,FALSE)</f>
        <v>Abby A.</v>
      </c>
      <c r="C1034">
        <f>VLOOKUP(A1034,'medical examination2'!A1034:'medical examination2'!B3368,2,FALSE)</f>
        <v>31.9</v>
      </c>
      <c r="D1034">
        <f>VLOOKUP(A1034,'medical examination2'!A1034:E3368,5,FALSE)</f>
        <v>8.34</v>
      </c>
      <c r="E1034" t="str">
        <f>VLOOKUP(A1034,'medical examination2'!A1034:G3369,7,FALSE)</f>
        <v>No</v>
      </c>
      <c r="F1034" t="str">
        <f>VLOOKUP(healthcare!A1034,'medical examination2'!A1034:I3368,9,FALSE)</f>
        <v>No</v>
      </c>
      <c r="G1034" t="str">
        <f>VLOOKUP(A1034,'medical examination2'!A1034:J3368,10,FALSE)</f>
        <v>No</v>
      </c>
      <c r="I1034" t="str">
        <f>VLOOKUP(A1034,'medical examination2'!A1034:M3368,13,FALSE)</f>
        <v>No</v>
      </c>
      <c r="J1034" t="str">
        <f>VLOOKUP(A1034,'medical examination2'!A1034:D3368,4,FALSE)</f>
        <v>OBESITY</v>
      </c>
      <c r="K1034" t="str">
        <f>VLOOKUP(A1034,'medical examination2'!A1034:F3368,6,FALSE)</f>
        <v>DIABETES</v>
      </c>
      <c r="L1034" s="16">
        <f>VLOOKUP(A1034,'hospitalisation details 2'!A1034:G3376,7,FALSE)</f>
        <v>25154</v>
      </c>
      <c r="N1034">
        <f>VLOOKUP(A1034,'hospitalisation details 2'!A1034:J3376,10,FALSE)</f>
        <v>10928.85</v>
      </c>
    </row>
    <row r="1035" spans="1:14" ht="15.6" x14ac:dyDescent="0.3">
      <c r="A1035" s="1" t="s">
        <v>1337</v>
      </c>
      <c r="B1035" t="str">
        <f>VLOOKUP(A1035,'Customer Names'!A1035:D3369,4,FALSE)</f>
        <v>Michelle</v>
      </c>
      <c r="C1035">
        <f>VLOOKUP(A1035,'medical examination2'!A1035:'medical examination2'!B3369,2,FALSE)</f>
        <v>32.68</v>
      </c>
      <c r="D1035">
        <f>VLOOKUP(A1035,'medical examination2'!A1035:E3369,5,FALSE)</f>
        <v>7.41</v>
      </c>
      <c r="E1035" t="str">
        <f>VLOOKUP(A1035,'medical examination2'!A1035:G3370,7,FALSE)</f>
        <v>No</v>
      </c>
      <c r="F1035" t="str">
        <f>VLOOKUP(healthcare!A1035,'medical examination2'!A1035:I3369,9,FALSE)</f>
        <v>No</v>
      </c>
      <c r="G1035" t="str">
        <f>VLOOKUP(A1035,'medical examination2'!A1035:J3369,10,FALSE)</f>
        <v>No</v>
      </c>
      <c r="I1035" t="str">
        <f>VLOOKUP(A1035,'medical examination2'!A1035:M3369,13,FALSE)</f>
        <v>No</v>
      </c>
      <c r="J1035" t="str">
        <f>VLOOKUP(A1035,'medical examination2'!A1035:D3369,4,FALSE)</f>
        <v>OBESITY</v>
      </c>
      <c r="K1035" t="str">
        <f>VLOOKUP(A1035,'medical examination2'!A1035:F3369,6,FALSE)</f>
        <v>DIABETES</v>
      </c>
      <c r="L1035" s="16">
        <f>VLOOKUP(A1035,'hospitalisation details 2'!A1035:G3377,7,FALSE)</f>
        <v>25155</v>
      </c>
      <c r="N1035">
        <f>VLOOKUP(A1035,'hospitalisation details 2'!A1035:J3377,10,FALSE)</f>
        <v>10923.93</v>
      </c>
    </row>
    <row r="1036" spans="1:14" ht="15.6" x14ac:dyDescent="0.3">
      <c r="A1036" s="1" t="s">
        <v>1336</v>
      </c>
      <c r="B1036" t="str">
        <f>VLOOKUP(A1036,'Customer Names'!A1036:D3370,4,FALSE)</f>
        <v>Mckendree</v>
      </c>
      <c r="C1036">
        <f>VLOOKUP(A1036,'medical examination2'!A1036:'medical examination2'!B3370,2,FALSE)</f>
        <v>47.13</v>
      </c>
      <c r="D1036">
        <f>VLOOKUP(A1036,'medical examination2'!A1036:E3370,5,FALSE)</f>
        <v>4.3099999999999996</v>
      </c>
      <c r="E1036" t="str">
        <f>VLOOKUP(A1036,'medical examination2'!A1036:G3371,7,FALSE)</f>
        <v>No</v>
      </c>
      <c r="F1036" t="str">
        <f>VLOOKUP(healthcare!A1036,'medical examination2'!A1036:I3370,9,FALSE)</f>
        <v>No</v>
      </c>
      <c r="G1036" t="str">
        <f>VLOOKUP(A1036,'medical examination2'!A1036:J3370,10,FALSE)</f>
        <v>No</v>
      </c>
      <c r="I1036" t="str">
        <f>VLOOKUP(A1036,'medical examination2'!A1036:M3370,13,FALSE)</f>
        <v>No</v>
      </c>
      <c r="J1036" t="str">
        <f>VLOOKUP(A1036,'medical examination2'!A1036:D3370,4,FALSE)</f>
        <v>OBESITY</v>
      </c>
      <c r="K1036" t="str">
        <f>VLOOKUP(A1036,'medical examination2'!A1036:F3370,6,FALSE)</f>
        <v>NORMAL</v>
      </c>
      <c r="L1036" s="16">
        <f>VLOOKUP(A1036,'hospitalisation details 2'!A1036:G3378,7,FALSE)</f>
        <v>34583</v>
      </c>
      <c r="N1036">
        <f>VLOOKUP(A1036,'hospitalisation details 2'!A1036:J3378,10,FALSE)</f>
        <v>10886.66</v>
      </c>
    </row>
    <row r="1037" spans="1:14" ht="15.6" x14ac:dyDescent="0.3">
      <c r="A1037" s="1" t="s">
        <v>1335</v>
      </c>
      <c r="B1037" t="str">
        <f>VLOOKUP(A1037,'Customer Names'!A1037:D3371,4,FALSE)</f>
        <v>Tara</v>
      </c>
      <c r="C1037">
        <f>VLOOKUP(A1037,'medical examination2'!A1037:'medical examination2'!B3371,2,FALSE)</f>
        <v>36.67</v>
      </c>
      <c r="D1037">
        <f>VLOOKUP(A1037,'medical examination2'!A1037:E3371,5,FALSE)</f>
        <v>10.83</v>
      </c>
      <c r="E1037" t="str">
        <f>VLOOKUP(A1037,'medical examination2'!A1037:G3372,7,FALSE)</f>
        <v>No</v>
      </c>
      <c r="F1037" t="str">
        <f>VLOOKUP(healthcare!A1037,'medical examination2'!A1037:I3371,9,FALSE)</f>
        <v>No</v>
      </c>
      <c r="G1037" t="str">
        <f>VLOOKUP(A1037,'medical examination2'!A1037:J3371,10,FALSE)</f>
        <v>No</v>
      </c>
      <c r="I1037" t="str">
        <f>VLOOKUP(A1037,'medical examination2'!A1037:M3371,13,FALSE)</f>
        <v>No</v>
      </c>
      <c r="J1037" t="str">
        <f>VLOOKUP(A1037,'medical examination2'!A1037:D3371,4,FALSE)</f>
        <v>OBESITY</v>
      </c>
      <c r="K1037" t="str">
        <f>VLOOKUP(A1037,'medical examination2'!A1037:F3371,6,FALSE)</f>
        <v>DIABETES</v>
      </c>
      <c r="L1037" s="16">
        <f>VLOOKUP(A1037,'hospitalisation details 2'!A1037:G3379,7,FALSE)</f>
        <v>26287</v>
      </c>
      <c r="N1037">
        <f>VLOOKUP(A1037,'hospitalisation details 2'!A1037:J3379,10,FALSE)</f>
        <v>10848.13</v>
      </c>
    </row>
    <row r="1038" spans="1:14" ht="15.6" x14ac:dyDescent="0.3">
      <c r="A1038" s="1" t="s">
        <v>1334</v>
      </c>
      <c r="B1038" t="str">
        <f>VLOOKUP(A1038,'Customer Names'!A1038:D3372,4,FALSE)</f>
        <v>Daniel</v>
      </c>
      <c r="C1038">
        <f>VLOOKUP(A1038,'medical examination2'!A1038:'medical examination2'!B3372,2,FALSE)</f>
        <v>33.630000000000003</v>
      </c>
      <c r="D1038">
        <f>VLOOKUP(A1038,'medical examination2'!A1038:E3372,5,FALSE)</f>
        <v>11.31</v>
      </c>
      <c r="E1038" t="str">
        <f>VLOOKUP(A1038,'medical examination2'!A1038:G3373,7,FALSE)</f>
        <v>No</v>
      </c>
      <c r="F1038" t="str">
        <f>VLOOKUP(healthcare!A1038,'medical examination2'!A1038:I3372,9,FALSE)</f>
        <v>No</v>
      </c>
      <c r="G1038" t="str">
        <f>VLOOKUP(A1038,'medical examination2'!A1038:J3372,10,FALSE)</f>
        <v>No</v>
      </c>
      <c r="I1038" t="str">
        <f>VLOOKUP(A1038,'medical examination2'!A1038:M3372,13,FALSE)</f>
        <v>No</v>
      </c>
      <c r="J1038" t="str">
        <f>VLOOKUP(A1038,'medical examination2'!A1038:D3372,4,FALSE)</f>
        <v>OBESITY</v>
      </c>
      <c r="K1038" t="str">
        <f>VLOOKUP(A1038,'medical examination2'!A1038:F3372,6,FALSE)</f>
        <v>DIABETES</v>
      </c>
      <c r="L1038" s="16">
        <f>VLOOKUP(A1038,'hospitalisation details 2'!A1038:G3380,7,FALSE)</f>
        <v>25047</v>
      </c>
      <c r="N1038">
        <f>VLOOKUP(A1038,'hospitalisation details 2'!A1038:J3380,10,FALSE)</f>
        <v>10825.25</v>
      </c>
    </row>
    <row r="1039" spans="1:14" ht="15.6" x14ac:dyDescent="0.3">
      <c r="A1039" s="1" t="s">
        <v>1333</v>
      </c>
      <c r="B1039" t="str">
        <f>VLOOKUP(A1039,'Customer Names'!A1039:D3373,4,FALSE)</f>
        <v>Joshua P</v>
      </c>
      <c r="C1039">
        <f>VLOOKUP(A1039,'medical examination2'!A1039:'medical examination2'!B3373,2,FALSE)</f>
        <v>32.67</v>
      </c>
      <c r="D1039">
        <f>VLOOKUP(A1039,'medical examination2'!A1039:E3373,5,FALSE)</f>
        <v>11.81</v>
      </c>
      <c r="E1039" t="str">
        <f>VLOOKUP(A1039,'medical examination2'!A1039:G3374,7,FALSE)</f>
        <v>yes</v>
      </c>
      <c r="F1039" t="str">
        <f>VLOOKUP(healthcare!A1039,'medical examination2'!A1039:I3373,9,FALSE)</f>
        <v>No</v>
      </c>
      <c r="G1039" t="str">
        <f>VLOOKUP(A1039,'medical examination2'!A1039:J3373,10,FALSE)</f>
        <v>No</v>
      </c>
      <c r="I1039" t="str">
        <f>VLOOKUP(A1039,'medical examination2'!A1039:M3373,13,FALSE)</f>
        <v>No</v>
      </c>
      <c r="J1039" t="str">
        <f>VLOOKUP(A1039,'medical examination2'!A1039:D3373,4,FALSE)</f>
        <v>OBESITY</v>
      </c>
      <c r="K1039" t="str">
        <f>VLOOKUP(A1039,'medical examination2'!A1039:F3373,6,FALSE)</f>
        <v>DIABETES</v>
      </c>
      <c r="L1039" s="16">
        <f>VLOOKUP(A1039,'hospitalisation details 2'!A1039:G3381,7,FALSE)</f>
        <v>24747</v>
      </c>
      <c r="N1039">
        <f>VLOOKUP(A1039,'hospitalisation details 2'!A1039:J3381,10,FALSE)</f>
        <v>10807.49</v>
      </c>
    </row>
    <row r="1040" spans="1:14" ht="15.6" x14ac:dyDescent="0.3">
      <c r="A1040" s="1" t="s">
        <v>1332</v>
      </c>
      <c r="B1040" t="str">
        <f>VLOOKUP(A1040,'Customer Names'!A1040:D3374,4,FALSE)</f>
        <v>Erin C</v>
      </c>
      <c r="C1040">
        <f>VLOOKUP(A1040,'medical examination2'!A1040:'medical examination2'!B3374,2,FALSE)</f>
        <v>33.299999999999997</v>
      </c>
      <c r="D1040">
        <f>VLOOKUP(A1040,'medical examination2'!A1040:E3374,5,FALSE)</f>
        <v>8.26</v>
      </c>
      <c r="E1040" t="str">
        <f>VLOOKUP(A1040,'medical examination2'!A1040:G3375,7,FALSE)</f>
        <v>yes</v>
      </c>
      <c r="F1040" t="str">
        <f>VLOOKUP(healthcare!A1040,'medical examination2'!A1040:I3374,9,FALSE)</f>
        <v>No</v>
      </c>
      <c r="G1040" t="str">
        <f>VLOOKUP(A1040,'medical examination2'!A1040:J3374,10,FALSE)</f>
        <v>No</v>
      </c>
      <c r="I1040" t="str">
        <f>VLOOKUP(A1040,'medical examination2'!A1040:M3374,13,FALSE)</f>
        <v>No</v>
      </c>
      <c r="J1040" t="str">
        <f>VLOOKUP(A1040,'medical examination2'!A1040:D3374,4,FALSE)</f>
        <v>OBESITY</v>
      </c>
      <c r="K1040" t="str">
        <f>VLOOKUP(A1040,'medical examination2'!A1040:F3374,6,FALSE)</f>
        <v>DIABETES</v>
      </c>
      <c r="L1040" s="16">
        <f>VLOOKUP(A1040,'hospitalisation details 2'!A1040:G3382,7,FALSE)</f>
        <v>25920</v>
      </c>
      <c r="N1040">
        <f>VLOOKUP(A1040,'hospitalisation details 2'!A1040:J3382,10,FALSE)</f>
        <v>10806.84</v>
      </c>
    </row>
    <row r="1041" spans="1:14" ht="15.6" x14ac:dyDescent="0.3">
      <c r="A1041" s="1" t="s">
        <v>1331</v>
      </c>
      <c r="B1041" t="str">
        <f>VLOOKUP(A1041,'Customer Names'!A1041:D3375,4,FALSE)</f>
        <v>Shure</v>
      </c>
      <c r="C1041">
        <f>VLOOKUP(A1041,'medical examination2'!A1041:'medical examination2'!B3375,2,FALSE)</f>
        <v>30.78</v>
      </c>
      <c r="D1041">
        <f>VLOOKUP(A1041,'medical examination2'!A1041:E3375,5,FALSE)</f>
        <v>10.74</v>
      </c>
      <c r="E1041" t="str">
        <f>VLOOKUP(A1041,'medical examination2'!A1041:G3376,7,FALSE)</f>
        <v>yes</v>
      </c>
      <c r="F1041" t="str">
        <f>VLOOKUP(healthcare!A1041,'medical examination2'!A1041:I3375,9,FALSE)</f>
        <v>No</v>
      </c>
      <c r="G1041" t="str">
        <f>VLOOKUP(A1041,'medical examination2'!A1041:J3375,10,FALSE)</f>
        <v>No</v>
      </c>
      <c r="I1041" t="str">
        <f>VLOOKUP(A1041,'medical examination2'!A1041:M3375,13,FALSE)</f>
        <v>No</v>
      </c>
      <c r="J1041" t="str">
        <f>VLOOKUP(A1041,'medical examination2'!A1041:D3375,4,FALSE)</f>
        <v>OBESITY</v>
      </c>
      <c r="K1041" t="str">
        <f>VLOOKUP(A1041,'medical examination2'!A1041:F3375,6,FALSE)</f>
        <v>DIABETES</v>
      </c>
      <c r="L1041" s="16">
        <f>VLOOKUP(A1041,'hospitalisation details 2'!A1041:G3383,7,FALSE)</f>
        <v>25869</v>
      </c>
      <c r="N1041">
        <f>VLOOKUP(A1041,'hospitalisation details 2'!A1041:J3383,10,FALSE)</f>
        <v>10797.34</v>
      </c>
    </row>
    <row r="1042" spans="1:14" ht="15.6" x14ac:dyDescent="0.3">
      <c r="A1042" s="1" t="s">
        <v>1330</v>
      </c>
      <c r="B1042" t="str">
        <f>VLOOKUP(A1042,'Customer Names'!A1042:D3376,4,FALSE)</f>
        <v>Richard</v>
      </c>
      <c r="C1042">
        <f>VLOOKUP(A1042,'medical examination2'!A1042:'medical examination2'!B3376,2,FALSE)</f>
        <v>28.975000000000001</v>
      </c>
      <c r="D1042">
        <f>VLOOKUP(A1042,'medical examination2'!A1042:E3376,5,FALSE)</f>
        <v>7.69</v>
      </c>
      <c r="E1042" t="str">
        <f>VLOOKUP(A1042,'medical examination2'!A1042:G3377,7,FALSE)</f>
        <v>yes</v>
      </c>
      <c r="F1042" t="str">
        <f>VLOOKUP(healthcare!A1042,'medical examination2'!A1042:I3376,9,FALSE)</f>
        <v>No</v>
      </c>
      <c r="G1042" t="str">
        <f>VLOOKUP(A1042,'medical examination2'!A1042:J3376,10,FALSE)</f>
        <v>No</v>
      </c>
      <c r="I1042" t="str">
        <f>VLOOKUP(A1042,'medical examination2'!A1042:M3376,13,FALSE)</f>
        <v>No</v>
      </c>
      <c r="J1042" t="str">
        <f>VLOOKUP(A1042,'medical examination2'!A1042:D3376,4,FALSE)</f>
        <v>OVERWEIGHT</v>
      </c>
      <c r="K1042" t="str">
        <f>VLOOKUP(A1042,'medical examination2'!A1042:F3376,6,FALSE)</f>
        <v>DIABETES</v>
      </c>
      <c r="L1042" s="16">
        <f>VLOOKUP(A1042,'hospitalisation details 2'!A1042:G3384,7,FALSE)</f>
        <v>24768</v>
      </c>
      <c r="N1042">
        <f>VLOOKUP(A1042,'hospitalisation details 2'!A1042:J3384,10,FALSE)</f>
        <v>10796.35</v>
      </c>
    </row>
    <row r="1043" spans="1:14" ht="15.6" x14ac:dyDescent="0.3">
      <c r="A1043" s="1" t="s">
        <v>1329</v>
      </c>
      <c r="B1043" t="str">
        <f>VLOOKUP(A1043,'Customer Names'!A1043:D3377,4,FALSE)</f>
        <v>Brenda</v>
      </c>
      <c r="C1043">
        <f>VLOOKUP(A1043,'medical examination2'!A1043:'medical examination2'!B3377,2,FALSE)</f>
        <v>33.4</v>
      </c>
      <c r="D1043">
        <f>VLOOKUP(A1043,'medical examination2'!A1043:E3377,5,FALSE)</f>
        <v>4.84</v>
      </c>
      <c r="E1043" t="str">
        <f>VLOOKUP(A1043,'medical examination2'!A1043:G3378,7,FALSE)</f>
        <v>No</v>
      </c>
      <c r="F1043" t="str">
        <f>VLOOKUP(healthcare!A1043,'medical examination2'!A1043:I3377,9,FALSE)</f>
        <v>No</v>
      </c>
      <c r="G1043" t="str">
        <f>VLOOKUP(A1043,'medical examination2'!A1043:J3377,10,FALSE)</f>
        <v>No</v>
      </c>
      <c r="I1043" t="str">
        <f>VLOOKUP(A1043,'medical examination2'!A1043:M3377,13,FALSE)</f>
        <v>No</v>
      </c>
      <c r="J1043" t="str">
        <f>VLOOKUP(A1043,'medical examination2'!A1043:D3377,4,FALSE)</f>
        <v>OBESITY</v>
      </c>
      <c r="K1043" t="str">
        <f>VLOOKUP(A1043,'medical examination2'!A1043:F3377,6,FALSE)</f>
        <v>NORMAL</v>
      </c>
      <c r="L1043" s="16">
        <f>VLOOKUP(A1043,'hospitalisation details 2'!A1043:G3385,7,FALSE)</f>
        <v>36518</v>
      </c>
      <c r="N1043">
        <f>VLOOKUP(A1043,'hospitalisation details 2'!A1043:J3385,10,FALSE)</f>
        <v>10795.94</v>
      </c>
    </row>
    <row r="1044" spans="1:14" ht="15.6" x14ac:dyDescent="0.3">
      <c r="A1044" s="1" t="s">
        <v>1328</v>
      </c>
      <c r="B1044" t="str">
        <f>VLOOKUP(A1044,'Customer Names'!A1044:D3378,4,FALSE)</f>
        <v>Joseph M</v>
      </c>
      <c r="C1044">
        <f>VLOOKUP(A1044,'medical examination2'!A1044:'medical examination2'!B3378,2,FALSE)</f>
        <v>21.5</v>
      </c>
      <c r="D1044">
        <f>VLOOKUP(A1044,'medical examination2'!A1044:E3378,5,FALSE)</f>
        <v>9.77</v>
      </c>
      <c r="E1044" t="str">
        <f>VLOOKUP(A1044,'medical examination2'!A1044:G3379,7,FALSE)</f>
        <v>yes</v>
      </c>
      <c r="F1044" t="str">
        <f>VLOOKUP(healthcare!A1044,'medical examination2'!A1044:I3378,9,FALSE)</f>
        <v>No</v>
      </c>
      <c r="G1044" t="str">
        <f>VLOOKUP(A1044,'medical examination2'!A1044:J3378,10,FALSE)</f>
        <v>No</v>
      </c>
      <c r="I1044" t="str">
        <f>VLOOKUP(A1044,'medical examination2'!A1044:M3378,13,FALSE)</f>
        <v>No</v>
      </c>
      <c r="J1044" t="str">
        <f>VLOOKUP(A1044,'medical examination2'!A1044:D3378,4,FALSE)</f>
        <v>NORMAL WEIGHT</v>
      </c>
      <c r="K1044" t="str">
        <f>VLOOKUP(A1044,'medical examination2'!A1044:F3378,6,FALSE)</f>
        <v>DIABETES</v>
      </c>
      <c r="L1044" s="16">
        <f>VLOOKUP(A1044,'hospitalisation details 2'!A1044:G3386,7,FALSE)</f>
        <v>24787</v>
      </c>
      <c r="N1044">
        <f>VLOOKUP(A1044,'hospitalisation details 2'!A1044:J3386,10,FALSE)</f>
        <v>10791.96</v>
      </c>
    </row>
    <row r="1045" spans="1:14" ht="15.6" x14ac:dyDescent="0.3">
      <c r="A1045" s="1" t="s">
        <v>1327</v>
      </c>
      <c r="B1045" t="str">
        <f>VLOOKUP(A1045,'Customer Names'!A1045:D3379,4,FALSE)</f>
        <v>Stephen J.</v>
      </c>
      <c r="C1045">
        <f>VLOOKUP(A1045,'medical examination2'!A1045:'medical examination2'!B3379,2,FALSE)</f>
        <v>38.14</v>
      </c>
      <c r="D1045">
        <f>VLOOKUP(A1045,'medical examination2'!A1045:E3379,5,FALSE)</f>
        <v>5.84</v>
      </c>
      <c r="E1045" t="str">
        <f>VLOOKUP(A1045,'medical examination2'!A1045:G3380,7,FALSE)</f>
        <v>No</v>
      </c>
      <c r="F1045" t="str">
        <f>VLOOKUP(healthcare!A1045,'medical examination2'!A1045:I3379,9,FALSE)</f>
        <v>No</v>
      </c>
      <c r="G1045" t="str">
        <f>VLOOKUP(A1045,'medical examination2'!A1045:J3379,10,FALSE)</f>
        <v>No</v>
      </c>
      <c r="I1045" t="str">
        <f>VLOOKUP(A1045,'medical examination2'!A1045:M3379,13,FALSE)</f>
        <v>No</v>
      </c>
      <c r="J1045" t="str">
        <f>VLOOKUP(A1045,'medical examination2'!A1045:D3379,4,FALSE)</f>
        <v>OBESITY</v>
      </c>
      <c r="K1045" t="str">
        <f>VLOOKUP(A1045,'medical examination2'!A1045:F3379,6,FALSE)</f>
        <v>PREDIABETES</v>
      </c>
      <c r="L1045" s="16">
        <f>VLOOKUP(A1045,'hospitalisation details 2'!A1045:G3387,7,FALSE)</f>
        <v>32837</v>
      </c>
      <c r="N1045">
        <f>VLOOKUP(A1045,'hospitalisation details 2'!A1045:J3387,10,FALSE)</f>
        <v>10769.75</v>
      </c>
    </row>
    <row r="1046" spans="1:14" ht="15.6" x14ac:dyDescent="0.3">
      <c r="A1046" s="1" t="s">
        <v>1326</v>
      </c>
      <c r="B1046" t="str">
        <f>VLOOKUP(A1046,'Customer Names'!A1046:D3380,4,FALSE)</f>
        <v>Kathya</v>
      </c>
      <c r="C1046">
        <f>VLOOKUP(A1046,'medical examination2'!A1046:'medical examination2'!B3380,2,FALSE)</f>
        <v>35.42</v>
      </c>
      <c r="D1046">
        <f>VLOOKUP(A1046,'medical examination2'!A1046:E3380,5,FALSE)</f>
        <v>8.6999999999999993</v>
      </c>
      <c r="E1046" t="str">
        <f>VLOOKUP(A1046,'medical examination2'!A1046:G3381,7,FALSE)</f>
        <v>yes</v>
      </c>
      <c r="F1046" t="str">
        <f>VLOOKUP(healthcare!A1046,'medical examination2'!A1046:I3380,9,FALSE)</f>
        <v>No</v>
      </c>
      <c r="G1046" t="str">
        <f>VLOOKUP(A1046,'medical examination2'!A1046:J3380,10,FALSE)</f>
        <v>No</v>
      </c>
      <c r="I1046" t="str">
        <f>VLOOKUP(A1046,'medical examination2'!A1046:M3380,13,FALSE)</f>
        <v>No</v>
      </c>
      <c r="J1046" t="str">
        <f>VLOOKUP(A1046,'medical examination2'!A1046:D3380,4,FALSE)</f>
        <v>OBESITY</v>
      </c>
      <c r="K1046" t="str">
        <f>VLOOKUP(A1046,'medical examination2'!A1046:F3380,6,FALSE)</f>
        <v>DIABETES</v>
      </c>
      <c r="L1046" s="16">
        <f>VLOOKUP(A1046,'hospitalisation details 2'!A1046:G3388,7,FALSE)</f>
        <v>31653</v>
      </c>
      <c r="N1046">
        <f>VLOOKUP(A1046,'hospitalisation details 2'!A1046:J3388,10,FALSE)</f>
        <v>10749.02</v>
      </c>
    </row>
    <row r="1047" spans="1:14" ht="15.6" x14ac:dyDescent="0.3">
      <c r="A1047" s="1" t="s">
        <v>1325</v>
      </c>
      <c r="B1047" t="str">
        <f>VLOOKUP(A1047,'Customer Names'!A1047:D3381,4,FALSE)</f>
        <v>Wesley</v>
      </c>
      <c r="C1047">
        <f>VLOOKUP(A1047,'medical examination2'!A1047:'medical examination2'!B3381,2,FALSE)</f>
        <v>35.625</v>
      </c>
      <c r="D1047">
        <f>VLOOKUP(A1047,'medical examination2'!A1047:E3381,5,FALSE)</f>
        <v>10.79</v>
      </c>
      <c r="E1047" t="str">
        <f>VLOOKUP(A1047,'medical examination2'!A1047:G3382,7,FALSE)</f>
        <v>No</v>
      </c>
      <c r="F1047" t="str">
        <f>VLOOKUP(healthcare!A1047,'medical examination2'!A1047:I3381,9,FALSE)</f>
        <v>No</v>
      </c>
      <c r="G1047" t="str">
        <f>VLOOKUP(A1047,'medical examination2'!A1047:J3381,10,FALSE)</f>
        <v>No</v>
      </c>
      <c r="I1047" t="str">
        <f>VLOOKUP(A1047,'medical examination2'!A1047:M3381,13,FALSE)</f>
        <v>No</v>
      </c>
      <c r="J1047" t="str">
        <f>VLOOKUP(A1047,'medical examination2'!A1047:D3381,4,FALSE)</f>
        <v>OBESITY</v>
      </c>
      <c r="K1047" t="str">
        <f>VLOOKUP(A1047,'medical examination2'!A1047:F3381,6,FALSE)</f>
        <v>DIABETES</v>
      </c>
      <c r="L1047" s="16">
        <f>VLOOKUP(A1047,'hospitalisation details 2'!A1047:G3389,7,FALSE)</f>
        <v>27372</v>
      </c>
      <c r="N1047">
        <f>VLOOKUP(A1047,'hospitalisation details 2'!A1047:J3389,10,FALSE)</f>
        <v>10736.87</v>
      </c>
    </row>
    <row r="1048" spans="1:14" ht="15.6" x14ac:dyDescent="0.3">
      <c r="A1048" s="1" t="s">
        <v>1324</v>
      </c>
      <c r="B1048" t="str">
        <f>VLOOKUP(A1048,'Customer Names'!A1048:D3382,4,FALSE)</f>
        <v>Tim</v>
      </c>
      <c r="C1048">
        <f>VLOOKUP(A1048,'medical examination2'!A1048:'medical examination2'!B3382,2,FALSE)</f>
        <v>45.51</v>
      </c>
      <c r="D1048">
        <f>VLOOKUP(A1048,'medical examination2'!A1048:E3382,5,FALSE)</f>
        <v>4.32</v>
      </c>
      <c r="E1048" t="str">
        <f>VLOOKUP(A1048,'medical examination2'!A1048:G3383,7,FALSE)</f>
        <v>No</v>
      </c>
      <c r="F1048" t="str">
        <f>VLOOKUP(healthcare!A1048,'medical examination2'!A1048:I3382,9,FALSE)</f>
        <v>No</v>
      </c>
      <c r="G1048" t="str">
        <f>VLOOKUP(A1048,'medical examination2'!A1048:J3382,10,FALSE)</f>
        <v>No</v>
      </c>
      <c r="I1048" t="str">
        <f>VLOOKUP(A1048,'medical examination2'!A1048:M3382,13,FALSE)</f>
        <v>No</v>
      </c>
      <c r="J1048" t="str">
        <f>VLOOKUP(A1048,'medical examination2'!A1048:D3382,4,FALSE)</f>
        <v>OBESITY</v>
      </c>
      <c r="K1048" t="str">
        <f>VLOOKUP(A1048,'medical examination2'!A1048:F3382,6,FALSE)</f>
        <v>NORMAL</v>
      </c>
      <c r="L1048" s="16">
        <f>VLOOKUP(A1048,'hospitalisation details 2'!A1048:G3390,7,FALSE)</f>
        <v>33780</v>
      </c>
      <c r="N1048">
        <f>VLOOKUP(A1048,'hospitalisation details 2'!A1048:J3390,10,FALSE)</f>
        <v>10719.57</v>
      </c>
    </row>
    <row r="1049" spans="1:14" ht="15.6" x14ac:dyDescent="0.3">
      <c r="A1049" s="1" t="s">
        <v>1323</v>
      </c>
      <c r="B1049" t="str">
        <f>VLOOKUP(A1049,'Customer Names'!A1049:D3383,4,FALSE)</f>
        <v>Jamie L.</v>
      </c>
      <c r="C1049">
        <f>VLOOKUP(A1049,'medical examination2'!A1049:'medical examination2'!B3383,2,FALSE)</f>
        <v>37.1</v>
      </c>
      <c r="D1049">
        <f>VLOOKUP(A1049,'medical examination2'!A1049:E3383,5,FALSE)</f>
        <v>7.19</v>
      </c>
      <c r="E1049" t="str">
        <f>VLOOKUP(A1049,'medical examination2'!A1049:G3384,7,FALSE)</f>
        <v>yes</v>
      </c>
      <c r="F1049" t="str">
        <f>VLOOKUP(healthcare!A1049,'medical examination2'!A1049:I3383,9,FALSE)</f>
        <v>No</v>
      </c>
      <c r="G1049" t="str">
        <f>VLOOKUP(A1049,'medical examination2'!A1049:J3383,10,FALSE)</f>
        <v>No</v>
      </c>
      <c r="I1049" t="str">
        <f>VLOOKUP(A1049,'medical examination2'!A1049:M3383,13,FALSE)</f>
        <v>No</v>
      </c>
      <c r="J1049" t="str">
        <f>VLOOKUP(A1049,'medical examination2'!A1049:D3383,4,FALSE)</f>
        <v>OBESITY</v>
      </c>
      <c r="K1049" t="str">
        <f>VLOOKUP(A1049,'medical examination2'!A1049:F3383,6,FALSE)</f>
        <v>DIABETES</v>
      </c>
      <c r="L1049" s="16">
        <f>VLOOKUP(A1049,'hospitalisation details 2'!A1049:G3391,7,FALSE)</f>
        <v>24750</v>
      </c>
      <c r="N1049">
        <f>VLOOKUP(A1049,'hospitalisation details 2'!A1049:J3391,10,FALSE)</f>
        <v>10713.64</v>
      </c>
    </row>
    <row r="1050" spans="1:14" ht="15.6" x14ac:dyDescent="0.3">
      <c r="A1050" s="1" t="s">
        <v>1322</v>
      </c>
      <c r="B1050" t="str">
        <f>VLOOKUP(A1050,'Customer Names'!A1050:D3384,4,FALSE)</f>
        <v>Alexandra</v>
      </c>
      <c r="C1050">
        <f>VLOOKUP(A1050,'medical examination2'!A1050:'medical examination2'!B3384,2,FALSE)</f>
        <v>30.5</v>
      </c>
      <c r="D1050">
        <f>VLOOKUP(A1050,'medical examination2'!A1050:E3384,5,FALSE)</f>
        <v>11.94</v>
      </c>
      <c r="E1050" t="str">
        <f>VLOOKUP(A1050,'medical examination2'!A1050:G3385,7,FALSE)</f>
        <v>yes</v>
      </c>
      <c r="F1050" t="str">
        <f>VLOOKUP(healthcare!A1050,'medical examination2'!A1050:I3384,9,FALSE)</f>
        <v>No</v>
      </c>
      <c r="G1050" t="str">
        <f>VLOOKUP(A1050,'medical examination2'!A1050:J3384,10,FALSE)</f>
        <v>No</v>
      </c>
      <c r="I1050" t="str">
        <f>VLOOKUP(A1050,'medical examination2'!A1050:M3384,13,FALSE)</f>
        <v>No</v>
      </c>
      <c r="J1050" t="str">
        <f>VLOOKUP(A1050,'medical examination2'!A1050:D3384,4,FALSE)</f>
        <v>OBESITY</v>
      </c>
      <c r="K1050" t="str">
        <f>VLOOKUP(A1050,'medical examination2'!A1050:F3384,6,FALSE)</f>
        <v>DIABETES</v>
      </c>
      <c r="L1050" s="16">
        <f>VLOOKUP(A1050,'hospitalisation details 2'!A1050:G3392,7,FALSE)</f>
        <v>24683</v>
      </c>
      <c r="N1050">
        <f>VLOOKUP(A1050,'hospitalisation details 2'!A1050:J3392,10,FALSE)</f>
        <v>10704.47</v>
      </c>
    </row>
    <row r="1051" spans="1:14" ht="15.6" x14ac:dyDescent="0.3">
      <c r="A1051" s="1" t="s">
        <v>1321</v>
      </c>
      <c r="B1051" t="str">
        <f>VLOOKUP(A1051,'Customer Names'!A1051:D3385,4,FALSE)</f>
        <v>Tiffany</v>
      </c>
      <c r="C1051">
        <f>VLOOKUP(A1051,'medical examination2'!A1051:'medical examination2'!B3385,2,FALSE)</f>
        <v>28.16</v>
      </c>
      <c r="D1051">
        <f>VLOOKUP(A1051,'medical examination2'!A1051:E3385,5,FALSE)</f>
        <v>5.56</v>
      </c>
      <c r="E1051" t="str">
        <f>VLOOKUP(A1051,'medical examination2'!A1051:G3386,7,FALSE)</f>
        <v>No</v>
      </c>
      <c r="F1051" t="str">
        <f>VLOOKUP(healthcare!A1051,'medical examination2'!A1051:I3385,9,FALSE)</f>
        <v>No</v>
      </c>
      <c r="G1051" t="str">
        <f>VLOOKUP(A1051,'medical examination2'!A1051:J3385,10,FALSE)</f>
        <v>No</v>
      </c>
      <c r="I1051" t="str">
        <f>VLOOKUP(A1051,'medical examination2'!A1051:M3385,13,FALSE)</f>
        <v>No</v>
      </c>
      <c r="J1051" t="str">
        <f>VLOOKUP(A1051,'medical examination2'!A1051:D3385,4,FALSE)</f>
        <v>OVERWEIGHT</v>
      </c>
      <c r="K1051" t="str">
        <f>VLOOKUP(A1051,'medical examination2'!A1051:F3385,6,FALSE)</f>
        <v>NORMAL</v>
      </c>
      <c r="L1051" s="16">
        <f>VLOOKUP(A1051,'hospitalisation details 2'!A1051:G3393,7,FALSE)</f>
        <v>26596</v>
      </c>
      <c r="N1051">
        <f>VLOOKUP(A1051,'hospitalisation details 2'!A1051:J3393,10,FALSE)</f>
        <v>10702.64</v>
      </c>
    </row>
    <row r="1052" spans="1:14" ht="15.6" x14ac:dyDescent="0.3">
      <c r="A1052" s="1" t="s">
        <v>1320</v>
      </c>
      <c r="B1052" t="str">
        <f>VLOOKUP(A1052,'Customer Names'!A1052:D3386,4,FALSE)</f>
        <v>Rebecca J</v>
      </c>
      <c r="C1052">
        <f>VLOOKUP(A1052,'medical examination2'!A1052:'medical examination2'!B3386,2,FALSE)</f>
        <v>29.1</v>
      </c>
      <c r="D1052">
        <f>VLOOKUP(A1052,'medical examination2'!A1052:E3386,5,FALSE)</f>
        <v>5.64</v>
      </c>
      <c r="E1052" t="str">
        <f>VLOOKUP(A1052,'medical examination2'!A1052:G3387,7,FALSE)</f>
        <v>yes</v>
      </c>
      <c r="F1052" t="str">
        <f>VLOOKUP(healthcare!A1052,'medical examination2'!A1052:I3386,9,FALSE)</f>
        <v>No</v>
      </c>
      <c r="G1052" t="str">
        <f>VLOOKUP(A1052,'medical examination2'!A1052:J3386,10,FALSE)</f>
        <v>No</v>
      </c>
      <c r="I1052" t="str">
        <f>VLOOKUP(A1052,'medical examination2'!A1052:M3386,13,FALSE)</f>
        <v>No</v>
      </c>
      <c r="J1052" t="str">
        <f>VLOOKUP(A1052,'medical examination2'!A1052:D3386,4,FALSE)</f>
        <v>OVERWEIGHT</v>
      </c>
      <c r="K1052" t="str">
        <f>VLOOKUP(A1052,'medical examination2'!A1052:F3386,6,FALSE)</f>
        <v>NORMAL</v>
      </c>
      <c r="L1052" s="16">
        <f>VLOOKUP(A1052,'hospitalisation details 2'!A1052:G3394,7,FALSE)</f>
        <v>28033</v>
      </c>
      <c r="N1052">
        <f>VLOOKUP(A1052,'hospitalisation details 2'!A1052:J3394,10,FALSE)</f>
        <v>10698.38</v>
      </c>
    </row>
    <row r="1053" spans="1:14" ht="15.6" x14ac:dyDescent="0.3">
      <c r="A1053" s="1" t="s">
        <v>1319</v>
      </c>
      <c r="B1053" t="str">
        <f>VLOOKUP(A1053,'Customer Names'!A1053:D3387,4,FALSE)</f>
        <v>Austin T.</v>
      </c>
      <c r="C1053">
        <f>VLOOKUP(A1053,'medical examination2'!A1053:'medical examination2'!B3387,2,FALSE)</f>
        <v>30.22</v>
      </c>
      <c r="D1053">
        <f>VLOOKUP(A1053,'medical examination2'!A1053:E3387,5,FALSE)</f>
        <v>4.6500000000000004</v>
      </c>
      <c r="E1053" t="str">
        <f>VLOOKUP(A1053,'medical examination2'!A1053:G3388,7,FALSE)</f>
        <v>No</v>
      </c>
      <c r="F1053" t="str">
        <f>VLOOKUP(healthcare!A1053,'medical examination2'!A1053:I3387,9,FALSE)</f>
        <v>No</v>
      </c>
      <c r="G1053" t="str">
        <f>VLOOKUP(A1053,'medical examination2'!A1053:J3387,10,FALSE)</f>
        <v>No</v>
      </c>
      <c r="I1053" t="str">
        <f>VLOOKUP(A1053,'medical examination2'!A1053:M3387,13,FALSE)</f>
        <v>No</v>
      </c>
      <c r="J1053" t="str">
        <f>VLOOKUP(A1053,'medical examination2'!A1053:D3387,4,FALSE)</f>
        <v>OBESITY</v>
      </c>
      <c r="K1053" t="str">
        <f>VLOOKUP(A1053,'medical examination2'!A1053:F3387,6,FALSE)</f>
        <v>NORMAL</v>
      </c>
      <c r="L1053" s="16">
        <f>VLOOKUP(A1053,'hospitalisation details 2'!A1053:G3395,7,FALSE)</f>
        <v>28339</v>
      </c>
      <c r="N1053">
        <f>VLOOKUP(A1053,'hospitalisation details 2'!A1053:J3395,10,FALSE)</f>
        <v>10690.11</v>
      </c>
    </row>
    <row r="1054" spans="1:14" ht="15.6" x14ac:dyDescent="0.3">
      <c r="A1054" s="1" t="s">
        <v>1318</v>
      </c>
      <c r="B1054" t="str">
        <f>VLOOKUP(A1054,'Customer Names'!A1054:D3388,4,FALSE)</f>
        <v>Jamie T</v>
      </c>
      <c r="C1054">
        <f>VLOOKUP(A1054,'medical examination2'!A1054:'medical examination2'!B3388,2,FALSE)</f>
        <v>24.29</v>
      </c>
      <c r="D1054">
        <f>VLOOKUP(A1054,'medical examination2'!A1054:E3388,5,FALSE)</f>
        <v>9.0500000000000007</v>
      </c>
      <c r="E1054" t="str">
        <f>VLOOKUP(A1054,'medical examination2'!A1054:G3389,7,FALSE)</f>
        <v>No</v>
      </c>
      <c r="F1054" t="str">
        <f>VLOOKUP(healthcare!A1054,'medical examination2'!A1054:I3388,9,FALSE)</f>
        <v>No</v>
      </c>
      <c r="G1054" t="str">
        <f>VLOOKUP(A1054,'medical examination2'!A1054:J3388,10,FALSE)</f>
        <v>No</v>
      </c>
      <c r="I1054" t="str">
        <f>VLOOKUP(A1054,'medical examination2'!A1054:M3388,13,FALSE)</f>
        <v>No</v>
      </c>
      <c r="J1054" t="str">
        <f>VLOOKUP(A1054,'medical examination2'!A1054:D3388,4,FALSE)</f>
        <v>NORMAL WEIGHT</v>
      </c>
      <c r="K1054" t="str">
        <f>VLOOKUP(A1054,'medical examination2'!A1054:F3388,6,FALSE)</f>
        <v>DIABETES</v>
      </c>
      <c r="L1054" s="16">
        <f>VLOOKUP(A1054,'hospitalisation details 2'!A1054:G3396,7,FALSE)</f>
        <v>22896</v>
      </c>
      <c r="N1054">
        <f>VLOOKUP(A1054,'hospitalisation details 2'!A1054:J3396,10,FALSE)</f>
        <v>10676.83</v>
      </c>
    </row>
    <row r="1055" spans="1:14" ht="15.6" x14ac:dyDescent="0.3">
      <c r="A1055" s="1" t="s">
        <v>1317</v>
      </c>
      <c r="B1055" t="str">
        <f>VLOOKUP(A1055,'Customer Names'!A1055:D3389,4,FALSE)</f>
        <v>Matthew T.</v>
      </c>
      <c r="C1055">
        <f>VLOOKUP(A1055,'medical examination2'!A1055:'medical examination2'!B3389,2,FALSE)</f>
        <v>29.39</v>
      </c>
      <c r="D1055">
        <f>VLOOKUP(A1055,'medical examination2'!A1055:E3389,5,FALSE)</f>
        <v>4.5199999999999996</v>
      </c>
      <c r="E1055" t="str">
        <f>VLOOKUP(A1055,'medical examination2'!A1055:G3390,7,FALSE)</f>
        <v>yes</v>
      </c>
      <c r="F1055" t="str">
        <f>VLOOKUP(healthcare!A1055,'medical examination2'!A1055:I3389,9,FALSE)</f>
        <v>No</v>
      </c>
      <c r="G1055" t="str">
        <f>VLOOKUP(A1055,'medical examination2'!A1055:J3389,10,FALSE)</f>
        <v>No</v>
      </c>
      <c r="I1055" t="str">
        <f>VLOOKUP(A1055,'medical examination2'!A1055:M3389,13,FALSE)</f>
        <v>No</v>
      </c>
      <c r="J1055" t="str">
        <f>VLOOKUP(A1055,'medical examination2'!A1055:D3389,4,FALSE)</f>
        <v>OVERWEIGHT</v>
      </c>
      <c r="K1055" t="str">
        <f>VLOOKUP(A1055,'medical examination2'!A1055:F3389,6,FALSE)</f>
        <v>NORMAL</v>
      </c>
      <c r="L1055" s="16">
        <f>VLOOKUP(A1055,'hospitalisation details 2'!A1055:G3397,7,FALSE)</f>
        <v>28086</v>
      </c>
      <c r="N1055">
        <f>VLOOKUP(A1055,'hospitalisation details 2'!A1055:J3397,10,FALSE)</f>
        <v>10665.44</v>
      </c>
    </row>
    <row r="1056" spans="1:14" ht="15.6" x14ac:dyDescent="0.3">
      <c r="A1056" s="1" t="s">
        <v>1316</v>
      </c>
      <c r="B1056" t="str">
        <f>VLOOKUP(A1056,'Customer Names'!A1056:D3390,4,FALSE)</f>
        <v>Emily</v>
      </c>
      <c r="C1056">
        <f>VLOOKUP(A1056,'medical examination2'!A1056:'medical examination2'!B3390,2,FALSE)</f>
        <v>25.66</v>
      </c>
      <c r="D1056">
        <f>VLOOKUP(A1056,'medical examination2'!A1056:E3390,5,FALSE)</f>
        <v>4.62</v>
      </c>
      <c r="E1056" t="str">
        <f>VLOOKUP(A1056,'medical examination2'!A1056:G3391,7,FALSE)</f>
        <v>yes</v>
      </c>
      <c r="F1056" t="str">
        <f>VLOOKUP(healthcare!A1056,'medical examination2'!A1056:I3390,9,FALSE)</f>
        <v>No</v>
      </c>
      <c r="G1056" t="str">
        <f>VLOOKUP(A1056,'medical examination2'!A1056:J3390,10,FALSE)</f>
        <v>No</v>
      </c>
      <c r="I1056" t="str">
        <f>VLOOKUP(A1056,'medical examination2'!A1056:M3390,13,FALSE)</f>
        <v>No</v>
      </c>
      <c r="J1056" t="str">
        <f>VLOOKUP(A1056,'medical examination2'!A1056:D3390,4,FALSE)</f>
        <v>OVERWEIGHT</v>
      </c>
      <c r="K1056" t="str">
        <f>VLOOKUP(A1056,'medical examination2'!A1056:F3390,6,FALSE)</f>
        <v>NORMAL</v>
      </c>
      <c r="L1056" s="16">
        <f>VLOOKUP(A1056,'hospitalisation details 2'!A1056:G3398,7,FALSE)</f>
        <v>23597</v>
      </c>
      <c r="N1056">
        <f>VLOOKUP(A1056,'hospitalisation details 2'!A1056:J3398,10,FALSE)</f>
        <v>10627.81</v>
      </c>
    </row>
    <row r="1057" spans="1:14" ht="15.6" x14ac:dyDescent="0.3">
      <c r="A1057" s="1" t="s">
        <v>1315</v>
      </c>
      <c r="B1057" t="str">
        <f>VLOOKUP(A1057,'Customer Names'!A1057:D3391,4,FALSE)</f>
        <v>Gillian</v>
      </c>
      <c r="C1057">
        <f>VLOOKUP(A1057,'medical examination2'!A1057:'medical examination2'!B3391,2,FALSE)</f>
        <v>39.11</v>
      </c>
      <c r="D1057">
        <f>VLOOKUP(A1057,'medical examination2'!A1057:E3391,5,FALSE)</f>
        <v>5.87</v>
      </c>
      <c r="E1057" t="str">
        <f>VLOOKUP(A1057,'medical examination2'!A1057:G3392,7,FALSE)</f>
        <v>No</v>
      </c>
      <c r="F1057" t="str">
        <f>VLOOKUP(healthcare!A1057,'medical examination2'!A1057:I3391,9,FALSE)</f>
        <v>No</v>
      </c>
      <c r="G1057" t="str">
        <f>VLOOKUP(A1057,'medical examination2'!A1057:J3391,10,FALSE)</f>
        <v>No</v>
      </c>
      <c r="I1057" t="str">
        <f>VLOOKUP(A1057,'medical examination2'!A1057:M3391,13,FALSE)</f>
        <v>No</v>
      </c>
      <c r="J1057" t="str">
        <f>VLOOKUP(A1057,'medical examination2'!A1057:D3391,4,FALSE)</f>
        <v>OBESITY</v>
      </c>
      <c r="K1057" t="str">
        <f>VLOOKUP(A1057,'medical examination2'!A1057:F3391,6,FALSE)</f>
        <v>PREDIABETES</v>
      </c>
      <c r="L1057" s="16">
        <f>VLOOKUP(A1057,'hospitalisation details 2'!A1057:G3399,7,FALSE)</f>
        <v>33060</v>
      </c>
      <c r="N1057">
        <f>VLOOKUP(A1057,'hospitalisation details 2'!A1057:J3399,10,FALSE)</f>
        <v>10620.26</v>
      </c>
    </row>
    <row r="1058" spans="1:14" ht="15.6" x14ac:dyDescent="0.3">
      <c r="A1058" s="1" t="s">
        <v>1314</v>
      </c>
      <c r="B1058" t="str">
        <f>VLOOKUP(A1058,'Customer Names'!A1058:D3392,4,FALSE)</f>
        <v>Brenn E.</v>
      </c>
      <c r="C1058">
        <f>VLOOKUP(A1058,'medical examination2'!A1058:'medical examination2'!B3392,2,FALSE)</f>
        <v>43.78</v>
      </c>
      <c r="D1058">
        <f>VLOOKUP(A1058,'medical examination2'!A1058:E3392,5,FALSE)</f>
        <v>5.71</v>
      </c>
      <c r="E1058" t="str">
        <f>VLOOKUP(A1058,'medical examination2'!A1058:G3393,7,FALSE)</f>
        <v>No</v>
      </c>
      <c r="F1058" t="str">
        <f>VLOOKUP(healthcare!A1058,'medical examination2'!A1058:I3392,9,FALSE)</f>
        <v>No</v>
      </c>
      <c r="G1058" t="str">
        <f>VLOOKUP(A1058,'medical examination2'!A1058:J3392,10,FALSE)</f>
        <v>No</v>
      </c>
      <c r="I1058" t="str">
        <f>VLOOKUP(A1058,'medical examination2'!A1058:M3392,13,FALSE)</f>
        <v>No</v>
      </c>
      <c r="J1058" t="str">
        <f>VLOOKUP(A1058,'medical examination2'!A1058:D3392,4,FALSE)</f>
        <v>OBESITY</v>
      </c>
      <c r="K1058" t="str">
        <f>VLOOKUP(A1058,'medical examination2'!A1058:F3392,6,FALSE)</f>
        <v>PREDIABETES</v>
      </c>
      <c r="L1058" s="16">
        <f>VLOOKUP(A1058,'hospitalisation details 2'!A1058:G3400,7,FALSE)</f>
        <v>33808</v>
      </c>
      <c r="N1058">
        <f>VLOOKUP(A1058,'hospitalisation details 2'!A1058:J3400,10,FALSE)</f>
        <v>10617.04</v>
      </c>
    </row>
    <row r="1059" spans="1:14" ht="15.6" x14ac:dyDescent="0.3">
      <c r="A1059" s="1" t="s">
        <v>1313</v>
      </c>
      <c r="B1059" t="str">
        <f>VLOOKUP(A1059,'Customer Names'!A1059:D3393,4,FALSE)</f>
        <v>Lisa M</v>
      </c>
      <c r="C1059">
        <f>VLOOKUP(A1059,'medical examination2'!A1059:'medical examination2'!B3393,2,FALSE)</f>
        <v>24.35</v>
      </c>
      <c r="D1059">
        <f>VLOOKUP(A1059,'medical examination2'!A1059:E3393,5,FALSE)</f>
        <v>9.08</v>
      </c>
      <c r="E1059" t="str">
        <f>VLOOKUP(A1059,'medical examination2'!A1059:G3394,7,FALSE)</f>
        <v>No</v>
      </c>
      <c r="F1059" t="str">
        <f>VLOOKUP(healthcare!A1059,'medical examination2'!A1059:I3393,9,FALSE)</f>
        <v>No</v>
      </c>
      <c r="G1059" t="str">
        <f>VLOOKUP(A1059,'medical examination2'!A1059:J3393,10,FALSE)</f>
        <v>No</v>
      </c>
      <c r="I1059" t="str">
        <f>VLOOKUP(A1059,'medical examination2'!A1059:M3393,13,FALSE)</f>
        <v>No</v>
      </c>
      <c r="J1059" t="str">
        <f>VLOOKUP(A1059,'medical examination2'!A1059:D3393,4,FALSE)</f>
        <v>NORMAL WEIGHT</v>
      </c>
      <c r="K1059" t="str">
        <f>VLOOKUP(A1059,'medical examination2'!A1059:F3393,6,FALSE)</f>
        <v>DIABETES</v>
      </c>
      <c r="L1059" s="16">
        <f>VLOOKUP(A1059,'hospitalisation details 2'!A1059:G3401,7,FALSE)</f>
        <v>23920</v>
      </c>
      <c r="N1059">
        <f>VLOOKUP(A1059,'hospitalisation details 2'!A1059:J3401,10,FALSE)</f>
        <v>10608.67</v>
      </c>
    </row>
    <row r="1060" spans="1:14" ht="15.6" x14ac:dyDescent="0.3">
      <c r="A1060" s="1" t="s">
        <v>1312</v>
      </c>
      <c r="B1060" t="str">
        <f>VLOOKUP(A1060,'Customer Names'!A1060:D3394,4,FALSE)</f>
        <v>Matt</v>
      </c>
      <c r="C1060">
        <f>VLOOKUP(A1060,'medical examination2'!A1060:'medical examination2'!B3394,2,FALSE)</f>
        <v>40.299999999999997</v>
      </c>
      <c r="D1060">
        <f>VLOOKUP(A1060,'medical examination2'!A1060:E3394,5,FALSE)</f>
        <v>5.3</v>
      </c>
      <c r="E1060" t="str">
        <f>VLOOKUP(A1060,'medical examination2'!A1060:G3395,7,FALSE)</f>
        <v>yes</v>
      </c>
      <c r="F1060" t="str">
        <f>VLOOKUP(healthcare!A1060,'medical examination2'!A1060:I3394,9,FALSE)</f>
        <v>No</v>
      </c>
      <c r="G1060" t="str">
        <f>VLOOKUP(A1060,'medical examination2'!A1060:J3394,10,FALSE)</f>
        <v>No</v>
      </c>
      <c r="I1060" t="str">
        <f>VLOOKUP(A1060,'medical examination2'!A1060:M3394,13,FALSE)</f>
        <v>No</v>
      </c>
      <c r="J1060" t="str">
        <f>VLOOKUP(A1060,'medical examination2'!A1060:D3394,4,FALSE)</f>
        <v>OBESITY</v>
      </c>
      <c r="K1060" t="str">
        <f>VLOOKUP(A1060,'medical examination2'!A1060:F3394,6,FALSE)</f>
        <v>NORMAL</v>
      </c>
      <c r="L1060" s="16">
        <f>VLOOKUP(A1060,'hospitalisation details 2'!A1060:G3402,7,FALSE)</f>
        <v>24290</v>
      </c>
      <c r="N1060">
        <f>VLOOKUP(A1060,'hospitalisation details 2'!A1060:J3402,10,FALSE)</f>
        <v>10602.39</v>
      </c>
    </row>
    <row r="1061" spans="1:14" ht="15.6" x14ac:dyDescent="0.3">
      <c r="A1061" s="1" t="s">
        <v>1311</v>
      </c>
      <c r="B1061" t="str">
        <f>VLOOKUP(A1061,'Customer Names'!A1061:D3395,4,FALSE)</f>
        <v>Thomas A.</v>
      </c>
      <c r="C1061">
        <f>VLOOKUP(A1061,'medical examination2'!A1061:'medical examination2'!B3395,2,FALSE)</f>
        <v>32.774999999999999</v>
      </c>
      <c r="D1061">
        <f>VLOOKUP(A1061,'medical examination2'!A1061:E3395,5,FALSE)</f>
        <v>11.76</v>
      </c>
      <c r="E1061" t="str">
        <f>VLOOKUP(A1061,'medical examination2'!A1061:G3396,7,FALSE)</f>
        <v>yes</v>
      </c>
      <c r="F1061" t="str">
        <f>VLOOKUP(healthcare!A1061,'medical examination2'!A1061:I3395,9,FALSE)</f>
        <v>No</v>
      </c>
      <c r="G1061" t="str">
        <f>VLOOKUP(A1061,'medical examination2'!A1061:J3395,10,FALSE)</f>
        <v>No</v>
      </c>
      <c r="I1061" t="str">
        <f>VLOOKUP(A1061,'medical examination2'!A1061:M3395,13,FALSE)</f>
        <v>No</v>
      </c>
      <c r="J1061" t="str">
        <f>VLOOKUP(A1061,'medical examination2'!A1061:D3395,4,FALSE)</f>
        <v>OBESITY</v>
      </c>
      <c r="K1061" t="str">
        <f>VLOOKUP(A1061,'medical examination2'!A1061:F3395,6,FALSE)</f>
        <v>DIABETES</v>
      </c>
      <c r="L1061" s="16">
        <f>VLOOKUP(A1061,'hospitalisation details 2'!A1061:G3403,7,FALSE)</f>
        <v>24646</v>
      </c>
      <c r="N1061">
        <f>VLOOKUP(A1061,'hospitalisation details 2'!A1061:J3403,10,FALSE)</f>
        <v>10601.63</v>
      </c>
    </row>
    <row r="1062" spans="1:14" ht="15.6" x14ac:dyDescent="0.3">
      <c r="A1062" s="1" t="s">
        <v>1310</v>
      </c>
      <c r="B1062" t="str">
        <f>VLOOKUP(A1062,'Customer Names'!A1062:D3396,4,FALSE)</f>
        <v>Kevin J</v>
      </c>
      <c r="C1062">
        <f>VLOOKUP(A1062,'medical examination2'!A1062:'medical examination2'!B3396,2,FALSE)</f>
        <v>39.6</v>
      </c>
      <c r="D1062">
        <f>VLOOKUP(A1062,'medical examination2'!A1062:E3396,5,FALSE)</f>
        <v>5.1100000000000003</v>
      </c>
      <c r="E1062" t="str">
        <f>VLOOKUP(A1062,'medical examination2'!A1062:G3397,7,FALSE)</f>
        <v>yes</v>
      </c>
      <c r="F1062" t="str">
        <f>VLOOKUP(healthcare!A1062,'medical examination2'!A1062:I3396,9,FALSE)</f>
        <v>No</v>
      </c>
      <c r="G1062" t="str">
        <f>VLOOKUP(A1062,'medical examination2'!A1062:J3396,10,FALSE)</f>
        <v>No</v>
      </c>
      <c r="I1062" t="str">
        <f>VLOOKUP(A1062,'medical examination2'!A1062:M3396,13,FALSE)</f>
        <v>No</v>
      </c>
      <c r="J1062" t="str">
        <f>VLOOKUP(A1062,'medical examination2'!A1062:D3396,4,FALSE)</f>
        <v>OBESITY</v>
      </c>
      <c r="K1062" t="str">
        <f>VLOOKUP(A1062,'medical examination2'!A1062:F3396,6,FALSE)</f>
        <v>NORMAL</v>
      </c>
      <c r="L1062" s="16">
        <f>VLOOKUP(A1062,'hospitalisation details 2'!A1062:G3404,7,FALSE)</f>
        <v>24308</v>
      </c>
      <c r="N1062">
        <f>VLOOKUP(A1062,'hospitalisation details 2'!A1062:J3404,10,FALSE)</f>
        <v>10601.41</v>
      </c>
    </row>
    <row r="1063" spans="1:14" ht="15.6" x14ac:dyDescent="0.3">
      <c r="A1063" s="1" t="s">
        <v>1309</v>
      </c>
      <c r="B1063" t="str">
        <f>VLOOKUP(A1063,'Customer Names'!A1063:D3397,4,FALSE)</f>
        <v>William H. III</v>
      </c>
      <c r="C1063">
        <f>VLOOKUP(A1063,'medical examination2'!A1063:'medical examination2'!B3397,2,FALSE)</f>
        <v>30.97</v>
      </c>
      <c r="D1063">
        <f>VLOOKUP(A1063,'medical examination2'!A1063:E3397,5,FALSE)</f>
        <v>5.54</v>
      </c>
      <c r="E1063" t="str">
        <f>VLOOKUP(A1063,'medical examination2'!A1063:G3398,7,FALSE)</f>
        <v>No</v>
      </c>
      <c r="F1063" t="str">
        <f>VLOOKUP(healthcare!A1063,'medical examination2'!A1063:I3397,9,FALSE)</f>
        <v>No</v>
      </c>
      <c r="G1063" t="str">
        <f>VLOOKUP(A1063,'medical examination2'!A1063:J3397,10,FALSE)</f>
        <v>No</v>
      </c>
      <c r="I1063" t="str">
        <f>VLOOKUP(A1063,'medical examination2'!A1063:M3397,13,FALSE)</f>
        <v>No</v>
      </c>
      <c r="J1063" t="str">
        <f>VLOOKUP(A1063,'medical examination2'!A1063:D3397,4,FALSE)</f>
        <v>OBESITY</v>
      </c>
      <c r="K1063" t="str">
        <f>VLOOKUP(A1063,'medical examination2'!A1063:F3397,6,FALSE)</f>
        <v>NORMAL</v>
      </c>
      <c r="L1063" s="16">
        <f>VLOOKUP(A1063,'hospitalisation details 2'!A1063:G3405,7,FALSE)</f>
        <v>26647</v>
      </c>
      <c r="N1063">
        <f>VLOOKUP(A1063,'hospitalisation details 2'!A1063:J3405,10,FALSE)</f>
        <v>10600.55</v>
      </c>
    </row>
    <row r="1064" spans="1:14" ht="15.6" x14ac:dyDescent="0.3">
      <c r="A1064" s="1" t="s">
        <v>1308</v>
      </c>
      <c r="B1064" t="str">
        <f>VLOOKUP(A1064,'Customer Names'!A1064:D3398,4,FALSE)</f>
        <v>Gal</v>
      </c>
      <c r="C1064">
        <f>VLOOKUP(A1064,'medical examination2'!A1064:'medical examination2'!B3398,2,FALSE)</f>
        <v>27.645</v>
      </c>
      <c r="D1064">
        <f>VLOOKUP(A1064,'medical examination2'!A1064:E3398,5,FALSE)</f>
        <v>8.8699999999999992</v>
      </c>
      <c r="E1064" t="str">
        <f>VLOOKUP(A1064,'medical examination2'!A1064:G3399,7,FALSE)</f>
        <v>yes</v>
      </c>
      <c r="F1064" t="str">
        <f>VLOOKUP(healthcare!A1064,'medical examination2'!A1064:I3398,9,FALSE)</f>
        <v>No</v>
      </c>
      <c r="G1064" t="str">
        <f>VLOOKUP(A1064,'medical examination2'!A1064:J3398,10,FALSE)</f>
        <v>No</v>
      </c>
      <c r="I1064" t="str">
        <f>VLOOKUP(A1064,'medical examination2'!A1064:M3398,13,FALSE)</f>
        <v>No</v>
      </c>
      <c r="J1064" t="str">
        <f>VLOOKUP(A1064,'medical examination2'!A1064:D3398,4,FALSE)</f>
        <v>OVERWEIGHT</v>
      </c>
      <c r="K1064" t="str">
        <f>VLOOKUP(A1064,'medical examination2'!A1064:F3398,6,FALSE)</f>
        <v>DIABETES</v>
      </c>
      <c r="L1064" s="16">
        <f>VLOOKUP(A1064,'hospitalisation details 2'!A1064:G3406,7,FALSE)</f>
        <v>24805</v>
      </c>
      <c r="N1064">
        <f>VLOOKUP(A1064,'hospitalisation details 2'!A1064:J3406,10,FALSE)</f>
        <v>10594.5</v>
      </c>
    </row>
    <row r="1065" spans="1:14" ht="15.6" x14ac:dyDescent="0.3">
      <c r="A1065" s="1" t="s">
        <v>1307</v>
      </c>
      <c r="B1065" t="str">
        <f>VLOOKUP(A1065,'Customer Names'!A1065:D3399,4,FALSE)</f>
        <v>Anton</v>
      </c>
      <c r="C1065">
        <f>VLOOKUP(A1065,'medical examination2'!A1065:'medical examination2'!B3399,2,FALSE)</f>
        <v>34.43</v>
      </c>
      <c r="D1065">
        <f>VLOOKUP(A1065,'medical examination2'!A1065:E3399,5,FALSE)</f>
        <v>5.96</v>
      </c>
      <c r="E1065" t="str">
        <f>VLOOKUP(A1065,'medical examination2'!A1065:G3400,7,FALSE)</f>
        <v>yes</v>
      </c>
      <c r="F1065" t="str">
        <f>VLOOKUP(healthcare!A1065,'medical examination2'!A1065:I3399,9,FALSE)</f>
        <v>No</v>
      </c>
      <c r="G1065" t="str">
        <f>VLOOKUP(A1065,'medical examination2'!A1065:J3399,10,FALSE)</f>
        <v>No</v>
      </c>
      <c r="I1065" t="str">
        <f>VLOOKUP(A1065,'medical examination2'!A1065:M3399,13,FALSE)</f>
        <v>No</v>
      </c>
      <c r="J1065" t="str">
        <f>VLOOKUP(A1065,'medical examination2'!A1065:D3399,4,FALSE)</f>
        <v>OBESITY</v>
      </c>
      <c r="K1065" t="str">
        <f>VLOOKUP(A1065,'medical examination2'!A1065:F3399,6,FALSE)</f>
        <v>PREDIABETES</v>
      </c>
      <c r="L1065" s="16">
        <f>VLOOKUP(A1065,'hospitalisation details 2'!A1065:G3407,7,FALSE)</f>
        <v>24414</v>
      </c>
      <c r="N1065">
        <f>VLOOKUP(A1065,'hospitalisation details 2'!A1065:J3407,10,FALSE)</f>
        <v>10594.23</v>
      </c>
    </row>
    <row r="1066" spans="1:14" ht="15.6" x14ac:dyDescent="0.3">
      <c r="A1066" s="1" t="s">
        <v>1306</v>
      </c>
      <c r="B1066" t="str">
        <f>VLOOKUP(A1066,'Customer Names'!A1066:D3400,4,FALSE)</f>
        <v>Yazmin</v>
      </c>
      <c r="C1066">
        <f>VLOOKUP(A1066,'medical examination2'!A1066:'medical examination2'!B3400,2,FALSE)</f>
        <v>39.6</v>
      </c>
      <c r="D1066">
        <f>VLOOKUP(A1066,'medical examination2'!A1066:E3400,5,FALSE)</f>
        <v>4.4400000000000004</v>
      </c>
      <c r="E1066" t="str">
        <f>VLOOKUP(A1066,'medical examination2'!A1066:G3401,7,FALSE)</f>
        <v>yes</v>
      </c>
      <c r="F1066" t="str">
        <f>VLOOKUP(healthcare!A1066,'medical examination2'!A1066:I3400,9,FALSE)</f>
        <v>No</v>
      </c>
      <c r="G1066" t="str">
        <f>VLOOKUP(A1066,'medical examination2'!A1066:J3400,10,FALSE)</f>
        <v>Yes</v>
      </c>
      <c r="I1066" t="str">
        <f>VLOOKUP(A1066,'medical examination2'!A1066:M3400,13,FALSE)</f>
        <v>No</v>
      </c>
      <c r="J1066" t="str">
        <f>VLOOKUP(A1066,'medical examination2'!A1066:D3400,4,FALSE)</f>
        <v>OBESITY</v>
      </c>
      <c r="K1066" t="str">
        <f>VLOOKUP(A1066,'medical examination2'!A1066:F3400,6,FALSE)</f>
        <v>NORMAL</v>
      </c>
      <c r="L1066" s="16">
        <f>VLOOKUP(A1066,'hospitalisation details 2'!A1066:G3408,7,FALSE)</f>
        <v>25562</v>
      </c>
      <c r="N1066">
        <f>VLOOKUP(A1066,'hospitalisation details 2'!A1066:J3408,10,FALSE)</f>
        <v>10579.71</v>
      </c>
    </row>
    <row r="1067" spans="1:14" ht="15.6" x14ac:dyDescent="0.3">
      <c r="A1067" s="1" t="s">
        <v>1305</v>
      </c>
      <c r="B1067" t="str">
        <f>VLOOKUP(A1067,'Customer Names'!A1067:D3401,4,FALSE)</f>
        <v>Florian</v>
      </c>
      <c r="C1067">
        <f>VLOOKUP(A1067,'medical examination2'!A1067:'medical examination2'!B3401,2,FALSE)</f>
        <v>22.1</v>
      </c>
      <c r="D1067">
        <f>VLOOKUP(A1067,'medical examination2'!A1067:E3401,5,FALSE)</f>
        <v>4.6500000000000004</v>
      </c>
      <c r="E1067" t="str">
        <f>VLOOKUP(A1067,'medical examination2'!A1067:G3402,7,FALSE)</f>
        <v>yes</v>
      </c>
      <c r="F1067" t="str">
        <f>VLOOKUP(healthcare!A1067,'medical examination2'!A1067:I3401,9,FALSE)</f>
        <v>No</v>
      </c>
      <c r="G1067" t="str">
        <f>VLOOKUP(A1067,'medical examination2'!A1067:J3401,10,FALSE)</f>
        <v>No</v>
      </c>
      <c r="I1067" t="str">
        <f>VLOOKUP(A1067,'medical examination2'!A1067:M3401,13,FALSE)</f>
        <v>No</v>
      </c>
      <c r="J1067" t="str">
        <f>VLOOKUP(A1067,'medical examination2'!A1067:D3401,4,FALSE)</f>
        <v>NORMAL WEIGHT</v>
      </c>
      <c r="K1067" t="str">
        <f>VLOOKUP(A1067,'medical examination2'!A1067:F3401,6,FALSE)</f>
        <v>NORMAL</v>
      </c>
      <c r="L1067" s="16">
        <f>VLOOKUP(A1067,'hospitalisation details 2'!A1067:G3409,7,FALSE)</f>
        <v>24452</v>
      </c>
      <c r="N1067">
        <f>VLOOKUP(A1067,'hospitalisation details 2'!A1067:J3409,10,FALSE)</f>
        <v>10577.09</v>
      </c>
    </row>
    <row r="1068" spans="1:14" ht="15.6" x14ac:dyDescent="0.3">
      <c r="A1068" s="1" t="s">
        <v>1304</v>
      </c>
      <c r="B1068" t="str">
        <f>VLOOKUP(A1068,'Customer Names'!A1068:D3402,4,FALSE)</f>
        <v>Karen L</v>
      </c>
      <c r="C1068">
        <f>VLOOKUP(A1068,'medical examination2'!A1068:'medical examination2'!B3402,2,FALSE)</f>
        <v>33.25</v>
      </c>
      <c r="D1068">
        <f>VLOOKUP(A1068,'medical examination2'!A1068:E3402,5,FALSE)</f>
        <v>5.64</v>
      </c>
      <c r="E1068" t="str">
        <f>VLOOKUP(A1068,'medical examination2'!A1068:G3403,7,FALSE)</f>
        <v>yes</v>
      </c>
      <c r="F1068" t="str">
        <f>VLOOKUP(healthcare!A1068,'medical examination2'!A1068:I3402,9,FALSE)</f>
        <v>No</v>
      </c>
      <c r="G1068" t="str">
        <f>VLOOKUP(A1068,'medical examination2'!A1068:J3402,10,FALSE)</f>
        <v>Yes</v>
      </c>
      <c r="I1068" t="str">
        <f>VLOOKUP(A1068,'medical examination2'!A1068:M3402,13,FALSE)</f>
        <v>No</v>
      </c>
      <c r="J1068" t="str">
        <f>VLOOKUP(A1068,'medical examination2'!A1068:D3402,4,FALSE)</f>
        <v>OBESITY</v>
      </c>
      <c r="K1068" t="str">
        <f>VLOOKUP(A1068,'medical examination2'!A1068:F3402,6,FALSE)</f>
        <v>NORMAL</v>
      </c>
      <c r="L1068" s="16">
        <f>VLOOKUP(A1068,'hospitalisation details 2'!A1068:G3410,7,FALSE)</f>
        <v>25401</v>
      </c>
      <c r="N1068">
        <f>VLOOKUP(A1068,'hospitalisation details 2'!A1068:J3410,10,FALSE)</f>
        <v>10564.88</v>
      </c>
    </row>
    <row r="1069" spans="1:14" ht="15.6" x14ac:dyDescent="0.3">
      <c r="A1069" s="1" t="s">
        <v>1303</v>
      </c>
      <c r="B1069" t="str">
        <f>VLOOKUP(A1069,'Customer Names'!A1069:D3403,4,FALSE)</f>
        <v>Scott</v>
      </c>
      <c r="C1069">
        <f>VLOOKUP(A1069,'medical examination2'!A1069:'medical examination2'!B3403,2,FALSE)</f>
        <v>33.33</v>
      </c>
      <c r="D1069">
        <f>VLOOKUP(A1069,'medical examination2'!A1069:E3403,5,FALSE)</f>
        <v>10.19</v>
      </c>
      <c r="E1069" t="str">
        <f>VLOOKUP(A1069,'medical examination2'!A1069:G3404,7,FALSE)</f>
        <v>No</v>
      </c>
      <c r="F1069" t="str">
        <f>VLOOKUP(healthcare!A1069,'medical examination2'!A1069:I3403,9,FALSE)</f>
        <v>No</v>
      </c>
      <c r="G1069" t="str">
        <f>VLOOKUP(A1069,'medical examination2'!A1069:J3403,10,FALSE)</f>
        <v>No</v>
      </c>
      <c r="I1069" t="str">
        <f>VLOOKUP(A1069,'medical examination2'!A1069:M3403,13,FALSE)</f>
        <v>No</v>
      </c>
      <c r="J1069" t="str">
        <f>VLOOKUP(A1069,'medical examination2'!A1069:D3403,4,FALSE)</f>
        <v>OBESITY</v>
      </c>
      <c r="K1069" t="str">
        <f>VLOOKUP(A1069,'medical examination2'!A1069:F3403,6,FALSE)</f>
        <v>DIABETES</v>
      </c>
      <c r="L1069" s="16">
        <f>VLOOKUP(A1069,'hospitalisation details 2'!A1069:G3411,7,FALSE)</f>
        <v>26113</v>
      </c>
      <c r="N1069">
        <f>VLOOKUP(A1069,'hospitalisation details 2'!A1069:J3411,10,FALSE)</f>
        <v>10560.49</v>
      </c>
    </row>
    <row r="1070" spans="1:14" ht="15.6" x14ac:dyDescent="0.3">
      <c r="A1070" s="1" t="s">
        <v>1302</v>
      </c>
      <c r="B1070" t="str">
        <f>VLOOKUP(A1070,'Customer Names'!A1070:D3404,4,FALSE)</f>
        <v>Claire</v>
      </c>
      <c r="C1070">
        <f>VLOOKUP(A1070,'medical examination2'!A1070:'medical examination2'!B3404,2,FALSE)</f>
        <v>30.5</v>
      </c>
      <c r="D1070">
        <f>VLOOKUP(A1070,'medical examination2'!A1070:E3404,5,FALSE)</f>
        <v>10.79</v>
      </c>
      <c r="E1070" t="str">
        <f>VLOOKUP(A1070,'medical examination2'!A1070:G3405,7,FALSE)</f>
        <v>No</v>
      </c>
      <c r="F1070" t="str">
        <f>VLOOKUP(healthcare!A1070,'medical examination2'!A1070:I3404,9,FALSE)</f>
        <v>No</v>
      </c>
      <c r="G1070" t="str">
        <f>VLOOKUP(A1070,'medical examination2'!A1070:J3404,10,FALSE)</f>
        <v>No</v>
      </c>
      <c r="I1070" t="str">
        <f>VLOOKUP(A1070,'medical examination2'!A1070:M3404,13,FALSE)</f>
        <v>No</v>
      </c>
      <c r="J1070" t="str">
        <f>VLOOKUP(A1070,'medical examination2'!A1070:D3404,4,FALSE)</f>
        <v>OBESITY</v>
      </c>
      <c r="K1070" t="str">
        <f>VLOOKUP(A1070,'medical examination2'!A1070:F3404,6,FALSE)</f>
        <v>DIABETES</v>
      </c>
      <c r="L1070" s="16">
        <f>VLOOKUP(A1070,'hospitalisation details 2'!A1070:G3412,7,FALSE)</f>
        <v>26202</v>
      </c>
      <c r="N1070">
        <f>VLOOKUP(A1070,'hospitalisation details 2'!A1070:J3412,10,FALSE)</f>
        <v>10546.48</v>
      </c>
    </row>
    <row r="1071" spans="1:14" ht="15.6" x14ac:dyDescent="0.3">
      <c r="A1071" s="1" t="s">
        <v>1301</v>
      </c>
      <c r="B1071" t="str">
        <f>VLOOKUP(A1071,'Customer Names'!A1071:D3405,4,FALSE)</f>
        <v>Lynn M.</v>
      </c>
      <c r="C1071">
        <f>VLOOKUP(A1071,'medical examination2'!A1071:'medical examination2'!B3405,2,FALSE)</f>
        <v>30.3</v>
      </c>
      <c r="D1071">
        <f>VLOOKUP(A1071,'medical examination2'!A1071:E3405,5,FALSE)</f>
        <v>4.24</v>
      </c>
      <c r="E1071" t="str">
        <f>VLOOKUP(A1071,'medical examination2'!A1071:G3406,7,FALSE)</f>
        <v>No</v>
      </c>
      <c r="F1071" t="str">
        <f>VLOOKUP(healthcare!A1071,'medical examination2'!A1071:I3405,9,FALSE)</f>
        <v>No</v>
      </c>
      <c r="G1071" t="str">
        <f>VLOOKUP(A1071,'medical examination2'!A1071:J3405,10,FALSE)</f>
        <v>No</v>
      </c>
      <c r="I1071" t="str">
        <f>VLOOKUP(A1071,'medical examination2'!A1071:M3405,13,FALSE)</f>
        <v>No</v>
      </c>
      <c r="J1071" t="str">
        <f>VLOOKUP(A1071,'medical examination2'!A1071:D3405,4,FALSE)</f>
        <v>OBESITY</v>
      </c>
      <c r="K1071" t="str">
        <f>VLOOKUP(A1071,'medical examination2'!A1071:F3405,6,FALSE)</f>
        <v>NORMAL</v>
      </c>
      <c r="L1071" s="16">
        <f>VLOOKUP(A1071,'hospitalisation details 2'!A1071:G3413,7,FALSE)</f>
        <v>28423</v>
      </c>
      <c r="N1071">
        <f>VLOOKUP(A1071,'hospitalisation details 2'!A1071:J3413,10,FALSE)</f>
        <v>10495.6</v>
      </c>
    </row>
    <row r="1072" spans="1:14" ht="15.6" x14ac:dyDescent="0.3">
      <c r="A1072" s="1" t="s">
        <v>1300</v>
      </c>
      <c r="B1072" t="str">
        <f>VLOOKUP(A1072,'Customer Names'!A1072:D3406,4,FALSE)</f>
        <v>Sharon</v>
      </c>
      <c r="C1072">
        <f>VLOOKUP(A1072,'medical examination2'!A1072:'medical examination2'!B3406,2,FALSE)</f>
        <v>26.22</v>
      </c>
      <c r="D1072">
        <f>VLOOKUP(A1072,'medical examination2'!A1072:E3406,5,FALSE)</f>
        <v>5.83</v>
      </c>
      <c r="E1072" t="str">
        <f>VLOOKUP(A1072,'medical examination2'!A1072:G3407,7,FALSE)</f>
        <v>No</v>
      </c>
      <c r="F1072" t="str">
        <f>VLOOKUP(healthcare!A1072,'medical examination2'!A1072:I3406,9,FALSE)</f>
        <v>No</v>
      </c>
      <c r="G1072" t="str">
        <f>VLOOKUP(A1072,'medical examination2'!A1072:J3406,10,FALSE)</f>
        <v>No</v>
      </c>
      <c r="I1072" t="str">
        <f>VLOOKUP(A1072,'medical examination2'!A1072:M3406,13,FALSE)</f>
        <v>No</v>
      </c>
      <c r="J1072" t="str">
        <f>VLOOKUP(A1072,'medical examination2'!A1072:D3406,4,FALSE)</f>
        <v>OVERWEIGHT</v>
      </c>
      <c r="K1072" t="str">
        <f>VLOOKUP(A1072,'medical examination2'!A1072:F3406,6,FALSE)</f>
        <v>PREDIABETES</v>
      </c>
      <c r="L1072" s="16">
        <f>VLOOKUP(A1072,'hospitalisation details 2'!A1072:G3414,7,FALSE)</f>
        <v>26591</v>
      </c>
      <c r="N1072">
        <f>VLOOKUP(A1072,'hospitalisation details 2'!A1072:J3414,10,FALSE)</f>
        <v>10493.95</v>
      </c>
    </row>
    <row r="1073" spans="1:14" ht="15.6" x14ac:dyDescent="0.3">
      <c r="A1073" s="1" t="s">
        <v>1299</v>
      </c>
      <c r="B1073" t="str">
        <f>VLOOKUP(A1073,'Customer Names'!A1073:D3407,4,FALSE)</f>
        <v>Candice</v>
      </c>
      <c r="C1073">
        <f>VLOOKUP(A1073,'medical examination2'!A1073:'medical examination2'!B3407,2,FALSE)</f>
        <v>29.99</v>
      </c>
      <c r="D1073">
        <f>VLOOKUP(A1073,'medical examination2'!A1073:E3407,5,FALSE)</f>
        <v>11.85</v>
      </c>
      <c r="E1073" t="str">
        <f>VLOOKUP(A1073,'medical examination2'!A1073:G3408,7,FALSE)</f>
        <v>No</v>
      </c>
      <c r="F1073" t="str">
        <f>VLOOKUP(healthcare!A1073,'medical examination2'!A1073:I3407,9,FALSE)</f>
        <v>No</v>
      </c>
      <c r="G1073" t="str">
        <f>VLOOKUP(A1073,'medical examination2'!A1073:J3407,10,FALSE)</f>
        <v>No</v>
      </c>
      <c r="I1073" t="str">
        <f>VLOOKUP(A1073,'medical examination2'!A1073:M3407,13,FALSE)</f>
        <v>No</v>
      </c>
      <c r="J1073" t="str">
        <f>VLOOKUP(A1073,'medical examination2'!A1073:D3407,4,FALSE)</f>
        <v>OBESITY</v>
      </c>
      <c r="K1073" t="str">
        <f>VLOOKUP(A1073,'medical examination2'!A1073:F3407,6,FALSE)</f>
        <v>DIABETES</v>
      </c>
      <c r="L1073" s="16">
        <f>VLOOKUP(A1073,'hospitalisation details 2'!A1073:G3415,7,FALSE)</f>
        <v>28723</v>
      </c>
      <c r="N1073">
        <f>VLOOKUP(A1073,'hospitalisation details 2'!A1073:J3415,10,FALSE)</f>
        <v>10486.55</v>
      </c>
    </row>
    <row r="1074" spans="1:14" ht="15.6" x14ac:dyDescent="0.3">
      <c r="A1074" s="1" t="s">
        <v>1298</v>
      </c>
      <c r="B1074" t="str">
        <f>VLOOKUP(A1074,'Customer Names'!A1074:D3408,4,FALSE)</f>
        <v>Jennifer D</v>
      </c>
      <c r="C1074">
        <f>VLOOKUP(A1074,'medical examination2'!A1074:'medical examination2'!B3408,2,FALSE)</f>
        <v>36.380000000000003</v>
      </c>
      <c r="D1074">
        <f>VLOOKUP(A1074,'medical examination2'!A1074:E3408,5,FALSE)</f>
        <v>5.98</v>
      </c>
      <c r="E1074" t="str">
        <f>VLOOKUP(A1074,'medical examination2'!A1074:G3409,7,FALSE)</f>
        <v>No</v>
      </c>
      <c r="F1074" t="str">
        <f>VLOOKUP(healthcare!A1074,'medical examination2'!A1074:I3408,9,FALSE)</f>
        <v>No</v>
      </c>
      <c r="G1074" t="str">
        <f>VLOOKUP(A1074,'medical examination2'!A1074:J3408,10,FALSE)</f>
        <v>No</v>
      </c>
      <c r="I1074" t="str">
        <f>VLOOKUP(A1074,'medical examination2'!A1074:M3408,13,FALSE)</f>
        <v>No</v>
      </c>
      <c r="J1074" t="str">
        <f>VLOOKUP(A1074,'medical examination2'!A1074:D3408,4,FALSE)</f>
        <v>OBESITY</v>
      </c>
      <c r="K1074" t="str">
        <f>VLOOKUP(A1074,'medical examination2'!A1074:F3408,6,FALSE)</f>
        <v>PREDIABETES</v>
      </c>
      <c r="L1074" s="16">
        <f>VLOOKUP(A1074,'hospitalisation details 2'!A1074:G3416,7,FALSE)</f>
        <v>31956</v>
      </c>
      <c r="N1074">
        <f>VLOOKUP(A1074,'hospitalisation details 2'!A1074:J3416,10,FALSE)</f>
        <v>10464.83</v>
      </c>
    </row>
    <row r="1075" spans="1:14" ht="15.6" x14ac:dyDescent="0.3">
      <c r="A1075" s="1" t="s">
        <v>1297</v>
      </c>
      <c r="B1075" t="str">
        <f>VLOOKUP(A1075,'Customer Names'!A1075:D3409,4,FALSE)</f>
        <v>Eric</v>
      </c>
      <c r="C1075">
        <f>VLOOKUP(A1075,'medical examination2'!A1075:'medical examination2'!B3409,2,FALSE)</f>
        <v>31.16</v>
      </c>
      <c r="D1075">
        <f>VLOOKUP(A1075,'medical examination2'!A1075:E3409,5,FALSE)</f>
        <v>4.26</v>
      </c>
      <c r="E1075" t="str">
        <f>VLOOKUP(A1075,'medical examination2'!A1075:G3410,7,FALSE)</f>
        <v>yes</v>
      </c>
      <c r="F1075" t="str">
        <f>VLOOKUP(healthcare!A1075,'medical examination2'!A1075:I3409,9,FALSE)</f>
        <v>No</v>
      </c>
      <c r="G1075" t="str">
        <f>VLOOKUP(A1075,'medical examination2'!A1075:J3409,10,FALSE)</f>
        <v>Yes</v>
      </c>
      <c r="I1075" t="str">
        <f>VLOOKUP(A1075,'medical examination2'!A1075:M3409,13,FALSE)</f>
        <v>No</v>
      </c>
      <c r="J1075" t="str">
        <f>VLOOKUP(A1075,'medical examination2'!A1075:D3409,4,FALSE)</f>
        <v>OBESITY</v>
      </c>
      <c r="K1075" t="str">
        <f>VLOOKUP(A1075,'medical examination2'!A1075:F3409,6,FALSE)</f>
        <v>NORMAL</v>
      </c>
      <c r="L1075" s="16">
        <f>VLOOKUP(A1075,'hospitalisation details 2'!A1075:G3417,7,FALSE)</f>
        <v>25468</v>
      </c>
      <c r="N1075">
        <f>VLOOKUP(A1075,'hospitalisation details 2'!A1075:J3417,10,FALSE)</f>
        <v>10461.98</v>
      </c>
    </row>
    <row r="1076" spans="1:14" ht="15.6" x14ac:dyDescent="0.3">
      <c r="A1076" s="1" t="s">
        <v>1296</v>
      </c>
      <c r="B1076" t="str">
        <f>VLOOKUP(A1076,'Customer Names'!A1076:D3410,4,FALSE)</f>
        <v>Bryan</v>
      </c>
      <c r="C1076">
        <f>VLOOKUP(A1076,'medical examination2'!A1076:'medical examination2'!B3410,2,FALSE)</f>
        <v>25.55</v>
      </c>
      <c r="D1076">
        <f>VLOOKUP(A1076,'medical examination2'!A1076:E3410,5,FALSE)</f>
        <v>4.96</v>
      </c>
      <c r="E1076" t="str">
        <f>VLOOKUP(A1076,'medical examination2'!A1076:G3411,7,FALSE)</f>
        <v>yes</v>
      </c>
      <c r="F1076" t="str">
        <f>VLOOKUP(healthcare!A1076,'medical examination2'!A1076:I3410,9,FALSE)</f>
        <v>No</v>
      </c>
      <c r="G1076" t="str">
        <f>VLOOKUP(A1076,'medical examination2'!A1076:J3410,10,FALSE)</f>
        <v>No</v>
      </c>
      <c r="I1076" t="str">
        <f>VLOOKUP(A1076,'medical examination2'!A1076:M3410,13,FALSE)</f>
        <v>No</v>
      </c>
      <c r="J1076" t="str">
        <f>VLOOKUP(A1076,'medical examination2'!A1076:D3410,4,FALSE)</f>
        <v>OVERWEIGHT</v>
      </c>
      <c r="K1076" t="str">
        <f>VLOOKUP(A1076,'medical examination2'!A1076:F3410,6,FALSE)</f>
        <v>NORMAL</v>
      </c>
      <c r="L1076" s="16">
        <f>VLOOKUP(A1076,'hospitalisation details 2'!A1076:G3418,7,FALSE)</f>
        <v>23585</v>
      </c>
      <c r="N1076">
        <f>VLOOKUP(A1076,'hospitalisation details 2'!A1076:J3418,10,FALSE)</f>
        <v>10459.19</v>
      </c>
    </row>
    <row r="1077" spans="1:14" ht="15.6" x14ac:dyDescent="0.3">
      <c r="A1077" s="1" t="s">
        <v>1295</v>
      </c>
      <c r="B1077" t="str">
        <f>VLOOKUP(A1077,'Customer Names'!A1077:D3411,4,FALSE)</f>
        <v>Devon R.</v>
      </c>
      <c r="C1077">
        <f>VLOOKUP(A1077,'medical examination2'!A1077:'medical examination2'!B3411,2,FALSE)</f>
        <v>28.77</v>
      </c>
      <c r="D1077">
        <f>VLOOKUP(A1077,'medical examination2'!A1077:E3411,5,FALSE)</f>
        <v>4</v>
      </c>
      <c r="E1077" t="str">
        <f>VLOOKUP(A1077,'medical examination2'!A1077:G3412,7,FALSE)</f>
        <v>yes</v>
      </c>
      <c r="F1077" t="str">
        <f>VLOOKUP(healthcare!A1077,'medical examination2'!A1077:I3411,9,FALSE)</f>
        <v>No</v>
      </c>
      <c r="G1077" t="str">
        <f>VLOOKUP(A1077,'medical examination2'!A1077:J3411,10,FALSE)</f>
        <v>No</v>
      </c>
      <c r="I1077" t="str">
        <f>VLOOKUP(A1077,'medical examination2'!A1077:M3411,13,FALSE)</f>
        <v>No</v>
      </c>
      <c r="J1077" t="str">
        <f>VLOOKUP(A1077,'medical examination2'!A1077:D3411,4,FALSE)</f>
        <v>OVERWEIGHT</v>
      </c>
      <c r="K1077" t="str">
        <f>VLOOKUP(A1077,'medical examination2'!A1077:F3411,6,FALSE)</f>
        <v>NORMAL</v>
      </c>
      <c r="L1077" s="16">
        <f>VLOOKUP(A1077,'hospitalisation details 2'!A1077:G3419,7,FALSE)</f>
        <v>27975</v>
      </c>
      <c r="N1077">
        <f>VLOOKUP(A1077,'hospitalisation details 2'!A1077:J3419,10,FALSE)</f>
        <v>10455.14</v>
      </c>
    </row>
    <row r="1078" spans="1:14" ht="15.6" x14ac:dyDescent="0.3">
      <c r="A1078" s="1" t="s">
        <v>1294</v>
      </c>
      <c r="B1078" t="str">
        <f>VLOOKUP(A1078,'Customer Names'!A1078:D3412,4,FALSE)</f>
        <v>Elena</v>
      </c>
      <c r="C1078">
        <f>VLOOKUP(A1078,'medical examination2'!A1078:'medical examination2'!B3412,2,FALSE)</f>
        <v>23.14</v>
      </c>
      <c r="D1078">
        <f>VLOOKUP(A1078,'medical examination2'!A1078:E3412,5,FALSE)</f>
        <v>4.1500000000000004</v>
      </c>
      <c r="E1078" t="str">
        <f>VLOOKUP(A1078,'medical examination2'!A1078:G3413,7,FALSE)</f>
        <v>yes</v>
      </c>
      <c r="F1078" t="str">
        <f>VLOOKUP(healthcare!A1078,'medical examination2'!A1078:I3412,9,FALSE)</f>
        <v>No</v>
      </c>
      <c r="G1078" t="str">
        <f>VLOOKUP(A1078,'medical examination2'!A1078:J3412,10,FALSE)</f>
        <v>No</v>
      </c>
      <c r="I1078" t="str">
        <f>VLOOKUP(A1078,'medical examination2'!A1078:M3412,13,FALSE)</f>
        <v>No</v>
      </c>
      <c r="J1078" t="str">
        <f>VLOOKUP(A1078,'medical examination2'!A1078:D3412,4,FALSE)</f>
        <v>NORMAL WEIGHT</v>
      </c>
      <c r="K1078" t="str">
        <f>VLOOKUP(A1078,'medical examination2'!A1078:F3412,6,FALSE)</f>
        <v>NORMAL</v>
      </c>
      <c r="L1078" s="16">
        <f>VLOOKUP(A1078,'hospitalisation details 2'!A1078:G3420,7,FALSE)</f>
        <v>23664</v>
      </c>
      <c r="N1078">
        <f>VLOOKUP(A1078,'hospitalisation details 2'!A1078:J3420,10,FALSE)</f>
        <v>10455.1</v>
      </c>
    </row>
    <row r="1079" spans="1:14" ht="15.6" x14ac:dyDescent="0.3">
      <c r="A1079" s="1" t="s">
        <v>1293</v>
      </c>
      <c r="B1079" t="str">
        <f>VLOOKUP(A1079,'Customer Names'!A1079:D3413,4,FALSE)</f>
        <v>Chris</v>
      </c>
      <c r="C1079">
        <f>VLOOKUP(A1079,'medical examination2'!A1079:'medical examination2'!B3413,2,FALSE)</f>
        <v>39.6</v>
      </c>
      <c r="D1079">
        <f>VLOOKUP(A1079,'medical examination2'!A1079:E3413,5,FALSE)</f>
        <v>11.36</v>
      </c>
      <c r="E1079" t="str">
        <f>VLOOKUP(A1079,'medical examination2'!A1079:G3414,7,FALSE)</f>
        <v>No</v>
      </c>
      <c r="F1079" t="str">
        <f>VLOOKUP(healthcare!A1079,'medical examination2'!A1079:I3413,9,FALSE)</f>
        <v>No</v>
      </c>
      <c r="G1079" t="str">
        <f>VLOOKUP(A1079,'medical examination2'!A1079:J3413,10,FALSE)</f>
        <v>No</v>
      </c>
      <c r="I1079" t="str">
        <f>VLOOKUP(A1079,'medical examination2'!A1079:M3413,13,FALSE)</f>
        <v>No</v>
      </c>
      <c r="J1079" t="str">
        <f>VLOOKUP(A1079,'medical examination2'!A1079:D3413,4,FALSE)</f>
        <v>OBESITY</v>
      </c>
      <c r="K1079" t="str">
        <f>VLOOKUP(A1079,'medical examination2'!A1079:F3413,6,FALSE)</f>
        <v>DIABETES</v>
      </c>
      <c r="L1079" s="16">
        <f>VLOOKUP(A1079,'hospitalisation details 2'!A1079:G3421,7,FALSE)</f>
        <v>25150</v>
      </c>
      <c r="N1079">
        <f>VLOOKUP(A1079,'hospitalisation details 2'!A1079:J3421,10,FALSE)</f>
        <v>10450.549999999999</v>
      </c>
    </row>
    <row r="1080" spans="1:14" ht="15.6" x14ac:dyDescent="0.3">
      <c r="A1080" s="1" t="s">
        <v>1292</v>
      </c>
      <c r="B1080" t="str">
        <f>VLOOKUP(A1080,'Customer Names'!A1080:D3414,4,FALSE)</f>
        <v>Bert</v>
      </c>
      <c r="C1080">
        <f>VLOOKUP(A1080,'medical examination2'!A1080:'medical examination2'!B3414,2,FALSE)</f>
        <v>29.2</v>
      </c>
      <c r="D1080">
        <f>VLOOKUP(A1080,'medical examination2'!A1080:E3414,5,FALSE)</f>
        <v>7.53</v>
      </c>
      <c r="E1080" t="str">
        <f>VLOOKUP(A1080,'medical examination2'!A1080:G3415,7,FALSE)</f>
        <v>No</v>
      </c>
      <c r="F1080" t="str">
        <f>VLOOKUP(healthcare!A1080,'medical examination2'!A1080:I3414,9,FALSE)</f>
        <v>No</v>
      </c>
      <c r="G1080" t="str">
        <f>VLOOKUP(A1080,'medical examination2'!A1080:J3414,10,FALSE)</f>
        <v>No</v>
      </c>
      <c r="I1080" t="str">
        <f>VLOOKUP(A1080,'medical examination2'!A1080:M3414,13,FALSE)</f>
        <v>No</v>
      </c>
      <c r="J1080" t="str">
        <f>VLOOKUP(A1080,'medical examination2'!A1080:D3414,4,FALSE)</f>
        <v>OVERWEIGHT</v>
      </c>
      <c r="K1080" t="str">
        <f>VLOOKUP(A1080,'medical examination2'!A1080:F3414,6,FALSE)</f>
        <v>DIABETES</v>
      </c>
      <c r="L1080" s="16">
        <f>VLOOKUP(A1080,'hospitalisation details 2'!A1080:G3422,7,FALSE)</f>
        <v>25079</v>
      </c>
      <c r="N1080">
        <f>VLOOKUP(A1080,'hospitalisation details 2'!A1080:J3422,10,FALSE)</f>
        <v>10436.1</v>
      </c>
    </row>
    <row r="1081" spans="1:14" ht="15.6" x14ac:dyDescent="0.3">
      <c r="A1081" s="1" t="s">
        <v>1291</v>
      </c>
      <c r="B1081" t="str">
        <f>VLOOKUP(A1081,'Customer Names'!A1081:D3415,4,FALSE)</f>
        <v>John P.</v>
      </c>
      <c r="C1081">
        <f>VLOOKUP(A1081,'medical examination2'!A1081:'medical examination2'!B3415,2,FALSE)</f>
        <v>32.774999999999999</v>
      </c>
      <c r="D1081">
        <f>VLOOKUP(A1081,'medical examination2'!A1081:E3415,5,FALSE)</f>
        <v>7.95</v>
      </c>
      <c r="E1081" t="str">
        <f>VLOOKUP(A1081,'medical examination2'!A1081:G3416,7,FALSE)</f>
        <v>No</v>
      </c>
      <c r="F1081" t="str">
        <f>VLOOKUP(healthcare!A1081,'medical examination2'!A1081:I3415,9,FALSE)</f>
        <v>No</v>
      </c>
      <c r="G1081" t="str">
        <f>VLOOKUP(A1081,'medical examination2'!A1081:J3415,10,FALSE)</f>
        <v>No</v>
      </c>
      <c r="I1081" t="str">
        <f>VLOOKUP(A1081,'medical examination2'!A1081:M3415,13,FALSE)</f>
        <v>No</v>
      </c>
      <c r="J1081" t="str">
        <f>VLOOKUP(A1081,'medical examination2'!A1081:D3415,4,FALSE)</f>
        <v>OBESITY</v>
      </c>
      <c r="K1081" t="str">
        <f>VLOOKUP(A1081,'medical examination2'!A1081:F3415,6,FALSE)</f>
        <v>DIABETES</v>
      </c>
      <c r="L1081" s="16">
        <f>VLOOKUP(A1081,'hospitalisation details 2'!A1081:G3423,7,FALSE)</f>
        <v>25073</v>
      </c>
      <c r="N1081">
        <f>VLOOKUP(A1081,'hospitalisation details 2'!A1081:J3423,10,FALSE)</f>
        <v>10435.07</v>
      </c>
    </row>
    <row r="1082" spans="1:14" ht="15.6" x14ac:dyDescent="0.3">
      <c r="A1082" s="1" t="s">
        <v>1290</v>
      </c>
      <c r="B1082" t="str">
        <f>VLOOKUP(A1082,'Customer Names'!A1082:D3416,4,FALSE)</f>
        <v>Daniel P</v>
      </c>
      <c r="C1082">
        <f>VLOOKUP(A1082,'medical examination2'!A1082:'medical examination2'!B3416,2,FALSE)</f>
        <v>24.035</v>
      </c>
      <c r="D1082">
        <f>VLOOKUP(A1082,'medical examination2'!A1082:E3416,5,FALSE)</f>
        <v>8.5</v>
      </c>
      <c r="E1082" t="str">
        <f>VLOOKUP(A1082,'medical examination2'!A1082:G3417,7,FALSE)</f>
        <v>No</v>
      </c>
      <c r="F1082" t="str">
        <f>VLOOKUP(healthcare!A1082,'medical examination2'!A1082:I3416,9,FALSE)</f>
        <v>No</v>
      </c>
      <c r="G1082" t="str">
        <f>VLOOKUP(A1082,'medical examination2'!A1082:J3416,10,FALSE)</f>
        <v>No</v>
      </c>
      <c r="I1082" t="str">
        <f>VLOOKUP(A1082,'medical examination2'!A1082:M3416,13,FALSE)</f>
        <v>No</v>
      </c>
      <c r="J1082" t="str">
        <f>VLOOKUP(A1082,'medical examination2'!A1082:D3416,4,FALSE)</f>
        <v>NORMAL WEIGHT</v>
      </c>
      <c r="K1082" t="str">
        <f>VLOOKUP(A1082,'medical examination2'!A1082:F3416,6,FALSE)</f>
        <v>DIABETES</v>
      </c>
      <c r="L1082" s="16">
        <f>VLOOKUP(A1082,'hospitalisation details 2'!A1082:G3424,7,FALSE)</f>
        <v>25199</v>
      </c>
      <c r="N1082">
        <f>VLOOKUP(A1082,'hospitalisation details 2'!A1082:J3424,10,FALSE)</f>
        <v>10422.92</v>
      </c>
    </row>
    <row r="1083" spans="1:14" ht="15.6" x14ac:dyDescent="0.3">
      <c r="A1083" s="1" t="s">
        <v>1289</v>
      </c>
      <c r="B1083" t="str">
        <f>VLOOKUP(A1083,'Customer Names'!A1083:D3417,4,FALSE)</f>
        <v>Lisa K.</v>
      </c>
      <c r="C1083">
        <f>VLOOKUP(A1083,'medical examination2'!A1083:'medical examination2'!B3417,2,FALSE)</f>
        <v>30.55</v>
      </c>
      <c r="D1083">
        <f>VLOOKUP(A1083,'medical examination2'!A1083:E3417,5,FALSE)</f>
        <v>5.89</v>
      </c>
      <c r="E1083" t="str">
        <f>VLOOKUP(A1083,'medical examination2'!A1083:G3418,7,FALSE)</f>
        <v>No</v>
      </c>
      <c r="F1083" t="str">
        <f>VLOOKUP(healthcare!A1083,'medical examination2'!A1083:I3417,9,FALSE)</f>
        <v>No</v>
      </c>
      <c r="G1083" t="str">
        <f>VLOOKUP(A1083,'medical examination2'!A1083:J3417,10,FALSE)</f>
        <v>Yes</v>
      </c>
      <c r="I1083" t="str">
        <f>VLOOKUP(A1083,'medical examination2'!A1083:M3417,13,FALSE)</f>
        <v>No</v>
      </c>
      <c r="J1083" t="str">
        <f>VLOOKUP(A1083,'medical examination2'!A1083:D3417,4,FALSE)</f>
        <v>OBESITY</v>
      </c>
      <c r="K1083" t="str">
        <f>VLOOKUP(A1083,'medical examination2'!A1083:F3417,6,FALSE)</f>
        <v>PREDIABETES</v>
      </c>
      <c r="L1083" s="16">
        <f>VLOOKUP(A1083,'hospitalisation details 2'!A1083:G3425,7,FALSE)</f>
        <v>29184</v>
      </c>
      <c r="N1083">
        <f>VLOOKUP(A1083,'hospitalisation details 2'!A1083:J3425,10,FALSE)</f>
        <v>10419.65</v>
      </c>
    </row>
    <row r="1084" spans="1:14" ht="15.6" x14ac:dyDescent="0.3">
      <c r="A1084" s="1" t="s">
        <v>1288</v>
      </c>
      <c r="B1084" t="str">
        <f>VLOOKUP(A1084,'Customer Names'!A1084:D3418,4,FALSE)</f>
        <v>Kristine</v>
      </c>
      <c r="C1084">
        <f>VLOOKUP(A1084,'medical examination2'!A1084:'medical examination2'!B3418,2,FALSE)</f>
        <v>28.81</v>
      </c>
      <c r="D1084">
        <f>VLOOKUP(A1084,'medical examination2'!A1084:E3418,5,FALSE)</f>
        <v>8.76</v>
      </c>
      <c r="E1084" t="str">
        <f>VLOOKUP(A1084,'medical examination2'!A1084:G3419,7,FALSE)</f>
        <v>No</v>
      </c>
      <c r="F1084" t="str">
        <f>VLOOKUP(healthcare!A1084,'medical examination2'!A1084:I3418,9,FALSE)</f>
        <v>No</v>
      </c>
      <c r="G1084" t="str">
        <f>VLOOKUP(A1084,'medical examination2'!A1084:J3418,10,FALSE)</f>
        <v>No</v>
      </c>
      <c r="I1084" t="str">
        <f>VLOOKUP(A1084,'medical examination2'!A1084:M3418,13,FALSE)</f>
        <v>No</v>
      </c>
      <c r="J1084" t="str">
        <f>VLOOKUP(A1084,'medical examination2'!A1084:D3418,4,FALSE)</f>
        <v>OVERWEIGHT</v>
      </c>
      <c r="K1084" t="str">
        <f>VLOOKUP(A1084,'medical examination2'!A1084:F3418,6,FALSE)</f>
        <v>DIABETES</v>
      </c>
      <c r="L1084" s="16">
        <f>VLOOKUP(A1084,'hospitalisation details 2'!A1084:G3426,7,FALSE)</f>
        <v>26948</v>
      </c>
      <c r="N1084">
        <f>VLOOKUP(A1084,'hospitalisation details 2'!A1084:J3426,10,FALSE)</f>
        <v>10419.59</v>
      </c>
    </row>
    <row r="1085" spans="1:14" ht="15.6" x14ac:dyDescent="0.3">
      <c r="A1085" s="1" t="s">
        <v>1287</v>
      </c>
      <c r="B1085" t="str">
        <f>VLOOKUP(A1085,'Customer Names'!A1085:D3419,4,FALSE)</f>
        <v>Paul A</v>
      </c>
      <c r="C1085">
        <f>VLOOKUP(A1085,'medical examination2'!A1085:'medical examination2'!B3419,2,FALSE)</f>
        <v>31.66</v>
      </c>
      <c r="D1085">
        <f>VLOOKUP(A1085,'medical examination2'!A1085:E3419,5,FALSE)</f>
        <v>4.1100000000000003</v>
      </c>
      <c r="E1085" t="str">
        <f>VLOOKUP(A1085,'medical examination2'!A1085:G3420,7,FALSE)</f>
        <v>No</v>
      </c>
      <c r="F1085" t="str">
        <f>VLOOKUP(healthcare!A1085,'medical examination2'!A1085:I3419,9,FALSE)</f>
        <v>No</v>
      </c>
      <c r="G1085" t="str">
        <f>VLOOKUP(A1085,'medical examination2'!A1085:J3419,10,FALSE)</f>
        <v>No</v>
      </c>
      <c r="I1085" t="str">
        <f>VLOOKUP(A1085,'medical examination2'!A1085:M3419,13,FALSE)</f>
        <v>No</v>
      </c>
      <c r="J1085" t="str">
        <f>VLOOKUP(A1085,'medical examination2'!A1085:D3419,4,FALSE)</f>
        <v>OBESITY</v>
      </c>
      <c r="K1085" t="str">
        <f>VLOOKUP(A1085,'medical examination2'!A1085:F3419,6,FALSE)</f>
        <v>NORMAL</v>
      </c>
      <c r="L1085" s="16">
        <f>VLOOKUP(A1085,'hospitalisation details 2'!A1085:G3427,7,FALSE)</f>
        <v>29518</v>
      </c>
      <c r="N1085">
        <f>VLOOKUP(A1085,'hospitalisation details 2'!A1085:J3427,10,FALSE)</f>
        <v>10407.98</v>
      </c>
    </row>
    <row r="1086" spans="1:14" ht="15.6" x14ac:dyDescent="0.3">
      <c r="A1086" s="1" t="s">
        <v>1286</v>
      </c>
      <c r="B1086" t="str">
        <f>VLOOKUP(A1086,'Customer Names'!A1086:D3420,4,FALSE)</f>
        <v>Bryan</v>
      </c>
      <c r="C1086">
        <f>VLOOKUP(A1086,'medical examination2'!A1086:'medical examination2'!B3420,2,FALSE)</f>
        <v>28.215</v>
      </c>
      <c r="D1086">
        <f>VLOOKUP(A1086,'medical examination2'!A1086:E3420,5,FALSE)</f>
        <v>7.56</v>
      </c>
      <c r="E1086" t="str">
        <f>VLOOKUP(A1086,'medical examination2'!A1086:G3421,7,FALSE)</f>
        <v>yes</v>
      </c>
      <c r="F1086" t="str">
        <f>VLOOKUP(healthcare!A1086,'medical examination2'!A1086:I3420,9,FALSE)</f>
        <v>No</v>
      </c>
      <c r="G1086" t="str">
        <f>VLOOKUP(A1086,'medical examination2'!A1086:J3420,10,FALSE)</f>
        <v>No</v>
      </c>
      <c r="I1086" t="str">
        <f>VLOOKUP(A1086,'medical examination2'!A1086:M3420,13,FALSE)</f>
        <v>No</v>
      </c>
      <c r="J1086" t="str">
        <f>VLOOKUP(A1086,'medical examination2'!A1086:D3420,4,FALSE)</f>
        <v>OVERWEIGHT</v>
      </c>
      <c r="K1086" t="str">
        <f>VLOOKUP(A1086,'medical examination2'!A1086:F3420,6,FALSE)</f>
        <v>DIABETES</v>
      </c>
      <c r="L1086" s="16">
        <f>VLOOKUP(A1086,'hospitalisation details 2'!A1086:G3428,7,FALSE)</f>
        <v>27550</v>
      </c>
      <c r="N1086">
        <f>VLOOKUP(A1086,'hospitalisation details 2'!A1086:J3428,10,FALSE)</f>
        <v>10407.09</v>
      </c>
    </row>
    <row r="1087" spans="1:14" ht="15.6" x14ac:dyDescent="0.3">
      <c r="A1087" s="1" t="s">
        <v>1285</v>
      </c>
      <c r="B1087" t="str">
        <f>VLOOKUP(A1087,'Customer Names'!A1087:D3421,4,FALSE)</f>
        <v>Chris</v>
      </c>
      <c r="C1087">
        <f>VLOOKUP(A1087,'medical examination2'!A1087:'medical examination2'!B3421,2,FALSE)</f>
        <v>26.12</v>
      </c>
      <c r="D1087">
        <f>VLOOKUP(A1087,'medical examination2'!A1087:E3421,5,FALSE)</f>
        <v>4.17</v>
      </c>
      <c r="E1087" t="str">
        <f>VLOOKUP(A1087,'medical examination2'!A1087:G3422,7,FALSE)</f>
        <v>yes</v>
      </c>
      <c r="F1087" t="str">
        <f>VLOOKUP(healthcare!A1087,'medical examination2'!A1087:I3421,9,FALSE)</f>
        <v>No</v>
      </c>
      <c r="G1087" t="str">
        <f>VLOOKUP(A1087,'medical examination2'!A1087:J3421,10,FALSE)</f>
        <v>Yes</v>
      </c>
      <c r="I1087" t="str">
        <f>VLOOKUP(A1087,'medical examination2'!A1087:M3421,13,FALSE)</f>
        <v>No</v>
      </c>
      <c r="J1087" t="str">
        <f>VLOOKUP(A1087,'medical examination2'!A1087:D3421,4,FALSE)</f>
        <v>OVERWEIGHT</v>
      </c>
      <c r="K1087" t="str">
        <f>VLOOKUP(A1087,'medical examination2'!A1087:F3421,6,FALSE)</f>
        <v>NORMAL</v>
      </c>
      <c r="L1087" s="16">
        <f>VLOOKUP(A1087,'hospitalisation details 2'!A1087:G3429,7,FALSE)</f>
        <v>25391</v>
      </c>
      <c r="N1087">
        <f>VLOOKUP(A1087,'hospitalisation details 2'!A1087:J3429,10,FALSE)</f>
        <v>10403.27</v>
      </c>
    </row>
    <row r="1088" spans="1:14" ht="15.6" x14ac:dyDescent="0.3">
      <c r="A1088" s="1" t="s">
        <v>1284</v>
      </c>
      <c r="B1088" t="str">
        <f>VLOOKUP(A1088,'Customer Names'!A1088:D3422,4,FALSE)</f>
        <v>Milah B</v>
      </c>
      <c r="C1088">
        <f>VLOOKUP(A1088,'medical examination2'!A1088:'medical examination2'!B3422,2,FALSE)</f>
        <v>36.630000000000003</v>
      </c>
      <c r="D1088">
        <f>VLOOKUP(A1088,'medical examination2'!A1088:E3422,5,FALSE)</f>
        <v>11.42</v>
      </c>
      <c r="E1088" t="str">
        <f>VLOOKUP(A1088,'medical examination2'!A1088:G3423,7,FALSE)</f>
        <v>No</v>
      </c>
      <c r="F1088" t="str">
        <f>VLOOKUP(healthcare!A1088,'medical examination2'!A1088:I3422,9,FALSE)</f>
        <v>No</v>
      </c>
      <c r="G1088" t="str">
        <f>VLOOKUP(A1088,'medical examination2'!A1088:J3422,10,FALSE)</f>
        <v>No</v>
      </c>
      <c r="I1088" t="str">
        <f>VLOOKUP(A1088,'medical examination2'!A1088:M3422,13,FALSE)</f>
        <v>No</v>
      </c>
      <c r="J1088" t="str">
        <f>VLOOKUP(A1088,'medical examination2'!A1088:D3422,4,FALSE)</f>
        <v>OBESITY</v>
      </c>
      <c r="K1088" t="str">
        <f>VLOOKUP(A1088,'medical examination2'!A1088:F3422,6,FALSE)</f>
        <v>DIABETES</v>
      </c>
      <c r="L1088" s="16">
        <f>VLOOKUP(A1088,'hospitalisation details 2'!A1088:G3430,7,FALSE)</f>
        <v>26926</v>
      </c>
      <c r="N1088">
        <f>VLOOKUP(A1088,'hospitalisation details 2'!A1088:J3430,10,FALSE)</f>
        <v>10381.48</v>
      </c>
    </row>
    <row r="1089" spans="1:14" ht="15.6" x14ac:dyDescent="0.3">
      <c r="A1089" s="1" t="s">
        <v>1283</v>
      </c>
      <c r="B1089" t="str">
        <f>VLOOKUP(A1089,'Customer Names'!A1089:D3423,4,FALSE)</f>
        <v>Annette M.</v>
      </c>
      <c r="C1089">
        <f>VLOOKUP(A1089,'medical examination2'!A1089:'medical examination2'!B3423,2,FALSE)</f>
        <v>33.344999999999999</v>
      </c>
      <c r="D1089">
        <f>VLOOKUP(A1089,'medical examination2'!A1089:E3423,5,FALSE)</f>
        <v>7.33</v>
      </c>
      <c r="E1089" t="str">
        <f>VLOOKUP(A1089,'medical examination2'!A1089:G3424,7,FALSE)</f>
        <v>No</v>
      </c>
      <c r="F1089" t="str">
        <f>VLOOKUP(healthcare!A1089,'medical examination2'!A1089:I3423,9,FALSE)</f>
        <v>No</v>
      </c>
      <c r="G1089" t="str">
        <f>VLOOKUP(A1089,'medical examination2'!A1089:J3423,10,FALSE)</f>
        <v>No</v>
      </c>
      <c r="I1089" t="str">
        <f>VLOOKUP(A1089,'medical examination2'!A1089:M3423,13,FALSE)</f>
        <v>No</v>
      </c>
      <c r="J1089" t="str">
        <f>VLOOKUP(A1089,'medical examination2'!A1089:D3423,4,FALSE)</f>
        <v>OBESITY</v>
      </c>
      <c r="K1089" t="str">
        <f>VLOOKUP(A1089,'medical examination2'!A1089:F3423,6,FALSE)</f>
        <v>DIABETES</v>
      </c>
      <c r="L1089" s="16">
        <f>VLOOKUP(A1089,'hospitalisation details 2'!A1089:G3431,7,FALSE)</f>
        <v>26936</v>
      </c>
      <c r="N1089">
        <f>VLOOKUP(A1089,'hospitalisation details 2'!A1089:J3431,10,FALSE)</f>
        <v>10370.91</v>
      </c>
    </row>
    <row r="1090" spans="1:14" ht="15.6" x14ac:dyDescent="0.3">
      <c r="A1090" s="1" t="s">
        <v>1282</v>
      </c>
      <c r="B1090" t="str">
        <f>VLOOKUP(A1090,'Customer Names'!A1090:D3424,4,FALSE)</f>
        <v>Yoko</v>
      </c>
      <c r="C1090">
        <f>VLOOKUP(A1090,'medical examination2'!A1090:'medical examination2'!B3424,2,FALSE)</f>
        <v>27.11</v>
      </c>
      <c r="D1090">
        <f>VLOOKUP(A1090,'medical examination2'!A1090:E3424,5,FALSE)</f>
        <v>6.7</v>
      </c>
      <c r="E1090" t="str">
        <f>VLOOKUP(A1090,'medical examination2'!A1090:G3425,7,FALSE)</f>
        <v>No</v>
      </c>
      <c r="F1090" t="str">
        <f>VLOOKUP(healthcare!A1090,'medical examination2'!A1090:I3424,9,FALSE)</f>
        <v>No</v>
      </c>
      <c r="G1090" t="str">
        <f>VLOOKUP(A1090,'medical examination2'!A1090:J3424,10,FALSE)</f>
        <v>No</v>
      </c>
      <c r="I1090" t="str">
        <f>VLOOKUP(A1090,'medical examination2'!A1090:M3424,13,FALSE)</f>
        <v>No</v>
      </c>
      <c r="J1090" t="str">
        <f>VLOOKUP(A1090,'medical examination2'!A1090:D3424,4,FALSE)</f>
        <v>OVERWEIGHT</v>
      </c>
      <c r="K1090" t="str">
        <f>VLOOKUP(A1090,'medical examination2'!A1090:F3424,6,FALSE)</f>
        <v>DIABETES</v>
      </c>
      <c r="L1090" s="16">
        <f>VLOOKUP(A1090,'hospitalisation details 2'!A1090:G3432,7,FALSE)</f>
        <v>26182</v>
      </c>
      <c r="N1090">
        <f>VLOOKUP(A1090,'hospitalisation details 2'!A1090:J3432,10,FALSE)</f>
        <v>10356.67</v>
      </c>
    </row>
    <row r="1091" spans="1:14" ht="15.6" x14ac:dyDescent="0.3">
      <c r="A1091" s="1" t="s">
        <v>1281</v>
      </c>
      <c r="B1091" t="str">
        <f>VLOOKUP(A1091,'Customer Names'!A1091:D3425,4,FALSE)</f>
        <v>Laura</v>
      </c>
      <c r="C1091">
        <f>VLOOKUP(A1091,'medical examination2'!A1091:'medical examination2'!B3425,2,FALSE)</f>
        <v>26.6</v>
      </c>
      <c r="D1091">
        <f>VLOOKUP(A1091,'medical examination2'!A1091:E3425,5,FALSE)</f>
        <v>5.27</v>
      </c>
      <c r="E1091" t="str">
        <f>VLOOKUP(A1091,'medical examination2'!A1091:G3426,7,FALSE)</f>
        <v>yes</v>
      </c>
      <c r="F1091" t="str">
        <f>VLOOKUP(healthcare!A1091,'medical examination2'!A1091:I3425,9,FALSE)</f>
        <v>No</v>
      </c>
      <c r="G1091" t="str">
        <f>VLOOKUP(A1091,'medical examination2'!A1091:J3425,10,FALSE)</f>
        <v>Yes</v>
      </c>
      <c r="I1091" t="str">
        <f>VLOOKUP(A1091,'medical examination2'!A1091:M3425,13,FALSE)</f>
        <v>No</v>
      </c>
      <c r="J1091" t="str">
        <f>VLOOKUP(A1091,'medical examination2'!A1091:D3425,4,FALSE)</f>
        <v>OVERWEIGHT</v>
      </c>
      <c r="K1091" t="str">
        <f>VLOOKUP(A1091,'medical examination2'!A1091:F3425,6,FALSE)</f>
        <v>NORMAL</v>
      </c>
      <c r="L1091" s="16">
        <f>VLOOKUP(A1091,'hospitalisation details 2'!A1091:G3433,7,FALSE)</f>
        <v>25371</v>
      </c>
      <c r="N1091">
        <f>VLOOKUP(A1091,'hospitalisation details 2'!A1091:J3433,10,FALSE)</f>
        <v>10355.64</v>
      </c>
    </row>
    <row r="1092" spans="1:14" ht="15.6" x14ac:dyDescent="0.3">
      <c r="A1092" s="1" t="s">
        <v>1280</v>
      </c>
      <c r="B1092" t="str">
        <f>VLOOKUP(A1092,'Customer Names'!A1092:D3426,4,FALSE)</f>
        <v>Tess A.</v>
      </c>
      <c r="C1092">
        <f>VLOOKUP(A1092,'medical examination2'!A1092:'medical examination2'!B3426,2,FALSE)</f>
        <v>30.41</v>
      </c>
      <c r="D1092">
        <f>VLOOKUP(A1092,'medical examination2'!A1092:E3426,5,FALSE)</f>
        <v>7.72</v>
      </c>
      <c r="E1092" t="str">
        <f>VLOOKUP(A1092,'medical examination2'!A1092:G3427,7,FALSE)</f>
        <v>No</v>
      </c>
      <c r="F1092" t="str">
        <f>VLOOKUP(healthcare!A1092,'medical examination2'!A1092:I3426,9,FALSE)</f>
        <v>No</v>
      </c>
      <c r="G1092" t="str">
        <f>VLOOKUP(A1092,'medical examination2'!A1092:J3426,10,FALSE)</f>
        <v>No</v>
      </c>
      <c r="I1092" t="str">
        <f>VLOOKUP(A1092,'medical examination2'!A1092:M3426,13,FALSE)</f>
        <v>No</v>
      </c>
      <c r="J1092" t="str">
        <f>VLOOKUP(A1092,'medical examination2'!A1092:D3426,4,FALSE)</f>
        <v>OBESITY</v>
      </c>
      <c r="K1092" t="str">
        <f>VLOOKUP(A1092,'medical examination2'!A1092:F3426,6,FALSE)</f>
        <v>DIABETES</v>
      </c>
      <c r="L1092" s="16">
        <f>VLOOKUP(A1092,'hospitalisation details 2'!A1092:G3434,7,FALSE)</f>
        <v>27301</v>
      </c>
      <c r="N1092">
        <f>VLOOKUP(A1092,'hospitalisation details 2'!A1092:J3434,10,FALSE)</f>
        <v>10352.48</v>
      </c>
    </row>
    <row r="1093" spans="1:14" ht="15.6" x14ac:dyDescent="0.3">
      <c r="A1093" s="1" t="s">
        <v>1279</v>
      </c>
      <c r="B1093" t="str">
        <f>VLOOKUP(A1093,'Customer Names'!A1093:D3427,4,FALSE)</f>
        <v>William G.</v>
      </c>
      <c r="C1093">
        <f>VLOOKUP(A1093,'medical examination2'!A1093:'medical examination2'!B3427,2,FALSE)</f>
        <v>28.98</v>
      </c>
      <c r="D1093">
        <f>VLOOKUP(A1093,'medical examination2'!A1093:E3427,5,FALSE)</f>
        <v>8.68</v>
      </c>
      <c r="E1093" t="str">
        <f>VLOOKUP(A1093,'medical examination2'!A1093:G3428,7,FALSE)</f>
        <v>No</v>
      </c>
      <c r="F1093" t="str">
        <f>VLOOKUP(healthcare!A1093,'medical examination2'!A1093:I3427,9,FALSE)</f>
        <v>No</v>
      </c>
      <c r="G1093" t="str">
        <f>VLOOKUP(A1093,'medical examination2'!A1093:J3427,10,FALSE)</f>
        <v>No</v>
      </c>
      <c r="I1093" t="str">
        <f>VLOOKUP(A1093,'medical examination2'!A1093:M3427,13,FALSE)</f>
        <v>No</v>
      </c>
      <c r="J1093" t="str">
        <f>VLOOKUP(A1093,'medical examination2'!A1093:D3427,4,FALSE)</f>
        <v>OVERWEIGHT</v>
      </c>
      <c r="K1093" t="str">
        <f>VLOOKUP(A1093,'medical examination2'!A1093:F3427,6,FALSE)</f>
        <v>DIABETES</v>
      </c>
      <c r="L1093" s="16">
        <f>VLOOKUP(A1093,'hospitalisation details 2'!A1093:G3435,7,FALSE)</f>
        <v>26884</v>
      </c>
      <c r="N1093">
        <f>VLOOKUP(A1093,'hospitalisation details 2'!A1093:J3435,10,FALSE)</f>
        <v>10345.93</v>
      </c>
    </row>
    <row r="1094" spans="1:14" ht="15.6" x14ac:dyDescent="0.3">
      <c r="A1094" s="1" t="s">
        <v>1278</v>
      </c>
      <c r="B1094" t="str">
        <f>VLOOKUP(A1094,'Customer Names'!A1094:D3428,4,FALSE)</f>
        <v>Paige</v>
      </c>
      <c r="C1094">
        <f>VLOOKUP(A1094,'medical examination2'!A1094:'medical examination2'!B3428,2,FALSE)</f>
        <v>31.24</v>
      </c>
      <c r="D1094">
        <f>VLOOKUP(A1094,'medical examination2'!A1094:E3428,5,FALSE)</f>
        <v>9.8000000000000007</v>
      </c>
      <c r="E1094" t="str">
        <f>VLOOKUP(A1094,'medical examination2'!A1094:G3429,7,FALSE)</f>
        <v>No</v>
      </c>
      <c r="F1094" t="str">
        <f>VLOOKUP(healthcare!A1094,'medical examination2'!A1094:I3428,9,FALSE)</f>
        <v>No</v>
      </c>
      <c r="G1094" t="str">
        <f>VLOOKUP(A1094,'medical examination2'!A1094:J3428,10,FALSE)</f>
        <v>No</v>
      </c>
      <c r="I1094" t="str">
        <f>VLOOKUP(A1094,'medical examination2'!A1094:M3428,13,FALSE)</f>
        <v>No</v>
      </c>
      <c r="J1094" t="str">
        <f>VLOOKUP(A1094,'medical examination2'!A1094:D3428,4,FALSE)</f>
        <v>OBESITY</v>
      </c>
      <c r="K1094" t="str">
        <f>VLOOKUP(A1094,'medical examination2'!A1094:F3428,6,FALSE)</f>
        <v>DIABETES</v>
      </c>
      <c r="L1094" s="16">
        <f>VLOOKUP(A1094,'hospitalisation details 2'!A1094:G3436,7,FALSE)</f>
        <v>25038</v>
      </c>
      <c r="N1094">
        <f>VLOOKUP(A1094,'hospitalisation details 2'!A1094:J3436,10,FALSE)</f>
        <v>10338.93</v>
      </c>
    </row>
    <row r="1095" spans="1:14" ht="15.6" x14ac:dyDescent="0.3">
      <c r="A1095" s="1" t="s">
        <v>1277</v>
      </c>
      <c r="B1095" t="str">
        <f>VLOOKUP(A1095,'Customer Names'!A1095:D3429,4,FALSE)</f>
        <v>Matthew J</v>
      </c>
      <c r="C1095">
        <f>VLOOKUP(A1095,'medical examination2'!A1095:'medical examination2'!B3429,2,FALSE)</f>
        <v>31.54</v>
      </c>
      <c r="D1095">
        <f>VLOOKUP(A1095,'medical examination2'!A1095:E3429,5,FALSE)</f>
        <v>4.4400000000000004</v>
      </c>
      <c r="E1095" t="str">
        <f>VLOOKUP(A1095,'medical examination2'!A1095:G3430,7,FALSE)</f>
        <v>No</v>
      </c>
      <c r="F1095" t="str">
        <f>VLOOKUP(healthcare!A1095,'medical examination2'!A1095:I3429,9,FALSE)</f>
        <v>No</v>
      </c>
      <c r="G1095" t="str">
        <f>VLOOKUP(A1095,'medical examination2'!A1095:J3429,10,FALSE)</f>
        <v>No</v>
      </c>
      <c r="I1095" t="str">
        <f>VLOOKUP(A1095,'medical examination2'!A1095:M3429,13,FALSE)</f>
        <v>No</v>
      </c>
      <c r="J1095" t="str">
        <f>VLOOKUP(A1095,'medical examination2'!A1095:D3429,4,FALSE)</f>
        <v>OBESITY</v>
      </c>
      <c r="K1095" t="str">
        <f>VLOOKUP(A1095,'medical examination2'!A1095:F3429,6,FALSE)</f>
        <v>NORMAL</v>
      </c>
      <c r="L1095" s="16">
        <f>VLOOKUP(A1095,'hospitalisation details 2'!A1095:G3437,7,FALSE)</f>
        <v>30153</v>
      </c>
      <c r="N1095">
        <f>VLOOKUP(A1095,'hospitalisation details 2'!A1095:J3437,10,FALSE)</f>
        <v>10329.06</v>
      </c>
    </row>
    <row r="1096" spans="1:14" ht="15.6" x14ac:dyDescent="0.3">
      <c r="A1096" s="1" t="s">
        <v>1276</v>
      </c>
      <c r="B1096" t="str">
        <f>VLOOKUP(A1096,'Customer Names'!A1096:D3430,4,FALSE)</f>
        <v>Matthew</v>
      </c>
      <c r="C1096">
        <f>VLOOKUP(A1096,'medical examination2'!A1096:'medical examination2'!B3430,2,FALSE)</f>
        <v>38.6</v>
      </c>
      <c r="D1096">
        <f>VLOOKUP(A1096,'medical examination2'!A1096:E3430,5,FALSE)</f>
        <v>7.19</v>
      </c>
      <c r="E1096" t="str">
        <f>VLOOKUP(A1096,'medical examination2'!A1096:G3431,7,FALSE)</f>
        <v>yes</v>
      </c>
      <c r="F1096" t="str">
        <f>VLOOKUP(healthcare!A1096,'medical examination2'!A1096:I3430,9,FALSE)</f>
        <v>No</v>
      </c>
      <c r="G1096" t="str">
        <f>VLOOKUP(A1096,'medical examination2'!A1096:J3430,10,FALSE)</f>
        <v>No</v>
      </c>
      <c r="I1096" t="str">
        <f>VLOOKUP(A1096,'medical examination2'!A1096:M3430,13,FALSE)</f>
        <v>No</v>
      </c>
      <c r="J1096" t="str">
        <f>VLOOKUP(A1096,'medical examination2'!A1096:D3430,4,FALSE)</f>
        <v>OBESITY</v>
      </c>
      <c r="K1096" t="str">
        <f>VLOOKUP(A1096,'medical examination2'!A1096:F3430,6,FALSE)</f>
        <v>DIABETES</v>
      </c>
      <c r="L1096" s="16">
        <f>VLOOKUP(A1096,'hospitalisation details 2'!A1096:G3438,7,FALSE)</f>
        <v>25903</v>
      </c>
      <c r="N1096">
        <f>VLOOKUP(A1096,'hospitalisation details 2'!A1096:J3438,10,FALSE)</f>
        <v>10325.209999999999</v>
      </c>
    </row>
    <row r="1097" spans="1:14" ht="15.6" x14ac:dyDescent="0.3">
      <c r="A1097" s="1" t="s">
        <v>1275</v>
      </c>
      <c r="B1097" t="str">
        <f>VLOOKUP(A1097,'Customer Names'!A1097:D3431,4,FALSE)</f>
        <v>Maria</v>
      </c>
      <c r="C1097">
        <f>VLOOKUP(A1097,'medical examination2'!A1097:'medical examination2'!B3431,2,FALSE)</f>
        <v>37.950000000000003</v>
      </c>
      <c r="D1097">
        <f>VLOOKUP(A1097,'medical examination2'!A1097:E3431,5,FALSE)</f>
        <v>6.06</v>
      </c>
      <c r="E1097" t="str">
        <f>VLOOKUP(A1097,'medical examination2'!A1097:G3432,7,FALSE)</f>
        <v>No</v>
      </c>
      <c r="F1097" t="str">
        <f>VLOOKUP(healthcare!A1097,'medical examination2'!A1097:I3431,9,FALSE)</f>
        <v>No</v>
      </c>
      <c r="G1097" t="str">
        <f>VLOOKUP(A1097,'medical examination2'!A1097:J3431,10,FALSE)</f>
        <v>No</v>
      </c>
      <c r="I1097" t="str">
        <f>VLOOKUP(A1097,'medical examination2'!A1097:M3431,13,FALSE)</f>
        <v>No</v>
      </c>
      <c r="J1097" t="str">
        <f>VLOOKUP(A1097,'medical examination2'!A1097:D3431,4,FALSE)</f>
        <v>OBESITY</v>
      </c>
      <c r="K1097" t="str">
        <f>VLOOKUP(A1097,'medical examination2'!A1097:F3431,6,FALSE)</f>
        <v>PREDIABETES</v>
      </c>
      <c r="L1097" s="16">
        <f>VLOOKUP(A1097,'hospitalisation details 2'!A1097:G3439,7,FALSE)</f>
        <v>33471</v>
      </c>
      <c r="N1097">
        <f>VLOOKUP(A1097,'hospitalisation details 2'!A1097:J3439,10,FALSE)</f>
        <v>10322.9</v>
      </c>
    </row>
    <row r="1098" spans="1:14" ht="15.6" x14ac:dyDescent="0.3">
      <c r="A1098" s="1" t="s">
        <v>1274</v>
      </c>
      <c r="B1098" t="str">
        <f>VLOOKUP(A1098,'Customer Names'!A1098:D3432,4,FALSE)</f>
        <v>Stephanie D</v>
      </c>
      <c r="C1098">
        <f>VLOOKUP(A1098,'medical examination2'!A1098:'medical examination2'!B3432,2,FALSE)</f>
        <v>38.97</v>
      </c>
      <c r="D1098">
        <f>VLOOKUP(A1098,'medical examination2'!A1098:E3432,5,FALSE)</f>
        <v>5.12</v>
      </c>
      <c r="E1098" t="str">
        <f>VLOOKUP(A1098,'medical examination2'!A1098:G3433,7,FALSE)</f>
        <v>No</v>
      </c>
      <c r="F1098" t="str">
        <f>VLOOKUP(healthcare!A1098,'medical examination2'!A1098:I3432,9,FALSE)</f>
        <v>No</v>
      </c>
      <c r="G1098" t="str">
        <f>VLOOKUP(A1098,'medical examination2'!A1098:J3432,10,FALSE)</f>
        <v>No</v>
      </c>
      <c r="I1098" t="str">
        <f>VLOOKUP(A1098,'medical examination2'!A1098:M3432,13,FALSE)</f>
        <v>No</v>
      </c>
      <c r="J1098" t="str">
        <f>VLOOKUP(A1098,'medical examination2'!A1098:D3432,4,FALSE)</f>
        <v>OBESITY</v>
      </c>
      <c r="K1098" t="str">
        <f>VLOOKUP(A1098,'medical examination2'!A1098:F3432,6,FALSE)</f>
        <v>NORMAL</v>
      </c>
      <c r="L1098" s="16">
        <f>VLOOKUP(A1098,'hospitalisation details 2'!A1098:G3440,7,FALSE)</f>
        <v>33559</v>
      </c>
      <c r="N1098">
        <f>VLOOKUP(A1098,'hospitalisation details 2'!A1098:J3440,10,FALSE)</f>
        <v>10315.91</v>
      </c>
    </row>
    <row r="1099" spans="1:14" ht="15.6" x14ac:dyDescent="0.3">
      <c r="A1099" s="1" t="s">
        <v>1273</v>
      </c>
      <c r="B1099" t="str">
        <f>VLOOKUP(A1099,'Customer Names'!A1099:D3433,4,FALSE)</f>
        <v>Tiffany</v>
      </c>
      <c r="C1099">
        <f>VLOOKUP(A1099,'medical examination2'!A1099:'medical examination2'!B3433,2,FALSE)</f>
        <v>21.2</v>
      </c>
      <c r="D1099">
        <f>VLOOKUP(A1099,'medical examination2'!A1099:E3433,5,FALSE)</f>
        <v>10.72</v>
      </c>
      <c r="E1099" t="str">
        <f>VLOOKUP(A1099,'medical examination2'!A1099:G3434,7,FALSE)</f>
        <v>No</v>
      </c>
      <c r="F1099" t="str">
        <f>VLOOKUP(healthcare!A1099,'medical examination2'!A1099:I3433,9,FALSE)</f>
        <v>No</v>
      </c>
      <c r="G1099" t="str">
        <f>VLOOKUP(A1099,'medical examination2'!A1099:J3433,10,FALSE)</f>
        <v>No</v>
      </c>
      <c r="I1099" t="str">
        <f>VLOOKUP(A1099,'medical examination2'!A1099:M3433,13,FALSE)</f>
        <v>No</v>
      </c>
      <c r="J1099" t="str">
        <f>VLOOKUP(A1099,'medical examination2'!A1099:D3433,4,FALSE)</f>
        <v>NORMAL WEIGHT</v>
      </c>
      <c r="K1099" t="str">
        <f>VLOOKUP(A1099,'medical examination2'!A1099:F3433,6,FALSE)</f>
        <v>DIABETES</v>
      </c>
      <c r="L1099" s="16">
        <f>VLOOKUP(A1099,'hospitalisation details 2'!A1099:G3441,7,FALSE)</f>
        <v>22839</v>
      </c>
      <c r="N1099">
        <f>VLOOKUP(A1099,'hospitalisation details 2'!A1099:J3441,10,FALSE)</f>
        <v>10310.780000000001</v>
      </c>
    </row>
    <row r="1100" spans="1:14" ht="15.6" x14ac:dyDescent="0.3">
      <c r="A1100" s="1" t="s">
        <v>1272</v>
      </c>
      <c r="B1100" t="str">
        <f>VLOOKUP(A1100,'Customer Names'!A1100:D3434,4,FALSE)</f>
        <v>Sara M.</v>
      </c>
      <c r="C1100">
        <f>VLOOKUP(A1100,'medical examination2'!A1100:'medical examination2'!B3434,2,FALSE)</f>
        <v>23.96</v>
      </c>
      <c r="D1100">
        <f>VLOOKUP(A1100,'medical examination2'!A1100:E3434,5,FALSE)</f>
        <v>9.58</v>
      </c>
      <c r="E1100" t="str">
        <f>VLOOKUP(A1100,'medical examination2'!A1100:G3435,7,FALSE)</f>
        <v>yes</v>
      </c>
      <c r="F1100" t="str">
        <f>VLOOKUP(healthcare!A1100,'medical examination2'!A1100:I3434,9,FALSE)</f>
        <v>No</v>
      </c>
      <c r="G1100" t="str">
        <f>VLOOKUP(A1100,'medical examination2'!A1100:J3434,10,FALSE)</f>
        <v>Yes</v>
      </c>
      <c r="I1100" t="str">
        <f>VLOOKUP(A1100,'medical examination2'!A1100:M3434,13,FALSE)</f>
        <v>No</v>
      </c>
      <c r="J1100" t="str">
        <f>VLOOKUP(A1100,'medical examination2'!A1100:D3434,4,FALSE)</f>
        <v>NORMAL WEIGHT</v>
      </c>
      <c r="K1100" t="str">
        <f>VLOOKUP(A1100,'medical examination2'!A1100:F3434,6,FALSE)</f>
        <v>DIABETES</v>
      </c>
      <c r="L1100" s="16">
        <f>VLOOKUP(A1100,'hospitalisation details 2'!A1100:G3442,7,FALSE)</f>
        <v>23278</v>
      </c>
      <c r="N1100">
        <f>VLOOKUP(A1100,'hospitalisation details 2'!A1100:J3442,10,FALSE)</f>
        <v>10308.040000000001</v>
      </c>
    </row>
    <row r="1101" spans="1:14" ht="15.6" x14ac:dyDescent="0.3">
      <c r="A1101" s="1" t="s">
        <v>1271</v>
      </c>
      <c r="B1101" t="str">
        <f>VLOOKUP(A1101,'Customer Names'!A1101:D3435,4,FALSE)</f>
        <v>Scott A.</v>
      </c>
      <c r="C1101">
        <f>VLOOKUP(A1101,'medical examination2'!A1101:'medical examination2'!B3435,2,FALSE)</f>
        <v>35.93</v>
      </c>
      <c r="D1101">
        <f>VLOOKUP(A1101,'medical examination2'!A1101:E3435,5,FALSE)</f>
        <v>6.4</v>
      </c>
      <c r="E1101" t="str">
        <f>VLOOKUP(A1101,'medical examination2'!A1101:G3436,7,FALSE)</f>
        <v>yes</v>
      </c>
      <c r="F1101" t="str">
        <f>VLOOKUP(healthcare!A1101,'medical examination2'!A1101:I3435,9,FALSE)</f>
        <v>No</v>
      </c>
      <c r="G1101" t="str">
        <f>VLOOKUP(A1101,'medical examination2'!A1101:J3435,10,FALSE)</f>
        <v>No</v>
      </c>
      <c r="I1101" t="str">
        <f>VLOOKUP(A1101,'medical examination2'!A1101:M3435,13,FALSE)</f>
        <v>No</v>
      </c>
      <c r="J1101" t="str">
        <f>VLOOKUP(A1101,'medical examination2'!A1101:D3435,4,FALSE)</f>
        <v>OBESITY</v>
      </c>
      <c r="K1101" t="str">
        <f>VLOOKUP(A1101,'medical examination2'!A1101:F3435,6,FALSE)</f>
        <v>PREDIABETES</v>
      </c>
      <c r="L1101" s="16">
        <f>VLOOKUP(A1101,'hospitalisation details 2'!A1101:G3443,7,FALSE)</f>
        <v>32400</v>
      </c>
      <c r="N1101">
        <f>VLOOKUP(A1101,'hospitalisation details 2'!A1101:J3443,10,FALSE)</f>
        <v>10276.99</v>
      </c>
    </row>
    <row r="1102" spans="1:14" ht="15.6" x14ac:dyDescent="0.3">
      <c r="A1102" s="1" t="s">
        <v>1270</v>
      </c>
      <c r="B1102" t="str">
        <f>VLOOKUP(A1102,'Customer Names'!A1102:D3436,4,FALSE)</f>
        <v>Lauren</v>
      </c>
      <c r="C1102">
        <f>VLOOKUP(A1102,'medical examination2'!A1102:'medical examination2'!B3436,2,FALSE)</f>
        <v>26.11</v>
      </c>
      <c r="D1102">
        <f>VLOOKUP(A1102,'medical examination2'!A1102:E3436,5,FALSE)</f>
        <v>6.8</v>
      </c>
      <c r="E1102" t="str">
        <f>VLOOKUP(A1102,'medical examination2'!A1102:G3437,7,FALSE)</f>
        <v>yes</v>
      </c>
      <c r="F1102" t="str">
        <f>VLOOKUP(healthcare!A1102,'medical examination2'!A1102:I3436,9,FALSE)</f>
        <v>No</v>
      </c>
      <c r="G1102" t="str">
        <f>VLOOKUP(A1102,'medical examination2'!A1102:J3436,10,FALSE)</f>
        <v>No</v>
      </c>
      <c r="I1102" t="str">
        <f>VLOOKUP(A1102,'medical examination2'!A1102:M3436,13,FALSE)</f>
        <v>No</v>
      </c>
      <c r="J1102" t="str">
        <f>VLOOKUP(A1102,'medical examination2'!A1102:D3436,4,FALSE)</f>
        <v>OVERWEIGHT</v>
      </c>
      <c r="K1102" t="str">
        <f>VLOOKUP(A1102,'medical examination2'!A1102:F3436,6,FALSE)</f>
        <v>DIABETES</v>
      </c>
      <c r="L1102" s="16">
        <f>VLOOKUP(A1102,'hospitalisation details 2'!A1102:G3444,7,FALSE)</f>
        <v>25740</v>
      </c>
      <c r="N1102">
        <f>VLOOKUP(A1102,'hospitalisation details 2'!A1102:J3444,10,FALSE)</f>
        <v>10274.33</v>
      </c>
    </row>
    <row r="1103" spans="1:14" ht="15.6" x14ac:dyDescent="0.3">
      <c r="A1103" s="1" t="s">
        <v>1269</v>
      </c>
      <c r="B1103" t="str">
        <f>VLOOKUP(A1103,'Customer Names'!A1103:D3437,4,FALSE)</f>
        <v>Scott</v>
      </c>
      <c r="C1103">
        <f>VLOOKUP(A1103,'medical examination2'!A1103:'medical examination2'!B3437,2,FALSE)</f>
        <v>32.299999999999997</v>
      </c>
      <c r="D1103">
        <f>VLOOKUP(A1103,'medical examination2'!A1103:E3437,5,FALSE)</f>
        <v>9.48</v>
      </c>
      <c r="E1103" t="str">
        <f>VLOOKUP(A1103,'medical examination2'!A1103:G3438,7,FALSE)</f>
        <v>No</v>
      </c>
      <c r="F1103" t="str">
        <f>VLOOKUP(healthcare!A1103,'medical examination2'!A1103:I3437,9,FALSE)</f>
        <v>No</v>
      </c>
      <c r="G1103" t="str">
        <f>VLOOKUP(A1103,'medical examination2'!A1103:J3437,10,FALSE)</f>
        <v>No</v>
      </c>
      <c r="I1103" t="str">
        <f>VLOOKUP(A1103,'medical examination2'!A1103:M3437,13,FALSE)</f>
        <v>No</v>
      </c>
      <c r="J1103" t="str">
        <f>VLOOKUP(A1103,'medical examination2'!A1103:D3437,4,FALSE)</f>
        <v>OBESITY</v>
      </c>
      <c r="K1103" t="str">
        <f>VLOOKUP(A1103,'medical examination2'!A1103:F3437,6,FALSE)</f>
        <v>DIABETES</v>
      </c>
      <c r="L1103" s="16">
        <f>VLOOKUP(A1103,'hospitalisation details 2'!A1103:G3445,7,FALSE)</f>
        <v>26995</v>
      </c>
      <c r="N1103">
        <f>VLOOKUP(A1103,'hospitalisation details 2'!A1103:J3445,10,FALSE)</f>
        <v>10269.459999999999</v>
      </c>
    </row>
    <row r="1104" spans="1:14" ht="15.6" x14ac:dyDescent="0.3">
      <c r="A1104" s="1" t="s">
        <v>1268</v>
      </c>
      <c r="B1104" t="str">
        <f>VLOOKUP(A1104,'Customer Names'!A1104:D3438,4,FALSE)</f>
        <v>Brian A.</v>
      </c>
      <c r="C1104">
        <f>VLOOKUP(A1104,'medical examination2'!A1104:'medical examination2'!B3438,2,FALSE)</f>
        <v>28.69</v>
      </c>
      <c r="D1104">
        <f>VLOOKUP(A1104,'medical examination2'!A1104:E3438,5,FALSE)</f>
        <v>7.45</v>
      </c>
      <c r="E1104" t="str">
        <f>VLOOKUP(A1104,'medical examination2'!A1104:G3439,7,FALSE)</f>
        <v>No</v>
      </c>
      <c r="F1104" t="str">
        <f>VLOOKUP(healthcare!A1104,'medical examination2'!A1104:I3438,9,FALSE)</f>
        <v>No</v>
      </c>
      <c r="G1104" t="str">
        <f>VLOOKUP(A1104,'medical examination2'!A1104:J3438,10,FALSE)</f>
        <v>No</v>
      </c>
      <c r="I1104" t="str">
        <f>VLOOKUP(A1104,'medical examination2'!A1104:M3438,13,FALSE)</f>
        <v>No</v>
      </c>
      <c r="J1104" t="str">
        <f>VLOOKUP(A1104,'medical examination2'!A1104:D3438,4,FALSE)</f>
        <v>OVERWEIGHT</v>
      </c>
      <c r="K1104" t="str">
        <f>VLOOKUP(A1104,'medical examination2'!A1104:F3438,6,FALSE)</f>
        <v>DIABETES</v>
      </c>
      <c r="L1104" s="16">
        <f>VLOOKUP(A1104,'hospitalisation details 2'!A1104:G3446,7,FALSE)</f>
        <v>26912</v>
      </c>
      <c r="N1104">
        <f>VLOOKUP(A1104,'hospitalisation details 2'!A1104:J3446,10,FALSE)</f>
        <v>10264.44</v>
      </c>
    </row>
    <row r="1105" spans="1:14" ht="15.6" x14ac:dyDescent="0.3">
      <c r="A1105" s="1" t="s">
        <v>1267</v>
      </c>
      <c r="B1105" t="str">
        <f>VLOOKUP(A1105,'Customer Names'!A1105:D3439,4,FALSE)</f>
        <v>Kaitlin R.</v>
      </c>
      <c r="C1105">
        <f>VLOOKUP(A1105,'medical examination2'!A1105:'medical examination2'!B3439,2,FALSE)</f>
        <v>31.28</v>
      </c>
      <c r="D1105">
        <f>VLOOKUP(A1105,'medical examination2'!A1105:E3439,5,FALSE)</f>
        <v>6.94</v>
      </c>
      <c r="E1105" t="str">
        <f>VLOOKUP(A1105,'medical examination2'!A1105:G3440,7,FALSE)</f>
        <v>yes</v>
      </c>
      <c r="F1105" t="str">
        <f>VLOOKUP(healthcare!A1105,'medical examination2'!A1105:I3439,9,FALSE)</f>
        <v>No</v>
      </c>
      <c r="G1105" t="str">
        <f>VLOOKUP(A1105,'medical examination2'!A1105:J3439,10,FALSE)</f>
        <v>No</v>
      </c>
      <c r="I1105" t="str">
        <f>VLOOKUP(A1105,'medical examination2'!A1105:M3439,13,FALSE)</f>
        <v>No</v>
      </c>
      <c r="J1105" t="str">
        <f>VLOOKUP(A1105,'medical examination2'!A1105:D3439,4,FALSE)</f>
        <v>OBESITY</v>
      </c>
      <c r="K1105" t="str">
        <f>VLOOKUP(A1105,'medical examination2'!A1105:F3439,6,FALSE)</f>
        <v>DIABETES</v>
      </c>
      <c r="L1105" s="16">
        <f>VLOOKUP(A1105,'hospitalisation details 2'!A1105:G3447,7,FALSE)</f>
        <v>27621</v>
      </c>
      <c r="N1105">
        <f>VLOOKUP(A1105,'hospitalisation details 2'!A1105:J3447,10,FALSE)</f>
        <v>10259.129999999999</v>
      </c>
    </row>
    <row r="1106" spans="1:14" ht="15.6" x14ac:dyDescent="0.3">
      <c r="A1106" s="1" t="s">
        <v>1266</v>
      </c>
      <c r="B1106" t="str">
        <f>VLOOKUP(A1106,'Customer Names'!A1106:D3440,4,FALSE)</f>
        <v>Mohammad</v>
      </c>
      <c r="C1106">
        <f>VLOOKUP(A1106,'medical examination2'!A1106:'medical examination2'!B3440,2,FALSE)</f>
        <v>30.21</v>
      </c>
      <c r="D1106">
        <f>VLOOKUP(A1106,'medical examination2'!A1106:E3440,5,FALSE)</f>
        <v>7.83</v>
      </c>
      <c r="E1106" t="str">
        <f>VLOOKUP(A1106,'medical examination2'!A1106:G3441,7,FALSE)</f>
        <v>No</v>
      </c>
      <c r="F1106" t="str">
        <f>VLOOKUP(healthcare!A1106,'medical examination2'!A1106:I3440,9,FALSE)</f>
        <v>No</v>
      </c>
      <c r="G1106" t="str">
        <f>VLOOKUP(A1106,'medical examination2'!A1106:J3440,10,FALSE)</f>
        <v>No</v>
      </c>
      <c r="I1106" t="str">
        <f>VLOOKUP(A1106,'medical examination2'!A1106:M3440,13,FALSE)</f>
        <v>No</v>
      </c>
      <c r="J1106" t="str">
        <f>VLOOKUP(A1106,'medical examination2'!A1106:D3440,4,FALSE)</f>
        <v>OBESITY</v>
      </c>
      <c r="K1106" t="str">
        <f>VLOOKUP(A1106,'medical examination2'!A1106:F3440,6,FALSE)</f>
        <v>DIABETES</v>
      </c>
      <c r="L1106" s="16">
        <f>VLOOKUP(A1106,'hospitalisation details 2'!A1106:G3448,7,FALSE)</f>
        <v>25104</v>
      </c>
      <c r="N1106">
        <f>VLOOKUP(A1106,'hospitalisation details 2'!A1106:J3448,10,FALSE)</f>
        <v>10231.5</v>
      </c>
    </row>
    <row r="1107" spans="1:14" ht="15.6" x14ac:dyDescent="0.3">
      <c r="A1107" s="1" t="s">
        <v>1265</v>
      </c>
      <c r="B1107" t="str">
        <f>VLOOKUP(A1107,'Customer Names'!A1107:D3441,4,FALSE)</f>
        <v>Charlie</v>
      </c>
      <c r="C1107">
        <f>VLOOKUP(A1107,'medical examination2'!A1107:'medical examination2'!B3441,2,FALSE)</f>
        <v>38.28</v>
      </c>
      <c r="D1107">
        <f>VLOOKUP(A1107,'medical examination2'!A1107:E3441,5,FALSE)</f>
        <v>10.17</v>
      </c>
      <c r="E1107" t="str">
        <f>VLOOKUP(A1107,'medical examination2'!A1107:G3442,7,FALSE)</f>
        <v>yes</v>
      </c>
      <c r="F1107" t="str">
        <f>VLOOKUP(healthcare!A1107,'medical examination2'!A1107:I3441,9,FALSE)</f>
        <v>No</v>
      </c>
      <c r="G1107" t="str">
        <f>VLOOKUP(A1107,'medical examination2'!A1107:J3441,10,FALSE)</f>
        <v>No</v>
      </c>
      <c r="I1107" t="str">
        <f>VLOOKUP(A1107,'medical examination2'!A1107:M3441,13,FALSE)</f>
        <v>No</v>
      </c>
      <c r="J1107" t="str">
        <f>VLOOKUP(A1107,'medical examination2'!A1107:D3441,4,FALSE)</f>
        <v>OBESITY</v>
      </c>
      <c r="K1107" t="str">
        <f>VLOOKUP(A1107,'medical examination2'!A1107:F3441,6,FALSE)</f>
        <v>DIABETES</v>
      </c>
      <c r="L1107" s="16">
        <f>VLOOKUP(A1107,'hospitalisation details 2'!A1107:G3449,7,FALSE)</f>
        <v>24651</v>
      </c>
      <c r="N1107">
        <f>VLOOKUP(A1107,'hospitalisation details 2'!A1107:J3449,10,FALSE)</f>
        <v>10226.280000000001</v>
      </c>
    </row>
    <row r="1108" spans="1:14" ht="15.6" x14ac:dyDescent="0.3">
      <c r="A1108" s="1" t="s">
        <v>1264</v>
      </c>
      <c r="B1108" t="str">
        <f>VLOOKUP(A1108,'Customer Names'!A1108:D3442,4,FALSE)</f>
        <v>Brent</v>
      </c>
      <c r="C1108">
        <f>VLOOKUP(A1108,'medical examination2'!A1108:'medical examination2'!B3442,2,FALSE)</f>
        <v>29.9</v>
      </c>
      <c r="D1108">
        <f>VLOOKUP(A1108,'medical examination2'!A1108:E3442,5,FALSE)</f>
        <v>8.9600000000000009</v>
      </c>
      <c r="E1108" t="str">
        <f>VLOOKUP(A1108,'medical examination2'!A1108:G3443,7,FALSE)</f>
        <v>yes</v>
      </c>
      <c r="F1108" t="str">
        <f>VLOOKUP(healthcare!A1108,'medical examination2'!A1108:I3442,9,FALSE)</f>
        <v>No</v>
      </c>
      <c r="G1108" t="str">
        <f>VLOOKUP(A1108,'medical examination2'!A1108:J3442,10,FALSE)</f>
        <v>No</v>
      </c>
      <c r="I1108" t="str">
        <f>VLOOKUP(A1108,'medical examination2'!A1108:M3442,13,FALSE)</f>
        <v>No</v>
      </c>
      <c r="J1108" t="str">
        <f>VLOOKUP(A1108,'medical examination2'!A1108:D3442,4,FALSE)</f>
        <v>OVERWEIGHT</v>
      </c>
      <c r="K1108" t="str">
        <f>VLOOKUP(A1108,'medical examination2'!A1108:F3442,6,FALSE)</f>
        <v>DIABETES</v>
      </c>
      <c r="L1108" s="16">
        <f>VLOOKUP(A1108,'hospitalisation details 2'!A1108:G3450,7,FALSE)</f>
        <v>24741</v>
      </c>
      <c r="N1108">
        <f>VLOOKUP(A1108,'hospitalisation details 2'!A1108:J3450,10,FALSE)</f>
        <v>10214.64</v>
      </c>
    </row>
    <row r="1109" spans="1:14" ht="15.6" x14ac:dyDescent="0.3">
      <c r="A1109" s="1" t="s">
        <v>1263</v>
      </c>
      <c r="B1109" t="str">
        <f>VLOOKUP(A1109,'Customer Names'!A1109:D3443,4,FALSE)</f>
        <v>Kelli M</v>
      </c>
      <c r="C1109">
        <f>VLOOKUP(A1109,'medical examination2'!A1109:'medical examination2'!B3443,2,FALSE)</f>
        <v>23.18</v>
      </c>
      <c r="D1109">
        <f>VLOOKUP(A1109,'medical examination2'!A1109:E3443,5,FALSE)</f>
        <v>6.96</v>
      </c>
      <c r="E1109" t="str">
        <f>VLOOKUP(A1109,'medical examination2'!A1109:G3444,7,FALSE)</f>
        <v>yes</v>
      </c>
      <c r="F1109" t="str">
        <f>VLOOKUP(healthcare!A1109,'medical examination2'!A1109:I3443,9,FALSE)</f>
        <v>No</v>
      </c>
      <c r="G1109" t="str">
        <f>VLOOKUP(A1109,'medical examination2'!A1109:J3443,10,FALSE)</f>
        <v>No</v>
      </c>
      <c r="I1109" t="str">
        <f>VLOOKUP(A1109,'medical examination2'!A1109:M3443,13,FALSE)</f>
        <v>No</v>
      </c>
      <c r="J1109" t="str">
        <f>VLOOKUP(A1109,'medical examination2'!A1109:D3443,4,FALSE)</f>
        <v>NORMAL WEIGHT</v>
      </c>
      <c r="K1109" t="str">
        <f>VLOOKUP(A1109,'medical examination2'!A1109:F3443,6,FALSE)</f>
        <v>DIABETES</v>
      </c>
      <c r="L1109" s="16">
        <f>VLOOKUP(A1109,'hospitalisation details 2'!A1109:G3451,7,FALSE)</f>
        <v>25926</v>
      </c>
      <c r="N1109">
        <f>VLOOKUP(A1109,'hospitalisation details 2'!A1109:J3451,10,FALSE)</f>
        <v>10197.77</v>
      </c>
    </row>
    <row r="1110" spans="1:14" ht="15.6" x14ac:dyDescent="0.3">
      <c r="A1110" s="1" t="s">
        <v>1262</v>
      </c>
      <c r="B1110" t="str">
        <f>VLOOKUP(A1110,'Customer Names'!A1110:D3444,4,FALSE)</f>
        <v>Sheridan H</v>
      </c>
      <c r="C1110">
        <f>VLOOKUP(A1110,'medical examination2'!A1110:'medical examination2'!B3444,2,FALSE)</f>
        <v>33.020000000000003</v>
      </c>
      <c r="D1110">
        <f>VLOOKUP(A1110,'medical examination2'!A1110:E3444,5,FALSE)</f>
        <v>5.07</v>
      </c>
      <c r="E1110" t="str">
        <f>VLOOKUP(A1110,'medical examination2'!A1110:G3445,7,FALSE)</f>
        <v>yes</v>
      </c>
      <c r="F1110" t="str">
        <f>VLOOKUP(healthcare!A1110,'medical examination2'!A1110:I3444,9,FALSE)</f>
        <v>No</v>
      </c>
      <c r="G1110" t="str">
        <f>VLOOKUP(A1110,'medical examination2'!A1110:J3444,10,FALSE)</f>
        <v>No</v>
      </c>
      <c r="I1110" t="str">
        <f>VLOOKUP(A1110,'medical examination2'!A1110:M3444,13,FALSE)</f>
        <v>No</v>
      </c>
      <c r="J1110" t="str">
        <f>VLOOKUP(A1110,'medical examination2'!A1110:D3444,4,FALSE)</f>
        <v>OBESITY</v>
      </c>
      <c r="K1110" t="str">
        <f>VLOOKUP(A1110,'medical examination2'!A1110:F3444,6,FALSE)</f>
        <v>NORMAL</v>
      </c>
      <c r="L1110" s="16">
        <f>VLOOKUP(A1110,'hospitalisation details 2'!A1110:G3452,7,FALSE)</f>
        <v>31336</v>
      </c>
      <c r="N1110">
        <f>VLOOKUP(A1110,'hospitalisation details 2'!A1110:J3452,10,FALSE)</f>
        <v>10191.82</v>
      </c>
    </row>
    <row r="1111" spans="1:14" ht="15.6" x14ac:dyDescent="0.3">
      <c r="A1111" s="1" t="s">
        <v>1261</v>
      </c>
      <c r="B1111" t="str">
        <f>VLOOKUP(A1111,'Customer Names'!A1111:D3445,4,FALSE)</f>
        <v>Sarah M.</v>
      </c>
      <c r="C1111">
        <f>VLOOKUP(A1111,'medical examination2'!A1111:'medical examination2'!B3445,2,FALSE)</f>
        <v>27.29</v>
      </c>
      <c r="D1111">
        <f>VLOOKUP(A1111,'medical examination2'!A1111:E3445,5,FALSE)</f>
        <v>5.85</v>
      </c>
      <c r="E1111" t="str">
        <f>VLOOKUP(A1111,'medical examination2'!A1111:G3446,7,FALSE)</f>
        <v>No</v>
      </c>
      <c r="F1111" t="str">
        <f>VLOOKUP(healthcare!A1111,'medical examination2'!A1111:I3445,9,FALSE)</f>
        <v>No</v>
      </c>
      <c r="G1111" t="str">
        <f>VLOOKUP(A1111,'medical examination2'!A1111:J3445,10,FALSE)</f>
        <v>No</v>
      </c>
      <c r="I1111" t="str">
        <f>VLOOKUP(A1111,'medical examination2'!A1111:M3445,13,FALSE)</f>
        <v>No</v>
      </c>
      <c r="J1111" t="str">
        <f>VLOOKUP(A1111,'medical examination2'!A1111:D3445,4,FALSE)</f>
        <v>OVERWEIGHT</v>
      </c>
      <c r="K1111" t="str">
        <f>VLOOKUP(A1111,'medical examination2'!A1111:F3445,6,FALSE)</f>
        <v>PREDIABETES</v>
      </c>
      <c r="L1111" s="16">
        <f>VLOOKUP(A1111,'hospitalisation details 2'!A1111:G3453,7,FALSE)</f>
        <v>26490</v>
      </c>
      <c r="N1111">
        <f>VLOOKUP(A1111,'hospitalisation details 2'!A1111:J3453,10,FALSE)</f>
        <v>10160.870000000001</v>
      </c>
    </row>
    <row r="1112" spans="1:14" ht="15.6" x14ac:dyDescent="0.3">
      <c r="A1112" s="1" t="s">
        <v>1260</v>
      </c>
      <c r="B1112" t="str">
        <f>VLOOKUP(A1112,'Customer Names'!A1112:D3446,4,FALSE)</f>
        <v>Jennifer</v>
      </c>
      <c r="C1112">
        <f>VLOOKUP(A1112,'medical examination2'!A1112:'medical examination2'!B3446,2,FALSE)</f>
        <v>23.18</v>
      </c>
      <c r="D1112">
        <f>VLOOKUP(A1112,'medical examination2'!A1112:E3446,5,FALSE)</f>
        <v>10.56</v>
      </c>
      <c r="E1112" t="str">
        <f>VLOOKUP(A1112,'medical examination2'!A1112:G3447,7,FALSE)</f>
        <v>No</v>
      </c>
      <c r="F1112" t="str">
        <f>VLOOKUP(healthcare!A1112,'medical examination2'!A1112:I3446,9,FALSE)</f>
        <v>No</v>
      </c>
      <c r="G1112" t="str">
        <f>VLOOKUP(A1112,'medical examination2'!A1112:J3446,10,FALSE)</f>
        <v>No</v>
      </c>
      <c r="I1112" t="str">
        <f>VLOOKUP(A1112,'medical examination2'!A1112:M3446,13,FALSE)</f>
        <v>No</v>
      </c>
      <c r="J1112" t="str">
        <f>VLOOKUP(A1112,'medical examination2'!A1112:D3446,4,FALSE)</f>
        <v>NORMAL WEIGHT</v>
      </c>
      <c r="K1112" t="str">
        <f>VLOOKUP(A1112,'medical examination2'!A1112:F3446,6,FALSE)</f>
        <v>DIABETES</v>
      </c>
      <c r="L1112" s="16">
        <f>VLOOKUP(A1112,'hospitalisation details 2'!A1112:G3454,7,FALSE)</f>
        <v>26950</v>
      </c>
      <c r="N1112">
        <f>VLOOKUP(A1112,'hospitalisation details 2'!A1112:J3454,10,FALSE)</f>
        <v>10156.780000000001</v>
      </c>
    </row>
    <row r="1113" spans="1:14" ht="15.6" x14ac:dyDescent="0.3">
      <c r="A1113" s="1" t="s">
        <v>1259</v>
      </c>
      <c r="B1113" t="str">
        <f>VLOOKUP(A1113,'Customer Names'!A1113:D3447,4,FALSE)</f>
        <v>Laura J</v>
      </c>
      <c r="C1113">
        <f>VLOOKUP(A1113,'medical examination2'!A1113:'medical examination2'!B3447,2,FALSE)</f>
        <v>32.659999999999997</v>
      </c>
      <c r="D1113">
        <f>VLOOKUP(A1113,'medical examination2'!A1113:E3447,5,FALSE)</f>
        <v>8.92</v>
      </c>
      <c r="E1113" t="str">
        <f>VLOOKUP(A1113,'medical examination2'!A1113:G3448,7,FALSE)</f>
        <v>yes</v>
      </c>
      <c r="F1113" t="str">
        <f>VLOOKUP(healthcare!A1113,'medical examination2'!A1113:I3447,9,FALSE)</f>
        <v>No</v>
      </c>
      <c r="G1113" t="str">
        <f>VLOOKUP(A1113,'medical examination2'!A1113:J3447,10,FALSE)</f>
        <v>No</v>
      </c>
      <c r="I1113" t="str">
        <f>VLOOKUP(A1113,'medical examination2'!A1113:M3447,13,FALSE)</f>
        <v>No</v>
      </c>
      <c r="J1113" t="str">
        <f>VLOOKUP(A1113,'medical examination2'!A1113:D3447,4,FALSE)</f>
        <v>OBESITY</v>
      </c>
      <c r="K1113" t="str">
        <f>VLOOKUP(A1113,'medical examination2'!A1113:F3447,6,FALSE)</f>
        <v>DIABETES</v>
      </c>
      <c r="L1113" s="16">
        <f>VLOOKUP(A1113,'hospitalisation details 2'!A1113:G3455,7,FALSE)</f>
        <v>29749</v>
      </c>
      <c r="N1113">
        <f>VLOOKUP(A1113,'hospitalisation details 2'!A1113:J3455,10,FALSE)</f>
        <v>10146.129999999999</v>
      </c>
    </row>
    <row r="1114" spans="1:14" ht="15.6" x14ac:dyDescent="0.3">
      <c r="A1114" s="1" t="s">
        <v>1258</v>
      </c>
      <c r="B1114" t="str">
        <f>VLOOKUP(A1114,'Customer Names'!A1114:D3448,4,FALSE)</f>
        <v>Thomas</v>
      </c>
      <c r="C1114">
        <f>VLOOKUP(A1114,'medical examination2'!A1114:'medical examination2'!B3448,2,FALSE)</f>
        <v>30.78</v>
      </c>
      <c r="D1114">
        <f>VLOOKUP(A1114,'medical examination2'!A1114:E3448,5,FALSE)</f>
        <v>8.6300000000000008</v>
      </c>
      <c r="E1114" t="str">
        <f>VLOOKUP(A1114,'medical examination2'!A1114:G3449,7,FALSE)</f>
        <v>No</v>
      </c>
      <c r="F1114" t="str">
        <f>VLOOKUP(healthcare!A1114,'medical examination2'!A1114:I3448,9,FALSE)</f>
        <v>No</v>
      </c>
      <c r="G1114" t="str">
        <f>VLOOKUP(A1114,'medical examination2'!A1114:J3448,10,FALSE)</f>
        <v>No</v>
      </c>
      <c r="I1114" t="str">
        <f>VLOOKUP(A1114,'medical examination2'!A1114:M3448,13,FALSE)</f>
        <v>No</v>
      </c>
      <c r="J1114" t="str">
        <f>VLOOKUP(A1114,'medical examination2'!A1114:D3448,4,FALSE)</f>
        <v>OBESITY</v>
      </c>
      <c r="K1114" t="str">
        <f>VLOOKUP(A1114,'medical examination2'!A1114:F3448,6,FALSE)</f>
        <v>DIABETES</v>
      </c>
      <c r="L1114" s="16">
        <f>VLOOKUP(A1114,'hospitalisation details 2'!A1114:G3456,7,FALSE)</f>
        <v>27393</v>
      </c>
      <c r="N1114">
        <f>VLOOKUP(A1114,'hospitalisation details 2'!A1114:J3456,10,FALSE)</f>
        <v>10141.14</v>
      </c>
    </row>
    <row r="1115" spans="1:14" ht="15.6" x14ac:dyDescent="0.3">
      <c r="A1115" s="1" t="s">
        <v>1257</v>
      </c>
      <c r="B1115" t="str">
        <f>VLOOKUP(A1115,'Customer Names'!A1115:D3449,4,FALSE)</f>
        <v>Gisele</v>
      </c>
      <c r="C1115">
        <f>VLOOKUP(A1115,'medical examination2'!A1115:'medical examination2'!B3449,2,FALSE)</f>
        <v>47.2</v>
      </c>
      <c r="D1115">
        <f>VLOOKUP(A1115,'medical examination2'!A1115:E3449,5,FALSE)</f>
        <v>6.29</v>
      </c>
      <c r="E1115" t="str">
        <f>VLOOKUP(A1115,'medical examination2'!A1115:G3450,7,FALSE)</f>
        <v>yes</v>
      </c>
      <c r="F1115" t="str">
        <f>VLOOKUP(healthcare!A1115,'medical examination2'!A1115:I3449,9,FALSE)</f>
        <v>No</v>
      </c>
      <c r="G1115" t="str">
        <f>VLOOKUP(A1115,'medical examination2'!A1115:J3449,10,FALSE)</f>
        <v>Yes</v>
      </c>
      <c r="I1115" t="str">
        <f>VLOOKUP(A1115,'medical examination2'!A1115:M3449,13,FALSE)</f>
        <v>No</v>
      </c>
      <c r="J1115" t="str">
        <f>VLOOKUP(A1115,'medical examination2'!A1115:D3449,4,FALSE)</f>
        <v>OBESITY</v>
      </c>
      <c r="K1115" t="str">
        <f>VLOOKUP(A1115,'medical examination2'!A1115:F3449,6,FALSE)</f>
        <v>PREDIABETES</v>
      </c>
      <c r="L1115" s="16">
        <f>VLOOKUP(A1115,'hospitalisation details 2'!A1115:G3457,7,FALSE)</f>
        <v>35678</v>
      </c>
      <c r="N1115">
        <f>VLOOKUP(A1115,'hospitalisation details 2'!A1115:J3457,10,FALSE)</f>
        <v>10139.84</v>
      </c>
    </row>
    <row r="1116" spans="1:14" ht="15.6" x14ac:dyDescent="0.3">
      <c r="A1116" s="1" t="s">
        <v>1256</v>
      </c>
      <c r="B1116" t="str">
        <f>VLOOKUP(A1116,'Customer Names'!A1116:D3450,4,FALSE)</f>
        <v>Myra L</v>
      </c>
      <c r="C1116">
        <f>VLOOKUP(A1116,'medical examination2'!A1116:'medical examination2'!B3450,2,FALSE)</f>
        <v>31.6</v>
      </c>
      <c r="D1116">
        <f>VLOOKUP(A1116,'medical examination2'!A1116:E3450,5,FALSE)</f>
        <v>5.75</v>
      </c>
      <c r="E1116" t="str">
        <f>VLOOKUP(A1116,'medical examination2'!A1116:G3451,7,FALSE)</f>
        <v>No</v>
      </c>
      <c r="F1116" t="str">
        <f>VLOOKUP(healthcare!A1116,'medical examination2'!A1116:I3450,9,FALSE)</f>
        <v>No</v>
      </c>
      <c r="G1116" t="str">
        <f>VLOOKUP(A1116,'medical examination2'!A1116:J3450,10,FALSE)</f>
        <v>No</v>
      </c>
      <c r="I1116" t="str">
        <f>VLOOKUP(A1116,'medical examination2'!A1116:M3450,13,FALSE)</f>
        <v>No</v>
      </c>
      <c r="J1116" t="str">
        <f>VLOOKUP(A1116,'medical examination2'!A1116:D3450,4,FALSE)</f>
        <v>OBESITY</v>
      </c>
      <c r="K1116" t="str">
        <f>VLOOKUP(A1116,'medical examination2'!A1116:F3450,6,FALSE)</f>
        <v>PREDIABETES</v>
      </c>
      <c r="L1116" s="16">
        <f>VLOOKUP(A1116,'hospitalisation details 2'!A1116:G3458,7,FALSE)</f>
        <v>26619</v>
      </c>
      <c r="N1116">
        <f>VLOOKUP(A1116,'hospitalisation details 2'!A1116:J3458,10,FALSE)</f>
        <v>10118.42</v>
      </c>
    </row>
    <row r="1117" spans="1:14" ht="15.6" x14ac:dyDescent="0.3">
      <c r="A1117" s="1" t="s">
        <v>1255</v>
      </c>
      <c r="B1117" t="str">
        <f>VLOOKUP(A1117,'Customer Names'!A1117:D3451,4,FALSE)</f>
        <v>Melissa M.</v>
      </c>
      <c r="C1117">
        <f>VLOOKUP(A1117,'medical examination2'!A1117:'medical examination2'!B3451,2,FALSE)</f>
        <v>33.914999999999999</v>
      </c>
      <c r="D1117">
        <f>VLOOKUP(A1117,'medical examination2'!A1117:E3451,5,FALSE)</f>
        <v>6.66</v>
      </c>
      <c r="E1117" t="str">
        <f>VLOOKUP(A1117,'medical examination2'!A1117:G3452,7,FALSE)</f>
        <v>yes</v>
      </c>
      <c r="F1117" t="str">
        <f>VLOOKUP(healthcare!A1117,'medical examination2'!A1117:I3451,9,FALSE)</f>
        <v>No</v>
      </c>
      <c r="G1117" t="str">
        <f>VLOOKUP(A1117,'medical examination2'!A1117:J3451,10,FALSE)</f>
        <v>No</v>
      </c>
      <c r="I1117" t="str">
        <f>VLOOKUP(A1117,'medical examination2'!A1117:M3451,13,FALSE)</f>
        <v>No</v>
      </c>
      <c r="J1117" t="str">
        <f>VLOOKUP(A1117,'medical examination2'!A1117:D3451,4,FALSE)</f>
        <v>OBESITY</v>
      </c>
      <c r="K1117" t="str">
        <f>VLOOKUP(A1117,'medical examination2'!A1117:F3451,6,FALSE)</f>
        <v>DIABETES</v>
      </c>
      <c r="L1117" s="16">
        <f>VLOOKUP(A1117,'hospitalisation details 2'!A1117:G3459,7,FALSE)</f>
        <v>27577</v>
      </c>
      <c r="N1117">
        <f>VLOOKUP(A1117,'hospitalisation details 2'!A1117:J3459,10,FALSE)</f>
        <v>10115.01</v>
      </c>
    </row>
    <row r="1118" spans="1:14" ht="15.6" x14ac:dyDescent="0.3">
      <c r="A1118" s="1" t="s">
        <v>1254</v>
      </c>
      <c r="B1118" t="str">
        <f>VLOOKUP(A1118,'Customer Names'!A1118:D3452,4,FALSE)</f>
        <v>Eleanor F.</v>
      </c>
      <c r="C1118">
        <f>VLOOKUP(A1118,'medical examination2'!A1118:'medical examination2'!B3452,2,FALSE)</f>
        <v>23.54</v>
      </c>
      <c r="D1118">
        <f>VLOOKUP(A1118,'medical examination2'!A1118:E3452,5,FALSE)</f>
        <v>5.0999999999999996</v>
      </c>
      <c r="E1118" t="str">
        <f>VLOOKUP(A1118,'medical examination2'!A1118:G3453,7,FALSE)</f>
        <v>No</v>
      </c>
      <c r="F1118" t="str">
        <f>VLOOKUP(healthcare!A1118,'medical examination2'!A1118:I3452,9,FALSE)</f>
        <v>No</v>
      </c>
      <c r="G1118" t="str">
        <f>VLOOKUP(A1118,'medical examination2'!A1118:J3452,10,FALSE)</f>
        <v>No</v>
      </c>
      <c r="I1118" t="str">
        <f>VLOOKUP(A1118,'medical examination2'!A1118:M3452,13,FALSE)</f>
        <v>No</v>
      </c>
      <c r="J1118" t="str">
        <f>VLOOKUP(A1118,'medical examination2'!A1118:D3452,4,FALSE)</f>
        <v>NORMAL WEIGHT</v>
      </c>
      <c r="K1118" t="str">
        <f>VLOOKUP(A1118,'medical examination2'!A1118:F3452,6,FALSE)</f>
        <v>NORMAL</v>
      </c>
      <c r="L1118" s="16">
        <f>VLOOKUP(A1118,'hospitalisation details 2'!A1118:G3460,7,FALSE)</f>
        <v>26519</v>
      </c>
      <c r="N1118">
        <f>VLOOKUP(A1118,'hospitalisation details 2'!A1118:J3460,10,FALSE)</f>
        <v>10107.219999999999</v>
      </c>
    </row>
    <row r="1119" spans="1:14" ht="15.6" x14ac:dyDescent="0.3">
      <c r="A1119" s="1" t="s">
        <v>1253</v>
      </c>
      <c r="B1119" t="str">
        <f>VLOOKUP(A1119,'Customer Names'!A1119:D3453,4,FALSE)</f>
        <v>Elizabeth</v>
      </c>
      <c r="C1119">
        <f>VLOOKUP(A1119,'medical examination2'!A1119:'medical examination2'!B3453,2,FALSE)</f>
        <v>27.074999999999999</v>
      </c>
      <c r="D1119">
        <f>VLOOKUP(A1119,'medical examination2'!A1119:E3453,5,FALSE)</f>
        <v>4.41</v>
      </c>
      <c r="E1119" t="str">
        <f>VLOOKUP(A1119,'medical examination2'!A1119:G3454,7,FALSE)</f>
        <v>No</v>
      </c>
      <c r="F1119" t="str">
        <f>VLOOKUP(healthcare!A1119,'medical examination2'!A1119:I3453,9,FALSE)</f>
        <v>No</v>
      </c>
      <c r="G1119" t="str">
        <f>VLOOKUP(A1119,'medical examination2'!A1119:J3453,10,FALSE)</f>
        <v>No</v>
      </c>
      <c r="I1119" t="str">
        <f>VLOOKUP(A1119,'medical examination2'!A1119:M3453,13,FALSE)</f>
        <v>No</v>
      </c>
      <c r="J1119" t="str">
        <f>VLOOKUP(A1119,'medical examination2'!A1119:D3453,4,FALSE)</f>
        <v>OVERWEIGHT</v>
      </c>
      <c r="K1119" t="str">
        <f>VLOOKUP(A1119,'medical examination2'!A1119:F3453,6,FALSE)</f>
        <v>NORMAL</v>
      </c>
      <c r="L1119" s="16">
        <f>VLOOKUP(A1119,'hospitalisation details 2'!A1119:G3461,7,FALSE)</f>
        <v>26591</v>
      </c>
      <c r="N1119">
        <f>VLOOKUP(A1119,'hospitalisation details 2'!A1119:J3461,10,FALSE)</f>
        <v>10106.129999999999</v>
      </c>
    </row>
    <row r="1120" spans="1:14" ht="15.6" x14ac:dyDescent="0.3">
      <c r="A1120" s="1" t="s">
        <v>1252</v>
      </c>
      <c r="B1120" t="str">
        <f>VLOOKUP(A1120,'Customer Names'!A1120:D3454,4,FALSE)</f>
        <v>Kenneth</v>
      </c>
      <c r="C1120">
        <f>VLOOKUP(A1120,'medical examination2'!A1120:'medical examination2'!B3454,2,FALSE)</f>
        <v>25.8</v>
      </c>
      <c r="D1120">
        <f>VLOOKUP(A1120,'medical examination2'!A1120:E3454,5,FALSE)</f>
        <v>5.52</v>
      </c>
      <c r="E1120" t="str">
        <f>VLOOKUP(A1120,'medical examination2'!A1120:G3455,7,FALSE)</f>
        <v>yes</v>
      </c>
      <c r="F1120" t="str">
        <f>VLOOKUP(healthcare!A1120,'medical examination2'!A1120:I3454,9,FALSE)</f>
        <v>No</v>
      </c>
      <c r="G1120" t="str">
        <f>VLOOKUP(A1120,'medical examination2'!A1120:J3454,10,FALSE)</f>
        <v>No</v>
      </c>
      <c r="I1120" t="str">
        <f>VLOOKUP(A1120,'medical examination2'!A1120:M3454,13,FALSE)</f>
        <v>No</v>
      </c>
      <c r="J1120" t="str">
        <f>VLOOKUP(A1120,'medical examination2'!A1120:D3454,4,FALSE)</f>
        <v>OVERWEIGHT</v>
      </c>
      <c r="K1120" t="str">
        <f>VLOOKUP(A1120,'medical examination2'!A1120:F3454,6,FALSE)</f>
        <v>NORMAL</v>
      </c>
      <c r="L1120" s="16">
        <f>VLOOKUP(A1120,'hospitalisation details 2'!A1120:G3462,7,FALSE)</f>
        <v>28113</v>
      </c>
      <c r="N1120">
        <f>VLOOKUP(A1120,'hospitalisation details 2'!A1120:J3462,10,FALSE)</f>
        <v>10096.969999999999</v>
      </c>
    </row>
    <row r="1121" spans="1:14" ht="15.6" x14ac:dyDescent="0.3">
      <c r="A1121" s="1" t="s">
        <v>1251</v>
      </c>
      <c r="B1121" t="str">
        <f>VLOOKUP(A1121,'Customer Names'!A1121:D3455,4,FALSE)</f>
        <v>Robert G.</v>
      </c>
      <c r="C1121">
        <f>VLOOKUP(A1121,'medical examination2'!A1121:'medical examination2'!B3455,2,FALSE)</f>
        <v>36.1</v>
      </c>
      <c r="D1121">
        <f>VLOOKUP(A1121,'medical examination2'!A1121:E3455,5,FALSE)</f>
        <v>4.62</v>
      </c>
      <c r="E1121" t="str">
        <f>VLOOKUP(A1121,'medical examination2'!A1121:G3456,7,FALSE)</f>
        <v>yes</v>
      </c>
      <c r="F1121" t="str">
        <f>VLOOKUP(healthcare!A1121,'medical examination2'!A1121:I3455,9,FALSE)</f>
        <v>No</v>
      </c>
      <c r="G1121" t="str">
        <f>VLOOKUP(A1121,'medical examination2'!A1121:J3455,10,FALSE)</f>
        <v>Yes</v>
      </c>
      <c r="I1121" t="str">
        <f>VLOOKUP(A1121,'medical examination2'!A1121:M3455,13,FALSE)</f>
        <v>No</v>
      </c>
      <c r="J1121" t="str">
        <f>VLOOKUP(A1121,'medical examination2'!A1121:D3455,4,FALSE)</f>
        <v>OBESITY</v>
      </c>
      <c r="K1121" t="str">
        <f>VLOOKUP(A1121,'medical examination2'!A1121:F3455,6,FALSE)</f>
        <v>NORMAL</v>
      </c>
      <c r="L1121" s="16">
        <f>VLOOKUP(A1121,'hospitalisation details 2'!A1121:G3463,7,FALSE)</f>
        <v>25387</v>
      </c>
      <c r="N1121">
        <f>VLOOKUP(A1121,'hospitalisation details 2'!A1121:J3463,10,FALSE)</f>
        <v>10085.85</v>
      </c>
    </row>
    <row r="1122" spans="1:14" ht="15.6" x14ac:dyDescent="0.3">
      <c r="A1122" s="1" t="s">
        <v>1250</v>
      </c>
      <c r="B1122" t="str">
        <f>VLOOKUP(A1122,'Customer Names'!A1122:D3456,4,FALSE)</f>
        <v>Thomas C.</v>
      </c>
      <c r="C1122">
        <f>VLOOKUP(A1122,'medical examination2'!A1122:'medical examination2'!B3456,2,FALSE)</f>
        <v>30.495000000000001</v>
      </c>
      <c r="D1122">
        <f>VLOOKUP(A1122,'medical examination2'!A1122:E3456,5,FALSE)</f>
        <v>5.74</v>
      </c>
      <c r="E1122" t="str">
        <f>VLOOKUP(A1122,'medical examination2'!A1122:G3457,7,FALSE)</f>
        <v>yes</v>
      </c>
      <c r="F1122" t="str">
        <f>VLOOKUP(healthcare!A1122,'medical examination2'!A1122:I3456,9,FALSE)</f>
        <v>No</v>
      </c>
      <c r="G1122" t="str">
        <f>VLOOKUP(A1122,'medical examination2'!A1122:J3456,10,FALSE)</f>
        <v>Yes</v>
      </c>
      <c r="I1122" t="str">
        <f>VLOOKUP(A1122,'medical examination2'!A1122:M3456,13,FALSE)</f>
        <v>No</v>
      </c>
      <c r="J1122" t="str">
        <f>VLOOKUP(A1122,'medical examination2'!A1122:D3456,4,FALSE)</f>
        <v>OBESITY</v>
      </c>
      <c r="K1122" t="str">
        <f>VLOOKUP(A1122,'medical examination2'!A1122:F3456,6,FALSE)</f>
        <v>PREDIABETES</v>
      </c>
      <c r="L1122" s="16">
        <f>VLOOKUP(A1122,'hospitalisation details 2'!A1122:G3464,7,FALSE)</f>
        <v>25503</v>
      </c>
      <c r="N1122">
        <f>VLOOKUP(A1122,'hospitalisation details 2'!A1122:J3464,10,FALSE)</f>
        <v>10072.06</v>
      </c>
    </row>
    <row r="1123" spans="1:14" ht="15.6" x14ac:dyDescent="0.3">
      <c r="A1123" s="1" t="s">
        <v>1249</v>
      </c>
      <c r="B1123" t="str">
        <f>VLOOKUP(A1123,'Customer Names'!A1123:D3457,4,FALSE)</f>
        <v>Matthew J.</v>
      </c>
      <c r="C1123">
        <f>VLOOKUP(A1123,'medical examination2'!A1123:'medical examination2'!B3457,2,FALSE)</f>
        <v>21.4</v>
      </c>
      <c r="D1123">
        <f>VLOOKUP(A1123,'medical examination2'!A1123:E3457,5,FALSE)</f>
        <v>6.3</v>
      </c>
      <c r="E1123" t="str">
        <f>VLOOKUP(A1123,'medical examination2'!A1123:G3458,7,FALSE)</f>
        <v>yes</v>
      </c>
      <c r="F1123" t="str">
        <f>VLOOKUP(healthcare!A1123,'medical examination2'!A1123:I3457,9,FALSE)</f>
        <v>No</v>
      </c>
      <c r="G1123" t="str">
        <f>VLOOKUP(A1123,'medical examination2'!A1123:J3457,10,FALSE)</f>
        <v>Yes</v>
      </c>
      <c r="I1123" t="str">
        <f>VLOOKUP(A1123,'medical examination2'!A1123:M3457,13,FALSE)</f>
        <v>No</v>
      </c>
      <c r="J1123" t="str">
        <f>VLOOKUP(A1123,'medical examination2'!A1123:D3457,4,FALSE)</f>
        <v>NORMAL WEIGHT</v>
      </c>
      <c r="K1123" t="str">
        <f>VLOOKUP(A1123,'medical examination2'!A1123:F3457,6,FALSE)</f>
        <v>PREDIABETES</v>
      </c>
      <c r="L1123" s="16">
        <f>VLOOKUP(A1123,'hospitalisation details 2'!A1123:G3465,7,FALSE)</f>
        <v>25437</v>
      </c>
      <c r="N1123">
        <f>VLOOKUP(A1123,'hospitalisation details 2'!A1123:J3465,10,FALSE)</f>
        <v>10065.41</v>
      </c>
    </row>
    <row r="1124" spans="1:14" ht="15.6" x14ac:dyDescent="0.3">
      <c r="A1124" s="1" t="s">
        <v>1248</v>
      </c>
      <c r="B1124" t="str">
        <f>VLOOKUP(A1124,'Customer Names'!A1124:D3458,4,FALSE)</f>
        <v>Mallory D.</v>
      </c>
      <c r="C1124">
        <f>VLOOKUP(A1124,'medical examination2'!A1124:'medical examination2'!B3458,2,FALSE)</f>
        <v>32.299999999999997</v>
      </c>
      <c r="D1124">
        <f>VLOOKUP(A1124,'medical examination2'!A1124:E3458,5,FALSE)</f>
        <v>10.27</v>
      </c>
      <c r="E1124" t="str">
        <f>VLOOKUP(A1124,'medical examination2'!A1124:G3459,7,FALSE)</f>
        <v>No</v>
      </c>
      <c r="F1124" t="str">
        <f>VLOOKUP(healthcare!A1124,'medical examination2'!A1124:I3458,9,FALSE)</f>
        <v>No</v>
      </c>
      <c r="G1124" t="str">
        <f>VLOOKUP(A1124,'medical examination2'!A1124:J3458,10,FALSE)</f>
        <v>No</v>
      </c>
      <c r="I1124" t="str">
        <f>VLOOKUP(A1124,'medical examination2'!A1124:M3458,13,FALSE)</f>
        <v>No</v>
      </c>
      <c r="J1124" t="str">
        <f>VLOOKUP(A1124,'medical examination2'!A1124:D3458,4,FALSE)</f>
        <v>OBESITY</v>
      </c>
      <c r="K1124" t="str">
        <f>VLOOKUP(A1124,'medical examination2'!A1124:F3458,6,FALSE)</f>
        <v>DIABETES</v>
      </c>
      <c r="L1124" s="16">
        <f>VLOOKUP(A1124,'hospitalisation details 2'!A1124:G3466,7,FALSE)</f>
        <v>27271</v>
      </c>
      <c r="N1124">
        <f>VLOOKUP(A1124,'hospitalisation details 2'!A1124:J3466,10,FALSE)</f>
        <v>10043.25</v>
      </c>
    </row>
    <row r="1125" spans="1:14" ht="15.6" x14ac:dyDescent="0.3">
      <c r="A1125" s="1" t="s">
        <v>1247</v>
      </c>
      <c r="B1125" t="str">
        <f>VLOOKUP(A1125,'Customer Names'!A1125:D3459,4,FALSE)</f>
        <v>Christopher D.</v>
      </c>
      <c r="C1125">
        <f>VLOOKUP(A1125,'medical examination2'!A1125:'medical examination2'!B3459,2,FALSE)</f>
        <v>29.78</v>
      </c>
      <c r="D1125">
        <f>VLOOKUP(A1125,'medical examination2'!A1125:E3459,5,FALSE)</f>
        <v>5.85</v>
      </c>
      <c r="E1125" t="str">
        <f>VLOOKUP(A1125,'medical examination2'!A1125:G3460,7,FALSE)</f>
        <v>No</v>
      </c>
      <c r="F1125" t="str">
        <f>VLOOKUP(healthcare!A1125,'medical examination2'!A1125:I3459,9,FALSE)</f>
        <v>No</v>
      </c>
      <c r="G1125" t="str">
        <f>VLOOKUP(A1125,'medical examination2'!A1125:J3459,10,FALSE)</f>
        <v>Yes</v>
      </c>
      <c r="I1125" t="str">
        <f>VLOOKUP(A1125,'medical examination2'!A1125:M3459,13,FALSE)</f>
        <v>No</v>
      </c>
      <c r="J1125" t="str">
        <f>VLOOKUP(A1125,'medical examination2'!A1125:D3459,4,FALSE)</f>
        <v>OVERWEIGHT</v>
      </c>
      <c r="K1125" t="str">
        <f>VLOOKUP(A1125,'medical examination2'!A1125:F3459,6,FALSE)</f>
        <v>PREDIABETES</v>
      </c>
      <c r="L1125" s="16">
        <f>VLOOKUP(A1125,'hospitalisation details 2'!A1125:G3467,7,FALSE)</f>
        <v>29217</v>
      </c>
      <c r="N1125">
        <f>VLOOKUP(A1125,'hospitalisation details 2'!A1125:J3467,10,FALSE)</f>
        <v>10027.15</v>
      </c>
    </row>
    <row r="1126" spans="1:14" ht="15.6" x14ac:dyDescent="0.3">
      <c r="A1126" s="1" t="s">
        <v>1246</v>
      </c>
      <c r="B1126" t="str">
        <f>VLOOKUP(A1126,'Customer Names'!A1126:D3460,4,FALSE)</f>
        <v>Jamie</v>
      </c>
      <c r="C1126">
        <f>VLOOKUP(A1126,'medical examination2'!A1126:'medical examination2'!B3460,2,FALSE)</f>
        <v>34.76</v>
      </c>
      <c r="D1126">
        <f>VLOOKUP(A1126,'medical examination2'!A1126:E3460,5,FALSE)</f>
        <v>5.92</v>
      </c>
      <c r="E1126" t="str">
        <f>VLOOKUP(A1126,'medical examination2'!A1126:G3461,7,FALSE)</f>
        <v>yes</v>
      </c>
      <c r="F1126" t="str">
        <f>VLOOKUP(healthcare!A1126,'medical examination2'!A1126:I3460,9,FALSE)</f>
        <v>No</v>
      </c>
      <c r="G1126" t="str">
        <f>VLOOKUP(A1126,'medical examination2'!A1126:J3460,10,FALSE)</f>
        <v>No</v>
      </c>
      <c r="I1126" t="str">
        <f>VLOOKUP(A1126,'medical examination2'!A1126:M3460,13,FALSE)</f>
        <v>No</v>
      </c>
      <c r="J1126" t="str">
        <f>VLOOKUP(A1126,'medical examination2'!A1126:D3460,4,FALSE)</f>
        <v>OBESITY</v>
      </c>
      <c r="K1126" t="str">
        <f>VLOOKUP(A1126,'medical examination2'!A1126:F3460,6,FALSE)</f>
        <v>PREDIABETES</v>
      </c>
      <c r="L1126" s="16">
        <f>VLOOKUP(A1126,'hospitalisation details 2'!A1126:G3468,7,FALSE)</f>
        <v>32327</v>
      </c>
      <c r="N1126">
        <f>VLOOKUP(A1126,'hospitalisation details 2'!A1126:J3468,10,FALSE)</f>
        <v>10011.44</v>
      </c>
    </row>
    <row r="1127" spans="1:14" ht="15.6" x14ac:dyDescent="0.3">
      <c r="A1127" s="1" t="s">
        <v>1245</v>
      </c>
      <c r="B1127" t="str">
        <f>VLOOKUP(A1127,'Customer Names'!A1127:D3461,4,FALSE)</f>
        <v>Ariell</v>
      </c>
      <c r="C1127">
        <f>VLOOKUP(A1127,'medical examination2'!A1127:'medical examination2'!B3461,2,FALSE)</f>
        <v>18.335000000000001</v>
      </c>
      <c r="D1127">
        <f>VLOOKUP(A1127,'medical examination2'!A1127:E3461,5,FALSE)</f>
        <v>10.01</v>
      </c>
      <c r="E1127" t="str">
        <f>VLOOKUP(A1127,'medical examination2'!A1127:G3462,7,FALSE)</f>
        <v>yes</v>
      </c>
      <c r="F1127" t="str">
        <f>VLOOKUP(healthcare!A1127,'medical examination2'!A1127:I3461,9,FALSE)</f>
        <v>No</v>
      </c>
      <c r="G1127" t="str">
        <f>VLOOKUP(A1127,'medical examination2'!A1127:J3461,10,FALSE)</f>
        <v>No</v>
      </c>
      <c r="I1127" t="str">
        <f>VLOOKUP(A1127,'medical examination2'!A1127:M3461,13,FALSE)</f>
        <v>No</v>
      </c>
      <c r="J1127" t="str">
        <f>VLOOKUP(A1127,'medical examination2'!A1127:D3461,4,FALSE)</f>
        <v>UNDERWEIGHT</v>
      </c>
      <c r="K1127" t="str">
        <f>VLOOKUP(A1127,'medical examination2'!A1127:F3461,6,FALSE)</f>
        <v>DIABETES</v>
      </c>
      <c r="L1127" s="16">
        <f>VLOOKUP(A1127,'hospitalisation details 2'!A1127:G3469,7,FALSE)</f>
        <v>25791</v>
      </c>
      <c r="N1127">
        <f>VLOOKUP(A1127,'hospitalisation details 2'!A1127:J3469,10,FALSE)</f>
        <v>9991.0400000000009</v>
      </c>
    </row>
    <row r="1128" spans="1:14" ht="15.6" x14ac:dyDescent="0.3">
      <c r="A1128" s="1" t="s">
        <v>1244</v>
      </c>
      <c r="B1128" t="str">
        <f>VLOOKUP(A1128,'Customer Names'!A1128:D3462,4,FALSE)</f>
        <v>Christopher</v>
      </c>
      <c r="C1128">
        <f>VLOOKUP(A1128,'medical examination2'!A1128:'medical examination2'!B3462,2,FALSE)</f>
        <v>32.299999999999997</v>
      </c>
      <c r="D1128">
        <f>VLOOKUP(A1128,'medical examination2'!A1128:E3462,5,FALSE)</f>
        <v>9.59</v>
      </c>
      <c r="E1128" t="str">
        <f>VLOOKUP(A1128,'medical examination2'!A1128:G3463,7,FALSE)</f>
        <v>No</v>
      </c>
      <c r="F1128" t="str">
        <f>VLOOKUP(healthcare!A1128,'medical examination2'!A1128:I3462,9,FALSE)</f>
        <v>No</v>
      </c>
      <c r="G1128" t="str">
        <f>VLOOKUP(A1128,'medical examination2'!A1128:J3462,10,FALSE)</f>
        <v>No</v>
      </c>
      <c r="I1128" t="str">
        <f>VLOOKUP(A1128,'medical examination2'!A1128:M3462,13,FALSE)</f>
        <v>No</v>
      </c>
      <c r="J1128" t="str">
        <f>VLOOKUP(A1128,'medical examination2'!A1128:D3462,4,FALSE)</f>
        <v>OBESITY</v>
      </c>
      <c r="K1128" t="str">
        <f>VLOOKUP(A1128,'medical examination2'!A1128:F3462,6,FALSE)</f>
        <v>DIABETES</v>
      </c>
      <c r="L1128" s="16">
        <f>VLOOKUP(A1128,'hospitalisation details 2'!A1128:G3470,7,FALSE)</f>
        <v>26212</v>
      </c>
      <c r="N1128">
        <f>VLOOKUP(A1128,'hospitalisation details 2'!A1128:J3470,10,FALSE)</f>
        <v>9964.06</v>
      </c>
    </row>
    <row r="1129" spans="1:14" ht="15.6" x14ac:dyDescent="0.3">
      <c r="A1129" s="1" t="s">
        <v>1243</v>
      </c>
      <c r="B1129" t="str">
        <f>VLOOKUP(A1129,'Customer Names'!A1129:D3463,4,FALSE)</f>
        <v>Ryan</v>
      </c>
      <c r="C1129">
        <f>VLOOKUP(A1129,'medical examination2'!A1129:'medical examination2'!B3463,2,FALSE)</f>
        <v>27.74</v>
      </c>
      <c r="D1129">
        <f>VLOOKUP(A1129,'medical examination2'!A1129:E3463,5,FALSE)</f>
        <v>10.37</v>
      </c>
      <c r="E1129" t="str">
        <f>VLOOKUP(A1129,'medical examination2'!A1129:G3464,7,FALSE)</f>
        <v>No</v>
      </c>
      <c r="F1129" t="str">
        <f>VLOOKUP(healthcare!A1129,'medical examination2'!A1129:I3463,9,FALSE)</f>
        <v>No</v>
      </c>
      <c r="G1129" t="str">
        <f>VLOOKUP(A1129,'medical examination2'!A1129:J3463,10,FALSE)</f>
        <v>No</v>
      </c>
      <c r="I1129" t="str">
        <f>VLOOKUP(A1129,'medical examination2'!A1129:M3463,13,FALSE)</f>
        <v>No</v>
      </c>
      <c r="J1129" t="str">
        <f>VLOOKUP(A1129,'medical examination2'!A1129:D3463,4,FALSE)</f>
        <v>OVERWEIGHT</v>
      </c>
      <c r="K1129" t="str">
        <f>VLOOKUP(A1129,'medical examination2'!A1129:F3463,6,FALSE)</f>
        <v>DIABETES</v>
      </c>
      <c r="L1129" s="16">
        <f>VLOOKUP(A1129,'hospitalisation details 2'!A1129:G3471,7,FALSE)</f>
        <v>26293</v>
      </c>
      <c r="N1129">
        <f>VLOOKUP(A1129,'hospitalisation details 2'!A1129:J3471,10,FALSE)</f>
        <v>9957.7199999999993</v>
      </c>
    </row>
    <row r="1130" spans="1:14" ht="15.6" x14ac:dyDescent="0.3">
      <c r="A1130" s="1" t="s">
        <v>1242</v>
      </c>
      <c r="B1130" t="str">
        <f>VLOOKUP(A1130,'Customer Names'!A1130:D3464,4,FALSE)</f>
        <v>Thomas B.</v>
      </c>
      <c r="C1130">
        <f>VLOOKUP(A1130,'medical examination2'!A1130:'medical examination2'!B3464,2,FALSE)</f>
        <v>24</v>
      </c>
      <c r="D1130">
        <f>VLOOKUP(A1130,'medical examination2'!A1130:E3464,5,FALSE)</f>
        <v>4.01</v>
      </c>
      <c r="E1130" t="str">
        <f>VLOOKUP(A1130,'medical examination2'!A1130:G3465,7,FALSE)</f>
        <v>yes</v>
      </c>
      <c r="F1130" t="str">
        <f>VLOOKUP(healthcare!A1130,'medical examination2'!A1130:I3464,9,FALSE)</f>
        <v>No</v>
      </c>
      <c r="G1130" t="str">
        <f>VLOOKUP(A1130,'medical examination2'!A1130:J3464,10,FALSE)</f>
        <v>No</v>
      </c>
      <c r="I1130" t="str">
        <f>VLOOKUP(A1130,'medical examination2'!A1130:M3464,13,FALSE)</f>
        <v>No</v>
      </c>
      <c r="J1130" t="str">
        <f>VLOOKUP(A1130,'medical examination2'!A1130:D3464,4,FALSE)</f>
        <v>NORMAL WEIGHT</v>
      </c>
      <c r="K1130" t="str">
        <f>VLOOKUP(A1130,'medical examination2'!A1130:F3464,6,FALSE)</f>
        <v>NORMAL</v>
      </c>
      <c r="L1130" s="16">
        <f>VLOOKUP(A1130,'hospitalisation details 2'!A1130:G3472,7,FALSE)</f>
        <v>23631</v>
      </c>
      <c r="N1130">
        <f>VLOOKUP(A1130,'hospitalisation details 2'!A1130:J3472,10,FALSE)</f>
        <v>9933.44</v>
      </c>
    </row>
    <row r="1131" spans="1:14" ht="15.6" x14ac:dyDescent="0.3">
      <c r="A1131" s="1" t="s">
        <v>1241</v>
      </c>
      <c r="B1131" t="str">
        <f>VLOOKUP(A1131,'Customer Names'!A1131:D3465,4,FALSE)</f>
        <v>Katie</v>
      </c>
      <c r="C1131">
        <f>VLOOKUP(A1131,'medical examination2'!A1131:'medical examination2'!B3465,2,FALSE)</f>
        <v>31.78</v>
      </c>
      <c r="D1131">
        <f>VLOOKUP(A1131,'medical examination2'!A1131:E3465,5,FALSE)</f>
        <v>4.24</v>
      </c>
      <c r="E1131" t="str">
        <f>VLOOKUP(A1131,'medical examination2'!A1131:G3466,7,FALSE)</f>
        <v>yes</v>
      </c>
      <c r="F1131" t="str">
        <f>VLOOKUP(healthcare!A1131,'medical examination2'!A1131:I3465,9,FALSE)</f>
        <v>No</v>
      </c>
      <c r="G1131" t="str">
        <f>VLOOKUP(A1131,'medical examination2'!A1131:J3465,10,FALSE)</f>
        <v>Yes</v>
      </c>
      <c r="I1131" t="str">
        <f>VLOOKUP(A1131,'medical examination2'!A1131:M3465,13,FALSE)</f>
        <v>No</v>
      </c>
      <c r="J1131" t="str">
        <f>VLOOKUP(A1131,'medical examination2'!A1131:D3465,4,FALSE)</f>
        <v>OBESITY</v>
      </c>
      <c r="K1131" t="str">
        <f>VLOOKUP(A1131,'medical examination2'!A1131:F3465,6,FALSE)</f>
        <v>NORMAL</v>
      </c>
      <c r="L1131" s="16">
        <f>VLOOKUP(A1131,'hospitalisation details 2'!A1131:G3473,7,FALSE)</f>
        <v>30653</v>
      </c>
      <c r="N1131">
        <f>VLOOKUP(A1131,'hospitalisation details 2'!A1131:J3473,10,FALSE)</f>
        <v>9931.9599999999991</v>
      </c>
    </row>
    <row r="1132" spans="1:14" ht="15.6" x14ac:dyDescent="0.3">
      <c r="A1132" s="1" t="s">
        <v>1240</v>
      </c>
      <c r="B1132" t="str">
        <f>VLOOKUP(A1132,'Customer Names'!A1132:D3466,4,FALSE)</f>
        <v>Rachelle L</v>
      </c>
      <c r="C1132">
        <f>VLOOKUP(A1132,'medical examination2'!A1132:'medical examination2'!B3466,2,FALSE)</f>
        <v>32.25</v>
      </c>
      <c r="D1132">
        <f>VLOOKUP(A1132,'medical examination2'!A1132:E3466,5,FALSE)</f>
        <v>5.36</v>
      </c>
      <c r="E1132" t="str">
        <f>VLOOKUP(A1132,'medical examination2'!A1132:G3467,7,FALSE)</f>
        <v>yes</v>
      </c>
      <c r="F1132" t="str">
        <f>VLOOKUP(healthcare!A1132,'medical examination2'!A1132:I3466,9,FALSE)</f>
        <v>No</v>
      </c>
      <c r="G1132" t="str">
        <f>VLOOKUP(A1132,'medical examination2'!A1132:J3466,10,FALSE)</f>
        <v>No</v>
      </c>
      <c r="I1132" t="str">
        <f>VLOOKUP(A1132,'medical examination2'!A1132:M3466,13,FALSE)</f>
        <v>No</v>
      </c>
      <c r="J1132" t="str">
        <f>VLOOKUP(A1132,'medical examination2'!A1132:D3466,4,FALSE)</f>
        <v>OBESITY</v>
      </c>
      <c r="K1132" t="str">
        <f>VLOOKUP(A1132,'medical examination2'!A1132:F3466,6,FALSE)</f>
        <v>NORMAL</v>
      </c>
      <c r="L1132" s="16">
        <f>VLOOKUP(A1132,'hospitalisation details 2'!A1132:G3474,7,FALSE)</f>
        <v>31278</v>
      </c>
      <c r="N1132">
        <f>VLOOKUP(A1132,'hospitalisation details 2'!A1132:J3474,10,FALSE)</f>
        <v>9930.64</v>
      </c>
    </row>
    <row r="1133" spans="1:14" ht="15.6" x14ac:dyDescent="0.3">
      <c r="A1133" s="1" t="s">
        <v>1239</v>
      </c>
      <c r="B1133" t="str">
        <f>VLOOKUP(A1133,'Customer Names'!A1133:D3467,4,FALSE)</f>
        <v>Colleen</v>
      </c>
      <c r="C1133">
        <f>VLOOKUP(A1133,'medical examination2'!A1133:'medical examination2'!B3467,2,FALSE)</f>
        <v>30.114999999999998</v>
      </c>
      <c r="D1133">
        <f>VLOOKUP(A1133,'medical examination2'!A1133:E3467,5,FALSE)</f>
        <v>4.99</v>
      </c>
      <c r="E1133" t="str">
        <f>VLOOKUP(A1133,'medical examination2'!A1133:G3468,7,FALSE)</f>
        <v>No</v>
      </c>
      <c r="F1133" t="str">
        <f>VLOOKUP(healthcare!A1133,'medical examination2'!A1133:I3467,9,FALSE)</f>
        <v>No</v>
      </c>
      <c r="G1133" t="str">
        <f>VLOOKUP(A1133,'medical examination2'!A1133:J3467,10,FALSE)</f>
        <v>No</v>
      </c>
      <c r="I1133" t="str">
        <f>VLOOKUP(A1133,'medical examination2'!A1133:M3467,13,FALSE)</f>
        <v>No</v>
      </c>
      <c r="J1133" t="str">
        <f>VLOOKUP(A1133,'medical examination2'!A1133:D3467,4,FALSE)</f>
        <v>OBESITY</v>
      </c>
      <c r="K1133" t="str">
        <f>VLOOKUP(A1133,'medical examination2'!A1133:F3467,6,FALSE)</f>
        <v>NORMAL</v>
      </c>
      <c r="L1133" s="16">
        <f>VLOOKUP(A1133,'hospitalisation details 2'!A1133:G3475,7,FALSE)</f>
        <v>26556</v>
      </c>
      <c r="N1133">
        <f>VLOOKUP(A1133,'hospitalisation details 2'!A1133:J3475,10,FALSE)</f>
        <v>9910.36</v>
      </c>
    </row>
    <row r="1134" spans="1:14" ht="15.6" x14ac:dyDescent="0.3">
      <c r="A1134" s="1" t="s">
        <v>1238</v>
      </c>
      <c r="B1134" t="str">
        <f>VLOOKUP(A1134,'Customer Names'!A1134:D3468,4,FALSE)</f>
        <v>Gregory A</v>
      </c>
      <c r="C1134">
        <f>VLOOKUP(A1134,'medical examination2'!A1134:'medical examination2'!B3468,2,FALSE)</f>
        <v>22.41</v>
      </c>
      <c r="D1134">
        <f>VLOOKUP(A1134,'medical examination2'!A1134:E3468,5,FALSE)</f>
        <v>8.68</v>
      </c>
      <c r="E1134" t="str">
        <f>VLOOKUP(A1134,'medical examination2'!A1134:G3469,7,FALSE)</f>
        <v>No</v>
      </c>
      <c r="F1134" t="str">
        <f>VLOOKUP(healthcare!A1134,'medical examination2'!A1134:I3468,9,FALSE)</f>
        <v>No</v>
      </c>
      <c r="G1134" t="str">
        <f>VLOOKUP(A1134,'medical examination2'!A1134:J3468,10,FALSE)</f>
        <v>No</v>
      </c>
      <c r="I1134" t="str">
        <f>VLOOKUP(A1134,'medical examination2'!A1134:M3468,13,FALSE)</f>
        <v>No</v>
      </c>
      <c r="J1134" t="str">
        <f>VLOOKUP(A1134,'medical examination2'!A1134:D3468,4,FALSE)</f>
        <v>NORMAL WEIGHT</v>
      </c>
      <c r="K1134" t="str">
        <f>VLOOKUP(A1134,'medical examination2'!A1134:F3468,6,FALSE)</f>
        <v>DIABETES</v>
      </c>
      <c r="L1134" s="16">
        <f>VLOOKUP(A1134,'hospitalisation details 2'!A1134:G3476,7,FALSE)</f>
        <v>22875</v>
      </c>
      <c r="N1134">
        <f>VLOOKUP(A1134,'hospitalisation details 2'!A1134:J3476,10,FALSE)</f>
        <v>9907.83</v>
      </c>
    </row>
    <row r="1135" spans="1:14" ht="15.6" x14ac:dyDescent="0.3">
      <c r="A1135" s="1" t="s">
        <v>1237</v>
      </c>
      <c r="B1135" t="str">
        <f>VLOOKUP(A1135,'Customer Names'!A1135:D3469,4,FALSE)</f>
        <v>Lara</v>
      </c>
      <c r="C1135">
        <f>VLOOKUP(A1135,'medical examination2'!A1135:'medical examination2'!B3469,2,FALSE)</f>
        <v>45.72</v>
      </c>
      <c r="D1135">
        <f>VLOOKUP(A1135,'medical examination2'!A1135:E3469,5,FALSE)</f>
        <v>4.2300000000000004</v>
      </c>
      <c r="E1135" t="str">
        <f>VLOOKUP(A1135,'medical examination2'!A1135:G3470,7,FALSE)</f>
        <v>yes</v>
      </c>
      <c r="F1135" t="str">
        <f>VLOOKUP(healthcare!A1135,'medical examination2'!A1135:I3469,9,FALSE)</f>
        <v>No</v>
      </c>
      <c r="G1135" t="str">
        <f>VLOOKUP(A1135,'medical examination2'!A1135:J3469,10,FALSE)</f>
        <v>No</v>
      </c>
      <c r="I1135" t="str">
        <f>VLOOKUP(A1135,'medical examination2'!A1135:M3469,13,FALSE)</f>
        <v>No</v>
      </c>
      <c r="J1135" t="str">
        <f>VLOOKUP(A1135,'medical examination2'!A1135:D3469,4,FALSE)</f>
        <v>OBESITY</v>
      </c>
      <c r="K1135" t="str">
        <f>VLOOKUP(A1135,'medical examination2'!A1135:F3469,6,FALSE)</f>
        <v>NORMAL</v>
      </c>
      <c r="L1135" s="16">
        <f>VLOOKUP(A1135,'hospitalisation details 2'!A1135:G3477,7,FALSE)</f>
        <v>35254</v>
      </c>
      <c r="N1135">
        <f>VLOOKUP(A1135,'hospitalisation details 2'!A1135:J3477,10,FALSE)</f>
        <v>9894.69</v>
      </c>
    </row>
    <row r="1136" spans="1:14" ht="15.6" x14ac:dyDescent="0.3">
      <c r="A1136" s="1" t="s">
        <v>1236</v>
      </c>
      <c r="B1136" t="str">
        <f>VLOOKUP(A1136,'Customer Names'!A1136:D3470,4,FALSE)</f>
        <v>Megan</v>
      </c>
      <c r="C1136">
        <f>VLOOKUP(A1136,'medical examination2'!A1136:'medical examination2'!B3470,2,FALSE)</f>
        <v>25</v>
      </c>
      <c r="D1136">
        <f>VLOOKUP(A1136,'medical examination2'!A1136:E3470,5,FALSE)</f>
        <v>5.32</v>
      </c>
      <c r="E1136" t="str">
        <f>VLOOKUP(A1136,'medical examination2'!A1136:G3471,7,FALSE)</f>
        <v>yes</v>
      </c>
      <c r="F1136" t="str">
        <f>VLOOKUP(healthcare!A1136,'medical examination2'!A1136:I3470,9,FALSE)</f>
        <v>No</v>
      </c>
      <c r="G1136" t="str">
        <f>VLOOKUP(A1136,'medical examination2'!A1136:J3470,10,FALSE)</f>
        <v>No</v>
      </c>
      <c r="I1136" t="str">
        <f>VLOOKUP(A1136,'medical examination2'!A1136:M3470,13,FALSE)</f>
        <v>No</v>
      </c>
      <c r="J1136" t="str">
        <f>VLOOKUP(A1136,'medical examination2'!A1136:D3470,4,FALSE)</f>
        <v>OVERWEIGHT</v>
      </c>
      <c r="K1136" t="str">
        <f>VLOOKUP(A1136,'medical examination2'!A1136:F3470,6,FALSE)</f>
        <v>NORMAL</v>
      </c>
      <c r="L1136" s="16">
        <f>VLOOKUP(A1136,'hospitalisation details 2'!A1136:G3478,7,FALSE)</f>
        <v>24416</v>
      </c>
      <c r="N1136">
        <f>VLOOKUP(A1136,'hospitalisation details 2'!A1136:J3478,10,FALSE)</f>
        <v>9890.23</v>
      </c>
    </row>
    <row r="1137" spans="1:14" ht="15.6" x14ac:dyDescent="0.3">
      <c r="A1137" s="1" t="s">
        <v>1235</v>
      </c>
      <c r="B1137" t="str">
        <f>VLOOKUP(A1137,'Customer Names'!A1137:D3471,4,FALSE)</f>
        <v>Sara</v>
      </c>
      <c r="C1137">
        <f>VLOOKUP(A1137,'medical examination2'!A1137:'medical examination2'!B3471,2,FALSE)</f>
        <v>39.5</v>
      </c>
      <c r="D1137">
        <f>VLOOKUP(A1137,'medical examination2'!A1137:E3471,5,FALSE)</f>
        <v>6.66</v>
      </c>
      <c r="E1137" t="str">
        <f>VLOOKUP(A1137,'medical examination2'!A1137:G3472,7,FALSE)</f>
        <v>No</v>
      </c>
      <c r="F1137" t="str">
        <f>VLOOKUP(healthcare!A1137,'medical examination2'!A1137:I3471,9,FALSE)</f>
        <v>No</v>
      </c>
      <c r="G1137" t="str">
        <f>VLOOKUP(A1137,'medical examination2'!A1137:J3471,10,FALSE)</f>
        <v>No</v>
      </c>
      <c r="I1137" t="str">
        <f>VLOOKUP(A1137,'medical examination2'!A1137:M3471,13,FALSE)</f>
        <v>No</v>
      </c>
      <c r="J1137" t="str">
        <f>VLOOKUP(A1137,'medical examination2'!A1137:D3471,4,FALSE)</f>
        <v>OBESITY</v>
      </c>
      <c r="K1137" t="str">
        <f>VLOOKUP(A1137,'medical examination2'!A1137:F3471,6,FALSE)</f>
        <v>DIABETES</v>
      </c>
      <c r="L1137" s="16">
        <f>VLOOKUP(A1137,'hospitalisation details 2'!A1137:G3479,7,FALSE)</f>
        <v>26245</v>
      </c>
      <c r="N1137">
        <f>VLOOKUP(A1137,'hospitalisation details 2'!A1137:J3479,10,FALSE)</f>
        <v>9880.07</v>
      </c>
    </row>
    <row r="1138" spans="1:14" ht="15.6" x14ac:dyDescent="0.3">
      <c r="A1138" s="1" t="s">
        <v>1234</v>
      </c>
      <c r="B1138" t="str">
        <f>VLOOKUP(A1138,'Customer Names'!A1138:D3472,4,FALSE)</f>
        <v>Lucie J.</v>
      </c>
      <c r="C1138">
        <f>VLOOKUP(A1138,'medical examination2'!A1138:'medical examination2'!B3472,2,FALSE)</f>
        <v>37.729999999999997</v>
      </c>
      <c r="D1138">
        <f>VLOOKUP(A1138,'medical examination2'!A1138:E3472,5,FALSE)</f>
        <v>7.4</v>
      </c>
      <c r="E1138" t="str">
        <f>VLOOKUP(A1138,'medical examination2'!A1138:G3473,7,FALSE)</f>
        <v>No</v>
      </c>
      <c r="F1138" t="str">
        <f>VLOOKUP(healthcare!A1138,'medical examination2'!A1138:I3472,9,FALSE)</f>
        <v>No</v>
      </c>
      <c r="G1138" t="str">
        <f>VLOOKUP(A1138,'medical examination2'!A1138:J3472,10,FALSE)</f>
        <v>No</v>
      </c>
      <c r="I1138" t="str">
        <f>VLOOKUP(A1138,'medical examination2'!A1138:M3472,13,FALSE)</f>
        <v>No</v>
      </c>
      <c r="J1138" t="str">
        <f>VLOOKUP(A1138,'medical examination2'!A1138:D3472,4,FALSE)</f>
        <v>OBESITY</v>
      </c>
      <c r="K1138" t="str">
        <f>VLOOKUP(A1138,'medical examination2'!A1138:F3472,6,FALSE)</f>
        <v>DIABETES</v>
      </c>
      <c r="L1138" s="16">
        <f>VLOOKUP(A1138,'hospitalisation details 2'!A1138:G3480,7,FALSE)</f>
        <v>26209</v>
      </c>
      <c r="N1138">
        <f>VLOOKUP(A1138,'hospitalisation details 2'!A1138:J3480,10,FALSE)</f>
        <v>9877.61</v>
      </c>
    </row>
    <row r="1139" spans="1:14" ht="15.6" x14ac:dyDescent="0.3">
      <c r="A1139" s="1" t="s">
        <v>1233</v>
      </c>
      <c r="B1139" t="str">
        <f>VLOOKUP(A1139,'Customer Names'!A1139:D3473,4,FALSE)</f>
        <v>Elizabeth S.</v>
      </c>
      <c r="C1139">
        <f>VLOOKUP(A1139,'medical examination2'!A1139:'medical examination2'!B3473,2,FALSE)</f>
        <v>40.659999999999997</v>
      </c>
      <c r="D1139">
        <f>VLOOKUP(A1139,'medical examination2'!A1139:E3473,5,FALSE)</f>
        <v>10.08</v>
      </c>
      <c r="E1139" t="str">
        <f>VLOOKUP(A1139,'medical examination2'!A1139:G3474,7,FALSE)</f>
        <v>No</v>
      </c>
      <c r="F1139" t="str">
        <f>VLOOKUP(healthcare!A1139,'medical examination2'!A1139:I3473,9,FALSE)</f>
        <v>No</v>
      </c>
      <c r="G1139" t="str">
        <f>VLOOKUP(A1139,'medical examination2'!A1139:J3473,10,FALSE)</f>
        <v>No</v>
      </c>
      <c r="I1139" t="str">
        <f>VLOOKUP(A1139,'medical examination2'!A1139:M3473,13,FALSE)</f>
        <v>No</v>
      </c>
      <c r="J1139" t="str">
        <f>VLOOKUP(A1139,'medical examination2'!A1139:D3473,4,FALSE)</f>
        <v>OBESITY</v>
      </c>
      <c r="K1139" t="str">
        <f>VLOOKUP(A1139,'medical examination2'!A1139:F3473,6,FALSE)</f>
        <v>DIABETES</v>
      </c>
      <c r="L1139" s="16">
        <f>VLOOKUP(A1139,'hospitalisation details 2'!A1139:G3481,7,FALSE)</f>
        <v>26117</v>
      </c>
      <c r="N1139">
        <f>VLOOKUP(A1139,'hospitalisation details 2'!A1139:J3481,10,FALSE)</f>
        <v>9875.68</v>
      </c>
    </row>
    <row r="1140" spans="1:14" ht="15.6" x14ac:dyDescent="0.3">
      <c r="A1140" s="1" t="s">
        <v>1232</v>
      </c>
      <c r="B1140" t="str">
        <f>VLOOKUP(A1140,'Customer Names'!A1140:D3474,4,FALSE)</f>
        <v>Carma S</v>
      </c>
      <c r="C1140">
        <f>VLOOKUP(A1140,'medical examination2'!A1140:'medical examination2'!B3474,2,FALSE)</f>
        <v>34.200000000000003</v>
      </c>
      <c r="D1140">
        <f>VLOOKUP(A1140,'medical examination2'!A1140:E3474,5,FALSE)</f>
        <v>8.58</v>
      </c>
      <c r="E1140" t="str">
        <f>VLOOKUP(A1140,'medical examination2'!A1140:G3475,7,FALSE)</f>
        <v>No</v>
      </c>
      <c r="F1140" t="str">
        <f>VLOOKUP(healthcare!A1140,'medical examination2'!A1140:I3474,9,FALSE)</f>
        <v>No</v>
      </c>
      <c r="G1140" t="str">
        <f>VLOOKUP(A1140,'medical examination2'!A1140:J3474,10,FALSE)</f>
        <v>No</v>
      </c>
      <c r="I1140" t="str">
        <f>VLOOKUP(A1140,'medical examination2'!A1140:M3474,13,FALSE)</f>
        <v>No</v>
      </c>
      <c r="J1140" t="str">
        <f>VLOOKUP(A1140,'medical examination2'!A1140:D3474,4,FALSE)</f>
        <v>OBESITY</v>
      </c>
      <c r="K1140" t="str">
        <f>VLOOKUP(A1140,'medical examination2'!A1140:F3474,6,FALSE)</f>
        <v>DIABETES</v>
      </c>
      <c r="L1140" s="16">
        <f>VLOOKUP(A1140,'hospitalisation details 2'!A1140:G3482,7,FALSE)</f>
        <v>26289</v>
      </c>
      <c r="N1140">
        <f>VLOOKUP(A1140,'hospitalisation details 2'!A1140:J3482,10,FALSE)</f>
        <v>9872.7000000000007</v>
      </c>
    </row>
    <row r="1141" spans="1:14" ht="15.6" x14ac:dyDescent="0.3">
      <c r="A1141" s="1" t="s">
        <v>1231</v>
      </c>
      <c r="B1141" t="str">
        <f>VLOOKUP(A1141,'Customer Names'!A1141:D3475,4,FALSE)</f>
        <v>Ryan</v>
      </c>
      <c r="C1141">
        <f>VLOOKUP(A1141,'medical examination2'!A1141:'medical examination2'!B3475,2,FALSE)</f>
        <v>46.51</v>
      </c>
      <c r="D1141">
        <f>VLOOKUP(A1141,'medical examination2'!A1141:E3475,5,FALSE)</f>
        <v>5.84</v>
      </c>
      <c r="E1141" t="str">
        <f>VLOOKUP(A1141,'medical examination2'!A1141:G3476,7,FALSE)</f>
        <v>No</v>
      </c>
      <c r="F1141" t="str">
        <f>VLOOKUP(healthcare!A1141,'medical examination2'!A1141:I3475,9,FALSE)</f>
        <v>No</v>
      </c>
      <c r="G1141" t="str">
        <f>VLOOKUP(A1141,'medical examination2'!A1141:J3475,10,FALSE)</f>
        <v>No</v>
      </c>
      <c r="I1141" t="str">
        <f>VLOOKUP(A1141,'medical examination2'!A1141:M3475,13,FALSE)</f>
        <v>No</v>
      </c>
      <c r="J1141" t="str">
        <f>VLOOKUP(A1141,'medical examination2'!A1141:D3475,4,FALSE)</f>
        <v>OBESITY</v>
      </c>
      <c r="K1141" t="str">
        <f>VLOOKUP(A1141,'medical examination2'!A1141:F3475,6,FALSE)</f>
        <v>PREDIABETES</v>
      </c>
      <c r="L1141" s="16">
        <f>VLOOKUP(A1141,'hospitalisation details 2'!A1141:G3483,7,FALSE)</f>
        <v>35982</v>
      </c>
      <c r="N1141">
        <f>VLOOKUP(A1141,'hospitalisation details 2'!A1141:J3483,10,FALSE)</f>
        <v>9870.59</v>
      </c>
    </row>
    <row r="1142" spans="1:14" ht="15.6" x14ac:dyDescent="0.3">
      <c r="A1142" s="1" t="s">
        <v>1230</v>
      </c>
      <c r="B1142" t="str">
        <f>VLOOKUP(A1142,'Customer Names'!A1142:D3476,4,FALSE)</f>
        <v>Daniel</v>
      </c>
      <c r="C1142">
        <f>VLOOKUP(A1142,'medical examination2'!A1142:'medical examination2'!B3476,2,FALSE)</f>
        <v>28.88</v>
      </c>
      <c r="D1142">
        <f>VLOOKUP(A1142,'medical examination2'!A1142:E3476,5,FALSE)</f>
        <v>4.8600000000000003</v>
      </c>
      <c r="E1142" t="str">
        <f>VLOOKUP(A1142,'medical examination2'!A1142:G3477,7,FALSE)</f>
        <v>yes</v>
      </c>
      <c r="F1142" t="str">
        <f>VLOOKUP(healthcare!A1142,'medical examination2'!A1142:I3476,9,FALSE)</f>
        <v>No</v>
      </c>
      <c r="G1142" t="str">
        <f>VLOOKUP(A1142,'medical examination2'!A1142:J3476,10,FALSE)</f>
        <v>Yes</v>
      </c>
      <c r="I1142" t="str">
        <f>VLOOKUP(A1142,'medical examination2'!A1142:M3476,13,FALSE)</f>
        <v>No</v>
      </c>
      <c r="J1142" t="str">
        <f>VLOOKUP(A1142,'medical examination2'!A1142:D3476,4,FALSE)</f>
        <v>OVERWEIGHT</v>
      </c>
      <c r="K1142" t="str">
        <f>VLOOKUP(A1142,'medical examination2'!A1142:F3476,6,FALSE)</f>
        <v>NORMAL</v>
      </c>
      <c r="L1142" s="16">
        <f>VLOOKUP(A1142,'hospitalisation details 2'!A1142:G3484,7,FALSE)</f>
        <v>25428</v>
      </c>
      <c r="N1142">
        <f>VLOOKUP(A1142,'hospitalisation details 2'!A1142:J3484,10,FALSE)</f>
        <v>9869.81</v>
      </c>
    </row>
    <row r="1143" spans="1:14" ht="15.6" x14ac:dyDescent="0.3">
      <c r="A1143" s="1" t="s">
        <v>1229</v>
      </c>
      <c r="B1143" t="str">
        <f>VLOOKUP(A1143,'Customer Names'!A1143:D3477,4,FALSE)</f>
        <v>Sarah</v>
      </c>
      <c r="C1143">
        <f>VLOOKUP(A1143,'medical examination2'!A1143:'medical examination2'!B3477,2,FALSE)</f>
        <v>33.914999999999999</v>
      </c>
      <c r="D1143">
        <f>VLOOKUP(A1143,'medical examination2'!A1143:E3477,5,FALSE)</f>
        <v>11.52</v>
      </c>
      <c r="E1143" t="str">
        <f>VLOOKUP(A1143,'medical examination2'!A1143:G3478,7,FALSE)</f>
        <v>No</v>
      </c>
      <c r="F1143" t="str">
        <f>VLOOKUP(healthcare!A1143,'medical examination2'!A1143:I3477,9,FALSE)</f>
        <v>No</v>
      </c>
      <c r="G1143" t="str">
        <f>VLOOKUP(A1143,'medical examination2'!A1143:J3477,10,FALSE)</f>
        <v>No</v>
      </c>
      <c r="I1143" t="str">
        <f>VLOOKUP(A1143,'medical examination2'!A1143:M3477,13,FALSE)</f>
        <v>No</v>
      </c>
      <c r="J1143" t="str">
        <f>VLOOKUP(A1143,'medical examination2'!A1143:D3477,4,FALSE)</f>
        <v>OBESITY</v>
      </c>
      <c r="K1143" t="str">
        <f>VLOOKUP(A1143,'medical examination2'!A1143:F3477,6,FALSE)</f>
        <v>DIABETES</v>
      </c>
      <c r="L1143" s="16">
        <f>VLOOKUP(A1143,'hospitalisation details 2'!A1143:G3485,7,FALSE)</f>
        <v>26246</v>
      </c>
      <c r="N1143">
        <f>VLOOKUP(A1143,'hospitalisation details 2'!A1143:J3485,10,FALSE)</f>
        <v>9866.2999999999993</v>
      </c>
    </row>
    <row r="1144" spans="1:14" ht="15.6" x14ac:dyDescent="0.3">
      <c r="A1144" s="1" t="s">
        <v>1228</v>
      </c>
      <c r="B1144" t="str">
        <f>VLOOKUP(A1144,'Customer Names'!A1144:D3478,4,FALSE)</f>
        <v>Matthew J</v>
      </c>
      <c r="C1144">
        <f>VLOOKUP(A1144,'medical examination2'!A1144:'medical examination2'!B3478,2,FALSE)</f>
        <v>24.32</v>
      </c>
      <c r="D1144">
        <f>VLOOKUP(A1144,'medical examination2'!A1144:E3478,5,FALSE)</f>
        <v>6.15</v>
      </c>
      <c r="E1144" t="str">
        <f>VLOOKUP(A1144,'medical examination2'!A1144:G3479,7,FALSE)</f>
        <v>yes</v>
      </c>
      <c r="F1144" t="str">
        <f>VLOOKUP(healthcare!A1144,'medical examination2'!A1144:I3478,9,FALSE)</f>
        <v>No</v>
      </c>
      <c r="G1144" t="str">
        <f>VLOOKUP(A1144,'medical examination2'!A1144:J3478,10,FALSE)</f>
        <v>Yes</v>
      </c>
      <c r="I1144" t="str">
        <f>VLOOKUP(A1144,'medical examination2'!A1144:M3478,13,FALSE)</f>
        <v>No</v>
      </c>
      <c r="J1144" t="str">
        <f>VLOOKUP(A1144,'medical examination2'!A1144:D3478,4,FALSE)</f>
        <v>NORMAL WEIGHT</v>
      </c>
      <c r="K1144" t="str">
        <f>VLOOKUP(A1144,'medical examination2'!A1144:F3478,6,FALSE)</f>
        <v>PREDIABETES</v>
      </c>
      <c r="L1144" s="16">
        <f>VLOOKUP(A1144,'hospitalisation details 2'!A1144:G3486,7,FALSE)</f>
        <v>25496</v>
      </c>
      <c r="N1144">
        <f>VLOOKUP(A1144,'hospitalisation details 2'!A1144:J3486,10,FALSE)</f>
        <v>9863.4699999999993</v>
      </c>
    </row>
    <row r="1145" spans="1:14" ht="15.6" x14ac:dyDescent="0.3">
      <c r="A1145" s="1" t="s">
        <v>1227</v>
      </c>
      <c r="B1145" t="str">
        <f>VLOOKUP(A1145,'Customer Names'!A1145:D3479,4,FALSE)</f>
        <v>Francesca</v>
      </c>
      <c r="C1145">
        <f>VLOOKUP(A1145,'medical examination2'!A1145:'medical examination2'!B3479,2,FALSE)</f>
        <v>25.8</v>
      </c>
      <c r="D1145">
        <f>VLOOKUP(A1145,'medical examination2'!A1145:E3479,5,FALSE)</f>
        <v>9.94</v>
      </c>
      <c r="E1145" t="str">
        <f>VLOOKUP(A1145,'medical examination2'!A1145:G3480,7,FALSE)</f>
        <v>No</v>
      </c>
      <c r="F1145" t="str">
        <f>VLOOKUP(healthcare!A1145,'medical examination2'!A1145:I3479,9,FALSE)</f>
        <v>No</v>
      </c>
      <c r="G1145" t="str">
        <f>VLOOKUP(A1145,'medical examination2'!A1145:J3479,10,FALSE)</f>
        <v>No</v>
      </c>
      <c r="I1145" t="str">
        <f>VLOOKUP(A1145,'medical examination2'!A1145:M3479,13,FALSE)</f>
        <v>No</v>
      </c>
      <c r="J1145" t="str">
        <f>VLOOKUP(A1145,'medical examination2'!A1145:D3479,4,FALSE)</f>
        <v>OVERWEIGHT</v>
      </c>
      <c r="K1145" t="str">
        <f>VLOOKUP(A1145,'medical examination2'!A1145:F3479,6,FALSE)</f>
        <v>DIABETES</v>
      </c>
      <c r="L1145" s="16">
        <f>VLOOKUP(A1145,'hospitalisation details 2'!A1145:G3487,7,FALSE)</f>
        <v>26131</v>
      </c>
      <c r="N1145">
        <f>VLOOKUP(A1145,'hospitalisation details 2'!A1145:J3487,10,FALSE)</f>
        <v>9861.0300000000007</v>
      </c>
    </row>
    <row r="1146" spans="1:14" ht="15.6" x14ac:dyDescent="0.3">
      <c r="A1146" s="1" t="s">
        <v>1226</v>
      </c>
      <c r="B1146" t="str">
        <f>VLOOKUP(A1146,'Customer Names'!A1146:D3480,4,FALSE)</f>
        <v>Nicole</v>
      </c>
      <c r="C1146">
        <f>VLOOKUP(A1146,'medical examination2'!A1146:'medical examination2'!B3480,2,FALSE)</f>
        <v>21.56</v>
      </c>
      <c r="D1146">
        <f>VLOOKUP(A1146,'medical examination2'!A1146:E3480,5,FALSE)</f>
        <v>10.56</v>
      </c>
      <c r="E1146" t="str">
        <f>VLOOKUP(A1146,'medical examination2'!A1146:G3481,7,FALSE)</f>
        <v>No</v>
      </c>
      <c r="F1146" t="str">
        <f>VLOOKUP(healthcare!A1146,'medical examination2'!A1146:I3480,9,FALSE)</f>
        <v>No</v>
      </c>
      <c r="G1146" t="str">
        <f>VLOOKUP(A1146,'medical examination2'!A1146:J3480,10,FALSE)</f>
        <v>No</v>
      </c>
      <c r="I1146" t="str">
        <f>VLOOKUP(A1146,'medical examination2'!A1146:M3480,13,FALSE)</f>
        <v>No</v>
      </c>
      <c r="J1146" t="str">
        <f>VLOOKUP(A1146,'medical examination2'!A1146:D3480,4,FALSE)</f>
        <v>NORMAL WEIGHT</v>
      </c>
      <c r="K1146" t="str">
        <f>VLOOKUP(A1146,'medical examination2'!A1146:F3480,6,FALSE)</f>
        <v>DIABETES</v>
      </c>
      <c r="L1146" s="16">
        <f>VLOOKUP(A1146,'hospitalisation details 2'!A1146:G3488,7,FALSE)</f>
        <v>26229</v>
      </c>
      <c r="N1146">
        <f>VLOOKUP(A1146,'hospitalisation details 2'!A1146:J3488,10,FALSE)</f>
        <v>9855.1299999999992</v>
      </c>
    </row>
    <row r="1147" spans="1:14" ht="15.6" x14ac:dyDescent="0.3">
      <c r="A1147" s="1" t="s">
        <v>1225</v>
      </c>
      <c r="B1147" t="str">
        <f>VLOOKUP(A1147,'Customer Names'!A1147:D3481,4,FALSE)</f>
        <v>Toshiyuki</v>
      </c>
      <c r="C1147">
        <f>VLOOKUP(A1147,'medical examination2'!A1147:'medical examination2'!B3481,2,FALSE)</f>
        <v>31.6</v>
      </c>
      <c r="D1147">
        <f>VLOOKUP(A1147,'medical examination2'!A1147:E3481,5,FALSE)</f>
        <v>6.79</v>
      </c>
      <c r="E1147" t="str">
        <f>VLOOKUP(A1147,'medical examination2'!A1147:G3482,7,FALSE)</f>
        <v>No</v>
      </c>
      <c r="F1147" t="str">
        <f>VLOOKUP(healthcare!A1147,'medical examination2'!A1147:I3481,9,FALSE)</f>
        <v>No</v>
      </c>
      <c r="G1147" t="str">
        <f>VLOOKUP(A1147,'medical examination2'!A1147:J3481,10,FALSE)</f>
        <v>No</v>
      </c>
      <c r="I1147" t="str">
        <f>VLOOKUP(A1147,'medical examination2'!A1147:M3481,13,FALSE)</f>
        <v>No</v>
      </c>
      <c r="J1147" t="str">
        <f>VLOOKUP(A1147,'medical examination2'!A1147:D3481,4,FALSE)</f>
        <v>OBESITY</v>
      </c>
      <c r="K1147" t="str">
        <f>VLOOKUP(A1147,'medical examination2'!A1147:F3481,6,FALSE)</f>
        <v>DIABETES</v>
      </c>
      <c r="L1147" s="16">
        <f>VLOOKUP(A1147,'hospitalisation details 2'!A1147:G3489,7,FALSE)</f>
        <v>25146</v>
      </c>
      <c r="N1147">
        <f>VLOOKUP(A1147,'hospitalisation details 2'!A1147:J3489,10,FALSE)</f>
        <v>9850.43</v>
      </c>
    </row>
    <row r="1148" spans="1:14" ht="15.6" x14ac:dyDescent="0.3">
      <c r="A1148" s="1" t="s">
        <v>1224</v>
      </c>
      <c r="B1148" t="str">
        <f>VLOOKUP(A1148,'Customer Names'!A1148:D3482,4,FALSE)</f>
        <v>Tom L.</v>
      </c>
      <c r="C1148">
        <f>VLOOKUP(A1148,'medical examination2'!A1148:'medical examination2'!B3482,2,FALSE)</f>
        <v>42.93</v>
      </c>
      <c r="D1148">
        <f>VLOOKUP(A1148,'medical examination2'!A1148:E3482,5,FALSE)</f>
        <v>4.8</v>
      </c>
      <c r="E1148" t="str">
        <f>VLOOKUP(A1148,'medical examination2'!A1148:G3483,7,FALSE)</f>
        <v>No</v>
      </c>
      <c r="F1148" t="str">
        <f>VLOOKUP(healthcare!A1148,'medical examination2'!A1148:I3482,9,FALSE)</f>
        <v>No</v>
      </c>
      <c r="G1148" t="str">
        <f>VLOOKUP(A1148,'medical examination2'!A1148:J3482,10,FALSE)</f>
        <v>No</v>
      </c>
      <c r="I1148" t="str">
        <f>VLOOKUP(A1148,'medical examination2'!A1148:M3482,13,FALSE)</f>
        <v>No</v>
      </c>
      <c r="J1148" t="str">
        <f>VLOOKUP(A1148,'medical examination2'!A1148:D3482,4,FALSE)</f>
        <v>OBESITY</v>
      </c>
      <c r="K1148" t="str">
        <f>VLOOKUP(A1148,'medical examination2'!A1148:F3482,6,FALSE)</f>
        <v>NORMAL</v>
      </c>
      <c r="L1148" s="16">
        <f>VLOOKUP(A1148,'hospitalisation details 2'!A1148:G3490,7,FALSE)</f>
        <v>33829</v>
      </c>
      <c r="N1148">
        <f>VLOOKUP(A1148,'hospitalisation details 2'!A1148:J3490,10,FALSE)</f>
        <v>9844.4500000000007</v>
      </c>
    </row>
    <row r="1149" spans="1:14" ht="15.6" x14ac:dyDescent="0.3">
      <c r="A1149" s="1" t="s">
        <v>1223</v>
      </c>
      <c r="B1149" t="str">
        <f>VLOOKUP(A1149,'Customer Names'!A1149:D3483,4,FALSE)</f>
        <v>Brian</v>
      </c>
      <c r="C1149">
        <f>VLOOKUP(A1149,'medical examination2'!A1149:'medical examination2'!B3483,2,FALSE)</f>
        <v>26.72</v>
      </c>
      <c r="D1149">
        <f>VLOOKUP(A1149,'medical examination2'!A1149:E3483,5,FALSE)</f>
        <v>5.75</v>
      </c>
      <c r="E1149" t="str">
        <f>VLOOKUP(A1149,'medical examination2'!A1149:G3484,7,FALSE)</f>
        <v>No</v>
      </c>
      <c r="F1149" t="str">
        <f>VLOOKUP(healthcare!A1149,'medical examination2'!A1149:I3483,9,FALSE)</f>
        <v>No</v>
      </c>
      <c r="G1149" t="str">
        <f>VLOOKUP(A1149,'medical examination2'!A1149:J3483,10,FALSE)</f>
        <v>No</v>
      </c>
      <c r="I1149" t="str">
        <f>VLOOKUP(A1149,'medical examination2'!A1149:M3483,13,FALSE)</f>
        <v>No</v>
      </c>
      <c r="J1149" t="str">
        <f>VLOOKUP(A1149,'medical examination2'!A1149:D3483,4,FALSE)</f>
        <v>OVERWEIGHT</v>
      </c>
      <c r="K1149" t="str">
        <f>VLOOKUP(A1149,'medical examination2'!A1149:F3483,6,FALSE)</f>
        <v>PREDIABETES</v>
      </c>
      <c r="L1149" s="16">
        <f>VLOOKUP(A1149,'hospitalisation details 2'!A1149:G3491,7,FALSE)</f>
        <v>26568</v>
      </c>
      <c r="N1149">
        <f>VLOOKUP(A1149,'hospitalisation details 2'!A1149:J3491,10,FALSE)</f>
        <v>9836.2099999999991</v>
      </c>
    </row>
    <row r="1150" spans="1:14" ht="15.6" x14ac:dyDescent="0.3">
      <c r="A1150" s="1" t="s">
        <v>1222</v>
      </c>
      <c r="B1150" t="str">
        <f>VLOOKUP(A1150,'Customer Names'!A1150:D3484,4,FALSE)</f>
        <v>Matthew</v>
      </c>
      <c r="C1150">
        <f>VLOOKUP(A1150,'medical examination2'!A1150:'medical examination2'!B3484,2,FALSE)</f>
        <v>26.67</v>
      </c>
      <c r="D1150">
        <f>VLOOKUP(A1150,'medical examination2'!A1150:E3484,5,FALSE)</f>
        <v>5.81</v>
      </c>
      <c r="E1150" t="str">
        <f>VLOOKUP(A1150,'medical examination2'!A1150:G3485,7,FALSE)</f>
        <v>No</v>
      </c>
      <c r="F1150" t="str">
        <f>VLOOKUP(healthcare!A1150,'medical examination2'!A1150:I3484,9,FALSE)</f>
        <v>No</v>
      </c>
      <c r="G1150" t="str">
        <f>VLOOKUP(A1150,'medical examination2'!A1150:J3484,10,FALSE)</f>
        <v>No</v>
      </c>
      <c r="I1150" t="str">
        <f>VLOOKUP(A1150,'medical examination2'!A1150:M3484,13,FALSE)</f>
        <v>No</v>
      </c>
      <c r="J1150" t="str">
        <f>VLOOKUP(A1150,'medical examination2'!A1150:D3484,4,FALSE)</f>
        <v>OVERWEIGHT</v>
      </c>
      <c r="K1150" t="str">
        <f>VLOOKUP(A1150,'medical examination2'!A1150:F3484,6,FALSE)</f>
        <v>PREDIABETES</v>
      </c>
      <c r="L1150" s="16">
        <f>VLOOKUP(A1150,'hospitalisation details 2'!A1150:G3492,7,FALSE)</f>
        <v>26478</v>
      </c>
      <c r="N1150">
        <f>VLOOKUP(A1150,'hospitalisation details 2'!A1150:J3492,10,FALSE)</f>
        <v>9819.25</v>
      </c>
    </row>
    <row r="1151" spans="1:14" ht="15.6" x14ac:dyDescent="0.3">
      <c r="A1151" s="1" t="s">
        <v>1221</v>
      </c>
      <c r="B1151" t="str">
        <f>VLOOKUP(A1151,'Customer Names'!A1151:D3485,4,FALSE)</f>
        <v>Julee</v>
      </c>
      <c r="C1151">
        <f>VLOOKUP(A1151,'medical examination2'!A1151:'medical examination2'!B3485,2,FALSE)</f>
        <v>42.68</v>
      </c>
      <c r="D1151">
        <f>VLOOKUP(A1151,'medical examination2'!A1151:E3485,5,FALSE)</f>
        <v>9.2799999999999994</v>
      </c>
      <c r="E1151" t="str">
        <f>VLOOKUP(A1151,'medical examination2'!A1151:G3486,7,FALSE)</f>
        <v>No</v>
      </c>
      <c r="F1151" t="str">
        <f>VLOOKUP(healthcare!A1151,'medical examination2'!A1151:I3485,9,FALSE)</f>
        <v>No</v>
      </c>
      <c r="G1151" t="str">
        <f>VLOOKUP(A1151,'medical examination2'!A1151:J3485,10,FALSE)</f>
        <v>No</v>
      </c>
      <c r="I1151" t="str">
        <f>VLOOKUP(A1151,'medical examination2'!A1151:M3485,13,FALSE)</f>
        <v>No</v>
      </c>
      <c r="J1151" t="str">
        <f>VLOOKUP(A1151,'medical examination2'!A1151:D3485,4,FALSE)</f>
        <v>OBESITY</v>
      </c>
      <c r="K1151" t="str">
        <f>VLOOKUP(A1151,'medical examination2'!A1151:F3485,6,FALSE)</f>
        <v>DIABETES</v>
      </c>
      <c r="L1151" s="16">
        <f>VLOOKUP(A1151,'hospitalisation details 2'!A1151:G3493,7,FALSE)</f>
        <v>26924</v>
      </c>
      <c r="N1151">
        <f>VLOOKUP(A1151,'hospitalisation details 2'!A1151:J3493,10,FALSE)</f>
        <v>9800.89</v>
      </c>
    </row>
    <row r="1152" spans="1:14" ht="15.6" x14ac:dyDescent="0.3">
      <c r="A1152" s="1" t="s">
        <v>1220</v>
      </c>
      <c r="B1152" t="str">
        <f>VLOOKUP(A1152,'Customer Names'!A1152:D3486,4,FALSE)</f>
        <v>Christopher M.</v>
      </c>
      <c r="C1152">
        <f>VLOOKUP(A1152,'medical examination2'!A1152:'medical examination2'!B3486,2,FALSE)</f>
        <v>24.31</v>
      </c>
      <c r="D1152">
        <f>VLOOKUP(A1152,'medical examination2'!A1152:E3486,5,FALSE)</f>
        <v>6.37</v>
      </c>
      <c r="E1152" t="str">
        <f>VLOOKUP(A1152,'medical examination2'!A1152:G3487,7,FALSE)</f>
        <v>No</v>
      </c>
      <c r="F1152" t="str">
        <f>VLOOKUP(healthcare!A1152,'medical examination2'!A1152:I3486,9,FALSE)</f>
        <v>No</v>
      </c>
      <c r="G1152" t="str">
        <f>VLOOKUP(A1152,'medical examination2'!A1152:J3486,10,FALSE)</f>
        <v>No</v>
      </c>
      <c r="I1152" t="str">
        <f>VLOOKUP(A1152,'medical examination2'!A1152:M3486,13,FALSE)</f>
        <v>No</v>
      </c>
      <c r="J1152" t="str">
        <f>VLOOKUP(A1152,'medical examination2'!A1152:D3486,4,FALSE)</f>
        <v>NORMAL WEIGHT</v>
      </c>
      <c r="K1152" t="str">
        <f>VLOOKUP(A1152,'medical examination2'!A1152:F3486,6,FALSE)</f>
        <v>PREDIABETES</v>
      </c>
      <c r="L1152" s="16">
        <f>VLOOKUP(A1152,'hospitalisation details 2'!A1152:G3494,7,FALSE)</f>
        <v>28283</v>
      </c>
      <c r="N1152">
        <f>VLOOKUP(A1152,'hospitalisation details 2'!A1152:J3494,10,FALSE)</f>
        <v>9788.8700000000008</v>
      </c>
    </row>
    <row r="1153" spans="1:14" ht="15.6" x14ac:dyDescent="0.3">
      <c r="A1153" s="1" t="s">
        <v>1219</v>
      </c>
      <c r="B1153" t="str">
        <f>VLOOKUP(A1153,'Customer Names'!A1153:D3487,4,FALSE)</f>
        <v>Ciaran</v>
      </c>
      <c r="C1153">
        <f>VLOOKUP(A1153,'medical examination2'!A1153:'medical examination2'!B3487,2,FALSE)</f>
        <v>44.75</v>
      </c>
      <c r="D1153">
        <f>VLOOKUP(A1153,'medical examination2'!A1153:E3487,5,FALSE)</f>
        <v>5.09</v>
      </c>
      <c r="E1153" t="str">
        <f>VLOOKUP(A1153,'medical examination2'!A1153:G3488,7,FALSE)</f>
        <v>yes</v>
      </c>
      <c r="F1153" t="str">
        <f>VLOOKUP(healthcare!A1153,'medical examination2'!A1153:I3487,9,FALSE)</f>
        <v>No</v>
      </c>
      <c r="G1153" t="str">
        <f>VLOOKUP(A1153,'medical examination2'!A1153:J3487,10,FALSE)</f>
        <v>No</v>
      </c>
      <c r="I1153" t="str">
        <f>VLOOKUP(A1153,'medical examination2'!A1153:M3487,13,FALSE)</f>
        <v>No</v>
      </c>
      <c r="J1153" t="str">
        <f>VLOOKUP(A1153,'medical examination2'!A1153:D3487,4,FALSE)</f>
        <v>OBESITY</v>
      </c>
      <c r="K1153" t="str">
        <f>VLOOKUP(A1153,'medical examination2'!A1153:F3487,6,FALSE)</f>
        <v>NORMAL</v>
      </c>
      <c r="L1153" s="16">
        <f>VLOOKUP(A1153,'hospitalisation details 2'!A1153:G3495,7,FALSE)</f>
        <v>35285</v>
      </c>
      <c r="N1153">
        <f>VLOOKUP(A1153,'hospitalisation details 2'!A1153:J3495,10,FALSE)</f>
        <v>9787.32</v>
      </c>
    </row>
    <row r="1154" spans="1:14" ht="15.6" x14ac:dyDescent="0.3">
      <c r="A1154" s="1" t="s">
        <v>1218</v>
      </c>
      <c r="B1154" t="str">
        <f>VLOOKUP(A1154,'Customer Names'!A1154:D3488,4,FALSE)</f>
        <v>Kara</v>
      </c>
      <c r="C1154">
        <f>VLOOKUP(A1154,'medical examination2'!A1154:'medical examination2'!B3488,2,FALSE)</f>
        <v>30.78</v>
      </c>
      <c r="D1154">
        <f>VLOOKUP(A1154,'medical examination2'!A1154:E3488,5,FALSE)</f>
        <v>7.94</v>
      </c>
      <c r="E1154" t="str">
        <f>VLOOKUP(A1154,'medical examination2'!A1154:G3489,7,FALSE)</f>
        <v>No</v>
      </c>
      <c r="F1154" t="str">
        <f>VLOOKUP(healthcare!A1154,'medical examination2'!A1154:I3488,9,FALSE)</f>
        <v>No</v>
      </c>
      <c r="G1154" t="str">
        <f>VLOOKUP(A1154,'medical examination2'!A1154:J3488,10,FALSE)</f>
        <v>No</v>
      </c>
      <c r="I1154" t="str">
        <f>VLOOKUP(A1154,'medical examination2'!A1154:M3488,13,FALSE)</f>
        <v>No</v>
      </c>
      <c r="J1154" t="str">
        <f>VLOOKUP(A1154,'medical examination2'!A1154:D3488,4,FALSE)</f>
        <v>OBESITY</v>
      </c>
      <c r="K1154" t="str">
        <f>VLOOKUP(A1154,'medical examination2'!A1154:F3488,6,FALSE)</f>
        <v>DIABETES</v>
      </c>
      <c r="L1154" s="16">
        <f>VLOOKUP(A1154,'hospitalisation details 2'!A1154:G3496,7,FALSE)</f>
        <v>26852</v>
      </c>
      <c r="N1154">
        <f>VLOOKUP(A1154,'hospitalisation details 2'!A1154:J3496,10,FALSE)</f>
        <v>9778.35</v>
      </c>
    </row>
    <row r="1155" spans="1:14" ht="15.6" x14ac:dyDescent="0.3">
      <c r="A1155" s="1" t="s">
        <v>1217</v>
      </c>
      <c r="B1155" t="str">
        <f>VLOOKUP(A1155,'Customer Names'!A1155:D3489,4,FALSE)</f>
        <v>Makie</v>
      </c>
      <c r="C1155">
        <f>VLOOKUP(A1155,'medical examination2'!A1155:'medical examination2'!B3489,2,FALSE)</f>
        <v>21.86</v>
      </c>
      <c r="D1155">
        <f>VLOOKUP(A1155,'medical examination2'!A1155:E3489,5,FALSE)</f>
        <v>10.95</v>
      </c>
      <c r="E1155" t="str">
        <f>VLOOKUP(A1155,'medical examination2'!A1155:G3490,7,FALSE)</f>
        <v>No</v>
      </c>
      <c r="F1155" t="str">
        <f>VLOOKUP(healthcare!A1155,'medical examination2'!A1155:I3489,9,FALSE)</f>
        <v>No</v>
      </c>
      <c r="G1155" t="str">
        <f>VLOOKUP(A1155,'medical examination2'!A1155:J3489,10,FALSE)</f>
        <v>No</v>
      </c>
      <c r="I1155" t="str">
        <f>VLOOKUP(A1155,'medical examination2'!A1155:M3489,13,FALSE)</f>
        <v>No</v>
      </c>
      <c r="J1155" t="str">
        <f>VLOOKUP(A1155,'medical examination2'!A1155:D3489,4,FALSE)</f>
        <v>NORMAL WEIGHT</v>
      </c>
      <c r="K1155" t="str">
        <f>VLOOKUP(A1155,'medical examination2'!A1155:F3489,6,FALSE)</f>
        <v>DIABETES</v>
      </c>
      <c r="L1155" s="16">
        <f>VLOOKUP(A1155,'hospitalisation details 2'!A1155:G3497,7,FALSE)</f>
        <v>23990</v>
      </c>
      <c r="N1155">
        <f>VLOOKUP(A1155,'hospitalisation details 2'!A1155:J3497,10,FALSE)</f>
        <v>9764.08</v>
      </c>
    </row>
    <row r="1156" spans="1:14" ht="15.6" x14ac:dyDescent="0.3">
      <c r="A1156" s="1" t="s">
        <v>1216</v>
      </c>
      <c r="B1156" t="str">
        <f>VLOOKUP(A1156,'Customer Names'!A1156:D3490,4,FALSE)</f>
        <v>Emily E</v>
      </c>
      <c r="C1156">
        <f>VLOOKUP(A1156,'medical examination2'!A1156:'medical examination2'!B3490,2,FALSE)</f>
        <v>49.09</v>
      </c>
      <c r="D1156">
        <f>VLOOKUP(A1156,'medical examination2'!A1156:E3490,5,FALSE)</f>
        <v>6.3</v>
      </c>
      <c r="E1156" t="str">
        <f>VLOOKUP(A1156,'medical examination2'!A1156:G3491,7,FALSE)</f>
        <v>yes</v>
      </c>
      <c r="F1156" t="str">
        <f>VLOOKUP(healthcare!A1156,'medical examination2'!A1156:I3490,9,FALSE)</f>
        <v>No</v>
      </c>
      <c r="G1156" t="str">
        <f>VLOOKUP(A1156,'medical examination2'!A1156:J3490,10,FALSE)</f>
        <v>No</v>
      </c>
      <c r="I1156" t="str">
        <f>VLOOKUP(A1156,'medical examination2'!A1156:M3490,13,FALSE)</f>
        <v>No</v>
      </c>
      <c r="J1156" t="str">
        <f>VLOOKUP(A1156,'medical examination2'!A1156:D3490,4,FALSE)</f>
        <v>OBESITY</v>
      </c>
      <c r="K1156" t="str">
        <f>VLOOKUP(A1156,'medical examination2'!A1156:F3490,6,FALSE)</f>
        <v>PREDIABETES</v>
      </c>
      <c r="L1156" s="16">
        <f>VLOOKUP(A1156,'hospitalisation details 2'!A1156:G3498,7,FALSE)</f>
        <v>37086</v>
      </c>
      <c r="N1156">
        <f>VLOOKUP(A1156,'hospitalisation details 2'!A1156:J3498,10,FALSE)</f>
        <v>9753.49</v>
      </c>
    </row>
    <row r="1157" spans="1:14" ht="15.6" x14ac:dyDescent="0.3">
      <c r="A1157" s="1" t="s">
        <v>1215</v>
      </c>
      <c r="B1157" t="str">
        <f>VLOOKUP(A1157,'Customer Names'!A1157:D3491,4,FALSE)</f>
        <v>Cary</v>
      </c>
      <c r="C1157">
        <f>VLOOKUP(A1157,'medical examination2'!A1157:'medical examination2'!B3491,2,FALSE)</f>
        <v>47.74</v>
      </c>
      <c r="D1157">
        <f>VLOOKUP(A1157,'medical examination2'!A1157:E3491,5,FALSE)</f>
        <v>8.0500000000000007</v>
      </c>
      <c r="E1157" t="str">
        <f>VLOOKUP(A1157,'medical examination2'!A1157:G3492,7,FALSE)</f>
        <v>yes</v>
      </c>
      <c r="F1157" t="str">
        <f>VLOOKUP(healthcare!A1157,'medical examination2'!A1157:I3491,9,FALSE)</f>
        <v>No</v>
      </c>
      <c r="G1157" t="str">
        <f>VLOOKUP(A1157,'medical examination2'!A1157:J3491,10,FALSE)</f>
        <v>No</v>
      </c>
      <c r="I1157" t="str">
        <f>VLOOKUP(A1157,'medical examination2'!A1157:M3491,13,FALSE)</f>
        <v>No</v>
      </c>
      <c r="J1157" t="str">
        <f>VLOOKUP(A1157,'medical examination2'!A1157:D3491,4,FALSE)</f>
        <v>OBESITY</v>
      </c>
      <c r="K1157" t="str">
        <f>VLOOKUP(A1157,'medical examination2'!A1157:F3491,6,FALSE)</f>
        <v>DIABETES</v>
      </c>
      <c r="L1157" s="16">
        <f>VLOOKUP(A1157,'hospitalisation details 2'!A1157:G3499,7,FALSE)</f>
        <v>25753</v>
      </c>
      <c r="N1157">
        <f>VLOOKUP(A1157,'hospitalisation details 2'!A1157:J3499,10,FALSE)</f>
        <v>9748.91</v>
      </c>
    </row>
    <row r="1158" spans="1:14" ht="15.6" x14ac:dyDescent="0.3">
      <c r="A1158" s="1" t="s">
        <v>1214</v>
      </c>
      <c r="B1158" t="str">
        <f>VLOOKUP(A1158,'Customer Names'!A1158:D3492,4,FALSE)</f>
        <v>Steven</v>
      </c>
      <c r="C1158">
        <f>VLOOKUP(A1158,'medical examination2'!A1158:'medical examination2'!B3492,2,FALSE)</f>
        <v>30.2</v>
      </c>
      <c r="D1158">
        <f>VLOOKUP(A1158,'medical examination2'!A1158:E3492,5,FALSE)</f>
        <v>9.8800000000000008</v>
      </c>
      <c r="E1158" t="str">
        <f>VLOOKUP(A1158,'medical examination2'!A1158:G3493,7,FALSE)</f>
        <v>yes</v>
      </c>
      <c r="F1158" t="str">
        <f>VLOOKUP(healthcare!A1158,'medical examination2'!A1158:I3492,9,FALSE)</f>
        <v>No</v>
      </c>
      <c r="G1158" t="str">
        <f>VLOOKUP(A1158,'medical examination2'!A1158:J3492,10,FALSE)</f>
        <v>No</v>
      </c>
      <c r="I1158" t="str">
        <f>VLOOKUP(A1158,'medical examination2'!A1158:M3492,13,FALSE)</f>
        <v>No</v>
      </c>
      <c r="J1158" t="str">
        <f>VLOOKUP(A1158,'medical examination2'!A1158:D3492,4,FALSE)</f>
        <v>OBESITY</v>
      </c>
      <c r="K1158" t="str">
        <f>VLOOKUP(A1158,'medical examination2'!A1158:F3492,6,FALSE)</f>
        <v>DIABETES</v>
      </c>
      <c r="L1158" s="16">
        <f>VLOOKUP(A1158,'hospitalisation details 2'!A1158:G3500,7,FALSE)</f>
        <v>25798</v>
      </c>
      <c r="N1158">
        <f>VLOOKUP(A1158,'hospitalisation details 2'!A1158:J3500,10,FALSE)</f>
        <v>9724.5300000000007</v>
      </c>
    </row>
    <row r="1159" spans="1:14" ht="15.6" x14ac:dyDescent="0.3">
      <c r="A1159" s="1" t="s">
        <v>1213</v>
      </c>
      <c r="B1159" t="str">
        <f>VLOOKUP(A1159,'Customer Names'!A1159:D3493,4,FALSE)</f>
        <v>Jose Antonio Sr.</v>
      </c>
      <c r="C1159">
        <f>VLOOKUP(A1159,'medical examination2'!A1159:'medical examination2'!B3493,2,FALSE)</f>
        <v>33.25</v>
      </c>
      <c r="D1159">
        <f>VLOOKUP(A1159,'medical examination2'!A1159:E3493,5,FALSE)</f>
        <v>7.42</v>
      </c>
      <c r="E1159" t="str">
        <f>VLOOKUP(A1159,'medical examination2'!A1159:G3494,7,FALSE)</f>
        <v>yes</v>
      </c>
      <c r="F1159" t="str">
        <f>VLOOKUP(healthcare!A1159,'medical examination2'!A1159:I3493,9,FALSE)</f>
        <v>No</v>
      </c>
      <c r="G1159" t="str">
        <f>VLOOKUP(A1159,'medical examination2'!A1159:J3493,10,FALSE)</f>
        <v>No</v>
      </c>
      <c r="I1159" t="str">
        <f>VLOOKUP(A1159,'medical examination2'!A1159:M3493,13,FALSE)</f>
        <v>No</v>
      </c>
      <c r="J1159" t="str">
        <f>VLOOKUP(A1159,'medical examination2'!A1159:D3493,4,FALSE)</f>
        <v>OBESITY</v>
      </c>
      <c r="K1159" t="str">
        <f>VLOOKUP(A1159,'medical examination2'!A1159:F3493,6,FALSE)</f>
        <v>DIABETES</v>
      </c>
      <c r="L1159" s="16">
        <f>VLOOKUP(A1159,'hospitalisation details 2'!A1159:G3501,7,FALSE)</f>
        <v>25823</v>
      </c>
      <c r="N1159">
        <f>VLOOKUP(A1159,'hospitalisation details 2'!A1159:J3501,10,FALSE)</f>
        <v>9722.77</v>
      </c>
    </row>
    <row r="1160" spans="1:14" ht="15.6" x14ac:dyDescent="0.3">
      <c r="A1160" s="1" t="s">
        <v>1212</v>
      </c>
      <c r="B1160" t="str">
        <f>VLOOKUP(A1160,'Customer Names'!A1160:D3494,4,FALSE)</f>
        <v>Tatiana</v>
      </c>
      <c r="C1160">
        <f>VLOOKUP(A1160,'medical examination2'!A1160:'medical examination2'!B3494,2,FALSE)</f>
        <v>26.6</v>
      </c>
      <c r="D1160">
        <f>VLOOKUP(A1160,'medical examination2'!A1160:E3494,5,FALSE)</f>
        <v>8.4499999999999993</v>
      </c>
      <c r="E1160" t="str">
        <f>VLOOKUP(A1160,'medical examination2'!A1160:G3495,7,FALSE)</f>
        <v>yes</v>
      </c>
      <c r="F1160" t="str">
        <f>VLOOKUP(healthcare!A1160,'medical examination2'!A1160:I3494,9,FALSE)</f>
        <v>No</v>
      </c>
      <c r="G1160" t="str">
        <f>VLOOKUP(A1160,'medical examination2'!A1160:J3494,10,FALSE)</f>
        <v>No</v>
      </c>
      <c r="I1160" t="str">
        <f>VLOOKUP(A1160,'medical examination2'!A1160:M3494,13,FALSE)</f>
        <v>No</v>
      </c>
      <c r="J1160" t="str">
        <f>VLOOKUP(A1160,'medical examination2'!A1160:D3494,4,FALSE)</f>
        <v>OVERWEIGHT</v>
      </c>
      <c r="K1160" t="str">
        <f>VLOOKUP(A1160,'medical examination2'!A1160:F3494,6,FALSE)</f>
        <v>DIABETES</v>
      </c>
      <c r="L1160" s="16">
        <f>VLOOKUP(A1160,'hospitalisation details 2'!A1160:G3502,7,FALSE)</f>
        <v>27572</v>
      </c>
      <c r="N1160">
        <f>VLOOKUP(A1160,'hospitalisation details 2'!A1160:J3502,10,FALSE)</f>
        <v>9715.84</v>
      </c>
    </row>
    <row r="1161" spans="1:14" ht="15.6" x14ac:dyDescent="0.3">
      <c r="A1161" s="1" t="s">
        <v>1211</v>
      </c>
      <c r="B1161" t="str">
        <f>VLOOKUP(A1161,'Customer Names'!A1161:D3495,4,FALSE)</f>
        <v>Dan T.</v>
      </c>
      <c r="C1161">
        <f>VLOOKUP(A1161,'medical examination2'!A1161:'medical examination2'!B3495,2,FALSE)</f>
        <v>26.35</v>
      </c>
      <c r="D1161">
        <f>VLOOKUP(A1161,'medical examination2'!A1161:E3495,5,FALSE)</f>
        <v>6.21</v>
      </c>
      <c r="E1161" t="str">
        <f>VLOOKUP(A1161,'medical examination2'!A1161:G3496,7,FALSE)</f>
        <v>No</v>
      </c>
      <c r="F1161" t="str">
        <f>VLOOKUP(healthcare!A1161,'medical examination2'!A1161:I3495,9,FALSE)</f>
        <v>No</v>
      </c>
      <c r="G1161" t="str">
        <f>VLOOKUP(A1161,'medical examination2'!A1161:J3495,10,FALSE)</f>
        <v>No</v>
      </c>
      <c r="I1161" t="str">
        <f>VLOOKUP(A1161,'medical examination2'!A1161:M3495,13,FALSE)</f>
        <v>No</v>
      </c>
      <c r="J1161" t="str">
        <f>VLOOKUP(A1161,'medical examination2'!A1161:D3495,4,FALSE)</f>
        <v>OVERWEIGHT</v>
      </c>
      <c r="K1161" t="str">
        <f>VLOOKUP(A1161,'medical examination2'!A1161:F3495,6,FALSE)</f>
        <v>PREDIABETES</v>
      </c>
      <c r="L1161" s="16">
        <f>VLOOKUP(A1161,'hospitalisation details 2'!A1161:G3503,7,FALSE)</f>
        <v>26490</v>
      </c>
      <c r="N1161">
        <f>VLOOKUP(A1161,'hospitalisation details 2'!A1161:J3503,10,FALSE)</f>
        <v>9710.7099999999991</v>
      </c>
    </row>
    <row r="1162" spans="1:14" ht="15.6" x14ac:dyDescent="0.3">
      <c r="A1162" s="1" t="s">
        <v>1210</v>
      </c>
      <c r="B1162" t="str">
        <f>VLOOKUP(A1162,'Customer Names'!A1162:D3496,4,FALSE)</f>
        <v>Liisa A.</v>
      </c>
      <c r="C1162">
        <f>VLOOKUP(A1162,'medical examination2'!A1162:'medical examination2'!B3496,2,FALSE)</f>
        <v>39.994999999999997</v>
      </c>
      <c r="D1162">
        <f>VLOOKUP(A1162,'medical examination2'!A1162:E3496,5,FALSE)</f>
        <v>4.6500000000000004</v>
      </c>
      <c r="E1162" t="str">
        <f>VLOOKUP(A1162,'medical examination2'!A1162:G3497,7,FALSE)</f>
        <v>No</v>
      </c>
      <c r="F1162" t="str">
        <f>VLOOKUP(healthcare!A1162,'medical examination2'!A1162:I3496,9,FALSE)</f>
        <v>No</v>
      </c>
      <c r="G1162" t="str">
        <f>VLOOKUP(A1162,'medical examination2'!A1162:J3496,10,FALSE)</f>
        <v>No</v>
      </c>
      <c r="I1162" t="str">
        <f>VLOOKUP(A1162,'medical examination2'!A1162:M3496,13,FALSE)</f>
        <v>No</v>
      </c>
      <c r="J1162" t="str">
        <f>VLOOKUP(A1162,'medical examination2'!A1162:D3496,4,FALSE)</f>
        <v>OBESITY</v>
      </c>
      <c r="K1162" t="str">
        <f>VLOOKUP(A1162,'medical examination2'!A1162:F3496,6,FALSE)</f>
        <v>NORMAL</v>
      </c>
      <c r="L1162" s="16">
        <f>VLOOKUP(A1162,'hospitalisation details 2'!A1162:G3504,7,FALSE)</f>
        <v>28387</v>
      </c>
      <c r="N1162">
        <f>VLOOKUP(A1162,'hospitalisation details 2'!A1162:J3504,10,FALSE)</f>
        <v>9704.67</v>
      </c>
    </row>
    <row r="1163" spans="1:14" ht="15.6" x14ac:dyDescent="0.3">
      <c r="A1163" s="1" t="s">
        <v>1209</v>
      </c>
      <c r="B1163" t="str">
        <f>VLOOKUP(A1163,'Customer Names'!A1163:D3497,4,FALSE)</f>
        <v>Kathryn E.</v>
      </c>
      <c r="C1163">
        <f>VLOOKUP(A1163,'medical examination2'!A1163:'medical examination2'!B3497,2,FALSE)</f>
        <v>22.92</v>
      </c>
      <c r="D1163">
        <f>VLOOKUP(A1163,'medical examination2'!A1163:E3497,5,FALSE)</f>
        <v>5.87</v>
      </c>
      <c r="E1163" t="str">
        <f>VLOOKUP(A1163,'medical examination2'!A1163:G3498,7,FALSE)</f>
        <v>yes</v>
      </c>
      <c r="F1163" t="str">
        <f>VLOOKUP(healthcare!A1163,'medical examination2'!A1163:I3497,9,FALSE)</f>
        <v>No</v>
      </c>
      <c r="G1163" t="str">
        <f>VLOOKUP(A1163,'medical examination2'!A1163:J3497,10,FALSE)</f>
        <v>No</v>
      </c>
      <c r="I1163" t="str">
        <f>VLOOKUP(A1163,'medical examination2'!A1163:M3497,13,FALSE)</f>
        <v>No</v>
      </c>
      <c r="J1163" t="str">
        <f>VLOOKUP(A1163,'medical examination2'!A1163:D3497,4,FALSE)</f>
        <v>NORMAL WEIGHT</v>
      </c>
      <c r="K1163" t="str">
        <f>VLOOKUP(A1163,'medical examination2'!A1163:F3497,6,FALSE)</f>
        <v>PREDIABETES</v>
      </c>
      <c r="L1163" s="16">
        <f>VLOOKUP(A1163,'hospitalisation details 2'!A1163:G3505,7,FALSE)</f>
        <v>23688</v>
      </c>
      <c r="N1163">
        <f>VLOOKUP(A1163,'hospitalisation details 2'!A1163:J3505,10,FALSE)</f>
        <v>9698.42</v>
      </c>
    </row>
    <row r="1164" spans="1:14" ht="15.6" x14ac:dyDescent="0.3">
      <c r="A1164" s="1" t="s">
        <v>1208</v>
      </c>
      <c r="B1164" t="str">
        <f>VLOOKUP(A1164,'Customer Names'!A1164:D3498,4,FALSE)</f>
        <v>Maxwell</v>
      </c>
      <c r="C1164">
        <f>VLOOKUP(A1164,'medical examination2'!A1164:'medical examination2'!B3498,2,FALSE)</f>
        <v>24.78</v>
      </c>
      <c r="D1164">
        <f>VLOOKUP(A1164,'medical examination2'!A1164:E3498,5,FALSE)</f>
        <v>4.24</v>
      </c>
      <c r="E1164" t="str">
        <f>VLOOKUP(A1164,'medical examination2'!A1164:G3499,7,FALSE)</f>
        <v>yes</v>
      </c>
      <c r="F1164" t="str">
        <f>VLOOKUP(healthcare!A1164,'medical examination2'!A1164:I3498,9,FALSE)</f>
        <v>No</v>
      </c>
      <c r="G1164" t="str">
        <f>VLOOKUP(A1164,'medical examination2'!A1164:J3498,10,FALSE)</f>
        <v>No</v>
      </c>
      <c r="I1164" t="str">
        <f>VLOOKUP(A1164,'medical examination2'!A1164:M3498,13,FALSE)</f>
        <v>No</v>
      </c>
      <c r="J1164" t="str">
        <f>VLOOKUP(A1164,'medical examination2'!A1164:D3498,4,FALSE)</f>
        <v>NORMAL WEIGHT</v>
      </c>
      <c r="K1164" t="str">
        <f>VLOOKUP(A1164,'medical examination2'!A1164:F3498,6,FALSE)</f>
        <v>NORMAL</v>
      </c>
      <c r="L1164" s="16">
        <f>VLOOKUP(A1164,'hospitalisation details 2'!A1164:G3506,7,FALSE)</f>
        <v>24366</v>
      </c>
      <c r="N1164">
        <f>VLOOKUP(A1164,'hospitalisation details 2'!A1164:J3506,10,FALSE)</f>
        <v>9684.2900000000009</v>
      </c>
    </row>
    <row r="1165" spans="1:14" ht="15.6" x14ac:dyDescent="0.3">
      <c r="A1165" s="1" t="s">
        <v>1207</v>
      </c>
      <c r="B1165" t="str">
        <f>VLOOKUP(A1165,'Customer Names'!A1165:D3499,4,FALSE)</f>
        <v>Pascale</v>
      </c>
      <c r="C1165">
        <f>VLOOKUP(A1165,'medical examination2'!A1165:'medical examination2'!B3499,2,FALSE)</f>
        <v>34.07</v>
      </c>
      <c r="D1165">
        <f>VLOOKUP(A1165,'medical examination2'!A1165:E3499,5,FALSE)</f>
        <v>7.81</v>
      </c>
      <c r="E1165" t="str">
        <f>VLOOKUP(A1165,'medical examination2'!A1165:G3500,7,FALSE)</f>
        <v>yes</v>
      </c>
      <c r="F1165" t="str">
        <f>VLOOKUP(healthcare!A1165,'medical examination2'!A1165:I3499,9,FALSE)</f>
        <v>No</v>
      </c>
      <c r="G1165" t="str">
        <f>VLOOKUP(A1165,'medical examination2'!A1165:J3499,10,FALSE)</f>
        <v>No</v>
      </c>
      <c r="I1165" t="str">
        <f>VLOOKUP(A1165,'medical examination2'!A1165:M3499,13,FALSE)</f>
        <v>No</v>
      </c>
      <c r="J1165" t="str">
        <f>VLOOKUP(A1165,'medical examination2'!A1165:D3499,4,FALSE)</f>
        <v>OBESITY</v>
      </c>
      <c r="K1165" t="str">
        <f>VLOOKUP(A1165,'medical examination2'!A1165:F3499,6,FALSE)</f>
        <v>DIABETES</v>
      </c>
      <c r="L1165" s="16">
        <f>VLOOKUP(A1165,'hospitalisation details 2'!A1165:G3507,7,FALSE)</f>
        <v>29806</v>
      </c>
      <c r="N1165">
        <f>VLOOKUP(A1165,'hospitalisation details 2'!A1165:J3507,10,FALSE)</f>
        <v>9664.34</v>
      </c>
    </row>
    <row r="1166" spans="1:14" ht="15.6" x14ac:dyDescent="0.3">
      <c r="A1166" s="1" t="s">
        <v>1206</v>
      </c>
      <c r="B1166" t="str">
        <f>VLOOKUP(A1166,'Customer Names'!A1166:D3500,4,FALSE)</f>
        <v>Becca</v>
      </c>
      <c r="C1166">
        <f>VLOOKUP(A1166,'medical examination2'!A1166:'medical examination2'!B3500,2,FALSE)</f>
        <v>30.14</v>
      </c>
      <c r="D1166">
        <f>VLOOKUP(A1166,'medical examination2'!A1166:E3500,5,FALSE)</f>
        <v>9.85</v>
      </c>
      <c r="E1166" t="str">
        <f>VLOOKUP(A1166,'medical examination2'!A1166:G3501,7,FALSE)</f>
        <v>No</v>
      </c>
      <c r="F1166" t="str">
        <f>VLOOKUP(healthcare!A1166,'medical examination2'!A1166:I3500,9,FALSE)</f>
        <v>No</v>
      </c>
      <c r="G1166" t="str">
        <f>VLOOKUP(A1166,'medical examination2'!A1166:J3500,10,FALSE)</f>
        <v>No</v>
      </c>
      <c r="I1166" t="str">
        <f>VLOOKUP(A1166,'medical examination2'!A1166:M3500,13,FALSE)</f>
        <v>No</v>
      </c>
      <c r="J1166" t="str">
        <f>VLOOKUP(A1166,'medical examination2'!A1166:D3500,4,FALSE)</f>
        <v>OBESITY</v>
      </c>
      <c r="K1166" t="str">
        <f>VLOOKUP(A1166,'medical examination2'!A1166:F3500,6,FALSE)</f>
        <v>DIABETES</v>
      </c>
      <c r="L1166" s="16">
        <f>VLOOKUP(A1166,'hospitalisation details 2'!A1166:G3508,7,FALSE)</f>
        <v>27218</v>
      </c>
      <c r="N1166">
        <f>VLOOKUP(A1166,'hospitalisation details 2'!A1166:J3508,10,FALSE)</f>
        <v>9653.81</v>
      </c>
    </row>
    <row r="1167" spans="1:14" ht="15.6" x14ac:dyDescent="0.3">
      <c r="A1167" s="1" t="s">
        <v>1205</v>
      </c>
      <c r="B1167" t="str">
        <f>VLOOKUP(A1167,'Customer Names'!A1167:D3501,4,FALSE)</f>
        <v>Grace</v>
      </c>
      <c r="C1167">
        <f>VLOOKUP(A1167,'medical examination2'!A1167:'medical examination2'!B3501,2,FALSE)</f>
        <v>18.05</v>
      </c>
      <c r="D1167">
        <f>VLOOKUP(A1167,'medical examination2'!A1167:E3501,5,FALSE)</f>
        <v>6.94</v>
      </c>
      <c r="E1167" t="str">
        <f>VLOOKUP(A1167,'medical examination2'!A1167:G3502,7,FALSE)</f>
        <v>No</v>
      </c>
      <c r="F1167" t="str">
        <f>VLOOKUP(healthcare!A1167,'medical examination2'!A1167:I3501,9,FALSE)</f>
        <v>No</v>
      </c>
      <c r="G1167" t="str">
        <f>VLOOKUP(A1167,'medical examination2'!A1167:J3501,10,FALSE)</f>
        <v>No</v>
      </c>
      <c r="I1167" t="str">
        <f>VLOOKUP(A1167,'medical examination2'!A1167:M3501,13,FALSE)</f>
        <v>No</v>
      </c>
      <c r="J1167" t="str">
        <f>VLOOKUP(A1167,'medical examination2'!A1167:D3501,4,FALSE)</f>
        <v>UNDERWEIGHT</v>
      </c>
      <c r="K1167" t="str">
        <f>VLOOKUP(A1167,'medical examination2'!A1167:F3501,6,FALSE)</f>
        <v>DIABETES</v>
      </c>
      <c r="L1167" s="16">
        <f>VLOOKUP(A1167,'hospitalisation details 2'!A1167:G3509,7,FALSE)</f>
        <v>26133</v>
      </c>
      <c r="N1167">
        <f>VLOOKUP(A1167,'hospitalisation details 2'!A1167:J3509,10,FALSE)</f>
        <v>9644.25</v>
      </c>
    </row>
    <row r="1168" spans="1:14" ht="15.6" x14ac:dyDescent="0.3">
      <c r="A1168" s="1" t="s">
        <v>1204</v>
      </c>
      <c r="B1168" t="str">
        <f>VLOOKUP(A1168,'Customer Names'!A1168:D3502,4,FALSE)</f>
        <v>Samantha</v>
      </c>
      <c r="C1168">
        <f>VLOOKUP(A1168,'medical examination2'!A1168:'medical examination2'!B3502,2,FALSE)</f>
        <v>37.4</v>
      </c>
      <c r="D1168">
        <f>VLOOKUP(A1168,'medical examination2'!A1168:E3502,5,FALSE)</f>
        <v>11.3</v>
      </c>
      <c r="E1168" t="str">
        <f>VLOOKUP(A1168,'medical examination2'!A1168:G3503,7,FALSE)</f>
        <v>yes</v>
      </c>
      <c r="F1168" t="str">
        <f>VLOOKUP(healthcare!A1168,'medical examination2'!A1168:I3502,9,FALSE)</f>
        <v>No</v>
      </c>
      <c r="G1168" t="str">
        <f>VLOOKUP(A1168,'medical examination2'!A1168:J3502,10,FALSE)</f>
        <v>No</v>
      </c>
      <c r="I1168" t="str">
        <f>VLOOKUP(A1168,'medical examination2'!A1168:M3502,13,FALSE)</f>
        <v>No</v>
      </c>
      <c r="J1168" t="str">
        <f>VLOOKUP(A1168,'medical examination2'!A1168:D3502,4,FALSE)</f>
        <v>OBESITY</v>
      </c>
      <c r="K1168" t="str">
        <f>VLOOKUP(A1168,'medical examination2'!A1168:F3502,6,FALSE)</f>
        <v>DIABETES</v>
      </c>
      <c r="L1168" s="16">
        <f>VLOOKUP(A1168,'hospitalisation details 2'!A1168:G3510,7,FALSE)</f>
        <v>25841</v>
      </c>
      <c r="N1168">
        <f>VLOOKUP(A1168,'hospitalisation details 2'!A1168:J3510,10,FALSE)</f>
        <v>9634.5400000000009</v>
      </c>
    </row>
    <row r="1169" spans="1:14" ht="15.6" x14ac:dyDescent="0.3">
      <c r="A1169" s="1" t="s">
        <v>1203</v>
      </c>
      <c r="B1169" t="str">
        <f>VLOOKUP(A1169,'Customer Names'!A1169:D3503,4,FALSE)</f>
        <v>Nicole R.</v>
      </c>
      <c r="C1169">
        <f>VLOOKUP(A1169,'medical examination2'!A1169:'medical examination2'!B3503,2,FALSE)</f>
        <v>25.75</v>
      </c>
      <c r="D1169">
        <f>VLOOKUP(A1169,'medical examination2'!A1169:E3503,5,FALSE)</f>
        <v>9.23</v>
      </c>
      <c r="E1169" t="str">
        <f>VLOOKUP(A1169,'medical examination2'!A1169:G3504,7,FALSE)</f>
        <v>No</v>
      </c>
      <c r="F1169" t="str">
        <f>VLOOKUP(healthcare!A1169,'medical examination2'!A1169:I3503,9,FALSE)</f>
        <v>No</v>
      </c>
      <c r="G1169" t="str">
        <f>VLOOKUP(A1169,'medical examination2'!A1169:J3503,10,FALSE)</f>
        <v>No</v>
      </c>
      <c r="I1169" t="str">
        <f>VLOOKUP(A1169,'medical examination2'!A1169:M3503,13,FALSE)</f>
        <v>No</v>
      </c>
      <c r="J1169" t="str">
        <f>VLOOKUP(A1169,'medical examination2'!A1169:D3503,4,FALSE)</f>
        <v>OVERWEIGHT</v>
      </c>
      <c r="K1169" t="str">
        <f>VLOOKUP(A1169,'medical examination2'!A1169:F3503,6,FALSE)</f>
        <v>DIABETES</v>
      </c>
      <c r="L1169" s="16">
        <f>VLOOKUP(A1169,'hospitalisation details 2'!A1169:G3511,7,FALSE)</f>
        <v>25011</v>
      </c>
      <c r="N1169">
        <f>VLOOKUP(A1169,'hospitalisation details 2'!A1169:J3511,10,FALSE)</f>
        <v>9630.91</v>
      </c>
    </row>
    <row r="1170" spans="1:14" ht="15.6" x14ac:dyDescent="0.3">
      <c r="A1170" s="1" t="s">
        <v>1202</v>
      </c>
      <c r="B1170" t="str">
        <f>VLOOKUP(A1170,'Customer Names'!A1170:D3504,4,FALSE)</f>
        <v>David W</v>
      </c>
      <c r="C1170">
        <f>VLOOKUP(A1170,'medical examination2'!A1170:'medical examination2'!B3504,2,FALSE)</f>
        <v>32.299999999999997</v>
      </c>
      <c r="D1170">
        <f>VLOOKUP(A1170,'medical examination2'!A1170:E3504,5,FALSE)</f>
        <v>4.37</v>
      </c>
      <c r="E1170" t="str">
        <f>VLOOKUP(A1170,'medical examination2'!A1170:G3505,7,FALSE)</f>
        <v>No</v>
      </c>
      <c r="F1170" t="str">
        <f>VLOOKUP(healthcare!A1170,'medical examination2'!A1170:I3504,9,FALSE)</f>
        <v>No</v>
      </c>
      <c r="G1170" t="str">
        <f>VLOOKUP(A1170,'medical examination2'!A1170:J3504,10,FALSE)</f>
        <v>No</v>
      </c>
      <c r="I1170" t="str">
        <f>VLOOKUP(A1170,'medical examination2'!A1170:M3504,13,FALSE)</f>
        <v>No</v>
      </c>
      <c r="J1170" t="str">
        <f>VLOOKUP(A1170,'medical examination2'!A1170:D3504,4,FALSE)</f>
        <v>OBESITY</v>
      </c>
      <c r="K1170" t="str">
        <f>VLOOKUP(A1170,'medical examination2'!A1170:F3504,6,FALSE)</f>
        <v>NORMAL</v>
      </c>
      <c r="L1170" s="16">
        <f>VLOOKUP(A1170,'hospitalisation details 2'!A1170:G3512,7,FALSE)</f>
        <v>26595</v>
      </c>
      <c r="N1170">
        <f>VLOOKUP(A1170,'hospitalisation details 2'!A1170:J3512,10,FALSE)</f>
        <v>9630.4</v>
      </c>
    </row>
    <row r="1171" spans="1:14" ht="15.6" x14ac:dyDescent="0.3">
      <c r="A1171" s="1" t="s">
        <v>1201</v>
      </c>
      <c r="B1171" t="str">
        <f>VLOOKUP(A1171,'Customer Names'!A1171:D3505,4,FALSE)</f>
        <v>Grant</v>
      </c>
      <c r="C1171">
        <f>VLOOKUP(A1171,'medical examination2'!A1171:'medical examination2'!B3505,2,FALSE)</f>
        <v>28.61</v>
      </c>
      <c r="D1171">
        <f>VLOOKUP(A1171,'medical examination2'!A1171:E3505,5,FALSE)</f>
        <v>5.76</v>
      </c>
      <c r="E1171" t="str">
        <f>VLOOKUP(A1171,'medical examination2'!A1171:G3506,7,FALSE)</f>
        <v>No</v>
      </c>
      <c r="F1171" t="str">
        <f>VLOOKUP(healthcare!A1171,'medical examination2'!A1171:I3505,9,FALSE)</f>
        <v>No</v>
      </c>
      <c r="G1171" t="str">
        <f>VLOOKUP(A1171,'medical examination2'!A1171:J3505,10,FALSE)</f>
        <v>Yes</v>
      </c>
      <c r="I1171" t="str">
        <f>VLOOKUP(A1171,'medical examination2'!A1171:M3505,13,FALSE)</f>
        <v>No</v>
      </c>
      <c r="J1171" t="str">
        <f>VLOOKUP(A1171,'medical examination2'!A1171:D3505,4,FALSE)</f>
        <v>OVERWEIGHT</v>
      </c>
      <c r="K1171" t="str">
        <f>VLOOKUP(A1171,'medical examination2'!A1171:F3505,6,FALSE)</f>
        <v>PREDIABETES</v>
      </c>
      <c r="L1171" s="16" t="e">
        <f>VLOOKUP(A1171,'hospitalisation details 2'!A1171:G3513,7,FALSE)</f>
        <v>#N/A</v>
      </c>
      <c r="N1171" t="e">
        <f>VLOOKUP(A1171,'hospitalisation details 2'!A1171:J3513,10,FALSE)</f>
        <v>#N/A</v>
      </c>
    </row>
    <row r="1172" spans="1:14" ht="15.6" x14ac:dyDescent="0.3">
      <c r="A1172" s="1" t="s">
        <v>1200</v>
      </c>
      <c r="B1172" t="str">
        <f>VLOOKUP(A1172,'Customer Names'!A1172:D3506,4,FALSE)</f>
        <v>Sophia</v>
      </c>
      <c r="C1172">
        <f>VLOOKUP(A1172,'medical examination2'!A1172:'medical examination2'!B3506,2,FALSE)</f>
        <v>45.41</v>
      </c>
      <c r="D1172">
        <f>VLOOKUP(A1172,'medical examination2'!A1172:E3506,5,FALSE)</f>
        <v>4.96</v>
      </c>
      <c r="E1172" t="str">
        <f>VLOOKUP(A1172,'medical examination2'!A1172:G3507,7,FALSE)</f>
        <v>No</v>
      </c>
      <c r="F1172" t="str">
        <f>VLOOKUP(healthcare!A1172,'medical examination2'!A1172:I3506,9,FALSE)</f>
        <v>No</v>
      </c>
      <c r="G1172" t="str">
        <f>VLOOKUP(A1172,'medical examination2'!A1172:J3506,10,FALSE)</f>
        <v>No</v>
      </c>
      <c r="I1172" t="str">
        <f>VLOOKUP(A1172,'medical examination2'!A1172:M3506,13,FALSE)</f>
        <v>No</v>
      </c>
      <c r="J1172" t="str">
        <f>VLOOKUP(A1172,'medical examination2'!A1172:D3506,4,FALSE)</f>
        <v>OBESITY</v>
      </c>
      <c r="K1172" t="str">
        <f>VLOOKUP(A1172,'medical examination2'!A1172:F3506,6,FALSE)</f>
        <v>NORMAL</v>
      </c>
      <c r="L1172" s="16" t="e">
        <f>VLOOKUP(A1172,'hospitalisation details 2'!A1172:G3514,7,FALSE)</f>
        <v>#N/A</v>
      </c>
      <c r="N1172" t="e">
        <f>VLOOKUP(A1172,'hospitalisation details 2'!A1172:J3514,10,FALSE)</f>
        <v>#N/A</v>
      </c>
    </row>
    <row r="1173" spans="1:14" ht="15.6" x14ac:dyDescent="0.3">
      <c r="A1173" s="1" t="s">
        <v>1199</v>
      </c>
      <c r="B1173" t="str">
        <f>VLOOKUP(A1173,'Customer Names'!A1173:D3507,4,FALSE)</f>
        <v>Christina</v>
      </c>
      <c r="C1173">
        <f>VLOOKUP(A1173,'medical examination2'!A1173:'medical examination2'!B3507,2,FALSE)</f>
        <v>31.2</v>
      </c>
      <c r="D1173">
        <f>VLOOKUP(A1173,'medical examination2'!A1173:E3507,5,FALSE)</f>
        <v>11.04</v>
      </c>
      <c r="E1173" t="str">
        <f>VLOOKUP(A1173,'medical examination2'!A1173:G3508,7,FALSE)</f>
        <v>yes</v>
      </c>
      <c r="F1173" t="str">
        <f>VLOOKUP(healthcare!A1173,'medical examination2'!A1173:I3507,9,FALSE)</f>
        <v>No</v>
      </c>
      <c r="G1173" t="str">
        <f>VLOOKUP(A1173,'medical examination2'!A1173:J3507,10,FALSE)</f>
        <v>No</v>
      </c>
      <c r="I1173" t="str">
        <f>VLOOKUP(A1173,'medical examination2'!A1173:M3507,13,FALSE)</f>
        <v>No</v>
      </c>
      <c r="J1173" t="str">
        <f>VLOOKUP(A1173,'medical examination2'!A1173:D3507,4,FALSE)</f>
        <v>OBESITY</v>
      </c>
      <c r="K1173" t="str">
        <f>VLOOKUP(A1173,'medical examination2'!A1173:F3507,6,FALSE)</f>
        <v>DIABETES</v>
      </c>
      <c r="L1173" s="16" t="e">
        <f>VLOOKUP(A1173,'hospitalisation details 2'!A1173:G3515,7,FALSE)</f>
        <v>#N/A</v>
      </c>
      <c r="N1173" t="e">
        <f>VLOOKUP(A1173,'hospitalisation details 2'!A1173:J3515,10,FALSE)</f>
        <v>#N/A</v>
      </c>
    </row>
    <row r="1174" spans="1:14" ht="15.6" x14ac:dyDescent="0.3">
      <c r="A1174" s="1" t="s">
        <v>1198</v>
      </c>
      <c r="B1174" t="str">
        <f>VLOOKUP(A1174,'Customer Names'!A1174:D3508,4,FALSE)</f>
        <v>Sam L.</v>
      </c>
      <c r="C1174">
        <f>VLOOKUP(A1174,'medical examination2'!A1174:'medical examination2'!B3508,2,FALSE)</f>
        <v>29.83</v>
      </c>
      <c r="D1174">
        <f>VLOOKUP(A1174,'medical examination2'!A1174:E3508,5,FALSE)</f>
        <v>7.81</v>
      </c>
      <c r="E1174" t="str">
        <f>VLOOKUP(A1174,'medical examination2'!A1174:G3509,7,FALSE)</f>
        <v>yes</v>
      </c>
      <c r="F1174" t="str">
        <f>VLOOKUP(healthcare!A1174,'medical examination2'!A1174:I3508,9,FALSE)</f>
        <v>No</v>
      </c>
      <c r="G1174" t="str">
        <f>VLOOKUP(A1174,'medical examination2'!A1174:J3508,10,FALSE)</f>
        <v>No</v>
      </c>
      <c r="I1174" t="str">
        <f>VLOOKUP(A1174,'medical examination2'!A1174:M3508,13,FALSE)</f>
        <v>No</v>
      </c>
      <c r="J1174" t="str">
        <f>VLOOKUP(A1174,'medical examination2'!A1174:D3508,4,FALSE)</f>
        <v>OVERWEIGHT</v>
      </c>
      <c r="K1174" t="str">
        <f>VLOOKUP(A1174,'medical examination2'!A1174:F3508,6,FALSE)</f>
        <v>DIABETES</v>
      </c>
      <c r="L1174" s="16" t="e">
        <f>VLOOKUP(A1174,'hospitalisation details 2'!A1174:G3516,7,FALSE)</f>
        <v>#N/A</v>
      </c>
      <c r="N1174" t="e">
        <f>VLOOKUP(A1174,'hospitalisation details 2'!A1174:J3516,10,FALSE)</f>
        <v>#N/A</v>
      </c>
    </row>
    <row r="1175" spans="1:14" ht="15.6" x14ac:dyDescent="0.3">
      <c r="A1175" s="1" t="s">
        <v>1197</v>
      </c>
      <c r="B1175" t="str">
        <f>VLOOKUP(A1175,'Customer Names'!A1175:D3509,4,FALSE)</f>
        <v>Haley R.</v>
      </c>
      <c r="C1175">
        <f>VLOOKUP(A1175,'medical examination2'!A1175:'medical examination2'!B3509,2,FALSE)</f>
        <v>29.06</v>
      </c>
      <c r="D1175">
        <f>VLOOKUP(A1175,'medical examination2'!A1175:E3509,5,FALSE)</f>
        <v>4.55</v>
      </c>
      <c r="E1175" t="str">
        <f>VLOOKUP(A1175,'medical examination2'!A1175:G3510,7,FALSE)</f>
        <v>No</v>
      </c>
      <c r="F1175" t="str">
        <f>VLOOKUP(healthcare!A1175,'medical examination2'!A1175:I3509,9,FALSE)</f>
        <v>No</v>
      </c>
      <c r="G1175" t="str">
        <f>VLOOKUP(A1175,'medical examination2'!A1175:J3509,10,FALSE)</f>
        <v>No</v>
      </c>
      <c r="I1175" t="str">
        <f>VLOOKUP(A1175,'medical examination2'!A1175:M3509,13,FALSE)</f>
        <v>No</v>
      </c>
      <c r="J1175" t="str">
        <f>VLOOKUP(A1175,'medical examination2'!A1175:D3509,4,FALSE)</f>
        <v>OVERWEIGHT</v>
      </c>
      <c r="K1175" t="str">
        <f>VLOOKUP(A1175,'medical examination2'!A1175:F3509,6,FALSE)</f>
        <v>NORMAL</v>
      </c>
      <c r="L1175" s="16" t="e">
        <f>VLOOKUP(A1175,'hospitalisation details 2'!A1175:G3517,7,FALSE)</f>
        <v>#N/A</v>
      </c>
      <c r="N1175" t="e">
        <f>VLOOKUP(A1175,'hospitalisation details 2'!A1175:J3517,10,FALSE)</f>
        <v>#N/A</v>
      </c>
    </row>
    <row r="1176" spans="1:14" ht="15.6" x14ac:dyDescent="0.3">
      <c r="A1176" s="1" t="s">
        <v>1196</v>
      </c>
      <c r="B1176" t="str">
        <f>VLOOKUP(A1176,'Customer Names'!A1176:D3510,4,FALSE)</f>
        <v>Ethan</v>
      </c>
      <c r="C1176">
        <f>VLOOKUP(A1176,'medical examination2'!A1176:'medical examination2'!B3510,2,FALSE)</f>
        <v>27.454999999999998</v>
      </c>
      <c r="D1176">
        <f>VLOOKUP(A1176,'medical examination2'!A1176:E3510,5,FALSE)</f>
        <v>6.13</v>
      </c>
      <c r="E1176" t="str">
        <f>VLOOKUP(A1176,'medical examination2'!A1176:G3511,7,FALSE)</f>
        <v>No</v>
      </c>
      <c r="F1176" t="str">
        <f>VLOOKUP(healthcare!A1176,'medical examination2'!A1176:I3510,9,FALSE)</f>
        <v>No</v>
      </c>
      <c r="G1176" t="str">
        <f>VLOOKUP(A1176,'medical examination2'!A1176:J3510,10,FALSE)</f>
        <v>No</v>
      </c>
      <c r="I1176" t="str">
        <f>VLOOKUP(A1176,'medical examination2'!A1176:M3510,13,FALSE)</f>
        <v>No</v>
      </c>
      <c r="J1176" t="str">
        <f>VLOOKUP(A1176,'medical examination2'!A1176:D3510,4,FALSE)</f>
        <v>OVERWEIGHT</v>
      </c>
      <c r="K1176" t="str">
        <f>VLOOKUP(A1176,'medical examination2'!A1176:F3510,6,FALSE)</f>
        <v>PREDIABETES</v>
      </c>
      <c r="L1176" s="16" t="e">
        <f>VLOOKUP(A1176,'hospitalisation details 2'!A1176:G3518,7,FALSE)</f>
        <v>#N/A</v>
      </c>
      <c r="N1176" t="e">
        <f>VLOOKUP(A1176,'hospitalisation details 2'!A1176:J3518,10,FALSE)</f>
        <v>#N/A</v>
      </c>
    </row>
    <row r="1177" spans="1:14" ht="15.6" x14ac:dyDescent="0.3">
      <c r="A1177" s="1" t="s">
        <v>1195</v>
      </c>
      <c r="B1177" t="str">
        <f>VLOOKUP(A1177,'Customer Names'!A1177:D3511,4,FALSE)</f>
        <v>Andrew W</v>
      </c>
      <c r="C1177">
        <f>VLOOKUP(A1177,'medical examination2'!A1177:'medical examination2'!B3511,2,FALSE)</f>
        <v>23.01</v>
      </c>
      <c r="D1177">
        <f>VLOOKUP(A1177,'medical examination2'!A1177:E3511,5,FALSE)</f>
        <v>6.04</v>
      </c>
      <c r="E1177" t="str">
        <f>VLOOKUP(A1177,'medical examination2'!A1177:G3512,7,FALSE)</f>
        <v>yes</v>
      </c>
      <c r="F1177" t="str">
        <f>VLOOKUP(healthcare!A1177,'medical examination2'!A1177:I3511,9,FALSE)</f>
        <v>No</v>
      </c>
      <c r="G1177" t="str">
        <f>VLOOKUP(A1177,'medical examination2'!A1177:J3511,10,FALSE)</f>
        <v>No</v>
      </c>
      <c r="I1177" t="str">
        <f>VLOOKUP(A1177,'medical examination2'!A1177:M3511,13,FALSE)</f>
        <v>No</v>
      </c>
      <c r="J1177" t="str">
        <f>VLOOKUP(A1177,'medical examination2'!A1177:D3511,4,FALSE)</f>
        <v>NORMAL WEIGHT</v>
      </c>
      <c r="K1177" t="str">
        <f>VLOOKUP(A1177,'medical examination2'!A1177:F3511,6,FALSE)</f>
        <v>PREDIABETES</v>
      </c>
      <c r="L1177" s="16" t="e">
        <f>VLOOKUP(A1177,'hospitalisation details 2'!A1177:G3519,7,FALSE)</f>
        <v>#N/A</v>
      </c>
      <c r="N1177" t="e">
        <f>VLOOKUP(A1177,'hospitalisation details 2'!A1177:J3519,10,FALSE)</f>
        <v>#N/A</v>
      </c>
    </row>
    <row r="1178" spans="1:14" ht="15.6" x14ac:dyDescent="0.3">
      <c r="A1178" s="1" t="s">
        <v>1194</v>
      </c>
      <c r="B1178" t="str">
        <f>VLOOKUP(A1178,'Customer Names'!A1178:D3512,4,FALSE)</f>
        <v>Mark G</v>
      </c>
      <c r="C1178">
        <f>VLOOKUP(A1178,'medical examination2'!A1178:'medical examination2'!B3512,2,FALSE)</f>
        <v>31.39</v>
      </c>
      <c r="D1178">
        <f>VLOOKUP(A1178,'medical examination2'!A1178:E3512,5,FALSE)</f>
        <v>8.85</v>
      </c>
      <c r="E1178" t="str">
        <f>VLOOKUP(A1178,'medical examination2'!A1178:G3513,7,FALSE)</f>
        <v>yes</v>
      </c>
      <c r="F1178" t="str">
        <f>VLOOKUP(healthcare!A1178,'medical examination2'!A1178:I3512,9,FALSE)</f>
        <v>No</v>
      </c>
      <c r="G1178" t="str">
        <f>VLOOKUP(A1178,'medical examination2'!A1178:J3512,10,FALSE)</f>
        <v>No</v>
      </c>
      <c r="I1178" t="str">
        <f>VLOOKUP(A1178,'medical examination2'!A1178:M3512,13,FALSE)</f>
        <v>No</v>
      </c>
      <c r="J1178" t="str">
        <f>VLOOKUP(A1178,'medical examination2'!A1178:D3512,4,FALSE)</f>
        <v>OBESITY</v>
      </c>
      <c r="K1178" t="str">
        <f>VLOOKUP(A1178,'medical examination2'!A1178:F3512,6,FALSE)</f>
        <v>DIABETES</v>
      </c>
      <c r="L1178" s="16" t="e">
        <f>VLOOKUP(A1178,'hospitalisation details 2'!A1178:G3520,7,FALSE)</f>
        <v>#N/A</v>
      </c>
      <c r="N1178" t="e">
        <f>VLOOKUP(A1178,'hospitalisation details 2'!A1178:J3520,10,FALSE)</f>
        <v>#N/A</v>
      </c>
    </row>
    <row r="1179" spans="1:14" ht="15.6" x14ac:dyDescent="0.3">
      <c r="A1179" s="1" t="s">
        <v>1193</v>
      </c>
      <c r="B1179" t="str">
        <f>VLOOKUP(A1179,'Customer Names'!A1179:D3513,4,FALSE)</f>
        <v>Kasey E.</v>
      </c>
      <c r="C1179">
        <f>VLOOKUP(A1179,'medical examination2'!A1179:'medical examination2'!B3513,2,FALSE)</f>
        <v>34.770000000000003</v>
      </c>
      <c r="D1179">
        <f>VLOOKUP(A1179,'medical examination2'!A1179:E3513,5,FALSE)</f>
        <v>10.54</v>
      </c>
      <c r="E1179" t="str">
        <f>VLOOKUP(A1179,'medical examination2'!A1179:G3514,7,FALSE)</f>
        <v>No</v>
      </c>
      <c r="F1179" t="str">
        <f>VLOOKUP(healthcare!A1179,'medical examination2'!A1179:I3513,9,FALSE)</f>
        <v>No</v>
      </c>
      <c r="G1179" t="str">
        <f>VLOOKUP(A1179,'medical examination2'!A1179:J3513,10,FALSE)</f>
        <v>No</v>
      </c>
      <c r="I1179" t="str">
        <f>VLOOKUP(A1179,'medical examination2'!A1179:M3513,13,FALSE)</f>
        <v>No</v>
      </c>
      <c r="J1179" t="str">
        <f>VLOOKUP(A1179,'medical examination2'!A1179:D3513,4,FALSE)</f>
        <v>OBESITY</v>
      </c>
      <c r="K1179" t="str">
        <f>VLOOKUP(A1179,'medical examination2'!A1179:F3513,6,FALSE)</f>
        <v>DIABETES</v>
      </c>
      <c r="L1179" s="16" t="e">
        <f>VLOOKUP(A1179,'hospitalisation details 2'!A1179:G3521,7,FALSE)</f>
        <v>#N/A</v>
      </c>
      <c r="N1179" t="e">
        <f>VLOOKUP(A1179,'hospitalisation details 2'!A1179:J3521,10,FALSE)</f>
        <v>#N/A</v>
      </c>
    </row>
    <row r="1180" spans="1:14" ht="15.6" x14ac:dyDescent="0.3">
      <c r="A1180" s="1" t="s">
        <v>1192</v>
      </c>
      <c r="B1180" t="str">
        <f>VLOOKUP(A1180,'Customer Names'!A1180:D3514,4,FALSE)</f>
        <v>Jeff</v>
      </c>
      <c r="C1180">
        <f>VLOOKUP(A1180,'medical examination2'!A1180:'medical examination2'!B3514,2,FALSE)</f>
        <v>24.48</v>
      </c>
      <c r="D1180">
        <f>VLOOKUP(A1180,'medical examination2'!A1180:E3514,5,FALSE)</f>
        <v>4.37</v>
      </c>
      <c r="E1180" t="str">
        <f>VLOOKUP(A1180,'medical examination2'!A1180:G3515,7,FALSE)</f>
        <v>yes</v>
      </c>
      <c r="F1180" t="str">
        <f>VLOOKUP(healthcare!A1180,'medical examination2'!A1180:I3514,9,FALSE)</f>
        <v>No</v>
      </c>
      <c r="G1180" t="str">
        <f>VLOOKUP(A1180,'medical examination2'!A1180:J3514,10,FALSE)</f>
        <v>No</v>
      </c>
      <c r="I1180" t="str">
        <f>VLOOKUP(A1180,'medical examination2'!A1180:M3514,13,FALSE)</f>
        <v>No</v>
      </c>
      <c r="J1180" t="str">
        <f>VLOOKUP(A1180,'medical examination2'!A1180:D3514,4,FALSE)</f>
        <v>NORMAL WEIGHT</v>
      </c>
      <c r="K1180" t="str">
        <f>VLOOKUP(A1180,'medical examination2'!A1180:F3514,6,FALSE)</f>
        <v>NORMAL</v>
      </c>
      <c r="L1180" s="16" t="e">
        <f>VLOOKUP(A1180,'hospitalisation details 2'!A1180:G3522,7,FALSE)</f>
        <v>#N/A</v>
      </c>
      <c r="N1180" t="e">
        <f>VLOOKUP(A1180,'hospitalisation details 2'!A1180:J3522,10,FALSE)</f>
        <v>#N/A</v>
      </c>
    </row>
    <row r="1181" spans="1:14" ht="15.6" x14ac:dyDescent="0.3">
      <c r="A1181" s="1" t="s">
        <v>1191</v>
      </c>
      <c r="B1181" t="str">
        <f>VLOOKUP(A1181,'Customer Names'!A1181:D3515,4,FALSE)</f>
        <v>Amy</v>
      </c>
      <c r="C1181">
        <f>VLOOKUP(A1181,'medical examination2'!A1181:'medical examination2'!B3515,2,FALSE)</f>
        <v>22.61</v>
      </c>
      <c r="D1181">
        <f>VLOOKUP(A1181,'medical examination2'!A1181:E3515,5,FALSE)</f>
        <v>9.6300000000000008</v>
      </c>
      <c r="E1181" t="str">
        <f>VLOOKUP(A1181,'medical examination2'!A1181:G3516,7,FALSE)</f>
        <v>No</v>
      </c>
      <c r="F1181" t="str">
        <f>VLOOKUP(healthcare!A1181,'medical examination2'!A1181:I3515,9,FALSE)</f>
        <v>No</v>
      </c>
      <c r="G1181" t="str">
        <f>VLOOKUP(A1181,'medical examination2'!A1181:J3515,10,FALSE)</f>
        <v>No</v>
      </c>
      <c r="I1181" t="str">
        <f>VLOOKUP(A1181,'medical examination2'!A1181:M3515,13,FALSE)</f>
        <v>No</v>
      </c>
      <c r="J1181" t="str">
        <f>VLOOKUP(A1181,'medical examination2'!A1181:D3515,4,FALSE)</f>
        <v>NORMAL WEIGHT</v>
      </c>
      <c r="K1181" t="str">
        <f>VLOOKUP(A1181,'medical examination2'!A1181:F3515,6,FALSE)</f>
        <v>DIABETES</v>
      </c>
      <c r="L1181" s="16" t="e">
        <f>VLOOKUP(A1181,'hospitalisation details 2'!A1181:G3523,7,FALSE)</f>
        <v>#N/A</v>
      </c>
      <c r="N1181" t="e">
        <f>VLOOKUP(A1181,'hospitalisation details 2'!A1181:J3523,10,FALSE)</f>
        <v>#N/A</v>
      </c>
    </row>
    <row r="1182" spans="1:14" ht="15.6" x14ac:dyDescent="0.3">
      <c r="A1182" s="1" t="s">
        <v>1190</v>
      </c>
      <c r="B1182" t="str">
        <f>VLOOKUP(A1182,'Customer Names'!A1182:D3516,4,FALSE)</f>
        <v>Adam</v>
      </c>
      <c r="C1182">
        <f>VLOOKUP(A1182,'medical examination2'!A1182:'medical examination2'!B3516,2,FALSE)</f>
        <v>34.299999999999997</v>
      </c>
      <c r="D1182">
        <f>VLOOKUP(A1182,'medical examination2'!A1182:E3516,5,FALSE)</f>
        <v>10.37</v>
      </c>
      <c r="E1182" t="str">
        <f>VLOOKUP(A1182,'medical examination2'!A1182:G3517,7,FALSE)</f>
        <v>No</v>
      </c>
      <c r="F1182" t="str">
        <f>VLOOKUP(healthcare!A1182,'medical examination2'!A1182:I3516,9,FALSE)</f>
        <v>No</v>
      </c>
      <c r="G1182" t="str">
        <f>VLOOKUP(A1182,'medical examination2'!A1182:J3516,10,FALSE)</f>
        <v>No</v>
      </c>
      <c r="I1182" t="str">
        <f>VLOOKUP(A1182,'medical examination2'!A1182:M3516,13,FALSE)</f>
        <v>No</v>
      </c>
      <c r="J1182" t="str">
        <f>VLOOKUP(A1182,'medical examination2'!A1182:D3516,4,FALSE)</f>
        <v>OBESITY</v>
      </c>
      <c r="K1182" t="str">
        <f>VLOOKUP(A1182,'medical examination2'!A1182:F3516,6,FALSE)</f>
        <v>DIABETES</v>
      </c>
      <c r="L1182" s="16" t="e">
        <f>VLOOKUP(A1182,'hospitalisation details 2'!A1182:G3524,7,FALSE)</f>
        <v>#N/A</v>
      </c>
      <c r="N1182" t="e">
        <f>VLOOKUP(A1182,'hospitalisation details 2'!A1182:J3524,10,FALSE)</f>
        <v>#N/A</v>
      </c>
    </row>
    <row r="1183" spans="1:14" ht="15.6" x14ac:dyDescent="0.3">
      <c r="A1183" s="1" t="s">
        <v>1189</v>
      </c>
      <c r="B1183" t="str">
        <f>VLOOKUP(A1183,'Customer Names'!A1183:D3517,4,FALSE)</f>
        <v>Kristin M</v>
      </c>
      <c r="C1183">
        <f>VLOOKUP(A1183,'medical examination2'!A1183:'medical examination2'!B3517,2,FALSE)</f>
        <v>46.09</v>
      </c>
      <c r="D1183">
        <f>VLOOKUP(A1183,'medical examination2'!A1183:E3517,5,FALSE)</f>
        <v>5.44</v>
      </c>
      <c r="E1183" t="str">
        <f>VLOOKUP(A1183,'medical examination2'!A1183:G3518,7,FALSE)</f>
        <v>No</v>
      </c>
      <c r="F1183" t="str">
        <f>VLOOKUP(healthcare!A1183,'medical examination2'!A1183:I3517,9,FALSE)</f>
        <v>No</v>
      </c>
      <c r="G1183" t="str">
        <f>VLOOKUP(A1183,'medical examination2'!A1183:J3517,10,FALSE)</f>
        <v>No</v>
      </c>
      <c r="I1183" t="str">
        <f>VLOOKUP(A1183,'medical examination2'!A1183:M3517,13,FALSE)</f>
        <v>No</v>
      </c>
      <c r="J1183" t="str">
        <f>VLOOKUP(A1183,'medical examination2'!A1183:D3517,4,FALSE)</f>
        <v>OBESITY</v>
      </c>
      <c r="K1183" t="str">
        <f>VLOOKUP(A1183,'medical examination2'!A1183:F3517,6,FALSE)</f>
        <v>NORMAL</v>
      </c>
      <c r="L1183" s="16" t="e">
        <f>VLOOKUP(A1183,'hospitalisation details 2'!A1183:G3525,7,FALSE)</f>
        <v>#N/A</v>
      </c>
      <c r="N1183" t="e">
        <f>VLOOKUP(A1183,'hospitalisation details 2'!A1183:J3525,10,FALSE)</f>
        <v>#N/A</v>
      </c>
    </row>
    <row r="1184" spans="1:14" ht="15.6" x14ac:dyDescent="0.3">
      <c r="A1184" s="1" t="s">
        <v>1188</v>
      </c>
      <c r="B1184" t="str">
        <f>VLOOKUP(A1184,'Customer Names'!A1184:D3518,4,FALSE)</f>
        <v>Mary-Lynn B.</v>
      </c>
      <c r="C1184">
        <f>VLOOKUP(A1184,'medical examination2'!A1184:'medical examination2'!B3518,2,FALSE)</f>
        <v>44.744999999999997</v>
      </c>
      <c r="D1184">
        <f>VLOOKUP(A1184,'medical examination2'!A1184:E3518,5,FALSE)</f>
        <v>5.19</v>
      </c>
      <c r="E1184" t="str">
        <f>VLOOKUP(A1184,'medical examination2'!A1184:G3519,7,FALSE)</f>
        <v>No</v>
      </c>
      <c r="F1184" t="str">
        <f>VLOOKUP(healthcare!A1184,'medical examination2'!A1184:I3518,9,FALSE)</f>
        <v>No</v>
      </c>
      <c r="G1184" t="str">
        <f>VLOOKUP(A1184,'medical examination2'!A1184:J3518,10,FALSE)</f>
        <v>No</v>
      </c>
      <c r="I1184" t="str">
        <f>VLOOKUP(A1184,'medical examination2'!A1184:M3518,13,FALSE)</f>
        <v>No</v>
      </c>
      <c r="J1184" t="str">
        <f>VLOOKUP(A1184,'medical examination2'!A1184:D3518,4,FALSE)</f>
        <v>OBESITY</v>
      </c>
      <c r="K1184" t="str">
        <f>VLOOKUP(A1184,'medical examination2'!A1184:F3518,6,FALSE)</f>
        <v>NORMAL</v>
      </c>
      <c r="L1184" s="16" t="e">
        <f>VLOOKUP(A1184,'hospitalisation details 2'!A1184:G3526,7,FALSE)</f>
        <v>#N/A</v>
      </c>
      <c r="N1184" t="e">
        <f>VLOOKUP(A1184,'hospitalisation details 2'!A1184:J3526,10,FALSE)</f>
        <v>#N/A</v>
      </c>
    </row>
    <row r="1185" spans="1:14" ht="15.6" x14ac:dyDescent="0.3">
      <c r="A1185" s="1" t="s">
        <v>1187</v>
      </c>
      <c r="B1185" t="str">
        <f>VLOOKUP(A1185,'Customer Names'!A1185:D3519,4,FALSE)</f>
        <v>Jamie A</v>
      </c>
      <c r="C1185">
        <f>VLOOKUP(A1185,'medical examination2'!A1185:'medical examination2'!B3519,2,FALSE)</f>
        <v>26.33</v>
      </c>
      <c r="D1185">
        <f>VLOOKUP(A1185,'medical examination2'!A1185:E3519,5,FALSE)</f>
        <v>11.8</v>
      </c>
      <c r="E1185" t="str">
        <f>VLOOKUP(A1185,'medical examination2'!A1185:G3520,7,FALSE)</f>
        <v>yes</v>
      </c>
      <c r="F1185" t="str">
        <f>VLOOKUP(healthcare!A1185,'medical examination2'!A1185:I3519,9,FALSE)</f>
        <v>No</v>
      </c>
      <c r="G1185" t="str">
        <f>VLOOKUP(A1185,'medical examination2'!A1185:J3519,10,FALSE)</f>
        <v>No</v>
      </c>
      <c r="I1185" t="str">
        <f>VLOOKUP(A1185,'medical examination2'!A1185:M3519,13,FALSE)</f>
        <v>No</v>
      </c>
      <c r="J1185" t="str">
        <f>VLOOKUP(A1185,'medical examination2'!A1185:D3519,4,FALSE)</f>
        <v>OVERWEIGHT</v>
      </c>
      <c r="K1185" t="str">
        <f>VLOOKUP(A1185,'medical examination2'!A1185:F3519,6,FALSE)</f>
        <v>DIABETES</v>
      </c>
      <c r="L1185" s="16" t="e">
        <f>VLOOKUP(A1185,'hospitalisation details 2'!A1185:G3527,7,FALSE)</f>
        <v>#N/A</v>
      </c>
      <c r="N1185" t="e">
        <f>VLOOKUP(A1185,'hospitalisation details 2'!A1185:J3527,10,FALSE)</f>
        <v>#N/A</v>
      </c>
    </row>
    <row r="1186" spans="1:14" ht="15.6" x14ac:dyDescent="0.3">
      <c r="A1186" s="1" t="s">
        <v>1186</v>
      </c>
      <c r="B1186" t="str">
        <f>VLOOKUP(A1186,'Customer Names'!A1186:D3520,4,FALSE)</f>
        <v>Jeffrey A.</v>
      </c>
      <c r="C1186">
        <f>VLOOKUP(A1186,'medical examination2'!A1186:'medical examination2'!B3520,2,FALSE)</f>
        <v>26.6</v>
      </c>
      <c r="D1186">
        <f>VLOOKUP(A1186,'medical examination2'!A1186:E3520,5,FALSE)</f>
        <v>8.3800000000000008</v>
      </c>
      <c r="E1186" t="str">
        <f>VLOOKUP(A1186,'medical examination2'!A1186:G3521,7,FALSE)</f>
        <v>No</v>
      </c>
      <c r="F1186" t="str">
        <f>VLOOKUP(healthcare!A1186,'medical examination2'!A1186:I3520,9,FALSE)</f>
        <v>No</v>
      </c>
      <c r="G1186" t="str">
        <f>VLOOKUP(A1186,'medical examination2'!A1186:J3520,10,FALSE)</f>
        <v>No</v>
      </c>
      <c r="I1186" t="str">
        <f>VLOOKUP(A1186,'medical examination2'!A1186:M3520,13,FALSE)</f>
        <v>No</v>
      </c>
      <c r="J1186" t="str">
        <f>VLOOKUP(A1186,'medical examination2'!A1186:D3520,4,FALSE)</f>
        <v>OVERWEIGHT</v>
      </c>
      <c r="K1186" t="str">
        <f>VLOOKUP(A1186,'medical examination2'!A1186:F3520,6,FALSE)</f>
        <v>DIABETES</v>
      </c>
      <c r="L1186" s="16" t="e">
        <f>VLOOKUP(A1186,'hospitalisation details 2'!A1186:G3528,7,FALSE)</f>
        <v>#N/A</v>
      </c>
      <c r="N1186" t="e">
        <f>VLOOKUP(A1186,'hospitalisation details 2'!A1186:J3528,10,FALSE)</f>
        <v>#N/A</v>
      </c>
    </row>
    <row r="1187" spans="1:14" ht="15.6" x14ac:dyDescent="0.3">
      <c r="A1187" s="1" t="s">
        <v>1185</v>
      </c>
      <c r="B1187" t="str">
        <f>VLOOKUP(A1187,'Customer Names'!A1187:D3521,4,FALSE)</f>
        <v>Nicole</v>
      </c>
      <c r="C1187">
        <f>VLOOKUP(A1187,'medical examination2'!A1187:'medical examination2'!B3521,2,FALSE)</f>
        <v>27.5</v>
      </c>
      <c r="D1187">
        <f>VLOOKUP(A1187,'medical examination2'!A1187:E3521,5,FALSE)</f>
        <v>7.58</v>
      </c>
      <c r="E1187" t="str">
        <f>VLOOKUP(A1187,'medical examination2'!A1187:G3522,7,FALSE)</f>
        <v>No</v>
      </c>
      <c r="F1187" t="str">
        <f>VLOOKUP(healthcare!A1187,'medical examination2'!A1187:I3521,9,FALSE)</f>
        <v>No</v>
      </c>
      <c r="G1187" t="str">
        <f>VLOOKUP(A1187,'medical examination2'!A1187:J3521,10,FALSE)</f>
        <v>No</v>
      </c>
      <c r="I1187" t="str">
        <f>VLOOKUP(A1187,'medical examination2'!A1187:M3521,13,FALSE)</f>
        <v>No</v>
      </c>
      <c r="J1187" t="str">
        <f>VLOOKUP(A1187,'medical examination2'!A1187:D3521,4,FALSE)</f>
        <v>OVERWEIGHT</v>
      </c>
      <c r="K1187" t="str">
        <f>VLOOKUP(A1187,'medical examination2'!A1187:F3521,6,FALSE)</f>
        <v>DIABETES</v>
      </c>
      <c r="L1187" s="16" t="e">
        <f>VLOOKUP(A1187,'hospitalisation details 2'!A1187:G3529,7,FALSE)</f>
        <v>#N/A</v>
      </c>
      <c r="N1187" t="e">
        <f>VLOOKUP(A1187,'hospitalisation details 2'!A1187:J3529,10,FALSE)</f>
        <v>#N/A</v>
      </c>
    </row>
    <row r="1188" spans="1:14" ht="15.6" x14ac:dyDescent="0.3">
      <c r="A1188" s="1" t="s">
        <v>1184</v>
      </c>
      <c r="B1188" t="str">
        <f>VLOOKUP(A1188,'Customer Names'!A1188:D3522,4,FALSE)</f>
        <v>Audrey</v>
      </c>
      <c r="C1188">
        <f>VLOOKUP(A1188,'medical examination2'!A1188:'medical examination2'!B3522,2,FALSE)</f>
        <v>41.55</v>
      </c>
      <c r="D1188">
        <f>VLOOKUP(A1188,'medical examination2'!A1188:E3522,5,FALSE)</f>
        <v>4.6100000000000003</v>
      </c>
      <c r="E1188" t="str">
        <f>VLOOKUP(A1188,'medical examination2'!A1188:G3523,7,FALSE)</f>
        <v>No</v>
      </c>
      <c r="F1188" t="str">
        <f>VLOOKUP(healthcare!A1188,'medical examination2'!A1188:I3522,9,FALSE)</f>
        <v>No</v>
      </c>
      <c r="G1188" t="str">
        <f>VLOOKUP(A1188,'medical examination2'!A1188:J3522,10,FALSE)</f>
        <v>No</v>
      </c>
      <c r="I1188" t="str">
        <f>VLOOKUP(A1188,'medical examination2'!A1188:M3522,13,FALSE)</f>
        <v>No</v>
      </c>
      <c r="J1188" t="str">
        <f>VLOOKUP(A1188,'medical examination2'!A1188:D3522,4,FALSE)</f>
        <v>OBESITY</v>
      </c>
      <c r="K1188" t="str">
        <f>VLOOKUP(A1188,'medical examination2'!A1188:F3522,6,FALSE)</f>
        <v>NORMAL</v>
      </c>
      <c r="L1188" s="16" t="e">
        <f>VLOOKUP(A1188,'hospitalisation details 2'!A1188:G3530,7,FALSE)</f>
        <v>#N/A</v>
      </c>
      <c r="N1188" t="e">
        <f>VLOOKUP(A1188,'hospitalisation details 2'!A1188:J3530,10,FALSE)</f>
        <v>#N/A</v>
      </c>
    </row>
    <row r="1189" spans="1:14" ht="15.6" x14ac:dyDescent="0.3">
      <c r="A1189" s="1" t="s">
        <v>1183</v>
      </c>
      <c r="B1189" t="str">
        <f>VLOOKUP(A1189,'Customer Names'!A1189:D3523,4,FALSE)</f>
        <v>Jacob</v>
      </c>
      <c r="C1189">
        <f>VLOOKUP(A1189,'medical examination2'!A1189:'medical examination2'!B3523,2,FALSE)</f>
        <v>41.47</v>
      </c>
      <c r="D1189">
        <f>VLOOKUP(A1189,'medical examination2'!A1189:E3523,5,FALSE)</f>
        <v>4.7</v>
      </c>
      <c r="E1189" t="str">
        <f>VLOOKUP(A1189,'medical examination2'!A1189:G3524,7,FALSE)</f>
        <v>yes</v>
      </c>
      <c r="F1189" t="str">
        <f>VLOOKUP(healthcare!A1189,'medical examination2'!A1189:I3523,9,FALSE)</f>
        <v>No</v>
      </c>
      <c r="G1189" t="str">
        <f>VLOOKUP(A1189,'medical examination2'!A1189:J3523,10,FALSE)</f>
        <v>Yes</v>
      </c>
      <c r="I1189" t="str">
        <f>VLOOKUP(A1189,'medical examination2'!A1189:M3523,13,FALSE)</f>
        <v>No</v>
      </c>
      <c r="J1189" t="str">
        <f>VLOOKUP(A1189,'medical examination2'!A1189:D3523,4,FALSE)</f>
        <v>OBESITY</v>
      </c>
      <c r="K1189" t="str">
        <f>VLOOKUP(A1189,'medical examination2'!A1189:F3523,6,FALSE)</f>
        <v>NORMAL</v>
      </c>
      <c r="L1189" s="16" t="e">
        <f>VLOOKUP(A1189,'hospitalisation details 2'!A1189:G3531,7,FALSE)</f>
        <v>#N/A</v>
      </c>
      <c r="N1189" t="e">
        <f>VLOOKUP(A1189,'hospitalisation details 2'!A1189:J3531,10,FALSE)</f>
        <v>#N/A</v>
      </c>
    </row>
    <row r="1190" spans="1:14" ht="15.6" x14ac:dyDescent="0.3">
      <c r="A1190" s="1" t="s">
        <v>1182</v>
      </c>
      <c r="B1190" t="str">
        <f>VLOOKUP(A1190,'Customer Names'!A1190:D3524,4,FALSE)</f>
        <v>Daniel S</v>
      </c>
      <c r="C1190">
        <f>VLOOKUP(A1190,'medical examination2'!A1190:'medical examination2'!B3524,2,FALSE)</f>
        <v>24.795000000000002</v>
      </c>
      <c r="D1190">
        <f>VLOOKUP(A1190,'medical examination2'!A1190:E3524,5,FALSE)</f>
        <v>6.05</v>
      </c>
      <c r="E1190" t="str">
        <f>VLOOKUP(A1190,'medical examination2'!A1190:G3525,7,FALSE)</f>
        <v>yes</v>
      </c>
      <c r="F1190" t="str">
        <f>VLOOKUP(healthcare!A1190,'medical examination2'!A1190:I3524,9,FALSE)</f>
        <v>No</v>
      </c>
      <c r="G1190" t="str">
        <f>VLOOKUP(A1190,'medical examination2'!A1190:J3524,10,FALSE)</f>
        <v>No</v>
      </c>
      <c r="I1190" t="str">
        <f>VLOOKUP(A1190,'medical examination2'!A1190:M3524,13,FALSE)</f>
        <v>No</v>
      </c>
      <c r="J1190" t="str">
        <f>VLOOKUP(A1190,'medical examination2'!A1190:D3524,4,FALSE)</f>
        <v>NORMAL WEIGHT</v>
      </c>
      <c r="K1190" t="str">
        <f>VLOOKUP(A1190,'medical examination2'!A1190:F3524,6,FALSE)</f>
        <v>PREDIABETES</v>
      </c>
      <c r="L1190" s="16" t="e">
        <f>VLOOKUP(A1190,'hospitalisation details 2'!A1190:G3532,7,FALSE)</f>
        <v>#N/A</v>
      </c>
      <c r="N1190" t="e">
        <f>VLOOKUP(A1190,'hospitalisation details 2'!A1190:J3532,10,FALSE)</f>
        <v>#N/A</v>
      </c>
    </row>
    <row r="1191" spans="1:14" ht="15.6" x14ac:dyDescent="0.3">
      <c r="A1191" s="1" t="s">
        <v>1181</v>
      </c>
      <c r="B1191" t="str">
        <f>VLOOKUP(A1191,'Customer Names'!A1191:D3525,4,FALSE)</f>
        <v>Marc C.</v>
      </c>
      <c r="C1191">
        <f>VLOOKUP(A1191,'medical examination2'!A1191:'medical examination2'!B3525,2,FALSE)</f>
        <v>29.48</v>
      </c>
      <c r="D1191">
        <f>VLOOKUP(A1191,'medical examination2'!A1191:E3525,5,FALSE)</f>
        <v>5.63</v>
      </c>
      <c r="E1191" t="str">
        <f>VLOOKUP(A1191,'medical examination2'!A1191:G3526,7,FALSE)</f>
        <v>yes</v>
      </c>
      <c r="F1191" t="str">
        <f>VLOOKUP(healthcare!A1191,'medical examination2'!A1191:I3525,9,FALSE)</f>
        <v>No</v>
      </c>
      <c r="G1191" t="str">
        <f>VLOOKUP(A1191,'medical examination2'!A1191:J3525,10,FALSE)</f>
        <v>Yes</v>
      </c>
      <c r="I1191" t="str">
        <f>VLOOKUP(A1191,'medical examination2'!A1191:M3525,13,FALSE)</f>
        <v>No</v>
      </c>
      <c r="J1191" t="str">
        <f>VLOOKUP(A1191,'medical examination2'!A1191:D3525,4,FALSE)</f>
        <v>OVERWEIGHT</v>
      </c>
      <c r="K1191" t="str">
        <f>VLOOKUP(A1191,'medical examination2'!A1191:F3525,6,FALSE)</f>
        <v>NORMAL</v>
      </c>
      <c r="L1191" s="16" t="e">
        <f>VLOOKUP(A1191,'hospitalisation details 2'!A1191:G3533,7,FALSE)</f>
        <v>#N/A</v>
      </c>
      <c r="N1191" t="e">
        <f>VLOOKUP(A1191,'hospitalisation details 2'!A1191:J3533,10,FALSE)</f>
        <v>#N/A</v>
      </c>
    </row>
    <row r="1192" spans="1:14" ht="15.6" x14ac:dyDescent="0.3">
      <c r="A1192" s="1" t="s">
        <v>1180</v>
      </c>
      <c r="B1192" t="str">
        <f>VLOOKUP(A1192,'Customer Names'!A1192:D3526,4,FALSE)</f>
        <v>Mark S</v>
      </c>
      <c r="C1192">
        <f>VLOOKUP(A1192,'medical examination2'!A1192:'medical examination2'!B3526,2,FALSE)</f>
        <v>28.09</v>
      </c>
      <c r="D1192">
        <f>VLOOKUP(A1192,'medical examination2'!A1192:E3526,5,FALSE)</f>
        <v>6.06</v>
      </c>
      <c r="E1192" t="str">
        <f>VLOOKUP(A1192,'medical examination2'!A1192:G3527,7,FALSE)</f>
        <v>No</v>
      </c>
      <c r="F1192" t="str">
        <f>VLOOKUP(healthcare!A1192,'medical examination2'!A1192:I3526,9,FALSE)</f>
        <v>No</v>
      </c>
      <c r="G1192" t="str">
        <f>VLOOKUP(A1192,'medical examination2'!A1192:J3526,10,FALSE)</f>
        <v>Yes</v>
      </c>
      <c r="I1192" t="str">
        <f>VLOOKUP(A1192,'medical examination2'!A1192:M3526,13,FALSE)</f>
        <v>No</v>
      </c>
      <c r="J1192" t="str">
        <f>VLOOKUP(A1192,'medical examination2'!A1192:D3526,4,FALSE)</f>
        <v>OVERWEIGHT</v>
      </c>
      <c r="K1192" t="str">
        <f>VLOOKUP(A1192,'medical examination2'!A1192:F3526,6,FALSE)</f>
        <v>PREDIABETES</v>
      </c>
      <c r="L1192" s="16" t="e">
        <f>VLOOKUP(A1192,'hospitalisation details 2'!A1192:G3534,7,FALSE)</f>
        <v>#N/A</v>
      </c>
      <c r="N1192" t="e">
        <f>VLOOKUP(A1192,'hospitalisation details 2'!A1192:J3534,10,FALSE)</f>
        <v>#N/A</v>
      </c>
    </row>
    <row r="1193" spans="1:14" ht="15.6" x14ac:dyDescent="0.3">
      <c r="A1193" s="1" t="s">
        <v>1179</v>
      </c>
      <c r="B1193" t="str">
        <f>VLOOKUP(A1193,'Customer Names'!A1193:D3527,4,FALSE)</f>
        <v>Dan</v>
      </c>
      <c r="C1193">
        <f>VLOOKUP(A1193,'medical examination2'!A1193:'medical examination2'!B3527,2,FALSE)</f>
        <v>32.729999999999997</v>
      </c>
      <c r="D1193">
        <f>VLOOKUP(A1193,'medical examination2'!A1193:E3527,5,FALSE)</f>
        <v>5.19</v>
      </c>
      <c r="E1193" t="str">
        <f>VLOOKUP(A1193,'medical examination2'!A1193:G3528,7,FALSE)</f>
        <v>No</v>
      </c>
      <c r="F1193" t="str">
        <f>VLOOKUP(healthcare!A1193,'medical examination2'!A1193:I3527,9,FALSE)</f>
        <v>No</v>
      </c>
      <c r="G1193" t="str">
        <f>VLOOKUP(A1193,'medical examination2'!A1193:J3527,10,FALSE)</f>
        <v>No</v>
      </c>
      <c r="I1193" t="str">
        <f>VLOOKUP(A1193,'medical examination2'!A1193:M3527,13,FALSE)</f>
        <v>No</v>
      </c>
      <c r="J1193" t="str">
        <f>VLOOKUP(A1193,'medical examination2'!A1193:D3527,4,FALSE)</f>
        <v>OBESITY</v>
      </c>
      <c r="K1193" t="str">
        <f>VLOOKUP(A1193,'medical examination2'!A1193:F3527,6,FALSE)</f>
        <v>NORMAL</v>
      </c>
      <c r="L1193" s="16" t="e">
        <f>VLOOKUP(A1193,'hospitalisation details 2'!A1193:G3535,7,FALSE)</f>
        <v>#N/A</v>
      </c>
      <c r="N1193" t="e">
        <f>VLOOKUP(A1193,'hospitalisation details 2'!A1193:J3535,10,FALSE)</f>
        <v>#N/A</v>
      </c>
    </row>
    <row r="1194" spans="1:14" ht="15.6" x14ac:dyDescent="0.3">
      <c r="A1194" s="1" t="s">
        <v>1178</v>
      </c>
      <c r="B1194" t="str">
        <f>VLOOKUP(A1194,'Customer Names'!A1194:D3528,4,FALSE)</f>
        <v>Gabriela</v>
      </c>
      <c r="C1194">
        <f>VLOOKUP(A1194,'medical examination2'!A1194:'medical examination2'!B3528,2,FALSE)</f>
        <v>27.36</v>
      </c>
      <c r="D1194">
        <f>VLOOKUP(A1194,'medical examination2'!A1194:E3528,5,FALSE)</f>
        <v>8.9600000000000009</v>
      </c>
      <c r="E1194" t="str">
        <f>VLOOKUP(A1194,'medical examination2'!A1194:G3529,7,FALSE)</f>
        <v>No</v>
      </c>
      <c r="F1194" t="str">
        <f>VLOOKUP(healthcare!A1194,'medical examination2'!A1194:I3528,9,FALSE)</f>
        <v>No</v>
      </c>
      <c r="G1194" t="str">
        <f>VLOOKUP(A1194,'medical examination2'!A1194:J3528,10,FALSE)</f>
        <v>No</v>
      </c>
      <c r="I1194" t="str">
        <f>VLOOKUP(A1194,'medical examination2'!A1194:M3528,13,FALSE)</f>
        <v>No</v>
      </c>
      <c r="J1194" t="str">
        <f>VLOOKUP(A1194,'medical examination2'!A1194:D3528,4,FALSE)</f>
        <v>OVERWEIGHT</v>
      </c>
      <c r="K1194" t="str">
        <f>VLOOKUP(A1194,'medical examination2'!A1194:F3528,6,FALSE)</f>
        <v>DIABETES</v>
      </c>
      <c r="L1194" s="16" t="e">
        <f>VLOOKUP(A1194,'hospitalisation details 2'!A1194:G3536,7,FALSE)</f>
        <v>#N/A</v>
      </c>
      <c r="N1194" t="e">
        <f>VLOOKUP(A1194,'hospitalisation details 2'!A1194:J3536,10,FALSE)</f>
        <v>#N/A</v>
      </c>
    </row>
    <row r="1195" spans="1:14" ht="15.6" x14ac:dyDescent="0.3">
      <c r="A1195" s="1" t="s">
        <v>1177</v>
      </c>
      <c r="B1195" t="str">
        <f>VLOOKUP(A1195,'Customer Names'!A1195:D3529,4,FALSE)</f>
        <v>Amanda</v>
      </c>
      <c r="C1195">
        <f>VLOOKUP(A1195,'medical examination2'!A1195:'medical examination2'!B3529,2,FALSE)</f>
        <v>27.265000000000001</v>
      </c>
      <c r="D1195">
        <f>VLOOKUP(A1195,'medical examination2'!A1195:E3529,5,FALSE)</f>
        <v>11.39</v>
      </c>
      <c r="E1195" t="str">
        <f>VLOOKUP(A1195,'medical examination2'!A1195:G3530,7,FALSE)</f>
        <v>No</v>
      </c>
      <c r="F1195" t="str">
        <f>VLOOKUP(healthcare!A1195,'medical examination2'!A1195:I3529,9,FALSE)</f>
        <v>No</v>
      </c>
      <c r="G1195" t="str">
        <f>VLOOKUP(A1195,'medical examination2'!A1195:J3529,10,FALSE)</f>
        <v>No</v>
      </c>
      <c r="I1195" t="str">
        <f>VLOOKUP(A1195,'medical examination2'!A1195:M3529,13,FALSE)</f>
        <v>No</v>
      </c>
      <c r="J1195" t="str">
        <f>VLOOKUP(A1195,'medical examination2'!A1195:D3529,4,FALSE)</f>
        <v>OVERWEIGHT</v>
      </c>
      <c r="K1195" t="str">
        <f>VLOOKUP(A1195,'medical examination2'!A1195:F3529,6,FALSE)</f>
        <v>DIABETES</v>
      </c>
      <c r="L1195" s="16" t="e">
        <f>VLOOKUP(A1195,'hospitalisation details 2'!A1195:G3537,7,FALSE)</f>
        <v>#N/A</v>
      </c>
      <c r="N1195" t="e">
        <f>VLOOKUP(A1195,'hospitalisation details 2'!A1195:J3537,10,FALSE)</f>
        <v>#N/A</v>
      </c>
    </row>
    <row r="1196" spans="1:14" ht="15.6" x14ac:dyDescent="0.3">
      <c r="A1196" s="1" t="s">
        <v>1176</v>
      </c>
      <c r="B1196" t="str">
        <f>VLOOKUP(A1196,'Customer Names'!A1196:D3530,4,FALSE)</f>
        <v>Dara</v>
      </c>
      <c r="C1196">
        <f>VLOOKUP(A1196,'medical examination2'!A1196:'medical examination2'!B3530,2,FALSE)</f>
        <v>48.07</v>
      </c>
      <c r="D1196">
        <f>VLOOKUP(A1196,'medical examination2'!A1196:E3530,5,FALSE)</f>
        <v>4.0599999999999996</v>
      </c>
      <c r="E1196" t="str">
        <f>VLOOKUP(A1196,'medical examination2'!A1196:G3531,7,FALSE)</f>
        <v>yes</v>
      </c>
      <c r="F1196" t="str">
        <f>VLOOKUP(healthcare!A1196,'medical examination2'!A1196:I3530,9,FALSE)</f>
        <v>No</v>
      </c>
      <c r="G1196" t="str">
        <f>VLOOKUP(A1196,'medical examination2'!A1196:J3530,10,FALSE)</f>
        <v>No</v>
      </c>
      <c r="I1196" t="str">
        <f>VLOOKUP(A1196,'medical examination2'!A1196:M3530,13,FALSE)</f>
        <v>No</v>
      </c>
      <c r="J1196" t="str">
        <f>VLOOKUP(A1196,'medical examination2'!A1196:D3530,4,FALSE)</f>
        <v>OBESITY</v>
      </c>
      <c r="K1196" t="str">
        <f>VLOOKUP(A1196,'medical examination2'!A1196:F3530,6,FALSE)</f>
        <v>NORMAL</v>
      </c>
      <c r="L1196" s="16" t="e">
        <f>VLOOKUP(A1196,'hospitalisation details 2'!A1196:G3538,7,FALSE)</f>
        <v>#N/A</v>
      </c>
      <c r="N1196" t="e">
        <f>VLOOKUP(A1196,'hospitalisation details 2'!A1196:J3538,10,FALSE)</f>
        <v>#N/A</v>
      </c>
    </row>
    <row r="1197" spans="1:14" ht="15.6" x14ac:dyDescent="0.3">
      <c r="A1197" s="1" t="s">
        <v>1175</v>
      </c>
      <c r="B1197" t="str">
        <f>VLOOKUP(A1197,'Customer Names'!A1197:D3531,4,FALSE)</f>
        <v>Rachelle R</v>
      </c>
      <c r="C1197">
        <f>VLOOKUP(A1197,'medical examination2'!A1197:'medical examination2'!B3531,2,FALSE)</f>
        <v>30.8</v>
      </c>
      <c r="D1197">
        <f>VLOOKUP(A1197,'medical examination2'!A1197:E3531,5,FALSE)</f>
        <v>5.23</v>
      </c>
      <c r="E1197" t="str">
        <f>VLOOKUP(A1197,'medical examination2'!A1197:G3532,7,FALSE)</f>
        <v>yes</v>
      </c>
      <c r="F1197" t="str">
        <f>VLOOKUP(healthcare!A1197,'medical examination2'!A1197:I3531,9,FALSE)</f>
        <v>No</v>
      </c>
      <c r="G1197" t="str">
        <f>VLOOKUP(A1197,'medical examination2'!A1197:J3531,10,FALSE)</f>
        <v>No</v>
      </c>
      <c r="I1197" t="str">
        <f>VLOOKUP(A1197,'medical examination2'!A1197:M3531,13,FALSE)</f>
        <v>No</v>
      </c>
      <c r="J1197" t="str">
        <f>VLOOKUP(A1197,'medical examination2'!A1197:D3531,4,FALSE)</f>
        <v>OBESITY</v>
      </c>
      <c r="K1197" t="str">
        <f>VLOOKUP(A1197,'medical examination2'!A1197:F3531,6,FALSE)</f>
        <v>NORMAL</v>
      </c>
      <c r="L1197" s="16" t="e">
        <f>VLOOKUP(A1197,'hospitalisation details 2'!A1197:G3539,7,FALSE)</f>
        <v>#N/A</v>
      </c>
      <c r="N1197" t="e">
        <f>VLOOKUP(A1197,'hospitalisation details 2'!A1197:J3539,10,FALSE)</f>
        <v>#N/A</v>
      </c>
    </row>
    <row r="1198" spans="1:14" ht="15.6" x14ac:dyDescent="0.3">
      <c r="A1198" s="1" t="s">
        <v>1174</v>
      </c>
      <c r="B1198" t="str">
        <f>VLOOKUP(A1198,'Customer Names'!A1198:D3532,4,FALSE)</f>
        <v>Brenda J</v>
      </c>
      <c r="C1198">
        <f>VLOOKUP(A1198,'medical examination2'!A1198:'medical examination2'!B3532,2,FALSE)</f>
        <v>32.299999999999997</v>
      </c>
      <c r="D1198">
        <f>VLOOKUP(A1198,'medical examination2'!A1198:E3532,5,FALSE)</f>
        <v>5.05</v>
      </c>
      <c r="E1198" t="str">
        <f>VLOOKUP(A1198,'medical examination2'!A1198:G3533,7,FALSE)</f>
        <v>yes</v>
      </c>
      <c r="F1198" t="str">
        <f>VLOOKUP(healthcare!A1198,'medical examination2'!A1198:I3532,9,FALSE)</f>
        <v>No</v>
      </c>
      <c r="G1198" t="str">
        <f>VLOOKUP(A1198,'medical examination2'!A1198:J3532,10,FALSE)</f>
        <v>No</v>
      </c>
      <c r="I1198" t="str">
        <f>VLOOKUP(A1198,'medical examination2'!A1198:M3532,13,FALSE)</f>
        <v>No</v>
      </c>
      <c r="J1198" t="str">
        <f>VLOOKUP(A1198,'medical examination2'!A1198:D3532,4,FALSE)</f>
        <v>OBESITY</v>
      </c>
      <c r="K1198" t="str">
        <f>VLOOKUP(A1198,'medical examination2'!A1198:F3532,6,FALSE)</f>
        <v>NORMAL</v>
      </c>
      <c r="L1198" s="16" t="e">
        <f>VLOOKUP(A1198,'hospitalisation details 2'!A1198:G3540,7,FALSE)</f>
        <v>#N/A</v>
      </c>
      <c r="N1198" t="e">
        <f>VLOOKUP(A1198,'hospitalisation details 2'!A1198:J3540,10,FALSE)</f>
        <v>#N/A</v>
      </c>
    </row>
    <row r="1199" spans="1:14" ht="15.6" x14ac:dyDescent="0.3">
      <c r="A1199" s="1" t="s">
        <v>1173</v>
      </c>
      <c r="B1199" t="str">
        <f>VLOOKUP(A1199,'Customer Names'!A1199:D3533,4,FALSE)</f>
        <v>Tim</v>
      </c>
      <c r="C1199">
        <f>VLOOKUP(A1199,'medical examination2'!A1199:'medical examination2'!B3533,2,FALSE)</f>
        <v>39.700000000000003</v>
      </c>
      <c r="D1199">
        <f>VLOOKUP(A1199,'medical examination2'!A1199:E3533,5,FALSE)</f>
        <v>7.34</v>
      </c>
      <c r="E1199" t="str">
        <f>VLOOKUP(A1199,'medical examination2'!A1199:G3534,7,FALSE)</f>
        <v>No</v>
      </c>
      <c r="F1199" t="str">
        <f>VLOOKUP(healthcare!A1199,'medical examination2'!A1199:I3533,9,FALSE)</f>
        <v>No</v>
      </c>
      <c r="G1199" t="str">
        <f>VLOOKUP(A1199,'medical examination2'!A1199:J3533,10,FALSE)</f>
        <v>No</v>
      </c>
      <c r="I1199" t="str">
        <f>VLOOKUP(A1199,'medical examination2'!A1199:M3533,13,FALSE)</f>
        <v>No</v>
      </c>
      <c r="J1199" t="str">
        <f>VLOOKUP(A1199,'medical examination2'!A1199:D3533,4,FALSE)</f>
        <v>OBESITY</v>
      </c>
      <c r="K1199" t="str">
        <f>VLOOKUP(A1199,'medical examination2'!A1199:F3533,6,FALSE)</f>
        <v>DIABETES</v>
      </c>
      <c r="L1199" s="16" t="e">
        <f>VLOOKUP(A1199,'hospitalisation details 2'!A1199:G3541,7,FALSE)</f>
        <v>#N/A</v>
      </c>
      <c r="N1199" t="e">
        <f>VLOOKUP(A1199,'hospitalisation details 2'!A1199:J3541,10,FALSE)</f>
        <v>#N/A</v>
      </c>
    </row>
    <row r="1200" spans="1:14" ht="15.6" x14ac:dyDescent="0.3">
      <c r="A1200" s="1" t="s">
        <v>1172</v>
      </c>
      <c r="B1200" t="str">
        <f>VLOOKUP(A1200,'Customer Names'!A1200:D3534,4,FALSE)</f>
        <v>Sylvain</v>
      </c>
      <c r="C1200">
        <f>VLOOKUP(A1200,'medical examination2'!A1200:'medical examination2'!B3534,2,FALSE)</f>
        <v>35.97</v>
      </c>
      <c r="D1200">
        <f>VLOOKUP(A1200,'medical examination2'!A1200:E3534,5,FALSE)</f>
        <v>8.1300000000000008</v>
      </c>
      <c r="E1200" t="str">
        <f>VLOOKUP(A1200,'medical examination2'!A1200:G3535,7,FALSE)</f>
        <v>No</v>
      </c>
      <c r="F1200" t="str">
        <f>VLOOKUP(healthcare!A1200,'medical examination2'!A1200:I3534,9,FALSE)</f>
        <v>No</v>
      </c>
      <c r="G1200" t="str">
        <f>VLOOKUP(A1200,'medical examination2'!A1200:J3534,10,FALSE)</f>
        <v>No</v>
      </c>
      <c r="I1200" t="str">
        <f>VLOOKUP(A1200,'medical examination2'!A1200:M3534,13,FALSE)</f>
        <v>No</v>
      </c>
      <c r="J1200" t="str">
        <f>VLOOKUP(A1200,'medical examination2'!A1200:D3534,4,FALSE)</f>
        <v>OBESITY</v>
      </c>
      <c r="K1200" t="str">
        <f>VLOOKUP(A1200,'medical examination2'!A1200:F3534,6,FALSE)</f>
        <v>DIABETES</v>
      </c>
      <c r="L1200" s="16" t="e">
        <f>VLOOKUP(A1200,'hospitalisation details 2'!A1200:G3542,7,FALSE)</f>
        <v>#N/A</v>
      </c>
      <c r="N1200" t="e">
        <f>VLOOKUP(A1200,'hospitalisation details 2'!A1200:J3542,10,FALSE)</f>
        <v>#N/A</v>
      </c>
    </row>
    <row r="1201" spans="1:14" ht="15.6" x14ac:dyDescent="0.3">
      <c r="A1201" s="1" t="s">
        <v>1171</v>
      </c>
      <c r="B1201" t="str">
        <f>VLOOKUP(A1201,'Customer Names'!A1201:D3535,4,FALSE)</f>
        <v>Lisa M</v>
      </c>
      <c r="C1201">
        <f>VLOOKUP(A1201,'medical examination2'!A1201:'medical examination2'!B3535,2,FALSE)</f>
        <v>25.86</v>
      </c>
      <c r="D1201">
        <f>VLOOKUP(A1201,'medical examination2'!A1201:E3535,5,FALSE)</f>
        <v>6.68</v>
      </c>
      <c r="E1201" t="str">
        <f>VLOOKUP(A1201,'medical examination2'!A1201:G3536,7,FALSE)</f>
        <v>yes</v>
      </c>
      <c r="F1201" t="str">
        <f>VLOOKUP(healthcare!A1201,'medical examination2'!A1201:I3535,9,FALSE)</f>
        <v>No</v>
      </c>
      <c r="G1201" t="str">
        <f>VLOOKUP(A1201,'medical examination2'!A1201:J3535,10,FALSE)</f>
        <v>No</v>
      </c>
      <c r="I1201" t="str">
        <f>VLOOKUP(A1201,'medical examination2'!A1201:M3535,13,FALSE)</f>
        <v>No</v>
      </c>
      <c r="J1201" t="str">
        <f>VLOOKUP(A1201,'medical examination2'!A1201:D3535,4,FALSE)</f>
        <v>OVERWEIGHT</v>
      </c>
      <c r="K1201" t="str">
        <f>VLOOKUP(A1201,'medical examination2'!A1201:F3535,6,FALSE)</f>
        <v>DIABETES</v>
      </c>
      <c r="L1201" s="16" t="e">
        <f>VLOOKUP(A1201,'hospitalisation details 2'!A1201:G3543,7,FALSE)</f>
        <v>#N/A</v>
      </c>
      <c r="N1201" t="e">
        <f>VLOOKUP(A1201,'hospitalisation details 2'!A1201:J3543,10,FALSE)</f>
        <v>#N/A</v>
      </c>
    </row>
    <row r="1202" spans="1:14" ht="15.6" x14ac:dyDescent="0.3">
      <c r="A1202" s="1" t="s">
        <v>1170</v>
      </c>
      <c r="B1202" t="str">
        <f>VLOOKUP(A1202,'Customer Names'!A1202:D3536,4,FALSE)</f>
        <v>Ryan</v>
      </c>
      <c r="C1202">
        <f>VLOOKUP(A1202,'medical examination2'!A1202:'medical examination2'!B3536,2,FALSE)</f>
        <v>30.03</v>
      </c>
      <c r="D1202">
        <f>VLOOKUP(A1202,'medical examination2'!A1202:E3536,5,FALSE)</f>
        <v>11.51</v>
      </c>
      <c r="E1202" t="str">
        <f>VLOOKUP(A1202,'medical examination2'!A1202:G3537,7,FALSE)</f>
        <v>No</v>
      </c>
      <c r="F1202" t="str">
        <f>VLOOKUP(healthcare!A1202,'medical examination2'!A1202:I3536,9,FALSE)</f>
        <v>No</v>
      </c>
      <c r="G1202" t="str">
        <f>VLOOKUP(A1202,'medical examination2'!A1202:J3536,10,FALSE)</f>
        <v>No</v>
      </c>
      <c r="I1202" t="str">
        <f>VLOOKUP(A1202,'medical examination2'!A1202:M3536,13,FALSE)</f>
        <v>No</v>
      </c>
      <c r="J1202" t="str">
        <f>VLOOKUP(A1202,'medical examination2'!A1202:D3536,4,FALSE)</f>
        <v>OBESITY</v>
      </c>
      <c r="K1202" t="str">
        <f>VLOOKUP(A1202,'medical examination2'!A1202:F3536,6,FALSE)</f>
        <v>DIABETES</v>
      </c>
      <c r="L1202" s="16" t="e">
        <f>VLOOKUP(A1202,'hospitalisation details 2'!A1202:G3544,7,FALSE)</f>
        <v>#N/A</v>
      </c>
      <c r="N1202" t="e">
        <f>VLOOKUP(A1202,'hospitalisation details 2'!A1202:J3544,10,FALSE)</f>
        <v>#N/A</v>
      </c>
    </row>
    <row r="1203" spans="1:14" ht="15.6" x14ac:dyDescent="0.3">
      <c r="A1203" s="1" t="s">
        <v>1169</v>
      </c>
      <c r="B1203" t="str">
        <f>VLOOKUP(A1203,'Customer Names'!A1203:D3537,4,FALSE)</f>
        <v>Kaitlin M</v>
      </c>
      <c r="C1203">
        <f>VLOOKUP(A1203,'medical examination2'!A1203:'medical examination2'!B3537,2,FALSE)</f>
        <v>25.76</v>
      </c>
      <c r="D1203">
        <f>VLOOKUP(A1203,'medical examination2'!A1203:E3537,5,FALSE)</f>
        <v>6.02</v>
      </c>
      <c r="E1203" t="str">
        <f>VLOOKUP(A1203,'medical examination2'!A1203:G3538,7,FALSE)</f>
        <v>yes</v>
      </c>
      <c r="F1203" t="str">
        <f>VLOOKUP(healthcare!A1203,'medical examination2'!A1203:I3537,9,FALSE)</f>
        <v>No</v>
      </c>
      <c r="G1203" t="str">
        <f>VLOOKUP(A1203,'medical examination2'!A1203:J3537,10,FALSE)</f>
        <v>Yes</v>
      </c>
      <c r="I1203" t="str">
        <f>VLOOKUP(A1203,'medical examination2'!A1203:M3537,13,FALSE)</f>
        <v>No</v>
      </c>
      <c r="J1203" t="str">
        <f>VLOOKUP(A1203,'medical examination2'!A1203:D3537,4,FALSE)</f>
        <v>OVERWEIGHT</v>
      </c>
      <c r="K1203" t="str">
        <f>VLOOKUP(A1203,'medical examination2'!A1203:F3537,6,FALSE)</f>
        <v>PREDIABETES</v>
      </c>
      <c r="L1203" s="16" t="e">
        <f>VLOOKUP(A1203,'hospitalisation details 2'!A1203:G3545,7,FALSE)</f>
        <v>#N/A</v>
      </c>
      <c r="N1203" t="e">
        <f>VLOOKUP(A1203,'hospitalisation details 2'!A1203:J3545,10,FALSE)</f>
        <v>#N/A</v>
      </c>
    </row>
    <row r="1204" spans="1:14" ht="15.6" x14ac:dyDescent="0.3">
      <c r="A1204" s="1" t="s">
        <v>1168</v>
      </c>
      <c r="B1204" t="str">
        <f>VLOOKUP(A1204,'Customer Names'!A1204:D3538,4,FALSE)</f>
        <v>William R.</v>
      </c>
      <c r="C1204">
        <f>VLOOKUP(A1204,'medical examination2'!A1204:'medical examination2'!B3538,2,FALSE)</f>
        <v>22.42</v>
      </c>
      <c r="D1204">
        <f>VLOOKUP(A1204,'medical examination2'!A1204:E3538,5,FALSE)</f>
        <v>7.96</v>
      </c>
      <c r="E1204" t="str">
        <f>VLOOKUP(A1204,'medical examination2'!A1204:G3539,7,FALSE)</f>
        <v>No</v>
      </c>
      <c r="F1204" t="str">
        <f>VLOOKUP(healthcare!A1204,'medical examination2'!A1204:I3538,9,FALSE)</f>
        <v>No</v>
      </c>
      <c r="G1204" t="str">
        <f>VLOOKUP(A1204,'medical examination2'!A1204:J3538,10,FALSE)</f>
        <v>No</v>
      </c>
      <c r="I1204" t="str">
        <f>VLOOKUP(A1204,'medical examination2'!A1204:M3538,13,FALSE)</f>
        <v>No</v>
      </c>
      <c r="J1204" t="str">
        <f>VLOOKUP(A1204,'medical examination2'!A1204:D3538,4,FALSE)</f>
        <v>NORMAL WEIGHT</v>
      </c>
      <c r="K1204" t="str">
        <f>VLOOKUP(A1204,'medical examination2'!A1204:F3538,6,FALSE)</f>
        <v>DIABETES</v>
      </c>
      <c r="L1204" s="16" t="e">
        <f>VLOOKUP(A1204,'hospitalisation details 2'!A1204:G3546,7,FALSE)</f>
        <v>#N/A</v>
      </c>
      <c r="N1204" t="e">
        <f>VLOOKUP(A1204,'hospitalisation details 2'!A1204:J3546,10,FALSE)</f>
        <v>#N/A</v>
      </c>
    </row>
    <row r="1205" spans="1:14" ht="15.6" x14ac:dyDescent="0.3">
      <c r="A1205" s="1" t="s">
        <v>1167</v>
      </c>
      <c r="B1205" t="str">
        <f>VLOOKUP(A1205,'Customer Names'!A1205:D3539,4,FALSE)</f>
        <v>Bruce</v>
      </c>
      <c r="C1205">
        <f>VLOOKUP(A1205,'medical examination2'!A1205:'medical examination2'!B3539,2,FALSE)</f>
        <v>33.18</v>
      </c>
      <c r="D1205">
        <f>VLOOKUP(A1205,'medical examination2'!A1205:E3539,5,FALSE)</f>
        <v>6.01</v>
      </c>
      <c r="E1205" t="str">
        <f>VLOOKUP(A1205,'medical examination2'!A1205:G3540,7,FALSE)</f>
        <v>yes</v>
      </c>
      <c r="F1205" t="str">
        <f>VLOOKUP(healthcare!A1205,'medical examination2'!A1205:I3539,9,FALSE)</f>
        <v>No</v>
      </c>
      <c r="G1205" t="str">
        <f>VLOOKUP(A1205,'medical examination2'!A1205:J3539,10,FALSE)</f>
        <v>No</v>
      </c>
      <c r="I1205" t="str">
        <f>VLOOKUP(A1205,'medical examination2'!A1205:M3539,13,FALSE)</f>
        <v>No</v>
      </c>
      <c r="J1205" t="str">
        <f>VLOOKUP(A1205,'medical examination2'!A1205:D3539,4,FALSE)</f>
        <v>OBESITY</v>
      </c>
      <c r="K1205" t="str">
        <f>VLOOKUP(A1205,'medical examination2'!A1205:F3539,6,FALSE)</f>
        <v>PREDIABETES</v>
      </c>
      <c r="L1205" s="16" t="e">
        <f>VLOOKUP(A1205,'hospitalisation details 2'!A1205:G3547,7,FALSE)</f>
        <v>#N/A</v>
      </c>
      <c r="N1205" t="e">
        <f>VLOOKUP(A1205,'hospitalisation details 2'!A1205:J3547,10,FALSE)</f>
        <v>#N/A</v>
      </c>
    </row>
    <row r="1206" spans="1:14" ht="15.6" x14ac:dyDescent="0.3">
      <c r="A1206" s="1" t="s">
        <v>1166</v>
      </c>
      <c r="B1206" t="str">
        <f>VLOOKUP(A1206,'Customer Names'!A1206:D3540,4,FALSE)</f>
        <v>Veronica</v>
      </c>
      <c r="C1206">
        <f>VLOOKUP(A1206,'medical examination2'!A1206:'medical examination2'!B3540,2,FALSE)</f>
        <v>43.04</v>
      </c>
      <c r="D1206">
        <f>VLOOKUP(A1206,'medical examination2'!A1206:E3540,5,FALSE)</f>
        <v>5.9</v>
      </c>
      <c r="E1206" t="str">
        <f>VLOOKUP(A1206,'medical examination2'!A1206:G3541,7,FALSE)</f>
        <v>yes</v>
      </c>
      <c r="F1206" t="str">
        <f>VLOOKUP(healthcare!A1206,'medical examination2'!A1206:I3540,9,FALSE)</f>
        <v>No</v>
      </c>
      <c r="G1206" t="str">
        <f>VLOOKUP(A1206,'medical examination2'!A1206:J3540,10,FALSE)</f>
        <v>No</v>
      </c>
      <c r="I1206" t="str">
        <f>VLOOKUP(A1206,'medical examination2'!A1206:M3540,13,FALSE)</f>
        <v>No</v>
      </c>
      <c r="J1206" t="str">
        <f>VLOOKUP(A1206,'medical examination2'!A1206:D3540,4,FALSE)</f>
        <v>OBESITY</v>
      </c>
      <c r="K1206" t="str">
        <f>VLOOKUP(A1206,'medical examination2'!A1206:F3540,6,FALSE)</f>
        <v>PREDIABETES</v>
      </c>
      <c r="L1206" s="16" t="e">
        <f>VLOOKUP(A1206,'hospitalisation details 2'!A1206:G3548,7,FALSE)</f>
        <v>#N/A</v>
      </c>
      <c r="N1206" t="e">
        <f>VLOOKUP(A1206,'hospitalisation details 2'!A1206:J3548,10,FALSE)</f>
        <v>#N/A</v>
      </c>
    </row>
    <row r="1207" spans="1:14" ht="15.6" x14ac:dyDescent="0.3">
      <c r="A1207" s="1" t="s">
        <v>1165</v>
      </c>
      <c r="B1207" t="str">
        <f>VLOOKUP(A1207,'Customer Names'!A1207:D3541,4,FALSE)</f>
        <v>Warren</v>
      </c>
      <c r="C1207">
        <f>VLOOKUP(A1207,'medical examination2'!A1207:'medical examination2'!B3541,2,FALSE)</f>
        <v>34.15</v>
      </c>
      <c r="D1207">
        <f>VLOOKUP(A1207,'medical examination2'!A1207:E3541,5,FALSE)</f>
        <v>4.49</v>
      </c>
      <c r="E1207" t="str">
        <f>VLOOKUP(A1207,'medical examination2'!A1207:G3542,7,FALSE)</f>
        <v>yes</v>
      </c>
      <c r="F1207" t="str">
        <f>VLOOKUP(healthcare!A1207,'medical examination2'!A1207:I3541,9,FALSE)</f>
        <v>No</v>
      </c>
      <c r="G1207" t="str">
        <f>VLOOKUP(A1207,'medical examination2'!A1207:J3541,10,FALSE)</f>
        <v>No</v>
      </c>
      <c r="I1207" t="str">
        <f>VLOOKUP(A1207,'medical examination2'!A1207:M3541,13,FALSE)</f>
        <v>No</v>
      </c>
      <c r="J1207" t="str">
        <f>VLOOKUP(A1207,'medical examination2'!A1207:D3541,4,FALSE)</f>
        <v>OBESITY</v>
      </c>
      <c r="K1207" t="str">
        <f>VLOOKUP(A1207,'medical examination2'!A1207:F3541,6,FALSE)</f>
        <v>NORMAL</v>
      </c>
      <c r="L1207" s="16" t="e">
        <f>VLOOKUP(A1207,'hospitalisation details 2'!A1207:G3549,7,FALSE)</f>
        <v>#N/A</v>
      </c>
      <c r="N1207" t="e">
        <f>VLOOKUP(A1207,'hospitalisation details 2'!A1207:J3549,10,FALSE)</f>
        <v>#N/A</v>
      </c>
    </row>
    <row r="1208" spans="1:14" ht="15.6" x14ac:dyDescent="0.3">
      <c r="A1208" s="1" t="s">
        <v>1164</v>
      </c>
      <c r="B1208" t="str">
        <f>VLOOKUP(A1208,'Customer Names'!A1208:D3542,4,FALSE)</f>
        <v>Daniela</v>
      </c>
      <c r="C1208">
        <f>VLOOKUP(A1208,'medical examination2'!A1208:'medical examination2'!B3542,2,FALSE)</f>
        <v>25.78</v>
      </c>
      <c r="D1208">
        <f>VLOOKUP(A1208,'medical examination2'!A1208:E3542,5,FALSE)</f>
        <v>6.25</v>
      </c>
      <c r="E1208" t="str">
        <f>VLOOKUP(A1208,'medical examination2'!A1208:G3543,7,FALSE)</f>
        <v>No</v>
      </c>
      <c r="F1208" t="str">
        <f>VLOOKUP(healthcare!A1208,'medical examination2'!A1208:I3542,9,FALSE)</f>
        <v>No</v>
      </c>
      <c r="G1208" t="str">
        <f>VLOOKUP(A1208,'medical examination2'!A1208:J3542,10,FALSE)</f>
        <v>No</v>
      </c>
      <c r="I1208" t="str">
        <f>VLOOKUP(A1208,'medical examination2'!A1208:M3542,13,FALSE)</f>
        <v>No</v>
      </c>
      <c r="J1208" t="str">
        <f>VLOOKUP(A1208,'medical examination2'!A1208:D3542,4,FALSE)</f>
        <v>OVERWEIGHT</v>
      </c>
      <c r="K1208" t="str">
        <f>VLOOKUP(A1208,'medical examination2'!A1208:F3542,6,FALSE)</f>
        <v>PREDIABETES</v>
      </c>
      <c r="L1208" s="16" t="e">
        <f>VLOOKUP(A1208,'hospitalisation details 2'!A1208:G3550,7,FALSE)</f>
        <v>#N/A</v>
      </c>
      <c r="N1208" t="e">
        <f>VLOOKUP(A1208,'hospitalisation details 2'!A1208:J3550,10,FALSE)</f>
        <v>#N/A</v>
      </c>
    </row>
    <row r="1209" spans="1:14" ht="15.6" x14ac:dyDescent="0.3">
      <c r="A1209" s="1" t="s">
        <v>1163</v>
      </c>
      <c r="B1209" t="str">
        <f>VLOOKUP(A1209,'Customer Names'!A1209:D3543,4,FALSE)</f>
        <v>Deirdre A</v>
      </c>
      <c r="C1209">
        <f>VLOOKUP(A1209,'medical examination2'!A1209:'medical examination2'!B3543,2,FALSE)</f>
        <v>21.02</v>
      </c>
      <c r="D1209">
        <f>VLOOKUP(A1209,'medical examination2'!A1209:E3543,5,FALSE)</f>
        <v>9.6199999999999992</v>
      </c>
      <c r="E1209" t="str">
        <f>VLOOKUP(A1209,'medical examination2'!A1209:G3544,7,FALSE)</f>
        <v>yes</v>
      </c>
      <c r="F1209" t="str">
        <f>VLOOKUP(healthcare!A1209,'medical examination2'!A1209:I3543,9,FALSE)</f>
        <v>No</v>
      </c>
      <c r="G1209" t="str">
        <f>VLOOKUP(A1209,'medical examination2'!A1209:J3543,10,FALSE)</f>
        <v>Yes</v>
      </c>
      <c r="I1209" t="str">
        <f>VLOOKUP(A1209,'medical examination2'!A1209:M3543,13,FALSE)</f>
        <v>No</v>
      </c>
      <c r="J1209" t="str">
        <f>VLOOKUP(A1209,'medical examination2'!A1209:D3543,4,FALSE)</f>
        <v>NORMAL WEIGHT</v>
      </c>
      <c r="K1209" t="str">
        <f>VLOOKUP(A1209,'medical examination2'!A1209:F3543,6,FALSE)</f>
        <v>DIABETES</v>
      </c>
      <c r="L1209" s="16" t="e">
        <f>VLOOKUP(A1209,'hospitalisation details 2'!A1209:G3551,7,FALSE)</f>
        <v>#N/A</v>
      </c>
      <c r="N1209" t="e">
        <f>VLOOKUP(A1209,'hospitalisation details 2'!A1209:J3551,10,FALSE)</f>
        <v>#N/A</v>
      </c>
    </row>
    <row r="1210" spans="1:14" ht="15.6" x14ac:dyDescent="0.3">
      <c r="A1210" s="1" t="s">
        <v>1162</v>
      </c>
      <c r="B1210" t="str">
        <f>VLOOKUP(A1210,'Customer Names'!A1210:D3544,4,FALSE)</f>
        <v>Mathias</v>
      </c>
      <c r="C1210">
        <f>VLOOKUP(A1210,'medical examination2'!A1210:'medical examination2'!B3544,2,FALSE)</f>
        <v>37.51</v>
      </c>
      <c r="D1210">
        <f>VLOOKUP(A1210,'medical examination2'!A1210:E3544,5,FALSE)</f>
        <v>11.06</v>
      </c>
      <c r="E1210" t="str">
        <f>VLOOKUP(A1210,'medical examination2'!A1210:G3545,7,FALSE)</f>
        <v>No</v>
      </c>
      <c r="F1210" t="str">
        <f>VLOOKUP(healthcare!A1210,'medical examination2'!A1210:I3544,9,FALSE)</f>
        <v>No</v>
      </c>
      <c r="G1210" t="str">
        <f>VLOOKUP(A1210,'medical examination2'!A1210:J3544,10,FALSE)</f>
        <v>No</v>
      </c>
      <c r="I1210" t="str">
        <f>VLOOKUP(A1210,'medical examination2'!A1210:M3544,13,FALSE)</f>
        <v>No</v>
      </c>
      <c r="J1210" t="str">
        <f>VLOOKUP(A1210,'medical examination2'!A1210:D3544,4,FALSE)</f>
        <v>OBESITY</v>
      </c>
      <c r="K1210" t="str">
        <f>VLOOKUP(A1210,'medical examination2'!A1210:F3544,6,FALSE)</f>
        <v>DIABETES</v>
      </c>
      <c r="L1210" s="16" t="e">
        <f>VLOOKUP(A1210,'hospitalisation details 2'!A1210:G3552,7,FALSE)</f>
        <v>#N/A</v>
      </c>
      <c r="N1210" t="e">
        <f>VLOOKUP(A1210,'hospitalisation details 2'!A1210:J3552,10,FALSE)</f>
        <v>#N/A</v>
      </c>
    </row>
    <row r="1211" spans="1:14" ht="15.6" x14ac:dyDescent="0.3">
      <c r="A1211" s="1" t="s">
        <v>1161</v>
      </c>
      <c r="B1211" t="str">
        <f>VLOOKUP(A1211,'Customer Names'!A1211:D3545,4,FALSE)</f>
        <v>Matthew</v>
      </c>
      <c r="C1211">
        <f>VLOOKUP(A1211,'medical examination2'!A1211:'medical examination2'!B3545,2,FALSE)</f>
        <v>25.745000000000001</v>
      </c>
      <c r="D1211">
        <f>VLOOKUP(A1211,'medical examination2'!A1211:E3545,5,FALSE)</f>
        <v>6.11</v>
      </c>
      <c r="E1211" t="str">
        <f>VLOOKUP(A1211,'medical examination2'!A1211:G3546,7,FALSE)</f>
        <v>yes</v>
      </c>
      <c r="F1211" t="str">
        <f>VLOOKUP(healthcare!A1211,'medical examination2'!A1211:I3545,9,FALSE)</f>
        <v>No</v>
      </c>
      <c r="G1211" t="str">
        <f>VLOOKUP(A1211,'medical examination2'!A1211:J3545,10,FALSE)</f>
        <v>No</v>
      </c>
      <c r="I1211" t="str">
        <f>VLOOKUP(A1211,'medical examination2'!A1211:M3545,13,FALSE)</f>
        <v>No</v>
      </c>
      <c r="J1211" t="str">
        <f>VLOOKUP(A1211,'medical examination2'!A1211:D3545,4,FALSE)</f>
        <v>OVERWEIGHT</v>
      </c>
      <c r="K1211" t="str">
        <f>VLOOKUP(A1211,'medical examination2'!A1211:F3545,6,FALSE)</f>
        <v>PREDIABETES</v>
      </c>
      <c r="L1211" s="16" t="e">
        <f>VLOOKUP(A1211,'hospitalisation details 2'!A1211:G3553,7,FALSE)</f>
        <v>#N/A</v>
      </c>
      <c r="N1211" t="e">
        <f>VLOOKUP(A1211,'hospitalisation details 2'!A1211:J3553,10,FALSE)</f>
        <v>#N/A</v>
      </c>
    </row>
    <row r="1212" spans="1:14" ht="15.6" x14ac:dyDescent="0.3">
      <c r="A1212" s="1" t="s">
        <v>1160</v>
      </c>
      <c r="B1212" t="str">
        <f>VLOOKUP(A1212,'Customer Names'!A1212:D3546,4,FALSE)</f>
        <v>Kurt</v>
      </c>
      <c r="C1212">
        <f>VLOOKUP(A1212,'medical examination2'!A1212:'medical examination2'!B3546,2,FALSE)</f>
        <v>31.35</v>
      </c>
      <c r="D1212">
        <f>VLOOKUP(A1212,'medical examination2'!A1212:E3546,5,FALSE)</f>
        <v>11.49</v>
      </c>
      <c r="E1212" t="str">
        <f>VLOOKUP(A1212,'medical examination2'!A1212:G3547,7,FALSE)</f>
        <v>No</v>
      </c>
      <c r="F1212" t="str">
        <f>VLOOKUP(healthcare!A1212,'medical examination2'!A1212:I3546,9,FALSE)</f>
        <v>No</v>
      </c>
      <c r="G1212" t="str">
        <f>VLOOKUP(A1212,'medical examination2'!A1212:J3546,10,FALSE)</f>
        <v>No</v>
      </c>
      <c r="I1212" t="str">
        <f>VLOOKUP(A1212,'medical examination2'!A1212:M3546,13,FALSE)</f>
        <v>No</v>
      </c>
      <c r="J1212" t="str">
        <f>VLOOKUP(A1212,'medical examination2'!A1212:D3546,4,FALSE)</f>
        <v>OBESITY</v>
      </c>
      <c r="K1212" t="str">
        <f>VLOOKUP(A1212,'medical examination2'!A1212:F3546,6,FALSE)</f>
        <v>DIABETES</v>
      </c>
      <c r="L1212" s="16" t="e">
        <f>VLOOKUP(A1212,'hospitalisation details 2'!A1212:G3554,7,FALSE)</f>
        <v>#N/A</v>
      </c>
      <c r="N1212" t="e">
        <f>VLOOKUP(A1212,'hospitalisation details 2'!A1212:J3554,10,FALSE)</f>
        <v>#N/A</v>
      </c>
    </row>
    <row r="1213" spans="1:14" ht="15.6" x14ac:dyDescent="0.3">
      <c r="A1213" s="1" t="s">
        <v>1159</v>
      </c>
      <c r="B1213" t="str">
        <f>VLOOKUP(A1213,'Customer Names'!A1213:D3547,4,FALSE)</f>
        <v>Samuel</v>
      </c>
      <c r="C1213">
        <f>VLOOKUP(A1213,'medical examination2'!A1213:'medical examination2'!B3547,2,FALSE)</f>
        <v>29.83</v>
      </c>
      <c r="D1213">
        <f>VLOOKUP(A1213,'medical examination2'!A1213:E3547,5,FALSE)</f>
        <v>8.68</v>
      </c>
      <c r="E1213" t="str">
        <f>VLOOKUP(A1213,'medical examination2'!A1213:G3548,7,FALSE)</f>
        <v>No</v>
      </c>
      <c r="F1213" t="str">
        <f>VLOOKUP(healthcare!A1213,'medical examination2'!A1213:I3547,9,FALSE)</f>
        <v>No</v>
      </c>
      <c r="G1213" t="str">
        <f>VLOOKUP(A1213,'medical examination2'!A1213:J3547,10,FALSE)</f>
        <v>No</v>
      </c>
      <c r="I1213" t="str">
        <f>VLOOKUP(A1213,'medical examination2'!A1213:M3547,13,FALSE)</f>
        <v>No</v>
      </c>
      <c r="J1213" t="str">
        <f>VLOOKUP(A1213,'medical examination2'!A1213:D3547,4,FALSE)</f>
        <v>OVERWEIGHT</v>
      </c>
      <c r="K1213" t="str">
        <f>VLOOKUP(A1213,'medical examination2'!A1213:F3547,6,FALSE)</f>
        <v>DIABETES</v>
      </c>
      <c r="L1213" s="16" t="e">
        <f>VLOOKUP(A1213,'hospitalisation details 2'!A1213:G3555,7,FALSE)</f>
        <v>#N/A</v>
      </c>
      <c r="N1213" t="e">
        <f>VLOOKUP(A1213,'hospitalisation details 2'!A1213:J3555,10,FALSE)</f>
        <v>#N/A</v>
      </c>
    </row>
    <row r="1214" spans="1:14" ht="15.6" x14ac:dyDescent="0.3">
      <c r="A1214" s="1" t="s">
        <v>1158</v>
      </c>
      <c r="B1214" t="str">
        <f>VLOOKUP(A1214,'Customer Names'!A1214:D3548,4,FALSE)</f>
        <v>Emily</v>
      </c>
      <c r="C1214">
        <f>VLOOKUP(A1214,'medical examination2'!A1214:'medical examination2'!B3548,2,FALSE)</f>
        <v>25.49</v>
      </c>
      <c r="D1214">
        <f>VLOOKUP(A1214,'medical examination2'!A1214:E3548,5,FALSE)</f>
        <v>5.68</v>
      </c>
      <c r="E1214" t="str">
        <f>VLOOKUP(A1214,'medical examination2'!A1214:G3549,7,FALSE)</f>
        <v>yes</v>
      </c>
      <c r="F1214" t="str">
        <f>VLOOKUP(healthcare!A1214,'medical examination2'!A1214:I3548,9,FALSE)</f>
        <v>No</v>
      </c>
      <c r="G1214" t="str">
        <f>VLOOKUP(A1214,'medical examination2'!A1214:J3548,10,FALSE)</f>
        <v>Yes</v>
      </c>
      <c r="I1214" t="str">
        <f>VLOOKUP(A1214,'medical examination2'!A1214:M3548,13,FALSE)</f>
        <v>No</v>
      </c>
      <c r="J1214" t="str">
        <f>VLOOKUP(A1214,'medical examination2'!A1214:D3548,4,FALSE)</f>
        <v>OVERWEIGHT</v>
      </c>
      <c r="K1214" t="str">
        <f>VLOOKUP(A1214,'medical examination2'!A1214:F3548,6,FALSE)</f>
        <v>NORMAL</v>
      </c>
      <c r="L1214" s="16" t="e">
        <f>VLOOKUP(A1214,'hospitalisation details 2'!A1214:G3556,7,FALSE)</f>
        <v>#N/A</v>
      </c>
      <c r="N1214" t="e">
        <f>VLOOKUP(A1214,'hospitalisation details 2'!A1214:J3556,10,FALSE)</f>
        <v>#N/A</v>
      </c>
    </row>
    <row r="1215" spans="1:14" ht="15.6" x14ac:dyDescent="0.3">
      <c r="A1215" s="1" t="s">
        <v>1157</v>
      </c>
      <c r="B1215" t="str">
        <f>VLOOKUP(A1215,'Customer Names'!A1215:D3549,4,FALSE)</f>
        <v>Tiffany</v>
      </c>
      <c r="C1215">
        <f>VLOOKUP(A1215,'medical examination2'!A1215:'medical examination2'!B3549,2,FALSE)</f>
        <v>34.1</v>
      </c>
      <c r="D1215">
        <f>VLOOKUP(A1215,'medical examination2'!A1215:E3549,5,FALSE)</f>
        <v>8.4499999999999993</v>
      </c>
      <c r="E1215" t="str">
        <f>VLOOKUP(A1215,'medical examination2'!A1215:G3550,7,FALSE)</f>
        <v>No</v>
      </c>
      <c r="F1215" t="str">
        <f>VLOOKUP(healthcare!A1215,'medical examination2'!A1215:I3549,9,FALSE)</f>
        <v>No</v>
      </c>
      <c r="G1215" t="str">
        <f>VLOOKUP(A1215,'medical examination2'!A1215:J3549,10,FALSE)</f>
        <v>No</v>
      </c>
      <c r="I1215" t="str">
        <f>VLOOKUP(A1215,'medical examination2'!A1215:M3549,13,FALSE)</f>
        <v>No</v>
      </c>
      <c r="J1215" t="str">
        <f>VLOOKUP(A1215,'medical examination2'!A1215:D3549,4,FALSE)</f>
        <v>OBESITY</v>
      </c>
      <c r="K1215" t="str">
        <f>VLOOKUP(A1215,'medical examination2'!A1215:F3549,6,FALSE)</f>
        <v>DIABETES</v>
      </c>
      <c r="L1215" s="16" t="e">
        <f>VLOOKUP(A1215,'hospitalisation details 2'!A1215:G3557,7,FALSE)</f>
        <v>#N/A</v>
      </c>
      <c r="N1215" t="e">
        <f>VLOOKUP(A1215,'hospitalisation details 2'!A1215:J3557,10,FALSE)</f>
        <v>#N/A</v>
      </c>
    </row>
    <row r="1216" spans="1:14" ht="15.6" x14ac:dyDescent="0.3">
      <c r="A1216" s="1" t="s">
        <v>1156</v>
      </c>
      <c r="B1216" t="str">
        <f>VLOOKUP(A1216,'Customer Names'!A1216:D3550,4,FALSE)</f>
        <v>Alex F</v>
      </c>
      <c r="C1216">
        <f>VLOOKUP(A1216,'medical examination2'!A1216:'medical examination2'!B3550,2,FALSE)</f>
        <v>25.84</v>
      </c>
      <c r="D1216">
        <f>VLOOKUP(A1216,'medical examination2'!A1216:E3550,5,FALSE)</f>
        <v>8.51</v>
      </c>
      <c r="E1216" t="str">
        <f>VLOOKUP(A1216,'medical examination2'!A1216:G3551,7,FALSE)</f>
        <v>No</v>
      </c>
      <c r="F1216" t="str">
        <f>VLOOKUP(healthcare!A1216,'medical examination2'!A1216:I3550,9,FALSE)</f>
        <v>No</v>
      </c>
      <c r="G1216" t="str">
        <f>VLOOKUP(A1216,'medical examination2'!A1216:J3550,10,FALSE)</f>
        <v>No</v>
      </c>
      <c r="I1216" t="str">
        <f>VLOOKUP(A1216,'medical examination2'!A1216:M3550,13,FALSE)</f>
        <v>No</v>
      </c>
      <c r="J1216" t="str">
        <f>VLOOKUP(A1216,'medical examination2'!A1216:D3550,4,FALSE)</f>
        <v>OVERWEIGHT</v>
      </c>
      <c r="K1216" t="str">
        <f>VLOOKUP(A1216,'medical examination2'!A1216:F3550,6,FALSE)</f>
        <v>DIABETES</v>
      </c>
      <c r="L1216" s="16" t="e">
        <f>VLOOKUP(A1216,'hospitalisation details 2'!A1216:G3558,7,FALSE)</f>
        <v>#N/A</v>
      </c>
      <c r="N1216" t="e">
        <f>VLOOKUP(A1216,'hospitalisation details 2'!A1216:J3558,10,FALSE)</f>
        <v>#N/A</v>
      </c>
    </row>
    <row r="1217" spans="1:14" ht="15.6" x14ac:dyDescent="0.3">
      <c r="A1217" s="1" t="s">
        <v>1155</v>
      </c>
      <c r="B1217" t="str">
        <f>VLOOKUP(A1217,'Customer Names'!A1217:D3551,4,FALSE)</f>
        <v>Alice</v>
      </c>
      <c r="C1217">
        <f>VLOOKUP(A1217,'medical examination2'!A1217:'medical examination2'!B3551,2,FALSE)</f>
        <v>20.6</v>
      </c>
      <c r="D1217">
        <f>VLOOKUP(A1217,'medical examination2'!A1217:E3551,5,FALSE)</f>
        <v>7.62</v>
      </c>
      <c r="E1217" t="str">
        <f>VLOOKUP(A1217,'medical examination2'!A1217:G3552,7,FALSE)</f>
        <v>No</v>
      </c>
      <c r="F1217" t="str">
        <f>VLOOKUP(healthcare!A1217,'medical examination2'!A1217:I3551,9,FALSE)</f>
        <v>No</v>
      </c>
      <c r="G1217" t="str">
        <f>VLOOKUP(A1217,'medical examination2'!A1217:J3551,10,FALSE)</f>
        <v>No</v>
      </c>
      <c r="I1217" t="str">
        <f>VLOOKUP(A1217,'medical examination2'!A1217:M3551,13,FALSE)</f>
        <v>No</v>
      </c>
      <c r="J1217" t="str">
        <f>VLOOKUP(A1217,'medical examination2'!A1217:D3551,4,FALSE)</f>
        <v>NORMAL WEIGHT</v>
      </c>
      <c r="K1217" t="str">
        <f>VLOOKUP(A1217,'medical examination2'!A1217:F3551,6,FALSE)</f>
        <v>DIABETES</v>
      </c>
      <c r="L1217" s="16" t="e">
        <f>VLOOKUP(A1217,'hospitalisation details 2'!A1217:G3559,7,FALSE)</f>
        <v>#N/A</v>
      </c>
      <c r="N1217" t="e">
        <f>VLOOKUP(A1217,'hospitalisation details 2'!A1217:J3559,10,FALSE)</f>
        <v>#N/A</v>
      </c>
    </row>
    <row r="1218" spans="1:14" ht="15.6" x14ac:dyDescent="0.3">
      <c r="A1218" s="1" t="s">
        <v>1154</v>
      </c>
      <c r="B1218" t="str">
        <f>VLOOKUP(A1218,'Customer Names'!A1218:D3552,4,FALSE)</f>
        <v>Allison M.</v>
      </c>
      <c r="C1218">
        <f>VLOOKUP(A1218,'medical examination2'!A1218:'medical examination2'!B3552,2,FALSE)</f>
        <v>28.88</v>
      </c>
      <c r="D1218">
        <f>VLOOKUP(A1218,'medical examination2'!A1218:E3552,5,FALSE)</f>
        <v>10.18</v>
      </c>
      <c r="E1218" t="str">
        <f>VLOOKUP(A1218,'medical examination2'!A1218:G3553,7,FALSE)</f>
        <v>No</v>
      </c>
      <c r="F1218" t="str">
        <f>VLOOKUP(healthcare!A1218,'medical examination2'!A1218:I3552,9,FALSE)</f>
        <v>No</v>
      </c>
      <c r="G1218" t="str">
        <f>VLOOKUP(A1218,'medical examination2'!A1218:J3552,10,FALSE)</f>
        <v>No</v>
      </c>
      <c r="I1218" t="str">
        <f>VLOOKUP(A1218,'medical examination2'!A1218:M3552,13,FALSE)</f>
        <v>No</v>
      </c>
      <c r="J1218" t="str">
        <f>VLOOKUP(A1218,'medical examination2'!A1218:D3552,4,FALSE)</f>
        <v>OVERWEIGHT</v>
      </c>
      <c r="K1218" t="str">
        <f>VLOOKUP(A1218,'medical examination2'!A1218:F3552,6,FALSE)</f>
        <v>DIABETES</v>
      </c>
      <c r="L1218" s="16" t="e">
        <f>VLOOKUP(A1218,'hospitalisation details 2'!A1218:G3560,7,FALSE)</f>
        <v>#N/A</v>
      </c>
      <c r="N1218" t="e">
        <f>VLOOKUP(A1218,'hospitalisation details 2'!A1218:J3560,10,FALSE)</f>
        <v>#N/A</v>
      </c>
    </row>
    <row r="1219" spans="1:14" ht="15.6" x14ac:dyDescent="0.3">
      <c r="A1219" s="1" t="s">
        <v>1153</v>
      </c>
      <c r="B1219" t="str">
        <f>VLOOKUP(A1219,'Customer Names'!A1219:D3553,4,FALSE)</f>
        <v>Johannes Fiskerstand</v>
      </c>
      <c r="C1219">
        <f>VLOOKUP(A1219,'medical examination2'!A1219:'medical examination2'!B3553,2,FALSE)</f>
        <v>28.24</v>
      </c>
      <c r="D1219">
        <f>VLOOKUP(A1219,'medical examination2'!A1219:E3553,5,FALSE)</f>
        <v>5.36</v>
      </c>
      <c r="E1219" t="str">
        <f>VLOOKUP(A1219,'medical examination2'!A1219:G3554,7,FALSE)</f>
        <v>No</v>
      </c>
      <c r="F1219" t="str">
        <f>VLOOKUP(healthcare!A1219,'medical examination2'!A1219:I3553,9,FALSE)</f>
        <v>No</v>
      </c>
      <c r="G1219" t="str">
        <f>VLOOKUP(A1219,'medical examination2'!A1219:J3553,10,FALSE)</f>
        <v>No</v>
      </c>
      <c r="I1219" t="str">
        <f>VLOOKUP(A1219,'medical examination2'!A1219:M3553,13,FALSE)</f>
        <v>No</v>
      </c>
      <c r="J1219" t="str">
        <f>VLOOKUP(A1219,'medical examination2'!A1219:D3553,4,FALSE)</f>
        <v>OVERWEIGHT</v>
      </c>
      <c r="K1219" t="str">
        <f>VLOOKUP(A1219,'medical examination2'!A1219:F3553,6,FALSE)</f>
        <v>NORMAL</v>
      </c>
      <c r="L1219" s="16" t="e">
        <f>VLOOKUP(A1219,'hospitalisation details 2'!A1219:G3561,7,FALSE)</f>
        <v>#N/A</v>
      </c>
      <c r="N1219" t="e">
        <f>VLOOKUP(A1219,'hospitalisation details 2'!A1219:J3561,10,FALSE)</f>
        <v>#N/A</v>
      </c>
    </row>
    <row r="1220" spans="1:14" ht="15.6" x14ac:dyDescent="0.3">
      <c r="A1220" s="1" t="s">
        <v>1152</v>
      </c>
      <c r="B1220" t="str">
        <f>VLOOKUP(A1220,'Customer Names'!A1220:D3554,4,FALSE)</f>
        <v>Stephen</v>
      </c>
      <c r="C1220">
        <f>VLOOKUP(A1220,'medical examination2'!A1220:'medical examination2'!B3554,2,FALSE)</f>
        <v>25.46</v>
      </c>
      <c r="D1220">
        <f>VLOOKUP(A1220,'medical examination2'!A1220:E3554,5,FALSE)</f>
        <v>11.78</v>
      </c>
      <c r="E1220" t="str">
        <f>VLOOKUP(A1220,'medical examination2'!A1220:G3555,7,FALSE)</f>
        <v>yes</v>
      </c>
      <c r="F1220" t="str">
        <f>VLOOKUP(healthcare!A1220,'medical examination2'!A1220:I3554,9,FALSE)</f>
        <v>No</v>
      </c>
      <c r="G1220" t="str">
        <f>VLOOKUP(A1220,'medical examination2'!A1220:J3554,10,FALSE)</f>
        <v>No</v>
      </c>
      <c r="I1220" t="str">
        <f>VLOOKUP(A1220,'medical examination2'!A1220:M3554,13,FALSE)</f>
        <v>No</v>
      </c>
      <c r="J1220" t="str">
        <f>VLOOKUP(A1220,'medical examination2'!A1220:D3554,4,FALSE)</f>
        <v>OVERWEIGHT</v>
      </c>
      <c r="K1220" t="str">
        <f>VLOOKUP(A1220,'medical examination2'!A1220:F3554,6,FALSE)</f>
        <v>DIABETES</v>
      </c>
      <c r="L1220" s="16" t="e">
        <f>VLOOKUP(A1220,'hospitalisation details 2'!A1220:G3562,7,FALSE)</f>
        <v>#N/A</v>
      </c>
      <c r="N1220" t="e">
        <f>VLOOKUP(A1220,'hospitalisation details 2'!A1220:J3562,10,FALSE)</f>
        <v>#N/A</v>
      </c>
    </row>
    <row r="1221" spans="1:14" ht="15.6" x14ac:dyDescent="0.3">
      <c r="A1221" s="1" t="s">
        <v>1151</v>
      </c>
      <c r="B1221" t="str">
        <f>VLOOKUP(A1221,'Customer Names'!A1221:D3555,4,FALSE)</f>
        <v>Jon M</v>
      </c>
      <c r="C1221">
        <f>VLOOKUP(A1221,'medical examination2'!A1221:'medical examination2'!B3555,2,FALSE)</f>
        <v>29.64</v>
      </c>
      <c r="D1221">
        <f>VLOOKUP(A1221,'medical examination2'!A1221:E3555,5,FALSE)</f>
        <v>10.82</v>
      </c>
      <c r="E1221" t="str">
        <f>VLOOKUP(A1221,'medical examination2'!A1221:G3556,7,FALSE)</f>
        <v>yes</v>
      </c>
      <c r="F1221" t="str">
        <f>VLOOKUP(healthcare!A1221,'medical examination2'!A1221:I3555,9,FALSE)</f>
        <v>No</v>
      </c>
      <c r="G1221" t="str">
        <f>VLOOKUP(A1221,'medical examination2'!A1221:J3555,10,FALSE)</f>
        <v>No</v>
      </c>
      <c r="I1221" t="str">
        <f>VLOOKUP(A1221,'medical examination2'!A1221:M3555,13,FALSE)</f>
        <v>No</v>
      </c>
      <c r="J1221" t="str">
        <f>VLOOKUP(A1221,'medical examination2'!A1221:D3555,4,FALSE)</f>
        <v>OVERWEIGHT</v>
      </c>
      <c r="K1221" t="str">
        <f>VLOOKUP(A1221,'medical examination2'!A1221:F3555,6,FALSE)</f>
        <v>DIABETES</v>
      </c>
      <c r="L1221" s="16" t="e">
        <f>VLOOKUP(A1221,'hospitalisation details 2'!A1221:G3563,7,FALSE)</f>
        <v>#N/A</v>
      </c>
      <c r="N1221" t="e">
        <f>VLOOKUP(A1221,'hospitalisation details 2'!A1221:J3563,10,FALSE)</f>
        <v>#N/A</v>
      </c>
    </row>
    <row r="1222" spans="1:14" ht="15.6" x14ac:dyDescent="0.3">
      <c r="A1222" s="1" t="s">
        <v>1150</v>
      </c>
      <c r="B1222" t="str">
        <f>VLOOKUP(A1222,'Customer Names'!A1222:D3556,4,FALSE)</f>
        <v>Fasil</v>
      </c>
      <c r="C1222">
        <f>VLOOKUP(A1222,'medical examination2'!A1222:'medical examination2'!B3556,2,FALSE)</f>
        <v>31.27</v>
      </c>
      <c r="D1222">
        <f>VLOOKUP(A1222,'medical examination2'!A1222:E3556,5,FALSE)</f>
        <v>7.73</v>
      </c>
      <c r="E1222" t="str">
        <f>VLOOKUP(A1222,'medical examination2'!A1222:G3557,7,FALSE)</f>
        <v>yes</v>
      </c>
      <c r="F1222" t="str">
        <f>VLOOKUP(healthcare!A1222,'medical examination2'!A1222:I3556,9,FALSE)</f>
        <v>No</v>
      </c>
      <c r="G1222" t="str">
        <f>VLOOKUP(A1222,'medical examination2'!A1222:J3556,10,FALSE)</f>
        <v>No</v>
      </c>
      <c r="I1222" t="str">
        <f>VLOOKUP(A1222,'medical examination2'!A1222:M3556,13,FALSE)</f>
        <v>No</v>
      </c>
      <c r="J1222" t="str">
        <f>VLOOKUP(A1222,'medical examination2'!A1222:D3556,4,FALSE)</f>
        <v>OBESITY</v>
      </c>
      <c r="K1222" t="str">
        <f>VLOOKUP(A1222,'medical examination2'!A1222:F3556,6,FALSE)</f>
        <v>DIABETES</v>
      </c>
      <c r="L1222" s="16" t="e">
        <f>VLOOKUP(A1222,'hospitalisation details 2'!A1222:G3564,7,FALSE)</f>
        <v>#N/A</v>
      </c>
      <c r="N1222" t="e">
        <f>VLOOKUP(A1222,'hospitalisation details 2'!A1222:J3564,10,FALSE)</f>
        <v>#N/A</v>
      </c>
    </row>
    <row r="1223" spans="1:14" ht="15.6" x14ac:dyDescent="0.3">
      <c r="A1223" s="1" t="s">
        <v>1149</v>
      </c>
      <c r="B1223" t="str">
        <f>VLOOKUP(A1223,'Customer Names'!A1223:D3557,4,FALSE)</f>
        <v>Megan C.</v>
      </c>
      <c r="C1223">
        <f>VLOOKUP(A1223,'medical examination2'!A1223:'medical examination2'!B3557,2,FALSE)</f>
        <v>19.95</v>
      </c>
      <c r="D1223">
        <f>VLOOKUP(A1223,'medical examination2'!A1223:E3557,5,FALSE)</f>
        <v>6.24</v>
      </c>
      <c r="E1223" t="str">
        <f>VLOOKUP(A1223,'medical examination2'!A1223:G3558,7,FALSE)</f>
        <v>yes</v>
      </c>
      <c r="F1223" t="str">
        <f>VLOOKUP(healthcare!A1223,'medical examination2'!A1223:I3557,9,FALSE)</f>
        <v>No</v>
      </c>
      <c r="G1223" t="str">
        <f>VLOOKUP(A1223,'medical examination2'!A1223:J3557,10,FALSE)</f>
        <v>No</v>
      </c>
      <c r="I1223" t="str">
        <f>VLOOKUP(A1223,'medical examination2'!A1223:M3557,13,FALSE)</f>
        <v>No</v>
      </c>
      <c r="J1223" t="str">
        <f>VLOOKUP(A1223,'medical examination2'!A1223:D3557,4,FALSE)</f>
        <v>NORMAL WEIGHT</v>
      </c>
      <c r="K1223" t="str">
        <f>VLOOKUP(A1223,'medical examination2'!A1223:F3557,6,FALSE)</f>
        <v>PREDIABETES</v>
      </c>
      <c r="L1223" s="16" t="e">
        <f>VLOOKUP(A1223,'hospitalisation details 2'!A1223:G3565,7,FALSE)</f>
        <v>#N/A</v>
      </c>
      <c r="N1223" t="e">
        <f>VLOOKUP(A1223,'hospitalisation details 2'!A1223:J3565,10,FALSE)</f>
        <v>#N/A</v>
      </c>
    </row>
    <row r="1224" spans="1:14" ht="15.6" x14ac:dyDescent="0.3">
      <c r="A1224" s="1" t="s">
        <v>1148</v>
      </c>
      <c r="B1224" t="str">
        <f>VLOOKUP(A1224,'Customer Names'!A1224:D3558,4,FALSE)</f>
        <v>Lisa J.</v>
      </c>
      <c r="C1224">
        <f>VLOOKUP(A1224,'medical examination2'!A1224:'medical examination2'!B3558,2,FALSE)</f>
        <v>21.3</v>
      </c>
      <c r="D1224">
        <f>VLOOKUP(A1224,'medical examination2'!A1224:E3558,5,FALSE)</f>
        <v>10.42</v>
      </c>
      <c r="E1224" t="str">
        <f>VLOOKUP(A1224,'medical examination2'!A1224:G3559,7,FALSE)</f>
        <v>No</v>
      </c>
      <c r="F1224" t="str">
        <f>VLOOKUP(healthcare!A1224,'medical examination2'!A1224:I3558,9,FALSE)</f>
        <v>No</v>
      </c>
      <c r="G1224" t="str">
        <f>VLOOKUP(A1224,'medical examination2'!A1224:J3558,10,FALSE)</f>
        <v>No</v>
      </c>
      <c r="I1224" t="str">
        <f>VLOOKUP(A1224,'medical examination2'!A1224:M3558,13,FALSE)</f>
        <v>No</v>
      </c>
      <c r="J1224" t="str">
        <f>VLOOKUP(A1224,'medical examination2'!A1224:D3558,4,FALSE)</f>
        <v>NORMAL WEIGHT</v>
      </c>
      <c r="K1224" t="str">
        <f>VLOOKUP(A1224,'medical examination2'!A1224:F3558,6,FALSE)</f>
        <v>DIABETES</v>
      </c>
      <c r="L1224" s="16" t="e">
        <f>VLOOKUP(A1224,'hospitalisation details 2'!A1224:G3566,7,FALSE)</f>
        <v>#N/A</v>
      </c>
      <c r="N1224" t="e">
        <f>VLOOKUP(A1224,'hospitalisation details 2'!A1224:J3566,10,FALSE)</f>
        <v>#N/A</v>
      </c>
    </row>
    <row r="1225" spans="1:14" ht="15.6" x14ac:dyDescent="0.3">
      <c r="A1225" s="1" t="s">
        <v>1147</v>
      </c>
      <c r="B1225" t="str">
        <f>VLOOKUP(A1225,'Customer Names'!A1225:D3559,4,FALSE)</f>
        <v>Doron P</v>
      </c>
      <c r="C1225">
        <f>VLOOKUP(A1225,'medical examination2'!A1225:'medical examination2'!B3559,2,FALSE)</f>
        <v>31.635000000000002</v>
      </c>
      <c r="D1225">
        <f>VLOOKUP(A1225,'medical examination2'!A1225:E3559,5,FALSE)</f>
        <v>11.11</v>
      </c>
      <c r="E1225" t="str">
        <f>VLOOKUP(A1225,'medical examination2'!A1225:G3560,7,FALSE)</f>
        <v>No</v>
      </c>
      <c r="F1225" t="str">
        <f>VLOOKUP(healthcare!A1225,'medical examination2'!A1225:I3559,9,FALSE)</f>
        <v>No</v>
      </c>
      <c r="G1225" t="str">
        <f>VLOOKUP(A1225,'medical examination2'!A1225:J3559,10,FALSE)</f>
        <v>No</v>
      </c>
      <c r="I1225" t="str">
        <f>VLOOKUP(A1225,'medical examination2'!A1225:M3559,13,FALSE)</f>
        <v>No</v>
      </c>
      <c r="J1225" t="str">
        <f>VLOOKUP(A1225,'medical examination2'!A1225:D3559,4,FALSE)</f>
        <v>OBESITY</v>
      </c>
      <c r="K1225" t="str">
        <f>VLOOKUP(A1225,'medical examination2'!A1225:F3559,6,FALSE)</f>
        <v>DIABETES</v>
      </c>
      <c r="L1225" s="16" t="e">
        <f>VLOOKUP(A1225,'hospitalisation details 2'!A1225:G3567,7,FALSE)</f>
        <v>#N/A</v>
      </c>
      <c r="N1225" t="e">
        <f>VLOOKUP(A1225,'hospitalisation details 2'!A1225:J3567,10,FALSE)</f>
        <v>#N/A</v>
      </c>
    </row>
    <row r="1226" spans="1:14" ht="15.6" x14ac:dyDescent="0.3">
      <c r="A1226" s="1" t="s">
        <v>1146</v>
      </c>
      <c r="B1226" t="str">
        <f>VLOOKUP(A1226,'Customer Names'!A1226:D3560,4,FALSE)</f>
        <v>Katharina</v>
      </c>
      <c r="C1226">
        <f>VLOOKUP(A1226,'medical examination2'!A1226:'medical examination2'!B3560,2,FALSE)</f>
        <v>23.9</v>
      </c>
      <c r="D1226">
        <f>VLOOKUP(A1226,'medical examination2'!A1226:E3560,5,FALSE)</f>
        <v>7.67</v>
      </c>
      <c r="E1226" t="str">
        <f>VLOOKUP(A1226,'medical examination2'!A1226:G3561,7,FALSE)</f>
        <v>yes</v>
      </c>
      <c r="F1226" t="str">
        <f>VLOOKUP(healthcare!A1226,'medical examination2'!A1226:I3560,9,FALSE)</f>
        <v>No</v>
      </c>
      <c r="G1226" t="str">
        <f>VLOOKUP(A1226,'medical examination2'!A1226:J3560,10,FALSE)</f>
        <v>No</v>
      </c>
      <c r="I1226" t="str">
        <f>VLOOKUP(A1226,'medical examination2'!A1226:M3560,13,FALSE)</f>
        <v>No</v>
      </c>
      <c r="J1226" t="str">
        <f>VLOOKUP(A1226,'medical examination2'!A1226:D3560,4,FALSE)</f>
        <v>NORMAL WEIGHT</v>
      </c>
      <c r="K1226" t="str">
        <f>VLOOKUP(A1226,'medical examination2'!A1226:F3560,6,FALSE)</f>
        <v>DIABETES</v>
      </c>
      <c r="L1226" s="16" t="e">
        <f>VLOOKUP(A1226,'hospitalisation details 2'!A1226:G3568,7,FALSE)</f>
        <v>#N/A</v>
      </c>
      <c r="N1226" t="e">
        <f>VLOOKUP(A1226,'hospitalisation details 2'!A1226:J3568,10,FALSE)</f>
        <v>#N/A</v>
      </c>
    </row>
    <row r="1227" spans="1:14" ht="15.6" x14ac:dyDescent="0.3">
      <c r="A1227" s="1" t="s">
        <v>1145</v>
      </c>
      <c r="B1227" t="str">
        <f>VLOOKUP(A1227,'Customer Names'!A1227:D3561,4,FALSE)</f>
        <v>Carl</v>
      </c>
      <c r="C1227">
        <f>VLOOKUP(A1227,'medical examination2'!A1227:'medical examination2'!B3561,2,FALSE)</f>
        <v>34.15</v>
      </c>
      <c r="D1227">
        <f>VLOOKUP(A1227,'medical examination2'!A1227:E3561,5,FALSE)</f>
        <v>6.15</v>
      </c>
      <c r="E1227" t="str">
        <f>VLOOKUP(A1227,'medical examination2'!A1227:G3562,7,FALSE)</f>
        <v>No</v>
      </c>
      <c r="F1227" t="str">
        <f>VLOOKUP(healthcare!A1227,'medical examination2'!A1227:I3561,9,FALSE)</f>
        <v>No</v>
      </c>
      <c r="G1227" t="str">
        <f>VLOOKUP(A1227,'medical examination2'!A1227:J3561,10,FALSE)</f>
        <v>No</v>
      </c>
      <c r="I1227" t="str">
        <f>VLOOKUP(A1227,'medical examination2'!A1227:M3561,13,FALSE)</f>
        <v>No</v>
      </c>
      <c r="J1227" t="str">
        <f>VLOOKUP(A1227,'medical examination2'!A1227:D3561,4,FALSE)</f>
        <v>OBESITY</v>
      </c>
      <c r="K1227" t="str">
        <f>VLOOKUP(A1227,'medical examination2'!A1227:F3561,6,FALSE)</f>
        <v>PREDIABETES</v>
      </c>
      <c r="L1227" s="16" t="e">
        <f>VLOOKUP(A1227,'hospitalisation details 2'!A1227:G3569,7,FALSE)</f>
        <v>#N/A</v>
      </c>
      <c r="N1227" t="e">
        <f>VLOOKUP(A1227,'hospitalisation details 2'!A1227:J3569,10,FALSE)</f>
        <v>#N/A</v>
      </c>
    </row>
    <row r="1228" spans="1:14" ht="15.6" x14ac:dyDescent="0.3">
      <c r="A1228" s="1" t="s">
        <v>1144</v>
      </c>
      <c r="B1228" t="str">
        <f>VLOOKUP(A1228,'Customer Names'!A1228:D3562,4,FALSE)</f>
        <v>Kelsey J.</v>
      </c>
      <c r="C1228">
        <f>VLOOKUP(A1228,'medical examination2'!A1228:'medical examination2'!B3562,2,FALSE)</f>
        <v>28.71</v>
      </c>
      <c r="D1228">
        <f>VLOOKUP(A1228,'medical examination2'!A1228:E3562,5,FALSE)</f>
        <v>5.71</v>
      </c>
      <c r="E1228" t="str">
        <f>VLOOKUP(A1228,'medical examination2'!A1228:G3563,7,FALSE)</f>
        <v>No</v>
      </c>
      <c r="F1228" t="str">
        <f>VLOOKUP(healthcare!A1228,'medical examination2'!A1228:I3562,9,FALSE)</f>
        <v>No</v>
      </c>
      <c r="G1228" t="str">
        <f>VLOOKUP(A1228,'medical examination2'!A1228:J3562,10,FALSE)</f>
        <v>No</v>
      </c>
      <c r="I1228" t="str">
        <f>VLOOKUP(A1228,'medical examination2'!A1228:M3562,13,FALSE)</f>
        <v>No</v>
      </c>
      <c r="J1228" t="str">
        <f>VLOOKUP(A1228,'medical examination2'!A1228:D3562,4,FALSE)</f>
        <v>OVERWEIGHT</v>
      </c>
      <c r="K1228" t="str">
        <f>VLOOKUP(A1228,'medical examination2'!A1228:F3562,6,FALSE)</f>
        <v>PREDIABETES</v>
      </c>
      <c r="L1228" s="16" t="e">
        <f>VLOOKUP(A1228,'hospitalisation details 2'!A1228:G3570,7,FALSE)</f>
        <v>#N/A</v>
      </c>
      <c r="N1228" t="e">
        <f>VLOOKUP(A1228,'hospitalisation details 2'!A1228:J3570,10,FALSE)</f>
        <v>#N/A</v>
      </c>
    </row>
    <row r="1229" spans="1:14" ht="15.6" x14ac:dyDescent="0.3">
      <c r="A1229" s="1" t="s">
        <v>1143</v>
      </c>
      <c r="B1229" t="str">
        <f>VLOOKUP(A1229,'Customer Names'!A1229:D3563,4,FALSE)</f>
        <v>Stephen A.</v>
      </c>
      <c r="C1229">
        <f>VLOOKUP(A1229,'medical examination2'!A1229:'medical examination2'!B3563,2,FALSE)</f>
        <v>36.700000000000003</v>
      </c>
      <c r="D1229">
        <f>VLOOKUP(A1229,'medical examination2'!A1229:E3563,5,FALSE)</f>
        <v>8.6999999999999993</v>
      </c>
      <c r="E1229" t="str">
        <f>VLOOKUP(A1229,'medical examination2'!A1229:G3564,7,FALSE)</f>
        <v>yes</v>
      </c>
      <c r="F1229" t="str">
        <f>VLOOKUP(healthcare!A1229,'medical examination2'!A1229:I3563,9,FALSE)</f>
        <v>No</v>
      </c>
      <c r="G1229" t="str">
        <f>VLOOKUP(A1229,'medical examination2'!A1229:J3563,10,FALSE)</f>
        <v>No</v>
      </c>
      <c r="I1229" t="str">
        <f>VLOOKUP(A1229,'medical examination2'!A1229:M3563,13,FALSE)</f>
        <v>No</v>
      </c>
      <c r="J1229" t="str">
        <f>VLOOKUP(A1229,'medical examination2'!A1229:D3563,4,FALSE)</f>
        <v>OBESITY</v>
      </c>
      <c r="K1229" t="str">
        <f>VLOOKUP(A1229,'medical examination2'!A1229:F3563,6,FALSE)</f>
        <v>DIABETES</v>
      </c>
      <c r="L1229" s="16" t="e">
        <f>VLOOKUP(A1229,'hospitalisation details 2'!A1229:G3571,7,FALSE)</f>
        <v>#N/A</v>
      </c>
      <c r="N1229" t="e">
        <f>VLOOKUP(A1229,'hospitalisation details 2'!A1229:J3571,10,FALSE)</f>
        <v>#N/A</v>
      </c>
    </row>
    <row r="1230" spans="1:14" ht="15.6" x14ac:dyDescent="0.3">
      <c r="A1230" s="1" t="s">
        <v>1142</v>
      </c>
      <c r="B1230" t="str">
        <f>VLOOKUP(A1230,'Customer Names'!A1230:D3564,4,FALSE)</f>
        <v>Dan</v>
      </c>
      <c r="C1230">
        <f>VLOOKUP(A1230,'medical examination2'!A1230:'medical examination2'!B3564,2,FALSE)</f>
        <v>34.1</v>
      </c>
      <c r="D1230">
        <f>VLOOKUP(A1230,'medical examination2'!A1230:E3564,5,FALSE)</f>
        <v>9.0399999999999991</v>
      </c>
      <c r="E1230" t="str">
        <f>VLOOKUP(A1230,'medical examination2'!A1230:G3565,7,FALSE)</f>
        <v>yes</v>
      </c>
      <c r="F1230" t="str">
        <f>VLOOKUP(healthcare!A1230,'medical examination2'!A1230:I3564,9,FALSE)</f>
        <v>No</v>
      </c>
      <c r="G1230" t="str">
        <f>VLOOKUP(A1230,'medical examination2'!A1230:J3564,10,FALSE)</f>
        <v>No</v>
      </c>
      <c r="I1230" t="str">
        <f>VLOOKUP(A1230,'medical examination2'!A1230:M3564,13,FALSE)</f>
        <v>No</v>
      </c>
      <c r="J1230" t="str">
        <f>VLOOKUP(A1230,'medical examination2'!A1230:D3564,4,FALSE)</f>
        <v>OBESITY</v>
      </c>
      <c r="K1230" t="str">
        <f>VLOOKUP(A1230,'medical examination2'!A1230:F3564,6,FALSE)</f>
        <v>DIABETES</v>
      </c>
      <c r="L1230" s="16" t="e">
        <f>VLOOKUP(A1230,'hospitalisation details 2'!A1230:G3572,7,FALSE)</f>
        <v>#N/A</v>
      </c>
      <c r="N1230" t="e">
        <f>VLOOKUP(A1230,'hospitalisation details 2'!A1230:J3572,10,FALSE)</f>
        <v>#N/A</v>
      </c>
    </row>
    <row r="1231" spans="1:14" ht="15.6" x14ac:dyDescent="0.3">
      <c r="A1231" s="1" t="s">
        <v>1141</v>
      </c>
      <c r="B1231" t="str">
        <f>VLOOKUP(A1231,'Customer Names'!A1231:D3565,4,FALSE)</f>
        <v>Katie C</v>
      </c>
      <c r="C1231">
        <f>VLOOKUP(A1231,'medical examination2'!A1231:'medical examination2'!B3565,2,FALSE)</f>
        <v>25.7</v>
      </c>
      <c r="D1231">
        <f>VLOOKUP(A1231,'medical examination2'!A1231:E3565,5,FALSE)</f>
        <v>5.61</v>
      </c>
      <c r="E1231" t="str">
        <f>VLOOKUP(A1231,'medical examination2'!A1231:G3566,7,FALSE)</f>
        <v>No</v>
      </c>
      <c r="F1231" t="str">
        <f>VLOOKUP(healthcare!A1231,'medical examination2'!A1231:I3565,9,FALSE)</f>
        <v>No</v>
      </c>
      <c r="G1231" t="str">
        <f>VLOOKUP(A1231,'medical examination2'!A1231:J3565,10,FALSE)</f>
        <v>No</v>
      </c>
      <c r="I1231" t="str">
        <f>VLOOKUP(A1231,'medical examination2'!A1231:M3565,13,FALSE)</f>
        <v>No</v>
      </c>
      <c r="J1231" t="str">
        <f>VLOOKUP(A1231,'medical examination2'!A1231:D3565,4,FALSE)</f>
        <v>OVERWEIGHT</v>
      </c>
      <c r="K1231" t="str">
        <f>VLOOKUP(A1231,'medical examination2'!A1231:F3565,6,FALSE)</f>
        <v>NORMAL</v>
      </c>
      <c r="L1231" s="16" t="e">
        <f>VLOOKUP(A1231,'hospitalisation details 2'!A1231:G3573,7,FALSE)</f>
        <v>#N/A</v>
      </c>
      <c r="N1231" t="e">
        <f>VLOOKUP(A1231,'hospitalisation details 2'!A1231:J3573,10,FALSE)</f>
        <v>#N/A</v>
      </c>
    </row>
    <row r="1232" spans="1:14" ht="15.6" x14ac:dyDescent="0.3">
      <c r="A1232" s="1" t="s">
        <v>1140</v>
      </c>
      <c r="B1232" t="str">
        <f>VLOOKUP(A1232,'Customer Names'!A1232:D3566,4,FALSE)</f>
        <v>Melissa K</v>
      </c>
      <c r="C1232">
        <f>VLOOKUP(A1232,'medical examination2'!A1232:'medical examination2'!B3566,2,FALSE)</f>
        <v>21.68</v>
      </c>
      <c r="D1232">
        <f>VLOOKUP(A1232,'medical examination2'!A1232:E3566,5,FALSE)</f>
        <v>8.1199999999999992</v>
      </c>
      <c r="E1232" t="str">
        <f>VLOOKUP(A1232,'medical examination2'!A1232:G3567,7,FALSE)</f>
        <v>No</v>
      </c>
      <c r="F1232" t="str">
        <f>VLOOKUP(healthcare!A1232,'medical examination2'!A1232:I3566,9,FALSE)</f>
        <v>No</v>
      </c>
      <c r="G1232" t="str">
        <f>VLOOKUP(A1232,'medical examination2'!A1232:J3566,10,FALSE)</f>
        <v>No</v>
      </c>
      <c r="I1232" t="str">
        <f>VLOOKUP(A1232,'medical examination2'!A1232:M3566,13,FALSE)</f>
        <v>No</v>
      </c>
      <c r="J1232" t="str">
        <f>VLOOKUP(A1232,'medical examination2'!A1232:D3566,4,FALSE)</f>
        <v>NORMAL WEIGHT</v>
      </c>
      <c r="K1232" t="str">
        <f>VLOOKUP(A1232,'medical examination2'!A1232:F3566,6,FALSE)</f>
        <v>DIABETES</v>
      </c>
      <c r="L1232" s="16" t="e">
        <f>VLOOKUP(A1232,'hospitalisation details 2'!A1232:G3574,7,FALSE)</f>
        <v>#N/A</v>
      </c>
      <c r="N1232" t="e">
        <f>VLOOKUP(A1232,'hospitalisation details 2'!A1232:J3574,10,FALSE)</f>
        <v>#N/A</v>
      </c>
    </row>
    <row r="1233" spans="1:14" ht="15.6" x14ac:dyDescent="0.3">
      <c r="A1233" s="1" t="s">
        <v>1139</v>
      </c>
      <c r="B1233" t="str">
        <f>VLOOKUP(A1233,'Customer Names'!A1233:D3567,4,FALSE)</f>
        <v>Kara H</v>
      </c>
      <c r="C1233">
        <f>VLOOKUP(A1233,'medical examination2'!A1233:'medical examination2'!B3567,2,FALSE)</f>
        <v>25.175000000000001</v>
      </c>
      <c r="D1233">
        <f>VLOOKUP(A1233,'medical examination2'!A1233:E3567,5,FALSE)</f>
        <v>4.74</v>
      </c>
      <c r="E1233" t="str">
        <f>VLOOKUP(A1233,'medical examination2'!A1233:G3568,7,FALSE)</f>
        <v>No</v>
      </c>
      <c r="F1233" t="str">
        <f>VLOOKUP(healthcare!A1233,'medical examination2'!A1233:I3567,9,FALSE)</f>
        <v>No</v>
      </c>
      <c r="G1233" t="str">
        <f>VLOOKUP(A1233,'medical examination2'!A1233:J3567,10,FALSE)</f>
        <v>No</v>
      </c>
      <c r="I1233" t="str">
        <f>VLOOKUP(A1233,'medical examination2'!A1233:M3567,13,FALSE)</f>
        <v>No</v>
      </c>
      <c r="J1233" t="str">
        <f>VLOOKUP(A1233,'medical examination2'!A1233:D3567,4,FALSE)</f>
        <v>OVERWEIGHT</v>
      </c>
      <c r="K1233" t="str">
        <f>VLOOKUP(A1233,'medical examination2'!A1233:F3567,6,FALSE)</f>
        <v>NORMAL</v>
      </c>
      <c r="L1233" s="16" t="e">
        <f>VLOOKUP(A1233,'hospitalisation details 2'!A1233:G3575,7,FALSE)</f>
        <v>#N/A</v>
      </c>
      <c r="N1233" t="e">
        <f>VLOOKUP(A1233,'hospitalisation details 2'!A1233:J3575,10,FALSE)</f>
        <v>#N/A</v>
      </c>
    </row>
    <row r="1234" spans="1:14" ht="15.6" x14ac:dyDescent="0.3">
      <c r="A1234" s="1" t="s">
        <v>1138</v>
      </c>
      <c r="B1234" t="str">
        <f>VLOOKUP(A1234,'Customer Names'!A1234:D3568,4,FALSE)</f>
        <v>Juan Carlos</v>
      </c>
      <c r="C1234">
        <f>VLOOKUP(A1234,'medical examination2'!A1234:'medical examination2'!B3568,2,FALSE)</f>
        <v>44.77</v>
      </c>
      <c r="D1234">
        <f>VLOOKUP(A1234,'medical examination2'!A1234:E3568,5,FALSE)</f>
        <v>4.0599999999999996</v>
      </c>
      <c r="E1234" t="str">
        <f>VLOOKUP(A1234,'medical examination2'!A1234:G3569,7,FALSE)</f>
        <v>No</v>
      </c>
      <c r="F1234" t="str">
        <f>VLOOKUP(healthcare!A1234,'medical examination2'!A1234:I3568,9,FALSE)</f>
        <v>No</v>
      </c>
      <c r="G1234" t="str">
        <f>VLOOKUP(A1234,'medical examination2'!A1234:J3568,10,FALSE)</f>
        <v>No</v>
      </c>
      <c r="I1234" t="str">
        <f>VLOOKUP(A1234,'medical examination2'!A1234:M3568,13,FALSE)</f>
        <v>No</v>
      </c>
      <c r="J1234" t="str">
        <f>VLOOKUP(A1234,'medical examination2'!A1234:D3568,4,FALSE)</f>
        <v>OBESITY</v>
      </c>
      <c r="K1234" t="str">
        <f>VLOOKUP(A1234,'medical examination2'!A1234:F3568,6,FALSE)</f>
        <v>NORMAL</v>
      </c>
      <c r="L1234" s="16" t="e">
        <f>VLOOKUP(A1234,'hospitalisation details 2'!A1234:G3576,7,FALSE)</f>
        <v>#N/A</v>
      </c>
      <c r="N1234" t="e">
        <f>VLOOKUP(A1234,'hospitalisation details 2'!A1234:J3576,10,FALSE)</f>
        <v>#N/A</v>
      </c>
    </row>
    <row r="1235" spans="1:14" ht="15.6" x14ac:dyDescent="0.3">
      <c r="A1235" s="1" t="s">
        <v>1137</v>
      </c>
      <c r="B1235" t="str">
        <f>VLOOKUP(A1235,'Customer Names'!A1235:D3569,4,FALSE)</f>
        <v>John III</v>
      </c>
      <c r="C1235">
        <f>VLOOKUP(A1235,'medical examination2'!A1235:'medical examination2'!B3569,2,FALSE)</f>
        <v>37.07</v>
      </c>
      <c r="D1235">
        <f>VLOOKUP(A1235,'medical examination2'!A1235:E3569,5,FALSE)</f>
        <v>5.69</v>
      </c>
      <c r="E1235" t="str">
        <f>VLOOKUP(A1235,'medical examination2'!A1235:G3570,7,FALSE)</f>
        <v>No</v>
      </c>
      <c r="F1235" t="str">
        <f>VLOOKUP(healthcare!A1235,'medical examination2'!A1235:I3569,9,FALSE)</f>
        <v>No</v>
      </c>
      <c r="G1235" t="str">
        <f>VLOOKUP(A1235,'medical examination2'!A1235:J3569,10,FALSE)</f>
        <v>No</v>
      </c>
      <c r="I1235" t="str">
        <f>VLOOKUP(A1235,'medical examination2'!A1235:M3569,13,FALSE)</f>
        <v>No</v>
      </c>
      <c r="J1235" t="str">
        <f>VLOOKUP(A1235,'medical examination2'!A1235:D3569,4,FALSE)</f>
        <v>OBESITY</v>
      </c>
      <c r="K1235" t="str">
        <f>VLOOKUP(A1235,'medical examination2'!A1235:F3569,6,FALSE)</f>
        <v>NORMAL</v>
      </c>
      <c r="L1235" s="16" t="e">
        <f>VLOOKUP(A1235,'hospitalisation details 2'!A1235:G3577,7,FALSE)</f>
        <v>#N/A</v>
      </c>
      <c r="N1235" t="e">
        <f>VLOOKUP(A1235,'hospitalisation details 2'!A1235:J3577,10,FALSE)</f>
        <v>#N/A</v>
      </c>
    </row>
    <row r="1236" spans="1:14" ht="15.6" x14ac:dyDescent="0.3">
      <c r="A1236" s="1" t="s">
        <v>1136</v>
      </c>
      <c r="B1236" t="str">
        <f>VLOOKUP(A1236,'Customer Names'!A1236:D3570,4,FALSE)</f>
        <v>Sarah M</v>
      </c>
      <c r="C1236">
        <f>VLOOKUP(A1236,'medical examination2'!A1236:'medical examination2'!B3570,2,FALSE)</f>
        <v>39.799999999999997</v>
      </c>
      <c r="D1236">
        <f>VLOOKUP(A1236,'medical examination2'!A1236:E3570,5,FALSE)</f>
        <v>5.66</v>
      </c>
      <c r="E1236" t="str">
        <f>VLOOKUP(A1236,'medical examination2'!A1236:G3571,7,FALSE)</f>
        <v>No</v>
      </c>
      <c r="F1236" t="str">
        <f>VLOOKUP(healthcare!A1236,'medical examination2'!A1236:I3570,9,FALSE)</f>
        <v>No</v>
      </c>
      <c r="G1236" t="str">
        <f>VLOOKUP(A1236,'medical examination2'!A1236:J3570,10,FALSE)</f>
        <v>Yes</v>
      </c>
      <c r="I1236" t="str">
        <f>VLOOKUP(A1236,'medical examination2'!A1236:M3570,13,FALSE)</f>
        <v>No</v>
      </c>
      <c r="J1236" t="str">
        <f>VLOOKUP(A1236,'medical examination2'!A1236:D3570,4,FALSE)</f>
        <v>OBESITY</v>
      </c>
      <c r="K1236" t="str">
        <f>VLOOKUP(A1236,'medical examination2'!A1236:F3570,6,FALSE)</f>
        <v>NORMAL</v>
      </c>
      <c r="L1236" s="16" t="e">
        <f>VLOOKUP(A1236,'hospitalisation details 2'!A1236:G3578,7,FALSE)</f>
        <v>#N/A</v>
      </c>
      <c r="N1236" t="e">
        <f>VLOOKUP(A1236,'hospitalisation details 2'!A1236:J3578,10,FALSE)</f>
        <v>#N/A</v>
      </c>
    </row>
    <row r="1237" spans="1:14" ht="15.6" x14ac:dyDescent="0.3">
      <c r="A1237" s="1" t="s">
        <v>1135</v>
      </c>
      <c r="B1237" t="str">
        <f>VLOOKUP(A1237,'Customer Names'!A1237:D3571,4,FALSE)</f>
        <v>Kristin C</v>
      </c>
      <c r="C1237">
        <f>VLOOKUP(A1237,'medical examination2'!A1237:'medical examination2'!B3571,2,FALSE)</f>
        <v>26.36</v>
      </c>
      <c r="D1237">
        <f>VLOOKUP(A1237,'medical examination2'!A1237:E3571,5,FALSE)</f>
        <v>4.32</v>
      </c>
      <c r="E1237" t="str">
        <f>VLOOKUP(A1237,'medical examination2'!A1237:G3572,7,FALSE)</f>
        <v>No</v>
      </c>
      <c r="F1237" t="str">
        <f>VLOOKUP(healthcare!A1237,'medical examination2'!A1237:I3571,9,FALSE)</f>
        <v>No</v>
      </c>
      <c r="G1237" t="str">
        <f>VLOOKUP(A1237,'medical examination2'!A1237:J3571,10,FALSE)</f>
        <v>Yes</v>
      </c>
      <c r="I1237" t="str">
        <f>VLOOKUP(A1237,'medical examination2'!A1237:M3571,13,FALSE)</f>
        <v>No</v>
      </c>
      <c r="J1237" t="str">
        <f>VLOOKUP(A1237,'medical examination2'!A1237:D3571,4,FALSE)</f>
        <v>OVERWEIGHT</v>
      </c>
      <c r="K1237" t="str">
        <f>VLOOKUP(A1237,'medical examination2'!A1237:F3571,6,FALSE)</f>
        <v>NORMAL</v>
      </c>
      <c r="L1237" s="16" t="e">
        <f>VLOOKUP(A1237,'hospitalisation details 2'!A1237:G3579,7,FALSE)</f>
        <v>#N/A</v>
      </c>
      <c r="N1237" t="e">
        <f>VLOOKUP(A1237,'hospitalisation details 2'!A1237:J3579,10,FALSE)</f>
        <v>#N/A</v>
      </c>
    </row>
    <row r="1238" spans="1:14" ht="15.6" x14ac:dyDescent="0.3">
      <c r="A1238" s="1" t="s">
        <v>1134</v>
      </c>
      <c r="B1238" t="str">
        <f>VLOOKUP(A1238,'Customer Names'!A1238:D3572,4,FALSE)</f>
        <v>Casey M.</v>
      </c>
      <c r="C1238">
        <f>VLOOKUP(A1238,'medical examination2'!A1238:'medical examination2'!B3572,2,FALSE)</f>
        <v>29.925000000000001</v>
      </c>
      <c r="D1238">
        <f>VLOOKUP(A1238,'medical examination2'!A1238:E3572,5,FALSE)</f>
        <v>8.2899999999999991</v>
      </c>
      <c r="E1238" t="str">
        <f>VLOOKUP(A1238,'medical examination2'!A1238:G3573,7,FALSE)</f>
        <v>No</v>
      </c>
      <c r="F1238" t="str">
        <f>VLOOKUP(healthcare!A1238,'medical examination2'!A1238:I3572,9,FALSE)</f>
        <v>No</v>
      </c>
      <c r="G1238" t="str">
        <f>VLOOKUP(A1238,'medical examination2'!A1238:J3572,10,FALSE)</f>
        <v>No</v>
      </c>
      <c r="I1238" t="str">
        <f>VLOOKUP(A1238,'medical examination2'!A1238:M3572,13,FALSE)</f>
        <v>No</v>
      </c>
      <c r="J1238" t="str">
        <f>VLOOKUP(A1238,'medical examination2'!A1238:D3572,4,FALSE)</f>
        <v>OVERWEIGHT</v>
      </c>
      <c r="K1238" t="str">
        <f>VLOOKUP(A1238,'medical examination2'!A1238:F3572,6,FALSE)</f>
        <v>DIABETES</v>
      </c>
      <c r="L1238" s="16" t="e">
        <f>VLOOKUP(A1238,'hospitalisation details 2'!A1238:G3580,7,FALSE)</f>
        <v>#N/A</v>
      </c>
      <c r="N1238" t="e">
        <f>VLOOKUP(A1238,'hospitalisation details 2'!A1238:J3580,10,FALSE)</f>
        <v>#N/A</v>
      </c>
    </row>
    <row r="1239" spans="1:14" ht="15.6" x14ac:dyDescent="0.3">
      <c r="A1239" s="1" t="s">
        <v>1133</v>
      </c>
      <c r="B1239" t="str">
        <f>VLOOKUP(A1239,'Customer Names'!A1239:D3573,4,FALSE)</f>
        <v>Samuel</v>
      </c>
      <c r="C1239">
        <f>VLOOKUP(A1239,'medical examination2'!A1239:'medical examination2'!B3573,2,FALSE)</f>
        <v>37.29</v>
      </c>
      <c r="D1239">
        <f>VLOOKUP(A1239,'medical examination2'!A1239:E3573,5,FALSE)</f>
        <v>10.46</v>
      </c>
      <c r="E1239" t="str">
        <f>VLOOKUP(A1239,'medical examination2'!A1239:G3574,7,FALSE)</f>
        <v>No</v>
      </c>
      <c r="F1239" t="str">
        <f>VLOOKUP(healthcare!A1239,'medical examination2'!A1239:I3573,9,FALSE)</f>
        <v>No</v>
      </c>
      <c r="G1239" t="str">
        <f>VLOOKUP(A1239,'medical examination2'!A1239:J3573,10,FALSE)</f>
        <v>No</v>
      </c>
      <c r="I1239" t="str">
        <f>VLOOKUP(A1239,'medical examination2'!A1239:M3573,13,FALSE)</f>
        <v>No</v>
      </c>
      <c r="J1239" t="str">
        <f>VLOOKUP(A1239,'medical examination2'!A1239:D3573,4,FALSE)</f>
        <v>OBESITY</v>
      </c>
      <c r="K1239" t="str">
        <f>VLOOKUP(A1239,'medical examination2'!A1239:F3573,6,FALSE)</f>
        <v>DIABETES</v>
      </c>
      <c r="L1239" s="16" t="e">
        <f>VLOOKUP(A1239,'hospitalisation details 2'!A1239:G3581,7,FALSE)</f>
        <v>#N/A</v>
      </c>
      <c r="N1239" t="e">
        <f>VLOOKUP(A1239,'hospitalisation details 2'!A1239:J3581,10,FALSE)</f>
        <v>#N/A</v>
      </c>
    </row>
    <row r="1240" spans="1:14" ht="15.6" x14ac:dyDescent="0.3">
      <c r="A1240" s="1" t="s">
        <v>1132</v>
      </c>
      <c r="B1240" t="str">
        <f>VLOOKUP(A1240,'Customer Names'!A1240:D3574,4,FALSE)</f>
        <v>Braulio</v>
      </c>
      <c r="C1240">
        <f>VLOOKUP(A1240,'medical examination2'!A1240:'medical examination2'!B3574,2,FALSE)</f>
        <v>30.2</v>
      </c>
      <c r="D1240">
        <f>VLOOKUP(A1240,'medical examination2'!A1240:E3574,5,FALSE)</f>
        <v>11.96</v>
      </c>
      <c r="E1240" t="str">
        <f>VLOOKUP(A1240,'medical examination2'!A1240:G3575,7,FALSE)</f>
        <v>No</v>
      </c>
      <c r="F1240" t="str">
        <f>VLOOKUP(healthcare!A1240,'medical examination2'!A1240:I3574,9,FALSE)</f>
        <v>No</v>
      </c>
      <c r="G1240" t="str">
        <f>VLOOKUP(A1240,'medical examination2'!A1240:J3574,10,FALSE)</f>
        <v>No</v>
      </c>
      <c r="I1240" t="str">
        <f>VLOOKUP(A1240,'medical examination2'!A1240:M3574,13,FALSE)</f>
        <v>No</v>
      </c>
      <c r="J1240" t="str">
        <f>VLOOKUP(A1240,'medical examination2'!A1240:D3574,4,FALSE)</f>
        <v>OBESITY</v>
      </c>
      <c r="K1240" t="str">
        <f>VLOOKUP(A1240,'medical examination2'!A1240:F3574,6,FALSE)</f>
        <v>DIABETES</v>
      </c>
      <c r="L1240" s="16" t="e">
        <f>VLOOKUP(A1240,'hospitalisation details 2'!A1240:G3582,7,FALSE)</f>
        <v>#N/A</v>
      </c>
      <c r="N1240" t="e">
        <f>VLOOKUP(A1240,'hospitalisation details 2'!A1240:J3582,10,FALSE)</f>
        <v>#N/A</v>
      </c>
    </row>
    <row r="1241" spans="1:14" ht="15.6" x14ac:dyDescent="0.3">
      <c r="A1241" s="1" t="s">
        <v>1131</v>
      </c>
      <c r="B1241" t="str">
        <f>VLOOKUP(A1241,'Customer Names'!A1241:D3575,4,FALSE)</f>
        <v>Anne-Marie</v>
      </c>
      <c r="C1241">
        <f>VLOOKUP(A1241,'medical examination2'!A1241:'medical examination2'!B3575,2,FALSE)</f>
        <v>24.225000000000001</v>
      </c>
      <c r="D1241">
        <f>VLOOKUP(A1241,'medical examination2'!A1241:E3575,5,FALSE)</f>
        <v>4.25</v>
      </c>
      <c r="E1241" t="str">
        <f>VLOOKUP(A1241,'medical examination2'!A1241:G3576,7,FALSE)</f>
        <v>yes</v>
      </c>
      <c r="F1241" t="str">
        <f>VLOOKUP(healthcare!A1241,'medical examination2'!A1241:I3575,9,FALSE)</f>
        <v>No</v>
      </c>
      <c r="G1241" t="str">
        <f>VLOOKUP(A1241,'medical examination2'!A1241:J3575,10,FALSE)</f>
        <v>Yes</v>
      </c>
      <c r="I1241" t="str">
        <f>VLOOKUP(A1241,'medical examination2'!A1241:M3575,13,FALSE)</f>
        <v>No</v>
      </c>
      <c r="J1241" t="str">
        <f>VLOOKUP(A1241,'medical examination2'!A1241:D3575,4,FALSE)</f>
        <v>NORMAL WEIGHT</v>
      </c>
      <c r="K1241" t="str">
        <f>VLOOKUP(A1241,'medical examination2'!A1241:F3575,6,FALSE)</f>
        <v>NORMAL</v>
      </c>
      <c r="L1241" s="16" t="e">
        <f>VLOOKUP(A1241,'hospitalisation details 2'!A1241:G3583,7,FALSE)</f>
        <v>#N/A</v>
      </c>
      <c r="N1241" t="e">
        <f>VLOOKUP(A1241,'hospitalisation details 2'!A1241:J3583,10,FALSE)</f>
        <v>#N/A</v>
      </c>
    </row>
    <row r="1242" spans="1:14" ht="15.6" x14ac:dyDescent="0.3">
      <c r="A1242" s="1" t="s">
        <v>1130</v>
      </c>
      <c r="B1242" t="str">
        <f>VLOOKUP(A1242,'Customer Names'!A1242:D3576,4,FALSE)</f>
        <v>Samuel K.</v>
      </c>
      <c r="C1242">
        <f>VLOOKUP(A1242,'medical examination2'!A1242:'medical examination2'!B3576,2,FALSE)</f>
        <v>31.445</v>
      </c>
      <c r="D1242">
        <f>VLOOKUP(A1242,'medical examination2'!A1242:E3576,5,FALSE)</f>
        <v>8.33</v>
      </c>
      <c r="E1242" t="str">
        <f>VLOOKUP(A1242,'medical examination2'!A1242:G3577,7,FALSE)</f>
        <v>No</v>
      </c>
      <c r="F1242" t="str">
        <f>VLOOKUP(healthcare!A1242,'medical examination2'!A1242:I3576,9,FALSE)</f>
        <v>No</v>
      </c>
      <c r="G1242" t="str">
        <f>VLOOKUP(A1242,'medical examination2'!A1242:J3576,10,FALSE)</f>
        <v>No</v>
      </c>
      <c r="I1242" t="str">
        <f>VLOOKUP(A1242,'medical examination2'!A1242:M3576,13,FALSE)</f>
        <v>No</v>
      </c>
      <c r="J1242" t="str">
        <f>VLOOKUP(A1242,'medical examination2'!A1242:D3576,4,FALSE)</f>
        <v>OBESITY</v>
      </c>
      <c r="K1242" t="str">
        <f>VLOOKUP(A1242,'medical examination2'!A1242:F3576,6,FALSE)</f>
        <v>DIABETES</v>
      </c>
      <c r="L1242" s="16" t="e">
        <f>VLOOKUP(A1242,'hospitalisation details 2'!A1242:G3584,7,FALSE)</f>
        <v>#N/A</v>
      </c>
      <c r="N1242" t="e">
        <f>VLOOKUP(A1242,'hospitalisation details 2'!A1242:J3584,10,FALSE)</f>
        <v>#N/A</v>
      </c>
    </row>
    <row r="1243" spans="1:14" ht="15.6" x14ac:dyDescent="0.3">
      <c r="A1243" s="1" t="s">
        <v>1129</v>
      </c>
      <c r="B1243" t="str">
        <f>VLOOKUP(A1243,'Customer Names'!A1243:D3577,4,FALSE)</f>
        <v>Yuki</v>
      </c>
      <c r="C1243">
        <f>VLOOKUP(A1243,'medical examination2'!A1243:'medical examination2'!B3577,2,FALSE)</f>
        <v>38.880000000000003</v>
      </c>
      <c r="D1243">
        <f>VLOOKUP(A1243,'medical examination2'!A1243:E3577,5,FALSE)</f>
        <v>4.29</v>
      </c>
      <c r="E1243" t="str">
        <f>VLOOKUP(A1243,'medical examination2'!A1243:G3578,7,FALSE)</f>
        <v>No</v>
      </c>
      <c r="F1243" t="str">
        <f>VLOOKUP(healthcare!A1243,'medical examination2'!A1243:I3577,9,FALSE)</f>
        <v>No</v>
      </c>
      <c r="G1243" t="str">
        <f>VLOOKUP(A1243,'medical examination2'!A1243:J3577,10,FALSE)</f>
        <v>No</v>
      </c>
      <c r="I1243" t="str">
        <f>VLOOKUP(A1243,'medical examination2'!A1243:M3577,13,FALSE)</f>
        <v>No</v>
      </c>
      <c r="J1243" t="str">
        <f>VLOOKUP(A1243,'medical examination2'!A1243:D3577,4,FALSE)</f>
        <v>OBESITY</v>
      </c>
      <c r="K1243" t="str">
        <f>VLOOKUP(A1243,'medical examination2'!A1243:F3577,6,FALSE)</f>
        <v>NORMAL</v>
      </c>
      <c r="L1243" s="16" t="e">
        <f>VLOOKUP(A1243,'hospitalisation details 2'!A1243:G3585,7,FALSE)</f>
        <v>#N/A</v>
      </c>
      <c r="N1243" t="e">
        <f>VLOOKUP(A1243,'hospitalisation details 2'!A1243:J3585,10,FALSE)</f>
        <v>#N/A</v>
      </c>
    </row>
    <row r="1244" spans="1:14" ht="15.6" x14ac:dyDescent="0.3">
      <c r="A1244" s="1" t="s">
        <v>1128</v>
      </c>
      <c r="B1244" t="str">
        <f>VLOOKUP(A1244,'Customer Names'!A1244:D3578,4,FALSE)</f>
        <v>Rafer</v>
      </c>
      <c r="C1244">
        <f>VLOOKUP(A1244,'medical examination2'!A1244:'medical examination2'!B3578,2,FALSE)</f>
        <v>43.89</v>
      </c>
      <c r="D1244">
        <f>VLOOKUP(A1244,'medical examination2'!A1244:E3578,5,FALSE)</f>
        <v>6.32</v>
      </c>
      <c r="E1244" t="str">
        <f>VLOOKUP(A1244,'medical examination2'!A1244:G3579,7,FALSE)</f>
        <v>yes</v>
      </c>
      <c r="F1244" t="str">
        <f>VLOOKUP(healthcare!A1244,'medical examination2'!A1244:I3578,9,FALSE)</f>
        <v>No</v>
      </c>
      <c r="G1244" t="str">
        <f>VLOOKUP(A1244,'medical examination2'!A1244:J3578,10,FALSE)</f>
        <v>No</v>
      </c>
      <c r="I1244" t="str">
        <f>VLOOKUP(A1244,'medical examination2'!A1244:M3578,13,FALSE)</f>
        <v>No</v>
      </c>
      <c r="J1244" t="str">
        <f>VLOOKUP(A1244,'medical examination2'!A1244:D3578,4,FALSE)</f>
        <v>OBESITY</v>
      </c>
      <c r="K1244" t="str">
        <f>VLOOKUP(A1244,'medical examination2'!A1244:F3578,6,FALSE)</f>
        <v>PREDIABETES</v>
      </c>
      <c r="L1244" s="16" t="e">
        <f>VLOOKUP(A1244,'hospitalisation details 2'!A1244:G3586,7,FALSE)</f>
        <v>#N/A</v>
      </c>
      <c r="N1244" t="e">
        <f>VLOOKUP(A1244,'hospitalisation details 2'!A1244:J3586,10,FALSE)</f>
        <v>#N/A</v>
      </c>
    </row>
    <row r="1245" spans="1:14" ht="15.6" x14ac:dyDescent="0.3">
      <c r="A1245" s="1" t="s">
        <v>1127</v>
      </c>
      <c r="B1245" t="str">
        <f>VLOOKUP(A1245,'Customer Names'!A1245:D3579,4,FALSE)</f>
        <v>Claire</v>
      </c>
      <c r="C1245">
        <f>VLOOKUP(A1245,'medical examination2'!A1245:'medical examination2'!B3579,2,FALSE)</f>
        <v>25.6</v>
      </c>
      <c r="D1245">
        <f>VLOOKUP(A1245,'medical examination2'!A1245:E3579,5,FALSE)</f>
        <v>5.65</v>
      </c>
      <c r="E1245" t="str">
        <f>VLOOKUP(A1245,'medical examination2'!A1245:G3580,7,FALSE)</f>
        <v>No</v>
      </c>
      <c r="F1245" t="str">
        <f>VLOOKUP(healthcare!A1245,'medical examination2'!A1245:I3579,9,FALSE)</f>
        <v>No</v>
      </c>
      <c r="G1245" t="str">
        <f>VLOOKUP(A1245,'medical examination2'!A1245:J3579,10,FALSE)</f>
        <v>No</v>
      </c>
      <c r="I1245" t="str">
        <f>VLOOKUP(A1245,'medical examination2'!A1245:M3579,13,FALSE)</f>
        <v>No</v>
      </c>
      <c r="J1245" t="str">
        <f>VLOOKUP(A1245,'medical examination2'!A1245:D3579,4,FALSE)</f>
        <v>OVERWEIGHT</v>
      </c>
      <c r="K1245" t="str">
        <f>VLOOKUP(A1245,'medical examination2'!A1245:F3579,6,FALSE)</f>
        <v>NORMAL</v>
      </c>
      <c r="L1245" s="16" t="e">
        <f>VLOOKUP(A1245,'hospitalisation details 2'!A1245:G3587,7,FALSE)</f>
        <v>#N/A</v>
      </c>
      <c r="N1245" t="e">
        <f>VLOOKUP(A1245,'hospitalisation details 2'!A1245:J3587,10,FALSE)</f>
        <v>#N/A</v>
      </c>
    </row>
    <row r="1246" spans="1:14" ht="15.6" x14ac:dyDescent="0.3">
      <c r="A1246" s="1" t="s">
        <v>1126</v>
      </c>
      <c r="B1246" t="str">
        <f>VLOOKUP(A1246,'Customer Names'!A1246:D3580,4,FALSE)</f>
        <v>Erynn J.</v>
      </c>
      <c r="C1246">
        <f>VLOOKUP(A1246,'medical examination2'!A1246:'medical examination2'!B3580,2,FALSE)</f>
        <v>29.545000000000002</v>
      </c>
      <c r="D1246">
        <f>VLOOKUP(A1246,'medical examination2'!A1246:E3580,5,FALSE)</f>
        <v>8.41</v>
      </c>
      <c r="E1246" t="str">
        <f>VLOOKUP(A1246,'medical examination2'!A1246:G3581,7,FALSE)</f>
        <v>yes</v>
      </c>
      <c r="F1246" t="str">
        <f>VLOOKUP(healthcare!A1246,'medical examination2'!A1246:I3580,9,FALSE)</f>
        <v>No</v>
      </c>
      <c r="G1246" t="str">
        <f>VLOOKUP(A1246,'medical examination2'!A1246:J3580,10,FALSE)</f>
        <v>No</v>
      </c>
      <c r="I1246" t="str">
        <f>VLOOKUP(A1246,'medical examination2'!A1246:M3580,13,FALSE)</f>
        <v>No</v>
      </c>
      <c r="J1246" t="str">
        <f>VLOOKUP(A1246,'medical examination2'!A1246:D3580,4,FALSE)</f>
        <v>OVERWEIGHT</v>
      </c>
      <c r="K1246" t="str">
        <f>VLOOKUP(A1246,'medical examination2'!A1246:F3580,6,FALSE)</f>
        <v>DIABETES</v>
      </c>
      <c r="L1246" s="16" t="e">
        <f>VLOOKUP(A1246,'hospitalisation details 2'!A1246:G3588,7,FALSE)</f>
        <v>#N/A</v>
      </c>
      <c r="N1246" t="e">
        <f>VLOOKUP(A1246,'hospitalisation details 2'!A1246:J3588,10,FALSE)</f>
        <v>#N/A</v>
      </c>
    </row>
    <row r="1247" spans="1:14" ht="15.6" x14ac:dyDescent="0.3">
      <c r="A1247" s="1" t="s">
        <v>1125</v>
      </c>
      <c r="B1247" t="str">
        <f>VLOOKUP(A1247,'Customer Names'!A1247:D3581,4,FALSE)</f>
        <v>Mahesh</v>
      </c>
      <c r="C1247">
        <f>VLOOKUP(A1247,'medical examination2'!A1247:'medical examination2'!B3581,2,FALSE)</f>
        <v>23.25</v>
      </c>
      <c r="D1247">
        <f>VLOOKUP(A1247,'medical examination2'!A1247:E3581,5,FALSE)</f>
        <v>11.96</v>
      </c>
      <c r="E1247" t="str">
        <f>VLOOKUP(A1247,'medical examination2'!A1247:G3582,7,FALSE)</f>
        <v>yes</v>
      </c>
      <c r="F1247" t="str">
        <f>VLOOKUP(healthcare!A1247,'medical examination2'!A1247:I3581,9,FALSE)</f>
        <v>No</v>
      </c>
      <c r="G1247" t="str">
        <f>VLOOKUP(A1247,'medical examination2'!A1247:J3581,10,FALSE)</f>
        <v>No</v>
      </c>
      <c r="I1247" t="str">
        <f>VLOOKUP(A1247,'medical examination2'!A1247:M3581,13,FALSE)</f>
        <v>No</v>
      </c>
      <c r="J1247" t="str">
        <f>VLOOKUP(A1247,'medical examination2'!A1247:D3581,4,FALSE)</f>
        <v>NORMAL WEIGHT</v>
      </c>
      <c r="K1247" t="str">
        <f>VLOOKUP(A1247,'medical examination2'!A1247:F3581,6,FALSE)</f>
        <v>DIABETES</v>
      </c>
      <c r="L1247" s="16" t="e">
        <f>VLOOKUP(A1247,'hospitalisation details 2'!A1247:G3589,7,FALSE)</f>
        <v>#N/A</v>
      </c>
      <c r="N1247" t="e">
        <f>VLOOKUP(A1247,'hospitalisation details 2'!A1247:J3589,10,FALSE)</f>
        <v>#N/A</v>
      </c>
    </row>
    <row r="1248" spans="1:14" ht="15.6" x14ac:dyDescent="0.3">
      <c r="A1248" s="1" t="s">
        <v>1124</v>
      </c>
      <c r="B1248" t="str">
        <f>VLOOKUP(A1248,'Customer Names'!A1248:D3582,4,FALSE)</f>
        <v>Stanley</v>
      </c>
      <c r="C1248">
        <f>VLOOKUP(A1248,'medical examination2'!A1248:'medical examination2'!B3582,2,FALSE)</f>
        <v>43.95</v>
      </c>
      <c r="D1248">
        <f>VLOOKUP(A1248,'medical examination2'!A1248:E3582,5,FALSE)</f>
        <v>5.17</v>
      </c>
      <c r="E1248" t="str">
        <f>VLOOKUP(A1248,'medical examination2'!A1248:G3583,7,FALSE)</f>
        <v>yes</v>
      </c>
      <c r="F1248" t="str">
        <f>VLOOKUP(healthcare!A1248,'medical examination2'!A1248:I3582,9,FALSE)</f>
        <v>No</v>
      </c>
      <c r="G1248" t="str">
        <f>VLOOKUP(A1248,'medical examination2'!A1248:J3582,10,FALSE)</f>
        <v>Yes</v>
      </c>
      <c r="I1248" t="str">
        <f>VLOOKUP(A1248,'medical examination2'!A1248:M3582,13,FALSE)</f>
        <v>No</v>
      </c>
      <c r="J1248" t="str">
        <f>VLOOKUP(A1248,'medical examination2'!A1248:D3582,4,FALSE)</f>
        <v>OBESITY</v>
      </c>
      <c r="K1248" t="str">
        <f>VLOOKUP(A1248,'medical examination2'!A1248:F3582,6,FALSE)</f>
        <v>NORMAL</v>
      </c>
      <c r="L1248" s="16" t="e">
        <f>VLOOKUP(A1248,'hospitalisation details 2'!A1248:G3590,7,FALSE)</f>
        <v>#N/A</v>
      </c>
      <c r="N1248" t="e">
        <f>VLOOKUP(A1248,'hospitalisation details 2'!A1248:J3590,10,FALSE)</f>
        <v>#N/A</v>
      </c>
    </row>
    <row r="1249" spans="1:14" ht="15.6" x14ac:dyDescent="0.3">
      <c r="A1249" s="1" t="s">
        <v>1123</v>
      </c>
      <c r="B1249" t="str">
        <f>VLOOKUP(A1249,'Customer Names'!A1249:D3583,4,FALSE)</f>
        <v>Gregory</v>
      </c>
      <c r="C1249">
        <f>VLOOKUP(A1249,'medical examination2'!A1249:'medical examination2'!B3583,2,FALSE)</f>
        <v>21.85</v>
      </c>
      <c r="D1249">
        <f>VLOOKUP(A1249,'medical examination2'!A1249:E3583,5,FALSE)</f>
        <v>8.76</v>
      </c>
      <c r="E1249" t="str">
        <f>VLOOKUP(A1249,'medical examination2'!A1249:G3584,7,FALSE)</f>
        <v>No</v>
      </c>
      <c r="F1249" t="str">
        <f>VLOOKUP(healthcare!A1249,'medical examination2'!A1249:I3583,9,FALSE)</f>
        <v>No</v>
      </c>
      <c r="G1249" t="str">
        <f>VLOOKUP(A1249,'medical examination2'!A1249:J3583,10,FALSE)</f>
        <v>No</v>
      </c>
      <c r="I1249" t="str">
        <f>VLOOKUP(A1249,'medical examination2'!A1249:M3583,13,FALSE)</f>
        <v>No</v>
      </c>
      <c r="J1249" t="str">
        <f>VLOOKUP(A1249,'medical examination2'!A1249:D3583,4,FALSE)</f>
        <v>NORMAL WEIGHT</v>
      </c>
      <c r="K1249" t="str">
        <f>VLOOKUP(A1249,'medical examination2'!A1249:F3583,6,FALSE)</f>
        <v>DIABETES</v>
      </c>
      <c r="L1249" s="16" t="e">
        <f>VLOOKUP(A1249,'hospitalisation details 2'!A1249:G3591,7,FALSE)</f>
        <v>#N/A</v>
      </c>
      <c r="N1249" t="e">
        <f>VLOOKUP(A1249,'hospitalisation details 2'!A1249:J3591,10,FALSE)</f>
        <v>#N/A</v>
      </c>
    </row>
    <row r="1250" spans="1:14" ht="15.6" x14ac:dyDescent="0.3">
      <c r="A1250" s="1" t="s">
        <v>1122</v>
      </c>
      <c r="B1250" t="str">
        <f>VLOOKUP(A1250,'Customer Names'!A1250:D3584,4,FALSE)</f>
        <v>Eric</v>
      </c>
      <c r="C1250">
        <f>VLOOKUP(A1250,'medical examination2'!A1250:'medical examination2'!B3584,2,FALSE)</f>
        <v>25.73</v>
      </c>
      <c r="D1250">
        <f>VLOOKUP(A1250,'medical examination2'!A1250:E3584,5,FALSE)</f>
        <v>7.99</v>
      </c>
      <c r="E1250" t="str">
        <f>VLOOKUP(A1250,'medical examination2'!A1250:G3585,7,FALSE)</f>
        <v>No</v>
      </c>
      <c r="F1250" t="str">
        <f>VLOOKUP(healthcare!A1250,'medical examination2'!A1250:I3584,9,FALSE)</f>
        <v>No</v>
      </c>
      <c r="G1250" t="str">
        <f>VLOOKUP(A1250,'medical examination2'!A1250:J3584,10,FALSE)</f>
        <v>No</v>
      </c>
      <c r="I1250" t="str">
        <f>VLOOKUP(A1250,'medical examination2'!A1250:M3584,13,FALSE)</f>
        <v>No</v>
      </c>
      <c r="J1250" t="str">
        <f>VLOOKUP(A1250,'medical examination2'!A1250:D3584,4,FALSE)</f>
        <v>OVERWEIGHT</v>
      </c>
      <c r="K1250" t="str">
        <f>VLOOKUP(A1250,'medical examination2'!A1250:F3584,6,FALSE)</f>
        <v>DIABETES</v>
      </c>
      <c r="L1250" s="16" t="e">
        <f>VLOOKUP(A1250,'hospitalisation details 2'!A1250:G3592,7,FALSE)</f>
        <v>#N/A</v>
      </c>
      <c r="N1250" t="e">
        <f>VLOOKUP(A1250,'hospitalisation details 2'!A1250:J3592,10,FALSE)</f>
        <v>#N/A</v>
      </c>
    </row>
    <row r="1251" spans="1:14" ht="15.6" x14ac:dyDescent="0.3">
      <c r="A1251" s="1" t="s">
        <v>1121</v>
      </c>
      <c r="B1251" t="str">
        <f>VLOOKUP(A1251,'Customer Names'!A1251:D3585,4,FALSE)</f>
        <v>Rachel M</v>
      </c>
      <c r="C1251">
        <f>VLOOKUP(A1251,'medical examination2'!A1251:'medical examination2'!B3585,2,FALSE)</f>
        <v>32.229999999999997</v>
      </c>
      <c r="D1251">
        <f>VLOOKUP(A1251,'medical examination2'!A1251:E3585,5,FALSE)</f>
        <v>8.59</v>
      </c>
      <c r="E1251" t="str">
        <f>VLOOKUP(A1251,'medical examination2'!A1251:G3586,7,FALSE)</f>
        <v>No</v>
      </c>
      <c r="F1251" t="str">
        <f>VLOOKUP(healthcare!A1251,'medical examination2'!A1251:I3585,9,FALSE)</f>
        <v>No</v>
      </c>
      <c r="G1251" t="str">
        <f>VLOOKUP(A1251,'medical examination2'!A1251:J3585,10,FALSE)</f>
        <v>No</v>
      </c>
      <c r="I1251" t="str">
        <f>VLOOKUP(A1251,'medical examination2'!A1251:M3585,13,FALSE)</f>
        <v>No</v>
      </c>
      <c r="J1251" t="str">
        <f>VLOOKUP(A1251,'medical examination2'!A1251:D3585,4,FALSE)</f>
        <v>OBESITY</v>
      </c>
      <c r="K1251" t="str">
        <f>VLOOKUP(A1251,'medical examination2'!A1251:F3585,6,FALSE)</f>
        <v>DIABETES</v>
      </c>
      <c r="L1251" s="16" t="e">
        <f>VLOOKUP(A1251,'hospitalisation details 2'!A1251:G3593,7,FALSE)</f>
        <v>#N/A</v>
      </c>
      <c r="N1251" t="e">
        <f>VLOOKUP(A1251,'hospitalisation details 2'!A1251:J3593,10,FALSE)</f>
        <v>#N/A</v>
      </c>
    </row>
    <row r="1252" spans="1:14" ht="15.6" x14ac:dyDescent="0.3">
      <c r="A1252" s="1" t="s">
        <v>1120</v>
      </c>
      <c r="B1252" t="str">
        <f>VLOOKUP(A1252,'Customer Names'!A1252:D3586,4,FALSE)</f>
        <v>Fritz</v>
      </c>
      <c r="C1252">
        <f>VLOOKUP(A1252,'medical examination2'!A1252:'medical examination2'!B3586,2,FALSE)</f>
        <v>32.204999999999998</v>
      </c>
      <c r="D1252">
        <f>VLOOKUP(A1252,'medical examination2'!A1252:E3586,5,FALSE)</f>
        <v>6.14</v>
      </c>
      <c r="E1252" t="str">
        <f>VLOOKUP(A1252,'medical examination2'!A1252:G3587,7,FALSE)</f>
        <v>No</v>
      </c>
      <c r="F1252" t="str">
        <f>VLOOKUP(healthcare!A1252,'medical examination2'!A1252:I3586,9,FALSE)</f>
        <v>No</v>
      </c>
      <c r="G1252" t="str">
        <f>VLOOKUP(A1252,'medical examination2'!A1252:J3586,10,FALSE)</f>
        <v>No</v>
      </c>
      <c r="I1252" t="str">
        <f>VLOOKUP(A1252,'medical examination2'!A1252:M3586,13,FALSE)</f>
        <v>No</v>
      </c>
      <c r="J1252" t="str">
        <f>VLOOKUP(A1252,'medical examination2'!A1252:D3586,4,FALSE)</f>
        <v>OBESITY</v>
      </c>
      <c r="K1252" t="str">
        <f>VLOOKUP(A1252,'medical examination2'!A1252:F3586,6,FALSE)</f>
        <v>PREDIABETES</v>
      </c>
      <c r="L1252" s="16" t="e">
        <f>VLOOKUP(A1252,'hospitalisation details 2'!A1252:G3594,7,FALSE)</f>
        <v>#N/A</v>
      </c>
      <c r="N1252" t="e">
        <f>VLOOKUP(A1252,'hospitalisation details 2'!A1252:J3594,10,FALSE)</f>
        <v>#N/A</v>
      </c>
    </row>
    <row r="1253" spans="1:14" ht="15.6" x14ac:dyDescent="0.3">
      <c r="A1253" s="1" t="s">
        <v>1119</v>
      </c>
      <c r="B1253" t="str">
        <f>VLOOKUP(A1253,'Customer Names'!A1253:D3587,4,FALSE)</f>
        <v>Brad</v>
      </c>
      <c r="C1253">
        <f>VLOOKUP(A1253,'medical examination2'!A1253:'medical examination2'!B3587,2,FALSE)</f>
        <v>26.41</v>
      </c>
      <c r="D1253">
        <f>VLOOKUP(A1253,'medical examination2'!A1253:E3587,5,FALSE)</f>
        <v>4.08</v>
      </c>
      <c r="E1253" t="str">
        <f>VLOOKUP(A1253,'medical examination2'!A1253:G3588,7,FALSE)</f>
        <v>No</v>
      </c>
      <c r="F1253" t="str">
        <f>VLOOKUP(healthcare!A1253,'medical examination2'!A1253:I3587,9,FALSE)</f>
        <v>No</v>
      </c>
      <c r="G1253" t="str">
        <f>VLOOKUP(A1253,'medical examination2'!A1253:J3587,10,FALSE)</f>
        <v>No</v>
      </c>
      <c r="I1253" t="str">
        <f>VLOOKUP(A1253,'medical examination2'!A1253:M3587,13,FALSE)</f>
        <v>No</v>
      </c>
      <c r="J1253" t="str">
        <f>VLOOKUP(A1253,'medical examination2'!A1253:D3587,4,FALSE)</f>
        <v>OVERWEIGHT</v>
      </c>
      <c r="K1253" t="str">
        <f>VLOOKUP(A1253,'medical examination2'!A1253:F3587,6,FALSE)</f>
        <v>NORMAL</v>
      </c>
      <c r="L1253" s="16" t="e">
        <f>VLOOKUP(A1253,'hospitalisation details 2'!A1253:G3595,7,FALSE)</f>
        <v>#N/A</v>
      </c>
      <c r="N1253" t="e">
        <f>VLOOKUP(A1253,'hospitalisation details 2'!A1253:J3595,10,FALSE)</f>
        <v>#N/A</v>
      </c>
    </row>
    <row r="1254" spans="1:14" ht="15.6" x14ac:dyDescent="0.3">
      <c r="A1254" s="1" t="s">
        <v>1118</v>
      </c>
      <c r="B1254" t="str">
        <f>VLOOKUP(A1254,'Customer Names'!A1254:D3588,4,FALSE)</f>
        <v>Claire M</v>
      </c>
      <c r="C1254">
        <f>VLOOKUP(A1254,'medical examination2'!A1254:'medical examination2'!B3588,2,FALSE)</f>
        <v>30.2</v>
      </c>
      <c r="D1254">
        <f>VLOOKUP(A1254,'medical examination2'!A1254:E3588,5,FALSE)</f>
        <v>6.25</v>
      </c>
      <c r="E1254" t="str">
        <f>VLOOKUP(A1254,'medical examination2'!A1254:G3589,7,FALSE)</f>
        <v>yes</v>
      </c>
      <c r="F1254" t="str">
        <f>VLOOKUP(healthcare!A1254,'medical examination2'!A1254:I3588,9,FALSE)</f>
        <v>No</v>
      </c>
      <c r="G1254" t="str">
        <f>VLOOKUP(A1254,'medical examination2'!A1254:J3588,10,FALSE)</f>
        <v>No</v>
      </c>
      <c r="I1254" t="str">
        <f>VLOOKUP(A1254,'medical examination2'!A1254:M3588,13,FALSE)</f>
        <v>No</v>
      </c>
      <c r="J1254" t="str">
        <f>VLOOKUP(A1254,'medical examination2'!A1254:D3588,4,FALSE)</f>
        <v>OBESITY</v>
      </c>
      <c r="K1254" t="str">
        <f>VLOOKUP(A1254,'medical examination2'!A1254:F3588,6,FALSE)</f>
        <v>PREDIABETES</v>
      </c>
      <c r="L1254" s="16" t="e">
        <f>VLOOKUP(A1254,'hospitalisation details 2'!A1254:G3596,7,FALSE)</f>
        <v>#N/A</v>
      </c>
      <c r="N1254" t="e">
        <f>VLOOKUP(A1254,'hospitalisation details 2'!A1254:J3596,10,FALSE)</f>
        <v>#N/A</v>
      </c>
    </row>
    <row r="1255" spans="1:14" ht="15.6" x14ac:dyDescent="0.3">
      <c r="A1255" s="1" t="s">
        <v>1117</v>
      </c>
      <c r="B1255" t="str">
        <f>VLOOKUP(A1255,'Customer Names'!A1255:D3589,4,FALSE)</f>
        <v>Jennifer</v>
      </c>
      <c r="C1255">
        <f>VLOOKUP(A1255,'medical examination2'!A1255:'medical examination2'!B3589,2,FALSE)</f>
        <v>31.26</v>
      </c>
      <c r="D1255">
        <f>VLOOKUP(A1255,'medical examination2'!A1255:E3589,5,FALSE)</f>
        <v>5.94</v>
      </c>
      <c r="E1255" t="str">
        <f>VLOOKUP(A1255,'medical examination2'!A1255:G3590,7,FALSE)</f>
        <v>yes</v>
      </c>
      <c r="F1255" t="str">
        <f>VLOOKUP(healthcare!A1255,'medical examination2'!A1255:I3589,9,FALSE)</f>
        <v>No</v>
      </c>
      <c r="G1255" t="str">
        <f>VLOOKUP(A1255,'medical examination2'!A1255:J3589,10,FALSE)</f>
        <v>No</v>
      </c>
      <c r="I1255" t="str">
        <f>VLOOKUP(A1255,'medical examination2'!A1255:M3589,13,FALSE)</f>
        <v>No</v>
      </c>
      <c r="J1255" t="str">
        <f>VLOOKUP(A1255,'medical examination2'!A1255:D3589,4,FALSE)</f>
        <v>OBESITY</v>
      </c>
      <c r="K1255" t="str">
        <f>VLOOKUP(A1255,'medical examination2'!A1255:F3589,6,FALSE)</f>
        <v>PREDIABETES</v>
      </c>
      <c r="L1255" s="16" t="e">
        <f>VLOOKUP(A1255,'hospitalisation details 2'!A1255:G3597,7,FALSE)</f>
        <v>#N/A</v>
      </c>
      <c r="N1255" t="e">
        <f>VLOOKUP(A1255,'hospitalisation details 2'!A1255:J3597,10,FALSE)</f>
        <v>#N/A</v>
      </c>
    </row>
    <row r="1256" spans="1:14" ht="15.6" x14ac:dyDescent="0.3">
      <c r="A1256" s="1" t="s">
        <v>1116</v>
      </c>
      <c r="B1256" t="str">
        <f>VLOOKUP(A1256,'Customer Names'!A1256:D3590,4,FALSE)</f>
        <v>Maria S.</v>
      </c>
      <c r="C1256">
        <f>VLOOKUP(A1256,'medical examination2'!A1256:'medical examination2'!B3590,2,FALSE)</f>
        <v>33.725000000000001</v>
      </c>
      <c r="D1256">
        <f>VLOOKUP(A1256,'medical examination2'!A1256:E3590,5,FALSE)</f>
        <v>6.45</v>
      </c>
      <c r="E1256" t="str">
        <f>VLOOKUP(A1256,'medical examination2'!A1256:G3591,7,FALSE)</f>
        <v>yes</v>
      </c>
      <c r="F1256" t="str">
        <f>VLOOKUP(healthcare!A1256,'medical examination2'!A1256:I3590,9,FALSE)</f>
        <v>No</v>
      </c>
      <c r="G1256" t="str">
        <f>VLOOKUP(A1256,'medical examination2'!A1256:J3590,10,FALSE)</f>
        <v>No</v>
      </c>
      <c r="I1256" t="str">
        <f>VLOOKUP(A1256,'medical examination2'!A1256:M3590,13,FALSE)</f>
        <v>No</v>
      </c>
      <c r="J1256" t="str">
        <f>VLOOKUP(A1256,'medical examination2'!A1256:D3590,4,FALSE)</f>
        <v>OBESITY</v>
      </c>
      <c r="K1256" t="str">
        <f>VLOOKUP(A1256,'medical examination2'!A1256:F3590,6,FALSE)</f>
        <v>PREDIABETES</v>
      </c>
      <c r="L1256" s="16" t="e">
        <f>VLOOKUP(A1256,'hospitalisation details 2'!A1256:G3598,7,FALSE)</f>
        <v>#N/A</v>
      </c>
      <c r="N1256" t="e">
        <f>VLOOKUP(A1256,'hospitalisation details 2'!A1256:J3598,10,FALSE)</f>
        <v>#N/A</v>
      </c>
    </row>
    <row r="1257" spans="1:14" ht="15.6" x14ac:dyDescent="0.3">
      <c r="A1257" s="1" t="s">
        <v>1115</v>
      </c>
      <c r="B1257" t="str">
        <f>VLOOKUP(A1257,'Customer Names'!A1257:D3591,4,FALSE)</f>
        <v>Katherine E</v>
      </c>
      <c r="C1257">
        <f>VLOOKUP(A1257,'medical examination2'!A1257:'medical examination2'!B3591,2,FALSE)</f>
        <v>28.9</v>
      </c>
      <c r="D1257">
        <f>VLOOKUP(A1257,'medical examination2'!A1257:E3591,5,FALSE)</f>
        <v>5.74</v>
      </c>
      <c r="E1257" t="str">
        <f>VLOOKUP(A1257,'medical examination2'!A1257:G3592,7,FALSE)</f>
        <v>yes</v>
      </c>
      <c r="F1257" t="str">
        <f>VLOOKUP(healthcare!A1257,'medical examination2'!A1257:I3591,9,FALSE)</f>
        <v>No</v>
      </c>
      <c r="G1257" t="str">
        <f>VLOOKUP(A1257,'medical examination2'!A1257:J3591,10,FALSE)</f>
        <v>No</v>
      </c>
      <c r="I1257" t="str">
        <f>VLOOKUP(A1257,'medical examination2'!A1257:M3591,13,FALSE)</f>
        <v>No</v>
      </c>
      <c r="J1257" t="str">
        <f>VLOOKUP(A1257,'medical examination2'!A1257:D3591,4,FALSE)</f>
        <v>OVERWEIGHT</v>
      </c>
      <c r="K1257" t="str">
        <f>VLOOKUP(A1257,'medical examination2'!A1257:F3591,6,FALSE)</f>
        <v>PREDIABETES</v>
      </c>
      <c r="L1257" s="16" t="e">
        <f>VLOOKUP(A1257,'hospitalisation details 2'!A1257:G3599,7,FALSE)</f>
        <v>#N/A</v>
      </c>
      <c r="N1257" t="e">
        <f>VLOOKUP(A1257,'hospitalisation details 2'!A1257:J3599,10,FALSE)</f>
        <v>#N/A</v>
      </c>
    </row>
    <row r="1258" spans="1:14" ht="15.6" x14ac:dyDescent="0.3">
      <c r="A1258" s="1" t="s">
        <v>1114</v>
      </c>
      <c r="B1258" t="str">
        <f>VLOOKUP(A1258,'Customer Names'!A1258:D3592,4,FALSE)</f>
        <v>Michael</v>
      </c>
      <c r="C1258">
        <f>VLOOKUP(A1258,'medical examination2'!A1258:'medical examination2'!B3592,2,FALSE)</f>
        <v>45.69</v>
      </c>
      <c r="D1258">
        <f>VLOOKUP(A1258,'medical examination2'!A1258:E3592,5,FALSE)</f>
        <v>4.43</v>
      </c>
      <c r="E1258" t="str">
        <f>VLOOKUP(A1258,'medical examination2'!A1258:G3593,7,FALSE)</f>
        <v>yes</v>
      </c>
      <c r="F1258" t="str">
        <f>VLOOKUP(healthcare!A1258,'medical examination2'!A1258:I3592,9,FALSE)</f>
        <v>No</v>
      </c>
      <c r="G1258" t="str">
        <f>VLOOKUP(A1258,'medical examination2'!A1258:J3592,10,FALSE)</f>
        <v>No</v>
      </c>
      <c r="I1258" t="str">
        <f>VLOOKUP(A1258,'medical examination2'!A1258:M3592,13,FALSE)</f>
        <v>No</v>
      </c>
      <c r="J1258" t="str">
        <f>VLOOKUP(A1258,'medical examination2'!A1258:D3592,4,FALSE)</f>
        <v>OBESITY</v>
      </c>
      <c r="K1258" t="str">
        <f>VLOOKUP(A1258,'medical examination2'!A1258:F3592,6,FALSE)</f>
        <v>NORMAL</v>
      </c>
      <c r="L1258" s="16" t="e">
        <f>VLOOKUP(A1258,'hospitalisation details 2'!A1258:G3600,7,FALSE)</f>
        <v>#N/A</v>
      </c>
      <c r="N1258" t="e">
        <f>VLOOKUP(A1258,'hospitalisation details 2'!A1258:J3600,10,FALSE)</f>
        <v>#N/A</v>
      </c>
    </row>
    <row r="1259" spans="1:14" ht="15.6" x14ac:dyDescent="0.3">
      <c r="A1259" s="1" t="s">
        <v>1113</v>
      </c>
      <c r="B1259" t="str">
        <f>VLOOKUP(A1259,'Customer Names'!A1259:D3593,4,FALSE)</f>
        <v>Roxanne</v>
      </c>
      <c r="C1259">
        <f>VLOOKUP(A1259,'medical examination2'!A1259:'medical examination2'!B3593,2,FALSE)</f>
        <v>21.03</v>
      </c>
      <c r="D1259">
        <f>VLOOKUP(A1259,'medical examination2'!A1259:E3593,5,FALSE)</f>
        <v>6.5</v>
      </c>
      <c r="E1259" t="str">
        <f>VLOOKUP(A1259,'medical examination2'!A1259:G3594,7,FALSE)</f>
        <v>No</v>
      </c>
      <c r="F1259" t="str">
        <f>VLOOKUP(healthcare!A1259,'medical examination2'!A1259:I3593,9,FALSE)</f>
        <v>No</v>
      </c>
      <c r="G1259" t="str">
        <f>VLOOKUP(A1259,'medical examination2'!A1259:J3593,10,FALSE)</f>
        <v>No</v>
      </c>
      <c r="I1259" t="str">
        <f>VLOOKUP(A1259,'medical examination2'!A1259:M3593,13,FALSE)</f>
        <v>No</v>
      </c>
      <c r="J1259" t="str">
        <f>VLOOKUP(A1259,'medical examination2'!A1259:D3593,4,FALSE)</f>
        <v>NORMAL WEIGHT</v>
      </c>
      <c r="K1259" t="str">
        <f>VLOOKUP(A1259,'medical examination2'!A1259:F3593,6,FALSE)</f>
        <v>DIABETES</v>
      </c>
      <c r="L1259" s="16" t="e">
        <f>VLOOKUP(A1259,'hospitalisation details 2'!A1259:G3601,7,FALSE)</f>
        <v>#N/A</v>
      </c>
      <c r="N1259" t="e">
        <f>VLOOKUP(A1259,'hospitalisation details 2'!A1259:J3601,10,FALSE)</f>
        <v>#N/A</v>
      </c>
    </row>
    <row r="1260" spans="1:14" ht="15.6" x14ac:dyDescent="0.3">
      <c r="A1260" s="1" t="s">
        <v>1112</v>
      </c>
      <c r="B1260" t="str">
        <f>VLOOKUP(A1260,'Customer Names'!A1260:D3594,4,FALSE)</f>
        <v>Israel</v>
      </c>
      <c r="C1260">
        <f>VLOOKUP(A1260,'medical examination2'!A1260:'medical examination2'!B3594,2,FALSE)</f>
        <v>37</v>
      </c>
      <c r="D1260">
        <f>VLOOKUP(A1260,'medical examination2'!A1260:E3594,5,FALSE)</f>
        <v>8.75</v>
      </c>
      <c r="E1260" t="str">
        <f>VLOOKUP(A1260,'medical examination2'!A1260:G3595,7,FALSE)</f>
        <v>No</v>
      </c>
      <c r="F1260" t="str">
        <f>VLOOKUP(healthcare!A1260,'medical examination2'!A1260:I3594,9,FALSE)</f>
        <v>No</v>
      </c>
      <c r="G1260" t="str">
        <f>VLOOKUP(A1260,'medical examination2'!A1260:J3594,10,FALSE)</f>
        <v>No</v>
      </c>
      <c r="I1260" t="str">
        <f>VLOOKUP(A1260,'medical examination2'!A1260:M3594,13,FALSE)</f>
        <v>No</v>
      </c>
      <c r="J1260" t="str">
        <f>VLOOKUP(A1260,'medical examination2'!A1260:D3594,4,FALSE)</f>
        <v>OBESITY</v>
      </c>
      <c r="K1260" t="str">
        <f>VLOOKUP(A1260,'medical examination2'!A1260:F3594,6,FALSE)</f>
        <v>DIABETES</v>
      </c>
      <c r="L1260" s="16" t="e">
        <f>VLOOKUP(A1260,'hospitalisation details 2'!A1260:G3602,7,FALSE)</f>
        <v>#N/A</v>
      </c>
      <c r="N1260" t="e">
        <f>VLOOKUP(A1260,'hospitalisation details 2'!A1260:J3602,10,FALSE)</f>
        <v>#N/A</v>
      </c>
    </row>
    <row r="1261" spans="1:14" ht="15.6" x14ac:dyDescent="0.3">
      <c r="A1261" s="1" t="s">
        <v>1111</v>
      </c>
      <c r="B1261" t="str">
        <f>VLOOKUP(A1261,'Customer Names'!A1261:D3595,4,FALSE)</f>
        <v>Samalya</v>
      </c>
      <c r="C1261">
        <f>VLOOKUP(A1261,'medical examination2'!A1261:'medical examination2'!B3595,2,FALSE)</f>
        <v>25.4</v>
      </c>
      <c r="D1261">
        <f>VLOOKUP(A1261,'medical examination2'!A1261:E3595,5,FALSE)</f>
        <v>11.96</v>
      </c>
      <c r="E1261" t="str">
        <f>VLOOKUP(A1261,'medical examination2'!A1261:G3596,7,FALSE)</f>
        <v>No</v>
      </c>
      <c r="F1261" t="str">
        <f>VLOOKUP(healthcare!A1261,'medical examination2'!A1261:I3595,9,FALSE)</f>
        <v>No</v>
      </c>
      <c r="G1261" t="str">
        <f>VLOOKUP(A1261,'medical examination2'!A1261:J3595,10,FALSE)</f>
        <v>No</v>
      </c>
      <c r="I1261" t="str">
        <f>VLOOKUP(A1261,'medical examination2'!A1261:M3595,13,FALSE)</f>
        <v>No</v>
      </c>
      <c r="J1261" t="str">
        <f>VLOOKUP(A1261,'medical examination2'!A1261:D3595,4,FALSE)</f>
        <v>OVERWEIGHT</v>
      </c>
      <c r="K1261" t="str">
        <f>VLOOKUP(A1261,'medical examination2'!A1261:F3595,6,FALSE)</f>
        <v>DIABETES</v>
      </c>
      <c r="L1261" s="16" t="e">
        <f>VLOOKUP(A1261,'hospitalisation details 2'!A1261:G3603,7,FALSE)</f>
        <v>#N/A</v>
      </c>
      <c r="N1261" t="e">
        <f>VLOOKUP(A1261,'hospitalisation details 2'!A1261:J3603,10,FALSE)</f>
        <v>#N/A</v>
      </c>
    </row>
    <row r="1262" spans="1:14" ht="15.6" x14ac:dyDescent="0.3">
      <c r="A1262" s="1" t="s">
        <v>1110</v>
      </c>
      <c r="B1262" t="str">
        <f>VLOOKUP(A1262,'Customer Names'!A1262:D3596,4,FALSE)</f>
        <v>Peter</v>
      </c>
      <c r="C1262">
        <f>VLOOKUP(A1262,'medical examination2'!A1262:'medical examination2'!B3596,2,FALSE)</f>
        <v>32.299999999999997</v>
      </c>
      <c r="D1262">
        <f>VLOOKUP(A1262,'medical examination2'!A1262:E3596,5,FALSE)</f>
        <v>10.54</v>
      </c>
      <c r="E1262" t="str">
        <f>VLOOKUP(A1262,'medical examination2'!A1262:G3597,7,FALSE)</f>
        <v>No</v>
      </c>
      <c r="F1262" t="str">
        <f>VLOOKUP(healthcare!A1262,'medical examination2'!A1262:I3596,9,FALSE)</f>
        <v>No</v>
      </c>
      <c r="G1262" t="str">
        <f>VLOOKUP(A1262,'medical examination2'!A1262:J3596,10,FALSE)</f>
        <v>No</v>
      </c>
      <c r="I1262" t="str">
        <f>VLOOKUP(A1262,'medical examination2'!A1262:M3596,13,FALSE)</f>
        <v>No</v>
      </c>
      <c r="J1262" t="str">
        <f>VLOOKUP(A1262,'medical examination2'!A1262:D3596,4,FALSE)</f>
        <v>OBESITY</v>
      </c>
      <c r="K1262" t="str">
        <f>VLOOKUP(A1262,'medical examination2'!A1262:F3596,6,FALSE)</f>
        <v>DIABETES</v>
      </c>
      <c r="L1262" s="16" t="e">
        <f>VLOOKUP(A1262,'hospitalisation details 2'!A1262:G3604,7,FALSE)</f>
        <v>#N/A</v>
      </c>
      <c r="N1262" t="e">
        <f>VLOOKUP(A1262,'hospitalisation details 2'!A1262:J3604,10,FALSE)</f>
        <v>#N/A</v>
      </c>
    </row>
    <row r="1263" spans="1:14" ht="15.6" x14ac:dyDescent="0.3">
      <c r="A1263" s="1" t="s">
        <v>1109</v>
      </c>
      <c r="B1263" t="str">
        <f>VLOOKUP(A1263,'Customer Names'!A1263:D3597,4,FALSE)</f>
        <v>Alicia</v>
      </c>
      <c r="C1263">
        <f>VLOOKUP(A1263,'medical examination2'!A1263:'medical examination2'!B3597,2,FALSE)</f>
        <v>23.94</v>
      </c>
      <c r="D1263">
        <f>VLOOKUP(A1263,'medical examination2'!A1263:E3597,5,FALSE)</f>
        <v>4.54</v>
      </c>
      <c r="E1263" t="str">
        <f>VLOOKUP(A1263,'medical examination2'!A1263:G3598,7,FALSE)</f>
        <v>yes</v>
      </c>
      <c r="F1263" t="str">
        <f>VLOOKUP(healthcare!A1263,'medical examination2'!A1263:I3597,9,FALSE)</f>
        <v>No</v>
      </c>
      <c r="G1263" t="str">
        <f>VLOOKUP(A1263,'medical examination2'!A1263:J3597,10,FALSE)</f>
        <v>Yes</v>
      </c>
      <c r="I1263" t="str">
        <f>VLOOKUP(A1263,'medical examination2'!A1263:M3597,13,FALSE)</f>
        <v>No</v>
      </c>
      <c r="J1263" t="str">
        <f>VLOOKUP(A1263,'medical examination2'!A1263:D3597,4,FALSE)</f>
        <v>NORMAL WEIGHT</v>
      </c>
      <c r="K1263" t="str">
        <f>VLOOKUP(A1263,'medical examination2'!A1263:F3597,6,FALSE)</f>
        <v>NORMAL</v>
      </c>
      <c r="L1263" s="16" t="e">
        <f>VLOOKUP(A1263,'hospitalisation details 2'!A1263:G3605,7,FALSE)</f>
        <v>#N/A</v>
      </c>
      <c r="N1263" t="e">
        <f>VLOOKUP(A1263,'hospitalisation details 2'!A1263:J3605,10,FALSE)</f>
        <v>#N/A</v>
      </c>
    </row>
    <row r="1264" spans="1:14" ht="15.6" x14ac:dyDescent="0.3">
      <c r="A1264" s="1" t="s">
        <v>1108</v>
      </c>
      <c r="B1264" t="str">
        <f>VLOOKUP(A1264,'Customer Names'!A1264:D3598,4,FALSE)</f>
        <v>Sarah K.</v>
      </c>
      <c r="C1264">
        <f>VLOOKUP(A1264,'medical examination2'!A1264:'medical examination2'!B3598,2,FALSE)</f>
        <v>46.4</v>
      </c>
      <c r="D1264">
        <f>VLOOKUP(A1264,'medical examination2'!A1264:E3598,5,FALSE)</f>
        <v>5.71</v>
      </c>
      <c r="E1264" t="str">
        <f>VLOOKUP(A1264,'medical examination2'!A1264:G3599,7,FALSE)</f>
        <v>No</v>
      </c>
      <c r="F1264" t="str">
        <f>VLOOKUP(healthcare!A1264,'medical examination2'!A1264:I3598,9,FALSE)</f>
        <v>No</v>
      </c>
      <c r="G1264" t="str">
        <f>VLOOKUP(A1264,'medical examination2'!A1264:J3598,10,FALSE)</f>
        <v>No</v>
      </c>
      <c r="I1264" t="str">
        <f>VLOOKUP(A1264,'medical examination2'!A1264:M3598,13,FALSE)</f>
        <v>No</v>
      </c>
      <c r="J1264" t="str">
        <f>VLOOKUP(A1264,'medical examination2'!A1264:D3598,4,FALSE)</f>
        <v>OBESITY</v>
      </c>
      <c r="K1264" t="str">
        <f>VLOOKUP(A1264,'medical examination2'!A1264:F3598,6,FALSE)</f>
        <v>PREDIABETES</v>
      </c>
      <c r="L1264" s="16" t="e">
        <f>VLOOKUP(A1264,'hospitalisation details 2'!A1264:G3606,7,FALSE)</f>
        <v>#N/A</v>
      </c>
      <c r="N1264" t="e">
        <f>VLOOKUP(A1264,'hospitalisation details 2'!A1264:J3606,10,FALSE)</f>
        <v>#N/A</v>
      </c>
    </row>
    <row r="1265" spans="1:14" ht="15.6" x14ac:dyDescent="0.3">
      <c r="A1265" s="1" t="s">
        <v>1107</v>
      </c>
      <c r="B1265" t="str">
        <f>VLOOKUP(A1265,'Customer Names'!A1265:D3599,4,FALSE)</f>
        <v>Guomin</v>
      </c>
      <c r="C1265">
        <f>VLOOKUP(A1265,'medical examination2'!A1265:'medical examination2'!B3599,2,FALSE)</f>
        <v>40.375</v>
      </c>
      <c r="D1265">
        <f>VLOOKUP(A1265,'medical examination2'!A1265:E3599,5,FALSE)</f>
        <v>6.25</v>
      </c>
      <c r="E1265" t="str">
        <f>VLOOKUP(A1265,'medical examination2'!A1265:G3600,7,FALSE)</f>
        <v>yes</v>
      </c>
      <c r="F1265" t="str">
        <f>VLOOKUP(healthcare!A1265,'medical examination2'!A1265:I3599,9,FALSE)</f>
        <v>No</v>
      </c>
      <c r="G1265" t="str">
        <f>VLOOKUP(A1265,'medical examination2'!A1265:J3599,10,FALSE)</f>
        <v>No</v>
      </c>
      <c r="I1265" t="str">
        <f>VLOOKUP(A1265,'medical examination2'!A1265:M3599,13,FALSE)</f>
        <v>No</v>
      </c>
      <c r="J1265" t="str">
        <f>VLOOKUP(A1265,'medical examination2'!A1265:D3599,4,FALSE)</f>
        <v>OBESITY</v>
      </c>
      <c r="K1265" t="str">
        <f>VLOOKUP(A1265,'medical examination2'!A1265:F3599,6,FALSE)</f>
        <v>PREDIABETES</v>
      </c>
      <c r="L1265" s="16" t="e">
        <f>VLOOKUP(A1265,'hospitalisation details 2'!A1265:G3607,7,FALSE)</f>
        <v>#N/A</v>
      </c>
      <c r="N1265" t="e">
        <f>VLOOKUP(A1265,'hospitalisation details 2'!A1265:J3607,10,FALSE)</f>
        <v>#N/A</v>
      </c>
    </row>
    <row r="1266" spans="1:14" ht="15.6" x14ac:dyDescent="0.3">
      <c r="A1266" s="1" t="s">
        <v>1106</v>
      </c>
      <c r="B1266" t="str">
        <f>VLOOKUP(A1266,'Customer Names'!A1266:D3600,4,FALSE)</f>
        <v>Javier</v>
      </c>
      <c r="C1266">
        <f>VLOOKUP(A1266,'medical examination2'!A1266:'medical examination2'!B3600,2,FALSE)</f>
        <v>28.7</v>
      </c>
      <c r="D1266">
        <f>VLOOKUP(A1266,'medical examination2'!A1266:E3600,5,FALSE)</f>
        <v>9.4700000000000006</v>
      </c>
      <c r="E1266" t="str">
        <f>VLOOKUP(A1266,'medical examination2'!A1266:G3601,7,FALSE)</f>
        <v>No</v>
      </c>
      <c r="F1266" t="str">
        <f>VLOOKUP(healthcare!A1266,'medical examination2'!A1266:I3600,9,FALSE)</f>
        <v>No</v>
      </c>
      <c r="G1266" t="str">
        <f>VLOOKUP(A1266,'medical examination2'!A1266:J3600,10,FALSE)</f>
        <v>No</v>
      </c>
      <c r="I1266" t="str">
        <f>VLOOKUP(A1266,'medical examination2'!A1266:M3600,13,FALSE)</f>
        <v>No</v>
      </c>
      <c r="J1266" t="str">
        <f>VLOOKUP(A1266,'medical examination2'!A1266:D3600,4,FALSE)</f>
        <v>OVERWEIGHT</v>
      </c>
      <c r="K1266" t="str">
        <f>VLOOKUP(A1266,'medical examination2'!A1266:F3600,6,FALSE)</f>
        <v>DIABETES</v>
      </c>
      <c r="L1266" s="16" t="e">
        <f>VLOOKUP(A1266,'hospitalisation details 2'!A1266:G3608,7,FALSE)</f>
        <v>#N/A</v>
      </c>
      <c r="N1266" t="e">
        <f>VLOOKUP(A1266,'hospitalisation details 2'!A1266:J3608,10,FALSE)</f>
        <v>#N/A</v>
      </c>
    </row>
    <row r="1267" spans="1:14" ht="15.6" x14ac:dyDescent="0.3">
      <c r="A1267" s="1" t="s">
        <v>1105</v>
      </c>
      <c r="B1267" t="str">
        <f>VLOOKUP(A1267,'Customer Names'!A1267:D3601,4,FALSE)</f>
        <v>Matt</v>
      </c>
      <c r="C1267">
        <f>VLOOKUP(A1267,'medical examination2'!A1267:'medical examination2'!B3601,2,FALSE)</f>
        <v>26.63</v>
      </c>
      <c r="D1267">
        <f>VLOOKUP(A1267,'medical examination2'!A1267:E3601,5,FALSE)</f>
        <v>5.7</v>
      </c>
      <c r="E1267" t="str">
        <f>VLOOKUP(A1267,'medical examination2'!A1267:G3602,7,FALSE)</f>
        <v>No</v>
      </c>
      <c r="F1267" t="str">
        <f>VLOOKUP(healthcare!A1267,'medical examination2'!A1267:I3601,9,FALSE)</f>
        <v>No</v>
      </c>
      <c r="G1267" t="str">
        <f>VLOOKUP(A1267,'medical examination2'!A1267:J3601,10,FALSE)</f>
        <v>No</v>
      </c>
      <c r="I1267" t="str">
        <f>VLOOKUP(A1267,'medical examination2'!A1267:M3601,13,FALSE)</f>
        <v>No</v>
      </c>
      <c r="J1267" t="str">
        <f>VLOOKUP(A1267,'medical examination2'!A1267:D3601,4,FALSE)</f>
        <v>OVERWEIGHT</v>
      </c>
      <c r="K1267" t="str">
        <f>VLOOKUP(A1267,'medical examination2'!A1267:F3601,6,FALSE)</f>
        <v>PREDIABETES</v>
      </c>
      <c r="L1267" s="16" t="e">
        <f>VLOOKUP(A1267,'hospitalisation details 2'!A1267:G3609,7,FALSE)</f>
        <v>#N/A</v>
      </c>
      <c r="N1267" t="e">
        <f>VLOOKUP(A1267,'hospitalisation details 2'!A1267:J3609,10,FALSE)</f>
        <v>#N/A</v>
      </c>
    </row>
    <row r="1268" spans="1:14" ht="15.6" x14ac:dyDescent="0.3">
      <c r="A1268" s="1" t="s">
        <v>1104</v>
      </c>
      <c r="B1268" t="str">
        <f>VLOOKUP(A1268,'Customer Names'!A1268:D3602,4,FALSE)</f>
        <v>Thomas S</v>
      </c>
      <c r="C1268">
        <f>VLOOKUP(A1268,'medical examination2'!A1268:'medical examination2'!B3602,2,FALSE)</f>
        <v>22.515000000000001</v>
      </c>
      <c r="D1268">
        <f>VLOOKUP(A1268,'medical examination2'!A1268:E3602,5,FALSE)</f>
        <v>11.18</v>
      </c>
      <c r="E1268" t="str">
        <f>VLOOKUP(A1268,'medical examination2'!A1268:G3603,7,FALSE)</f>
        <v>No</v>
      </c>
      <c r="F1268" t="str">
        <f>VLOOKUP(healthcare!A1268,'medical examination2'!A1268:I3602,9,FALSE)</f>
        <v>No</v>
      </c>
      <c r="G1268" t="str">
        <f>VLOOKUP(A1268,'medical examination2'!A1268:J3602,10,FALSE)</f>
        <v>No</v>
      </c>
      <c r="I1268" t="str">
        <f>VLOOKUP(A1268,'medical examination2'!A1268:M3602,13,FALSE)</f>
        <v>No</v>
      </c>
      <c r="J1268" t="str">
        <f>VLOOKUP(A1268,'medical examination2'!A1268:D3602,4,FALSE)</f>
        <v>NORMAL WEIGHT</v>
      </c>
      <c r="K1268" t="str">
        <f>VLOOKUP(A1268,'medical examination2'!A1268:F3602,6,FALSE)</f>
        <v>DIABETES</v>
      </c>
      <c r="L1268" s="16" t="e">
        <f>VLOOKUP(A1268,'hospitalisation details 2'!A1268:G3610,7,FALSE)</f>
        <v>#N/A</v>
      </c>
      <c r="N1268" t="e">
        <f>VLOOKUP(A1268,'hospitalisation details 2'!A1268:J3610,10,FALSE)</f>
        <v>#N/A</v>
      </c>
    </row>
    <row r="1269" spans="1:14" ht="15.6" x14ac:dyDescent="0.3">
      <c r="A1269" s="1" t="s">
        <v>1103</v>
      </c>
      <c r="B1269" t="str">
        <f>VLOOKUP(A1269,'Customer Names'!A1269:D3603,4,FALSE)</f>
        <v>Martha Patricia</v>
      </c>
      <c r="C1269">
        <f>VLOOKUP(A1269,'medical examination2'!A1269:'medical examination2'!B3603,2,FALSE)</f>
        <v>36.575000000000003</v>
      </c>
      <c r="D1269">
        <f>VLOOKUP(A1269,'medical examination2'!A1269:E3603,5,FALSE)</f>
        <v>10.98</v>
      </c>
      <c r="E1269" t="str">
        <f>VLOOKUP(A1269,'medical examination2'!A1269:G3604,7,FALSE)</f>
        <v>No</v>
      </c>
      <c r="F1269" t="str">
        <f>VLOOKUP(healthcare!A1269,'medical examination2'!A1269:I3603,9,FALSE)</f>
        <v>No</v>
      </c>
      <c r="G1269" t="str">
        <f>VLOOKUP(A1269,'medical examination2'!A1269:J3603,10,FALSE)</f>
        <v>No</v>
      </c>
      <c r="I1269" t="str">
        <f>VLOOKUP(A1269,'medical examination2'!A1269:M3603,13,FALSE)</f>
        <v>No</v>
      </c>
      <c r="J1269" t="str">
        <f>VLOOKUP(A1269,'medical examination2'!A1269:D3603,4,FALSE)</f>
        <v>OBESITY</v>
      </c>
      <c r="K1269" t="str">
        <f>VLOOKUP(A1269,'medical examination2'!A1269:F3603,6,FALSE)</f>
        <v>DIABETES</v>
      </c>
      <c r="L1269" s="16" t="e">
        <f>VLOOKUP(A1269,'hospitalisation details 2'!A1269:G3611,7,FALSE)</f>
        <v>#N/A</v>
      </c>
      <c r="N1269" t="e">
        <f>VLOOKUP(A1269,'hospitalisation details 2'!A1269:J3611,10,FALSE)</f>
        <v>#N/A</v>
      </c>
    </row>
    <row r="1270" spans="1:14" ht="15.6" x14ac:dyDescent="0.3">
      <c r="A1270" s="1" t="s">
        <v>1102</v>
      </c>
      <c r="B1270" t="str">
        <f>VLOOKUP(A1270,'Customer Names'!A1270:D3604,4,FALSE)</f>
        <v>Alicia</v>
      </c>
      <c r="C1270">
        <f>VLOOKUP(A1270,'medical examination2'!A1270:'medical examination2'!B3604,2,FALSE)</f>
        <v>23.66</v>
      </c>
      <c r="D1270">
        <f>VLOOKUP(A1270,'medical examination2'!A1270:E3604,5,FALSE)</f>
        <v>5.1100000000000003</v>
      </c>
      <c r="E1270" t="str">
        <f>VLOOKUP(A1270,'medical examination2'!A1270:G3605,7,FALSE)</f>
        <v>yes</v>
      </c>
      <c r="F1270" t="str">
        <f>VLOOKUP(healthcare!A1270,'medical examination2'!A1270:I3604,9,FALSE)</f>
        <v>No</v>
      </c>
      <c r="G1270" t="str">
        <f>VLOOKUP(A1270,'medical examination2'!A1270:J3604,10,FALSE)</f>
        <v>Yes</v>
      </c>
      <c r="I1270" t="str">
        <f>VLOOKUP(A1270,'medical examination2'!A1270:M3604,13,FALSE)</f>
        <v>No</v>
      </c>
      <c r="J1270" t="str">
        <f>VLOOKUP(A1270,'medical examination2'!A1270:D3604,4,FALSE)</f>
        <v>NORMAL WEIGHT</v>
      </c>
      <c r="K1270" t="str">
        <f>VLOOKUP(A1270,'medical examination2'!A1270:F3604,6,FALSE)</f>
        <v>NORMAL</v>
      </c>
      <c r="L1270" s="16" t="e">
        <f>VLOOKUP(A1270,'hospitalisation details 2'!A1270:G3612,7,FALSE)</f>
        <v>#N/A</v>
      </c>
      <c r="N1270" t="e">
        <f>VLOOKUP(A1270,'hospitalisation details 2'!A1270:J3612,10,FALSE)</f>
        <v>#N/A</v>
      </c>
    </row>
    <row r="1271" spans="1:14" ht="15.6" x14ac:dyDescent="0.3">
      <c r="A1271" s="1" t="s">
        <v>1101</v>
      </c>
      <c r="B1271" t="str">
        <f>VLOOKUP(A1271,'Customer Names'!A1271:D3605,4,FALSE)</f>
        <v>Jennifer V.</v>
      </c>
      <c r="C1271">
        <f>VLOOKUP(A1271,'medical examination2'!A1271:'medical examination2'!B3605,2,FALSE)</f>
        <v>18.62</v>
      </c>
      <c r="D1271">
        <f>VLOOKUP(A1271,'medical examination2'!A1271:E3605,5,FALSE)</f>
        <v>10.24</v>
      </c>
      <c r="E1271" t="str">
        <f>VLOOKUP(A1271,'medical examination2'!A1271:G3606,7,FALSE)</f>
        <v>No</v>
      </c>
      <c r="F1271" t="str">
        <f>VLOOKUP(healthcare!A1271,'medical examination2'!A1271:I3605,9,FALSE)</f>
        <v>No</v>
      </c>
      <c r="G1271" t="str">
        <f>VLOOKUP(A1271,'medical examination2'!A1271:J3605,10,FALSE)</f>
        <v>No</v>
      </c>
      <c r="I1271" t="str">
        <f>VLOOKUP(A1271,'medical examination2'!A1271:M3605,13,FALSE)</f>
        <v>No</v>
      </c>
      <c r="J1271" t="str">
        <f>VLOOKUP(A1271,'medical examination2'!A1271:D3605,4,FALSE)</f>
        <v>NORMAL WEIGHT</v>
      </c>
      <c r="K1271" t="str">
        <f>VLOOKUP(A1271,'medical examination2'!A1271:F3605,6,FALSE)</f>
        <v>DIABETES</v>
      </c>
      <c r="L1271" s="16" t="e">
        <f>VLOOKUP(A1271,'hospitalisation details 2'!A1271:G3613,7,FALSE)</f>
        <v>#N/A</v>
      </c>
      <c r="N1271" t="e">
        <f>VLOOKUP(A1271,'hospitalisation details 2'!A1271:J3613,10,FALSE)</f>
        <v>#N/A</v>
      </c>
    </row>
    <row r="1272" spans="1:14" ht="15.6" x14ac:dyDescent="0.3">
      <c r="A1272" s="1" t="s">
        <v>1100</v>
      </c>
      <c r="B1272" t="str">
        <f>VLOOKUP(A1272,'Customer Names'!A1272:D3606,4,FALSE)</f>
        <v>Michael W.</v>
      </c>
      <c r="C1272">
        <f>VLOOKUP(A1272,'medical examination2'!A1272:'medical examination2'!B3606,2,FALSE)</f>
        <v>19.190000000000001</v>
      </c>
      <c r="D1272">
        <f>VLOOKUP(A1272,'medical examination2'!A1272:E3606,5,FALSE)</f>
        <v>7.71</v>
      </c>
      <c r="E1272" t="str">
        <f>VLOOKUP(A1272,'medical examination2'!A1272:G3607,7,FALSE)</f>
        <v>yes</v>
      </c>
      <c r="F1272" t="str">
        <f>VLOOKUP(healthcare!A1272,'medical examination2'!A1272:I3606,9,FALSE)</f>
        <v>No</v>
      </c>
      <c r="G1272" t="str">
        <f>VLOOKUP(A1272,'medical examination2'!A1272:J3606,10,FALSE)</f>
        <v>No</v>
      </c>
      <c r="I1272" t="str">
        <f>VLOOKUP(A1272,'medical examination2'!A1272:M3606,13,FALSE)</f>
        <v>No</v>
      </c>
      <c r="J1272" t="str">
        <f>VLOOKUP(A1272,'medical examination2'!A1272:D3606,4,FALSE)</f>
        <v>NORMAL WEIGHT</v>
      </c>
      <c r="K1272" t="str">
        <f>VLOOKUP(A1272,'medical examination2'!A1272:F3606,6,FALSE)</f>
        <v>DIABETES</v>
      </c>
      <c r="L1272" s="16" t="e">
        <f>VLOOKUP(A1272,'hospitalisation details 2'!A1272:G3614,7,FALSE)</f>
        <v>#N/A</v>
      </c>
      <c r="N1272" t="e">
        <f>VLOOKUP(A1272,'hospitalisation details 2'!A1272:J3614,10,FALSE)</f>
        <v>#N/A</v>
      </c>
    </row>
    <row r="1273" spans="1:14" ht="15.6" x14ac:dyDescent="0.3">
      <c r="A1273" s="1" t="s">
        <v>1099</v>
      </c>
      <c r="B1273" t="str">
        <f>VLOOKUP(A1273,'Customer Names'!A1273:D3607,4,FALSE)</f>
        <v>Eddie C</v>
      </c>
      <c r="C1273">
        <f>VLOOKUP(A1273,'medical examination2'!A1273:'medical examination2'!B3607,2,FALSE)</f>
        <v>27.5</v>
      </c>
      <c r="D1273">
        <f>VLOOKUP(A1273,'medical examination2'!A1273:E3607,5,FALSE)</f>
        <v>6.03</v>
      </c>
      <c r="E1273" t="str">
        <f>VLOOKUP(A1273,'medical examination2'!A1273:G3608,7,FALSE)</f>
        <v>No</v>
      </c>
      <c r="F1273" t="str">
        <f>VLOOKUP(healthcare!A1273,'medical examination2'!A1273:I3607,9,FALSE)</f>
        <v>No</v>
      </c>
      <c r="G1273" t="str">
        <f>VLOOKUP(A1273,'medical examination2'!A1273:J3607,10,FALSE)</f>
        <v>No</v>
      </c>
      <c r="I1273" t="str">
        <f>VLOOKUP(A1273,'medical examination2'!A1273:M3607,13,FALSE)</f>
        <v>No</v>
      </c>
      <c r="J1273" t="str">
        <f>VLOOKUP(A1273,'medical examination2'!A1273:D3607,4,FALSE)</f>
        <v>OVERWEIGHT</v>
      </c>
      <c r="K1273" t="str">
        <f>VLOOKUP(A1273,'medical examination2'!A1273:F3607,6,FALSE)</f>
        <v>PREDIABETES</v>
      </c>
      <c r="L1273" s="16" t="e">
        <f>VLOOKUP(A1273,'hospitalisation details 2'!A1273:G3615,7,FALSE)</f>
        <v>#N/A</v>
      </c>
      <c r="N1273" t="e">
        <f>VLOOKUP(A1273,'hospitalisation details 2'!A1273:J3615,10,FALSE)</f>
        <v>#N/A</v>
      </c>
    </row>
    <row r="1274" spans="1:14" ht="15.6" x14ac:dyDescent="0.3">
      <c r="A1274" s="1" t="s">
        <v>1098</v>
      </c>
      <c r="B1274" t="str">
        <f>VLOOKUP(A1274,'Customer Names'!A1274:D3608,4,FALSE)</f>
        <v>Maxime M</v>
      </c>
      <c r="C1274">
        <f>VLOOKUP(A1274,'medical examination2'!A1274:'medical examination2'!B3608,2,FALSE)</f>
        <v>27.36</v>
      </c>
      <c r="D1274">
        <f>VLOOKUP(A1274,'medical examination2'!A1274:E3608,5,FALSE)</f>
        <v>5.96</v>
      </c>
      <c r="E1274" t="str">
        <f>VLOOKUP(A1274,'medical examination2'!A1274:G3609,7,FALSE)</f>
        <v>No</v>
      </c>
      <c r="F1274" t="str">
        <f>VLOOKUP(healthcare!A1274,'medical examination2'!A1274:I3608,9,FALSE)</f>
        <v>No</v>
      </c>
      <c r="G1274" t="str">
        <f>VLOOKUP(A1274,'medical examination2'!A1274:J3608,10,FALSE)</f>
        <v>Yes</v>
      </c>
      <c r="I1274" t="str">
        <f>VLOOKUP(A1274,'medical examination2'!A1274:M3608,13,FALSE)</f>
        <v>No</v>
      </c>
      <c r="J1274" t="str">
        <f>VLOOKUP(A1274,'medical examination2'!A1274:D3608,4,FALSE)</f>
        <v>OVERWEIGHT</v>
      </c>
      <c r="K1274" t="str">
        <f>VLOOKUP(A1274,'medical examination2'!A1274:F3608,6,FALSE)</f>
        <v>PREDIABETES</v>
      </c>
      <c r="L1274" s="16" t="e">
        <f>VLOOKUP(A1274,'hospitalisation details 2'!A1274:G3616,7,FALSE)</f>
        <v>#N/A</v>
      </c>
      <c r="N1274" t="e">
        <f>VLOOKUP(A1274,'hospitalisation details 2'!A1274:J3616,10,FALSE)</f>
        <v>#N/A</v>
      </c>
    </row>
    <row r="1275" spans="1:14" ht="15.6" x14ac:dyDescent="0.3">
      <c r="A1275" s="1" t="s">
        <v>1097</v>
      </c>
      <c r="B1275" t="str">
        <f>VLOOKUP(A1275,'Customer Names'!A1275:D3609,4,FALSE)</f>
        <v>Mark D</v>
      </c>
      <c r="C1275">
        <f>VLOOKUP(A1275,'medical examination2'!A1275:'medical examination2'!B3609,2,FALSE)</f>
        <v>20.350000000000001</v>
      </c>
      <c r="D1275">
        <f>VLOOKUP(A1275,'medical examination2'!A1275:E3609,5,FALSE)</f>
        <v>4.16</v>
      </c>
      <c r="E1275" t="str">
        <f>VLOOKUP(A1275,'medical examination2'!A1275:G3610,7,FALSE)</f>
        <v>No</v>
      </c>
      <c r="F1275" t="str">
        <f>VLOOKUP(healthcare!A1275,'medical examination2'!A1275:I3609,9,FALSE)</f>
        <v>No</v>
      </c>
      <c r="G1275" t="str">
        <f>VLOOKUP(A1275,'medical examination2'!A1275:J3609,10,FALSE)</f>
        <v>No</v>
      </c>
      <c r="I1275" t="str">
        <f>VLOOKUP(A1275,'medical examination2'!A1275:M3609,13,FALSE)</f>
        <v>No</v>
      </c>
      <c r="J1275" t="str">
        <f>VLOOKUP(A1275,'medical examination2'!A1275:D3609,4,FALSE)</f>
        <v>NORMAL WEIGHT</v>
      </c>
      <c r="K1275" t="str">
        <f>VLOOKUP(A1275,'medical examination2'!A1275:F3609,6,FALSE)</f>
        <v>NORMAL</v>
      </c>
      <c r="L1275" s="16" t="e">
        <f>VLOOKUP(A1275,'hospitalisation details 2'!A1275:G3617,7,FALSE)</f>
        <v>#N/A</v>
      </c>
      <c r="N1275" t="e">
        <f>VLOOKUP(A1275,'hospitalisation details 2'!A1275:J3617,10,FALSE)</f>
        <v>#N/A</v>
      </c>
    </row>
    <row r="1276" spans="1:14" ht="15.6" x14ac:dyDescent="0.3">
      <c r="A1276" s="1" t="s">
        <v>1096</v>
      </c>
      <c r="B1276" t="str">
        <f>VLOOKUP(A1276,'Customer Names'!A1276:D3610,4,FALSE)</f>
        <v>Adam</v>
      </c>
      <c r="C1276">
        <f>VLOOKUP(A1276,'medical examination2'!A1276:'medical examination2'!B3610,2,FALSE)</f>
        <v>24.035</v>
      </c>
      <c r="D1276">
        <f>VLOOKUP(A1276,'medical examination2'!A1276:E3610,5,FALSE)</f>
        <v>6.11</v>
      </c>
      <c r="E1276" t="str">
        <f>VLOOKUP(A1276,'medical examination2'!A1276:G3611,7,FALSE)</f>
        <v>No</v>
      </c>
      <c r="F1276" t="str">
        <f>VLOOKUP(healthcare!A1276,'medical examination2'!A1276:I3610,9,FALSE)</f>
        <v>No</v>
      </c>
      <c r="G1276" t="str">
        <f>VLOOKUP(A1276,'medical examination2'!A1276:J3610,10,FALSE)</f>
        <v>No</v>
      </c>
      <c r="I1276" t="str">
        <f>VLOOKUP(A1276,'medical examination2'!A1276:M3610,13,FALSE)</f>
        <v>No</v>
      </c>
      <c r="J1276" t="str">
        <f>VLOOKUP(A1276,'medical examination2'!A1276:D3610,4,FALSE)</f>
        <v>NORMAL WEIGHT</v>
      </c>
      <c r="K1276" t="str">
        <f>VLOOKUP(A1276,'medical examination2'!A1276:F3610,6,FALSE)</f>
        <v>PREDIABETES</v>
      </c>
      <c r="L1276" s="16" t="e">
        <f>VLOOKUP(A1276,'hospitalisation details 2'!A1276:G3618,7,FALSE)</f>
        <v>#N/A</v>
      </c>
      <c r="N1276" t="e">
        <f>VLOOKUP(A1276,'hospitalisation details 2'!A1276:J3618,10,FALSE)</f>
        <v>#N/A</v>
      </c>
    </row>
    <row r="1277" spans="1:14" ht="15.6" x14ac:dyDescent="0.3">
      <c r="A1277" s="1" t="s">
        <v>1095</v>
      </c>
      <c r="B1277" t="str">
        <f>VLOOKUP(A1277,'Customer Names'!A1277:D3611,4,FALSE)</f>
        <v>Justin M</v>
      </c>
      <c r="C1277">
        <f>VLOOKUP(A1277,'medical examination2'!A1277:'medical examination2'!B3611,2,FALSE)</f>
        <v>23.56</v>
      </c>
      <c r="D1277">
        <f>VLOOKUP(A1277,'medical examination2'!A1277:E3611,5,FALSE)</f>
        <v>5.97</v>
      </c>
      <c r="E1277" t="str">
        <f>VLOOKUP(A1277,'medical examination2'!A1277:G3612,7,FALSE)</f>
        <v>No</v>
      </c>
      <c r="F1277" t="str">
        <f>VLOOKUP(healthcare!A1277,'medical examination2'!A1277:I3611,9,FALSE)</f>
        <v>No</v>
      </c>
      <c r="G1277" t="str">
        <f>VLOOKUP(A1277,'medical examination2'!A1277:J3611,10,FALSE)</f>
        <v>No</v>
      </c>
      <c r="I1277" t="str">
        <f>VLOOKUP(A1277,'medical examination2'!A1277:M3611,13,FALSE)</f>
        <v>No</v>
      </c>
      <c r="J1277" t="str">
        <f>VLOOKUP(A1277,'medical examination2'!A1277:D3611,4,FALSE)</f>
        <v>NORMAL WEIGHT</v>
      </c>
      <c r="K1277" t="str">
        <f>VLOOKUP(A1277,'medical examination2'!A1277:F3611,6,FALSE)</f>
        <v>PREDIABETES</v>
      </c>
      <c r="L1277" s="16" t="e">
        <f>VLOOKUP(A1277,'hospitalisation details 2'!A1277:G3619,7,FALSE)</f>
        <v>#N/A</v>
      </c>
      <c r="N1277" t="e">
        <f>VLOOKUP(A1277,'hospitalisation details 2'!A1277:J3619,10,FALSE)</f>
        <v>#N/A</v>
      </c>
    </row>
    <row r="1278" spans="1:14" ht="15.6" x14ac:dyDescent="0.3">
      <c r="A1278" s="1" t="s">
        <v>1094</v>
      </c>
      <c r="B1278" t="str">
        <f>VLOOKUP(A1278,'Customer Names'!A1278:D3612,4,FALSE)</f>
        <v>Svetlana V.</v>
      </c>
      <c r="C1278">
        <f>VLOOKUP(A1278,'medical examination2'!A1278:'medical examination2'!B3612,2,FALSE)</f>
        <v>27.17</v>
      </c>
      <c r="D1278">
        <f>VLOOKUP(A1278,'medical examination2'!A1278:E3612,5,FALSE)</f>
        <v>10.81</v>
      </c>
      <c r="E1278" t="str">
        <f>VLOOKUP(A1278,'medical examination2'!A1278:G3613,7,FALSE)</f>
        <v>No</v>
      </c>
      <c r="F1278" t="str">
        <f>VLOOKUP(healthcare!A1278,'medical examination2'!A1278:I3612,9,FALSE)</f>
        <v>No</v>
      </c>
      <c r="G1278" t="str">
        <f>VLOOKUP(A1278,'medical examination2'!A1278:J3612,10,FALSE)</f>
        <v>No</v>
      </c>
      <c r="I1278" t="str">
        <f>VLOOKUP(A1278,'medical examination2'!A1278:M3612,13,FALSE)</f>
        <v>No</v>
      </c>
      <c r="J1278" t="str">
        <f>VLOOKUP(A1278,'medical examination2'!A1278:D3612,4,FALSE)</f>
        <v>OVERWEIGHT</v>
      </c>
      <c r="K1278" t="str">
        <f>VLOOKUP(A1278,'medical examination2'!A1278:F3612,6,FALSE)</f>
        <v>DIABETES</v>
      </c>
      <c r="L1278" s="16" t="e">
        <f>VLOOKUP(A1278,'hospitalisation details 2'!A1278:G3620,7,FALSE)</f>
        <v>#N/A</v>
      </c>
      <c r="N1278" t="e">
        <f>VLOOKUP(A1278,'hospitalisation details 2'!A1278:J3620,10,FALSE)</f>
        <v>#N/A</v>
      </c>
    </row>
    <row r="1279" spans="1:14" ht="15.6" x14ac:dyDescent="0.3">
      <c r="A1279" s="1" t="s">
        <v>1093</v>
      </c>
      <c r="B1279" t="str">
        <f>VLOOKUP(A1279,'Customer Names'!A1279:D3613,4,FALSE)</f>
        <v>Jana L</v>
      </c>
      <c r="C1279">
        <f>VLOOKUP(A1279,'medical examination2'!A1279:'medical examination2'!B3613,2,FALSE)</f>
        <v>34.32</v>
      </c>
      <c r="D1279">
        <f>VLOOKUP(A1279,'medical examination2'!A1279:E3613,5,FALSE)</f>
        <v>5.7</v>
      </c>
      <c r="E1279" t="str">
        <f>VLOOKUP(A1279,'medical examination2'!A1279:G3614,7,FALSE)</f>
        <v>yes</v>
      </c>
      <c r="F1279" t="str">
        <f>VLOOKUP(healthcare!A1279,'medical examination2'!A1279:I3613,9,FALSE)</f>
        <v>No</v>
      </c>
      <c r="G1279" t="str">
        <f>VLOOKUP(A1279,'medical examination2'!A1279:J3613,10,FALSE)</f>
        <v>Yes</v>
      </c>
      <c r="I1279" t="str">
        <f>VLOOKUP(A1279,'medical examination2'!A1279:M3613,13,FALSE)</f>
        <v>No</v>
      </c>
      <c r="J1279" t="str">
        <f>VLOOKUP(A1279,'medical examination2'!A1279:D3613,4,FALSE)</f>
        <v>OBESITY</v>
      </c>
      <c r="K1279" t="str">
        <f>VLOOKUP(A1279,'medical examination2'!A1279:F3613,6,FALSE)</f>
        <v>PREDIABETES</v>
      </c>
      <c r="L1279" s="16" t="e">
        <f>VLOOKUP(A1279,'hospitalisation details 2'!A1279:G3621,7,FALSE)</f>
        <v>#N/A</v>
      </c>
      <c r="N1279" t="e">
        <f>VLOOKUP(A1279,'hospitalisation details 2'!A1279:J3621,10,FALSE)</f>
        <v>#N/A</v>
      </c>
    </row>
    <row r="1280" spans="1:14" ht="15.6" x14ac:dyDescent="0.3">
      <c r="A1280" s="1" t="s">
        <v>1092</v>
      </c>
      <c r="B1280" t="str">
        <f>VLOOKUP(A1280,'Customer Names'!A1280:D3614,4,FALSE)</f>
        <v>Laura</v>
      </c>
      <c r="C1280">
        <f>VLOOKUP(A1280,'medical examination2'!A1280:'medical examination2'!B3614,2,FALSE)</f>
        <v>23.87</v>
      </c>
      <c r="D1280">
        <f>VLOOKUP(A1280,'medical examination2'!A1280:E3614,5,FALSE)</f>
        <v>4.7699999999999996</v>
      </c>
      <c r="E1280" t="str">
        <f>VLOOKUP(A1280,'medical examination2'!A1280:G3615,7,FALSE)</f>
        <v>yes</v>
      </c>
      <c r="F1280" t="str">
        <f>VLOOKUP(healthcare!A1280,'medical examination2'!A1280:I3614,9,FALSE)</f>
        <v>No</v>
      </c>
      <c r="G1280" t="str">
        <f>VLOOKUP(A1280,'medical examination2'!A1280:J3614,10,FALSE)</f>
        <v>Yes</v>
      </c>
      <c r="I1280" t="str">
        <f>VLOOKUP(A1280,'medical examination2'!A1280:M3614,13,FALSE)</f>
        <v>No</v>
      </c>
      <c r="J1280" t="str">
        <f>VLOOKUP(A1280,'medical examination2'!A1280:D3614,4,FALSE)</f>
        <v>NORMAL WEIGHT</v>
      </c>
      <c r="K1280" t="str">
        <f>VLOOKUP(A1280,'medical examination2'!A1280:F3614,6,FALSE)</f>
        <v>NORMAL</v>
      </c>
      <c r="L1280" s="16" t="e">
        <f>VLOOKUP(A1280,'hospitalisation details 2'!A1280:G3622,7,FALSE)</f>
        <v>#N/A</v>
      </c>
      <c r="N1280" t="e">
        <f>VLOOKUP(A1280,'hospitalisation details 2'!A1280:J3622,10,FALSE)</f>
        <v>#N/A</v>
      </c>
    </row>
    <row r="1281" spans="1:14" ht="15.6" x14ac:dyDescent="0.3">
      <c r="A1281" s="1" t="s">
        <v>1091</v>
      </c>
      <c r="B1281" t="str">
        <f>VLOOKUP(A1281,'Customer Names'!A1281:D3615,4,FALSE)</f>
        <v>Torrey C III</v>
      </c>
      <c r="C1281">
        <f>VLOOKUP(A1281,'medical examination2'!A1281:'medical examination2'!B3615,2,FALSE)</f>
        <v>30.15</v>
      </c>
      <c r="D1281">
        <f>VLOOKUP(A1281,'medical examination2'!A1281:E3615,5,FALSE)</f>
        <v>4.25</v>
      </c>
      <c r="E1281" t="str">
        <f>VLOOKUP(A1281,'medical examination2'!A1281:G3616,7,FALSE)</f>
        <v>No</v>
      </c>
      <c r="F1281" t="str">
        <f>VLOOKUP(healthcare!A1281,'medical examination2'!A1281:I3615,9,FALSE)</f>
        <v>No</v>
      </c>
      <c r="G1281" t="str">
        <f>VLOOKUP(A1281,'medical examination2'!A1281:J3615,10,FALSE)</f>
        <v>No</v>
      </c>
      <c r="I1281" t="str">
        <f>VLOOKUP(A1281,'medical examination2'!A1281:M3615,13,FALSE)</f>
        <v>No</v>
      </c>
      <c r="J1281" t="str">
        <f>VLOOKUP(A1281,'medical examination2'!A1281:D3615,4,FALSE)</f>
        <v>OBESITY</v>
      </c>
      <c r="K1281" t="str">
        <f>VLOOKUP(A1281,'medical examination2'!A1281:F3615,6,FALSE)</f>
        <v>NORMAL</v>
      </c>
      <c r="L1281" s="16" t="e">
        <f>VLOOKUP(A1281,'hospitalisation details 2'!A1281:G3623,7,FALSE)</f>
        <v>#N/A</v>
      </c>
      <c r="N1281" t="e">
        <f>VLOOKUP(A1281,'hospitalisation details 2'!A1281:J3623,10,FALSE)</f>
        <v>#N/A</v>
      </c>
    </row>
    <row r="1282" spans="1:14" ht="15.6" x14ac:dyDescent="0.3">
      <c r="A1282" s="1" t="s">
        <v>1090</v>
      </c>
      <c r="B1282" t="str">
        <f>VLOOKUP(A1282,'Customer Names'!A1282:D3616,4,FALSE)</f>
        <v>Paul</v>
      </c>
      <c r="C1282">
        <f>VLOOKUP(A1282,'medical examination2'!A1282:'medical examination2'!B3616,2,FALSE)</f>
        <v>26.36</v>
      </c>
      <c r="D1282">
        <f>VLOOKUP(A1282,'medical examination2'!A1282:E3616,5,FALSE)</f>
        <v>5.52</v>
      </c>
      <c r="E1282" t="str">
        <f>VLOOKUP(A1282,'medical examination2'!A1282:G3617,7,FALSE)</f>
        <v>No</v>
      </c>
      <c r="F1282" t="str">
        <f>VLOOKUP(healthcare!A1282,'medical examination2'!A1282:I3616,9,FALSE)</f>
        <v>No</v>
      </c>
      <c r="G1282" t="str">
        <f>VLOOKUP(A1282,'medical examination2'!A1282:J3616,10,FALSE)</f>
        <v>No</v>
      </c>
      <c r="I1282" t="str">
        <f>VLOOKUP(A1282,'medical examination2'!A1282:M3616,13,FALSE)</f>
        <v>No</v>
      </c>
      <c r="J1282" t="str">
        <f>VLOOKUP(A1282,'medical examination2'!A1282:D3616,4,FALSE)</f>
        <v>OVERWEIGHT</v>
      </c>
      <c r="K1282" t="str">
        <f>VLOOKUP(A1282,'medical examination2'!A1282:F3616,6,FALSE)</f>
        <v>NORMAL</v>
      </c>
      <c r="L1282" s="16" t="e">
        <f>VLOOKUP(A1282,'hospitalisation details 2'!A1282:G3624,7,FALSE)</f>
        <v>#N/A</v>
      </c>
      <c r="N1282" t="e">
        <f>VLOOKUP(A1282,'hospitalisation details 2'!A1282:J3624,10,FALSE)</f>
        <v>#N/A</v>
      </c>
    </row>
    <row r="1283" spans="1:14" ht="15.6" x14ac:dyDescent="0.3">
      <c r="A1283" s="1" t="s">
        <v>1089</v>
      </c>
      <c r="B1283" t="str">
        <f>VLOOKUP(A1283,'Customer Names'!A1283:D3617,4,FALSE)</f>
        <v>Jennifer D.</v>
      </c>
      <c r="C1283">
        <f>VLOOKUP(A1283,'medical examination2'!A1283:'medical examination2'!B3617,2,FALSE)</f>
        <v>45.32</v>
      </c>
      <c r="D1283">
        <f>VLOOKUP(A1283,'medical examination2'!A1283:E3617,5,FALSE)</f>
        <v>6.53</v>
      </c>
      <c r="E1283" t="str">
        <f>VLOOKUP(A1283,'medical examination2'!A1283:G3618,7,FALSE)</f>
        <v>yes</v>
      </c>
      <c r="F1283" t="str">
        <f>VLOOKUP(healthcare!A1283,'medical examination2'!A1283:I3617,9,FALSE)</f>
        <v>No</v>
      </c>
      <c r="G1283" t="str">
        <f>VLOOKUP(A1283,'medical examination2'!A1283:J3617,10,FALSE)</f>
        <v>No</v>
      </c>
      <c r="I1283" t="str">
        <f>VLOOKUP(A1283,'medical examination2'!A1283:M3617,13,FALSE)</f>
        <v>No</v>
      </c>
      <c r="J1283" t="str">
        <f>VLOOKUP(A1283,'medical examination2'!A1283:D3617,4,FALSE)</f>
        <v>OBESITY</v>
      </c>
      <c r="K1283" t="str">
        <f>VLOOKUP(A1283,'medical examination2'!A1283:F3617,6,FALSE)</f>
        <v>DIABETES</v>
      </c>
      <c r="L1283" s="16" t="e">
        <f>VLOOKUP(A1283,'hospitalisation details 2'!A1283:G3625,7,FALSE)</f>
        <v>#N/A</v>
      </c>
      <c r="N1283" t="e">
        <f>VLOOKUP(A1283,'hospitalisation details 2'!A1283:J3625,10,FALSE)</f>
        <v>#N/A</v>
      </c>
    </row>
    <row r="1284" spans="1:14" ht="15.6" x14ac:dyDescent="0.3">
      <c r="A1284" s="1" t="s">
        <v>1088</v>
      </c>
      <c r="B1284" t="str">
        <f>VLOOKUP(A1284,'Customer Names'!A1284:D3618,4,FALSE)</f>
        <v>Erik</v>
      </c>
      <c r="C1284">
        <f>VLOOKUP(A1284,'medical examination2'!A1284:'medical examination2'!B3618,2,FALSE)</f>
        <v>31.93</v>
      </c>
      <c r="D1284">
        <f>VLOOKUP(A1284,'medical examination2'!A1284:E3618,5,FALSE)</f>
        <v>4.82</v>
      </c>
      <c r="E1284" t="str">
        <f>VLOOKUP(A1284,'medical examination2'!A1284:G3619,7,FALSE)</f>
        <v>yes</v>
      </c>
      <c r="F1284" t="str">
        <f>VLOOKUP(healthcare!A1284,'medical examination2'!A1284:I3618,9,FALSE)</f>
        <v>No</v>
      </c>
      <c r="G1284" t="str">
        <f>VLOOKUP(A1284,'medical examination2'!A1284:J3618,10,FALSE)</f>
        <v>No</v>
      </c>
      <c r="I1284" t="str">
        <f>VLOOKUP(A1284,'medical examination2'!A1284:M3618,13,FALSE)</f>
        <v>No</v>
      </c>
      <c r="J1284" t="str">
        <f>VLOOKUP(A1284,'medical examination2'!A1284:D3618,4,FALSE)</f>
        <v>OBESITY</v>
      </c>
      <c r="K1284" t="str">
        <f>VLOOKUP(A1284,'medical examination2'!A1284:F3618,6,FALSE)</f>
        <v>NORMAL</v>
      </c>
      <c r="L1284" s="16" t="e">
        <f>VLOOKUP(A1284,'hospitalisation details 2'!A1284:G3626,7,FALSE)</f>
        <v>#N/A</v>
      </c>
      <c r="N1284" t="e">
        <f>VLOOKUP(A1284,'hospitalisation details 2'!A1284:J3626,10,FALSE)</f>
        <v>#N/A</v>
      </c>
    </row>
    <row r="1285" spans="1:14" ht="15.6" x14ac:dyDescent="0.3">
      <c r="A1285" s="1" t="s">
        <v>1087</v>
      </c>
      <c r="B1285" t="str">
        <f>VLOOKUP(A1285,'Customer Names'!A1285:D3619,4,FALSE)</f>
        <v>Lana J</v>
      </c>
      <c r="C1285">
        <f>VLOOKUP(A1285,'medical examination2'!A1285:'medical examination2'!B3619,2,FALSE)</f>
        <v>36</v>
      </c>
      <c r="D1285">
        <f>VLOOKUP(A1285,'medical examination2'!A1285:E3619,5,FALSE)</f>
        <v>11.94</v>
      </c>
      <c r="E1285" t="str">
        <f>VLOOKUP(A1285,'medical examination2'!A1285:G3620,7,FALSE)</f>
        <v>yes</v>
      </c>
      <c r="F1285" t="str">
        <f>VLOOKUP(healthcare!A1285,'medical examination2'!A1285:I3619,9,FALSE)</f>
        <v>No</v>
      </c>
      <c r="G1285" t="str">
        <f>VLOOKUP(A1285,'medical examination2'!A1285:J3619,10,FALSE)</f>
        <v>No</v>
      </c>
      <c r="I1285" t="str">
        <f>VLOOKUP(A1285,'medical examination2'!A1285:M3619,13,FALSE)</f>
        <v>No</v>
      </c>
      <c r="J1285" t="str">
        <f>VLOOKUP(A1285,'medical examination2'!A1285:D3619,4,FALSE)</f>
        <v>OBESITY</v>
      </c>
      <c r="K1285" t="str">
        <f>VLOOKUP(A1285,'medical examination2'!A1285:F3619,6,FALSE)</f>
        <v>DIABETES</v>
      </c>
      <c r="L1285" s="16" t="e">
        <f>VLOOKUP(A1285,'hospitalisation details 2'!A1285:G3627,7,FALSE)</f>
        <v>#N/A</v>
      </c>
      <c r="N1285" t="e">
        <f>VLOOKUP(A1285,'hospitalisation details 2'!A1285:J3627,10,FALSE)</f>
        <v>#N/A</v>
      </c>
    </row>
    <row r="1286" spans="1:14" ht="15.6" x14ac:dyDescent="0.3">
      <c r="A1286" s="1" t="s">
        <v>1086</v>
      </c>
      <c r="B1286" t="str">
        <f>VLOOKUP(A1286,'Customer Names'!A1286:D3620,4,FALSE)</f>
        <v>Rebecca E</v>
      </c>
      <c r="C1286">
        <f>VLOOKUP(A1286,'medical examination2'!A1286:'medical examination2'!B3620,2,FALSE)</f>
        <v>32</v>
      </c>
      <c r="D1286">
        <f>VLOOKUP(A1286,'medical examination2'!A1286:E3620,5,FALSE)</f>
        <v>7.85</v>
      </c>
      <c r="E1286" t="str">
        <f>VLOOKUP(A1286,'medical examination2'!A1286:G3621,7,FALSE)</f>
        <v>yes</v>
      </c>
      <c r="F1286" t="str">
        <f>VLOOKUP(healthcare!A1286,'medical examination2'!A1286:I3620,9,FALSE)</f>
        <v>No</v>
      </c>
      <c r="G1286" t="str">
        <f>VLOOKUP(A1286,'medical examination2'!A1286:J3620,10,FALSE)</f>
        <v>No</v>
      </c>
      <c r="I1286" t="str">
        <f>VLOOKUP(A1286,'medical examination2'!A1286:M3620,13,FALSE)</f>
        <v>No</v>
      </c>
      <c r="J1286" t="str">
        <f>VLOOKUP(A1286,'medical examination2'!A1286:D3620,4,FALSE)</f>
        <v>OBESITY</v>
      </c>
      <c r="K1286" t="str">
        <f>VLOOKUP(A1286,'medical examination2'!A1286:F3620,6,FALSE)</f>
        <v>DIABETES</v>
      </c>
      <c r="L1286" s="16" t="e">
        <f>VLOOKUP(A1286,'hospitalisation details 2'!A1286:G3628,7,FALSE)</f>
        <v>#N/A</v>
      </c>
      <c r="N1286" t="e">
        <f>VLOOKUP(A1286,'hospitalisation details 2'!A1286:J3628,10,FALSE)</f>
        <v>#N/A</v>
      </c>
    </row>
    <row r="1287" spans="1:14" ht="15.6" x14ac:dyDescent="0.3">
      <c r="A1287" s="1" t="s">
        <v>1085</v>
      </c>
      <c r="B1287" t="str">
        <f>VLOOKUP(A1287,'Customer Names'!A1287:D3621,4,FALSE)</f>
        <v>Katie M.</v>
      </c>
      <c r="C1287">
        <f>VLOOKUP(A1287,'medical examination2'!A1287:'medical examination2'!B3621,2,FALSE)</f>
        <v>29.37</v>
      </c>
      <c r="D1287">
        <f>VLOOKUP(A1287,'medical examination2'!A1287:E3621,5,FALSE)</f>
        <v>8.01</v>
      </c>
      <c r="E1287" t="str">
        <f>VLOOKUP(A1287,'medical examination2'!A1287:G3622,7,FALSE)</f>
        <v>yes</v>
      </c>
      <c r="F1287" t="str">
        <f>VLOOKUP(healthcare!A1287,'medical examination2'!A1287:I3621,9,FALSE)</f>
        <v>No</v>
      </c>
      <c r="G1287" t="str">
        <f>VLOOKUP(A1287,'medical examination2'!A1287:J3621,10,FALSE)</f>
        <v>No</v>
      </c>
      <c r="I1287" t="str">
        <f>VLOOKUP(A1287,'medical examination2'!A1287:M3621,13,FALSE)</f>
        <v>No</v>
      </c>
      <c r="J1287" t="str">
        <f>VLOOKUP(A1287,'medical examination2'!A1287:D3621,4,FALSE)</f>
        <v>OVERWEIGHT</v>
      </c>
      <c r="K1287" t="str">
        <f>VLOOKUP(A1287,'medical examination2'!A1287:F3621,6,FALSE)</f>
        <v>DIABETES</v>
      </c>
      <c r="L1287" s="16" t="e">
        <f>VLOOKUP(A1287,'hospitalisation details 2'!A1287:G3629,7,FALSE)</f>
        <v>#N/A</v>
      </c>
      <c r="N1287" t="e">
        <f>VLOOKUP(A1287,'hospitalisation details 2'!A1287:J3629,10,FALSE)</f>
        <v>#N/A</v>
      </c>
    </row>
    <row r="1288" spans="1:14" ht="15.6" x14ac:dyDescent="0.3">
      <c r="A1288" s="1" t="s">
        <v>1084</v>
      </c>
      <c r="B1288" t="str">
        <f>VLOOKUP(A1288,'Customer Names'!A1288:D3622,4,FALSE)</f>
        <v>Elizabeth A.</v>
      </c>
      <c r="C1288">
        <f>VLOOKUP(A1288,'medical examination2'!A1288:'medical examination2'!B3622,2,FALSE)</f>
        <v>23.6</v>
      </c>
      <c r="D1288">
        <f>VLOOKUP(A1288,'medical examination2'!A1288:E3622,5,FALSE)</f>
        <v>7.4</v>
      </c>
      <c r="E1288" t="str">
        <f>VLOOKUP(A1288,'medical examination2'!A1288:G3623,7,FALSE)</f>
        <v>yes</v>
      </c>
      <c r="F1288" t="str">
        <f>VLOOKUP(healthcare!A1288,'medical examination2'!A1288:I3622,9,FALSE)</f>
        <v>No</v>
      </c>
      <c r="G1288" t="str">
        <f>VLOOKUP(A1288,'medical examination2'!A1288:J3622,10,FALSE)</f>
        <v>No</v>
      </c>
      <c r="I1288" t="str">
        <f>VLOOKUP(A1288,'medical examination2'!A1288:M3622,13,FALSE)</f>
        <v>No</v>
      </c>
      <c r="J1288" t="str">
        <f>VLOOKUP(A1288,'medical examination2'!A1288:D3622,4,FALSE)</f>
        <v>NORMAL WEIGHT</v>
      </c>
      <c r="K1288" t="str">
        <f>VLOOKUP(A1288,'medical examination2'!A1288:F3622,6,FALSE)</f>
        <v>DIABETES</v>
      </c>
      <c r="L1288" s="16" t="e">
        <f>VLOOKUP(A1288,'hospitalisation details 2'!A1288:G3630,7,FALSE)</f>
        <v>#N/A</v>
      </c>
      <c r="N1288" t="e">
        <f>VLOOKUP(A1288,'hospitalisation details 2'!A1288:J3630,10,FALSE)</f>
        <v>#N/A</v>
      </c>
    </row>
    <row r="1289" spans="1:14" ht="15.6" x14ac:dyDescent="0.3">
      <c r="A1289" s="1" t="s">
        <v>1083</v>
      </c>
      <c r="B1289" t="str">
        <f>VLOOKUP(A1289,'Customer Names'!A1289:D3623,4,FALSE)</f>
        <v>Sarah</v>
      </c>
      <c r="C1289">
        <f>VLOOKUP(A1289,'medical examination2'!A1289:'medical examination2'!B3623,2,FALSE)</f>
        <v>33.155000000000001</v>
      </c>
      <c r="D1289">
        <f>VLOOKUP(A1289,'medical examination2'!A1289:E3623,5,FALSE)</f>
        <v>8.3800000000000008</v>
      </c>
      <c r="E1289" t="str">
        <f>VLOOKUP(A1289,'medical examination2'!A1289:G3624,7,FALSE)</f>
        <v>yes</v>
      </c>
      <c r="F1289" t="str">
        <f>VLOOKUP(healthcare!A1289,'medical examination2'!A1289:I3623,9,FALSE)</f>
        <v>No</v>
      </c>
      <c r="G1289" t="str">
        <f>VLOOKUP(A1289,'medical examination2'!A1289:J3623,10,FALSE)</f>
        <v>No</v>
      </c>
      <c r="I1289" t="str">
        <f>VLOOKUP(A1289,'medical examination2'!A1289:M3623,13,FALSE)</f>
        <v>No</v>
      </c>
      <c r="J1289" t="str">
        <f>VLOOKUP(A1289,'medical examination2'!A1289:D3623,4,FALSE)</f>
        <v>OBESITY</v>
      </c>
      <c r="K1289" t="str">
        <f>VLOOKUP(A1289,'medical examination2'!A1289:F3623,6,FALSE)</f>
        <v>DIABETES</v>
      </c>
      <c r="L1289" s="16" t="e">
        <f>VLOOKUP(A1289,'hospitalisation details 2'!A1289:G3631,7,FALSE)</f>
        <v>#N/A</v>
      </c>
      <c r="N1289" t="e">
        <f>VLOOKUP(A1289,'hospitalisation details 2'!A1289:J3631,10,FALSE)</f>
        <v>#N/A</v>
      </c>
    </row>
    <row r="1290" spans="1:14" ht="15.6" x14ac:dyDescent="0.3">
      <c r="A1290" s="1" t="s">
        <v>1082</v>
      </c>
      <c r="B1290" t="str">
        <f>VLOOKUP(A1290,'Customer Names'!A1290:D3624,4,FALSE)</f>
        <v>Annie J.</v>
      </c>
      <c r="C1290">
        <f>VLOOKUP(A1290,'medical examination2'!A1290:'medical examination2'!B3624,2,FALSE)</f>
        <v>24.32</v>
      </c>
      <c r="D1290">
        <f>VLOOKUP(A1290,'medical examination2'!A1290:E3624,5,FALSE)</f>
        <v>11.56</v>
      </c>
      <c r="E1290" t="str">
        <f>VLOOKUP(A1290,'medical examination2'!A1290:G3625,7,FALSE)</f>
        <v>yes</v>
      </c>
      <c r="F1290" t="str">
        <f>VLOOKUP(healthcare!A1290,'medical examination2'!A1290:I3624,9,FALSE)</f>
        <v>No</v>
      </c>
      <c r="G1290" t="str">
        <f>VLOOKUP(A1290,'medical examination2'!A1290:J3624,10,FALSE)</f>
        <v>No</v>
      </c>
      <c r="I1290" t="str">
        <f>VLOOKUP(A1290,'medical examination2'!A1290:M3624,13,FALSE)</f>
        <v>No</v>
      </c>
      <c r="J1290" t="str">
        <f>VLOOKUP(A1290,'medical examination2'!A1290:D3624,4,FALSE)</f>
        <v>NORMAL WEIGHT</v>
      </c>
      <c r="K1290" t="str">
        <f>VLOOKUP(A1290,'medical examination2'!A1290:F3624,6,FALSE)</f>
        <v>DIABETES</v>
      </c>
      <c r="L1290" s="16" t="e">
        <f>VLOOKUP(A1290,'hospitalisation details 2'!A1290:G3632,7,FALSE)</f>
        <v>#N/A</v>
      </c>
      <c r="N1290" t="e">
        <f>VLOOKUP(A1290,'hospitalisation details 2'!A1290:J3632,10,FALSE)</f>
        <v>#N/A</v>
      </c>
    </row>
    <row r="1291" spans="1:14" ht="15.6" x14ac:dyDescent="0.3">
      <c r="A1291" s="1" t="s">
        <v>1081</v>
      </c>
      <c r="B1291" t="str">
        <f>VLOOKUP(A1291,'Customer Names'!A1291:D3625,4,FALSE)</f>
        <v>Annie</v>
      </c>
      <c r="C1291">
        <f>VLOOKUP(A1291,'medical examination2'!A1291:'medical examination2'!B3625,2,FALSE)</f>
        <v>36.299999999999997</v>
      </c>
      <c r="D1291">
        <f>VLOOKUP(A1291,'medical examination2'!A1291:E3625,5,FALSE)</f>
        <v>4.6100000000000003</v>
      </c>
      <c r="E1291" t="str">
        <f>VLOOKUP(A1291,'medical examination2'!A1291:G3626,7,FALSE)</f>
        <v>No</v>
      </c>
      <c r="F1291" t="str">
        <f>VLOOKUP(healthcare!A1291,'medical examination2'!A1291:I3625,9,FALSE)</f>
        <v>No</v>
      </c>
      <c r="G1291" t="str">
        <f>VLOOKUP(A1291,'medical examination2'!A1291:J3625,10,FALSE)</f>
        <v>No</v>
      </c>
      <c r="I1291" t="str">
        <f>VLOOKUP(A1291,'medical examination2'!A1291:M3625,13,FALSE)</f>
        <v>No</v>
      </c>
      <c r="J1291" t="str">
        <f>VLOOKUP(A1291,'medical examination2'!A1291:D3625,4,FALSE)</f>
        <v>OBESITY</v>
      </c>
      <c r="K1291" t="str">
        <f>VLOOKUP(A1291,'medical examination2'!A1291:F3625,6,FALSE)</f>
        <v>NORMAL</v>
      </c>
      <c r="L1291" s="16" t="e">
        <f>VLOOKUP(A1291,'hospitalisation details 2'!A1291:G3633,7,FALSE)</f>
        <v>#N/A</v>
      </c>
      <c r="N1291" t="e">
        <f>VLOOKUP(A1291,'hospitalisation details 2'!A1291:J3633,10,FALSE)</f>
        <v>#N/A</v>
      </c>
    </row>
    <row r="1292" spans="1:14" ht="15.6" x14ac:dyDescent="0.3">
      <c r="A1292" s="1" t="s">
        <v>1080</v>
      </c>
      <c r="B1292" t="str">
        <f>VLOOKUP(A1292,'Customer Names'!A1292:D3626,4,FALSE)</f>
        <v>Lindsey</v>
      </c>
      <c r="C1292">
        <f>VLOOKUP(A1292,'medical examination2'!A1292:'medical examination2'!B3626,2,FALSE)</f>
        <v>34.4</v>
      </c>
      <c r="D1292">
        <f>VLOOKUP(A1292,'medical examination2'!A1292:E3626,5,FALSE)</f>
        <v>4.95</v>
      </c>
      <c r="E1292" t="str">
        <f>VLOOKUP(A1292,'medical examination2'!A1292:G3627,7,FALSE)</f>
        <v>No</v>
      </c>
      <c r="F1292" t="str">
        <f>VLOOKUP(healthcare!A1292,'medical examination2'!A1292:I3626,9,FALSE)</f>
        <v>No</v>
      </c>
      <c r="G1292" t="str">
        <f>VLOOKUP(A1292,'medical examination2'!A1292:J3626,10,FALSE)</f>
        <v>Yes</v>
      </c>
      <c r="I1292" t="str">
        <f>VLOOKUP(A1292,'medical examination2'!A1292:M3626,13,FALSE)</f>
        <v>No</v>
      </c>
      <c r="J1292" t="str">
        <f>VLOOKUP(A1292,'medical examination2'!A1292:D3626,4,FALSE)</f>
        <v>OBESITY</v>
      </c>
      <c r="K1292" t="str">
        <f>VLOOKUP(A1292,'medical examination2'!A1292:F3626,6,FALSE)</f>
        <v>NORMAL</v>
      </c>
      <c r="L1292" s="16" t="e">
        <f>VLOOKUP(A1292,'hospitalisation details 2'!A1292:G3634,7,FALSE)</f>
        <v>#N/A</v>
      </c>
      <c r="N1292" t="e">
        <f>VLOOKUP(A1292,'hospitalisation details 2'!A1292:J3634,10,FALSE)</f>
        <v>#N/A</v>
      </c>
    </row>
    <row r="1293" spans="1:14" ht="15.6" x14ac:dyDescent="0.3">
      <c r="A1293" s="1" t="s">
        <v>1079</v>
      </c>
      <c r="B1293" t="str">
        <f>VLOOKUP(A1293,'Customer Names'!A1293:D3627,4,FALSE)</f>
        <v>Laura</v>
      </c>
      <c r="C1293">
        <f>VLOOKUP(A1293,'medical examination2'!A1293:'medical examination2'!B3627,2,FALSE)</f>
        <v>30.9</v>
      </c>
      <c r="D1293">
        <f>VLOOKUP(A1293,'medical examination2'!A1293:E3627,5,FALSE)</f>
        <v>5.04</v>
      </c>
      <c r="E1293" t="str">
        <f>VLOOKUP(A1293,'medical examination2'!A1293:G3628,7,FALSE)</f>
        <v>No</v>
      </c>
      <c r="F1293" t="str">
        <f>VLOOKUP(healthcare!A1293,'medical examination2'!A1293:I3627,9,FALSE)</f>
        <v>No</v>
      </c>
      <c r="G1293" t="str">
        <f>VLOOKUP(A1293,'medical examination2'!A1293:J3627,10,FALSE)</f>
        <v>No</v>
      </c>
      <c r="I1293" t="str">
        <f>VLOOKUP(A1293,'medical examination2'!A1293:M3627,13,FALSE)</f>
        <v>No</v>
      </c>
      <c r="J1293" t="str">
        <f>VLOOKUP(A1293,'medical examination2'!A1293:D3627,4,FALSE)</f>
        <v>OBESITY</v>
      </c>
      <c r="K1293" t="str">
        <f>VLOOKUP(A1293,'medical examination2'!A1293:F3627,6,FALSE)</f>
        <v>NORMAL</v>
      </c>
      <c r="L1293" s="16" t="e">
        <f>VLOOKUP(A1293,'hospitalisation details 2'!A1293:G3635,7,FALSE)</f>
        <v>#N/A</v>
      </c>
      <c r="N1293" t="e">
        <f>VLOOKUP(A1293,'hospitalisation details 2'!A1293:J3635,10,FALSE)</f>
        <v>#N/A</v>
      </c>
    </row>
    <row r="1294" spans="1:14" ht="15.6" x14ac:dyDescent="0.3">
      <c r="A1294" s="1" t="s">
        <v>1078</v>
      </c>
      <c r="B1294" t="str">
        <f>VLOOKUP(A1294,'Customer Names'!A1294:D3628,4,FALSE)</f>
        <v>Amy T</v>
      </c>
      <c r="C1294">
        <f>VLOOKUP(A1294,'medical examination2'!A1294:'medical examination2'!B3628,2,FALSE)</f>
        <v>28.6</v>
      </c>
      <c r="D1294">
        <f>VLOOKUP(A1294,'medical examination2'!A1294:E3628,5,FALSE)</f>
        <v>5.42</v>
      </c>
      <c r="E1294" t="str">
        <f>VLOOKUP(A1294,'medical examination2'!A1294:G3629,7,FALSE)</f>
        <v>No</v>
      </c>
      <c r="F1294" t="str">
        <f>VLOOKUP(healthcare!A1294,'medical examination2'!A1294:I3628,9,FALSE)</f>
        <v>No</v>
      </c>
      <c r="G1294" t="str">
        <f>VLOOKUP(A1294,'medical examination2'!A1294:J3628,10,FALSE)</f>
        <v>No</v>
      </c>
      <c r="I1294" t="str">
        <f>VLOOKUP(A1294,'medical examination2'!A1294:M3628,13,FALSE)</f>
        <v>No</v>
      </c>
      <c r="J1294" t="str">
        <f>VLOOKUP(A1294,'medical examination2'!A1294:D3628,4,FALSE)</f>
        <v>OVERWEIGHT</v>
      </c>
      <c r="K1294" t="str">
        <f>VLOOKUP(A1294,'medical examination2'!A1294:F3628,6,FALSE)</f>
        <v>NORMAL</v>
      </c>
      <c r="L1294" s="16" t="e">
        <f>VLOOKUP(A1294,'hospitalisation details 2'!A1294:G3636,7,FALSE)</f>
        <v>#N/A</v>
      </c>
      <c r="N1294" t="e">
        <f>VLOOKUP(A1294,'hospitalisation details 2'!A1294:J3636,10,FALSE)</f>
        <v>#N/A</v>
      </c>
    </row>
    <row r="1295" spans="1:14" ht="15.6" x14ac:dyDescent="0.3">
      <c r="A1295" s="1" t="s">
        <v>1077</v>
      </c>
      <c r="B1295" t="str">
        <f>VLOOKUP(A1295,'Customer Names'!A1295:D3629,4,FALSE)</f>
        <v>Katarina D</v>
      </c>
      <c r="C1295">
        <f>VLOOKUP(A1295,'medical examination2'!A1295:'medical examination2'!B3629,2,FALSE)</f>
        <v>27.83</v>
      </c>
      <c r="D1295">
        <f>VLOOKUP(A1295,'medical examination2'!A1295:E3629,5,FALSE)</f>
        <v>5.39</v>
      </c>
      <c r="E1295" t="str">
        <f>VLOOKUP(A1295,'medical examination2'!A1295:G3630,7,FALSE)</f>
        <v>No</v>
      </c>
      <c r="F1295" t="str">
        <f>VLOOKUP(healthcare!A1295,'medical examination2'!A1295:I3629,9,FALSE)</f>
        <v>No</v>
      </c>
      <c r="G1295" t="str">
        <f>VLOOKUP(A1295,'medical examination2'!A1295:J3629,10,FALSE)</f>
        <v>No</v>
      </c>
      <c r="I1295" t="str">
        <f>VLOOKUP(A1295,'medical examination2'!A1295:M3629,13,FALSE)</f>
        <v>No</v>
      </c>
      <c r="J1295" t="str">
        <f>VLOOKUP(A1295,'medical examination2'!A1295:D3629,4,FALSE)</f>
        <v>OVERWEIGHT</v>
      </c>
      <c r="K1295" t="str">
        <f>VLOOKUP(A1295,'medical examination2'!A1295:F3629,6,FALSE)</f>
        <v>NORMAL</v>
      </c>
      <c r="L1295" s="16" t="e">
        <f>VLOOKUP(A1295,'hospitalisation details 2'!A1295:G3637,7,FALSE)</f>
        <v>#N/A</v>
      </c>
      <c r="N1295" t="e">
        <f>VLOOKUP(A1295,'hospitalisation details 2'!A1295:J3637,10,FALSE)</f>
        <v>#N/A</v>
      </c>
    </row>
    <row r="1296" spans="1:14" ht="15.6" x14ac:dyDescent="0.3">
      <c r="A1296" s="1" t="s">
        <v>1076</v>
      </c>
      <c r="B1296" t="str">
        <f>VLOOKUP(A1296,'Customer Names'!A1296:D3630,4,FALSE)</f>
        <v>B.j.</v>
      </c>
      <c r="C1296">
        <f>VLOOKUP(A1296,'medical examination2'!A1296:'medical examination2'!B3630,2,FALSE)</f>
        <v>39.64</v>
      </c>
      <c r="D1296">
        <f>VLOOKUP(A1296,'medical examination2'!A1296:E3630,5,FALSE)</f>
        <v>6</v>
      </c>
      <c r="E1296" t="str">
        <f>VLOOKUP(A1296,'medical examination2'!A1296:G3631,7,FALSE)</f>
        <v>No</v>
      </c>
      <c r="F1296" t="str">
        <f>VLOOKUP(healthcare!A1296,'medical examination2'!A1296:I3630,9,FALSE)</f>
        <v>No</v>
      </c>
      <c r="G1296" t="str">
        <f>VLOOKUP(A1296,'medical examination2'!A1296:J3630,10,FALSE)</f>
        <v>Yes</v>
      </c>
      <c r="I1296" t="str">
        <f>VLOOKUP(A1296,'medical examination2'!A1296:M3630,13,FALSE)</f>
        <v>No</v>
      </c>
      <c r="J1296" t="str">
        <f>VLOOKUP(A1296,'medical examination2'!A1296:D3630,4,FALSE)</f>
        <v>OBESITY</v>
      </c>
      <c r="K1296" t="str">
        <f>VLOOKUP(A1296,'medical examination2'!A1296:F3630,6,FALSE)</f>
        <v>PREDIABETES</v>
      </c>
      <c r="L1296" s="16" t="e">
        <f>VLOOKUP(A1296,'hospitalisation details 2'!A1296:G3638,7,FALSE)</f>
        <v>#N/A</v>
      </c>
      <c r="N1296" t="e">
        <f>VLOOKUP(A1296,'hospitalisation details 2'!A1296:J3638,10,FALSE)</f>
        <v>#N/A</v>
      </c>
    </row>
    <row r="1297" spans="1:14" ht="15.6" x14ac:dyDescent="0.3">
      <c r="A1297" s="1" t="s">
        <v>1075</v>
      </c>
      <c r="B1297" t="str">
        <f>VLOOKUP(A1297,'Customer Names'!A1297:D3631,4,FALSE)</f>
        <v>Alison</v>
      </c>
      <c r="C1297">
        <f>VLOOKUP(A1297,'medical examination2'!A1297:'medical examination2'!B3631,2,FALSE)</f>
        <v>38.479999999999997</v>
      </c>
      <c r="D1297">
        <f>VLOOKUP(A1297,'medical examination2'!A1297:E3631,5,FALSE)</f>
        <v>6.02</v>
      </c>
      <c r="E1297" t="str">
        <f>VLOOKUP(A1297,'medical examination2'!A1297:G3632,7,FALSE)</f>
        <v>No</v>
      </c>
      <c r="F1297" t="str">
        <f>VLOOKUP(healthcare!A1297,'medical examination2'!A1297:I3631,9,FALSE)</f>
        <v>No</v>
      </c>
      <c r="G1297" t="str">
        <f>VLOOKUP(A1297,'medical examination2'!A1297:J3631,10,FALSE)</f>
        <v>No</v>
      </c>
      <c r="I1297" t="str">
        <f>VLOOKUP(A1297,'medical examination2'!A1297:M3631,13,FALSE)</f>
        <v>No</v>
      </c>
      <c r="J1297" t="str">
        <f>VLOOKUP(A1297,'medical examination2'!A1297:D3631,4,FALSE)</f>
        <v>OBESITY</v>
      </c>
      <c r="K1297" t="str">
        <f>VLOOKUP(A1297,'medical examination2'!A1297:F3631,6,FALSE)</f>
        <v>PREDIABETES</v>
      </c>
      <c r="L1297" s="16" t="e">
        <f>VLOOKUP(A1297,'hospitalisation details 2'!A1297:G3639,7,FALSE)</f>
        <v>#N/A</v>
      </c>
      <c r="N1297" t="e">
        <f>VLOOKUP(A1297,'hospitalisation details 2'!A1297:J3639,10,FALSE)</f>
        <v>#N/A</v>
      </c>
    </row>
    <row r="1298" spans="1:14" ht="15.6" x14ac:dyDescent="0.3">
      <c r="A1298" s="1" t="s">
        <v>1074</v>
      </c>
      <c r="B1298" t="str">
        <f>VLOOKUP(A1298,'Customer Names'!A1298:D3632,4,FALSE)</f>
        <v>Neil K.</v>
      </c>
      <c r="C1298">
        <f>VLOOKUP(A1298,'medical examination2'!A1298:'medical examination2'!B3632,2,FALSE)</f>
        <v>36.200000000000003</v>
      </c>
      <c r="D1298">
        <f>VLOOKUP(A1298,'medical examination2'!A1298:E3632,5,FALSE)</f>
        <v>4.62</v>
      </c>
      <c r="E1298" t="str">
        <f>VLOOKUP(A1298,'medical examination2'!A1298:G3633,7,FALSE)</f>
        <v>No</v>
      </c>
      <c r="F1298" t="str">
        <f>VLOOKUP(healthcare!A1298,'medical examination2'!A1298:I3632,9,FALSE)</f>
        <v>No</v>
      </c>
      <c r="G1298" t="str">
        <f>VLOOKUP(A1298,'medical examination2'!A1298:J3632,10,FALSE)</f>
        <v>No</v>
      </c>
      <c r="I1298" t="str">
        <f>VLOOKUP(A1298,'medical examination2'!A1298:M3632,13,FALSE)</f>
        <v>No</v>
      </c>
      <c r="J1298" t="str">
        <f>VLOOKUP(A1298,'medical examination2'!A1298:D3632,4,FALSE)</f>
        <v>OBESITY</v>
      </c>
      <c r="K1298" t="str">
        <f>VLOOKUP(A1298,'medical examination2'!A1298:F3632,6,FALSE)</f>
        <v>NORMAL</v>
      </c>
      <c r="L1298" s="16" t="e">
        <f>VLOOKUP(A1298,'hospitalisation details 2'!A1298:G3640,7,FALSE)</f>
        <v>#N/A</v>
      </c>
      <c r="N1298" t="e">
        <f>VLOOKUP(A1298,'hospitalisation details 2'!A1298:J3640,10,FALSE)</f>
        <v>#N/A</v>
      </c>
    </row>
    <row r="1299" spans="1:14" ht="15.6" x14ac:dyDescent="0.3">
      <c r="A1299" s="1" t="s">
        <v>1073</v>
      </c>
      <c r="B1299" t="str">
        <f>VLOOKUP(A1299,'Customer Names'!A1299:D3633,4,FALSE)</f>
        <v>Anne Hunter</v>
      </c>
      <c r="C1299">
        <f>VLOOKUP(A1299,'medical examination2'!A1299:'medical examination2'!B3633,2,FALSE)</f>
        <v>27.13</v>
      </c>
      <c r="D1299">
        <f>VLOOKUP(A1299,'medical examination2'!A1299:E3633,5,FALSE)</f>
        <v>5.59</v>
      </c>
      <c r="E1299" t="str">
        <f>VLOOKUP(A1299,'medical examination2'!A1299:G3634,7,FALSE)</f>
        <v>No</v>
      </c>
      <c r="F1299" t="str">
        <f>VLOOKUP(healthcare!A1299,'medical examination2'!A1299:I3633,9,FALSE)</f>
        <v>No</v>
      </c>
      <c r="G1299" t="str">
        <f>VLOOKUP(A1299,'medical examination2'!A1299:J3633,10,FALSE)</f>
        <v>No</v>
      </c>
      <c r="I1299" t="str">
        <f>VLOOKUP(A1299,'medical examination2'!A1299:M3633,13,FALSE)</f>
        <v>No</v>
      </c>
      <c r="J1299" t="str">
        <f>VLOOKUP(A1299,'medical examination2'!A1299:D3633,4,FALSE)</f>
        <v>OVERWEIGHT</v>
      </c>
      <c r="K1299" t="str">
        <f>VLOOKUP(A1299,'medical examination2'!A1299:F3633,6,FALSE)</f>
        <v>NORMAL</v>
      </c>
      <c r="L1299" s="16" t="e">
        <f>VLOOKUP(A1299,'hospitalisation details 2'!A1299:G3641,7,FALSE)</f>
        <v>#N/A</v>
      </c>
      <c r="N1299" t="e">
        <f>VLOOKUP(A1299,'hospitalisation details 2'!A1299:J3641,10,FALSE)</f>
        <v>#N/A</v>
      </c>
    </row>
    <row r="1300" spans="1:14" ht="15.6" x14ac:dyDescent="0.3">
      <c r="A1300" s="1" t="s">
        <v>1072</v>
      </c>
      <c r="B1300" t="str">
        <f>VLOOKUP(A1300,'Customer Names'!A1300:D3634,4,FALSE)</f>
        <v>Sandra</v>
      </c>
      <c r="C1300">
        <f>VLOOKUP(A1300,'medical examination2'!A1300:'medical examination2'!B3634,2,FALSE)</f>
        <v>20.75</v>
      </c>
      <c r="D1300">
        <f>VLOOKUP(A1300,'medical examination2'!A1300:E3634,5,FALSE)</f>
        <v>5.18</v>
      </c>
      <c r="E1300" t="str">
        <f>VLOOKUP(A1300,'medical examination2'!A1300:G3635,7,FALSE)</f>
        <v>yes</v>
      </c>
      <c r="F1300" t="str">
        <f>VLOOKUP(healthcare!A1300,'medical examination2'!A1300:I3634,9,FALSE)</f>
        <v>No</v>
      </c>
      <c r="G1300" t="str">
        <f>VLOOKUP(A1300,'medical examination2'!A1300:J3634,10,FALSE)</f>
        <v>No</v>
      </c>
      <c r="I1300" t="str">
        <f>VLOOKUP(A1300,'medical examination2'!A1300:M3634,13,FALSE)</f>
        <v>No</v>
      </c>
      <c r="J1300" t="str">
        <f>VLOOKUP(A1300,'medical examination2'!A1300:D3634,4,FALSE)</f>
        <v>NORMAL WEIGHT</v>
      </c>
      <c r="K1300" t="str">
        <f>VLOOKUP(A1300,'medical examination2'!A1300:F3634,6,FALSE)</f>
        <v>NORMAL</v>
      </c>
      <c r="L1300" s="16" t="e">
        <f>VLOOKUP(A1300,'hospitalisation details 2'!A1300:G3642,7,FALSE)</f>
        <v>#N/A</v>
      </c>
      <c r="N1300" t="e">
        <f>VLOOKUP(A1300,'hospitalisation details 2'!A1300:J3642,10,FALSE)</f>
        <v>#N/A</v>
      </c>
    </row>
    <row r="1301" spans="1:14" ht="15.6" x14ac:dyDescent="0.3">
      <c r="A1301" s="1" t="s">
        <v>1071</v>
      </c>
      <c r="B1301" t="str">
        <f>VLOOKUP(A1301,'Customer Names'!A1301:D3635,4,FALSE)</f>
        <v>Robert</v>
      </c>
      <c r="C1301">
        <f>VLOOKUP(A1301,'medical examination2'!A1301:'medical examination2'!B3635,2,FALSE)</f>
        <v>26.6</v>
      </c>
      <c r="D1301">
        <f>VLOOKUP(A1301,'medical examination2'!A1301:E3635,5,FALSE)</f>
        <v>6.29</v>
      </c>
      <c r="E1301" t="str">
        <f>VLOOKUP(A1301,'medical examination2'!A1301:G3636,7,FALSE)</f>
        <v>No</v>
      </c>
      <c r="F1301" t="str">
        <f>VLOOKUP(healthcare!A1301,'medical examination2'!A1301:I3635,9,FALSE)</f>
        <v>No</v>
      </c>
      <c r="G1301" t="str">
        <f>VLOOKUP(A1301,'medical examination2'!A1301:J3635,10,FALSE)</f>
        <v>No</v>
      </c>
      <c r="I1301" t="str">
        <f>VLOOKUP(A1301,'medical examination2'!A1301:M3635,13,FALSE)</f>
        <v>No</v>
      </c>
      <c r="J1301" t="str">
        <f>VLOOKUP(A1301,'medical examination2'!A1301:D3635,4,FALSE)</f>
        <v>OVERWEIGHT</v>
      </c>
      <c r="K1301" t="str">
        <f>VLOOKUP(A1301,'medical examination2'!A1301:F3635,6,FALSE)</f>
        <v>PREDIABETES</v>
      </c>
      <c r="L1301" s="16" t="e">
        <f>VLOOKUP(A1301,'hospitalisation details 2'!A1301:G3643,7,FALSE)</f>
        <v>#N/A</v>
      </c>
      <c r="N1301" t="e">
        <f>VLOOKUP(A1301,'hospitalisation details 2'!A1301:J3643,10,FALSE)</f>
        <v>#N/A</v>
      </c>
    </row>
    <row r="1302" spans="1:14" ht="15.6" x14ac:dyDescent="0.3">
      <c r="A1302" s="1" t="s">
        <v>1070</v>
      </c>
      <c r="B1302" t="str">
        <f>VLOOKUP(A1302,'Customer Names'!A1302:D3636,4,FALSE)</f>
        <v>Rodney</v>
      </c>
      <c r="C1302">
        <f>VLOOKUP(A1302,'medical examination2'!A1302:'medical examination2'!B3636,2,FALSE)</f>
        <v>25.3</v>
      </c>
      <c r="D1302">
        <f>VLOOKUP(A1302,'medical examination2'!A1302:E3636,5,FALSE)</f>
        <v>4.49</v>
      </c>
      <c r="E1302" t="str">
        <f>VLOOKUP(A1302,'medical examination2'!A1302:G3637,7,FALSE)</f>
        <v>No</v>
      </c>
      <c r="F1302" t="str">
        <f>VLOOKUP(healthcare!A1302,'medical examination2'!A1302:I3636,9,FALSE)</f>
        <v>No</v>
      </c>
      <c r="G1302" t="str">
        <f>VLOOKUP(A1302,'medical examination2'!A1302:J3636,10,FALSE)</f>
        <v>No</v>
      </c>
      <c r="I1302" t="str">
        <f>VLOOKUP(A1302,'medical examination2'!A1302:M3636,13,FALSE)</f>
        <v>No</v>
      </c>
      <c r="J1302" t="str">
        <f>VLOOKUP(A1302,'medical examination2'!A1302:D3636,4,FALSE)</f>
        <v>OVERWEIGHT</v>
      </c>
      <c r="K1302" t="str">
        <f>VLOOKUP(A1302,'medical examination2'!A1302:F3636,6,FALSE)</f>
        <v>NORMAL</v>
      </c>
      <c r="L1302" s="16" t="e">
        <f>VLOOKUP(A1302,'hospitalisation details 2'!A1302:G3644,7,FALSE)</f>
        <v>#N/A</v>
      </c>
      <c r="N1302" t="e">
        <f>VLOOKUP(A1302,'hospitalisation details 2'!A1302:J3644,10,FALSE)</f>
        <v>#N/A</v>
      </c>
    </row>
    <row r="1303" spans="1:14" ht="15.6" x14ac:dyDescent="0.3">
      <c r="A1303" s="1" t="s">
        <v>1069</v>
      </c>
      <c r="B1303" t="str">
        <f>VLOOKUP(A1303,'Customer Names'!A1303:D3637,4,FALSE)</f>
        <v>Carl R</v>
      </c>
      <c r="C1303">
        <f>VLOOKUP(A1303,'medical examination2'!A1303:'medical examination2'!B3637,2,FALSE)</f>
        <v>18.84</v>
      </c>
      <c r="D1303">
        <f>VLOOKUP(A1303,'medical examination2'!A1303:E3637,5,FALSE)</f>
        <v>11.82</v>
      </c>
      <c r="E1303" t="str">
        <f>VLOOKUP(A1303,'medical examination2'!A1303:G3638,7,FALSE)</f>
        <v>yes</v>
      </c>
      <c r="F1303" t="str">
        <f>VLOOKUP(healthcare!A1303,'medical examination2'!A1303:I3637,9,FALSE)</f>
        <v>No</v>
      </c>
      <c r="G1303" t="str">
        <f>VLOOKUP(A1303,'medical examination2'!A1303:J3637,10,FALSE)</f>
        <v>Yes</v>
      </c>
      <c r="I1303" t="str">
        <f>VLOOKUP(A1303,'medical examination2'!A1303:M3637,13,FALSE)</f>
        <v>No</v>
      </c>
      <c r="J1303" t="str">
        <f>VLOOKUP(A1303,'medical examination2'!A1303:D3637,4,FALSE)</f>
        <v>NORMAL WEIGHT</v>
      </c>
      <c r="K1303" t="str">
        <f>VLOOKUP(A1303,'medical examination2'!A1303:F3637,6,FALSE)</f>
        <v>DIABETES</v>
      </c>
      <c r="L1303" s="16" t="e">
        <f>VLOOKUP(A1303,'hospitalisation details 2'!A1303:G3645,7,FALSE)</f>
        <v>#N/A</v>
      </c>
      <c r="N1303" t="e">
        <f>VLOOKUP(A1303,'hospitalisation details 2'!A1303:J3645,10,FALSE)</f>
        <v>#N/A</v>
      </c>
    </row>
    <row r="1304" spans="1:14" ht="15.6" x14ac:dyDescent="0.3">
      <c r="A1304" s="1" t="s">
        <v>1068</v>
      </c>
      <c r="B1304" t="str">
        <f>VLOOKUP(A1304,'Customer Names'!A1304:D3638,4,FALSE)</f>
        <v>Maximilian</v>
      </c>
      <c r="C1304">
        <f>VLOOKUP(A1304,'medical examination2'!A1304:'medical examination2'!B3638,2,FALSE)</f>
        <v>19.57</v>
      </c>
      <c r="D1304">
        <f>VLOOKUP(A1304,'medical examination2'!A1304:E3638,5,FALSE)</f>
        <v>7.41</v>
      </c>
      <c r="E1304" t="str">
        <f>VLOOKUP(A1304,'medical examination2'!A1304:G3639,7,FALSE)</f>
        <v>yes</v>
      </c>
      <c r="F1304" t="str">
        <f>VLOOKUP(healthcare!A1304,'medical examination2'!A1304:I3638,9,FALSE)</f>
        <v>No</v>
      </c>
      <c r="G1304" t="str">
        <f>VLOOKUP(A1304,'medical examination2'!A1304:J3638,10,FALSE)</f>
        <v>No</v>
      </c>
      <c r="I1304" t="str">
        <f>VLOOKUP(A1304,'medical examination2'!A1304:M3638,13,FALSE)</f>
        <v>No</v>
      </c>
      <c r="J1304" t="str">
        <f>VLOOKUP(A1304,'medical examination2'!A1304:D3638,4,FALSE)</f>
        <v>NORMAL WEIGHT</v>
      </c>
      <c r="K1304" t="str">
        <f>VLOOKUP(A1304,'medical examination2'!A1304:F3638,6,FALSE)</f>
        <v>DIABETES</v>
      </c>
      <c r="L1304" s="16" t="e">
        <f>VLOOKUP(A1304,'hospitalisation details 2'!A1304:G3646,7,FALSE)</f>
        <v>#N/A</v>
      </c>
      <c r="N1304" t="e">
        <f>VLOOKUP(A1304,'hospitalisation details 2'!A1304:J3646,10,FALSE)</f>
        <v>#N/A</v>
      </c>
    </row>
    <row r="1305" spans="1:14" ht="15.6" x14ac:dyDescent="0.3">
      <c r="A1305" s="1" t="s">
        <v>1067</v>
      </c>
      <c r="B1305" t="str">
        <f>VLOOKUP(A1305,'Customer Names'!A1305:D3639,4,FALSE)</f>
        <v>Erik</v>
      </c>
      <c r="C1305">
        <f>VLOOKUP(A1305,'medical examination2'!A1305:'medical examination2'!B3639,2,FALSE)</f>
        <v>30.495000000000001</v>
      </c>
      <c r="D1305">
        <f>VLOOKUP(A1305,'medical examination2'!A1305:E3639,5,FALSE)</f>
        <v>5.97</v>
      </c>
      <c r="E1305" t="str">
        <f>VLOOKUP(A1305,'medical examination2'!A1305:G3640,7,FALSE)</f>
        <v>No</v>
      </c>
      <c r="F1305" t="str">
        <f>VLOOKUP(healthcare!A1305,'medical examination2'!A1305:I3639,9,FALSE)</f>
        <v>No</v>
      </c>
      <c r="G1305" t="str">
        <f>VLOOKUP(A1305,'medical examination2'!A1305:J3639,10,FALSE)</f>
        <v>No</v>
      </c>
      <c r="I1305" t="str">
        <f>VLOOKUP(A1305,'medical examination2'!A1305:M3639,13,FALSE)</f>
        <v>No</v>
      </c>
      <c r="J1305" t="str">
        <f>VLOOKUP(A1305,'medical examination2'!A1305:D3639,4,FALSE)</f>
        <v>OBESITY</v>
      </c>
      <c r="K1305" t="str">
        <f>VLOOKUP(A1305,'medical examination2'!A1305:F3639,6,FALSE)</f>
        <v>PREDIABETES</v>
      </c>
      <c r="L1305" s="16" t="e">
        <f>VLOOKUP(A1305,'hospitalisation details 2'!A1305:G3647,7,FALSE)</f>
        <v>#N/A</v>
      </c>
      <c r="N1305" t="e">
        <f>VLOOKUP(A1305,'hospitalisation details 2'!A1305:J3647,10,FALSE)</f>
        <v>#N/A</v>
      </c>
    </row>
    <row r="1306" spans="1:14" ht="15.6" x14ac:dyDescent="0.3">
      <c r="A1306" s="1" t="s">
        <v>1066</v>
      </c>
      <c r="B1306" t="str">
        <f>VLOOKUP(A1306,'Customer Names'!A1306:D3640,4,FALSE)</f>
        <v>Christopher</v>
      </c>
      <c r="C1306">
        <f>VLOOKUP(A1306,'medical examination2'!A1306:'medical examination2'!B3640,2,FALSE)</f>
        <v>30.114999999999998</v>
      </c>
      <c r="D1306">
        <f>VLOOKUP(A1306,'medical examination2'!A1306:E3640,5,FALSE)</f>
        <v>5.74</v>
      </c>
      <c r="E1306" t="str">
        <f>VLOOKUP(A1306,'medical examination2'!A1306:G3641,7,FALSE)</f>
        <v>No</v>
      </c>
      <c r="F1306" t="str">
        <f>VLOOKUP(healthcare!A1306,'medical examination2'!A1306:I3640,9,FALSE)</f>
        <v>No</v>
      </c>
      <c r="G1306" t="str">
        <f>VLOOKUP(A1306,'medical examination2'!A1306:J3640,10,FALSE)</f>
        <v>Yes</v>
      </c>
      <c r="I1306" t="str">
        <f>VLOOKUP(A1306,'medical examination2'!A1306:M3640,13,FALSE)</f>
        <v>No</v>
      </c>
      <c r="J1306" t="str">
        <f>VLOOKUP(A1306,'medical examination2'!A1306:D3640,4,FALSE)</f>
        <v>OBESITY</v>
      </c>
      <c r="K1306" t="str">
        <f>VLOOKUP(A1306,'medical examination2'!A1306:F3640,6,FALSE)</f>
        <v>PREDIABETES</v>
      </c>
      <c r="L1306" s="16" t="e">
        <f>VLOOKUP(A1306,'hospitalisation details 2'!A1306:G3648,7,FALSE)</f>
        <v>#N/A</v>
      </c>
      <c r="N1306" t="e">
        <f>VLOOKUP(A1306,'hospitalisation details 2'!A1306:J3648,10,FALSE)</f>
        <v>#N/A</v>
      </c>
    </row>
    <row r="1307" spans="1:14" ht="15.6" x14ac:dyDescent="0.3">
      <c r="A1307" s="1" t="s">
        <v>1065</v>
      </c>
      <c r="B1307" t="str">
        <f>VLOOKUP(A1307,'Customer Names'!A1307:D3641,4,FALSE)</f>
        <v>Eirik</v>
      </c>
      <c r="C1307">
        <f>VLOOKUP(A1307,'medical examination2'!A1307:'medical examination2'!B3641,2,FALSE)</f>
        <v>24.78</v>
      </c>
      <c r="D1307">
        <f>VLOOKUP(A1307,'medical examination2'!A1307:E3641,5,FALSE)</f>
        <v>9.85</v>
      </c>
      <c r="E1307" t="str">
        <f>VLOOKUP(A1307,'medical examination2'!A1307:G3642,7,FALSE)</f>
        <v>No</v>
      </c>
      <c r="F1307" t="str">
        <f>VLOOKUP(healthcare!A1307,'medical examination2'!A1307:I3641,9,FALSE)</f>
        <v>No</v>
      </c>
      <c r="G1307" t="str">
        <f>VLOOKUP(A1307,'medical examination2'!A1307:J3641,10,FALSE)</f>
        <v>No</v>
      </c>
      <c r="I1307" t="str">
        <f>VLOOKUP(A1307,'medical examination2'!A1307:M3641,13,FALSE)</f>
        <v>No</v>
      </c>
      <c r="J1307" t="str">
        <f>VLOOKUP(A1307,'medical examination2'!A1307:D3641,4,FALSE)</f>
        <v>NORMAL WEIGHT</v>
      </c>
      <c r="K1307" t="str">
        <f>VLOOKUP(A1307,'medical examination2'!A1307:F3641,6,FALSE)</f>
        <v>DIABETES</v>
      </c>
      <c r="L1307" s="16" t="e">
        <f>VLOOKUP(A1307,'hospitalisation details 2'!A1307:G3649,7,FALSE)</f>
        <v>#N/A</v>
      </c>
      <c r="N1307" t="e">
        <f>VLOOKUP(A1307,'hospitalisation details 2'!A1307:J3649,10,FALSE)</f>
        <v>#N/A</v>
      </c>
    </row>
    <row r="1308" spans="1:14" ht="15.6" x14ac:dyDescent="0.3">
      <c r="A1308" s="1" t="s">
        <v>1064</v>
      </c>
      <c r="B1308" t="str">
        <f>VLOOKUP(A1308,'Customer Names'!A1308:D3642,4,FALSE)</f>
        <v>Rik</v>
      </c>
      <c r="C1308">
        <f>VLOOKUP(A1308,'medical examination2'!A1308:'medical examination2'!B3642,2,FALSE)</f>
        <v>24.77</v>
      </c>
      <c r="D1308">
        <f>VLOOKUP(A1308,'medical examination2'!A1308:E3642,5,FALSE)</f>
        <v>7.59</v>
      </c>
      <c r="E1308" t="str">
        <f>VLOOKUP(A1308,'medical examination2'!A1308:G3643,7,FALSE)</f>
        <v>No</v>
      </c>
      <c r="F1308" t="str">
        <f>VLOOKUP(healthcare!A1308,'medical examination2'!A1308:I3642,9,FALSE)</f>
        <v>No</v>
      </c>
      <c r="G1308" t="str">
        <f>VLOOKUP(A1308,'medical examination2'!A1308:J3642,10,FALSE)</f>
        <v>No</v>
      </c>
      <c r="I1308" t="str">
        <f>VLOOKUP(A1308,'medical examination2'!A1308:M3642,13,FALSE)</f>
        <v>No</v>
      </c>
      <c r="J1308" t="str">
        <f>VLOOKUP(A1308,'medical examination2'!A1308:D3642,4,FALSE)</f>
        <v>NORMAL WEIGHT</v>
      </c>
      <c r="K1308" t="str">
        <f>VLOOKUP(A1308,'medical examination2'!A1308:F3642,6,FALSE)</f>
        <v>DIABETES</v>
      </c>
      <c r="L1308" s="16" t="e">
        <f>VLOOKUP(A1308,'hospitalisation details 2'!A1308:G3650,7,FALSE)</f>
        <v>#N/A</v>
      </c>
      <c r="N1308" t="e">
        <f>VLOOKUP(A1308,'hospitalisation details 2'!A1308:J3650,10,FALSE)</f>
        <v>#N/A</v>
      </c>
    </row>
    <row r="1309" spans="1:14" ht="15.6" x14ac:dyDescent="0.3">
      <c r="A1309" s="1" t="s">
        <v>1063</v>
      </c>
      <c r="B1309" t="str">
        <f>VLOOKUP(A1309,'Customer Names'!A1309:D3643,4,FALSE)</f>
        <v>Matthew R</v>
      </c>
      <c r="C1309">
        <f>VLOOKUP(A1309,'medical examination2'!A1309:'medical examination2'!B3643,2,FALSE)</f>
        <v>16.579999999999998</v>
      </c>
      <c r="D1309">
        <f>VLOOKUP(A1309,'medical examination2'!A1309:E3643,5,FALSE)</f>
        <v>6.98</v>
      </c>
      <c r="E1309" t="str">
        <f>VLOOKUP(A1309,'medical examination2'!A1309:G3644,7,FALSE)</f>
        <v>yes</v>
      </c>
      <c r="F1309" t="str">
        <f>VLOOKUP(healthcare!A1309,'medical examination2'!A1309:I3643,9,FALSE)</f>
        <v>No</v>
      </c>
      <c r="G1309" t="str">
        <f>VLOOKUP(A1309,'medical examination2'!A1309:J3643,10,FALSE)</f>
        <v>Yes</v>
      </c>
      <c r="I1309" t="str">
        <f>VLOOKUP(A1309,'medical examination2'!A1309:M3643,13,FALSE)</f>
        <v>No</v>
      </c>
      <c r="J1309" t="str">
        <f>VLOOKUP(A1309,'medical examination2'!A1309:D3643,4,FALSE)</f>
        <v>UNDERWEIGHT</v>
      </c>
      <c r="K1309" t="str">
        <f>VLOOKUP(A1309,'medical examination2'!A1309:F3643,6,FALSE)</f>
        <v>DIABETES</v>
      </c>
      <c r="L1309" s="16" t="e">
        <f>VLOOKUP(A1309,'hospitalisation details 2'!A1309:G3651,7,FALSE)</f>
        <v>#N/A</v>
      </c>
      <c r="N1309" t="e">
        <f>VLOOKUP(A1309,'hospitalisation details 2'!A1309:J3651,10,FALSE)</f>
        <v>#N/A</v>
      </c>
    </row>
    <row r="1310" spans="1:14" ht="15.6" x14ac:dyDescent="0.3">
      <c r="A1310" s="1" t="s">
        <v>1062</v>
      </c>
      <c r="B1310" t="str">
        <f>VLOOKUP(A1310,'Customer Names'!A1310:D3644,4,FALSE)</f>
        <v>Daniel G</v>
      </c>
      <c r="C1310">
        <f>VLOOKUP(A1310,'medical examination2'!A1310:'medical examination2'!B3644,2,FALSE)</f>
        <v>38.17</v>
      </c>
      <c r="D1310">
        <f>VLOOKUP(A1310,'medical examination2'!A1310:E3644,5,FALSE)</f>
        <v>4.7300000000000004</v>
      </c>
      <c r="E1310" t="str">
        <f>VLOOKUP(A1310,'medical examination2'!A1310:G3645,7,FALSE)</f>
        <v>yes</v>
      </c>
      <c r="F1310" t="str">
        <f>VLOOKUP(healthcare!A1310,'medical examination2'!A1310:I3644,9,FALSE)</f>
        <v>No</v>
      </c>
      <c r="G1310" t="str">
        <f>VLOOKUP(A1310,'medical examination2'!A1310:J3644,10,FALSE)</f>
        <v>No</v>
      </c>
      <c r="I1310" t="str">
        <f>VLOOKUP(A1310,'medical examination2'!A1310:M3644,13,FALSE)</f>
        <v>No</v>
      </c>
      <c r="J1310" t="str">
        <f>VLOOKUP(A1310,'medical examination2'!A1310:D3644,4,FALSE)</f>
        <v>OBESITY</v>
      </c>
      <c r="K1310" t="str">
        <f>VLOOKUP(A1310,'medical examination2'!A1310:F3644,6,FALSE)</f>
        <v>NORMAL</v>
      </c>
      <c r="L1310" s="16" t="e">
        <f>VLOOKUP(A1310,'hospitalisation details 2'!A1310:G3652,7,FALSE)</f>
        <v>#N/A</v>
      </c>
      <c r="N1310" t="e">
        <f>VLOOKUP(A1310,'hospitalisation details 2'!A1310:J3652,10,FALSE)</f>
        <v>#N/A</v>
      </c>
    </row>
    <row r="1311" spans="1:14" ht="15.6" x14ac:dyDescent="0.3">
      <c r="A1311" s="1" t="s">
        <v>1061</v>
      </c>
      <c r="B1311" t="str">
        <f>VLOOKUP(A1311,'Customer Names'!A1311:D3645,4,FALSE)</f>
        <v>Yannick</v>
      </c>
      <c r="C1311">
        <f>VLOOKUP(A1311,'medical examination2'!A1311:'medical examination2'!B3645,2,FALSE)</f>
        <v>39.424999999999997</v>
      </c>
      <c r="D1311">
        <f>VLOOKUP(A1311,'medical examination2'!A1311:E3645,5,FALSE)</f>
        <v>4.76</v>
      </c>
      <c r="E1311" t="str">
        <f>VLOOKUP(A1311,'medical examination2'!A1311:G3646,7,FALSE)</f>
        <v>yes</v>
      </c>
      <c r="F1311" t="str">
        <f>VLOOKUP(healthcare!A1311,'medical examination2'!A1311:I3645,9,FALSE)</f>
        <v>No</v>
      </c>
      <c r="G1311" t="str">
        <f>VLOOKUP(A1311,'medical examination2'!A1311:J3645,10,FALSE)</f>
        <v>No</v>
      </c>
      <c r="I1311" t="str">
        <f>VLOOKUP(A1311,'medical examination2'!A1311:M3645,13,FALSE)</f>
        <v>No</v>
      </c>
      <c r="J1311" t="str">
        <f>VLOOKUP(A1311,'medical examination2'!A1311:D3645,4,FALSE)</f>
        <v>OBESITY</v>
      </c>
      <c r="K1311" t="str">
        <f>VLOOKUP(A1311,'medical examination2'!A1311:F3645,6,FALSE)</f>
        <v>NORMAL</v>
      </c>
      <c r="L1311" s="16" t="e">
        <f>VLOOKUP(A1311,'hospitalisation details 2'!A1311:G3653,7,FALSE)</f>
        <v>#N/A</v>
      </c>
      <c r="N1311" t="e">
        <f>VLOOKUP(A1311,'hospitalisation details 2'!A1311:J3653,10,FALSE)</f>
        <v>#N/A</v>
      </c>
    </row>
    <row r="1312" spans="1:14" ht="15.6" x14ac:dyDescent="0.3">
      <c r="A1312" s="1" t="s">
        <v>1060</v>
      </c>
      <c r="B1312" t="str">
        <f>VLOOKUP(A1312,'Customer Names'!A1312:D3646,4,FALSE)</f>
        <v>Sean R</v>
      </c>
      <c r="C1312">
        <f>VLOOKUP(A1312,'medical examination2'!A1312:'medical examination2'!B3646,2,FALSE)</f>
        <v>33.44</v>
      </c>
      <c r="D1312">
        <f>VLOOKUP(A1312,'medical examination2'!A1312:E3646,5,FALSE)</f>
        <v>6.24</v>
      </c>
      <c r="E1312" t="str">
        <f>VLOOKUP(A1312,'medical examination2'!A1312:G3647,7,FALSE)</f>
        <v>yes</v>
      </c>
      <c r="F1312" t="str">
        <f>VLOOKUP(healthcare!A1312,'medical examination2'!A1312:I3646,9,FALSE)</f>
        <v>No</v>
      </c>
      <c r="G1312" t="str">
        <f>VLOOKUP(A1312,'medical examination2'!A1312:J3646,10,FALSE)</f>
        <v>No</v>
      </c>
      <c r="I1312" t="str">
        <f>VLOOKUP(A1312,'medical examination2'!A1312:M3646,13,FALSE)</f>
        <v>No</v>
      </c>
      <c r="J1312" t="str">
        <f>VLOOKUP(A1312,'medical examination2'!A1312:D3646,4,FALSE)</f>
        <v>OBESITY</v>
      </c>
      <c r="K1312" t="str">
        <f>VLOOKUP(A1312,'medical examination2'!A1312:F3646,6,FALSE)</f>
        <v>PREDIABETES</v>
      </c>
      <c r="L1312" s="16" t="e">
        <f>VLOOKUP(A1312,'hospitalisation details 2'!A1312:G3654,7,FALSE)</f>
        <v>#N/A</v>
      </c>
      <c r="N1312" t="e">
        <f>VLOOKUP(A1312,'hospitalisation details 2'!A1312:J3654,10,FALSE)</f>
        <v>#N/A</v>
      </c>
    </row>
    <row r="1313" spans="1:14" ht="15.6" x14ac:dyDescent="0.3">
      <c r="A1313" s="1" t="s">
        <v>1059</v>
      </c>
      <c r="B1313" t="str">
        <f>VLOOKUP(A1313,'Customer Names'!A1313:D3647,4,FALSE)</f>
        <v>Peter</v>
      </c>
      <c r="C1313">
        <f>VLOOKUP(A1313,'medical examination2'!A1313:'medical examination2'!B3647,2,FALSE)</f>
        <v>33.344999999999999</v>
      </c>
      <c r="D1313">
        <f>VLOOKUP(A1313,'medical examination2'!A1313:E3647,5,FALSE)</f>
        <v>5.44</v>
      </c>
      <c r="E1313" t="str">
        <f>VLOOKUP(A1313,'medical examination2'!A1313:G3648,7,FALSE)</f>
        <v>yes</v>
      </c>
      <c r="F1313" t="str">
        <f>VLOOKUP(healthcare!A1313,'medical examination2'!A1313:I3647,9,FALSE)</f>
        <v>No</v>
      </c>
      <c r="G1313" t="str">
        <f>VLOOKUP(A1313,'medical examination2'!A1313:J3647,10,FALSE)</f>
        <v>No</v>
      </c>
      <c r="I1313" t="str">
        <f>VLOOKUP(A1313,'medical examination2'!A1313:M3647,13,FALSE)</f>
        <v>No</v>
      </c>
      <c r="J1313" t="str">
        <f>VLOOKUP(A1313,'medical examination2'!A1313:D3647,4,FALSE)</f>
        <v>OBESITY</v>
      </c>
      <c r="K1313" t="str">
        <f>VLOOKUP(A1313,'medical examination2'!A1313:F3647,6,FALSE)</f>
        <v>NORMAL</v>
      </c>
      <c r="L1313" s="16" t="e">
        <f>VLOOKUP(A1313,'hospitalisation details 2'!A1313:G3655,7,FALSE)</f>
        <v>#N/A</v>
      </c>
      <c r="N1313" t="e">
        <f>VLOOKUP(A1313,'hospitalisation details 2'!A1313:J3655,10,FALSE)</f>
        <v>#N/A</v>
      </c>
    </row>
    <row r="1314" spans="1:14" ht="15.6" x14ac:dyDescent="0.3">
      <c r="A1314" s="1" t="s">
        <v>1058</v>
      </c>
      <c r="B1314" t="str">
        <f>VLOOKUP(A1314,'Customer Names'!A1314:D3648,4,FALSE)</f>
        <v>Sara A.</v>
      </c>
      <c r="C1314">
        <f>VLOOKUP(A1314,'medical examination2'!A1314:'medical examination2'!B3648,2,FALSE)</f>
        <v>38.79</v>
      </c>
      <c r="D1314">
        <f>VLOOKUP(A1314,'medical examination2'!A1314:E3648,5,FALSE)</f>
        <v>5.08</v>
      </c>
      <c r="E1314" t="str">
        <f>VLOOKUP(A1314,'medical examination2'!A1314:G3649,7,FALSE)</f>
        <v>No</v>
      </c>
      <c r="F1314" t="str">
        <f>VLOOKUP(healthcare!A1314,'medical examination2'!A1314:I3648,9,FALSE)</f>
        <v>No</v>
      </c>
      <c r="G1314" t="str">
        <f>VLOOKUP(A1314,'medical examination2'!A1314:J3648,10,FALSE)</f>
        <v>Yes</v>
      </c>
      <c r="I1314" t="str">
        <f>VLOOKUP(A1314,'medical examination2'!A1314:M3648,13,FALSE)</f>
        <v>No</v>
      </c>
      <c r="J1314" t="str">
        <f>VLOOKUP(A1314,'medical examination2'!A1314:D3648,4,FALSE)</f>
        <v>OBESITY</v>
      </c>
      <c r="K1314" t="str">
        <f>VLOOKUP(A1314,'medical examination2'!A1314:F3648,6,FALSE)</f>
        <v>NORMAL</v>
      </c>
      <c r="L1314" s="16" t="e">
        <f>VLOOKUP(A1314,'hospitalisation details 2'!A1314:G3656,7,FALSE)</f>
        <v>#N/A</v>
      </c>
      <c r="N1314" t="e">
        <f>VLOOKUP(A1314,'hospitalisation details 2'!A1314:J3656,10,FALSE)</f>
        <v>#N/A</v>
      </c>
    </row>
    <row r="1315" spans="1:14" ht="15.6" x14ac:dyDescent="0.3">
      <c r="A1315" s="1" t="s">
        <v>1057</v>
      </c>
      <c r="B1315" t="str">
        <f>VLOOKUP(A1315,'Customer Names'!A1315:D3649,4,FALSE)</f>
        <v>Erin C.</v>
      </c>
      <c r="C1315">
        <f>VLOOKUP(A1315,'medical examination2'!A1315:'medical examination2'!B3649,2,FALSE)</f>
        <v>30.684999999999999</v>
      </c>
      <c r="D1315">
        <f>VLOOKUP(A1315,'medical examination2'!A1315:E3649,5,FALSE)</f>
        <v>4.87</v>
      </c>
      <c r="E1315" t="str">
        <f>VLOOKUP(A1315,'medical examination2'!A1315:G3650,7,FALSE)</f>
        <v>No</v>
      </c>
      <c r="F1315" t="str">
        <f>VLOOKUP(healthcare!A1315,'medical examination2'!A1315:I3649,9,FALSE)</f>
        <v>No</v>
      </c>
      <c r="G1315" t="str">
        <f>VLOOKUP(A1315,'medical examination2'!A1315:J3649,10,FALSE)</f>
        <v>Yes</v>
      </c>
      <c r="I1315" t="str">
        <f>VLOOKUP(A1315,'medical examination2'!A1315:M3649,13,FALSE)</f>
        <v>No</v>
      </c>
      <c r="J1315" t="str">
        <f>VLOOKUP(A1315,'medical examination2'!A1315:D3649,4,FALSE)</f>
        <v>OBESITY</v>
      </c>
      <c r="K1315" t="str">
        <f>VLOOKUP(A1315,'medical examination2'!A1315:F3649,6,FALSE)</f>
        <v>NORMAL</v>
      </c>
      <c r="L1315" s="16" t="e">
        <f>VLOOKUP(A1315,'hospitalisation details 2'!A1315:G3657,7,FALSE)</f>
        <v>#N/A</v>
      </c>
      <c r="N1315" t="e">
        <f>VLOOKUP(A1315,'hospitalisation details 2'!A1315:J3657,10,FALSE)</f>
        <v>#N/A</v>
      </c>
    </row>
    <row r="1316" spans="1:14" ht="15.6" x14ac:dyDescent="0.3">
      <c r="A1316" s="1" t="s">
        <v>1056</v>
      </c>
      <c r="B1316" t="str">
        <f>VLOOKUP(A1316,'Customer Names'!A1316:D3650,4,FALSE)</f>
        <v>Thibaud</v>
      </c>
      <c r="C1316">
        <f>VLOOKUP(A1316,'medical examination2'!A1316:'medical examination2'!B3650,2,FALSE)</f>
        <v>22.135000000000002</v>
      </c>
      <c r="D1316">
        <f>VLOOKUP(A1316,'medical examination2'!A1316:E3650,5,FALSE)</f>
        <v>8.17</v>
      </c>
      <c r="E1316" t="str">
        <f>VLOOKUP(A1316,'medical examination2'!A1316:G3651,7,FALSE)</f>
        <v>No</v>
      </c>
      <c r="F1316" t="str">
        <f>VLOOKUP(healthcare!A1316,'medical examination2'!A1316:I3650,9,FALSE)</f>
        <v>No</v>
      </c>
      <c r="G1316" t="str">
        <f>VLOOKUP(A1316,'medical examination2'!A1316:J3650,10,FALSE)</f>
        <v>No</v>
      </c>
      <c r="I1316" t="str">
        <f>VLOOKUP(A1316,'medical examination2'!A1316:M3650,13,FALSE)</f>
        <v>No</v>
      </c>
      <c r="J1316" t="str">
        <f>VLOOKUP(A1316,'medical examination2'!A1316:D3650,4,FALSE)</f>
        <v>NORMAL WEIGHT</v>
      </c>
      <c r="K1316" t="str">
        <f>VLOOKUP(A1316,'medical examination2'!A1316:F3650,6,FALSE)</f>
        <v>DIABETES</v>
      </c>
      <c r="L1316" s="16" t="e">
        <f>VLOOKUP(A1316,'hospitalisation details 2'!A1316:G3658,7,FALSE)</f>
        <v>#N/A</v>
      </c>
      <c r="N1316" t="e">
        <f>VLOOKUP(A1316,'hospitalisation details 2'!A1316:J3658,10,FALSE)</f>
        <v>#N/A</v>
      </c>
    </row>
    <row r="1317" spans="1:14" ht="15.6" x14ac:dyDescent="0.3">
      <c r="A1317" s="1" t="s">
        <v>1055</v>
      </c>
      <c r="B1317" t="str">
        <f>VLOOKUP(A1317,'Customer Names'!A1317:D3651,4,FALSE)</f>
        <v>Lisa</v>
      </c>
      <c r="C1317">
        <f>VLOOKUP(A1317,'medical examination2'!A1317:'medical examination2'!B3651,2,FALSE)</f>
        <v>33.33</v>
      </c>
      <c r="D1317">
        <f>VLOOKUP(A1317,'medical examination2'!A1317:E3651,5,FALSE)</f>
        <v>7.61</v>
      </c>
      <c r="E1317" t="str">
        <f>VLOOKUP(A1317,'medical examination2'!A1317:G3652,7,FALSE)</f>
        <v>No</v>
      </c>
      <c r="F1317" t="str">
        <f>VLOOKUP(healthcare!A1317,'medical examination2'!A1317:I3651,9,FALSE)</f>
        <v>No</v>
      </c>
      <c r="G1317" t="str">
        <f>VLOOKUP(A1317,'medical examination2'!A1317:J3651,10,FALSE)</f>
        <v>No</v>
      </c>
      <c r="I1317" t="str">
        <f>VLOOKUP(A1317,'medical examination2'!A1317:M3651,13,FALSE)</f>
        <v>No</v>
      </c>
      <c r="J1317" t="str">
        <f>VLOOKUP(A1317,'medical examination2'!A1317:D3651,4,FALSE)</f>
        <v>OBESITY</v>
      </c>
      <c r="K1317" t="str">
        <f>VLOOKUP(A1317,'medical examination2'!A1317:F3651,6,FALSE)</f>
        <v>DIABETES</v>
      </c>
      <c r="L1317" s="16" t="e">
        <f>VLOOKUP(A1317,'hospitalisation details 2'!A1317:G3659,7,FALSE)</f>
        <v>#N/A</v>
      </c>
      <c r="N1317" t="e">
        <f>VLOOKUP(A1317,'hospitalisation details 2'!A1317:J3659,10,FALSE)</f>
        <v>#N/A</v>
      </c>
    </row>
    <row r="1318" spans="1:14" ht="15.6" x14ac:dyDescent="0.3">
      <c r="A1318" s="1" t="s">
        <v>1054</v>
      </c>
      <c r="B1318" t="str">
        <f>VLOOKUP(A1318,'Customer Names'!A1318:D3652,4,FALSE)</f>
        <v>Gretchen K.</v>
      </c>
      <c r="C1318">
        <f>VLOOKUP(A1318,'medical examination2'!A1318:'medical examination2'!B3652,2,FALSE)</f>
        <v>31.13</v>
      </c>
      <c r="D1318">
        <f>VLOOKUP(A1318,'medical examination2'!A1318:E3652,5,FALSE)</f>
        <v>10.1</v>
      </c>
      <c r="E1318" t="str">
        <f>VLOOKUP(A1318,'medical examination2'!A1318:G3653,7,FALSE)</f>
        <v>No</v>
      </c>
      <c r="F1318" t="str">
        <f>VLOOKUP(healthcare!A1318,'medical examination2'!A1318:I3652,9,FALSE)</f>
        <v>No</v>
      </c>
      <c r="G1318" t="str">
        <f>VLOOKUP(A1318,'medical examination2'!A1318:J3652,10,FALSE)</f>
        <v>No</v>
      </c>
      <c r="I1318" t="str">
        <f>VLOOKUP(A1318,'medical examination2'!A1318:M3652,13,FALSE)</f>
        <v>No</v>
      </c>
      <c r="J1318" t="str">
        <f>VLOOKUP(A1318,'medical examination2'!A1318:D3652,4,FALSE)</f>
        <v>OBESITY</v>
      </c>
      <c r="K1318" t="str">
        <f>VLOOKUP(A1318,'medical examination2'!A1318:F3652,6,FALSE)</f>
        <v>DIABETES</v>
      </c>
      <c r="L1318" s="16" t="e">
        <f>VLOOKUP(A1318,'hospitalisation details 2'!A1318:G3660,7,FALSE)</f>
        <v>#N/A</v>
      </c>
      <c r="N1318" t="e">
        <f>VLOOKUP(A1318,'hospitalisation details 2'!A1318:J3660,10,FALSE)</f>
        <v>#N/A</v>
      </c>
    </row>
    <row r="1319" spans="1:14" ht="15.6" x14ac:dyDescent="0.3">
      <c r="A1319" s="1" t="s">
        <v>1053</v>
      </c>
      <c r="B1319" t="str">
        <f>VLOOKUP(A1319,'Customer Names'!A1319:D3653,4,FALSE)</f>
        <v>Martina</v>
      </c>
      <c r="C1319">
        <f>VLOOKUP(A1319,'medical examination2'!A1319:'medical examination2'!B3653,2,FALSE)</f>
        <v>28.9</v>
      </c>
      <c r="D1319">
        <f>VLOOKUP(A1319,'medical examination2'!A1319:E3653,5,FALSE)</f>
        <v>11.24</v>
      </c>
      <c r="E1319" t="str">
        <f>VLOOKUP(A1319,'medical examination2'!A1319:G3654,7,FALSE)</f>
        <v>No</v>
      </c>
      <c r="F1319" t="str">
        <f>VLOOKUP(healthcare!A1319,'medical examination2'!A1319:I3653,9,FALSE)</f>
        <v>No</v>
      </c>
      <c r="G1319" t="str">
        <f>VLOOKUP(A1319,'medical examination2'!A1319:J3653,10,FALSE)</f>
        <v>No</v>
      </c>
      <c r="I1319" t="str">
        <f>VLOOKUP(A1319,'medical examination2'!A1319:M3653,13,FALSE)</f>
        <v>No</v>
      </c>
      <c r="J1319" t="str">
        <f>VLOOKUP(A1319,'medical examination2'!A1319:D3653,4,FALSE)</f>
        <v>OVERWEIGHT</v>
      </c>
      <c r="K1319" t="str">
        <f>VLOOKUP(A1319,'medical examination2'!A1319:F3653,6,FALSE)</f>
        <v>DIABETES</v>
      </c>
      <c r="L1319" s="16" t="e">
        <f>VLOOKUP(A1319,'hospitalisation details 2'!A1319:G3661,7,FALSE)</f>
        <v>#N/A</v>
      </c>
      <c r="N1319" t="e">
        <f>VLOOKUP(A1319,'hospitalisation details 2'!A1319:J3661,10,FALSE)</f>
        <v>#N/A</v>
      </c>
    </row>
    <row r="1320" spans="1:14" ht="15.6" x14ac:dyDescent="0.3">
      <c r="A1320" s="1" t="s">
        <v>1052</v>
      </c>
      <c r="B1320" t="str">
        <f>VLOOKUP(A1320,'Customer Names'!A1320:D3654,4,FALSE)</f>
        <v>Dustin J</v>
      </c>
      <c r="C1320">
        <f>VLOOKUP(A1320,'medical examination2'!A1320:'medical examination2'!B3654,2,FALSE)</f>
        <v>43.31</v>
      </c>
      <c r="D1320">
        <f>VLOOKUP(A1320,'medical examination2'!A1320:E3654,5,FALSE)</f>
        <v>6.1</v>
      </c>
      <c r="E1320" t="str">
        <f>VLOOKUP(A1320,'medical examination2'!A1320:G3655,7,FALSE)</f>
        <v>yes</v>
      </c>
      <c r="F1320" t="str">
        <f>VLOOKUP(healthcare!A1320,'medical examination2'!A1320:I3654,9,FALSE)</f>
        <v>yes</v>
      </c>
      <c r="G1320" t="str">
        <f>VLOOKUP(A1320,'medical examination2'!A1320:J3654,10,FALSE)</f>
        <v>No</v>
      </c>
      <c r="I1320" t="str">
        <f>VLOOKUP(A1320,'medical examination2'!A1320:M3654,13,FALSE)</f>
        <v>No</v>
      </c>
      <c r="J1320" t="str">
        <f>VLOOKUP(A1320,'medical examination2'!A1320:D3654,4,FALSE)</f>
        <v>OBESITY</v>
      </c>
      <c r="K1320" t="str">
        <f>VLOOKUP(A1320,'medical examination2'!A1320:F3654,6,FALSE)</f>
        <v>PREDIABETES</v>
      </c>
      <c r="L1320" s="16" t="e">
        <f>VLOOKUP(A1320,'hospitalisation details 2'!A1320:G3662,7,FALSE)</f>
        <v>#N/A</v>
      </c>
      <c r="N1320" t="e">
        <f>VLOOKUP(A1320,'hospitalisation details 2'!A1320:J3662,10,FALSE)</f>
        <v>#N/A</v>
      </c>
    </row>
    <row r="1321" spans="1:14" ht="15.6" x14ac:dyDescent="0.3">
      <c r="A1321" s="1" t="s">
        <v>1051</v>
      </c>
      <c r="B1321" t="str">
        <f>VLOOKUP(A1321,'Customer Names'!A1321:D3655,4,FALSE)</f>
        <v>Kelsey</v>
      </c>
      <c r="C1321">
        <f>VLOOKUP(A1321,'medical examination2'!A1321:'medical examination2'!B3655,2,FALSE)</f>
        <v>22.8</v>
      </c>
      <c r="D1321">
        <f>VLOOKUP(A1321,'medical examination2'!A1321:E3655,5,FALSE)</f>
        <v>6.98</v>
      </c>
      <c r="E1321" t="str">
        <f>VLOOKUP(A1321,'medical examination2'!A1321:G3656,7,FALSE)</f>
        <v>No</v>
      </c>
      <c r="F1321" t="str">
        <f>VLOOKUP(healthcare!A1321,'medical examination2'!A1321:I3655,9,FALSE)</f>
        <v>No</v>
      </c>
      <c r="G1321" t="str">
        <f>VLOOKUP(A1321,'medical examination2'!A1321:J3655,10,FALSE)</f>
        <v>No</v>
      </c>
      <c r="I1321" t="str">
        <f>VLOOKUP(A1321,'medical examination2'!A1321:M3655,13,FALSE)</f>
        <v>No</v>
      </c>
      <c r="J1321" t="str">
        <f>VLOOKUP(A1321,'medical examination2'!A1321:D3655,4,FALSE)</f>
        <v>NORMAL WEIGHT</v>
      </c>
      <c r="K1321" t="str">
        <f>VLOOKUP(A1321,'medical examination2'!A1321:F3655,6,FALSE)</f>
        <v>DIABETES</v>
      </c>
      <c r="L1321" s="16" t="e">
        <f>VLOOKUP(A1321,'hospitalisation details 2'!A1321:G3663,7,FALSE)</f>
        <v>#N/A</v>
      </c>
      <c r="N1321" t="e">
        <f>VLOOKUP(A1321,'hospitalisation details 2'!A1321:J3663,10,FALSE)</f>
        <v>#N/A</v>
      </c>
    </row>
    <row r="1322" spans="1:14" ht="15.6" x14ac:dyDescent="0.3">
      <c r="A1322" s="1" t="s">
        <v>1050</v>
      </c>
      <c r="B1322" t="str">
        <f>VLOOKUP(A1322,'Customer Names'!A1322:D3656,4,FALSE)</f>
        <v>Daniel V.</v>
      </c>
      <c r="C1322">
        <f>VLOOKUP(A1322,'medical examination2'!A1322:'medical examination2'!B3656,2,FALSE)</f>
        <v>19.09</v>
      </c>
      <c r="D1322">
        <f>VLOOKUP(A1322,'medical examination2'!A1322:E3656,5,FALSE)</f>
        <v>4</v>
      </c>
      <c r="E1322" t="str">
        <f>VLOOKUP(A1322,'medical examination2'!A1322:G3657,7,FALSE)</f>
        <v>yes</v>
      </c>
      <c r="F1322" t="str">
        <f>VLOOKUP(healthcare!A1322,'medical examination2'!A1322:I3656,9,FALSE)</f>
        <v>No</v>
      </c>
      <c r="G1322" t="str">
        <f>VLOOKUP(A1322,'medical examination2'!A1322:J3656,10,FALSE)</f>
        <v>No</v>
      </c>
      <c r="I1322" t="str">
        <f>VLOOKUP(A1322,'medical examination2'!A1322:M3656,13,FALSE)</f>
        <v>No</v>
      </c>
      <c r="J1322" t="str">
        <f>VLOOKUP(A1322,'medical examination2'!A1322:D3656,4,FALSE)</f>
        <v>NORMAL WEIGHT</v>
      </c>
      <c r="K1322" t="str">
        <f>VLOOKUP(A1322,'medical examination2'!A1322:F3656,6,FALSE)</f>
        <v>NORMAL</v>
      </c>
      <c r="L1322" s="16" t="e">
        <f>VLOOKUP(A1322,'hospitalisation details 2'!A1322:G3664,7,FALSE)</f>
        <v>#N/A</v>
      </c>
      <c r="N1322" t="e">
        <f>VLOOKUP(A1322,'hospitalisation details 2'!A1322:J3664,10,FALSE)</f>
        <v>#N/A</v>
      </c>
    </row>
    <row r="1323" spans="1:14" ht="15.6" x14ac:dyDescent="0.3">
      <c r="A1323" s="1" t="s">
        <v>1049</v>
      </c>
      <c r="B1323" t="str">
        <f>VLOOKUP(A1323,'Customer Names'!A1323:D3657,4,FALSE)</f>
        <v>Saeger</v>
      </c>
      <c r="C1323">
        <f>VLOOKUP(A1323,'medical examination2'!A1323:'medical examination2'!B3657,2,FALSE)</f>
        <v>23.37</v>
      </c>
      <c r="D1323">
        <f>VLOOKUP(A1323,'medical examination2'!A1323:E3657,5,FALSE)</f>
        <v>4.2300000000000004</v>
      </c>
      <c r="E1323" t="str">
        <f>VLOOKUP(A1323,'medical examination2'!A1323:G3658,7,FALSE)</f>
        <v>No</v>
      </c>
      <c r="F1323" t="str">
        <f>VLOOKUP(healthcare!A1323,'medical examination2'!A1323:I3657,9,FALSE)</f>
        <v>No</v>
      </c>
      <c r="G1323" t="str">
        <f>VLOOKUP(A1323,'medical examination2'!A1323:J3657,10,FALSE)</f>
        <v>No</v>
      </c>
      <c r="I1323" t="str">
        <f>VLOOKUP(A1323,'medical examination2'!A1323:M3657,13,FALSE)</f>
        <v>No</v>
      </c>
      <c r="J1323" t="str">
        <f>VLOOKUP(A1323,'medical examination2'!A1323:D3657,4,FALSE)</f>
        <v>NORMAL WEIGHT</v>
      </c>
      <c r="K1323" t="str">
        <f>VLOOKUP(A1323,'medical examination2'!A1323:F3657,6,FALSE)</f>
        <v>NORMAL</v>
      </c>
      <c r="L1323" s="16" t="e">
        <f>VLOOKUP(A1323,'hospitalisation details 2'!A1323:G3665,7,FALSE)</f>
        <v>#N/A</v>
      </c>
      <c r="N1323" t="e">
        <f>VLOOKUP(A1323,'hospitalisation details 2'!A1323:J3665,10,FALSE)</f>
        <v>#N/A</v>
      </c>
    </row>
    <row r="1324" spans="1:14" ht="15.6" x14ac:dyDescent="0.3">
      <c r="A1324" s="1" t="s">
        <v>1048</v>
      </c>
      <c r="B1324" t="str">
        <f>VLOOKUP(A1324,'Customer Names'!A1324:D3658,4,FALSE)</f>
        <v>Buzunesh</v>
      </c>
      <c r="C1324">
        <f>VLOOKUP(A1324,'medical examination2'!A1324:'medical examination2'!B3658,2,FALSE)</f>
        <v>33.44</v>
      </c>
      <c r="D1324">
        <f>VLOOKUP(A1324,'medical examination2'!A1324:E3658,5,FALSE)</f>
        <v>4.72</v>
      </c>
      <c r="E1324" t="str">
        <f>VLOOKUP(A1324,'medical examination2'!A1324:G3659,7,FALSE)</f>
        <v>yes</v>
      </c>
      <c r="F1324" t="str">
        <f>VLOOKUP(healthcare!A1324,'medical examination2'!A1324:I3658,9,FALSE)</f>
        <v>No</v>
      </c>
      <c r="G1324" t="str">
        <f>VLOOKUP(A1324,'medical examination2'!A1324:J3658,10,FALSE)</f>
        <v>No</v>
      </c>
      <c r="I1324" t="str">
        <f>VLOOKUP(A1324,'medical examination2'!A1324:M3658,13,FALSE)</f>
        <v>No</v>
      </c>
      <c r="J1324" t="str">
        <f>VLOOKUP(A1324,'medical examination2'!A1324:D3658,4,FALSE)</f>
        <v>OBESITY</v>
      </c>
      <c r="K1324" t="str">
        <f>VLOOKUP(A1324,'medical examination2'!A1324:F3658,6,FALSE)</f>
        <v>NORMAL</v>
      </c>
      <c r="L1324" s="16" t="e">
        <f>VLOOKUP(A1324,'hospitalisation details 2'!A1324:G3666,7,FALSE)</f>
        <v>#N/A</v>
      </c>
      <c r="N1324" t="e">
        <f>VLOOKUP(A1324,'hospitalisation details 2'!A1324:J3666,10,FALSE)</f>
        <v>#N/A</v>
      </c>
    </row>
    <row r="1325" spans="1:14" ht="15.6" x14ac:dyDescent="0.3">
      <c r="A1325" s="1" t="s">
        <v>1047</v>
      </c>
      <c r="B1325" t="str">
        <f>VLOOKUP(A1325,'Customer Names'!A1325:D3659,4,FALSE)</f>
        <v>Mirte</v>
      </c>
      <c r="C1325">
        <f>VLOOKUP(A1325,'medical examination2'!A1325:'medical examination2'!B3659,2,FALSE)</f>
        <v>28.05</v>
      </c>
      <c r="D1325">
        <f>VLOOKUP(A1325,'medical examination2'!A1325:E3659,5,FALSE)</f>
        <v>5.63</v>
      </c>
      <c r="E1325" t="str">
        <f>VLOOKUP(A1325,'medical examination2'!A1325:G3660,7,FALSE)</f>
        <v>yes</v>
      </c>
      <c r="F1325" t="str">
        <f>VLOOKUP(healthcare!A1325,'medical examination2'!A1325:I3659,9,FALSE)</f>
        <v>No</v>
      </c>
      <c r="G1325" t="str">
        <f>VLOOKUP(A1325,'medical examination2'!A1325:J3659,10,FALSE)</f>
        <v>No</v>
      </c>
      <c r="I1325" t="str">
        <f>VLOOKUP(A1325,'medical examination2'!A1325:M3659,13,FALSE)</f>
        <v>No</v>
      </c>
      <c r="J1325" t="str">
        <f>VLOOKUP(A1325,'medical examination2'!A1325:D3659,4,FALSE)</f>
        <v>OVERWEIGHT</v>
      </c>
      <c r="K1325" t="str">
        <f>VLOOKUP(A1325,'medical examination2'!A1325:F3659,6,FALSE)</f>
        <v>NORMAL</v>
      </c>
      <c r="L1325" s="16" t="e">
        <f>VLOOKUP(A1325,'hospitalisation details 2'!A1325:G3667,7,FALSE)</f>
        <v>#N/A</v>
      </c>
      <c r="N1325" t="e">
        <f>VLOOKUP(A1325,'hospitalisation details 2'!A1325:J3667,10,FALSE)</f>
        <v>#N/A</v>
      </c>
    </row>
    <row r="1326" spans="1:14" ht="15.6" x14ac:dyDescent="0.3">
      <c r="A1326" s="1" t="s">
        <v>1046</v>
      </c>
      <c r="B1326" t="str">
        <f>VLOOKUP(A1326,'Customer Names'!A1326:D3660,4,FALSE)</f>
        <v>Megan</v>
      </c>
      <c r="C1326">
        <f>VLOOKUP(A1326,'medical examination2'!A1326:'medical examination2'!B3660,2,FALSE)</f>
        <v>27.72</v>
      </c>
      <c r="D1326">
        <f>VLOOKUP(A1326,'medical examination2'!A1326:E3660,5,FALSE)</f>
        <v>5.83</v>
      </c>
      <c r="E1326" t="str">
        <f>VLOOKUP(A1326,'medical examination2'!A1326:G3661,7,FALSE)</f>
        <v>yes</v>
      </c>
      <c r="F1326" t="str">
        <f>VLOOKUP(healthcare!A1326,'medical examination2'!A1326:I3660,9,FALSE)</f>
        <v>No</v>
      </c>
      <c r="G1326" t="str">
        <f>VLOOKUP(A1326,'medical examination2'!A1326:J3660,10,FALSE)</f>
        <v>No</v>
      </c>
      <c r="I1326" t="str">
        <f>VLOOKUP(A1326,'medical examination2'!A1326:M3660,13,FALSE)</f>
        <v>No</v>
      </c>
      <c r="J1326" t="str">
        <f>VLOOKUP(A1326,'medical examination2'!A1326:D3660,4,FALSE)</f>
        <v>OVERWEIGHT</v>
      </c>
      <c r="K1326" t="str">
        <f>VLOOKUP(A1326,'medical examination2'!A1326:F3660,6,FALSE)</f>
        <v>PREDIABETES</v>
      </c>
      <c r="L1326" s="16" t="e">
        <f>VLOOKUP(A1326,'hospitalisation details 2'!A1326:G3668,7,FALSE)</f>
        <v>#N/A</v>
      </c>
      <c r="N1326" t="e">
        <f>VLOOKUP(A1326,'hospitalisation details 2'!A1326:J3668,10,FALSE)</f>
        <v>#N/A</v>
      </c>
    </row>
    <row r="1327" spans="1:14" ht="15.6" x14ac:dyDescent="0.3">
      <c r="A1327" s="1" t="s">
        <v>1045</v>
      </c>
      <c r="B1327" t="str">
        <f>VLOOKUP(A1327,'Customer Names'!A1327:D3661,4,FALSE)</f>
        <v>Kerry A.</v>
      </c>
      <c r="C1327">
        <f>VLOOKUP(A1327,'medical examination2'!A1327:'medical examination2'!B3661,2,FALSE)</f>
        <v>29.81</v>
      </c>
      <c r="D1327">
        <f>VLOOKUP(A1327,'medical examination2'!A1327:E3661,5,FALSE)</f>
        <v>9.23</v>
      </c>
      <c r="E1327" t="str">
        <f>VLOOKUP(A1327,'medical examination2'!A1327:G3662,7,FALSE)</f>
        <v>No</v>
      </c>
      <c r="F1327" t="str">
        <f>VLOOKUP(healthcare!A1327,'medical examination2'!A1327:I3661,9,FALSE)</f>
        <v>No</v>
      </c>
      <c r="G1327" t="str">
        <f>VLOOKUP(A1327,'medical examination2'!A1327:J3661,10,FALSE)</f>
        <v>No</v>
      </c>
      <c r="I1327" t="str">
        <f>VLOOKUP(A1327,'medical examination2'!A1327:M3661,13,FALSE)</f>
        <v>No</v>
      </c>
      <c r="J1327" t="str">
        <f>VLOOKUP(A1327,'medical examination2'!A1327:D3661,4,FALSE)</f>
        <v>OVERWEIGHT</v>
      </c>
      <c r="K1327" t="str">
        <f>VLOOKUP(A1327,'medical examination2'!A1327:F3661,6,FALSE)</f>
        <v>DIABETES</v>
      </c>
      <c r="L1327" s="16" t="e">
        <f>VLOOKUP(A1327,'hospitalisation details 2'!A1327:G3669,7,FALSE)</f>
        <v>#N/A</v>
      </c>
      <c r="N1327" t="e">
        <f>VLOOKUP(A1327,'hospitalisation details 2'!A1327:J3669,10,FALSE)</f>
        <v>#N/A</v>
      </c>
    </row>
    <row r="1328" spans="1:14" ht="15.6" x14ac:dyDescent="0.3">
      <c r="A1328" s="1" t="s">
        <v>1044</v>
      </c>
      <c r="B1328" t="str">
        <f>VLOOKUP(A1328,'Customer Names'!A1328:D3662,4,FALSE)</f>
        <v>Kristin</v>
      </c>
      <c r="C1328">
        <f>VLOOKUP(A1328,'medical examination2'!A1328:'medical examination2'!B3662,2,FALSE)</f>
        <v>23.98</v>
      </c>
      <c r="D1328">
        <f>VLOOKUP(A1328,'medical examination2'!A1328:E3662,5,FALSE)</f>
        <v>9.89</v>
      </c>
      <c r="E1328" t="str">
        <f>VLOOKUP(A1328,'medical examination2'!A1328:G3663,7,FALSE)</f>
        <v>No</v>
      </c>
      <c r="F1328" t="str">
        <f>VLOOKUP(healthcare!A1328,'medical examination2'!A1328:I3662,9,FALSE)</f>
        <v>No</v>
      </c>
      <c r="G1328" t="str">
        <f>VLOOKUP(A1328,'medical examination2'!A1328:J3662,10,FALSE)</f>
        <v>No</v>
      </c>
      <c r="I1328" t="str">
        <f>VLOOKUP(A1328,'medical examination2'!A1328:M3662,13,FALSE)</f>
        <v>No</v>
      </c>
      <c r="J1328" t="str">
        <f>VLOOKUP(A1328,'medical examination2'!A1328:D3662,4,FALSE)</f>
        <v>NORMAL WEIGHT</v>
      </c>
      <c r="K1328" t="str">
        <f>VLOOKUP(A1328,'medical examination2'!A1328:F3662,6,FALSE)</f>
        <v>DIABETES</v>
      </c>
      <c r="L1328" s="16" t="e">
        <f>VLOOKUP(A1328,'hospitalisation details 2'!A1328:G3670,7,FALSE)</f>
        <v>#N/A</v>
      </c>
      <c r="N1328" t="e">
        <f>VLOOKUP(A1328,'hospitalisation details 2'!A1328:J3670,10,FALSE)</f>
        <v>#N/A</v>
      </c>
    </row>
    <row r="1329" spans="1:14" ht="15.6" x14ac:dyDescent="0.3">
      <c r="A1329" s="1" t="s">
        <v>1043</v>
      </c>
      <c r="B1329" t="str">
        <f>VLOOKUP(A1329,'Customer Names'!A1329:D3663,4,FALSE)</f>
        <v>Christopher R.</v>
      </c>
      <c r="C1329">
        <f>VLOOKUP(A1329,'medical examination2'!A1329:'medical examination2'!B3663,2,FALSE)</f>
        <v>17.34</v>
      </c>
      <c r="D1329">
        <f>VLOOKUP(A1329,'medical examination2'!A1329:E3663,5,FALSE)</f>
        <v>12</v>
      </c>
      <c r="E1329" t="str">
        <f>VLOOKUP(A1329,'medical examination2'!A1329:G3664,7,FALSE)</f>
        <v>No</v>
      </c>
      <c r="F1329" t="str">
        <f>VLOOKUP(healthcare!A1329,'medical examination2'!A1329:I3663,9,FALSE)</f>
        <v>No</v>
      </c>
      <c r="G1329" t="str">
        <f>VLOOKUP(A1329,'medical examination2'!A1329:J3663,10,FALSE)</f>
        <v>No</v>
      </c>
      <c r="I1329" t="str">
        <f>VLOOKUP(A1329,'medical examination2'!A1329:M3663,13,FALSE)</f>
        <v>No</v>
      </c>
      <c r="J1329" t="str">
        <f>VLOOKUP(A1329,'medical examination2'!A1329:D3663,4,FALSE)</f>
        <v>UNDERWEIGHT</v>
      </c>
      <c r="K1329" t="str">
        <f>VLOOKUP(A1329,'medical examination2'!A1329:F3663,6,FALSE)</f>
        <v>DIABETES</v>
      </c>
      <c r="L1329" s="16" t="e">
        <f>VLOOKUP(A1329,'hospitalisation details 2'!A1329:G3671,7,FALSE)</f>
        <v>#N/A</v>
      </c>
      <c r="N1329" t="e">
        <f>VLOOKUP(A1329,'hospitalisation details 2'!A1329:J3671,10,FALSE)</f>
        <v>#N/A</v>
      </c>
    </row>
    <row r="1330" spans="1:14" ht="15.6" x14ac:dyDescent="0.3">
      <c r="A1330" s="1" t="s">
        <v>1042</v>
      </c>
      <c r="B1330" t="str">
        <f>VLOOKUP(A1330,'Customer Names'!A1330:D3664,4,FALSE)</f>
        <v>Elizabeth A</v>
      </c>
      <c r="C1330">
        <f>VLOOKUP(A1330,'medical examination2'!A1330:'medical examination2'!B3664,2,FALSE)</f>
        <v>40.39</v>
      </c>
      <c r="D1330">
        <f>VLOOKUP(A1330,'medical examination2'!A1330:E3664,5,FALSE)</f>
        <v>4.24</v>
      </c>
      <c r="E1330" t="str">
        <f>VLOOKUP(A1330,'medical examination2'!A1330:G3665,7,FALSE)</f>
        <v>yes</v>
      </c>
      <c r="F1330" t="str">
        <f>VLOOKUP(healthcare!A1330,'medical examination2'!A1330:I3664,9,FALSE)</f>
        <v>No</v>
      </c>
      <c r="G1330" t="str">
        <f>VLOOKUP(A1330,'medical examination2'!A1330:J3664,10,FALSE)</f>
        <v>Yes</v>
      </c>
      <c r="I1330" t="str">
        <f>VLOOKUP(A1330,'medical examination2'!A1330:M3664,13,FALSE)</f>
        <v>No</v>
      </c>
      <c r="J1330" t="str">
        <f>VLOOKUP(A1330,'medical examination2'!A1330:D3664,4,FALSE)</f>
        <v>OBESITY</v>
      </c>
      <c r="K1330" t="str">
        <f>VLOOKUP(A1330,'medical examination2'!A1330:F3664,6,FALSE)</f>
        <v>NORMAL</v>
      </c>
      <c r="L1330" s="16" t="e">
        <f>VLOOKUP(A1330,'hospitalisation details 2'!A1330:G3672,7,FALSE)</f>
        <v>#N/A</v>
      </c>
      <c r="N1330" t="e">
        <f>VLOOKUP(A1330,'hospitalisation details 2'!A1330:J3672,10,FALSE)</f>
        <v>#N/A</v>
      </c>
    </row>
    <row r="1331" spans="1:14" ht="15.6" x14ac:dyDescent="0.3">
      <c r="A1331" s="1" t="s">
        <v>1041</v>
      </c>
      <c r="B1331" t="str">
        <f>VLOOKUP(A1331,'Customer Names'!A1331:D3665,4,FALSE)</f>
        <v>Andrew</v>
      </c>
      <c r="C1331">
        <f>VLOOKUP(A1331,'medical examination2'!A1331:'medical examination2'!B3665,2,FALSE)</f>
        <v>25.96</v>
      </c>
      <c r="D1331">
        <f>VLOOKUP(A1331,'medical examination2'!A1331:E3665,5,FALSE)</f>
        <v>4.68</v>
      </c>
      <c r="E1331" t="str">
        <f>VLOOKUP(A1331,'medical examination2'!A1331:G3666,7,FALSE)</f>
        <v>yes</v>
      </c>
      <c r="F1331" t="str">
        <f>VLOOKUP(healthcare!A1331,'medical examination2'!A1331:I3665,9,FALSE)</f>
        <v>No</v>
      </c>
      <c r="G1331" t="str">
        <f>VLOOKUP(A1331,'medical examination2'!A1331:J3665,10,FALSE)</f>
        <v>Yes</v>
      </c>
      <c r="I1331" t="str">
        <f>VLOOKUP(A1331,'medical examination2'!A1331:M3665,13,FALSE)</f>
        <v>No</v>
      </c>
      <c r="J1331" t="str">
        <f>VLOOKUP(A1331,'medical examination2'!A1331:D3665,4,FALSE)</f>
        <v>OVERWEIGHT</v>
      </c>
      <c r="K1331" t="str">
        <f>VLOOKUP(A1331,'medical examination2'!A1331:F3665,6,FALSE)</f>
        <v>NORMAL</v>
      </c>
      <c r="L1331" s="16" t="e">
        <f>VLOOKUP(A1331,'hospitalisation details 2'!A1331:G3673,7,FALSE)</f>
        <v>#N/A</v>
      </c>
      <c r="N1331" t="e">
        <f>VLOOKUP(A1331,'hospitalisation details 2'!A1331:J3673,10,FALSE)</f>
        <v>#N/A</v>
      </c>
    </row>
    <row r="1332" spans="1:14" ht="15.6" x14ac:dyDescent="0.3">
      <c r="A1332" s="1" t="s">
        <v>1040</v>
      </c>
      <c r="B1332" t="str">
        <f>VLOOKUP(A1332,'Customer Names'!A1332:D3666,4,FALSE)</f>
        <v>Dawn M.</v>
      </c>
      <c r="C1332">
        <f>VLOOKUP(A1332,'medical examination2'!A1332:'medical examination2'!B3666,2,FALSE)</f>
        <v>17.68</v>
      </c>
      <c r="D1332">
        <f>VLOOKUP(A1332,'medical examination2'!A1332:E3666,5,FALSE)</f>
        <v>8.57</v>
      </c>
      <c r="E1332" t="str">
        <f>VLOOKUP(A1332,'medical examination2'!A1332:G3667,7,FALSE)</f>
        <v>yes</v>
      </c>
      <c r="F1332" t="str">
        <f>VLOOKUP(healthcare!A1332,'medical examination2'!A1332:I3666,9,FALSE)</f>
        <v>No</v>
      </c>
      <c r="G1332" t="str">
        <f>VLOOKUP(A1332,'medical examination2'!A1332:J3666,10,FALSE)</f>
        <v>Yes</v>
      </c>
      <c r="I1332" t="str">
        <f>VLOOKUP(A1332,'medical examination2'!A1332:M3666,13,FALSE)</f>
        <v>No</v>
      </c>
      <c r="J1332" t="str">
        <f>VLOOKUP(A1332,'medical examination2'!A1332:D3666,4,FALSE)</f>
        <v>UNDERWEIGHT</v>
      </c>
      <c r="K1332" t="str">
        <f>VLOOKUP(A1332,'medical examination2'!A1332:F3666,6,FALSE)</f>
        <v>DIABETES</v>
      </c>
      <c r="L1332" s="16" t="e">
        <f>VLOOKUP(A1332,'hospitalisation details 2'!A1332:G3674,7,FALSE)</f>
        <v>#N/A</v>
      </c>
      <c r="N1332" t="e">
        <f>VLOOKUP(A1332,'hospitalisation details 2'!A1332:J3674,10,FALSE)</f>
        <v>#N/A</v>
      </c>
    </row>
    <row r="1333" spans="1:14" ht="15.6" x14ac:dyDescent="0.3">
      <c r="A1333" s="1" t="s">
        <v>1039</v>
      </c>
      <c r="B1333" t="str">
        <f>VLOOKUP(A1333,'Customer Names'!A1333:D3667,4,FALSE)</f>
        <v>Jonathan P</v>
      </c>
      <c r="C1333">
        <f>VLOOKUP(A1333,'medical examination2'!A1333:'medical examination2'!B3667,2,FALSE)</f>
        <v>30.875</v>
      </c>
      <c r="D1333">
        <f>VLOOKUP(A1333,'medical examination2'!A1333:E3667,5,FALSE)</f>
        <v>4.0999999999999996</v>
      </c>
      <c r="E1333" t="str">
        <f>VLOOKUP(A1333,'medical examination2'!A1333:G3668,7,FALSE)</f>
        <v>No</v>
      </c>
      <c r="F1333" t="str">
        <f>VLOOKUP(healthcare!A1333,'medical examination2'!A1333:I3667,9,FALSE)</f>
        <v>No</v>
      </c>
      <c r="G1333" t="str">
        <f>VLOOKUP(A1333,'medical examination2'!A1333:J3667,10,FALSE)</f>
        <v>No</v>
      </c>
      <c r="I1333" t="str">
        <f>VLOOKUP(A1333,'medical examination2'!A1333:M3667,13,FALSE)</f>
        <v>No</v>
      </c>
      <c r="J1333" t="str">
        <f>VLOOKUP(A1333,'medical examination2'!A1333:D3667,4,FALSE)</f>
        <v>OBESITY</v>
      </c>
      <c r="K1333" t="str">
        <f>VLOOKUP(A1333,'medical examination2'!A1333:F3667,6,FALSE)</f>
        <v>NORMAL</v>
      </c>
      <c r="L1333" s="16" t="e">
        <f>VLOOKUP(A1333,'hospitalisation details 2'!A1333:G3675,7,FALSE)</f>
        <v>#N/A</v>
      </c>
      <c r="N1333" t="e">
        <f>VLOOKUP(A1333,'hospitalisation details 2'!A1333:J3675,10,FALSE)</f>
        <v>#N/A</v>
      </c>
    </row>
    <row r="1334" spans="1:14" ht="15.6" x14ac:dyDescent="0.3">
      <c r="A1334" s="1" t="s">
        <v>1038</v>
      </c>
      <c r="B1334" t="str">
        <f>VLOOKUP(A1334,'Customer Names'!A1334:D3668,4,FALSE)</f>
        <v>Gina</v>
      </c>
      <c r="C1334">
        <f>VLOOKUP(A1334,'medical examination2'!A1334:'medical examination2'!B3668,2,FALSE)</f>
        <v>30.81</v>
      </c>
      <c r="D1334">
        <f>VLOOKUP(A1334,'medical examination2'!A1334:E3668,5,FALSE)</f>
        <v>4.49</v>
      </c>
      <c r="E1334" t="str">
        <f>VLOOKUP(A1334,'medical examination2'!A1334:G3669,7,FALSE)</f>
        <v>No</v>
      </c>
      <c r="F1334" t="str">
        <f>VLOOKUP(healthcare!A1334,'medical examination2'!A1334:I3668,9,FALSE)</f>
        <v>No</v>
      </c>
      <c r="G1334" t="str">
        <f>VLOOKUP(A1334,'medical examination2'!A1334:J3668,10,FALSE)</f>
        <v>No</v>
      </c>
      <c r="I1334" t="str">
        <f>VLOOKUP(A1334,'medical examination2'!A1334:M3668,13,FALSE)</f>
        <v>No</v>
      </c>
      <c r="J1334" t="str">
        <f>VLOOKUP(A1334,'medical examination2'!A1334:D3668,4,FALSE)</f>
        <v>OBESITY</v>
      </c>
      <c r="K1334" t="str">
        <f>VLOOKUP(A1334,'medical examination2'!A1334:F3668,6,FALSE)</f>
        <v>NORMAL</v>
      </c>
      <c r="L1334" s="16" t="e">
        <f>VLOOKUP(A1334,'hospitalisation details 2'!A1334:G3676,7,FALSE)</f>
        <v>#N/A</v>
      </c>
      <c r="N1334" t="e">
        <f>VLOOKUP(A1334,'hospitalisation details 2'!A1334:J3676,10,FALSE)</f>
        <v>#N/A</v>
      </c>
    </row>
    <row r="1335" spans="1:14" ht="15.6" x14ac:dyDescent="0.3">
      <c r="A1335" s="1" t="s">
        <v>1037</v>
      </c>
      <c r="B1335" t="str">
        <f>VLOOKUP(A1335,'Customer Names'!A1335:D3669,4,FALSE)</f>
        <v>Dino</v>
      </c>
      <c r="C1335">
        <f>VLOOKUP(A1335,'medical examination2'!A1335:'medical examination2'!B3669,2,FALSE)</f>
        <v>36.85</v>
      </c>
      <c r="D1335">
        <f>VLOOKUP(A1335,'medical examination2'!A1335:E3669,5,FALSE)</f>
        <v>8.8000000000000007</v>
      </c>
      <c r="E1335" t="str">
        <f>VLOOKUP(A1335,'medical examination2'!A1335:G3670,7,FALSE)</f>
        <v>No</v>
      </c>
      <c r="F1335" t="str">
        <f>VLOOKUP(healthcare!A1335,'medical examination2'!A1335:I3669,9,FALSE)</f>
        <v>No</v>
      </c>
      <c r="G1335" t="str">
        <f>VLOOKUP(A1335,'medical examination2'!A1335:J3669,10,FALSE)</f>
        <v>No</v>
      </c>
      <c r="I1335" t="str">
        <f>VLOOKUP(A1335,'medical examination2'!A1335:M3669,13,FALSE)</f>
        <v>No</v>
      </c>
      <c r="J1335" t="str">
        <f>VLOOKUP(A1335,'medical examination2'!A1335:D3669,4,FALSE)</f>
        <v>OBESITY</v>
      </c>
      <c r="K1335" t="str">
        <f>VLOOKUP(A1335,'medical examination2'!A1335:F3669,6,FALSE)</f>
        <v>DIABETES</v>
      </c>
      <c r="L1335" s="16" t="e">
        <f>VLOOKUP(A1335,'hospitalisation details 2'!A1335:G3677,7,FALSE)</f>
        <v>#N/A</v>
      </c>
      <c r="N1335" t="e">
        <f>VLOOKUP(A1335,'hospitalisation details 2'!A1335:J3677,10,FALSE)</f>
        <v>#N/A</v>
      </c>
    </row>
    <row r="1336" spans="1:14" ht="15.6" x14ac:dyDescent="0.3">
      <c r="A1336" s="1" t="s">
        <v>1036</v>
      </c>
      <c r="B1336" t="str">
        <f>VLOOKUP(A1336,'Customer Names'!A1336:D3670,4,FALSE)</f>
        <v>Jan</v>
      </c>
      <c r="C1336">
        <f>VLOOKUP(A1336,'medical examination2'!A1336:'medical examination2'!B3670,2,FALSE)</f>
        <v>35.86</v>
      </c>
      <c r="D1336">
        <f>VLOOKUP(A1336,'medical examination2'!A1336:E3670,5,FALSE)</f>
        <v>7.93</v>
      </c>
      <c r="E1336" t="str">
        <f>VLOOKUP(A1336,'medical examination2'!A1336:G3671,7,FALSE)</f>
        <v>No</v>
      </c>
      <c r="F1336" t="str">
        <f>VLOOKUP(healthcare!A1336,'medical examination2'!A1336:I3670,9,FALSE)</f>
        <v>No</v>
      </c>
      <c r="G1336" t="str">
        <f>VLOOKUP(A1336,'medical examination2'!A1336:J3670,10,FALSE)</f>
        <v>No</v>
      </c>
      <c r="I1336" t="str">
        <f>VLOOKUP(A1336,'medical examination2'!A1336:M3670,13,FALSE)</f>
        <v>No</v>
      </c>
      <c r="J1336" t="str">
        <f>VLOOKUP(A1336,'medical examination2'!A1336:D3670,4,FALSE)</f>
        <v>OBESITY</v>
      </c>
      <c r="K1336" t="str">
        <f>VLOOKUP(A1336,'medical examination2'!A1336:F3670,6,FALSE)</f>
        <v>DIABETES</v>
      </c>
      <c r="L1336" s="16" t="e">
        <f>VLOOKUP(A1336,'hospitalisation details 2'!A1336:G3678,7,FALSE)</f>
        <v>#N/A</v>
      </c>
      <c r="N1336" t="e">
        <f>VLOOKUP(A1336,'hospitalisation details 2'!A1336:J3678,10,FALSE)</f>
        <v>#N/A</v>
      </c>
    </row>
    <row r="1337" spans="1:14" ht="15.6" x14ac:dyDescent="0.3">
      <c r="A1337" s="1" t="s">
        <v>1035</v>
      </c>
      <c r="B1337" t="str">
        <f>VLOOKUP(A1337,'Customer Names'!A1337:D3671,4,FALSE)</f>
        <v>Jonathan E.</v>
      </c>
      <c r="C1337">
        <f>VLOOKUP(A1337,'medical examination2'!A1337:'medical examination2'!B3671,2,FALSE)</f>
        <v>30.3</v>
      </c>
      <c r="D1337">
        <f>VLOOKUP(A1337,'medical examination2'!A1337:E3671,5,FALSE)</f>
        <v>9.4499999999999993</v>
      </c>
      <c r="E1337" t="str">
        <f>VLOOKUP(A1337,'medical examination2'!A1337:G3672,7,FALSE)</f>
        <v>No</v>
      </c>
      <c r="F1337" t="str">
        <f>VLOOKUP(healthcare!A1337,'medical examination2'!A1337:I3671,9,FALSE)</f>
        <v>No</v>
      </c>
      <c r="G1337" t="str">
        <f>VLOOKUP(A1337,'medical examination2'!A1337:J3671,10,FALSE)</f>
        <v>No</v>
      </c>
      <c r="I1337" t="str">
        <f>VLOOKUP(A1337,'medical examination2'!A1337:M3671,13,FALSE)</f>
        <v>No</v>
      </c>
      <c r="J1337" t="str">
        <f>VLOOKUP(A1337,'medical examination2'!A1337:D3671,4,FALSE)</f>
        <v>OBESITY</v>
      </c>
      <c r="K1337" t="str">
        <f>VLOOKUP(A1337,'medical examination2'!A1337:F3671,6,FALSE)</f>
        <v>DIABETES</v>
      </c>
      <c r="L1337" s="16" t="e">
        <f>VLOOKUP(A1337,'hospitalisation details 2'!A1337:G3679,7,FALSE)</f>
        <v>#N/A</v>
      </c>
      <c r="N1337" t="e">
        <f>VLOOKUP(A1337,'hospitalisation details 2'!A1337:J3679,10,FALSE)</f>
        <v>#N/A</v>
      </c>
    </row>
    <row r="1338" spans="1:14" ht="15.6" x14ac:dyDescent="0.3">
      <c r="A1338" s="1" t="s">
        <v>1034</v>
      </c>
      <c r="B1338" t="str">
        <f>VLOOKUP(A1338,'Customer Names'!A1338:D3672,4,FALSE)</f>
        <v>Mark A</v>
      </c>
      <c r="C1338">
        <f>VLOOKUP(A1338,'medical examination2'!A1338:'medical examination2'!B3672,2,FALSE)</f>
        <v>32.015000000000001</v>
      </c>
      <c r="D1338">
        <f>VLOOKUP(A1338,'medical examination2'!A1338:E3672,5,FALSE)</f>
        <v>7.67</v>
      </c>
      <c r="E1338" t="str">
        <f>VLOOKUP(A1338,'medical examination2'!A1338:G3673,7,FALSE)</f>
        <v>No</v>
      </c>
      <c r="F1338" t="str">
        <f>VLOOKUP(healthcare!A1338,'medical examination2'!A1338:I3672,9,FALSE)</f>
        <v>No</v>
      </c>
      <c r="G1338" t="str">
        <f>VLOOKUP(A1338,'medical examination2'!A1338:J3672,10,FALSE)</f>
        <v>No</v>
      </c>
      <c r="I1338" t="str">
        <f>VLOOKUP(A1338,'medical examination2'!A1338:M3672,13,FALSE)</f>
        <v>No</v>
      </c>
      <c r="J1338" t="str">
        <f>VLOOKUP(A1338,'medical examination2'!A1338:D3672,4,FALSE)</f>
        <v>OBESITY</v>
      </c>
      <c r="K1338" t="str">
        <f>VLOOKUP(A1338,'medical examination2'!A1338:F3672,6,FALSE)</f>
        <v>DIABETES</v>
      </c>
      <c r="L1338" s="16" t="e">
        <f>VLOOKUP(A1338,'hospitalisation details 2'!A1338:G3680,7,FALSE)</f>
        <v>#N/A</v>
      </c>
      <c r="N1338" t="e">
        <f>VLOOKUP(A1338,'hospitalisation details 2'!A1338:J3680,10,FALSE)</f>
        <v>#N/A</v>
      </c>
    </row>
    <row r="1339" spans="1:14" ht="15.6" x14ac:dyDescent="0.3">
      <c r="A1339" s="1" t="s">
        <v>1033</v>
      </c>
      <c r="B1339" t="str">
        <f>VLOOKUP(A1339,'Customer Names'!A1339:D3673,4,FALSE)</f>
        <v>Mary</v>
      </c>
      <c r="C1339">
        <f>VLOOKUP(A1339,'medical examination2'!A1339:'medical examination2'!B3673,2,FALSE)</f>
        <v>25.06</v>
      </c>
      <c r="D1339">
        <f>VLOOKUP(A1339,'medical examination2'!A1339:E3673,5,FALSE)</f>
        <v>10.53</v>
      </c>
      <c r="E1339" t="str">
        <f>VLOOKUP(A1339,'medical examination2'!A1339:G3674,7,FALSE)</f>
        <v>No</v>
      </c>
      <c r="F1339" t="str">
        <f>VLOOKUP(healthcare!A1339,'medical examination2'!A1339:I3673,9,FALSE)</f>
        <v>No</v>
      </c>
      <c r="G1339" t="str">
        <f>VLOOKUP(A1339,'medical examination2'!A1339:J3673,10,FALSE)</f>
        <v>No</v>
      </c>
      <c r="I1339" t="str">
        <f>VLOOKUP(A1339,'medical examination2'!A1339:M3673,13,FALSE)</f>
        <v>No</v>
      </c>
      <c r="J1339" t="str">
        <f>VLOOKUP(A1339,'medical examination2'!A1339:D3673,4,FALSE)</f>
        <v>OVERWEIGHT</v>
      </c>
      <c r="K1339" t="str">
        <f>VLOOKUP(A1339,'medical examination2'!A1339:F3673,6,FALSE)</f>
        <v>DIABETES</v>
      </c>
      <c r="L1339" s="16" t="e">
        <f>VLOOKUP(A1339,'hospitalisation details 2'!A1339:G3681,7,FALSE)</f>
        <v>#N/A</v>
      </c>
      <c r="N1339" t="e">
        <f>VLOOKUP(A1339,'hospitalisation details 2'!A1339:J3681,10,FALSE)</f>
        <v>#N/A</v>
      </c>
    </row>
    <row r="1340" spans="1:14" ht="15.6" x14ac:dyDescent="0.3">
      <c r="A1340" s="1" t="s">
        <v>1032</v>
      </c>
      <c r="B1340" t="str">
        <f>VLOOKUP(A1340,'Customer Names'!A1340:D3674,4,FALSE)</f>
        <v>Samuel</v>
      </c>
      <c r="C1340">
        <f>VLOOKUP(A1340,'medical examination2'!A1340:'medical examination2'!B3674,2,FALSE)</f>
        <v>18.829999999999998</v>
      </c>
      <c r="D1340">
        <f>VLOOKUP(A1340,'medical examination2'!A1340:E3674,5,FALSE)</f>
        <v>10.08</v>
      </c>
      <c r="E1340" t="str">
        <f>VLOOKUP(A1340,'medical examination2'!A1340:G3675,7,FALSE)</f>
        <v>yes</v>
      </c>
      <c r="F1340" t="str">
        <f>VLOOKUP(healthcare!A1340,'medical examination2'!A1340:I3674,9,FALSE)</f>
        <v>No</v>
      </c>
      <c r="G1340" t="str">
        <f>VLOOKUP(A1340,'medical examination2'!A1340:J3674,10,FALSE)</f>
        <v>No</v>
      </c>
      <c r="I1340" t="str">
        <f>VLOOKUP(A1340,'medical examination2'!A1340:M3674,13,FALSE)</f>
        <v>No</v>
      </c>
      <c r="J1340" t="str">
        <f>VLOOKUP(A1340,'medical examination2'!A1340:D3674,4,FALSE)</f>
        <v>NORMAL WEIGHT</v>
      </c>
      <c r="K1340" t="str">
        <f>VLOOKUP(A1340,'medical examination2'!A1340:F3674,6,FALSE)</f>
        <v>DIABETES</v>
      </c>
      <c r="L1340" s="16" t="e">
        <f>VLOOKUP(A1340,'hospitalisation details 2'!A1340:G3682,7,FALSE)</f>
        <v>#N/A</v>
      </c>
      <c r="N1340" t="e">
        <f>VLOOKUP(A1340,'hospitalisation details 2'!A1340:J3682,10,FALSE)</f>
        <v>#N/A</v>
      </c>
    </row>
    <row r="1341" spans="1:14" ht="15.6" x14ac:dyDescent="0.3">
      <c r="A1341" s="1" t="s">
        <v>1031</v>
      </c>
      <c r="B1341" t="str">
        <f>VLOOKUP(A1341,'Customer Names'!A1341:D3675,4,FALSE)</f>
        <v>Stan J</v>
      </c>
      <c r="C1341">
        <f>VLOOKUP(A1341,'medical examination2'!A1341:'medical examination2'!B3675,2,FALSE)</f>
        <v>47.52</v>
      </c>
      <c r="D1341">
        <f>VLOOKUP(A1341,'medical examination2'!A1341:E3675,5,FALSE)</f>
        <v>11.39</v>
      </c>
      <c r="E1341" t="str">
        <f>VLOOKUP(A1341,'medical examination2'!A1341:G3676,7,FALSE)</f>
        <v>yes</v>
      </c>
      <c r="F1341" t="str">
        <f>VLOOKUP(healthcare!A1341,'medical examination2'!A1341:I3675,9,FALSE)</f>
        <v>No</v>
      </c>
      <c r="G1341" t="str">
        <f>VLOOKUP(A1341,'medical examination2'!A1341:J3675,10,FALSE)</f>
        <v>No</v>
      </c>
      <c r="I1341" t="str">
        <f>VLOOKUP(A1341,'medical examination2'!A1341:M3675,13,FALSE)</f>
        <v>No</v>
      </c>
      <c r="J1341" t="str">
        <f>VLOOKUP(A1341,'medical examination2'!A1341:D3675,4,FALSE)</f>
        <v>OBESITY</v>
      </c>
      <c r="K1341" t="str">
        <f>VLOOKUP(A1341,'medical examination2'!A1341:F3675,6,FALSE)</f>
        <v>DIABETES</v>
      </c>
      <c r="L1341" s="16" t="e">
        <f>VLOOKUP(A1341,'hospitalisation details 2'!A1341:G3683,7,FALSE)</f>
        <v>#N/A</v>
      </c>
      <c r="N1341" t="e">
        <f>VLOOKUP(A1341,'hospitalisation details 2'!A1341:J3683,10,FALSE)</f>
        <v>#N/A</v>
      </c>
    </row>
    <row r="1342" spans="1:14" ht="15.6" x14ac:dyDescent="0.3">
      <c r="A1342" s="1" t="s">
        <v>1030</v>
      </c>
      <c r="B1342" t="str">
        <f>VLOOKUP(A1342,'Customer Names'!A1342:D3676,4,FALSE)</f>
        <v>Jessica L.</v>
      </c>
      <c r="C1342">
        <f>VLOOKUP(A1342,'medical examination2'!A1342:'medical examination2'!B3676,2,FALSE)</f>
        <v>37.82</v>
      </c>
      <c r="D1342">
        <f>VLOOKUP(A1342,'medical examination2'!A1342:E3676,5,FALSE)</f>
        <v>6.36</v>
      </c>
      <c r="E1342" t="str">
        <f>VLOOKUP(A1342,'medical examination2'!A1342:G3677,7,FALSE)</f>
        <v>No</v>
      </c>
      <c r="F1342" t="str">
        <f>VLOOKUP(healthcare!A1342,'medical examination2'!A1342:I3676,9,FALSE)</f>
        <v>No</v>
      </c>
      <c r="G1342" t="str">
        <f>VLOOKUP(A1342,'medical examination2'!A1342:J3676,10,FALSE)</f>
        <v>No</v>
      </c>
      <c r="I1342" t="str">
        <f>VLOOKUP(A1342,'medical examination2'!A1342:M3676,13,FALSE)</f>
        <v>No</v>
      </c>
      <c r="J1342" t="str">
        <f>VLOOKUP(A1342,'medical examination2'!A1342:D3676,4,FALSE)</f>
        <v>OBESITY</v>
      </c>
      <c r="K1342" t="str">
        <f>VLOOKUP(A1342,'medical examination2'!A1342:F3676,6,FALSE)</f>
        <v>PREDIABETES</v>
      </c>
      <c r="L1342" s="16" t="e">
        <f>VLOOKUP(A1342,'hospitalisation details 2'!A1342:G3684,7,FALSE)</f>
        <v>#N/A</v>
      </c>
      <c r="N1342" t="e">
        <f>VLOOKUP(A1342,'hospitalisation details 2'!A1342:J3684,10,FALSE)</f>
        <v>#N/A</v>
      </c>
    </row>
    <row r="1343" spans="1:14" ht="15.6" x14ac:dyDescent="0.3">
      <c r="A1343" s="1" t="s">
        <v>1029</v>
      </c>
      <c r="B1343" t="str">
        <f>VLOOKUP(A1343,'Customer Names'!A1343:D3677,4,FALSE)</f>
        <v>Krysta</v>
      </c>
      <c r="C1343">
        <f>VLOOKUP(A1343,'medical examination2'!A1343:'medical examination2'!B3677,2,FALSE)</f>
        <v>44.16</v>
      </c>
      <c r="D1343">
        <f>VLOOKUP(A1343,'medical examination2'!A1343:E3677,5,FALSE)</f>
        <v>5.31</v>
      </c>
      <c r="E1343" t="str">
        <f>VLOOKUP(A1343,'medical examination2'!A1343:G3678,7,FALSE)</f>
        <v>yes</v>
      </c>
      <c r="F1343" t="str">
        <f>VLOOKUP(healthcare!A1343,'medical examination2'!A1343:I3677,9,FALSE)</f>
        <v>No</v>
      </c>
      <c r="G1343" t="str">
        <f>VLOOKUP(A1343,'medical examination2'!A1343:J3677,10,FALSE)</f>
        <v>No</v>
      </c>
      <c r="I1343" t="str">
        <f>VLOOKUP(A1343,'medical examination2'!A1343:M3677,13,FALSE)</f>
        <v>No</v>
      </c>
      <c r="J1343" t="str">
        <f>VLOOKUP(A1343,'medical examination2'!A1343:D3677,4,FALSE)</f>
        <v>OBESITY</v>
      </c>
      <c r="K1343" t="str">
        <f>VLOOKUP(A1343,'medical examination2'!A1343:F3677,6,FALSE)</f>
        <v>NORMAL</v>
      </c>
      <c r="L1343" s="16" t="e">
        <f>VLOOKUP(A1343,'hospitalisation details 2'!A1343:G3685,7,FALSE)</f>
        <v>#N/A</v>
      </c>
      <c r="N1343" t="e">
        <f>VLOOKUP(A1343,'hospitalisation details 2'!A1343:J3685,10,FALSE)</f>
        <v>#N/A</v>
      </c>
    </row>
    <row r="1344" spans="1:14" ht="15.6" x14ac:dyDescent="0.3">
      <c r="A1344" s="1" t="s">
        <v>1028</v>
      </c>
      <c r="B1344" t="str">
        <f>VLOOKUP(A1344,'Customer Names'!A1344:D3678,4,FALSE)</f>
        <v>Natascia</v>
      </c>
      <c r="C1344">
        <f>VLOOKUP(A1344,'medical examination2'!A1344:'medical examination2'!B3678,2,FALSE)</f>
        <v>37.049999999999997</v>
      </c>
      <c r="D1344">
        <f>VLOOKUP(A1344,'medical examination2'!A1344:E3678,5,FALSE)</f>
        <v>4.74</v>
      </c>
      <c r="E1344" t="str">
        <f>VLOOKUP(A1344,'medical examination2'!A1344:G3679,7,FALSE)</f>
        <v>No</v>
      </c>
      <c r="F1344" t="str">
        <f>VLOOKUP(healthcare!A1344,'medical examination2'!A1344:I3678,9,FALSE)</f>
        <v>No</v>
      </c>
      <c r="G1344" t="str">
        <f>VLOOKUP(A1344,'medical examination2'!A1344:J3678,10,FALSE)</f>
        <v>Yes</v>
      </c>
      <c r="I1344" t="str">
        <f>VLOOKUP(A1344,'medical examination2'!A1344:M3678,13,FALSE)</f>
        <v>No</v>
      </c>
      <c r="J1344" t="str">
        <f>VLOOKUP(A1344,'medical examination2'!A1344:D3678,4,FALSE)</f>
        <v>OBESITY</v>
      </c>
      <c r="K1344" t="str">
        <f>VLOOKUP(A1344,'medical examination2'!A1344:F3678,6,FALSE)</f>
        <v>NORMAL</v>
      </c>
      <c r="L1344" s="16" t="e">
        <f>VLOOKUP(A1344,'hospitalisation details 2'!A1344:G3686,7,FALSE)</f>
        <v>#N/A</v>
      </c>
      <c r="N1344" t="e">
        <f>VLOOKUP(A1344,'hospitalisation details 2'!A1344:J3686,10,FALSE)</f>
        <v>#N/A</v>
      </c>
    </row>
    <row r="1345" spans="1:14" ht="15.6" x14ac:dyDescent="0.3">
      <c r="A1345" s="1" t="s">
        <v>1027</v>
      </c>
      <c r="B1345" t="str">
        <f>VLOOKUP(A1345,'Customer Names'!A1345:D3679,4,FALSE)</f>
        <v>Jenny</v>
      </c>
      <c r="C1345">
        <f>VLOOKUP(A1345,'medical examination2'!A1345:'medical examination2'!B3679,2,FALSE)</f>
        <v>18.66</v>
      </c>
      <c r="D1345">
        <f>VLOOKUP(A1345,'medical examination2'!A1345:E3679,5,FALSE)</f>
        <v>11.35</v>
      </c>
      <c r="E1345" t="str">
        <f>VLOOKUP(A1345,'medical examination2'!A1345:G3680,7,FALSE)</f>
        <v>No</v>
      </c>
      <c r="F1345" t="str">
        <f>VLOOKUP(healthcare!A1345,'medical examination2'!A1345:I3679,9,FALSE)</f>
        <v>No</v>
      </c>
      <c r="G1345" t="str">
        <f>VLOOKUP(A1345,'medical examination2'!A1345:J3679,10,FALSE)</f>
        <v>No</v>
      </c>
      <c r="I1345" t="str">
        <f>VLOOKUP(A1345,'medical examination2'!A1345:M3679,13,FALSE)</f>
        <v>No</v>
      </c>
      <c r="J1345" t="str">
        <f>VLOOKUP(A1345,'medical examination2'!A1345:D3679,4,FALSE)</f>
        <v>NORMAL WEIGHT</v>
      </c>
      <c r="K1345" t="str">
        <f>VLOOKUP(A1345,'medical examination2'!A1345:F3679,6,FALSE)</f>
        <v>DIABETES</v>
      </c>
      <c r="L1345" s="16" t="e">
        <f>VLOOKUP(A1345,'hospitalisation details 2'!A1345:G3687,7,FALSE)</f>
        <v>#N/A</v>
      </c>
      <c r="N1345" t="e">
        <f>VLOOKUP(A1345,'hospitalisation details 2'!A1345:J3687,10,FALSE)</f>
        <v>#N/A</v>
      </c>
    </row>
    <row r="1346" spans="1:14" ht="15.6" x14ac:dyDescent="0.3">
      <c r="A1346" s="1" t="s">
        <v>1026</v>
      </c>
      <c r="B1346" t="str">
        <f>VLOOKUP(A1346,'Customer Names'!A1346:D3680,4,FALSE)</f>
        <v>Brian</v>
      </c>
      <c r="C1346">
        <f>VLOOKUP(A1346,'medical examination2'!A1346:'medical examination2'!B3680,2,FALSE)</f>
        <v>36.200000000000003</v>
      </c>
      <c r="D1346">
        <f>VLOOKUP(A1346,'medical examination2'!A1346:E3680,5,FALSE)</f>
        <v>6.81</v>
      </c>
      <c r="E1346" t="str">
        <f>VLOOKUP(A1346,'medical examination2'!A1346:G3681,7,FALSE)</f>
        <v>yes</v>
      </c>
      <c r="F1346" t="str">
        <f>VLOOKUP(healthcare!A1346,'medical examination2'!A1346:I3680,9,FALSE)</f>
        <v>No</v>
      </c>
      <c r="G1346" t="str">
        <f>VLOOKUP(A1346,'medical examination2'!A1346:J3680,10,FALSE)</f>
        <v>No</v>
      </c>
      <c r="I1346" t="str">
        <f>VLOOKUP(A1346,'medical examination2'!A1346:M3680,13,FALSE)</f>
        <v>No</v>
      </c>
      <c r="J1346" t="str">
        <f>VLOOKUP(A1346,'medical examination2'!A1346:D3680,4,FALSE)</f>
        <v>OBESITY</v>
      </c>
      <c r="K1346" t="str">
        <f>VLOOKUP(A1346,'medical examination2'!A1346:F3680,6,FALSE)</f>
        <v>DIABETES</v>
      </c>
      <c r="L1346" s="16" t="e">
        <f>VLOOKUP(A1346,'hospitalisation details 2'!A1346:G3688,7,FALSE)</f>
        <v>#N/A</v>
      </c>
      <c r="N1346" t="e">
        <f>VLOOKUP(A1346,'hospitalisation details 2'!A1346:J3688,10,FALSE)</f>
        <v>#N/A</v>
      </c>
    </row>
    <row r="1347" spans="1:14" ht="15.6" x14ac:dyDescent="0.3">
      <c r="A1347" s="1" t="s">
        <v>1025</v>
      </c>
      <c r="B1347" t="str">
        <f>VLOOKUP(A1347,'Customer Names'!A1347:D3681,4,FALSE)</f>
        <v>Monica</v>
      </c>
      <c r="C1347">
        <f>VLOOKUP(A1347,'medical examination2'!A1347:'medical examination2'!B3681,2,FALSE)</f>
        <v>18.87</v>
      </c>
      <c r="D1347">
        <f>VLOOKUP(A1347,'medical examination2'!A1347:E3681,5,FALSE)</f>
        <v>8.06</v>
      </c>
      <c r="E1347" t="str">
        <f>VLOOKUP(A1347,'medical examination2'!A1347:G3682,7,FALSE)</f>
        <v>No</v>
      </c>
      <c r="F1347" t="str">
        <f>VLOOKUP(healthcare!A1347,'medical examination2'!A1347:I3681,9,FALSE)</f>
        <v>No</v>
      </c>
      <c r="G1347" t="str">
        <f>VLOOKUP(A1347,'medical examination2'!A1347:J3681,10,FALSE)</f>
        <v>No</v>
      </c>
      <c r="I1347" t="str">
        <f>VLOOKUP(A1347,'medical examination2'!A1347:M3681,13,FALSE)</f>
        <v>No</v>
      </c>
      <c r="J1347" t="str">
        <f>VLOOKUP(A1347,'medical examination2'!A1347:D3681,4,FALSE)</f>
        <v>NORMAL WEIGHT</v>
      </c>
      <c r="K1347" t="str">
        <f>VLOOKUP(A1347,'medical examination2'!A1347:F3681,6,FALSE)</f>
        <v>DIABETES</v>
      </c>
      <c r="L1347" s="16" t="e">
        <f>VLOOKUP(A1347,'hospitalisation details 2'!A1347:G3689,7,FALSE)</f>
        <v>#N/A</v>
      </c>
      <c r="N1347" t="e">
        <f>VLOOKUP(A1347,'hospitalisation details 2'!A1347:J3689,10,FALSE)</f>
        <v>#N/A</v>
      </c>
    </row>
    <row r="1348" spans="1:14" ht="15.6" x14ac:dyDescent="0.3">
      <c r="A1348" s="1" t="s">
        <v>1024</v>
      </c>
      <c r="B1348" t="str">
        <f>VLOOKUP(A1348,'Customer Names'!A1348:D3682,4,FALSE)</f>
        <v>Tyler</v>
      </c>
      <c r="C1348">
        <f>VLOOKUP(A1348,'medical examination2'!A1348:'medical examination2'!B3682,2,FALSE)</f>
        <v>32.299999999999997</v>
      </c>
      <c r="D1348">
        <f>VLOOKUP(A1348,'medical examination2'!A1348:E3682,5,FALSE)</f>
        <v>6.74</v>
      </c>
      <c r="E1348" t="str">
        <f>VLOOKUP(A1348,'medical examination2'!A1348:G3683,7,FALSE)</f>
        <v>yes</v>
      </c>
      <c r="F1348" t="str">
        <f>VLOOKUP(healthcare!A1348,'medical examination2'!A1348:I3682,9,FALSE)</f>
        <v>No</v>
      </c>
      <c r="G1348" t="str">
        <f>VLOOKUP(A1348,'medical examination2'!A1348:J3682,10,FALSE)</f>
        <v>No</v>
      </c>
      <c r="I1348" t="str">
        <f>VLOOKUP(A1348,'medical examination2'!A1348:M3682,13,FALSE)</f>
        <v>No</v>
      </c>
      <c r="J1348" t="str">
        <f>VLOOKUP(A1348,'medical examination2'!A1348:D3682,4,FALSE)</f>
        <v>OBESITY</v>
      </c>
      <c r="K1348" t="str">
        <f>VLOOKUP(A1348,'medical examination2'!A1348:F3682,6,FALSE)</f>
        <v>DIABETES</v>
      </c>
      <c r="L1348" s="16" t="e">
        <f>VLOOKUP(A1348,'hospitalisation details 2'!A1348:G3690,7,FALSE)</f>
        <v>#N/A</v>
      </c>
      <c r="N1348" t="e">
        <f>VLOOKUP(A1348,'hospitalisation details 2'!A1348:J3690,10,FALSE)</f>
        <v>#N/A</v>
      </c>
    </row>
    <row r="1349" spans="1:14" ht="15.6" x14ac:dyDescent="0.3">
      <c r="A1349" s="1" t="s">
        <v>1023</v>
      </c>
      <c r="B1349" t="str">
        <f>VLOOKUP(A1349,'Customer Names'!A1349:D3683,4,FALSE)</f>
        <v>Kelly C</v>
      </c>
      <c r="C1349">
        <f>VLOOKUP(A1349,'medical examination2'!A1349:'medical examination2'!B3683,2,FALSE)</f>
        <v>22.64</v>
      </c>
      <c r="D1349">
        <f>VLOOKUP(A1349,'medical examination2'!A1349:E3683,5,FALSE)</f>
        <v>6.54</v>
      </c>
      <c r="E1349" t="str">
        <f>VLOOKUP(A1349,'medical examination2'!A1349:G3684,7,FALSE)</f>
        <v>yes</v>
      </c>
      <c r="F1349" t="str">
        <f>VLOOKUP(healthcare!A1349,'medical examination2'!A1349:I3683,9,FALSE)</f>
        <v>No</v>
      </c>
      <c r="G1349" t="str">
        <f>VLOOKUP(A1349,'medical examination2'!A1349:J3683,10,FALSE)</f>
        <v>No</v>
      </c>
      <c r="I1349" t="str">
        <f>VLOOKUP(A1349,'medical examination2'!A1349:M3683,13,FALSE)</f>
        <v>No</v>
      </c>
      <c r="J1349" t="str">
        <f>VLOOKUP(A1349,'medical examination2'!A1349:D3683,4,FALSE)</f>
        <v>NORMAL WEIGHT</v>
      </c>
      <c r="K1349" t="str">
        <f>VLOOKUP(A1349,'medical examination2'!A1349:F3683,6,FALSE)</f>
        <v>DIABETES</v>
      </c>
      <c r="L1349" s="16" t="e">
        <f>VLOOKUP(A1349,'hospitalisation details 2'!A1349:G3691,7,FALSE)</f>
        <v>#N/A</v>
      </c>
      <c r="N1349" t="e">
        <f>VLOOKUP(A1349,'hospitalisation details 2'!A1349:J3691,10,FALSE)</f>
        <v>#N/A</v>
      </c>
    </row>
    <row r="1350" spans="1:14" ht="15.6" x14ac:dyDescent="0.3">
      <c r="A1350" s="1" t="s">
        <v>1022</v>
      </c>
      <c r="B1350" t="str">
        <f>VLOOKUP(A1350,'Customer Names'!A1350:D3684,4,FALSE)</f>
        <v>Emily</v>
      </c>
      <c r="C1350">
        <f>VLOOKUP(A1350,'medical examination2'!A1350:'medical examination2'!B3684,2,FALSE)</f>
        <v>28.69</v>
      </c>
      <c r="D1350">
        <f>VLOOKUP(A1350,'medical examination2'!A1350:E3684,5,FALSE)</f>
        <v>5.4</v>
      </c>
      <c r="E1350" t="str">
        <f>VLOOKUP(A1350,'medical examination2'!A1350:G3685,7,FALSE)</f>
        <v>No</v>
      </c>
      <c r="F1350" t="str">
        <f>VLOOKUP(healthcare!A1350,'medical examination2'!A1350:I3684,9,FALSE)</f>
        <v>No</v>
      </c>
      <c r="G1350" t="str">
        <f>VLOOKUP(A1350,'medical examination2'!A1350:J3684,10,FALSE)</f>
        <v>No</v>
      </c>
      <c r="I1350" t="str">
        <f>VLOOKUP(A1350,'medical examination2'!A1350:M3684,13,FALSE)</f>
        <v>No</v>
      </c>
      <c r="J1350" t="str">
        <f>VLOOKUP(A1350,'medical examination2'!A1350:D3684,4,FALSE)</f>
        <v>OVERWEIGHT</v>
      </c>
      <c r="K1350" t="str">
        <f>VLOOKUP(A1350,'medical examination2'!A1350:F3684,6,FALSE)</f>
        <v>NORMAL</v>
      </c>
      <c r="L1350" s="16" t="e">
        <f>VLOOKUP(A1350,'hospitalisation details 2'!A1350:G3692,7,FALSE)</f>
        <v>#N/A</v>
      </c>
      <c r="N1350" t="e">
        <f>VLOOKUP(A1350,'hospitalisation details 2'!A1350:J3692,10,FALSE)</f>
        <v>#N/A</v>
      </c>
    </row>
    <row r="1351" spans="1:14" ht="15.6" x14ac:dyDescent="0.3">
      <c r="A1351" s="1" t="s">
        <v>1021</v>
      </c>
      <c r="B1351" t="str">
        <f>VLOOKUP(A1351,'Customer Names'!A1351:D3685,4,FALSE)</f>
        <v>James V</v>
      </c>
      <c r="C1351">
        <f>VLOOKUP(A1351,'medical examination2'!A1351:'medical examination2'!B3685,2,FALSE)</f>
        <v>28.16</v>
      </c>
      <c r="D1351">
        <f>VLOOKUP(A1351,'medical examination2'!A1351:E3685,5,FALSE)</f>
        <v>5.58</v>
      </c>
      <c r="E1351" t="str">
        <f>VLOOKUP(A1351,'medical examination2'!A1351:G3686,7,FALSE)</f>
        <v>yes</v>
      </c>
      <c r="F1351" t="str">
        <f>VLOOKUP(healthcare!A1351,'medical examination2'!A1351:I3685,9,FALSE)</f>
        <v>No</v>
      </c>
      <c r="G1351" t="str">
        <f>VLOOKUP(A1351,'medical examination2'!A1351:J3685,10,FALSE)</f>
        <v>No</v>
      </c>
      <c r="I1351" t="str">
        <f>VLOOKUP(A1351,'medical examination2'!A1351:M3685,13,FALSE)</f>
        <v>No</v>
      </c>
      <c r="J1351" t="str">
        <f>VLOOKUP(A1351,'medical examination2'!A1351:D3685,4,FALSE)</f>
        <v>OVERWEIGHT</v>
      </c>
      <c r="K1351" t="str">
        <f>VLOOKUP(A1351,'medical examination2'!A1351:F3685,6,FALSE)</f>
        <v>NORMAL</v>
      </c>
      <c r="L1351" s="16" t="e">
        <f>VLOOKUP(A1351,'hospitalisation details 2'!A1351:G3693,7,FALSE)</f>
        <v>#N/A</v>
      </c>
      <c r="N1351" t="e">
        <f>VLOOKUP(A1351,'hospitalisation details 2'!A1351:J3693,10,FALSE)</f>
        <v>#N/A</v>
      </c>
    </row>
    <row r="1352" spans="1:14" ht="15.6" x14ac:dyDescent="0.3">
      <c r="A1352" s="1" t="s">
        <v>1020</v>
      </c>
      <c r="B1352" t="str">
        <f>VLOOKUP(A1352,'Customer Names'!A1352:D3686,4,FALSE)</f>
        <v>Angie</v>
      </c>
      <c r="C1352">
        <f>VLOOKUP(A1352,'medical examination2'!A1352:'medical examination2'!B3686,2,FALSE)</f>
        <v>45.54</v>
      </c>
      <c r="D1352">
        <f>VLOOKUP(A1352,'medical examination2'!A1352:E3686,5,FALSE)</f>
        <v>5.84</v>
      </c>
      <c r="E1352" t="str">
        <f>VLOOKUP(A1352,'medical examination2'!A1352:G3687,7,FALSE)</f>
        <v>No</v>
      </c>
      <c r="F1352" t="str">
        <f>VLOOKUP(healthcare!A1352,'medical examination2'!A1352:I3686,9,FALSE)</f>
        <v>No</v>
      </c>
      <c r="G1352" t="str">
        <f>VLOOKUP(A1352,'medical examination2'!A1352:J3686,10,FALSE)</f>
        <v>Yes</v>
      </c>
      <c r="I1352" t="str">
        <f>VLOOKUP(A1352,'medical examination2'!A1352:M3686,13,FALSE)</f>
        <v>No</v>
      </c>
      <c r="J1352" t="str">
        <f>VLOOKUP(A1352,'medical examination2'!A1352:D3686,4,FALSE)</f>
        <v>OBESITY</v>
      </c>
      <c r="K1352" t="str">
        <f>VLOOKUP(A1352,'medical examination2'!A1352:F3686,6,FALSE)</f>
        <v>PREDIABETES</v>
      </c>
      <c r="L1352" s="16" t="e">
        <f>VLOOKUP(A1352,'hospitalisation details 2'!A1352:G3694,7,FALSE)</f>
        <v>#N/A</v>
      </c>
      <c r="N1352" t="e">
        <f>VLOOKUP(A1352,'hospitalisation details 2'!A1352:J3694,10,FALSE)</f>
        <v>#N/A</v>
      </c>
    </row>
    <row r="1353" spans="1:14" ht="15.6" x14ac:dyDescent="0.3">
      <c r="A1353" s="1" t="s">
        <v>1019</v>
      </c>
      <c r="B1353" t="str">
        <f>VLOOKUP(A1353,'Customer Names'!A1353:D3687,4,FALSE)</f>
        <v>Michael J.</v>
      </c>
      <c r="C1353">
        <f>VLOOKUP(A1353,'medical examination2'!A1353:'medical examination2'!B3687,2,FALSE)</f>
        <v>28.7</v>
      </c>
      <c r="D1353">
        <f>VLOOKUP(A1353,'medical examination2'!A1353:E3687,5,FALSE)</f>
        <v>4.2</v>
      </c>
      <c r="E1353" t="str">
        <f>VLOOKUP(A1353,'medical examination2'!A1353:G3688,7,FALSE)</f>
        <v>No</v>
      </c>
      <c r="F1353" t="str">
        <f>VLOOKUP(healthcare!A1353,'medical examination2'!A1353:I3687,9,FALSE)</f>
        <v>No</v>
      </c>
      <c r="G1353" t="str">
        <f>VLOOKUP(A1353,'medical examination2'!A1353:J3687,10,FALSE)</f>
        <v>No</v>
      </c>
      <c r="I1353" t="str">
        <f>VLOOKUP(A1353,'medical examination2'!A1353:M3687,13,FALSE)</f>
        <v>No</v>
      </c>
      <c r="J1353" t="str">
        <f>VLOOKUP(A1353,'medical examination2'!A1353:D3687,4,FALSE)</f>
        <v>OVERWEIGHT</v>
      </c>
      <c r="K1353" t="str">
        <f>VLOOKUP(A1353,'medical examination2'!A1353:F3687,6,FALSE)</f>
        <v>NORMAL</v>
      </c>
      <c r="L1353" s="16" t="e">
        <f>VLOOKUP(A1353,'hospitalisation details 2'!A1353:G3695,7,FALSE)</f>
        <v>#N/A</v>
      </c>
      <c r="N1353" t="e">
        <f>VLOOKUP(A1353,'hospitalisation details 2'!A1353:J3695,10,FALSE)</f>
        <v>#N/A</v>
      </c>
    </row>
    <row r="1354" spans="1:14" ht="15.6" x14ac:dyDescent="0.3">
      <c r="A1354" s="1" t="s">
        <v>1018</v>
      </c>
      <c r="B1354" t="str">
        <f>VLOOKUP(A1354,'Customer Names'!A1354:D3688,4,FALSE)</f>
        <v>Sabina</v>
      </c>
      <c r="C1354">
        <f>VLOOKUP(A1354,'medical examination2'!A1354:'medical examination2'!B3688,2,FALSE)</f>
        <v>27.74</v>
      </c>
      <c r="D1354">
        <f>VLOOKUP(A1354,'medical examination2'!A1354:E3688,5,FALSE)</f>
        <v>6.06</v>
      </c>
      <c r="E1354" t="str">
        <f>VLOOKUP(A1354,'medical examination2'!A1354:G3689,7,FALSE)</f>
        <v>yes</v>
      </c>
      <c r="F1354" t="str">
        <f>VLOOKUP(healthcare!A1354,'medical examination2'!A1354:I3688,9,FALSE)</f>
        <v>No</v>
      </c>
      <c r="G1354" t="str">
        <f>VLOOKUP(A1354,'medical examination2'!A1354:J3688,10,FALSE)</f>
        <v>No</v>
      </c>
      <c r="I1354" t="str">
        <f>VLOOKUP(A1354,'medical examination2'!A1354:M3688,13,FALSE)</f>
        <v>No</v>
      </c>
      <c r="J1354" t="str">
        <f>VLOOKUP(A1354,'medical examination2'!A1354:D3688,4,FALSE)</f>
        <v>OVERWEIGHT</v>
      </c>
      <c r="K1354" t="str">
        <f>VLOOKUP(A1354,'medical examination2'!A1354:F3688,6,FALSE)</f>
        <v>PREDIABETES</v>
      </c>
      <c r="L1354" s="16" t="e">
        <f>VLOOKUP(A1354,'hospitalisation details 2'!A1354:G3696,7,FALSE)</f>
        <v>#N/A</v>
      </c>
      <c r="N1354" t="e">
        <f>VLOOKUP(A1354,'hospitalisation details 2'!A1354:J3696,10,FALSE)</f>
        <v>#N/A</v>
      </c>
    </row>
    <row r="1355" spans="1:14" ht="15.6" x14ac:dyDescent="0.3">
      <c r="A1355" s="1" t="s">
        <v>1017</v>
      </c>
      <c r="B1355" t="str">
        <f>VLOOKUP(A1355,'Customer Names'!A1355:D3689,4,FALSE)</f>
        <v>Amy C</v>
      </c>
      <c r="C1355">
        <f>VLOOKUP(A1355,'medical examination2'!A1355:'medical examination2'!B3689,2,FALSE)</f>
        <v>36.954999999999998</v>
      </c>
      <c r="D1355">
        <f>VLOOKUP(A1355,'medical examination2'!A1355:E3689,5,FALSE)</f>
        <v>7.57</v>
      </c>
      <c r="E1355" t="str">
        <f>VLOOKUP(A1355,'medical examination2'!A1355:G3690,7,FALSE)</f>
        <v>No</v>
      </c>
      <c r="F1355" t="str">
        <f>VLOOKUP(healthcare!A1355,'medical examination2'!A1355:I3689,9,FALSE)</f>
        <v>No</v>
      </c>
      <c r="G1355" t="str">
        <f>VLOOKUP(A1355,'medical examination2'!A1355:J3689,10,FALSE)</f>
        <v>No</v>
      </c>
      <c r="I1355" t="str">
        <f>VLOOKUP(A1355,'medical examination2'!A1355:M3689,13,FALSE)</f>
        <v>No</v>
      </c>
      <c r="J1355" t="str">
        <f>VLOOKUP(A1355,'medical examination2'!A1355:D3689,4,FALSE)</f>
        <v>OBESITY</v>
      </c>
      <c r="K1355" t="str">
        <f>VLOOKUP(A1355,'medical examination2'!A1355:F3689,6,FALSE)</f>
        <v>DIABETES</v>
      </c>
      <c r="L1355" s="16" t="e">
        <f>VLOOKUP(A1355,'hospitalisation details 2'!A1355:G3697,7,FALSE)</f>
        <v>#N/A</v>
      </c>
      <c r="N1355" t="e">
        <f>VLOOKUP(A1355,'hospitalisation details 2'!A1355:J3697,10,FALSE)</f>
        <v>#N/A</v>
      </c>
    </row>
    <row r="1356" spans="1:14" ht="15.6" x14ac:dyDescent="0.3">
      <c r="A1356" s="1" t="s">
        <v>1016</v>
      </c>
      <c r="B1356" t="str">
        <f>VLOOKUP(A1356,'Customer Names'!A1356:D3690,4,FALSE)</f>
        <v>Victoria U</v>
      </c>
      <c r="C1356">
        <f>VLOOKUP(A1356,'medical examination2'!A1356:'medical examination2'!B3690,2,FALSE)</f>
        <v>30.69</v>
      </c>
      <c r="D1356">
        <f>VLOOKUP(A1356,'medical examination2'!A1356:E3690,5,FALSE)</f>
        <v>6.15</v>
      </c>
      <c r="E1356" t="str">
        <f>VLOOKUP(A1356,'medical examination2'!A1356:G3691,7,FALSE)</f>
        <v>No</v>
      </c>
      <c r="F1356" t="str">
        <f>VLOOKUP(healthcare!A1356,'medical examination2'!A1356:I3690,9,FALSE)</f>
        <v>No</v>
      </c>
      <c r="G1356" t="str">
        <f>VLOOKUP(A1356,'medical examination2'!A1356:J3690,10,FALSE)</f>
        <v>No</v>
      </c>
      <c r="I1356" t="str">
        <f>VLOOKUP(A1356,'medical examination2'!A1356:M3690,13,FALSE)</f>
        <v>No</v>
      </c>
      <c r="J1356" t="str">
        <f>VLOOKUP(A1356,'medical examination2'!A1356:D3690,4,FALSE)</f>
        <v>OBESITY</v>
      </c>
      <c r="K1356" t="str">
        <f>VLOOKUP(A1356,'medical examination2'!A1356:F3690,6,FALSE)</f>
        <v>PREDIABETES</v>
      </c>
      <c r="L1356" s="16" t="e">
        <f>VLOOKUP(A1356,'hospitalisation details 2'!A1356:G3698,7,FALSE)</f>
        <v>#N/A</v>
      </c>
      <c r="N1356" t="e">
        <f>VLOOKUP(A1356,'hospitalisation details 2'!A1356:J3698,10,FALSE)</f>
        <v>#N/A</v>
      </c>
    </row>
    <row r="1357" spans="1:14" ht="15.6" x14ac:dyDescent="0.3">
      <c r="A1357" s="1" t="s">
        <v>1015</v>
      </c>
      <c r="B1357" t="str">
        <f>VLOOKUP(A1357,'Customer Names'!A1357:D3691,4,FALSE)</f>
        <v>Amelia B</v>
      </c>
      <c r="C1357">
        <f>VLOOKUP(A1357,'medical examination2'!A1357:'medical examination2'!B3691,2,FALSE)</f>
        <v>24.984999999999999</v>
      </c>
      <c r="D1357">
        <f>VLOOKUP(A1357,'medical examination2'!A1357:E3691,5,FALSE)</f>
        <v>4.5599999999999996</v>
      </c>
      <c r="E1357" t="str">
        <f>VLOOKUP(A1357,'medical examination2'!A1357:G3692,7,FALSE)</f>
        <v>No</v>
      </c>
      <c r="F1357" t="str">
        <f>VLOOKUP(healthcare!A1357,'medical examination2'!A1357:I3691,9,FALSE)</f>
        <v>No</v>
      </c>
      <c r="G1357" t="str">
        <f>VLOOKUP(A1357,'medical examination2'!A1357:J3691,10,FALSE)</f>
        <v>No</v>
      </c>
      <c r="I1357" t="str">
        <f>VLOOKUP(A1357,'medical examination2'!A1357:M3691,13,FALSE)</f>
        <v>No</v>
      </c>
      <c r="J1357" t="str">
        <f>VLOOKUP(A1357,'medical examination2'!A1357:D3691,4,FALSE)</f>
        <v>OVERWEIGHT</v>
      </c>
      <c r="K1357" t="str">
        <f>VLOOKUP(A1357,'medical examination2'!A1357:F3691,6,FALSE)</f>
        <v>NORMAL</v>
      </c>
      <c r="L1357" s="16" t="e">
        <f>VLOOKUP(A1357,'hospitalisation details 2'!A1357:G3699,7,FALSE)</f>
        <v>#N/A</v>
      </c>
      <c r="N1357" t="e">
        <f>VLOOKUP(A1357,'hospitalisation details 2'!A1357:J3699,10,FALSE)</f>
        <v>#N/A</v>
      </c>
    </row>
    <row r="1358" spans="1:14" ht="15.6" x14ac:dyDescent="0.3">
      <c r="A1358" s="1" t="s">
        <v>1014</v>
      </c>
      <c r="B1358" t="str">
        <f>VLOOKUP(A1358,'Customer Names'!A1358:D3692,4,FALSE)</f>
        <v>Jackie J</v>
      </c>
      <c r="C1358">
        <f>VLOOKUP(A1358,'medical examination2'!A1358:'medical examination2'!B3692,2,FALSE)</f>
        <v>39.42</v>
      </c>
      <c r="D1358">
        <f>VLOOKUP(A1358,'medical examination2'!A1358:E3692,5,FALSE)</f>
        <v>4.72</v>
      </c>
      <c r="E1358" t="str">
        <f>VLOOKUP(A1358,'medical examination2'!A1358:G3693,7,FALSE)</f>
        <v>yes</v>
      </c>
      <c r="F1358" t="str">
        <f>VLOOKUP(healthcare!A1358,'medical examination2'!A1358:I3692,9,FALSE)</f>
        <v>No</v>
      </c>
      <c r="G1358" t="str">
        <f>VLOOKUP(A1358,'medical examination2'!A1358:J3692,10,FALSE)</f>
        <v>No</v>
      </c>
      <c r="I1358" t="str">
        <f>VLOOKUP(A1358,'medical examination2'!A1358:M3692,13,FALSE)</f>
        <v>No</v>
      </c>
      <c r="J1358" t="str">
        <f>VLOOKUP(A1358,'medical examination2'!A1358:D3692,4,FALSE)</f>
        <v>OBESITY</v>
      </c>
      <c r="K1358" t="str">
        <f>VLOOKUP(A1358,'medical examination2'!A1358:F3692,6,FALSE)</f>
        <v>NORMAL</v>
      </c>
      <c r="L1358" s="16" t="e">
        <f>VLOOKUP(A1358,'hospitalisation details 2'!A1358:G3700,7,FALSE)</f>
        <v>#N/A</v>
      </c>
      <c r="N1358" t="e">
        <f>VLOOKUP(A1358,'hospitalisation details 2'!A1358:J3700,10,FALSE)</f>
        <v>#N/A</v>
      </c>
    </row>
    <row r="1359" spans="1:14" ht="15.6" x14ac:dyDescent="0.3">
      <c r="A1359" s="1" t="s">
        <v>1013</v>
      </c>
      <c r="B1359" t="str">
        <f>VLOOKUP(A1359,'Customer Names'!A1359:D3693,4,FALSE)</f>
        <v>Justin</v>
      </c>
      <c r="C1359">
        <f>VLOOKUP(A1359,'medical examination2'!A1359:'medical examination2'!B3693,2,FALSE)</f>
        <v>16.8</v>
      </c>
      <c r="D1359">
        <f>VLOOKUP(A1359,'medical examination2'!A1359:E3693,5,FALSE)</f>
        <v>7.98</v>
      </c>
      <c r="E1359" t="str">
        <f>VLOOKUP(A1359,'medical examination2'!A1359:G3694,7,FALSE)</f>
        <v>No</v>
      </c>
      <c r="F1359" t="str">
        <f>VLOOKUP(healthcare!A1359,'medical examination2'!A1359:I3693,9,FALSE)</f>
        <v>No</v>
      </c>
      <c r="G1359" t="str">
        <f>VLOOKUP(A1359,'medical examination2'!A1359:J3693,10,FALSE)</f>
        <v>No</v>
      </c>
      <c r="I1359" t="str">
        <f>VLOOKUP(A1359,'medical examination2'!A1359:M3693,13,FALSE)</f>
        <v>No</v>
      </c>
      <c r="J1359" t="str">
        <f>VLOOKUP(A1359,'medical examination2'!A1359:D3693,4,FALSE)</f>
        <v>UNDERWEIGHT</v>
      </c>
      <c r="K1359" t="str">
        <f>VLOOKUP(A1359,'medical examination2'!A1359:F3693,6,FALSE)</f>
        <v>DIABETES</v>
      </c>
      <c r="L1359" s="16" t="e">
        <f>VLOOKUP(A1359,'hospitalisation details 2'!A1359:G3701,7,FALSE)</f>
        <v>#N/A</v>
      </c>
      <c r="N1359" t="e">
        <f>VLOOKUP(A1359,'hospitalisation details 2'!A1359:J3701,10,FALSE)</f>
        <v>#N/A</v>
      </c>
    </row>
    <row r="1360" spans="1:14" ht="15.6" x14ac:dyDescent="0.3">
      <c r="A1360" s="1" t="s">
        <v>1012</v>
      </c>
      <c r="B1360" t="str">
        <f>VLOOKUP(A1360,'Customer Names'!A1360:D3694,4,FALSE)</f>
        <v>Kerry</v>
      </c>
      <c r="C1360">
        <f>VLOOKUP(A1360,'medical examination2'!A1360:'medical examination2'!B3694,2,FALSE)</f>
        <v>23.274999999999999</v>
      </c>
      <c r="D1360">
        <f>VLOOKUP(A1360,'medical examination2'!A1360:E3694,5,FALSE)</f>
        <v>6.26</v>
      </c>
      <c r="E1360" t="str">
        <f>VLOOKUP(A1360,'medical examination2'!A1360:G3695,7,FALSE)</f>
        <v>yes</v>
      </c>
      <c r="F1360" t="str">
        <f>VLOOKUP(healthcare!A1360,'medical examination2'!A1360:I3694,9,FALSE)</f>
        <v>No</v>
      </c>
      <c r="G1360" t="str">
        <f>VLOOKUP(A1360,'medical examination2'!A1360:J3694,10,FALSE)</f>
        <v>Yes</v>
      </c>
      <c r="I1360" t="str">
        <f>VLOOKUP(A1360,'medical examination2'!A1360:M3694,13,FALSE)</f>
        <v>No</v>
      </c>
      <c r="J1360" t="str">
        <f>VLOOKUP(A1360,'medical examination2'!A1360:D3694,4,FALSE)</f>
        <v>NORMAL WEIGHT</v>
      </c>
      <c r="K1360" t="str">
        <f>VLOOKUP(A1360,'medical examination2'!A1360:F3694,6,FALSE)</f>
        <v>PREDIABETES</v>
      </c>
      <c r="L1360" s="16" t="e">
        <f>VLOOKUP(A1360,'hospitalisation details 2'!A1360:G3702,7,FALSE)</f>
        <v>#N/A</v>
      </c>
      <c r="N1360" t="e">
        <f>VLOOKUP(A1360,'hospitalisation details 2'!A1360:J3702,10,FALSE)</f>
        <v>#N/A</v>
      </c>
    </row>
    <row r="1361" spans="1:14" ht="15.6" x14ac:dyDescent="0.3">
      <c r="A1361" s="1" t="s">
        <v>1011</v>
      </c>
      <c r="B1361" t="str">
        <f>VLOOKUP(A1361,'Customer Names'!A1361:D3695,4,FALSE)</f>
        <v>Cindy G.</v>
      </c>
      <c r="C1361">
        <f>VLOOKUP(A1361,'medical examination2'!A1361:'medical examination2'!B3695,2,FALSE)</f>
        <v>22.8</v>
      </c>
      <c r="D1361">
        <f>VLOOKUP(A1361,'medical examination2'!A1361:E3695,5,FALSE)</f>
        <v>4.29</v>
      </c>
      <c r="E1361" t="str">
        <f>VLOOKUP(A1361,'medical examination2'!A1361:G3696,7,FALSE)</f>
        <v>yes</v>
      </c>
      <c r="F1361" t="str">
        <f>VLOOKUP(healthcare!A1361,'medical examination2'!A1361:I3695,9,FALSE)</f>
        <v>No</v>
      </c>
      <c r="G1361" t="str">
        <f>VLOOKUP(A1361,'medical examination2'!A1361:J3695,10,FALSE)</f>
        <v>Yes</v>
      </c>
      <c r="I1361" t="str">
        <f>VLOOKUP(A1361,'medical examination2'!A1361:M3695,13,FALSE)</f>
        <v>No</v>
      </c>
      <c r="J1361" t="str">
        <f>VLOOKUP(A1361,'medical examination2'!A1361:D3695,4,FALSE)</f>
        <v>NORMAL WEIGHT</v>
      </c>
      <c r="K1361" t="str">
        <f>VLOOKUP(A1361,'medical examination2'!A1361:F3695,6,FALSE)</f>
        <v>NORMAL</v>
      </c>
      <c r="L1361" s="16" t="e">
        <f>VLOOKUP(A1361,'hospitalisation details 2'!A1361:G3703,7,FALSE)</f>
        <v>#N/A</v>
      </c>
      <c r="N1361" t="e">
        <f>VLOOKUP(A1361,'hospitalisation details 2'!A1361:J3703,10,FALSE)</f>
        <v>#N/A</v>
      </c>
    </row>
    <row r="1362" spans="1:14" ht="15.6" x14ac:dyDescent="0.3">
      <c r="A1362" s="1" t="s">
        <v>1010</v>
      </c>
      <c r="B1362" t="str">
        <f>VLOOKUP(A1362,'Customer Names'!A1362:D3696,4,FALSE)</f>
        <v>Gennaro</v>
      </c>
      <c r="C1362">
        <f>VLOOKUP(A1362,'medical examination2'!A1362:'medical examination2'!B3696,2,FALSE)</f>
        <v>24.3</v>
      </c>
      <c r="D1362">
        <f>VLOOKUP(A1362,'medical examination2'!A1362:E3696,5,FALSE)</f>
        <v>5.43</v>
      </c>
      <c r="E1362" t="str">
        <f>VLOOKUP(A1362,'medical examination2'!A1362:G3697,7,FALSE)</f>
        <v>No</v>
      </c>
      <c r="F1362" t="str">
        <f>VLOOKUP(healthcare!A1362,'medical examination2'!A1362:I3696,9,FALSE)</f>
        <v>No</v>
      </c>
      <c r="G1362" t="str">
        <f>VLOOKUP(A1362,'medical examination2'!A1362:J3696,10,FALSE)</f>
        <v>No</v>
      </c>
      <c r="I1362" t="str">
        <f>VLOOKUP(A1362,'medical examination2'!A1362:M3696,13,FALSE)</f>
        <v>No</v>
      </c>
      <c r="J1362" t="str">
        <f>VLOOKUP(A1362,'medical examination2'!A1362:D3696,4,FALSE)</f>
        <v>NORMAL WEIGHT</v>
      </c>
      <c r="K1362" t="str">
        <f>VLOOKUP(A1362,'medical examination2'!A1362:F3696,6,FALSE)</f>
        <v>NORMAL</v>
      </c>
      <c r="L1362" s="16" t="e">
        <f>VLOOKUP(A1362,'hospitalisation details 2'!A1362:G3704,7,FALSE)</f>
        <v>#N/A</v>
      </c>
      <c r="N1362" t="e">
        <f>VLOOKUP(A1362,'hospitalisation details 2'!A1362:J3704,10,FALSE)</f>
        <v>#N/A</v>
      </c>
    </row>
    <row r="1363" spans="1:14" ht="15.6" x14ac:dyDescent="0.3">
      <c r="A1363" s="1" t="s">
        <v>1009</v>
      </c>
      <c r="B1363" t="str">
        <f>VLOOKUP(A1363,'Customer Names'!A1363:D3697,4,FALSE)</f>
        <v>Terry</v>
      </c>
      <c r="C1363">
        <f>VLOOKUP(A1363,'medical examination2'!A1363:'medical examination2'!B3697,2,FALSE)</f>
        <v>25.13</v>
      </c>
      <c r="D1363">
        <f>VLOOKUP(A1363,'medical examination2'!A1363:E3697,5,FALSE)</f>
        <v>8</v>
      </c>
      <c r="E1363" t="str">
        <f>VLOOKUP(A1363,'medical examination2'!A1363:G3698,7,FALSE)</f>
        <v>yes</v>
      </c>
      <c r="F1363" t="str">
        <f>VLOOKUP(healthcare!A1363,'medical examination2'!A1363:I3697,9,FALSE)</f>
        <v>No</v>
      </c>
      <c r="G1363" t="str">
        <f>VLOOKUP(A1363,'medical examination2'!A1363:J3697,10,FALSE)</f>
        <v>No</v>
      </c>
      <c r="I1363" t="str">
        <f>VLOOKUP(A1363,'medical examination2'!A1363:M3697,13,FALSE)</f>
        <v>No</v>
      </c>
      <c r="J1363" t="str">
        <f>VLOOKUP(A1363,'medical examination2'!A1363:D3697,4,FALSE)</f>
        <v>OVERWEIGHT</v>
      </c>
      <c r="K1363" t="str">
        <f>VLOOKUP(A1363,'medical examination2'!A1363:F3697,6,FALSE)</f>
        <v>DIABETES</v>
      </c>
      <c r="L1363" s="16" t="e">
        <f>VLOOKUP(A1363,'hospitalisation details 2'!A1363:G3705,7,FALSE)</f>
        <v>#N/A</v>
      </c>
      <c r="N1363" t="e">
        <f>VLOOKUP(A1363,'hospitalisation details 2'!A1363:J3705,10,FALSE)</f>
        <v>#N/A</v>
      </c>
    </row>
    <row r="1364" spans="1:14" ht="15.6" x14ac:dyDescent="0.3">
      <c r="A1364" s="1" t="s">
        <v>1008</v>
      </c>
      <c r="B1364" t="str">
        <f>VLOOKUP(A1364,'Customer Names'!A1364:D3698,4,FALSE)</f>
        <v>Patrick J</v>
      </c>
      <c r="C1364">
        <f>VLOOKUP(A1364,'medical examination2'!A1364:'medical examination2'!B3698,2,FALSE)</f>
        <v>22.72</v>
      </c>
      <c r="D1364">
        <f>VLOOKUP(A1364,'medical examination2'!A1364:E3698,5,FALSE)</f>
        <v>9.9600000000000009</v>
      </c>
      <c r="E1364" t="str">
        <f>VLOOKUP(A1364,'medical examination2'!A1364:G3699,7,FALSE)</f>
        <v>yes</v>
      </c>
      <c r="F1364" t="str">
        <f>VLOOKUP(healthcare!A1364,'medical examination2'!A1364:I3698,9,FALSE)</f>
        <v>No</v>
      </c>
      <c r="G1364" t="str">
        <f>VLOOKUP(A1364,'medical examination2'!A1364:J3698,10,FALSE)</f>
        <v>No</v>
      </c>
      <c r="I1364" t="str">
        <f>VLOOKUP(A1364,'medical examination2'!A1364:M3698,13,FALSE)</f>
        <v>No</v>
      </c>
      <c r="J1364" t="str">
        <f>VLOOKUP(A1364,'medical examination2'!A1364:D3698,4,FALSE)</f>
        <v>NORMAL WEIGHT</v>
      </c>
      <c r="K1364" t="str">
        <f>VLOOKUP(A1364,'medical examination2'!A1364:F3698,6,FALSE)</f>
        <v>DIABETES</v>
      </c>
      <c r="L1364" s="16" t="e">
        <f>VLOOKUP(A1364,'hospitalisation details 2'!A1364:G3706,7,FALSE)</f>
        <v>#N/A</v>
      </c>
      <c r="N1364" t="e">
        <f>VLOOKUP(A1364,'hospitalisation details 2'!A1364:J3706,10,FALSE)</f>
        <v>#N/A</v>
      </c>
    </row>
    <row r="1365" spans="1:14" ht="15.6" x14ac:dyDescent="0.3">
      <c r="A1365" s="1" t="s">
        <v>1007</v>
      </c>
      <c r="B1365" t="str">
        <f>VLOOKUP(A1365,'Customer Names'!A1365:D3699,4,FALSE)</f>
        <v>Keara</v>
      </c>
      <c r="C1365">
        <f>VLOOKUP(A1365,'medical examination2'!A1365:'medical examination2'!B3699,2,FALSE)</f>
        <v>32.6</v>
      </c>
      <c r="D1365">
        <f>VLOOKUP(A1365,'medical examination2'!A1365:E3699,5,FALSE)</f>
        <v>6.8</v>
      </c>
      <c r="E1365" t="str">
        <f>VLOOKUP(A1365,'medical examination2'!A1365:G3700,7,FALSE)</f>
        <v>yes</v>
      </c>
      <c r="F1365" t="str">
        <f>VLOOKUP(healthcare!A1365,'medical examination2'!A1365:I3699,9,FALSE)</f>
        <v>No</v>
      </c>
      <c r="G1365" t="str">
        <f>VLOOKUP(A1365,'medical examination2'!A1365:J3699,10,FALSE)</f>
        <v>No</v>
      </c>
      <c r="I1365" t="str">
        <f>VLOOKUP(A1365,'medical examination2'!A1365:M3699,13,FALSE)</f>
        <v>No</v>
      </c>
      <c r="J1365" t="str">
        <f>VLOOKUP(A1365,'medical examination2'!A1365:D3699,4,FALSE)</f>
        <v>OBESITY</v>
      </c>
      <c r="K1365" t="str">
        <f>VLOOKUP(A1365,'medical examination2'!A1365:F3699,6,FALSE)</f>
        <v>DIABETES</v>
      </c>
      <c r="L1365" s="16" t="e">
        <f>VLOOKUP(A1365,'hospitalisation details 2'!A1365:G3707,7,FALSE)</f>
        <v>#N/A</v>
      </c>
      <c r="N1365" t="e">
        <f>VLOOKUP(A1365,'hospitalisation details 2'!A1365:J3707,10,FALSE)</f>
        <v>#N/A</v>
      </c>
    </row>
    <row r="1366" spans="1:14" ht="15.6" x14ac:dyDescent="0.3">
      <c r="A1366" s="1" t="s">
        <v>1006</v>
      </c>
      <c r="B1366" t="str">
        <f>VLOOKUP(A1366,'Customer Names'!A1366:D3700,4,FALSE)</f>
        <v>Nicole</v>
      </c>
      <c r="C1366">
        <f>VLOOKUP(A1366,'medical examination2'!A1366:'medical examination2'!B3700,2,FALSE)</f>
        <v>17.28</v>
      </c>
      <c r="D1366">
        <f>VLOOKUP(A1366,'medical examination2'!A1366:E3700,5,FALSE)</f>
        <v>6.22</v>
      </c>
      <c r="E1366" t="str">
        <f>VLOOKUP(A1366,'medical examination2'!A1366:G3701,7,FALSE)</f>
        <v>yes</v>
      </c>
      <c r="F1366" t="str">
        <f>VLOOKUP(healthcare!A1366,'medical examination2'!A1366:I3700,9,FALSE)</f>
        <v>No</v>
      </c>
      <c r="G1366" t="str">
        <f>VLOOKUP(A1366,'medical examination2'!A1366:J3700,10,FALSE)</f>
        <v>No</v>
      </c>
      <c r="I1366" t="str">
        <f>VLOOKUP(A1366,'medical examination2'!A1366:M3700,13,FALSE)</f>
        <v>No</v>
      </c>
      <c r="J1366" t="str">
        <f>VLOOKUP(A1366,'medical examination2'!A1366:D3700,4,FALSE)</f>
        <v>UNDERWEIGHT</v>
      </c>
      <c r="K1366" t="str">
        <f>VLOOKUP(A1366,'medical examination2'!A1366:F3700,6,FALSE)</f>
        <v>PREDIABETES</v>
      </c>
      <c r="L1366" s="16" t="e">
        <f>VLOOKUP(A1366,'hospitalisation details 2'!A1366:G3708,7,FALSE)</f>
        <v>#N/A</v>
      </c>
      <c r="N1366" t="e">
        <f>VLOOKUP(A1366,'hospitalisation details 2'!A1366:J3708,10,FALSE)</f>
        <v>#N/A</v>
      </c>
    </row>
    <row r="1367" spans="1:14" ht="15.6" x14ac:dyDescent="0.3">
      <c r="A1367" s="1" t="s">
        <v>1005</v>
      </c>
      <c r="B1367" t="str">
        <f>VLOOKUP(A1367,'Customer Names'!A1367:D3701,4,FALSE)</f>
        <v>Katena</v>
      </c>
      <c r="C1367">
        <f>VLOOKUP(A1367,'medical examination2'!A1367:'medical examination2'!B3701,2,FALSE)</f>
        <v>27.92</v>
      </c>
      <c r="D1367">
        <f>VLOOKUP(A1367,'medical examination2'!A1367:E3701,5,FALSE)</f>
        <v>5.79</v>
      </c>
      <c r="E1367" t="str">
        <f>VLOOKUP(A1367,'medical examination2'!A1367:G3702,7,FALSE)</f>
        <v>No</v>
      </c>
      <c r="F1367" t="str">
        <f>VLOOKUP(healthcare!A1367,'medical examination2'!A1367:I3701,9,FALSE)</f>
        <v>No</v>
      </c>
      <c r="G1367" t="str">
        <f>VLOOKUP(A1367,'medical examination2'!A1367:J3701,10,FALSE)</f>
        <v>No</v>
      </c>
      <c r="I1367" t="str">
        <f>VLOOKUP(A1367,'medical examination2'!A1367:M3701,13,FALSE)</f>
        <v>No</v>
      </c>
      <c r="J1367" t="str">
        <f>VLOOKUP(A1367,'medical examination2'!A1367:D3701,4,FALSE)</f>
        <v>OVERWEIGHT</v>
      </c>
      <c r="K1367" t="str">
        <f>VLOOKUP(A1367,'medical examination2'!A1367:F3701,6,FALSE)</f>
        <v>PREDIABETES</v>
      </c>
      <c r="L1367" s="16" t="e">
        <f>VLOOKUP(A1367,'hospitalisation details 2'!A1367:G3709,7,FALSE)</f>
        <v>#N/A</v>
      </c>
      <c r="N1367" t="e">
        <f>VLOOKUP(A1367,'hospitalisation details 2'!A1367:J3709,10,FALSE)</f>
        <v>#N/A</v>
      </c>
    </row>
    <row r="1368" spans="1:14" ht="15.6" x14ac:dyDescent="0.3">
      <c r="A1368" s="1" t="s">
        <v>1004</v>
      </c>
      <c r="B1368" t="str">
        <f>VLOOKUP(A1368,'Customer Names'!A1368:D3702,4,FALSE)</f>
        <v>Bean K.</v>
      </c>
      <c r="C1368">
        <f>VLOOKUP(A1368,'medical examination2'!A1368:'medical examination2'!B3702,2,FALSE)</f>
        <v>38.284999999999997</v>
      </c>
      <c r="D1368">
        <f>VLOOKUP(A1368,'medical examination2'!A1368:E3702,5,FALSE)</f>
        <v>5.41</v>
      </c>
      <c r="E1368" t="str">
        <f>VLOOKUP(A1368,'medical examination2'!A1368:G3703,7,FALSE)</f>
        <v>No</v>
      </c>
      <c r="F1368" t="str">
        <f>VLOOKUP(healthcare!A1368,'medical examination2'!A1368:I3702,9,FALSE)</f>
        <v>No</v>
      </c>
      <c r="G1368" t="str">
        <f>VLOOKUP(A1368,'medical examination2'!A1368:J3702,10,FALSE)</f>
        <v>No</v>
      </c>
      <c r="I1368" t="str">
        <f>VLOOKUP(A1368,'medical examination2'!A1368:M3702,13,FALSE)</f>
        <v>No</v>
      </c>
      <c r="J1368" t="str">
        <f>VLOOKUP(A1368,'medical examination2'!A1368:D3702,4,FALSE)</f>
        <v>OBESITY</v>
      </c>
      <c r="K1368" t="str">
        <f>VLOOKUP(A1368,'medical examination2'!A1368:F3702,6,FALSE)</f>
        <v>NORMAL</v>
      </c>
      <c r="L1368" s="16" t="e">
        <f>VLOOKUP(A1368,'hospitalisation details 2'!A1368:G3710,7,FALSE)</f>
        <v>#N/A</v>
      </c>
      <c r="N1368" t="e">
        <f>VLOOKUP(A1368,'hospitalisation details 2'!A1368:J3710,10,FALSE)</f>
        <v>#N/A</v>
      </c>
    </row>
    <row r="1369" spans="1:14" ht="15.6" x14ac:dyDescent="0.3">
      <c r="A1369" s="1" t="s">
        <v>1003</v>
      </c>
      <c r="B1369" t="str">
        <f>VLOOKUP(A1369,'Customer Names'!A1369:D3703,4,FALSE)</f>
        <v>Brian</v>
      </c>
      <c r="C1369">
        <f>VLOOKUP(A1369,'medical examination2'!A1369:'medical examination2'!B3703,2,FALSE)</f>
        <v>16.48</v>
      </c>
      <c r="D1369">
        <f>VLOOKUP(A1369,'medical examination2'!A1369:E3703,5,FALSE)</f>
        <v>11.05</v>
      </c>
      <c r="E1369" t="str">
        <f>VLOOKUP(A1369,'medical examination2'!A1369:G3704,7,FALSE)</f>
        <v>No</v>
      </c>
      <c r="F1369" t="str">
        <f>VLOOKUP(healthcare!A1369,'medical examination2'!A1369:I3703,9,FALSE)</f>
        <v>No</v>
      </c>
      <c r="G1369" t="str">
        <f>VLOOKUP(A1369,'medical examination2'!A1369:J3703,10,FALSE)</f>
        <v>No</v>
      </c>
      <c r="I1369" t="str">
        <f>VLOOKUP(A1369,'medical examination2'!A1369:M3703,13,FALSE)</f>
        <v>No</v>
      </c>
      <c r="J1369" t="str">
        <f>VLOOKUP(A1369,'medical examination2'!A1369:D3703,4,FALSE)</f>
        <v>UNDERWEIGHT</v>
      </c>
      <c r="K1369" t="str">
        <f>VLOOKUP(A1369,'medical examination2'!A1369:F3703,6,FALSE)</f>
        <v>DIABETES</v>
      </c>
      <c r="L1369" s="16" t="e">
        <f>VLOOKUP(A1369,'hospitalisation details 2'!A1369:G3711,7,FALSE)</f>
        <v>#N/A</v>
      </c>
      <c r="N1369" t="e">
        <f>VLOOKUP(A1369,'hospitalisation details 2'!A1369:J3711,10,FALSE)</f>
        <v>#N/A</v>
      </c>
    </row>
    <row r="1370" spans="1:14" ht="15.6" x14ac:dyDescent="0.3">
      <c r="A1370" s="1" t="s">
        <v>1002</v>
      </c>
      <c r="B1370" t="str">
        <f>VLOOKUP(A1370,'Customer Names'!A1370:D3704,4,FALSE)</f>
        <v>Jan-Patrick</v>
      </c>
      <c r="C1370">
        <f>VLOOKUP(A1370,'medical examination2'!A1370:'medical examination2'!B3704,2,FALSE)</f>
        <v>38.57</v>
      </c>
      <c r="D1370">
        <f>VLOOKUP(A1370,'medical examination2'!A1370:E3704,5,FALSE)</f>
        <v>6.27</v>
      </c>
      <c r="E1370" t="str">
        <f>VLOOKUP(A1370,'medical examination2'!A1370:G3705,7,FALSE)</f>
        <v>No</v>
      </c>
      <c r="F1370" t="str">
        <f>VLOOKUP(healthcare!A1370,'medical examination2'!A1370:I3704,9,FALSE)</f>
        <v>No</v>
      </c>
      <c r="G1370" t="str">
        <f>VLOOKUP(A1370,'medical examination2'!A1370:J3704,10,FALSE)</f>
        <v>No</v>
      </c>
      <c r="I1370" t="str">
        <f>VLOOKUP(A1370,'medical examination2'!A1370:M3704,13,FALSE)</f>
        <v>No</v>
      </c>
      <c r="J1370" t="str">
        <f>VLOOKUP(A1370,'medical examination2'!A1370:D3704,4,FALSE)</f>
        <v>OBESITY</v>
      </c>
      <c r="K1370" t="str">
        <f>VLOOKUP(A1370,'medical examination2'!A1370:F3704,6,FALSE)</f>
        <v>PREDIABETES</v>
      </c>
      <c r="L1370" s="16" t="e">
        <f>VLOOKUP(A1370,'hospitalisation details 2'!A1370:G3712,7,FALSE)</f>
        <v>#N/A</v>
      </c>
      <c r="N1370" t="e">
        <f>VLOOKUP(A1370,'hospitalisation details 2'!A1370:J3712,10,FALSE)</f>
        <v>#N/A</v>
      </c>
    </row>
    <row r="1371" spans="1:14" ht="15.6" x14ac:dyDescent="0.3">
      <c r="A1371" s="1" t="s">
        <v>1001</v>
      </c>
      <c r="B1371" t="str">
        <f>VLOOKUP(A1371,'Customer Names'!A1371:D3705,4,FALSE)</f>
        <v>Jesse J</v>
      </c>
      <c r="C1371">
        <f>VLOOKUP(A1371,'medical examination2'!A1371:'medical examination2'!B3705,2,FALSE)</f>
        <v>43.85</v>
      </c>
      <c r="D1371">
        <f>VLOOKUP(A1371,'medical examination2'!A1371:E3705,5,FALSE)</f>
        <v>4.7699999999999996</v>
      </c>
      <c r="E1371" t="str">
        <f>VLOOKUP(A1371,'medical examination2'!A1371:G3706,7,FALSE)</f>
        <v>yes</v>
      </c>
      <c r="F1371" t="str">
        <f>VLOOKUP(healthcare!A1371,'medical examination2'!A1371:I3705,9,FALSE)</f>
        <v>No</v>
      </c>
      <c r="G1371" t="str">
        <f>VLOOKUP(A1371,'medical examination2'!A1371:J3705,10,FALSE)</f>
        <v>No</v>
      </c>
      <c r="I1371" t="str">
        <f>VLOOKUP(A1371,'medical examination2'!A1371:M3705,13,FALSE)</f>
        <v>No</v>
      </c>
      <c r="J1371" t="str">
        <f>VLOOKUP(A1371,'medical examination2'!A1371:D3705,4,FALSE)</f>
        <v>OBESITY</v>
      </c>
      <c r="K1371" t="str">
        <f>VLOOKUP(A1371,'medical examination2'!A1371:F3705,6,FALSE)</f>
        <v>NORMAL</v>
      </c>
      <c r="L1371" s="16" t="e">
        <f>VLOOKUP(A1371,'hospitalisation details 2'!A1371:G3713,7,FALSE)</f>
        <v>#N/A</v>
      </c>
      <c r="N1371" t="e">
        <f>VLOOKUP(A1371,'hospitalisation details 2'!A1371:J3713,10,FALSE)</f>
        <v>#N/A</v>
      </c>
    </row>
    <row r="1372" spans="1:14" ht="15.6" x14ac:dyDescent="0.3">
      <c r="A1372" s="1" t="s">
        <v>1000</v>
      </c>
      <c r="B1372" t="str">
        <f>VLOOKUP(A1372,'Customer Names'!A1372:D3706,4,FALSE)</f>
        <v>Lindsey M</v>
      </c>
      <c r="C1372">
        <f>VLOOKUP(A1372,'medical examination2'!A1372:'medical examination2'!B3706,2,FALSE)</f>
        <v>30.11</v>
      </c>
      <c r="D1372">
        <f>VLOOKUP(A1372,'medical examination2'!A1372:E3706,5,FALSE)</f>
        <v>4.08</v>
      </c>
      <c r="E1372" t="str">
        <f>VLOOKUP(A1372,'medical examination2'!A1372:G3707,7,FALSE)</f>
        <v>No</v>
      </c>
      <c r="F1372" t="str">
        <f>VLOOKUP(healthcare!A1372,'medical examination2'!A1372:I3706,9,FALSE)</f>
        <v>No</v>
      </c>
      <c r="G1372" t="str">
        <f>VLOOKUP(A1372,'medical examination2'!A1372:J3706,10,FALSE)</f>
        <v>No</v>
      </c>
      <c r="I1372" t="str">
        <f>VLOOKUP(A1372,'medical examination2'!A1372:M3706,13,FALSE)</f>
        <v>No</v>
      </c>
      <c r="J1372" t="str">
        <f>VLOOKUP(A1372,'medical examination2'!A1372:D3706,4,FALSE)</f>
        <v>OBESITY</v>
      </c>
      <c r="K1372" t="str">
        <f>VLOOKUP(A1372,'medical examination2'!A1372:F3706,6,FALSE)</f>
        <v>NORMAL</v>
      </c>
      <c r="L1372" s="16" t="e">
        <f>VLOOKUP(A1372,'hospitalisation details 2'!A1372:G3714,7,FALSE)</f>
        <v>#N/A</v>
      </c>
      <c r="N1372" t="e">
        <f>VLOOKUP(A1372,'hospitalisation details 2'!A1372:J3714,10,FALSE)</f>
        <v>#N/A</v>
      </c>
    </row>
    <row r="1373" spans="1:14" ht="15.6" x14ac:dyDescent="0.3">
      <c r="A1373" s="1" t="s">
        <v>999</v>
      </c>
      <c r="B1373" t="str">
        <f>VLOOKUP(A1373,'Customer Names'!A1373:D3707,4,FALSE)</f>
        <v>Marguerite K.</v>
      </c>
      <c r="C1373">
        <f>VLOOKUP(A1373,'medical examination2'!A1373:'medical examination2'!B3707,2,FALSE)</f>
        <v>31.59</v>
      </c>
      <c r="D1373">
        <f>VLOOKUP(A1373,'medical examination2'!A1373:E3707,5,FALSE)</f>
        <v>6.01</v>
      </c>
      <c r="E1373" t="str">
        <f>VLOOKUP(A1373,'medical examination2'!A1373:G3708,7,FALSE)</f>
        <v>No</v>
      </c>
      <c r="F1373" t="str">
        <f>VLOOKUP(healthcare!A1373,'medical examination2'!A1373:I3707,9,FALSE)</f>
        <v>No</v>
      </c>
      <c r="G1373" t="str">
        <f>VLOOKUP(A1373,'medical examination2'!A1373:J3707,10,FALSE)</f>
        <v>No</v>
      </c>
      <c r="I1373" t="str">
        <f>VLOOKUP(A1373,'medical examination2'!A1373:M3707,13,FALSE)</f>
        <v>No</v>
      </c>
      <c r="J1373" t="str">
        <f>VLOOKUP(A1373,'medical examination2'!A1373:D3707,4,FALSE)</f>
        <v>OBESITY</v>
      </c>
      <c r="K1373" t="str">
        <f>VLOOKUP(A1373,'medical examination2'!A1373:F3707,6,FALSE)</f>
        <v>PREDIABETES</v>
      </c>
      <c r="L1373" s="16" t="e">
        <f>VLOOKUP(A1373,'hospitalisation details 2'!A1373:G3715,7,FALSE)</f>
        <v>#N/A</v>
      </c>
      <c r="N1373" t="e">
        <f>VLOOKUP(A1373,'hospitalisation details 2'!A1373:J3715,10,FALSE)</f>
        <v>#N/A</v>
      </c>
    </row>
    <row r="1374" spans="1:14" ht="15.6" x14ac:dyDescent="0.3">
      <c r="A1374" s="1" t="s">
        <v>998</v>
      </c>
      <c r="B1374" t="str">
        <f>VLOOKUP(A1374,'Customer Names'!A1374:D3708,4,FALSE)</f>
        <v>Travis</v>
      </c>
      <c r="C1374">
        <f>VLOOKUP(A1374,'medical examination2'!A1374:'medical examination2'!B3708,2,FALSE)</f>
        <v>40.15</v>
      </c>
      <c r="D1374">
        <f>VLOOKUP(A1374,'medical examination2'!A1374:E3708,5,FALSE)</f>
        <v>11.84</v>
      </c>
      <c r="E1374" t="str">
        <f>VLOOKUP(A1374,'medical examination2'!A1374:G3709,7,FALSE)</f>
        <v>No</v>
      </c>
      <c r="F1374" t="str">
        <f>VLOOKUP(healthcare!A1374,'medical examination2'!A1374:I3708,9,FALSE)</f>
        <v>No</v>
      </c>
      <c r="G1374" t="str">
        <f>VLOOKUP(A1374,'medical examination2'!A1374:J3708,10,FALSE)</f>
        <v>No</v>
      </c>
      <c r="I1374" t="str">
        <f>VLOOKUP(A1374,'medical examination2'!A1374:M3708,13,FALSE)</f>
        <v>No</v>
      </c>
      <c r="J1374" t="str">
        <f>VLOOKUP(A1374,'medical examination2'!A1374:D3708,4,FALSE)</f>
        <v>OBESITY</v>
      </c>
      <c r="K1374" t="str">
        <f>VLOOKUP(A1374,'medical examination2'!A1374:F3708,6,FALSE)</f>
        <v>DIABETES</v>
      </c>
      <c r="L1374" s="16" t="e">
        <f>VLOOKUP(A1374,'hospitalisation details 2'!A1374:G3716,7,FALSE)</f>
        <v>#N/A</v>
      </c>
      <c r="N1374" t="e">
        <f>VLOOKUP(A1374,'hospitalisation details 2'!A1374:J3716,10,FALSE)</f>
        <v>#N/A</v>
      </c>
    </row>
    <row r="1375" spans="1:14" ht="15.6" x14ac:dyDescent="0.3">
      <c r="A1375" s="1" t="s">
        <v>997</v>
      </c>
      <c r="B1375" t="str">
        <f>VLOOKUP(A1375,'Customer Names'!A1375:D3709,4,FALSE)</f>
        <v>Ricky</v>
      </c>
      <c r="C1375">
        <f>VLOOKUP(A1375,'medical examination2'!A1375:'medical examination2'!B3709,2,FALSE)</f>
        <v>40.700000000000003</v>
      </c>
      <c r="D1375">
        <f>VLOOKUP(A1375,'medical examination2'!A1375:E3709,5,FALSE)</f>
        <v>6.27</v>
      </c>
      <c r="E1375" t="str">
        <f>VLOOKUP(A1375,'medical examination2'!A1375:G3710,7,FALSE)</f>
        <v>yes</v>
      </c>
      <c r="F1375" t="str">
        <f>VLOOKUP(healthcare!A1375,'medical examination2'!A1375:I3709,9,FALSE)</f>
        <v>No</v>
      </c>
      <c r="G1375" t="str">
        <f>VLOOKUP(A1375,'medical examination2'!A1375:J3709,10,FALSE)</f>
        <v>Yes</v>
      </c>
      <c r="I1375" t="str">
        <f>VLOOKUP(A1375,'medical examination2'!A1375:M3709,13,FALSE)</f>
        <v>No</v>
      </c>
      <c r="J1375" t="str">
        <f>VLOOKUP(A1375,'medical examination2'!A1375:D3709,4,FALSE)</f>
        <v>OBESITY</v>
      </c>
      <c r="K1375" t="str">
        <f>VLOOKUP(A1375,'medical examination2'!A1375:F3709,6,FALSE)</f>
        <v>PREDIABETES</v>
      </c>
      <c r="L1375" s="16" t="e">
        <f>VLOOKUP(A1375,'hospitalisation details 2'!A1375:G3717,7,FALSE)</f>
        <v>#N/A</v>
      </c>
      <c r="N1375" t="e">
        <f>VLOOKUP(A1375,'hospitalisation details 2'!A1375:J3717,10,FALSE)</f>
        <v>#N/A</v>
      </c>
    </row>
    <row r="1376" spans="1:14" ht="15.6" x14ac:dyDescent="0.3">
      <c r="A1376" s="1" t="s">
        <v>996</v>
      </c>
      <c r="B1376" t="str">
        <f>VLOOKUP(A1376,'Customer Names'!A1376:D3710,4,FALSE)</f>
        <v>Colleen L.</v>
      </c>
      <c r="C1376">
        <f>VLOOKUP(A1376,'medical examination2'!A1376:'medical examination2'!B3710,2,FALSE)</f>
        <v>40.76</v>
      </c>
      <c r="D1376">
        <f>VLOOKUP(A1376,'medical examination2'!A1376:E3710,5,FALSE)</f>
        <v>5.28</v>
      </c>
      <c r="E1376" t="str">
        <f>VLOOKUP(A1376,'medical examination2'!A1376:G3711,7,FALSE)</f>
        <v>No</v>
      </c>
      <c r="F1376" t="str">
        <f>VLOOKUP(healthcare!A1376,'medical examination2'!A1376:I3710,9,FALSE)</f>
        <v>No</v>
      </c>
      <c r="G1376" t="str">
        <f>VLOOKUP(A1376,'medical examination2'!A1376:J3710,10,FALSE)</f>
        <v>No</v>
      </c>
      <c r="I1376" t="str">
        <f>VLOOKUP(A1376,'medical examination2'!A1376:M3710,13,FALSE)</f>
        <v>No</v>
      </c>
      <c r="J1376" t="str">
        <f>VLOOKUP(A1376,'medical examination2'!A1376:D3710,4,FALSE)</f>
        <v>OBESITY</v>
      </c>
      <c r="K1376" t="str">
        <f>VLOOKUP(A1376,'medical examination2'!A1376:F3710,6,FALSE)</f>
        <v>NORMAL</v>
      </c>
      <c r="L1376" s="16" t="e">
        <f>VLOOKUP(A1376,'hospitalisation details 2'!A1376:G3718,7,FALSE)</f>
        <v>#N/A</v>
      </c>
      <c r="N1376" t="e">
        <f>VLOOKUP(A1376,'hospitalisation details 2'!A1376:J3718,10,FALSE)</f>
        <v>#N/A</v>
      </c>
    </row>
    <row r="1377" spans="1:14" ht="15.6" x14ac:dyDescent="0.3">
      <c r="A1377" s="1" t="s">
        <v>995</v>
      </c>
      <c r="B1377" t="str">
        <f>VLOOKUP(A1377,'Customer Names'!A1377:D3711,4,FALSE)</f>
        <v>Charlie A</v>
      </c>
      <c r="C1377">
        <f>VLOOKUP(A1377,'medical examination2'!A1377:'medical examination2'!B3711,2,FALSE)</f>
        <v>29.7</v>
      </c>
      <c r="D1377">
        <f>VLOOKUP(A1377,'medical examination2'!A1377:E3711,5,FALSE)</f>
        <v>7.03</v>
      </c>
      <c r="E1377" t="str">
        <f>VLOOKUP(A1377,'medical examination2'!A1377:G3712,7,FALSE)</f>
        <v>No</v>
      </c>
      <c r="F1377" t="str">
        <f>VLOOKUP(healthcare!A1377,'medical examination2'!A1377:I3711,9,FALSE)</f>
        <v>No</v>
      </c>
      <c r="G1377" t="str">
        <f>VLOOKUP(A1377,'medical examination2'!A1377:J3711,10,FALSE)</f>
        <v>No</v>
      </c>
      <c r="I1377" t="str">
        <f>VLOOKUP(A1377,'medical examination2'!A1377:M3711,13,FALSE)</f>
        <v>No</v>
      </c>
      <c r="J1377" t="str">
        <f>VLOOKUP(A1377,'medical examination2'!A1377:D3711,4,FALSE)</f>
        <v>OVERWEIGHT</v>
      </c>
      <c r="K1377" t="str">
        <f>VLOOKUP(A1377,'medical examination2'!A1377:F3711,6,FALSE)</f>
        <v>DIABETES</v>
      </c>
      <c r="L1377" s="16" t="e">
        <f>VLOOKUP(A1377,'hospitalisation details 2'!A1377:G3719,7,FALSE)</f>
        <v>#N/A</v>
      </c>
      <c r="N1377" t="e">
        <f>VLOOKUP(A1377,'hospitalisation details 2'!A1377:J3719,10,FALSE)</f>
        <v>#N/A</v>
      </c>
    </row>
    <row r="1378" spans="1:14" ht="15.6" x14ac:dyDescent="0.3">
      <c r="A1378" s="1" t="s">
        <v>994</v>
      </c>
      <c r="B1378" t="str">
        <f>VLOOKUP(A1378,'Customer Names'!A1378:D3712,4,FALSE)</f>
        <v>Rick</v>
      </c>
      <c r="C1378">
        <f>VLOOKUP(A1378,'medical examination2'!A1378:'medical examination2'!B3712,2,FALSE)</f>
        <v>40.58</v>
      </c>
      <c r="D1378">
        <f>VLOOKUP(A1378,'medical examination2'!A1378:E3712,5,FALSE)</f>
        <v>5.32</v>
      </c>
      <c r="E1378" t="str">
        <f>VLOOKUP(A1378,'medical examination2'!A1378:G3713,7,FALSE)</f>
        <v>yes</v>
      </c>
      <c r="F1378" t="str">
        <f>VLOOKUP(healthcare!A1378,'medical examination2'!A1378:I3712,9,FALSE)</f>
        <v>No</v>
      </c>
      <c r="G1378" t="str">
        <f>VLOOKUP(A1378,'medical examination2'!A1378:J3712,10,FALSE)</f>
        <v>Yes</v>
      </c>
      <c r="I1378" t="str">
        <f>VLOOKUP(A1378,'medical examination2'!A1378:M3712,13,FALSE)</f>
        <v>No</v>
      </c>
      <c r="J1378" t="str">
        <f>VLOOKUP(A1378,'medical examination2'!A1378:D3712,4,FALSE)</f>
        <v>OBESITY</v>
      </c>
      <c r="K1378" t="str">
        <f>VLOOKUP(A1378,'medical examination2'!A1378:F3712,6,FALSE)</f>
        <v>NORMAL</v>
      </c>
      <c r="L1378" s="16" t="e">
        <f>VLOOKUP(A1378,'hospitalisation details 2'!A1378:G3720,7,FALSE)</f>
        <v>#N/A</v>
      </c>
      <c r="N1378" t="e">
        <f>VLOOKUP(A1378,'hospitalisation details 2'!A1378:J3720,10,FALSE)</f>
        <v>#N/A</v>
      </c>
    </row>
    <row r="1379" spans="1:14" ht="15.6" x14ac:dyDescent="0.3">
      <c r="A1379" s="1" t="s">
        <v>993</v>
      </c>
      <c r="B1379" t="str">
        <f>VLOOKUP(A1379,'Customer Names'!A1379:D3713,4,FALSE)</f>
        <v>Lauren C</v>
      </c>
      <c r="C1379">
        <f>VLOOKUP(A1379,'medical examination2'!A1379:'medical examination2'!B3713,2,FALSE)</f>
        <v>33.06</v>
      </c>
      <c r="D1379">
        <f>VLOOKUP(A1379,'medical examination2'!A1379:E3713,5,FALSE)</f>
        <v>9.59</v>
      </c>
      <c r="E1379" t="str">
        <f>VLOOKUP(A1379,'medical examination2'!A1379:G3714,7,FALSE)</f>
        <v>yes</v>
      </c>
      <c r="F1379" t="str">
        <f>VLOOKUP(healthcare!A1379,'medical examination2'!A1379:I3713,9,FALSE)</f>
        <v>No</v>
      </c>
      <c r="G1379" t="str">
        <f>VLOOKUP(A1379,'medical examination2'!A1379:J3713,10,FALSE)</f>
        <v>No</v>
      </c>
      <c r="I1379" t="str">
        <f>VLOOKUP(A1379,'medical examination2'!A1379:M3713,13,FALSE)</f>
        <v>No</v>
      </c>
      <c r="J1379" t="str">
        <f>VLOOKUP(A1379,'medical examination2'!A1379:D3713,4,FALSE)</f>
        <v>OBESITY</v>
      </c>
      <c r="K1379" t="str">
        <f>VLOOKUP(A1379,'medical examination2'!A1379:F3713,6,FALSE)</f>
        <v>DIABETES</v>
      </c>
      <c r="L1379" s="16" t="e">
        <f>VLOOKUP(A1379,'hospitalisation details 2'!A1379:G3721,7,FALSE)</f>
        <v>#N/A</v>
      </c>
      <c r="N1379" t="e">
        <f>VLOOKUP(A1379,'hospitalisation details 2'!A1379:J3721,10,FALSE)</f>
        <v>#N/A</v>
      </c>
    </row>
    <row r="1380" spans="1:14" ht="15.6" x14ac:dyDescent="0.3">
      <c r="A1380" s="1" t="s">
        <v>992</v>
      </c>
      <c r="B1380" t="str">
        <f>VLOOKUP(A1380,'Customer Names'!A1380:D3714,4,FALSE)</f>
        <v>Daniel</v>
      </c>
      <c r="C1380">
        <f>VLOOKUP(A1380,'medical examination2'!A1380:'medical examination2'!B3714,2,FALSE)</f>
        <v>26.62</v>
      </c>
      <c r="D1380">
        <f>VLOOKUP(A1380,'medical examination2'!A1380:E3714,5,FALSE)</f>
        <v>6.15</v>
      </c>
      <c r="E1380" t="str">
        <f>VLOOKUP(A1380,'medical examination2'!A1380:G3715,7,FALSE)</f>
        <v>yes</v>
      </c>
      <c r="F1380" t="str">
        <f>VLOOKUP(healthcare!A1380,'medical examination2'!A1380:I3714,9,FALSE)</f>
        <v>No</v>
      </c>
      <c r="G1380" t="str">
        <f>VLOOKUP(A1380,'medical examination2'!A1380:J3714,10,FALSE)</f>
        <v>No</v>
      </c>
      <c r="I1380" t="str">
        <f>VLOOKUP(A1380,'medical examination2'!A1380:M3714,13,FALSE)</f>
        <v>No</v>
      </c>
      <c r="J1380" t="str">
        <f>VLOOKUP(A1380,'medical examination2'!A1380:D3714,4,FALSE)</f>
        <v>OVERWEIGHT</v>
      </c>
      <c r="K1380" t="str">
        <f>VLOOKUP(A1380,'medical examination2'!A1380:F3714,6,FALSE)</f>
        <v>PREDIABETES</v>
      </c>
      <c r="L1380" s="16" t="e">
        <f>VLOOKUP(A1380,'hospitalisation details 2'!A1380:G3722,7,FALSE)</f>
        <v>#N/A</v>
      </c>
      <c r="N1380" t="e">
        <f>VLOOKUP(A1380,'hospitalisation details 2'!A1380:J3722,10,FALSE)</f>
        <v>#N/A</v>
      </c>
    </row>
    <row r="1381" spans="1:14" ht="15.6" x14ac:dyDescent="0.3">
      <c r="A1381" s="1" t="s">
        <v>991</v>
      </c>
      <c r="B1381" t="str">
        <f>VLOOKUP(A1381,'Customer Names'!A1381:D3715,4,FALSE)</f>
        <v>Jaime</v>
      </c>
      <c r="C1381">
        <f>VLOOKUP(A1381,'medical examination2'!A1381:'medical examination2'!B3715,2,FALSE)</f>
        <v>37.1</v>
      </c>
      <c r="D1381">
        <f>VLOOKUP(A1381,'medical examination2'!A1381:E3715,5,FALSE)</f>
        <v>11.08</v>
      </c>
      <c r="E1381" t="str">
        <f>VLOOKUP(A1381,'medical examination2'!A1381:G3716,7,FALSE)</f>
        <v>No</v>
      </c>
      <c r="F1381" t="str">
        <f>VLOOKUP(healthcare!A1381,'medical examination2'!A1381:I3715,9,FALSE)</f>
        <v>No</v>
      </c>
      <c r="G1381" t="str">
        <f>VLOOKUP(A1381,'medical examination2'!A1381:J3715,10,FALSE)</f>
        <v>No</v>
      </c>
      <c r="I1381" t="str">
        <f>VLOOKUP(A1381,'medical examination2'!A1381:M3715,13,FALSE)</f>
        <v>No</v>
      </c>
      <c r="J1381" t="str">
        <f>VLOOKUP(A1381,'medical examination2'!A1381:D3715,4,FALSE)</f>
        <v>OBESITY</v>
      </c>
      <c r="K1381" t="str">
        <f>VLOOKUP(A1381,'medical examination2'!A1381:F3715,6,FALSE)</f>
        <v>DIABETES</v>
      </c>
      <c r="L1381" s="16" t="e">
        <f>VLOOKUP(A1381,'hospitalisation details 2'!A1381:G3723,7,FALSE)</f>
        <v>#N/A</v>
      </c>
      <c r="N1381" t="e">
        <f>VLOOKUP(A1381,'hospitalisation details 2'!A1381:J3723,10,FALSE)</f>
        <v>#N/A</v>
      </c>
    </row>
    <row r="1382" spans="1:14" ht="15.6" x14ac:dyDescent="0.3">
      <c r="A1382" s="1" t="s">
        <v>990</v>
      </c>
      <c r="B1382" t="str">
        <f>VLOOKUP(A1382,'Customer Names'!A1382:D3716,4,FALSE)</f>
        <v>Erik R</v>
      </c>
      <c r="C1382">
        <f>VLOOKUP(A1382,'medical examination2'!A1382:'medical examination2'!B3716,2,FALSE)</f>
        <v>18.28</v>
      </c>
      <c r="D1382">
        <f>VLOOKUP(A1382,'medical examination2'!A1382:E3716,5,FALSE)</f>
        <v>7.95</v>
      </c>
      <c r="E1382" t="str">
        <f>VLOOKUP(A1382,'medical examination2'!A1382:G3717,7,FALSE)</f>
        <v>No</v>
      </c>
      <c r="F1382" t="str">
        <f>VLOOKUP(healthcare!A1382,'medical examination2'!A1382:I3716,9,FALSE)</f>
        <v>No</v>
      </c>
      <c r="G1382" t="str">
        <f>VLOOKUP(A1382,'medical examination2'!A1382:J3716,10,FALSE)</f>
        <v>No</v>
      </c>
      <c r="I1382" t="str">
        <f>VLOOKUP(A1382,'medical examination2'!A1382:M3716,13,FALSE)</f>
        <v>No</v>
      </c>
      <c r="J1382" t="str">
        <f>VLOOKUP(A1382,'medical examination2'!A1382:D3716,4,FALSE)</f>
        <v>UNDERWEIGHT</v>
      </c>
      <c r="K1382" t="str">
        <f>VLOOKUP(A1382,'medical examination2'!A1382:F3716,6,FALSE)</f>
        <v>DIABETES</v>
      </c>
      <c r="L1382" s="16" t="e">
        <f>VLOOKUP(A1382,'hospitalisation details 2'!A1382:G3724,7,FALSE)</f>
        <v>#N/A</v>
      </c>
      <c r="N1382" t="e">
        <f>VLOOKUP(A1382,'hospitalisation details 2'!A1382:J3724,10,FALSE)</f>
        <v>#N/A</v>
      </c>
    </row>
    <row r="1383" spans="1:14" ht="15.6" x14ac:dyDescent="0.3">
      <c r="A1383" s="1" t="s">
        <v>989</v>
      </c>
      <c r="B1383" t="str">
        <f>VLOOKUP(A1383,'Customer Names'!A1383:D3717,4,FALSE)</f>
        <v>Katie</v>
      </c>
      <c r="C1383">
        <f>VLOOKUP(A1383,'medical examination2'!A1383:'medical examination2'!B3717,2,FALSE)</f>
        <v>35.814999999999998</v>
      </c>
      <c r="D1383">
        <f>VLOOKUP(A1383,'medical examination2'!A1383:E3717,5,FALSE)</f>
        <v>6.23</v>
      </c>
      <c r="E1383" t="str">
        <f>VLOOKUP(A1383,'medical examination2'!A1383:G3718,7,FALSE)</f>
        <v>No</v>
      </c>
      <c r="F1383" t="str">
        <f>VLOOKUP(healthcare!A1383,'medical examination2'!A1383:I3717,9,FALSE)</f>
        <v>No</v>
      </c>
      <c r="G1383" t="str">
        <f>VLOOKUP(A1383,'medical examination2'!A1383:J3717,10,FALSE)</f>
        <v>No</v>
      </c>
      <c r="I1383" t="str">
        <f>VLOOKUP(A1383,'medical examination2'!A1383:M3717,13,FALSE)</f>
        <v>No</v>
      </c>
      <c r="J1383" t="str">
        <f>VLOOKUP(A1383,'medical examination2'!A1383:D3717,4,FALSE)</f>
        <v>OBESITY</v>
      </c>
      <c r="K1383" t="str">
        <f>VLOOKUP(A1383,'medical examination2'!A1383:F3717,6,FALSE)</f>
        <v>PREDIABETES</v>
      </c>
      <c r="L1383" s="16" t="e">
        <f>VLOOKUP(A1383,'hospitalisation details 2'!A1383:G3725,7,FALSE)</f>
        <v>#N/A</v>
      </c>
      <c r="N1383" t="e">
        <f>VLOOKUP(A1383,'hospitalisation details 2'!A1383:J3725,10,FALSE)</f>
        <v>#N/A</v>
      </c>
    </row>
    <row r="1384" spans="1:14" ht="15.6" x14ac:dyDescent="0.3">
      <c r="A1384" s="1" t="s">
        <v>988</v>
      </c>
      <c r="B1384" t="str">
        <f>VLOOKUP(A1384,'Customer Names'!A1384:D3718,4,FALSE)</f>
        <v>Thomas A</v>
      </c>
      <c r="C1384">
        <f>VLOOKUP(A1384,'medical examination2'!A1384:'medical examination2'!B3718,2,FALSE)</f>
        <v>30.69</v>
      </c>
      <c r="D1384">
        <f>VLOOKUP(A1384,'medical examination2'!A1384:E3718,5,FALSE)</f>
        <v>6.5</v>
      </c>
      <c r="E1384" t="str">
        <f>VLOOKUP(A1384,'medical examination2'!A1384:G3719,7,FALSE)</f>
        <v>No</v>
      </c>
      <c r="F1384" t="str">
        <f>VLOOKUP(healthcare!A1384,'medical examination2'!A1384:I3718,9,FALSE)</f>
        <v>No</v>
      </c>
      <c r="G1384" t="str">
        <f>VLOOKUP(A1384,'medical examination2'!A1384:J3718,10,FALSE)</f>
        <v>No</v>
      </c>
      <c r="I1384" t="str">
        <f>VLOOKUP(A1384,'medical examination2'!A1384:M3718,13,FALSE)</f>
        <v>No</v>
      </c>
      <c r="J1384" t="str">
        <f>VLOOKUP(A1384,'medical examination2'!A1384:D3718,4,FALSE)</f>
        <v>OBESITY</v>
      </c>
      <c r="K1384" t="str">
        <f>VLOOKUP(A1384,'medical examination2'!A1384:F3718,6,FALSE)</f>
        <v>DIABETES</v>
      </c>
      <c r="L1384" s="16" t="e">
        <f>VLOOKUP(A1384,'hospitalisation details 2'!A1384:G3726,7,FALSE)</f>
        <v>#N/A</v>
      </c>
      <c r="N1384" t="e">
        <f>VLOOKUP(A1384,'hospitalisation details 2'!A1384:J3726,10,FALSE)</f>
        <v>#N/A</v>
      </c>
    </row>
    <row r="1385" spans="1:14" ht="15.6" x14ac:dyDescent="0.3">
      <c r="A1385" s="1" t="s">
        <v>987</v>
      </c>
      <c r="B1385" t="str">
        <f>VLOOKUP(A1385,'Customer Names'!A1385:D3719,4,FALSE)</f>
        <v>Jean-Marc</v>
      </c>
      <c r="C1385">
        <f>VLOOKUP(A1385,'medical examination2'!A1385:'medical examination2'!B3719,2,FALSE)</f>
        <v>26.125</v>
      </c>
      <c r="D1385">
        <f>VLOOKUP(A1385,'medical examination2'!A1385:E3719,5,FALSE)</f>
        <v>5.22</v>
      </c>
      <c r="E1385" t="str">
        <f>VLOOKUP(A1385,'medical examination2'!A1385:G3720,7,FALSE)</f>
        <v>No</v>
      </c>
      <c r="F1385" t="str">
        <f>VLOOKUP(healthcare!A1385,'medical examination2'!A1385:I3719,9,FALSE)</f>
        <v>No</v>
      </c>
      <c r="G1385" t="str">
        <f>VLOOKUP(A1385,'medical examination2'!A1385:J3719,10,FALSE)</f>
        <v>No</v>
      </c>
      <c r="I1385" t="str">
        <f>VLOOKUP(A1385,'medical examination2'!A1385:M3719,13,FALSE)</f>
        <v>No</v>
      </c>
      <c r="J1385" t="str">
        <f>VLOOKUP(A1385,'medical examination2'!A1385:D3719,4,FALSE)</f>
        <v>OVERWEIGHT</v>
      </c>
      <c r="K1385" t="str">
        <f>VLOOKUP(A1385,'medical examination2'!A1385:F3719,6,FALSE)</f>
        <v>NORMAL</v>
      </c>
      <c r="L1385" s="16" t="e">
        <f>VLOOKUP(A1385,'hospitalisation details 2'!A1385:G3727,7,FALSE)</f>
        <v>#N/A</v>
      </c>
      <c r="N1385" t="e">
        <f>VLOOKUP(A1385,'hospitalisation details 2'!A1385:J3727,10,FALSE)</f>
        <v>#N/A</v>
      </c>
    </row>
    <row r="1386" spans="1:14" ht="15.6" x14ac:dyDescent="0.3">
      <c r="A1386" s="1" t="s">
        <v>986</v>
      </c>
      <c r="B1386" t="str">
        <f>VLOOKUP(A1386,'Customer Names'!A1386:D3720,4,FALSE)</f>
        <v>Kerry L</v>
      </c>
      <c r="C1386">
        <f>VLOOKUP(A1386,'medical examination2'!A1386:'medical examination2'!B3720,2,FALSE)</f>
        <v>34.58</v>
      </c>
      <c r="D1386">
        <f>VLOOKUP(A1386,'medical examination2'!A1386:E3720,5,FALSE)</f>
        <v>6.3</v>
      </c>
      <c r="E1386" t="str">
        <f>VLOOKUP(A1386,'medical examination2'!A1386:G3721,7,FALSE)</f>
        <v>No</v>
      </c>
      <c r="F1386" t="str">
        <f>VLOOKUP(healthcare!A1386,'medical examination2'!A1386:I3720,9,FALSE)</f>
        <v>No</v>
      </c>
      <c r="G1386" t="str">
        <f>VLOOKUP(A1386,'medical examination2'!A1386:J3720,10,FALSE)</f>
        <v>Yes</v>
      </c>
      <c r="I1386" t="str">
        <f>VLOOKUP(A1386,'medical examination2'!A1386:M3720,13,FALSE)</f>
        <v>No</v>
      </c>
      <c r="J1386" t="str">
        <f>VLOOKUP(A1386,'medical examination2'!A1386:D3720,4,FALSE)</f>
        <v>OBESITY</v>
      </c>
      <c r="K1386" t="str">
        <f>VLOOKUP(A1386,'medical examination2'!A1386:F3720,6,FALSE)</f>
        <v>PREDIABETES</v>
      </c>
      <c r="L1386" s="16" t="e">
        <f>VLOOKUP(A1386,'hospitalisation details 2'!A1386:G3728,7,FALSE)</f>
        <v>#N/A</v>
      </c>
      <c r="N1386" t="e">
        <f>VLOOKUP(A1386,'hospitalisation details 2'!A1386:J3728,10,FALSE)</f>
        <v>#N/A</v>
      </c>
    </row>
    <row r="1387" spans="1:14" ht="15.6" x14ac:dyDescent="0.3">
      <c r="A1387" s="1" t="s">
        <v>985</v>
      </c>
      <c r="B1387" t="str">
        <f>VLOOKUP(A1387,'Customer Names'!A1387:D3721,4,FALSE)</f>
        <v>Ulrich</v>
      </c>
      <c r="C1387">
        <f>VLOOKUP(A1387,'medical examination2'!A1387:'medical examination2'!B3721,2,FALSE)</f>
        <v>27.4</v>
      </c>
      <c r="D1387">
        <f>VLOOKUP(A1387,'medical examination2'!A1387:E3721,5,FALSE)</f>
        <v>8.84</v>
      </c>
      <c r="E1387" t="str">
        <f>VLOOKUP(A1387,'medical examination2'!A1387:G3722,7,FALSE)</f>
        <v>No</v>
      </c>
      <c r="F1387" t="str">
        <f>VLOOKUP(healthcare!A1387,'medical examination2'!A1387:I3721,9,FALSE)</f>
        <v>No</v>
      </c>
      <c r="G1387" t="str">
        <f>VLOOKUP(A1387,'medical examination2'!A1387:J3721,10,FALSE)</f>
        <v>No</v>
      </c>
      <c r="I1387" t="str">
        <f>VLOOKUP(A1387,'medical examination2'!A1387:M3721,13,FALSE)</f>
        <v>No</v>
      </c>
      <c r="J1387" t="str">
        <f>VLOOKUP(A1387,'medical examination2'!A1387:D3721,4,FALSE)</f>
        <v>OVERWEIGHT</v>
      </c>
      <c r="K1387" t="str">
        <f>VLOOKUP(A1387,'medical examination2'!A1387:F3721,6,FALSE)</f>
        <v>DIABETES</v>
      </c>
      <c r="L1387" s="16" t="e">
        <f>VLOOKUP(A1387,'hospitalisation details 2'!A1387:G3729,7,FALSE)</f>
        <v>#N/A</v>
      </c>
      <c r="N1387" t="e">
        <f>VLOOKUP(A1387,'hospitalisation details 2'!A1387:J3729,10,FALSE)</f>
        <v>#N/A</v>
      </c>
    </row>
    <row r="1388" spans="1:14" ht="15.6" x14ac:dyDescent="0.3">
      <c r="A1388" s="1" t="s">
        <v>984</v>
      </c>
      <c r="B1388" t="str">
        <f>VLOOKUP(A1388,'Customer Names'!A1388:D3722,4,FALSE)</f>
        <v>Justin P</v>
      </c>
      <c r="C1388">
        <f>VLOOKUP(A1388,'medical examination2'!A1388:'medical examination2'!B3722,2,FALSE)</f>
        <v>27.53</v>
      </c>
      <c r="D1388">
        <f>VLOOKUP(A1388,'medical examination2'!A1388:E3722,5,FALSE)</f>
        <v>4.1100000000000003</v>
      </c>
      <c r="E1388" t="str">
        <f>VLOOKUP(A1388,'medical examination2'!A1388:G3723,7,FALSE)</f>
        <v>No</v>
      </c>
      <c r="F1388" t="str">
        <f>VLOOKUP(healthcare!A1388,'medical examination2'!A1388:I3722,9,FALSE)</f>
        <v>No</v>
      </c>
      <c r="G1388" t="str">
        <f>VLOOKUP(A1388,'medical examination2'!A1388:J3722,10,FALSE)</f>
        <v>No</v>
      </c>
      <c r="I1388" t="str">
        <f>VLOOKUP(A1388,'medical examination2'!A1388:M3722,13,FALSE)</f>
        <v>No</v>
      </c>
      <c r="J1388" t="str">
        <f>VLOOKUP(A1388,'medical examination2'!A1388:D3722,4,FALSE)</f>
        <v>OVERWEIGHT</v>
      </c>
      <c r="K1388" t="str">
        <f>VLOOKUP(A1388,'medical examination2'!A1388:F3722,6,FALSE)</f>
        <v>NORMAL</v>
      </c>
      <c r="L1388" s="16" t="e">
        <f>VLOOKUP(A1388,'hospitalisation details 2'!A1388:G3730,7,FALSE)</f>
        <v>#N/A</v>
      </c>
      <c r="N1388" t="e">
        <f>VLOOKUP(A1388,'hospitalisation details 2'!A1388:J3730,10,FALSE)</f>
        <v>#N/A</v>
      </c>
    </row>
    <row r="1389" spans="1:14" ht="15.6" x14ac:dyDescent="0.3">
      <c r="A1389" s="1" t="s">
        <v>983</v>
      </c>
      <c r="B1389" t="str">
        <f>VLOOKUP(A1389,'Customer Names'!A1389:D3723,4,FALSE)</f>
        <v>Hannah E.</v>
      </c>
      <c r="C1389">
        <f>VLOOKUP(A1389,'medical examination2'!A1389:'medical examination2'!B3723,2,FALSE)</f>
        <v>33</v>
      </c>
      <c r="D1389">
        <f>VLOOKUP(A1389,'medical examination2'!A1389:E3723,5,FALSE)</f>
        <v>4.57</v>
      </c>
      <c r="E1389" t="str">
        <f>VLOOKUP(A1389,'medical examination2'!A1389:G3724,7,FALSE)</f>
        <v>No</v>
      </c>
      <c r="F1389" t="str">
        <f>VLOOKUP(healthcare!A1389,'medical examination2'!A1389:I3723,9,FALSE)</f>
        <v>No</v>
      </c>
      <c r="G1389" t="str">
        <f>VLOOKUP(A1389,'medical examination2'!A1389:J3723,10,FALSE)</f>
        <v>No</v>
      </c>
      <c r="I1389" t="str">
        <f>VLOOKUP(A1389,'medical examination2'!A1389:M3723,13,FALSE)</f>
        <v>No</v>
      </c>
      <c r="J1389" t="str">
        <f>VLOOKUP(A1389,'medical examination2'!A1389:D3723,4,FALSE)</f>
        <v>OBESITY</v>
      </c>
      <c r="K1389" t="str">
        <f>VLOOKUP(A1389,'medical examination2'!A1389:F3723,6,FALSE)</f>
        <v>NORMAL</v>
      </c>
      <c r="L1389" s="16" t="e">
        <f>VLOOKUP(A1389,'hospitalisation details 2'!A1389:G3731,7,FALSE)</f>
        <v>#N/A</v>
      </c>
      <c r="N1389" t="e">
        <f>VLOOKUP(A1389,'hospitalisation details 2'!A1389:J3731,10,FALSE)</f>
        <v>#N/A</v>
      </c>
    </row>
    <row r="1390" spans="1:14" ht="15.6" x14ac:dyDescent="0.3">
      <c r="A1390" s="1" t="s">
        <v>982</v>
      </c>
      <c r="B1390" t="str">
        <f>VLOOKUP(A1390,'Customer Names'!A1390:D3724,4,FALSE)</f>
        <v>David</v>
      </c>
      <c r="C1390">
        <f>VLOOKUP(A1390,'medical examination2'!A1390:'medical examination2'!B3724,2,FALSE)</f>
        <v>25.78</v>
      </c>
      <c r="D1390">
        <f>VLOOKUP(A1390,'medical examination2'!A1390:E3724,5,FALSE)</f>
        <v>11.06</v>
      </c>
      <c r="E1390" t="str">
        <f>VLOOKUP(A1390,'medical examination2'!A1390:G3725,7,FALSE)</f>
        <v>yes</v>
      </c>
      <c r="F1390" t="str">
        <f>VLOOKUP(healthcare!A1390,'medical examination2'!A1390:I3724,9,FALSE)</f>
        <v>No</v>
      </c>
      <c r="G1390" t="str">
        <f>VLOOKUP(A1390,'medical examination2'!A1390:J3724,10,FALSE)</f>
        <v>No</v>
      </c>
      <c r="I1390" t="str">
        <f>VLOOKUP(A1390,'medical examination2'!A1390:M3724,13,FALSE)</f>
        <v>No</v>
      </c>
      <c r="J1390" t="str">
        <f>VLOOKUP(A1390,'medical examination2'!A1390:D3724,4,FALSE)</f>
        <v>OVERWEIGHT</v>
      </c>
      <c r="K1390" t="str">
        <f>VLOOKUP(A1390,'medical examination2'!A1390:F3724,6,FALSE)</f>
        <v>DIABETES</v>
      </c>
      <c r="L1390" s="16" t="e">
        <f>VLOOKUP(A1390,'hospitalisation details 2'!A1390:G3732,7,FALSE)</f>
        <v>#N/A</v>
      </c>
      <c r="N1390" t="e">
        <f>VLOOKUP(A1390,'hospitalisation details 2'!A1390:J3732,10,FALSE)</f>
        <v>#N/A</v>
      </c>
    </row>
    <row r="1391" spans="1:14" ht="15.6" x14ac:dyDescent="0.3">
      <c r="A1391" s="1" t="s">
        <v>981</v>
      </c>
      <c r="B1391" t="str">
        <f>VLOOKUP(A1391,'Customer Names'!A1391:D3725,4,FALSE)</f>
        <v>Jim</v>
      </c>
      <c r="C1391">
        <f>VLOOKUP(A1391,'medical examination2'!A1391:'medical examination2'!B3725,2,FALSE)</f>
        <v>22.66</v>
      </c>
      <c r="D1391">
        <f>VLOOKUP(A1391,'medical examination2'!A1391:E3725,5,FALSE)</f>
        <v>10.68</v>
      </c>
      <c r="E1391" t="str">
        <f>VLOOKUP(A1391,'medical examination2'!A1391:G3726,7,FALSE)</f>
        <v>No</v>
      </c>
      <c r="F1391" t="str">
        <f>VLOOKUP(healthcare!A1391,'medical examination2'!A1391:I3725,9,FALSE)</f>
        <v>No</v>
      </c>
      <c r="G1391" t="str">
        <f>VLOOKUP(A1391,'medical examination2'!A1391:J3725,10,FALSE)</f>
        <v>No</v>
      </c>
      <c r="I1391" t="str">
        <f>VLOOKUP(A1391,'medical examination2'!A1391:M3725,13,FALSE)</f>
        <v>No</v>
      </c>
      <c r="J1391" t="str">
        <f>VLOOKUP(A1391,'medical examination2'!A1391:D3725,4,FALSE)</f>
        <v>NORMAL WEIGHT</v>
      </c>
      <c r="K1391" t="str">
        <f>VLOOKUP(A1391,'medical examination2'!A1391:F3725,6,FALSE)</f>
        <v>DIABETES</v>
      </c>
      <c r="L1391" s="16" t="e">
        <f>VLOOKUP(A1391,'hospitalisation details 2'!A1391:G3733,7,FALSE)</f>
        <v>#N/A</v>
      </c>
      <c r="N1391" t="e">
        <f>VLOOKUP(A1391,'hospitalisation details 2'!A1391:J3733,10,FALSE)</f>
        <v>#N/A</v>
      </c>
    </row>
    <row r="1392" spans="1:14" ht="15.6" x14ac:dyDescent="0.3">
      <c r="A1392" s="1" t="s">
        <v>980</v>
      </c>
      <c r="B1392" t="str">
        <f>VLOOKUP(A1392,'Customer Names'!A1392:D3726,4,FALSE)</f>
        <v>Joseph P</v>
      </c>
      <c r="C1392">
        <f>VLOOKUP(A1392,'medical examination2'!A1392:'medical examination2'!B3726,2,FALSE)</f>
        <v>38.81</v>
      </c>
      <c r="D1392">
        <f>VLOOKUP(A1392,'medical examination2'!A1392:E3726,5,FALSE)</f>
        <v>6.14</v>
      </c>
      <c r="E1392" t="str">
        <f>VLOOKUP(A1392,'medical examination2'!A1392:G3727,7,FALSE)</f>
        <v>yes</v>
      </c>
      <c r="F1392" t="str">
        <f>VLOOKUP(healthcare!A1392,'medical examination2'!A1392:I3726,9,FALSE)</f>
        <v>No</v>
      </c>
      <c r="G1392" t="str">
        <f>VLOOKUP(A1392,'medical examination2'!A1392:J3726,10,FALSE)</f>
        <v>No</v>
      </c>
      <c r="I1392" t="str">
        <f>VLOOKUP(A1392,'medical examination2'!A1392:M3726,13,FALSE)</f>
        <v>No</v>
      </c>
      <c r="J1392" t="str">
        <f>VLOOKUP(A1392,'medical examination2'!A1392:D3726,4,FALSE)</f>
        <v>OBESITY</v>
      </c>
      <c r="K1392" t="str">
        <f>VLOOKUP(A1392,'medical examination2'!A1392:F3726,6,FALSE)</f>
        <v>PREDIABETES</v>
      </c>
      <c r="L1392" s="16" t="e">
        <f>VLOOKUP(A1392,'hospitalisation details 2'!A1392:G3734,7,FALSE)</f>
        <v>#N/A</v>
      </c>
      <c r="N1392" t="e">
        <f>VLOOKUP(A1392,'hospitalisation details 2'!A1392:J3734,10,FALSE)</f>
        <v>#N/A</v>
      </c>
    </row>
    <row r="1393" spans="1:14" ht="15.6" x14ac:dyDescent="0.3">
      <c r="A1393" s="1" t="s">
        <v>979</v>
      </c>
      <c r="B1393" t="str">
        <f>VLOOKUP(A1393,'Customer Names'!A1393:D3727,4,FALSE)</f>
        <v>Michael</v>
      </c>
      <c r="C1393">
        <f>VLOOKUP(A1393,'medical examination2'!A1393:'medical examination2'!B3727,2,FALSE)</f>
        <v>38.51</v>
      </c>
      <c r="D1393">
        <f>VLOOKUP(A1393,'medical examination2'!A1393:E3727,5,FALSE)</f>
        <v>5.45</v>
      </c>
      <c r="E1393" t="str">
        <f>VLOOKUP(A1393,'medical examination2'!A1393:G3728,7,FALSE)</f>
        <v>yes</v>
      </c>
      <c r="F1393" t="str">
        <f>VLOOKUP(healthcare!A1393,'medical examination2'!A1393:I3727,9,FALSE)</f>
        <v>No</v>
      </c>
      <c r="G1393" t="str">
        <f>VLOOKUP(A1393,'medical examination2'!A1393:J3727,10,FALSE)</f>
        <v>No</v>
      </c>
      <c r="I1393" t="str">
        <f>VLOOKUP(A1393,'medical examination2'!A1393:M3727,13,FALSE)</f>
        <v>No</v>
      </c>
      <c r="J1393" t="str">
        <f>VLOOKUP(A1393,'medical examination2'!A1393:D3727,4,FALSE)</f>
        <v>OBESITY</v>
      </c>
      <c r="K1393" t="str">
        <f>VLOOKUP(A1393,'medical examination2'!A1393:F3727,6,FALSE)</f>
        <v>NORMAL</v>
      </c>
      <c r="L1393" s="16" t="e">
        <f>VLOOKUP(A1393,'hospitalisation details 2'!A1393:G3735,7,FALSE)</f>
        <v>#N/A</v>
      </c>
      <c r="N1393" t="e">
        <f>VLOOKUP(A1393,'hospitalisation details 2'!A1393:J3735,10,FALSE)</f>
        <v>#N/A</v>
      </c>
    </row>
    <row r="1394" spans="1:14" ht="15.6" x14ac:dyDescent="0.3">
      <c r="A1394" s="1" t="s">
        <v>978</v>
      </c>
      <c r="B1394" t="str">
        <f>VLOOKUP(A1394,'Customer Names'!A1394:D3728,4,FALSE)</f>
        <v>Gina M</v>
      </c>
      <c r="C1394">
        <f>VLOOKUP(A1394,'medical examination2'!A1394:'medical examination2'!B3728,2,FALSE)</f>
        <v>22.98</v>
      </c>
      <c r="D1394">
        <f>VLOOKUP(A1394,'medical examination2'!A1394:E3728,5,FALSE)</f>
        <v>6.14</v>
      </c>
      <c r="E1394" t="str">
        <f>VLOOKUP(A1394,'medical examination2'!A1394:G3729,7,FALSE)</f>
        <v>yes</v>
      </c>
      <c r="F1394" t="str">
        <f>VLOOKUP(healthcare!A1394,'medical examination2'!A1394:I3728,9,FALSE)</f>
        <v>No</v>
      </c>
      <c r="G1394" t="str">
        <f>VLOOKUP(A1394,'medical examination2'!A1394:J3728,10,FALSE)</f>
        <v>No</v>
      </c>
      <c r="I1394" t="str">
        <f>VLOOKUP(A1394,'medical examination2'!A1394:M3728,13,FALSE)</f>
        <v>No</v>
      </c>
      <c r="J1394" t="str">
        <f>VLOOKUP(A1394,'medical examination2'!A1394:D3728,4,FALSE)</f>
        <v>NORMAL WEIGHT</v>
      </c>
      <c r="K1394" t="str">
        <f>VLOOKUP(A1394,'medical examination2'!A1394:F3728,6,FALSE)</f>
        <v>PREDIABETES</v>
      </c>
      <c r="L1394" s="16" t="e">
        <f>VLOOKUP(A1394,'hospitalisation details 2'!A1394:G3736,7,FALSE)</f>
        <v>#N/A</v>
      </c>
      <c r="N1394" t="e">
        <f>VLOOKUP(A1394,'hospitalisation details 2'!A1394:J3736,10,FALSE)</f>
        <v>#N/A</v>
      </c>
    </row>
    <row r="1395" spans="1:14" ht="15.6" x14ac:dyDescent="0.3">
      <c r="A1395" s="1" t="s">
        <v>977</v>
      </c>
      <c r="B1395" t="str">
        <f>VLOOKUP(A1395,'Customer Names'!A1395:D3729,4,FALSE)</f>
        <v>Shantel C.</v>
      </c>
      <c r="C1395">
        <f>VLOOKUP(A1395,'medical examination2'!A1395:'medical examination2'!B3729,2,FALSE)</f>
        <v>15.65</v>
      </c>
      <c r="D1395">
        <f>VLOOKUP(A1395,'medical examination2'!A1395:E3729,5,FALSE)</f>
        <v>7.85</v>
      </c>
      <c r="E1395" t="str">
        <f>VLOOKUP(A1395,'medical examination2'!A1395:G3730,7,FALSE)</f>
        <v>No</v>
      </c>
      <c r="F1395" t="str">
        <f>VLOOKUP(healthcare!A1395,'medical examination2'!A1395:I3729,9,FALSE)</f>
        <v>No</v>
      </c>
      <c r="G1395" t="str">
        <f>VLOOKUP(A1395,'medical examination2'!A1395:J3729,10,FALSE)</f>
        <v>No</v>
      </c>
      <c r="I1395" t="str">
        <f>VLOOKUP(A1395,'medical examination2'!A1395:M3729,13,FALSE)</f>
        <v>No</v>
      </c>
      <c r="J1395" t="str">
        <f>VLOOKUP(A1395,'medical examination2'!A1395:D3729,4,FALSE)</f>
        <v>UNDERWEIGHT</v>
      </c>
      <c r="K1395" t="str">
        <f>VLOOKUP(A1395,'medical examination2'!A1395:F3729,6,FALSE)</f>
        <v>DIABETES</v>
      </c>
      <c r="L1395" s="16" t="e">
        <f>VLOOKUP(A1395,'hospitalisation details 2'!A1395:G3737,7,FALSE)</f>
        <v>#N/A</v>
      </c>
      <c r="N1395" t="e">
        <f>VLOOKUP(A1395,'hospitalisation details 2'!A1395:J3737,10,FALSE)</f>
        <v>#N/A</v>
      </c>
    </row>
    <row r="1396" spans="1:14" ht="15.6" x14ac:dyDescent="0.3">
      <c r="A1396" s="1" t="s">
        <v>976</v>
      </c>
      <c r="B1396" t="str">
        <f>VLOOKUP(A1396,'Customer Names'!A1396:D3730,4,FALSE)</f>
        <v>Brian</v>
      </c>
      <c r="C1396">
        <f>VLOOKUP(A1396,'medical examination2'!A1396:'medical examination2'!B3730,2,FALSE)</f>
        <v>39.97</v>
      </c>
      <c r="D1396">
        <f>VLOOKUP(A1396,'medical examination2'!A1396:E3730,5,FALSE)</f>
        <v>4.09</v>
      </c>
      <c r="E1396" t="str">
        <f>VLOOKUP(A1396,'medical examination2'!A1396:G3731,7,FALSE)</f>
        <v>No</v>
      </c>
      <c r="F1396" t="str">
        <f>VLOOKUP(healthcare!A1396,'medical examination2'!A1396:I3730,9,FALSE)</f>
        <v>No</v>
      </c>
      <c r="G1396" t="str">
        <f>VLOOKUP(A1396,'medical examination2'!A1396:J3730,10,FALSE)</f>
        <v>No</v>
      </c>
      <c r="I1396" t="str">
        <f>VLOOKUP(A1396,'medical examination2'!A1396:M3730,13,FALSE)</f>
        <v>No</v>
      </c>
      <c r="J1396" t="str">
        <f>VLOOKUP(A1396,'medical examination2'!A1396:D3730,4,FALSE)</f>
        <v>OBESITY</v>
      </c>
      <c r="K1396" t="str">
        <f>VLOOKUP(A1396,'medical examination2'!A1396:F3730,6,FALSE)</f>
        <v>NORMAL</v>
      </c>
      <c r="L1396" s="16" t="e">
        <f>VLOOKUP(A1396,'hospitalisation details 2'!A1396:G3738,7,FALSE)</f>
        <v>#N/A</v>
      </c>
      <c r="N1396" t="e">
        <f>VLOOKUP(A1396,'hospitalisation details 2'!A1396:J3738,10,FALSE)</f>
        <v>#N/A</v>
      </c>
    </row>
    <row r="1397" spans="1:14" ht="15.6" x14ac:dyDescent="0.3">
      <c r="A1397" s="1" t="s">
        <v>975</v>
      </c>
      <c r="B1397" t="str">
        <f>VLOOKUP(A1397,'Customer Names'!A1397:D3731,4,FALSE)</f>
        <v>Brian</v>
      </c>
      <c r="C1397">
        <f>VLOOKUP(A1397,'medical examination2'!A1397:'medical examination2'!B3731,2,FALSE)</f>
        <v>37.22</v>
      </c>
      <c r="D1397">
        <f>VLOOKUP(A1397,'medical examination2'!A1397:E3731,5,FALSE)</f>
        <v>4.62</v>
      </c>
      <c r="E1397" t="str">
        <f>VLOOKUP(A1397,'medical examination2'!A1397:G3732,7,FALSE)</f>
        <v>No</v>
      </c>
      <c r="F1397" t="str">
        <f>VLOOKUP(healthcare!A1397,'medical examination2'!A1397:I3731,9,FALSE)</f>
        <v>No</v>
      </c>
      <c r="G1397" t="str">
        <f>VLOOKUP(A1397,'medical examination2'!A1397:J3731,10,FALSE)</f>
        <v>Yes</v>
      </c>
      <c r="I1397" t="str">
        <f>VLOOKUP(A1397,'medical examination2'!A1397:M3731,13,FALSE)</f>
        <v>No</v>
      </c>
      <c r="J1397" t="str">
        <f>VLOOKUP(A1397,'medical examination2'!A1397:D3731,4,FALSE)</f>
        <v>OBESITY</v>
      </c>
      <c r="K1397" t="str">
        <f>VLOOKUP(A1397,'medical examination2'!A1397:F3731,6,FALSE)</f>
        <v>NORMAL</v>
      </c>
      <c r="L1397" s="16" t="e">
        <f>VLOOKUP(A1397,'hospitalisation details 2'!A1397:G3739,7,FALSE)</f>
        <v>#N/A</v>
      </c>
      <c r="N1397" t="e">
        <f>VLOOKUP(A1397,'hospitalisation details 2'!A1397:J3739,10,FALSE)</f>
        <v>#N/A</v>
      </c>
    </row>
    <row r="1398" spans="1:14" ht="15.6" x14ac:dyDescent="0.3">
      <c r="A1398" s="1" t="s">
        <v>974</v>
      </c>
      <c r="B1398" t="str">
        <f>VLOOKUP(A1398,'Customer Names'!A1398:D3732,4,FALSE)</f>
        <v>Jessica R</v>
      </c>
      <c r="C1398">
        <f>VLOOKUP(A1398,'medical examination2'!A1398:'medical examination2'!B3732,2,FALSE)</f>
        <v>41.325000000000003</v>
      </c>
      <c r="D1398">
        <f>VLOOKUP(A1398,'medical examination2'!A1398:E3732,5,FALSE)</f>
        <v>5.77</v>
      </c>
      <c r="E1398" t="str">
        <f>VLOOKUP(A1398,'medical examination2'!A1398:G3733,7,FALSE)</f>
        <v>No</v>
      </c>
      <c r="F1398" t="str">
        <f>VLOOKUP(healthcare!A1398,'medical examination2'!A1398:I3732,9,FALSE)</f>
        <v>No</v>
      </c>
      <c r="G1398" t="str">
        <f>VLOOKUP(A1398,'medical examination2'!A1398:J3732,10,FALSE)</f>
        <v>No</v>
      </c>
      <c r="I1398" t="str">
        <f>VLOOKUP(A1398,'medical examination2'!A1398:M3732,13,FALSE)</f>
        <v>No</v>
      </c>
      <c r="J1398" t="str">
        <f>VLOOKUP(A1398,'medical examination2'!A1398:D3732,4,FALSE)</f>
        <v>OBESITY</v>
      </c>
      <c r="K1398" t="str">
        <f>VLOOKUP(A1398,'medical examination2'!A1398:F3732,6,FALSE)</f>
        <v>PREDIABETES</v>
      </c>
      <c r="L1398" s="16" t="e">
        <f>VLOOKUP(A1398,'hospitalisation details 2'!A1398:G3740,7,FALSE)</f>
        <v>#N/A</v>
      </c>
      <c r="N1398" t="e">
        <f>VLOOKUP(A1398,'hospitalisation details 2'!A1398:J3740,10,FALSE)</f>
        <v>#N/A</v>
      </c>
    </row>
    <row r="1399" spans="1:14" ht="15.6" x14ac:dyDescent="0.3">
      <c r="A1399" s="1" t="s">
        <v>973</v>
      </c>
      <c r="B1399" t="str">
        <f>VLOOKUP(A1399,'Customer Names'!A1399:D3733,4,FALSE)</f>
        <v>Robyn</v>
      </c>
      <c r="C1399">
        <f>VLOOKUP(A1399,'medical examination2'!A1399:'medical examination2'!B3733,2,FALSE)</f>
        <v>40.31</v>
      </c>
      <c r="D1399">
        <f>VLOOKUP(A1399,'medical examination2'!A1399:E3733,5,FALSE)</f>
        <v>5.84</v>
      </c>
      <c r="E1399" t="str">
        <f>VLOOKUP(A1399,'medical examination2'!A1399:G3734,7,FALSE)</f>
        <v>No</v>
      </c>
      <c r="F1399" t="str">
        <f>VLOOKUP(healthcare!A1399,'medical examination2'!A1399:I3733,9,FALSE)</f>
        <v>No</v>
      </c>
      <c r="G1399" t="str">
        <f>VLOOKUP(A1399,'medical examination2'!A1399:J3733,10,FALSE)</f>
        <v>No</v>
      </c>
      <c r="I1399" t="str">
        <f>VLOOKUP(A1399,'medical examination2'!A1399:M3733,13,FALSE)</f>
        <v>No</v>
      </c>
      <c r="J1399" t="str">
        <f>VLOOKUP(A1399,'medical examination2'!A1399:D3733,4,FALSE)</f>
        <v>OBESITY</v>
      </c>
      <c r="K1399" t="str">
        <f>VLOOKUP(A1399,'medical examination2'!A1399:F3733,6,FALSE)</f>
        <v>PREDIABETES</v>
      </c>
      <c r="L1399" s="16" t="e">
        <f>VLOOKUP(A1399,'hospitalisation details 2'!A1399:G3741,7,FALSE)</f>
        <v>#N/A</v>
      </c>
      <c r="N1399" t="e">
        <f>VLOOKUP(A1399,'hospitalisation details 2'!A1399:J3741,10,FALSE)</f>
        <v>#N/A</v>
      </c>
    </row>
    <row r="1400" spans="1:14" ht="15.6" x14ac:dyDescent="0.3">
      <c r="A1400" s="1" t="s">
        <v>972</v>
      </c>
      <c r="B1400" t="str">
        <f>VLOOKUP(A1400,'Customer Names'!A1400:D3734,4,FALSE)</f>
        <v>Ashley</v>
      </c>
      <c r="C1400">
        <f>VLOOKUP(A1400,'medical examination2'!A1400:'medical examination2'!B3734,2,FALSE)</f>
        <v>29.48</v>
      </c>
      <c r="D1400">
        <f>VLOOKUP(A1400,'medical examination2'!A1400:E3734,5,FALSE)</f>
        <v>4.91</v>
      </c>
      <c r="E1400" t="str">
        <f>VLOOKUP(A1400,'medical examination2'!A1400:G3735,7,FALSE)</f>
        <v>No</v>
      </c>
      <c r="F1400" t="str">
        <f>VLOOKUP(healthcare!A1400,'medical examination2'!A1400:I3734,9,FALSE)</f>
        <v>No</v>
      </c>
      <c r="G1400" t="str">
        <f>VLOOKUP(A1400,'medical examination2'!A1400:J3734,10,FALSE)</f>
        <v>No</v>
      </c>
      <c r="I1400" t="str">
        <f>VLOOKUP(A1400,'medical examination2'!A1400:M3734,13,FALSE)</f>
        <v>No</v>
      </c>
      <c r="J1400" t="str">
        <f>VLOOKUP(A1400,'medical examination2'!A1400:D3734,4,FALSE)</f>
        <v>OVERWEIGHT</v>
      </c>
      <c r="K1400" t="str">
        <f>VLOOKUP(A1400,'medical examination2'!A1400:F3734,6,FALSE)</f>
        <v>NORMAL</v>
      </c>
      <c r="L1400" s="16" t="e">
        <f>VLOOKUP(A1400,'hospitalisation details 2'!A1400:G3742,7,FALSE)</f>
        <v>#N/A</v>
      </c>
      <c r="N1400" t="e">
        <f>VLOOKUP(A1400,'hospitalisation details 2'!A1400:J3742,10,FALSE)</f>
        <v>#N/A</v>
      </c>
    </row>
    <row r="1401" spans="1:14" ht="15.6" x14ac:dyDescent="0.3">
      <c r="A1401" s="1" t="s">
        <v>971</v>
      </c>
      <c r="B1401" t="str">
        <f>VLOOKUP(A1401,'Customer Names'!A1401:D3735,4,FALSE)</f>
        <v>Dana</v>
      </c>
      <c r="C1401">
        <f>VLOOKUP(A1401,'medical examination2'!A1401:'medical examination2'!B3735,2,FALSE)</f>
        <v>33.155000000000001</v>
      </c>
      <c r="D1401">
        <f>VLOOKUP(A1401,'medical examination2'!A1401:E3735,5,FALSE)</f>
        <v>5.07</v>
      </c>
      <c r="E1401" t="str">
        <f>VLOOKUP(A1401,'medical examination2'!A1401:G3736,7,FALSE)</f>
        <v>No</v>
      </c>
      <c r="F1401" t="str">
        <f>VLOOKUP(healthcare!A1401,'medical examination2'!A1401:I3735,9,FALSE)</f>
        <v>No</v>
      </c>
      <c r="G1401" t="str">
        <f>VLOOKUP(A1401,'medical examination2'!A1401:J3735,10,FALSE)</f>
        <v>No</v>
      </c>
      <c r="I1401" t="str">
        <f>VLOOKUP(A1401,'medical examination2'!A1401:M3735,13,FALSE)</f>
        <v>No</v>
      </c>
      <c r="J1401" t="str">
        <f>VLOOKUP(A1401,'medical examination2'!A1401:D3735,4,FALSE)</f>
        <v>OBESITY</v>
      </c>
      <c r="K1401" t="str">
        <f>VLOOKUP(A1401,'medical examination2'!A1401:F3735,6,FALSE)</f>
        <v>NORMAL</v>
      </c>
      <c r="L1401" s="16" t="e">
        <f>VLOOKUP(A1401,'hospitalisation details 2'!A1401:G3743,7,FALSE)</f>
        <v>#N/A</v>
      </c>
      <c r="N1401" t="e">
        <f>VLOOKUP(A1401,'hospitalisation details 2'!A1401:J3743,10,FALSE)</f>
        <v>#N/A</v>
      </c>
    </row>
    <row r="1402" spans="1:14" ht="15.6" x14ac:dyDescent="0.3">
      <c r="A1402" s="1" t="s">
        <v>970</v>
      </c>
      <c r="B1402" t="str">
        <f>VLOOKUP(A1402,'Customer Names'!A1402:D3736,4,FALSE)</f>
        <v>Jessica F.</v>
      </c>
      <c r="C1402">
        <f>VLOOKUP(A1402,'medical examination2'!A1402:'medical examination2'!B3736,2,FALSE)</f>
        <v>42.85</v>
      </c>
      <c r="D1402">
        <f>VLOOKUP(A1402,'medical examination2'!A1402:E3736,5,FALSE)</f>
        <v>5.81</v>
      </c>
      <c r="E1402" t="str">
        <f>VLOOKUP(A1402,'medical examination2'!A1402:G3737,7,FALSE)</f>
        <v>yes</v>
      </c>
      <c r="F1402" t="str">
        <f>VLOOKUP(healthcare!A1402,'medical examination2'!A1402:I3736,9,FALSE)</f>
        <v>No</v>
      </c>
      <c r="G1402" t="str">
        <f>VLOOKUP(A1402,'medical examination2'!A1402:J3736,10,FALSE)</f>
        <v>No</v>
      </c>
      <c r="I1402" t="str">
        <f>VLOOKUP(A1402,'medical examination2'!A1402:M3736,13,FALSE)</f>
        <v>No</v>
      </c>
      <c r="J1402" t="str">
        <f>VLOOKUP(A1402,'medical examination2'!A1402:D3736,4,FALSE)</f>
        <v>OBESITY</v>
      </c>
      <c r="K1402" t="str">
        <f>VLOOKUP(A1402,'medical examination2'!A1402:F3736,6,FALSE)</f>
        <v>PREDIABETES</v>
      </c>
      <c r="L1402" s="16" t="e">
        <f>VLOOKUP(A1402,'hospitalisation details 2'!A1402:G3744,7,FALSE)</f>
        <v>#N/A</v>
      </c>
      <c r="N1402" t="e">
        <f>VLOOKUP(A1402,'hospitalisation details 2'!A1402:J3744,10,FALSE)</f>
        <v>#N/A</v>
      </c>
    </row>
    <row r="1403" spans="1:14" ht="15.6" x14ac:dyDescent="0.3">
      <c r="A1403" s="1" t="s">
        <v>969</v>
      </c>
      <c r="B1403" t="str">
        <f>VLOOKUP(A1403,'Customer Names'!A1403:D3737,4,FALSE)</f>
        <v>Lindsey</v>
      </c>
      <c r="C1403">
        <f>VLOOKUP(A1403,'medical examination2'!A1403:'medical examination2'!B3737,2,FALSE)</f>
        <v>32.340000000000003</v>
      </c>
      <c r="D1403">
        <f>VLOOKUP(A1403,'medical examination2'!A1403:E3737,5,FALSE)</f>
        <v>11.2</v>
      </c>
      <c r="E1403" t="str">
        <f>VLOOKUP(A1403,'medical examination2'!A1403:G3738,7,FALSE)</f>
        <v>No</v>
      </c>
      <c r="F1403" t="str">
        <f>VLOOKUP(healthcare!A1403,'medical examination2'!A1403:I3737,9,FALSE)</f>
        <v>No</v>
      </c>
      <c r="G1403" t="str">
        <f>VLOOKUP(A1403,'medical examination2'!A1403:J3737,10,FALSE)</f>
        <v>No</v>
      </c>
      <c r="I1403" t="str">
        <f>VLOOKUP(A1403,'medical examination2'!A1403:M3737,13,FALSE)</f>
        <v>No</v>
      </c>
      <c r="J1403" t="str">
        <f>VLOOKUP(A1403,'medical examination2'!A1403:D3737,4,FALSE)</f>
        <v>OBESITY</v>
      </c>
      <c r="K1403" t="str">
        <f>VLOOKUP(A1403,'medical examination2'!A1403:F3737,6,FALSE)</f>
        <v>DIABETES</v>
      </c>
      <c r="L1403" s="16" t="e">
        <f>VLOOKUP(A1403,'hospitalisation details 2'!A1403:G3745,7,FALSE)</f>
        <v>#N/A</v>
      </c>
      <c r="N1403" t="e">
        <f>VLOOKUP(A1403,'hospitalisation details 2'!A1403:J3745,10,FALSE)</f>
        <v>#N/A</v>
      </c>
    </row>
    <row r="1404" spans="1:14" ht="15.6" x14ac:dyDescent="0.3">
      <c r="A1404" s="1" t="s">
        <v>968</v>
      </c>
      <c r="B1404" t="str">
        <f>VLOOKUP(A1404,'Customer Names'!A1404:D3738,4,FALSE)</f>
        <v>Kelly A</v>
      </c>
      <c r="C1404">
        <f>VLOOKUP(A1404,'medical examination2'!A1404:'medical examination2'!B3738,2,FALSE)</f>
        <v>27.5</v>
      </c>
      <c r="D1404">
        <f>VLOOKUP(A1404,'medical examination2'!A1404:E3738,5,FALSE)</f>
        <v>10.75</v>
      </c>
      <c r="E1404" t="str">
        <f>VLOOKUP(A1404,'medical examination2'!A1404:G3739,7,FALSE)</f>
        <v>No</v>
      </c>
      <c r="F1404" t="str">
        <f>VLOOKUP(healthcare!A1404,'medical examination2'!A1404:I3738,9,FALSE)</f>
        <v>No</v>
      </c>
      <c r="G1404" t="str">
        <f>VLOOKUP(A1404,'medical examination2'!A1404:J3738,10,FALSE)</f>
        <v>No</v>
      </c>
      <c r="I1404" t="str">
        <f>VLOOKUP(A1404,'medical examination2'!A1404:M3738,13,FALSE)</f>
        <v>No</v>
      </c>
      <c r="J1404" t="str">
        <f>VLOOKUP(A1404,'medical examination2'!A1404:D3738,4,FALSE)</f>
        <v>OVERWEIGHT</v>
      </c>
      <c r="K1404" t="str">
        <f>VLOOKUP(A1404,'medical examination2'!A1404:F3738,6,FALSE)</f>
        <v>DIABETES</v>
      </c>
      <c r="L1404" s="16" t="e">
        <f>VLOOKUP(A1404,'hospitalisation details 2'!A1404:G3746,7,FALSE)</f>
        <v>#N/A</v>
      </c>
      <c r="N1404" t="e">
        <f>VLOOKUP(A1404,'hospitalisation details 2'!A1404:J3746,10,FALSE)</f>
        <v>#N/A</v>
      </c>
    </row>
    <row r="1405" spans="1:14" ht="15.6" x14ac:dyDescent="0.3">
      <c r="A1405" s="1" t="s">
        <v>967</v>
      </c>
      <c r="B1405" t="str">
        <f>VLOOKUP(A1405,'Customer Names'!A1405:D3739,4,FALSE)</f>
        <v>Brooke E</v>
      </c>
      <c r="C1405">
        <f>VLOOKUP(A1405,'medical examination2'!A1405:'medical examination2'!B3739,2,FALSE)</f>
        <v>25.8</v>
      </c>
      <c r="D1405">
        <f>VLOOKUP(A1405,'medical examination2'!A1405:E3739,5,FALSE)</f>
        <v>7.8</v>
      </c>
      <c r="E1405" t="str">
        <f>VLOOKUP(A1405,'medical examination2'!A1405:G3740,7,FALSE)</f>
        <v>No</v>
      </c>
      <c r="F1405" t="str">
        <f>VLOOKUP(healthcare!A1405,'medical examination2'!A1405:I3739,9,FALSE)</f>
        <v>No</v>
      </c>
      <c r="G1405" t="str">
        <f>VLOOKUP(A1405,'medical examination2'!A1405:J3739,10,FALSE)</f>
        <v>No</v>
      </c>
      <c r="I1405" t="str">
        <f>VLOOKUP(A1405,'medical examination2'!A1405:M3739,13,FALSE)</f>
        <v>No</v>
      </c>
      <c r="J1405" t="str">
        <f>VLOOKUP(A1405,'medical examination2'!A1405:D3739,4,FALSE)</f>
        <v>OVERWEIGHT</v>
      </c>
      <c r="K1405" t="str">
        <f>VLOOKUP(A1405,'medical examination2'!A1405:F3739,6,FALSE)</f>
        <v>DIABETES</v>
      </c>
      <c r="L1405" s="16" t="e">
        <f>VLOOKUP(A1405,'hospitalisation details 2'!A1405:G3747,7,FALSE)</f>
        <v>#N/A</v>
      </c>
      <c r="N1405" t="e">
        <f>VLOOKUP(A1405,'hospitalisation details 2'!A1405:J3747,10,FALSE)</f>
        <v>#N/A</v>
      </c>
    </row>
    <row r="1406" spans="1:14" ht="15.6" x14ac:dyDescent="0.3">
      <c r="A1406" s="1" t="s">
        <v>966</v>
      </c>
      <c r="B1406" t="str">
        <f>VLOOKUP(A1406,'Customer Names'!A1406:D3740,4,FALSE)</f>
        <v>Katelyn E.</v>
      </c>
      <c r="C1406">
        <f>VLOOKUP(A1406,'medical examination2'!A1406:'medical examination2'!B3740,2,FALSE)</f>
        <v>25</v>
      </c>
      <c r="D1406">
        <f>VLOOKUP(A1406,'medical examination2'!A1406:E3740,5,FALSE)</f>
        <v>7.04</v>
      </c>
      <c r="E1406" t="str">
        <f>VLOOKUP(A1406,'medical examination2'!A1406:G3741,7,FALSE)</f>
        <v>No</v>
      </c>
      <c r="F1406" t="str">
        <f>VLOOKUP(healthcare!A1406,'medical examination2'!A1406:I3740,9,FALSE)</f>
        <v>No</v>
      </c>
      <c r="G1406" t="str">
        <f>VLOOKUP(A1406,'medical examination2'!A1406:J3740,10,FALSE)</f>
        <v>No</v>
      </c>
      <c r="I1406" t="str">
        <f>VLOOKUP(A1406,'medical examination2'!A1406:M3740,13,FALSE)</f>
        <v>No</v>
      </c>
      <c r="J1406" t="str">
        <f>VLOOKUP(A1406,'medical examination2'!A1406:D3740,4,FALSE)</f>
        <v>OVERWEIGHT</v>
      </c>
      <c r="K1406" t="str">
        <f>VLOOKUP(A1406,'medical examination2'!A1406:F3740,6,FALSE)</f>
        <v>DIABETES</v>
      </c>
      <c r="L1406" s="16" t="e">
        <f>VLOOKUP(A1406,'hospitalisation details 2'!A1406:G3748,7,FALSE)</f>
        <v>#N/A</v>
      </c>
      <c r="N1406" t="e">
        <f>VLOOKUP(A1406,'hospitalisation details 2'!A1406:J3748,10,FALSE)</f>
        <v>#N/A</v>
      </c>
    </row>
    <row r="1407" spans="1:14" ht="15.6" x14ac:dyDescent="0.3">
      <c r="A1407" s="1" t="s">
        <v>965</v>
      </c>
      <c r="B1407" t="str">
        <f>VLOOKUP(A1407,'Customer Names'!A1407:D3741,4,FALSE)</f>
        <v>Adam</v>
      </c>
      <c r="C1407">
        <f>VLOOKUP(A1407,'medical examination2'!A1407:'medical examination2'!B3741,2,FALSE)</f>
        <v>41.2</v>
      </c>
      <c r="D1407">
        <f>VLOOKUP(A1407,'medical examination2'!A1407:E3741,5,FALSE)</f>
        <v>4.18</v>
      </c>
      <c r="E1407" t="str">
        <f>VLOOKUP(A1407,'medical examination2'!A1407:G3742,7,FALSE)</f>
        <v>yes</v>
      </c>
      <c r="F1407" t="str">
        <f>VLOOKUP(healthcare!A1407,'medical examination2'!A1407:I3741,9,FALSE)</f>
        <v>No</v>
      </c>
      <c r="G1407" t="str">
        <f>VLOOKUP(A1407,'medical examination2'!A1407:J3741,10,FALSE)</f>
        <v>No</v>
      </c>
      <c r="I1407" t="str">
        <f>VLOOKUP(A1407,'medical examination2'!A1407:M3741,13,FALSE)</f>
        <v>No</v>
      </c>
      <c r="J1407" t="str">
        <f>VLOOKUP(A1407,'medical examination2'!A1407:D3741,4,FALSE)</f>
        <v>OBESITY</v>
      </c>
      <c r="K1407" t="str">
        <f>VLOOKUP(A1407,'medical examination2'!A1407:F3741,6,FALSE)</f>
        <v>NORMAL</v>
      </c>
      <c r="L1407" s="16" t="e">
        <f>VLOOKUP(A1407,'hospitalisation details 2'!A1407:G3749,7,FALSE)</f>
        <v>#N/A</v>
      </c>
      <c r="N1407" t="e">
        <f>VLOOKUP(A1407,'hospitalisation details 2'!A1407:J3749,10,FALSE)</f>
        <v>#N/A</v>
      </c>
    </row>
    <row r="1408" spans="1:14" ht="15.6" x14ac:dyDescent="0.3">
      <c r="A1408" s="1" t="s">
        <v>964</v>
      </c>
      <c r="B1408" t="str">
        <f>VLOOKUP(A1408,'Customer Names'!A1408:D3742,4,FALSE)</f>
        <v>Dana</v>
      </c>
      <c r="C1408">
        <f>VLOOKUP(A1408,'medical examination2'!A1408:'medical examination2'!B3742,2,FALSE)</f>
        <v>17.78</v>
      </c>
      <c r="D1408">
        <f>VLOOKUP(A1408,'medical examination2'!A1408:E3742,5,FALSE)</f>
        <v>8.19</v>
      </c>
      <c r="E1408" t="str">
        <f>VLOOKUP(A1408,'medical examination2'!A1408:G3743,7,FALSE)</f>
        <v>No</v>
      </c>
      <c r="F1408" t="str">
        <f>VLOOKUP(healthcare!A1408,'medical examination2'!A1408:I3742,9,FALSE)</f>
        <v>No</v>
      </c>
      <c r="G1408" t="str">
        <f>VLOOKUP(A1408,'medical examination2'!A1408:J3742,10,FALSE)</f>
        <v>No</v>
      </c>
      <c r="I1408" t="str">
        <f>VLOOKUP(A1408,'medical examination2'!A1408:M3742,13,FALSE)</f>
        <v>No</v>
      </c>
      <c r="J1408" t="str">
        <f>VLOOKUP(A1408,'medical examination2'!A1408:D3742,4,FALSE)</f>
        <v>UNDERWEIGHT</v>
      </c>
      <c r="K1408" t="str">
        <f>VLOOKUP(A1408,'medical examination2'!A1408:F3742,6,FALSE)</f>
        <v>DIABETES</v>
      </c>
      <c r="L1408" s="16" t="e">
        <f>VLOOKUP(A1408,'hospitalisation details 2'!A1408:G3750,7,FALSE)</f>
        <v>#N/A</v>
      </c>
      <c r="N1408" t="e">
        <f>VLOOKUP(A1408,'hospitalisation details 2'!A1408:J3750,10,FALSE)</f>
        <v>#N/A</v>
      </c>
    </row>
    <row r="1409" spans="1:14" ht="15.6" x14ac:dyDescent="0.3">
      <c r="A1409" s="1" t="s">
        <v>963</v>
      </c>
      <c r="B1409" t="str">
        <f>VLOOKUP(A1409,'Customer Names'!A1409:D3743,4,FALSE)</f>
        <v>Eric W</v>
      </c>
      <c r="C1409">
        <f>VLOOKUP(A1409,'medical examination2'!A1409:'medical examination2'!B3743,2,FALSE)</f>
        <v>40.119999999999997</v>
      </c>
      <c r="D1409">
        <f>VLOOKUP(A1409,'medical examination2'!A1409:E3743,5,FALSE)</f>
        <v>6.22</v>
      </c>
      <c r="E1409" t="str">
        <f>VLOOKUP(A1409,'medical examination2'!A1409:G3744,7,FALSE)</f>
        <v>yes</v>
      </c>
      <c r="F1409" t="str">
        <f>VLOOKUP(healthcare!A1409,'medical examination2'!A1409:I3743,9,FALSE)</f>
        <v>No</v>
      </c>
      <c r="G1409" t="str">
        <f>VLOOKUP(A1409,'medical examination2'!A1409:J3743,10,FALSE)</f>
        <v>Yes</v>
      </c>
      <c r="I1409" t="str">
        <f>VLOOKUP(A1409,'medical examination2'!A1409:M3743,13,FALSE)</f>
        <v>No</v>
      </c>
      <c r="J1409" t="str">
        <f>VLOOKUP(A1409,'medical examination2'!A1409:D3743,4,FALSE)</f>
        <v>OBESITY</v>
      </c>
      <c r="K1409" t="str">
        <f>VLOOKUP(A1409,'medical examination2'!A1409:F3743,6,FALSE)</f>
        <v>PREDIABETES</v>
      </c>
      <c r="L1409" s="16" t="e">
        <f>VLOOKUP(A1409,'hospitalisation details 2'!A1409:G3751,7,FALSE)</f>
        <v>#N/A</v>
      </c>
      <c r="N1409" t="e">
        <f>VLOOKUP(A1409,'hospitalisation details 2'!A1409:J3751,10,FALSE)</f>
        <v>#N/A</v>
      </c>
    </row>
    <row r="1410" spans="1:14" ht="15.6" x14ac:dyDescent="0.3">
      <c r="A1410" s="1" t="s">
        <v>962</v>
      </c>
      <c r="B1410" t="str">
        <f>VLOOKUP(A1410,'Customer Names'!A1410:D3744,4,FALSE)</f>
        <v>Matthew D</v>
      </c>
      <c r="C1410">
        <f>VLOOKUP(A1410,'medical examination2'!A1410:'medical examination2'!B3744,2,FALSE)</f>
        <v>19.350000000000001</v>
      </c>
      <c r="D1410">
        <f>VLOOKUP(A1410,'medical examination2'!A1410:E3744,5,FALSE)</f>
        <v>8.2200000000000006</v>
      </c>
      <c r="E1410" t="str">
        <f>VLOOKUP(A1410,'medical examination2'!A1410:G3745,7,FALSE)</f>
        <v>yes</v>
      </c>
      <c r="F1410" t="str">
        <f>VLOOKUP(healthcare!A1410,'medical examination2'!A1410:I3744,9,FALSE)</f>
        <v>No</v>
      </c>
      <c r="G1410" t="str">
        <f>VLOOKUP(A1410,'medical examination2'!A1410:J3744,10,FALSE)</f>
        <v>No</v>
      </c>
      <c r="I1410" t="str">
        <f>VLOOKUP(A1410,'medical examination2'!A1410:M3744,13,FALSE)</f>
        <v>No</v>
      </c>
      <c r="J1410" t="str">
        <f>VLOOKUP(A1410,'medical examination2'!A1410:D3744,4,FALSE)</f>
        <v>NORMAL WEIGHT</v>
      </c>
      <c r="K1410" t="str">
        <f>VLOOKUP(A1410,'medical examination2'!A1410:F3744,6,FALSE)</f>
        <v>DIABETES</v>
      </c>
      <c r="L1410" s="16" t="e">
        <f>VLOOKUP(A1410,'hospitalisation details 2'!A1410:G3752,7,FALSE)</f>
        <v>#N/A</v>
      </c>
      <c r="N1410" t="e">
        <f>VLOOKUP(A1410,'hospitalisation details 2'!A1410:J3752,10,FALSE)</f>
        <v>#N/A</v>
      </c>
    </row>
    <row r="1411" spans="1:14" ht="15.6" x14ac:dyDescent="0.3">
      <c r="A1411" s="1" t="s">
        <v>961</v>
      </c>
      <c r="B1411" t="str">
        <f>VLOOKUP(A1411,'Customer Names'!A1411:D3745,4,FALSE)</f>
        <v>Eoghan</v>
      </c>
      <c r="C1411">
        <f>VLOOKUP(A1411,'medical examination2'!A1411:'medical examination2'!B3745,2,FALSE)</f>
        <v>36.69</v>
      </c>
      <c r="D1411">
        <f>VLOOKUP(A1411,'medical examination2'!A1411:E3745,5,FALSE)</f>
        <v>6.15</v>
      </c>
      <c r="E1411" t="str">
        <f>VLOOKUP(A1411,'medical examination2'!A1411:G3746,7,FALSE)</f>
        <v>No</v>
      </c>
      <c r="F1411" t="str">
        <f>VLOOKUP(healthcare!A1411,'medical examination2'!A1411:I3745,9,FALSE)</f>
        <v>No</v>
      </c>
      <c r="G1411" t="str">
        <f>VLOOKUP(A1411,'medical examination2'!A1411:J3745,10,FALSE)</f>
        <v>No</v>
      </c>
      <c r="I1411" t="str">
        <f>VLOOKUP(A1411,'medical examination2'!A1411:M3745,13,FALSE)</f>
        <v>No</v>
      </c>
      <c r="J1411" t="str">
        <f>VLOOKUP(A1411,'medical examination2'!A1411:D3745,4,FALSE)</f>
        <v>OBESITY</v>
      </c>
      <c r="K1411" t="str">
        <f>VLOOKUP(A1411,'medical examination2'!A1411:F3745,6,FALSE)</f>
        <v>PREDIABETES</v>
      </c>
      <c r="L1411" s="16" t="e">
        <f>VLOOKUP(A1411,'hospitalisation details 2'!A1411:G3753,7,FALSE)</f>
        <v>#N/A</v>
      </c>
      <c r="N1411" t="e">
        <f>VLOOKUP(A1411,'hospitalisation details 2'!A1411:J3753,10,FALSE)</f>
        <v>#N/A</v>
      </c>
    </row>
    <row r="1412" spans="1:14" ht="15.6" x14ac:dyDescent="0.3">
      <c r="A1412" s="1" t="s">
        <v>960</v>
      </c>
      <c r="B1412" t="str">
        <f>VLOOKUP(A1412,'Customer Names'!A1412:D3746,4,FALSE)</f>
        <v>Pamela W</v>
      </c>
      <c r="C1412">
        <f>VLOOKUP(A1412,'medical examination2'!A1412:'medical examination2'!B3746,2,FALSE)</f>
        <v>28.51</v>
      </c>
      <c r="D1412">
        <f>VLOOKUP(A1412,'medical examination2'!A1412:E3746,5,FALSE)</f>
        <v>5.65</v>
      </c>
      <c r="E1412" t="str">
        <f>VLOOKUP(A1412,'medical examination2'!A1412:G3747,7,FALSE)</f>
        <v>yes</v>
      </c>
      <c r="F1412" t="str">
        <f>VLOOKUP(healthcare!A1412,'medical examination2'!A1412:I3746,9,FALSE)</f>
        <v>No</v>
      </c>
      <c r="G1412" t="str">
        <f>VLOOKUP(A1412,'medical examination2'!A1412:J3746,10,FALSE)</f>
        <v>No</v>
      </c>
      <c r="I1412" t="str">
        <f>VLOOKUP(A1412,'medical examination2'!A1412:M3746,13,FALSE)</f>
        <v>No</v>
      </c>
      <c r="J1412" t="str">
        <f>VLOOKUP(A1412,'medical examination2'!A1412:D3746,4,FALSE)</f>
        <v>OVERWEIGHT</v>
      </c>
      <c r="K1412" t="str">
        <f>VLOOKUP(A1412,'medical examination2'!A1412:F3746,6,FALSE)</f>
        <v>NORMAL</v>
      </c>
      <c r="L1412" s="16" t="e">
        <f>VLOOKUP(A1412,'hospitalisation details 2'!A1412:G3754,7,FALSE)</f>
        <v>#N/A</v>
      </c>
      <c r="N1412" t="e">
        <f>VLOOKUP(A1412,'hospitalisation details 2'!A1412:J3754,10,FALSE)</f>
        <v>#N/A</v>
      </c>
    </row>
    <row r="1413" spans="1:14" ht="15.6" x14ac:dyDescent="0.3">
      <c r="A1413" s="1" t="s">
        <v>959</v>
      </c>
      <c r="B1413" t="str">
        <f>VLOOKUP(A1413,'Customer Names'!A1413:D3747,4,FALSE)</f>
        <v>Lindsey M.</v>
      </c>
      <c r="C1413">
        <f>VLOOKUP(A1413,'medical examination2'!A1413:'medical examination2'!B3747,2,FALSE)</f>
        <v>30.21</v>
      </c>
      <c r="D1413">
        <f>VLOOKUP(A1413,'medical examination2'!A1413:E3747,5,FALSE)</f>
        <v>5.5</v>
      </c>
      <c r="E1413" t="str">
        <f>VLOOKUP(A1413,'medical examination2'!A1413:G3748,7,FALSE)</f>
        <v>No</v>
      </c>
      <c r="F1413" t="str">
        <f>VLOOKUP(healthcare!A1413,'medical examination2'!A1413:I3747,9,FALSE)</f>
        <v>No</v>
      </c>
      <c r="G1413" t="str">
        <f>VLOOKUP(A1413,'medical examination2'!A1413:J3747,10,FALSE)</f>
        <v>No</v>
      </c>
      <c r="I1413" t="str">
        <f>VLOOKUP(A1413,'medical examination2'!A1413:M3747,13,FALSE)</f>
        <v>No</v>
      </c>
      <c r="J1413" t="str">
        <f>VLOOKUP(A1413,'medical examination2'!A1413:D3747,4,FALSE)</f>
        <v>OBESITY</v>
      </c>
      <c r="K1413" t="str">
        <f>VLOOKUP(A1413,'medical examination2'!A1413:F3747,6,FALSE)</f>
        <v>NORMAL</v>
      </c>
      <c r="L1413" s="16" t="e">
        <f>VLOOKUP(A1413,'hospitalisation details 2'!A1413:G3755,7,FALSE)</f>
        <v>#N/A</v>
      </c>
      <c r="N1413" t="e">
        <f>VLOOKUP(A1413,'hospitalisation details 2'!A1413:J3755,10,FALSE)</f>
        <v>#N/A</v>
      </c>
    </row>
    <row r="1414" spans="1:14" ht="15.6" x14ac:dyDescent="0.3">
      <c r="A1414" s="1" t="s">
        <v>958</v>
      </c>
      <c r="B1414" t="str">
        <f>VLOOKUP(A1414,'Customer Names'!A1414:D3748,4,FALSE)</f>
        <v>Kassie</v>
      </c>
      <c r="C1414">
        <f>VLOOKUP(A1414,'medical examination2'!A1414:'medical examination2'!B3748,2,FALSE)</f>
        <v>24.33</v>
      </c>
      <c r="D1414">
        <f>VLOOKUP(A1414,'medical examination2'!A1414:E3748,5,FALSE)</f>
        <v>8</v>
      </c>
      <c r="E1414" t="str">
        <f>VLOOKUP(A1414,'medical examination2'!A1414:G3749,7,FALSE)</f>
        <v>No</v>
      </c>
      <c r="F1414" t="str">
        <f>VLOOKUP(healthcare!A1414,'medical examination2'!A1414:I3748,9,FALSE)</f>
        <v>No</v>
      </c>
      <c r="G1414" t="str">
        <f>VLOOKUP(A1414,'medical examination2'!A1414:J3748,10,FALSE)</f>
        <v>No</v>
      </c>
      <c r="I1414" t="str">
        <f>VLOOKUP(A1414,'medical examination2'!A1414:M3748,13,FALSE)</f>
        <v>No</v>
      </c>
      <c r="J1414" t="str">
        <f>VLOOKUP(A1414,'medical examination2'!A1414:D3748,4,FALSE)</f>
        <v>NORMAL WEIGHT</v>
      </c>
      <c r="K1414" t="str">
        <f>VLOOKUP(A1414,'medical examination2'!A1414:F3748,6,FALSE)</f>
        <v>DIABETES</v>
      </c>
      <c r="L1414" s="16" t="e">
        <f>VLOOKUP(A1414,'hospitalisation details 2'!A1414:G3756,7,FALSE)</f>
        <v>#N/A</v>
      </c>
      <c r="N1414" t="e">
        <f>VLOOKUP(A1414,'hospitalisation details 2'!A1414:J3756,10,FALSE)</f>
        <v>#N/A</v>
      </c>
    </row>
    <row r="1415" spans="1:14" ht="15.6" x14ac:dyDescent="0.3">
      <c r="A1415" s="1" t="s">
        <v>957</v>
      </c>
      <c r="B1415" t="str">
        <f>VLOOKUP(A1415,'Customer Names'!A1415:D3749,4,FALSE)</f>
        <v>Matthew</v>
      </c>
      <c r="C1415">
        <f>VLOOKUP(A1415,'medical examination2'!A1415:'medical examination2'!B3749,2,FALSE)</f>
        <v>19.855</v>
      </c>
      <c r="D1415">
        <f>VLOOKUP(A1415,'medical examination2'!A1415:E3749,5,FALSE)</f>
        <v>5.71</v>
      </c>
      <c r="E1415" t="str">
        <f>VLOOKUP(A1415,'medical examination2'!A1415:G3750,7,FALSE)</f>
        <v>yes</v>
      </c>
      <c r="F1415" t="str">
        <f>VLOOKUP(healthcare!A1415,'medical examination2'!A1415:I3749,9,FALSE)</f>
        <v>No</v>
      </c>
      <c r="G1415" t="str">
        <f>VLOOKUP(A1415,'medical examination2'!A1415:J3749,10,FALSE)</f>
        <v>No</v>
      </c>
      <c r="I1415" t="str">
        <f>VLOOKUP(A1415,'medical examination2'!A1415:M3749,13,FALSE)</f>
        <v>No</v>
      </c>
      <c r="J1415" t="str">
        <f>VLOOKUP(A1415,'medical examination2'!A1415:D3749,4,FALSE)</f>
        <v>NORMAL WEIGHT</v>
      </c>
      <c r="K1415" t="str">
        <f>VLOOKUP(A1415,'medical examination2'!A1415:F3749,6,FALSE)</f>
        <v>PREDIABETES</v>
      </c>
      <c r="L1415" s="16" t="e">
        <f>VLOOKUP(A1415,'hospitalisation details 2'!A1415:G3757,7,FALSE)</f>
        <v>#N/A</v>
      </c>
      <c r="N1415" t="e">
        <f>VLOOKUP(A1415,'hospitalisation details 2'!A1415:J3757,10,FALSE)</f>
        <v>#N/A</v>
      </c>
    </row>
    <row r="1416" spans="1:14" ht="15.6" x14ac:dyDescent="0.3">
      <c r="A1416" s="1" t="s">
        <v>956</v>
      </c>
      <c r="B1416" t="str">
        <f>VLOOKUP(A1416,'Customer Names'!A1416:D3750,4,FALSE)</f>
        <v>Ruben Dario</v>
      </c>
      <c r="C1416">
        <f>VLOOKUP(A1416,'medical examination2'!A1416:'medical examination2'!B3750,2,FALSE)</f>
        <v>25.364999999999998</v>
      </c>
      <c r="D1416">
        <f>VLOOKUP(A1416,'medical examination2'!A1416:E3750,5,FALSE)</f>
        <v>11.71</v>
      </c>
      <c r="E1416" t="str">
        <f>VLOOKUP(A1416,'medical examination2'!A1416:G3751,7,FALSE)</f>
        <v>No</v>
      </c>
      <c r="F1416" t="str">
        <f>VLOOKUP(healthcare!A1416,'medical examination2'!A1416:I3750,9,FALSE)</f>
        <v>No</v>
      </c>
      <c r="G1416" t="str">
        <f>VLOOKUP(A1416,'medical examination2'!A1416:J3750,10,FALSE)</f>
        <v>No</v>
      </c>
      <c r="I1416" t="str">
        <f>VLOOKUP(A1416,'medical examination2'!A1416:M3750,13,FALSE)</f>
        <v>No</v>
      </c>
      <c r="J1416" t="str">
        <f>VLOOKUP(A1416,'medical examination2'!A1416:D3750,4,FALSE)</f>
        <v>OVERWEIGHT</v>
      </c>
      <c r="K1416" t="str">
        <f>VLOOKUP(A1416,'medical examination2'!A1416:F3750,6,FALSE)</f>
        <v>DIABETES</v>
      </c>
      <c r="L1416" s="16" t="e">
        <f>VLOOKUP(A1416,'hospitalisation details 2'!A1416:G3758,7,FALSE)</f>
        <v>#N/A</v>
      </c>
      <c r="N1416" t="e">
        <f>VLOOKUP(A1416,'hospitalisation details 2'!A1416:J3758,10,FALSE)</f>
        <v>#N/A</v>
      </c>
    </row>
    <row r="1417" spans="1:14" ht="15.6" x14ac:dyDescent="0.3">
      <c r="A1417" s="1" t="s">
        <v>955</v>
      </c>
      <c r="B1417" t="str">
        <f>VLOOKUP(A1417,'Customer Names'!A1417:D3751,4,FALSE)</f>
        <v>Kevin</v>
      </c>
      <c r="C1417">
        <f>VLOOKUP(A1417,'medical examination2'!A1417:'medical examination2'!B3751,2,FALSE)</f>
        <v>29.6</v>
      </c>
      <c r="D1417">
        <f>VLOOKUP(A1417,'medical examination2'!A1417:E3751,5,FALSE)</f>
        <v>6.17</v>
      </c>
      <c r="E1417" t="str">
        <f>VLOOKUP(A1417,'medical examination2'!A1417:G3752,7,FALSE)</f>
        <v>yes</v>
      </c>
      <c r="F1417" t="str">
        <f>VLOOKUP(healthcare!A1417,'medical examination2'!A1417:I3751,9,FALSE)</f>
        <v>No</v>
      </c>
      <c r="G1417" t="str">
        <f>VLOOKUP(A1417,'medical examination2'!A1417:J3751,10,FALSE)</f>
        <v>Yes</v>
      </c>
      <c r="I1417" t="str">
        <f>VLOOKUP(A1417,'medical examination2'!A1417:M3751,13,FALSE)</f>
        <v>No</v>
      </c>
      <c r="J1417" t="str">
        <f>VLOOKUP(A1417,'medical examination2'!A1417:D3751,4,FALSE)</f>
        <v>OVERWEIGHT</v>
      </c>
      <c r="K1417" t="str">
        <f>VLOOKUP(A1417,'medical examination2'!A1417:F3751,6,FALSE)</f>
        <v>PREDIABETES</v>
      </c>
      <c r="L1417" s="16" t="e">
        <f>VLOOKUP(A1417,'hospitalisation details 2'!A1417:G3759,7,FALSE)</f>
        <v>#N/A</v>
      </c>
      <c r="N1417" t="e">
        <f>VLOOKUP(A1417,'hospitalisation details 2'!A1417:J3759,10,FALSE)</f>
        <v>#N/A</v>
      </c>
    </row>
    <row r="1418" spans="1:14" ht="15.6" x14ac:dyDescent="0.3">
      <c r="A1418" s="1" t="s">
        <v>954</v>
      </c>
      <c r="B1418" t="str">
        <f>VLOOKUP(A1418,'Customer Names'!A1418:D3752,4,FALSE)</f>
        <v>Lindsay M</v>
      </c>
      <c r="C1418">
        <f>VLOOKUP(A1418,'medical examination2'!A1418:'medical examination2'!B3752,2,FALSE)</f>
        <v>39.43</v>
      </c>
      <c r="D1418">
        <f>VLOOKUP(A1418,'medical examination2'!A1418:E3752,5,FALSE)</f>
        <v>6.1</v>
      </c>
      <c r="E1418" t="str">
        <f>VLOOKUP(A1418,'medical examination2'!A1418:G3753,7,FALSE)</f>
        <v>yes</v>
      </c>
      <c r="F1418" t="str">
        <f>VLOOKUP(healthcare!A1418,'medical examination2'!A1418:I3752,9,FALSE)</f>
        <v>No</v>
      </c>
      <c r="G1418" t="str">
        <f>VLOOKUP(A1418,'medical examination2'!A1418:J3752,10,FALSE)</f>
        <v>Yes</v>
      </c>
      <c r="I1418" t="str">
        <f>VLOOKUP(A1418,'medical examination2'!A1418:M3752,13,FALSE)</f>
        <v>No</v>
      </c>
      <c r="J1418" t="str">
        <f>VLOOKUP(A1418,'medical examination2'!A1418:D3752,4,FALSE)</f>
        <v>OBESITY</v>
      </c>
      <c r="K1418" t="str">
        <f>VLOOKUP(A1418,'medical examination2'!A1418:F3752,6,FALSE)</f>
        <v>PREDIABETES</v>
      </c>
      <c r="L1418" s="16" t="e">
        <f>VLOOKUP(A1418,'hospitalisation details 2'!A1418:G3760,7,FALSE)</f>
        <v>#N/A</v>
      </c>
      <c r="N1418" t="e">
        <f>VLOOKUP(A1418,'hospitalisation details 2'!A1418:J3760,10,FALSE)</f>
        <v>#N/A</v>
      </c>
    </row>
    <row r="1419" spans="1:14" ht="15.6" x14ac:dyDescent="0.3">
      <c r="A1419" s="1" t="s">
        <v>953</v>
      </c>
      <c r="B1419" t="str">
        <f>VLOOKUP(A1419,'Customer Names'!A1419:D3753,4,FALSE)</f>
        <v>Amanda</v>
      </c>
      <c r="C1419">
        <f>VLOOKUP(A1419,'medical examination2'!A1419:'medical examination2'!B3753,2,FALSE)</f>
        <v>27.34</v>
      </c>
      <c r="D1419">
        <f>VLOOKUP(A1419,'medical examination2'!A1419:E3753,5,FALSE)</f>
        <v>5.19</v>
      </c>
      <c r="E1419" t="str">
        <f>VLOOKUP(A1419,'medical examination2'!A1419:G3754,7,FALSE)</f>
        <v>yes</v>
      </c>
      <c r="F1419" t="str">
        <f>VLOOKUP(healthcare!A1419,'medical examination2'!A1419:I3753,9,FALSE)</f>
        <v>No</v>
      </c>
      <c r="G1419" t="str">
        <f>VLOOKUP(A1419,'medical examination2'!A1419:J3753,10,FALSE)</f>
        <v>No</v>
      </c>
      <c r="I1419" t="str">
        <f>VLOOKUP(A1419,'medical examination2'!A1419:M3753,13,FALSE)</f>
        <v>No</v>
      </c>
      <c r="J1419" t="str">
        <f>VLOOKUP(A1419,'medical examination2'!A1419:D3753,4,FALSE)</f>
        <v>OVERWEIGHT</v>
      </c>
      <c r="K1419" t="str">
        <f>VLOOKUP(A1419,'medical examination2'!A1419:F3753,6,FALSE)</f>
        <v>NORMAL</v>
      </c>
      <c r="L1419" s="16" t="e">
        <f>VLOOKUP(A1419,'hospitalisation details 2'!A1419:G3761,7,FALSE)</f>
        <v>#N/A</v>
      </c>
      <c r="N1419" t="e">
        <f>VLOOKUP(A1419,'hospitalisation details 2'!A1419:J3761,10,FALSE)</f>
        <v>#N/A</v>
      </c>
    </row>
    <row r="1420" spans="1:14" ht="15.6" x14ac:dyDescent="0.3">
      <c r="A1420" s="1" t="s">
        <v>952</v>
      </c>
      <c r="B1420" t="str">
        <f>VLOOKUP(A1420,'Customer Names'!A1420:D3754,4,FALSE)</f>
        <v>James</v>
      </c>
      <c r="C1420">
        <f>VLOOKUP(A1420,'medical examination2'!A1420:'medical examination2'!B3754,2,FALSE)</f>
        <v>39.01</v>
      </c>
      <c r="D1420">
        <f>VLOOKUP(A1420,'medical examination2'!A1420:E3754,5,FALSE)</f>
        <v>5.37</v>
      </c>
      <c r="E1420" t="str">
        <f>VLOOKUP(A1420,'medical examination2'!A1420:G3755,7,FALSE)</f>
        <v>yes</v>
      </c>
      <c r="F1420" t="str">
        <f>VLOOKUP(healthcare!A1420,'medical examination2'!A1420:I3754,9,FALSE)</f>
        <v>No</v>
      </c>
      <c r="G1420" t="str">
        <f>VLOOKUP(A1420,'medical examination2'!A1420:J3754,10,FALSE)</f>
        <v>No</v>
      </c>
      <c r="I1420" t="str">
        <f>VLOOKUP(A1420,'medical examination2'!A1420:M3754,13,FALSE)</f>
        <v>No</v>
      </c>
      <c r="J1420" t="str">
        <f>VLOOKUP(A1420,'medical examination2'!A1420:D3754,4,FALSE)</f>
        <v>OBESITY</v>
      </c>
      <c r="K1420" t="str">
        <f>VLOOKUP(A1420,'medical examination2'!A1420:F3754,6,FALSE)</f>
        <v>NORMAL</v>
      </c>
      <c r="L1420" s="16" t="e">
        <f>VLOOKUP(A1420,'hospitalisation details 2'!A1420:G3762,7,FALSE)</f>
        <v>#N/A</v>
      </c>
      <c r="N1420" t="e">
        <f>VLOOKUP(A1420,'hospitalisation details 2'!A1420:J3762,10,FALSE)</f>
        <v>#N/A</v>
      </c>
    </row>
    <row r="1421" spans="1:14" ht="15.6" x14ac:dyDescent="0.3">
      <c r="A1421" s="1" t="s">
        <v>951</v>
      </c>
      <c r="B1421" t="str">
        <f>VLOOKUP(A1421,'Customer Names'!A1421:D3755,4,FALSE)</f>
        <v>Samuel H.</v>
      </c>
      <c r="C1421">
        <f>VLOOKUP(A1421,'medical examination2'!A1421:'medical examination2'!B3755,2,FALSE)</f>
        <v>18.989999999999998</v>
      </c>
      <c r="D1421">
        <f>VLOOKUP(A1421,'medical examination2'!A1421:E3755,5,FALSE)</f>
        <v>10.82</v>
      </c>
      <c r="E1421" t="str">
        <f>VLOOKUP(A1421,'medical examination2'!A1421:G3756,7,FALSE)</f>
        <v>yes</v>
      </c>
      <c r="F1421" t="str">
        <f>VLOOKUP(healthcare!A1421,'medical examination2'!A1421:I3755,9,FALSE)</f>
        <v>No</v>
      </c>
      <c r="G1421" t="str">
        <f>VLOOKUP(A1421,'medical examination2'!A1421:J3755,10,FALSE)</f>
        <v>No</v>
      </c>
      <c r="I1421" t="str">
        <f>VLOOKUP(A1421,'medical examination2'!A1421:M3755,13,FALSE)</f>
        <v>No</v>
      </c>
      <c r="J1421" t="str">
        <f>VLOOKUP(A1421,'medical examination2'!A1421:D3755,4,FALSE)</f>
        <v>NORMAL WEIGHT</v>
      </c>
      <c r="K1421" t="str">
        <f>VLOOKUP(A1421,'medical examination2'!A1421:F3755,6,FALSE)</f>
        <v>DIABETES</v>
      </c>
      <c r="L1421" s="16" t="e">
        <f>VLOOKUP(A1421,'hospitalisation details 2'!A1421:G3763,7,FALSE)</f>
        <v>#N/A</v>
      </c>
      <c r="N1421" t="e">
        <f>VLOOKUP(A1421,'hospitalisation details 2'!A1421:J3763,10,FALSE)</f>
        <v>#N/A</v>
      </c>
    </row>
    <row r="1422" spans="1:14" ht="15.6" x14ac:dyDescent="0.3">
      <c r="A1422" s="1" t="s">
        <v>950</v>
      </c>
      <c r="B1422" t="str">
        <f>VLOOKUP(A1422,'Customer Names'!A1422:D3756,4,FALSE)</f>
        <v>Jenni</v>
      </c>
      <c r="C1422">
        <f>VLOOKUP(A1422,'medical examination2'!A1422:'medical examination2'!B3756,2,FALSE)</f>
        <v>42.3</v>
      </c>
      <c r="D1422">
        <f>VLOOKUP(A1422,'medical examination2'!A1422:E3756,5,FALSE)</f>
        <v>6.06</v>
      </c>
      <c r="E1422" t="str">
        <f>VLOOKUP(A1422,'medical examination2'!A1422:G3757,7,FALSE)</f>
        <v>yes</v>
      </c>
      <c r="F1422" t="str">
        <f>VLOOKUP(healthcare!A1422,'medical examination2'!A1422:I3756,9,FALSE)</f>
        <v>No</v>
      </c>
      <c r="G1422" t="str">
        <f>VLOOKUP(A1422,'medical examination2'!A1422:J3756,10,FALSE)</f>
        <v>No</v>
      </c>
      <c r="I1422" t="str">
        <f>VLOOKUP(A1422,'medical examination2'!A1422:M3756,13,FALSE)</f>
        <v>No</v>
      </c>
      <c r="J1422" t="str">
        <f>VLOOKUP(A1422,'medical examination2'!A1422:D3756,4,FALSE)</f>
        <v>OBESITY</v>
      </c>
      <c r="K1422" t="str">
        <f>VLOOKUP(A1422,'medical examination2'!A1422:F3756,6,FALSE)</f>
        <v>PREDIABETES</v>
      </c>
      <c r="L1422" s="16" t="e">
        <f>VLOOKUP(A1422,'hospitalisation details 2'!A1422:G3764,7,FALSE)</f>
        <v>#N/A</v>
      </c>
      <c r="N1422" t="e">
        <f>VLOOKUP(A1422,'hospitalisation details 2'!A1422:J3764,10,FALSE)</f>
        <v>#N/A</v>
      </c>
    </row>
    <row r="1423" spans="1:14" ht="15.6" x14ac:dyDescent="0.3">
      <c r="A1423" s="1" t="s">
        <v>949</v>
      </c>
      <c r="B1423" t="str">
        <f>VLOOKUP(A1423,'Customer Names'!A1423:D3757,4,FALSE)</f>
        <v>Estuardo F</v>
      </c>
      <c r="C1423">
        <f>VLOOKUP(A1423,'medical examination2'!A1423:'medical examination2'!B3757,2,FALSE)</f>
        <v>39.805</v>
      </c>
      <c r="D1423">
        <f>VLOOKUP(A1423,'medical examination2'!A1423:E3757,5,FALSE)</f>
        <v>5.91</v>
      </c>
      <c r="E1423" t="str">
        <f>VLOOKUP(A1423,'medical examination2'!A1423:G3758,7,FALSE)</f>
        <v>No</v>
      </c>
      <c r="F1423" t="str">
        <f>VLOOKUP(healthcare!A1423,'medical examination2'!A1423:I3757,9,FALSE)</f>
        <v>No</v>
      </c>
      <c r="G1423" t="str">
        <f>VLOOKUP(A1423,'medical examination2'!A1423:J3757,10,FALSE)</f>
        <v>No</v>
      </c>
      <c r="I1423" t="str">
        <f>VLOOKUP(A1423,'medical examination2'!A1423:M3757,13,FALSE)</f>
        <v>No</v>
      </c>
      <c r="J1423" t="str">
        <f>VLOOKUP(A1423,'medical examination2'!A1423:D3757,4,FALSE)</f>
        <v>OBESITY</v>
      </c>
      <c r="K1423" t="str">
        <f>VLOOKUP(A1423,'medical examination2'!A1423:F3757,6,FALSE)</f>
        <v>PREDIABETES</v>
      </c>
      <c r="L1423" s="16" t="e">
        <f>VLOOKUP(A1423,'hospitalisation details 2'!A1423:G3765,7,FALSE)</f>
        <v>#N/A</v>
      </c>
      <c r="N1423" t="e">
        <f>VLOOKUP(A1423,'hospitalisation details 2'!A1423:J3765,10,FALSE)</f>
        <v>#N/A</v>
      </c>
    </row>
    <row r="1424" spans="1:14" ht="15.6" x14ac:dyDescent="0.3">
      <c r="A1424" s="1" t="s">
        <v>948</v>
      </c>
      <c r="B1424" t="str">
        <f>VLOOKUP(A1424,'Customer Names'!A1424:D3758,4,FALSE)</f>
        <v>Brett</v>
      </c>
      <c r="C1424">
        <f>VLOOKUP(A1424,'medical examination2'!A1424:'medical examination2'!B3758,2,FALSE)</f>
        <v>33.700000000000003</v>
      </c>
      <c r="D1424">
        <f>VLOOKUP(A1424,'medical examination2'!A1424:E3758,5,FALSE)</f>
        <v>5.87</v>
      </c>
      <c r="E1424" t="str">
        <f>VLOOKUP(A1424,'medical examination2'!A1424:G3759,7,FALSE)</f>
        <v>No</v>
      </c>
      <c r="F1424" t="str">
        <f>VLOOKUP(healthcare!A1424,'medical examination2'!A1424:I3758,9,FALSE)</f>
        <v>No</v>
      </c>
      <c r="G1424" t="str">
        <f>VLOOKUP(A1424,'medical examination2'!A1424:J3758,10,FALSE)</f>
        <v>No</v>
      </c>
      <c r="I1424" t="str">
        <f>VLOOKUP(A1424,'medical examination2'!A1424:M3758,13,FALSE)</f>
        <v>No</v>
      </c>
      <c r="J1424" t="str">
        <f>VLOOKUP(A1424,'medical examination2'!A1424:D3758,4,FALSE)</f>
        <v>OBESITY</v>
      </c>
      <c r="K1424" t="str">
        <f>VLOOKUP(A1424,'medical examination2'!A1424:F3758,6,FALSE)</f>
        <v>PREDIABETES</v>
      </c>
      <c r="L1424" s="16" t="e">
        <f>VLOOKUP(A1424,'hospitalisation details 2'!A1424:G3766,7,FALSE)</f>
        <v>#N/A</v>
      </c>
      <c r="N1424" t="e">
        <f>VLOOKUP(A1424,'hospitalisation details 2'!A1424:J3766,10,FALSE)</f>
        <v>#N/A</v>
      </c>
    </row>
    <row r="1425" spans="1:14" ht="15.6" x14ac:dyDescent="0.3">
      <c r="A1425" s="1" t="s">
        <v>947</v>
      </c>
      <c r="B1425" t="str">
        <f>VLOOKUP(A1425,'Customer Names'!A1425:D3759,4,FALSE)</f>
        <v>Sharon E.</v>
      </c>
      <c r="C1425">
        <f>VLOOKUP(A1425,'medical examination2'!A1425:'medical examination2'!B3759,2,FALSE)</f>
        <v>36.195</v>
      </c>
      <c r="D1425">
        <f>VLOOKUP(A1425,'medical examination2'!A1425:E3759,5,FALSE)</f>
        <v>6.22</v>
      </c>
      <c r="E1425" t="str">
        <f>VLOOKUP(A1425,'medical examination2'!A1425:G3760,7,FALSE)</f>
        <v>No</v>
      </c>
      <c r="F1425" t="str">
        <f>VLOOKUP(healthcare!A1425,'medical examination2'!A1425:I3759,9,FALSE)</f>
        <v>No</v>
      </c>
      <c r="G1425" t="str">
        <f>VLOOKUP(A1425,'medical examination2'!A1425:J3759,10,FALSE)</f>
        <v>No</v>
      </c>
      <c r="I1425" t="str">
        <f>VLOOKUP(A1425,'medical examination2'!A1425:M3759,13,FALSE)</f>
        <v>No</v>
      </c>
      <c r="J1425" t="str">
        <f>VLOOKUP(A1425,'medical examination2'!A1425:D3759,4,FALSE)</f>
        <v>OBESITY</v>
      </c>
      <c r="K1425" t="str">
        <f>VLOOKUP(A1425,'medical examination2'!A1425:F3759,6,FALSE)</f>
        <v>PREDIABETES</v>
      </c>
      <c r="L1425" s="16" t="e">
        <f>VLOOKUP(A1425,'hospitalisation details 2'!A1425:G3767,7,FALSE)</f>
        <v>#N/A</v>
      </c>
      <c r="N1425" t="e">
        <f>VLOOKUP(A1425,'hospitalisation details 2'!A1425:J3767,10,FALSE)</f>
        <v>#N/A</v>
      </c>
    </row>
    <row r="1426" spans="1:14" ht="15.6" x14ac:dyDescent="0.3">
      <c r="A1426" s="1" t="s">
        <v>946</v>
      </c>
      <c r="B1426" t="str">
        <f>VLOOKUP(A1426,'Customer Names'!A1426:D3760,4,FALSE)</f>
        <v>Jacob W√¶ver</v>
      </c>
      <c r="C1426">
        <f>VLOOKUP(A1426,'medical examination2'!A1426:'medical examination2'!B3760,2,FALSE)</f>
        <v>32.6</v>
      </c>
      <c r="D1426">
        <f>VLOOKUP(A1426,'medical examination2'!A1426:E3760,5,FALSE)</f>
        <v>5.73</v>
      </c>
      <c r="E1426" t="str">
        <f>VLOOKUP(A1426,'medical examination2'!A1426:G3761,7,FALSE)</f>
        <v>No</v>
      </c>
      <c r="F1426" t="str">
        <f>VLOOKUP(healthcare!A1426,'medical examination2'!A1426:I3760,9,FALSE)</f>
        <v>No</v>
      </c>
      <c r="G1426" t="str">
        <f>VLOOKUP(A1426,'medical examination2'!A1426:J3760,10,FALSE)</f>
        <v>Yes</v>
      </c>
      <c r="I1426" t="str">
        <f>VLOOKUP(A1426,'medical examination2'!A1426:M3760,13,FALSE)</f>
        <v>No</v>
      </c>
      <c r="J1426" t="str">
        <f>VLOOKUP(A1426,'medical examination2'!A1426:D3760,4,FALSE)</f>
        <v>OBESITY</v>
      </c>
      <c r="K1426" t="str">
        <f>VLOOKUP(A1426,'medical examination2'!A1426:F3760,6,FALSE)</f>
        <v>PREDIABETES</v>
      </c>
      <c r="L1426" s="16" t="e">
        <f>VLOOKUP(A1426,'hospitalisation details 2'!A1426:G3768,7,FALSE)</f>
        <v>#N/A</v>
      </c>
      <c r="N1426" t="e">
        <f>VLOOKUP(A1426,'hospitalisation details 2'!A1426:J3768,10,FALSE)</f>
        <v>#N/A</v>
      </c>
    </row>
    <row r="1427" spans="1:14" ht="15.6" x14ac:dyDescent="0.3">
      <c r="A1427" s="1" t="s">
        <v>945</v>
      </c>
      <c r="B1427" t="str">
        <f>VLOOKUP(A1427,'Customer Names'!A1427:D3761,4,FALSE)</f>
        <v>Scott</v>
      </c>
      <c r="C1427">
        <f>VLOOKUP(A1427,'medical examination2'!A1427:'medical examination2'!B3761,2,FALSE)</f>
        <v>30.2</v>
      </c>
      <c r="D1427">
        <f>VLOOKUP(A1427,'medical examination2'!A1427:E3761,5,FALSE)</f>
        <v>5.7</v>
      </c>
      <c r="E1427" t="str">
        <f>VLOOKUP(A1427,'medical examination2'!A1427:G3762,7,FALSE)</f>
        <v>No</v>
      </c>
      <c r="F1427" t="str">
        <f>VLOOKUP(healthcare!A1427,'medical examination2'!A1427:I3761,9,FALSE)</f>
        <v>No</v>
      </c>
      <c r="G1427" t="str">
        <f>VLOOKUP(A1427,'medical examination2'!A1427:J3761,10,FALSE)</f>
        <v>No</v>
      </c>
      <c r="I1427" t="str">
        <f>VLOOKUP(A1427,'medical examination2'!A1427:M3761,13,FALSE)</f>
        <v>No</v>
      </c>
      <c r="J1427" t="str">
        <f>VLOOKUP(A1427,'medical examination2'!A1427:D3761,4,FALSE)</f>
        <v>OBESITY</v>
      </c>
      <c r="K1427" t="str">
        <f>VLOOKUP(A1427,'medical examination2'!A1427:F3761,6,FALSE)</f>
        <v>PREDIABETES</v>
      </c>
      <c r="L1427" s="16" t="e">
        <f>VLOOKUP(A1427,'hospitalisation details 2'!A1427:G3769,7,FALSE)</f>
        <v>#N/A</v>
      </c>
      <c r="N1427" t="e">
        <f>VLOOKUP(A1427,'hospitalisation details 2'!A1427:J3769,10,FALSE)</f>
        <v>#N/A</v>
      </c>
    </row>
    <row r="1428" spans="1:14" ht="15.6" x14ac:dyDescent="0.3">
      <c r="A1428" s="1" t="s">
        <v>944</v>
      </c>
      <c r="B1428" t="str">
        <f>VLOOKUP(A1428,'Customer Names'!A1428:D3762,4,FALSE)</f>
        <v>Brooke S.</v>
      </c>
      <c r="C1428">
        <f>VLOOKUP(A1428,'medical examination2'!A1428:'medical examination2'!B3762,2,FALSE)</f>
        <v>27.645</v>
      </c>
      <c r="D1428">
        <f>VLOOKUP(A1428,'medical examination2'!A1428:E3762,5,FALSE)</f>
        <v>9.91</v>
      </c>
      <c r="E1428" t="str">
        <f>VLOOKUP(A1428,'medical examination2'!A1428:G3763,7,FALSE)</f>
        <v>No</v>
      </c>
      <c r="F1428" t="str">
        <f>VLOOKUP(healthcare!A1428,'medical examination2'!A1428:I3762,9,FALSE)</f>
        <v>No</v>
      </c>
      <c r="G1428" t="str">
        <f>VLOOKUP(A1428,'medical examination2'!A1428:J3762,10,FALSE)</f>
        <v>No</v>
      </c>
      <c r="I1428" t="str">
        <f>VLOOKUP(A1428,'medical examination2'!A1428:M3762,13,FALSE)</f>
        <v>No</v>
      </c>
      <c r="J1428" t="str">
        <f>VLOOKUP(A1428,'medical examination2'!A1428:D3762,4,FALSE)</f>
        <v>OVERWEIGHT</v>
      </c>
      <c r="K1428" t="str">
        <f>VLOOKUP(A1428,'medical examination2'!A1428:F3762,6,FALSE)</f>
        <v>DIABETES</v>
      </c>
      <c r="L1428" s="16" t="e">
        <f>VLOOKUP(A1428,'hospitalisation details 2'!A1428:G3770,7,FALSE)</f>
        <v>#N/A</v>
      </c>
      <c r="N1428" t="e">
        <f>VLOOKUP(A1428,'hospitalisation details 2'!A1428:J3770,10,FALSE)</f>
        <v>#N/A</v>
      </c>
    </row>
    <row r="1429" spans="1:14" ht="15.6" x14ac:dyDescent="0.3">
      <c r="A1429" s="1" t="s">
        <v>943</v>
      </c>
      <c r="B1429" t="str">
        <f>VLOOKUP(A1429,'Customer Names'!A1429:D3763,4,FALSE)</f>
        <v>Kaye A.</v>
      </c>
      <c r="C1429">
        <f>VLOOKUP(A1429,'medical examination2'!A1429:'medical examination2'!B3763,2,FALSE)</f>
        <v>26.41</v>
      </c>
      <c r="D1429">
        <f>VLOOKUP(A1429,'medical examination2'!A1429:E3763,5,FALSE)</f>
        <v>11.4</v>
      </c>
      <c r="E1429" t="str">
        <f>VLOOKUP(A1429,'medical examination2'!A1429:G3764,7,FALSE)</f>
        <v>No</v>
      </c>
      <c r="F1429" t="str">
        <f>VLOOKUP(healthcare!A1429,'medical examination2'!A1429:I3763,9,FALSE)</f>
        <v>No</v>
      </c>
      <c r="G1429" t="str">
        <f>VLOOKUP(A1429,'medical examination2'!A1429:J3763,10,FALSE)</f>
        <v>No</v>
      </c>
      <c r="I1429" t="str">
        <f>VLOOKUP(A1429,'medical examination2'!A1429:M3763,13,FALSE)</f>
        <v>No</v>
      </c>
      <c r="J1429" t="str">
        <f>VLOOKUP(A1429,'medical examination2'!A1429:D3763,4,FALSE)</f>
        <v>OVERWEIGHT</v>
      </c>
      <c r="K1429" t="str">
        <f>VLOOKUP(A1429,'medical examination2'!A1429:F3763,6,FALSE)</f>
        <v>DIABETES</v>
      </c>
      <c r="L1429" s="16" t="e">
        <f>VLOOKUP(A1429,'hospitalisation details 2'!A1429:G3771,7,FALSE)</f>
        <v>#N/A</v>
      </c>
      <c r="N1429" t="e">
        <f>VLOOKUP(A1429,'hospitalisation details 2'!A1429:J3771,10,FALSE)</f>
        <v>#N/A</v>
      </c>
    </row>
    <row r="1430" spans="1:14" ht="15.6" x14ac:dyDescent="0.3">
      <c r="A1430" s="1" t="s">
        <v>942</v>
      </c>
      <c r="B1430" t="str">
        <f>VLOOKUP(A1430,'Customer Names'!A1430:D3764,4,FALSE)</f>
        <v>Carolyn</v>
      </c>
      <c r="C1430">
        <f>VLOOKUP(A1430,'medical examination2'!A1430:'medical examination2'!B3764,2,FALSE)</f>
        <v>34.1</v>
      </c>
      <c r="D1430">
        <f>VLOOKUP(A1430,'medical examination2'!A1430:E3764,5,FALSE)</f>
        <v>6.29</v>
      </c>
      <c r="E1430" t="str">
        <f>VLOOKUP(A1430,'medical examination2'!A1430:G3765,7,FALSE)</f>
        <v>yes</v>
      </c>
      <c r="F1430" t="str">
        <f>VLOOKUP(healthcare!A1430,'medical examination2'!A1430:I3764,9,FALSE)</f>
        <v>No</v>
      </c>
      <c r="G1430" t="str">
        <f>VLOOKUP(A1430,'medical examination2'!A1430:J3764,10,FALSE)</f>
        <v>Yes</v>
      </c>
      <c r="I1430" t="str">
        <f>VLOOKUP(A1430,'medical examination2'!A1430:M3764,13,FALSE)</f>
        <v>No</v>
      </c>
      <c r="J1430" t="str">
        <f>VLOOKUP(A1430,'medical examination2'!A1430:D3764,4,FALSE)</f>
        <v>OBESITY</v>
      </c>
      <c r="K1430" t="str">
        <f>VLOOKUP(A1430,'medical examination2'!A1430:F3764,6,FALSE)</f>
        <v>PREDIABETES</v>
      </c>
      <c r="L1430" s="16" t="e">
        <f>VLOOKUP(A1430,'hospitalisation details 2'!A1430:G3772,7,FALSE)</f>
        <v>#N/A</v>
      </c>
      <c r="N1430" t="e">
        <f>VLOOKUP(A1430,'hospitalisation details 2'!A1430:J3772,10,FALSE)</f>
        <v>#N/A</v>
      </c>
    </row>
    <row r="1431" spans="1:14" ht="15.6" x14ac:dyDescent="0.3">
      <c r="A1431" s="1" t="s">
        <v>941</v>
      </c>
      <c r="B1431" t="str">
        <f>VLOOKUP(A1431,'Customer Names'!A1431:D3765,4,FALSE)</f>
        <v>Daniel C.</v>
      </c>
      <c r="C1431">
        <f>VLOOKUP(A1431,'medical examination2'!A1431:'medical examination2'!B3765,2,FALSE)</f>
        <v>17.3</v>
      </c>
      <c r="D1431">
        <f>VLOOKUP(A1431,'medical examination2'!A1431:E3765,5,FALSE)</f>
        <v>9.2799999999999994</v>
      </c>
      <c r="E1431" t="str">
        <f>VLOOKUP(A1431,'medical examination2'!A1431:G3766,7,FALSE)</f>
        <v>No</v>
      </c>
      <c r="F1431" t="str">
        <f>VLOOKUP(healthcare!A1431,'medical examination2'!A1431:I3765,9,FALSE)</f>
        <v>No</v>
      </c>
      <c r="G1431" t="str">
        <f>VLOOKUP(A1431,'medical examination2'!A1431:J3765,10,FALSE)</f>
        <v>No</v>
      </c>
      <c r="I1431" t="str">
        <f>VLOOKUP(A1431,'medical examination2'!A1431:M3765,13,FALSE)</f>
        <v>No</v>
      </c>
      <c r="J1431" t="str">
        <f>VLOOKUP(A1431,'medical examination2'!A1431:D3765,4,FALSE)</f>
        <v>UNDERWEIGHT</v>
      </c>
      <c r="K1431" t="str">
        <f>VLOOKUP(A1431,'medical examination2'!A1431:F3765,6,FALSE)</f>
        <v>DIABETES</v>
      </c>
      <c r="L1431" s="16" t="e">
        <f>VLOOKUP(A1431,'hospitalisation details 2'!A1431:G3773,7,FALSE)</f>
        <v>#N/A</v>
      </c>
      <c r="N1431" t="e">
        <f>VLOOKUP(A1431,'hospitalisation details 2'!A1431:J3773,10,FALSE)</f>
        <v>#N/A</v>
      </c>
    </row>
    <row r="1432" spans="1:14" ht="15.6" x14ac:dyDescent="0.3">
      <c r="A1432" s="1" t="s">
        <v>940</v>
      </c>
      <c r="B1432" t="str">
        <f>VLOOKUP(A1432,'Customer Names'!A1432:D3766,4,FALSE)</f>
        <v>Laurie A</v>
      </c>
      <c r="C1432">
        <f>VLOOKUP(A1432,'medical examination2'!A1432:'medical examination2'!B3766,2,FALSE)</f>
        <v>35.020000000000003</v>
      </c>
      <c r="D1432">
        <f>VLOOKUP(A1432,'medical examination2'!A1432:E3766,5,FALSE)</f>
        <v>4.78</v>
      </c>
      <c r="E1432" t="str">
        <f>VLOOKUP(A1432,'medical examination2'!A1432:G3767,7,FALSE)</f>
        <v>No</v>
      </c>
      <c r="F1432" t="str">
        <f>VLOOKUP(healthcare!A1432,'medical examination2'!A1432:I3766,9,FALSE)</f>
        <v>No</v>
      </c>
      <c r="G1432" t="str">
        <f>VLOOKUP(A1432,'medical examination2'!A1432:J3766,10,FALSE)</f>
        <v>Yes</v>
      </c>
      <c r="I1432" t="str">
        <f>VLOOKUP(A1432,'medical examination2'!A1432:M3766,13,FALSE)</f>
        <v>No</v>
      </c>
      <c r="J1432" t="str">
        <f>VLOOKUP(A1432,'medical examination2'!A1432:D3766,4,FALSE)</f>
        <v>OBESITY</v>
      </c>
      <c r="K1432" t="str">
        <f>VLOOKUP(A1432,'medical examination2'!A1432:F3766,6,FALSE)</f>
        <v>NORMAL</v>
      </c>
      <c r="L1432" s="16" t="e">
        <f>VLOOKUP(A1432,'hospitalisation details 2'!A1432:G3774,7,FALSE)</f>
        <v>#N/A</v>
      </c>
      <c r="N1432" t="e">
        <f>VLOOKUP(A1432,'hospitalisation details 2'!A1432:J3774,10,FALSE)</f>
        <v>#N/A</v>
      </c>
    </row>
    <row r="1433" spans="1:14" ht="15.6" x14ac:dyDescent="0.3">
      <c r="A1433" s="1" t="s">
        <v>939</v>
      </c>
      <c r="B1433" t="str">
        <f>VLOOKUP(A1433,'Customer Names'!A1433:D3767,4,FALSE)</f>
        <v>Nicole</v>
      </c>
      <c r="C1433">
        <f>VLOOKUP(A1433,'medical examination2'!A1433:'medical examination2'!B3767,2,FALSE)</f>
        <v>37.1</v>
      </c>
      <c r="D1433">
        <f>VLOOKUP(A1433,'medical examination2'!A1433:E3767,5,FALSE)</f>
        <v>8.8699999999999992</v>
      </c>
      <c r="E1433" t="str">
        <f>VLOOKUP(A1433,'medical examination2'!A1433:G3768,7,FALSE)</f>
        <v>yes</v>
      </c>
      <c r="F1433" t="str">
        <f>VLOOKUP(healthcare!A1433,'medical examination2'!A1433:I3767,9,FALSE)</f>
        <v>No</v>
      </c>
      <c r="G1433" t="str">
        <f>VLOOKUP(A1433,'medical examination2'!A1433:J3767,10,FALSE)</f>
        <v>No</v>
      </c>
      <c r="I1433" t="str">
        <f>VLOOKUP(A1433,'medical examination2'!A1433:M3767,13,FALSE)</f>
        <v>No</v>
      </c>
      <c r="J1433" t="str">
        <f>VLOOKUP(A1433,'medical examination2'!A1433:D3767,4,FALSE)</f>
        <v>OBESITY</v>
      </c>
      <c r="K1433" t="str">
        <f>VLOOKUP(A1433,'medical examination2'!A1433:F3767,6,FALSE)</f>
        <v>DIABETES</v>
      </c>
      <c r="L1433" s="16" t="e">
        <f>VLOOKUP(A1433,'hospitalisation details 2'!A1433:G3775,7,FALSE)</f>
        <v>#N/A</v>
      </c>
      <c r="N1433" t="e">
        <f>VLOOKUP(A1433,'hospitalisation details 2'!A1433:J3775,10,FALSE)</f>
        <v>#N/A</v>
      </c>
    </row>
    <row r="1434" spans="1:14" ht="15.6" x14ac:dyDescent="0.3">
      <c r="A1434" s="1" t="s">
        <v>938</v>
      </c>
      <c r="B1434" t="str">
        <f>VLOOKUP(A1434,'Customer Names'!A1434:D3768,4,FALSE)</f>
        <v>Shelby</v>
      </c>
      <c r="C1434">
        <f>VLOOKUP(A1434,'medical examination2'!A1434:'medical examination2'!B3768,2,FALSE)</f>
        <v>16.79</v>
      </c>
      <c r="D1434">
        <f>VLOOKUP(A1434,'medical examination2'!A1434:E3768,5,FALSE)</f>
        <v>11.4</v>
      </c>
      <c r="E1434" t="str">
        <f>VLOOKUP(A1434,'medical examination2'!A1434:G3769,7,FALSE)</f>
        <v>No</v>
      </c>
      <c r="F1434" t="str">
        <f>VLOOKUP(healthcare!A1434,'medical examination2'!A1434:I3768,9,FALSE)</f>
        <v>No</v>
      </c>
      <c r="G1434" t="str">
        <f>VLOOKUP(A1434,'medical examination2'!A1434:J3768,10,FALSE)</f>
        <v>No</v>
      </c>
      <c r="I1434" t="str">
        <f>VLOOKUP(A1434,'medical examination2'!A1434:M3768,13,FALSE)</f>
        <v>No</v>
      </c>
      <c r="J1434" t="str">
        <f>VLOOKUP(A1434,'medical examination2'!A1434:D3768,4,FALSE)</f>
        <v>UNDERWEIGHT</v>
      </c>
      <c r="K1434" t="str">
        <f>VLOOKUP(A1434,'medical examination2'!A1434:F3768,6,FALSE)</f>
        <v>DIABETES</v>
      </c>
      <c r="L1434" s="16" t="e">
        <f>VLOOKUP(A1434,'hospitalisation details 2'!A1434:G3776,7,FALSE)</f>
        <v>#N/A</v>
      </c>
      <c r="N1434" t="e">
        <f>VLOOKUP(A1434,'hospitalisation details 2'!A1434:J3776,10,FALSE)</f>
        <v>#N/A</v>
      </c>
    </row>
    <row r="1435" spans="1:14" ht="15.6" x14ac:dyDescent="0.3">
      <c r="A1435" s="1" t="s">
        <v>937</v>
      </c>
      <c r="B1435" t="str">
        <f>VLOOKUP(A1435,'Customer Names'!A1435:D3769,4,FALSE)</f>
        <v>Allison</v>
      </c>
      <c r="C1435">
        <f>VLOOKUP(A1435,'medical examination2'!A1435:'medical examination2'!B3769,2,FALSE)</f>
        <v>31.635000000000002</v>
      </c>
      <c r="D1435">
        <f>VLOOKUP(A1435,'medical examination2'!A1435:E3769,5,FALSE)</f>
        <v>9.1300000000000008</v>
      </c>
      <c r="E1435" t="str">
        <f>VLOOKUP(A1435,'medical examination2'!A1435:G3770,7,FALSE)</f>
        <v>yes</v>
      </c>
      <c r="F1435" t="str">
        <f>VLOOKUP(healthcare!A1435,'medical examination2'!A1435:I3769,9,FALSE)</f>
        <v>No</v>
      </c>
      <c r="G1435" t="str">
        <f>VLOOKUP(A1435,'medical examination2'!A1435:J3769,10,FALSE)</f>
        <v>No</v>
      </c>
      <c r="I1435" t="str">
        <f>VLOOKUP(A1435,'medical examination2'!A1435:M3769,13,FALSE)</f>
        <v>No</v>
      </c>
      <c r="J1435" t="str">
        <f>VLOOKUP(A1435,'medical examination2'!A1435:D3769,4,FALSE)</f>
        <v>OBESITY</v>
      </c>
      <c r="K1435" t="str">
        <f>VLOOKUP(A1435,'medical examination2'!A1435:F3769,6,FALSE)</f>
        <v>DIABETES</v>
      </c>
      <c r="L1435" s="16" t="e">
        <f>VLOOKUP(A1435,'hospitalisation details 2'!A1435:G3777,7,FALSE)</f>
        <v>#N/A</v>
      </c>
      <c r="N1435" t="e">
        <f>VLOOKUP(A1435,'hospitalisation details 2'!A1435:J3777,10,FALSE)</f>
        <v>#N/A</v>
      </c>
    </row>
    <row r="1436" spans="1:14" ht="15.6" x14ac:dyDescent="0.3">
      <c r="A1436" s="1" t="s">
        <v>936</v>
      </c>
      <c r="B1436" t="str">
        <f>VLOOKUP(A1436,'Customer Names'!A1436:D3770,4,FALSE)</f>
        <v>Leticia</v>
      </c>
      <c r="C1436">
        <f>VLOOKUP(A1436,'medical examination2'!A1436:'medical examination2'!B3770,2,FALSE)</f>
        <v>24.19</v>
      </c>
      <c r="D1436">
        <f>VLOOKUP(A1436,'medical examination2'!A1436:E3770,5,FALSE)</f>
        <v>6.22</v>
      </c>
      <c r="E1436" t="str">
        <f>VLOOKUP(A1436,'medical examination2'!A1436:G3771,7,FALSE)</f>
        <v>yes</v>
      </c>
      <c r="F1436" t="str">
        <f>VLOOKUP(healthcare!A1436,'medical examination2'!A1436:I3770,9,FALSE)</f>
        <v>No</v>
      </c>
      <c r="G1436" t="str">
        <f>VLOOKUP(A1436,'medical examination2'!A1436:J3770,10,FALSE)</f>
        <v>Yes</v>
      </c>
      <c r="I1436" t="str">
        <f>VLOOKUP(A1436,'medical examination2'!A1436:M3770,13,FALSE)</f>
        <v>No</v>
      </c>
      <c r="J1436" t="str">
        <f>VLOOKUP(A1436,'medical examination2'!A1436:D3770,4,FALSE)</f>
        <v>NORMAL WEIGHT</v>
      </c>
      <c r="K1436" t="str">
        <f>VLOOKUP(A1436,'medical examination2'!A1436:F3770,6,FALSE)</f>
        <v>PREDIABETES</v>
      </c>
      <c r="L1436" s="16" t="e">
        <f>VLOOKUP(A1436,'hospitalisation details 2'!A1436:G3778,7,FALSE)</f>
        <v>#N/A</v>
      </c>
      <c r="N1436" t="e">
        <f>VLOOKUP(A1436,'hospitalisation details 2'!A1436:J3778,10,FALSE)</f>
        <v>#N/A</v>
      </c>
    </row>
    <row r="1437" spans="1:14" ht="15.6" x14ac:dyDescent="0.3">
      <c r="A1437" s="1" t="s">
        <v>935</v>
      </c>
      <c r="B1437" t="str">
        <f>VLOOKUP(A1437,'Customer Names'!A1437:D3771,4,FALSE)</f>
        <v>John S.</v>
      </c>
      <c r="C1437">
        <f>VLOOKUP(A1437,'medical examination2'!A1437:'medical examination2'!B3771,2,FALSE)</f>
        <v>35.29</v>
      </c>
      <c r="D1437">
        <f>VLOOKUP(A1437,'medical examination2'!A1437:E3771,5,FALSE)</f>
        <v>5.9</v>
      </c>
      <c r="E1437" t="str">
        <f>VLOOKUP(A1437,'medical examination2'!A1437:G3772,7,FALSE)</f>
        <v>No</v>
      </c>
      <c r="F1437" t="str">
        <f>VLOOKUP(healthcare!A1437,'medical examination2'!A1437:I3771,9,FALSE)</f>
        <v>No</v>
      </c>
      <c r="G1437" t="str">
        <f>VLOOKUP(A1437,'medical examination2'!A1437:J3771,10,FALSE)</f>
        <v>Yes</v>
      </c>
      <c r="I1437" t="str">
        <f>VLOOKUP(A1437,'medical examination2'!A1437:M3771,13,FALSE)</f>
        <v>No</v>
      </c>
      <c r="J1437" t="str">
        <f>VLOOKUP(A1437,'medical examination2'!A1437:D3771,4,FALSE)</f>
        <v>OBESITY</v>
      </c>
      <c r="K1437" t="str">
        <f>VLOOKUP(A1437,'medical examination2'!A1437:F3771,6,FALSE)</f>
        <v>PREDIABETES</v>
      </c>
      <c r="L1437" s="16" t="e">
        <f>VLOOKUP(A1437,'hospitalisation details 2'!A1437:G3779,7,FALSE)</f>
        <v>#N/A</v>
      </c>
      <c r="N1437" t="e">
        <f>VLOOKUP(A1437,'hospitalisation details 2'!A1437:J3779,10,FALSE)</f>
        <v>#N/A</v>
      </c>
    </row>
    <row r="1438" spans="1:14" ht="15.6" x14ac:dyDescent="0.3">
      <c r="A1438" s="1" t="s">
        <v>934</v>
      </c>
      <c r="B1438" t="str">
        <f>VLOOKUP(A1438,'Customer Names'!A1438:D3772,4,FALSE)</f>
        <v>April</v>
      </c>
      <c r="C1438">
        <f>VLOOKUP(A1438,'medical examination2'!A1438:'medical examination2'!B3772,2,FALSE)</f>
        <v>35.299999999999997</v>
      </c>
      <c r="D1438">
        <f>VLOOKUP(A1438,'medical examination2'!A1438:E3772,5,FALSE)</f>
        <v>4.45</v>
      </c>
      <c r="E1438" t="str">
        <f>VLOOKUP(A1438,'medical examination2'!A1438:G3773,7,FALSE)</f>
        <v>No</v>
      </c>
      <c r="F1438" t="str">
        <f>VLOOKUP(healthcare!A1438,'medical examination2'!A1438:I3772,9,FALSE)</f>
        <v>No</v>
      </c>
      <c r="G1438" t="str">
        <f>VLOOKUP(A1438,'medical examination2'!A1438:J3772,10,FALSE)</f>
        <v>No</v>
      </c>
      <c r="I1438" t="str">
        <f>VLOOKUP(A1438,'medical examination2'!A1438:M3772,13,FALSE)</f>
        <v>No</v>
      </c>
      <c r="J1438" t="str">
        <f>VLOOKUP(A1438,'medical examination2'!A1438:D3772,4,FALSE)</f>
        <v>OBESITY</v>
      </c>
      <c r="K1438" t="str">
        <f>VLOOKUP(A1438,'medical examination2'!A1438:F3772,6,FALSE)</f>
        <v>NORMAL</v>
      </c>
      <c r="L1438" s="16" t="e">
        <f>VLOOKUP(A1438,'hospitalisation details 2'!A1438:G3780,7,FALSE)</f>
        <v>#N/A</v>
      </c>
      <c r="N1438" t="e">
        <f>VLOOKUP(A1438,'hospitalisation details 2'!A1438:J3780,10,FALSE)</f>
        <v>#N/A</v>
      </c>
    </row>
    <row r="1439" spans="1:14" ht="15.6" x14ac:dyDescent="0.3">
      <c r="A1439" s="1" t="s">
        <v>933</v>
      </c>
      <c r="B1439" t="str">
        <f>VLOOKUP(A1439,'Customer Names'!A1439:D3773,4,FALSE)</f>
        <v>Ashley N.</v>
      </c>
      <c r="C1439">
        <f>VLOOKUP(A1439,'medical examination2'!A1439:'medical examination2'!B3773,2,FALSE)</f>
        <v>35.64</v>
      </c>
      <c r="D1439">
        <f>VLOOKUP(A1439,'medical examination2'!A1439:E3773,5,FALSE)</f>
        <v>6.17</v>
      </c>
      <c r="E1439" t="str">
        <f>VLOOKUP(A1439,'medical examination2'!A1439:G3774,7,FALSE)</f>
        <v>No</v>
      </c>
      <c r="F1439" t="str">
        <f>VLOOKUP(healthcare!A1439,'medical examination2'!A1439:I3773,9,FALSE)</f>
        <v>No</v>
      </c>
      <c r="G1439" t="str">
        <f>VLOOKUP(A1439,'medical examination2'!A1439:J3773,10,FALSE)</f>
        <v>Yes</v>
      </c>
      <c r="I1439" t="str">
        <f>VLOOKUP(A1439,'medical examination2'!A1439:M3773,13,FALSE)</f>
        <v>No</v>
      </c>
      <c r="J1439" t="str">
        <f>VLOOKUP(A1439,'medical examination2'!A1439:D3773,4,FALSE)</f>
        <v>OBESITY</v>
      </c>
      <c r="K1439" t="str">
        <f>VLOOKUP(A1439,'medical examination2'!A1439:F3773,6,FALSE)</f>
        <v>PREDIABETES</v>
      </c>
      <c r="L1439" s="16" t="e">
        <f>VLOOKUP(A1439,'hospitalisation details 2'!A1439:G3781,7,FALSE)</f>
        <v>#N/A</v>
      </c>
      <c r="N1439" t="e">
        <f>VLOOKUP(A1439,'hospitalisation details 2'!A1439:J3781,10,FALSE)</f>
        <v>#N/A</v>
      </c>
    </row>
    <row r="1440" spans="1:14" ht="15.6" x14ac:dyDescent="0.3">
      <c r="A1440" s="1" t="s">
        <v>932</v>
      </c>
      <c r="B1440" t="str">
        <f>VLOOKUP(A1440,'Customer Names'!A1440:D3774,4,FALSE)</f>
        <v>Madeleine</v>
      </c>
      <c r="C1440">
        <f>VLOOKUP(A1440,'medical examination2'!A1440:'medical examination2'!B3774,2,FALSE)</f>
        <v>33.1</v>
      </c>
      <c r="D1440">
        <f>VLOOKUP(A1440,'medical examination2'!A1440:E3774,5,FALSE)</f>
        <v>4.93</v>
      </c>
      <c r="E1440" t="str">
        <f>VLOOKUP(A1440,'medical examination2'!A1440:G3775,7,FALSE)</f>
        <v>No</v>
      </c>
      <c r="F1440" t="str">
        <f>VLOOKUP(healthcare!A1440,'medical examination2'!A1440:I3774,9,FALSE)</f>
        <v>No</v>
      </c>
      <c r="G1440" t="str">
        <f>VLOOKUP(A1440,'medical examination2'!A1440:J3774,10,FALSE)</f>
        <v>No</v>
      </c>
      <c r="I1440" t="str">
        <f>VLOOKUP(A1440,'medical examination2'!A1440:M3774,13,FALSE)</f>
        <v>No</v>
      </c>
      <c r="J1440" t="str">
        <f>VLOOKUP(A1440,'medical examination2'!A1440:D3774,4,FALSE)</f>
        <v>OBESITY</v>
      </c>
      <c r="K1440" t="str">
        <f>VLOOKUP(A1440,'medical examination2'!A1440:F3774,6,FALSE)</f>
        <v>NORMAL</v>
      </c>
      <c r="L1440" s="16" t="e">
        <f>VLOOKUP(A1440,'hospitalisation details 2'!A1440:G3782,7,FALSE)</f>
        <v>#N/A</v>
      </c>
      <c r="N1440" t="e">
        <f>VLOOKUP(A1440,'hospitalisation details 2'!A1440:J3782,10,FALSE)</f>
        <v>#N/A</v>
      </c>
    </row>
    <row r="1441" spans="1:14" ht="15.6" x14ac:dyDescent="0.3">
      <c r="A1441" s="1" t="s">
        <v>931</v>
      </c>
      <c r="B1441" t="str">
        <f>VLOOKUP(A1441,'Customer Names'!A1441:D3775,4,FALSE)</f>
        <v>Nelly S</v>
      </c>
      <c r="C1441">
        <f>VLOOKUP(A1441,'medical examination2'!A1441:'medical examination2'!B3775,2,FALSE)</f>
        <v>26.41</v>
      </c>
      <c r="D1441">
        <f>VLOOKUP(A1441,'medical examination2'!A1441:E3775,5,FALSE)</f>
        <v>7.32</v>
      </c>
      <c r="E1441" t="str">
        <f>VLOOKUP(A1441,'medical examination2'!A1441:G3776,7,FALSE)</f>
        <v>yes</v>
      </c>
      <c r="F1441" t="str">
        <f>VLOOKUP(healthcare!A1441,'medical examination2'!A1441:I3775,9,FALSE)</f>
        <v>No</v>
      </c>
      <c r="G1441" t="str">
        <f>VLOOKUP(A1441,'medical examination2'!A1441:J3775,10,FALSE)</f>
        <v>No</v>
      </c>
      <c r="I1441" t="str">
        <f>VLOOKUP(A1441,'medical examination2'!A1441:M3775,13,FALSE)</f>
        <v>No</v>
      </c>
      <c r="J1441" t="str">
        <f>VLOOKUP(A1441,'medical examination2'!A1441:D3775,4,FALSE)</f>
        <v>OVERWEIGHT</v>
      </c>
      <c r="K1441" t="str">
        <f>VLOOKUP(A1441,'medical examination2'!A1441:F3775,6,FALSE)</f>
        <v>DIABETES</v>
      </c>
      <c r="L1441" s="16" t="e">
        <f>VLOOKUP(A1441,'hospitalisation details 2'!A1441:G3783,7,FALSE)</f>
        <v>#N/A</v>
      </c>
      <c r="N1441" t="e">
        <f>VLOOKUP(A1441,'hospitalisation details 2'!A1441:J3783,10,FALSE)</f>
        <v>#N/A</v>
      </c>
    </row>
    <row r="1442" spans="1:14" ht="15.6" x14ac:dyDescent="0.3">
      <c r="A1442" s="1" t="s">
        <v>930</v>
      </c>
      <c r="B1442" t="str">
        <f>VLOOKUP(A1442,'Customer Names'!A1442:D3776,4,FALSE)</f>
        <v>Meredith S</v>
      </c>
      <c r="C1442">
        <f>VLOOKUP(A1442,'medical examination2'!A1442:'medical examination2'!B3776,2,FALSE)</f>
        <v>29.9</v>
      </c>
      <c r="D1442">
        <f>VLOOKUP(A1442,'medical examination2'!A1442:E3776,5,FALSE)</f>
        <v>5.27</v>
      </c>
      <c r="E1442" t="str">
        <f>VLOOKUP(A1442,'medical examination2'!A1442:G3777,7,FALSE)</f>
        <v>No</v>
      </c>
      <c r="F1442" t="str">
        <f>VLOOKUP(healthcare!A1442,'medical examination2'!A1442:I3776,9,FALSE)</f>
        <v>No</v>
      </c>
      <c r="G1442" t="str">
        <f>VLOOKUP(A1442,'medical examination2'!A1442:J3776,10,FALSE)</f>
        <v>Yes</v>
      </c>
      <c r="I1442" t="str">
        <f>VLOOKUP(A1442,'medical examination2'!A1442:M3776,13,FALSE)</f>
        <v>No</v>
      </c>
      <c r="J1442" t="str">
        <f>VLOOKUP(A1442,'medical examination2'!A1442:D3776,4,FALSE)</f>
        <v>OVERWEIGHT</v>
      </c>
      <c r="K1442" t="str">
        <f>VLOOKUP(A1442,'medical examination2'!A1442:F3776,6,FALSE)</f>
        <v>NORMAL</v>
      </c>
      <c r="L1442" s="16" t="e">
        <f>VLOOKUP(A1442,'hospitalisation details 2'!A1442:G3784,7,FALSE)</f>
        <v>#N/A</v>
      </c>
      <c r="N1442" t="e">
        <f>VLOOKUP(A1442,'hospitalisation details 2'!A1442:J3784,10,FALSE)</f>
        <v>#N/A</v>
      </c>
    </row>
    <row r="1443" spans="1:14" ht="15.6" x14ac:dyDescent="0.3">
      <c r="A1443" s="1" t="s">
        <v>929</v>
      </c>
      <c r="B1443" t="str">
        <f>VLOOKUP(A1443,'Customer Names'!A1443:D3777,4,FALSE)</f>
        <v>Kevin</v>
      </c>
      <c r="C1443">
        <f>VLOOKUP(A1443,'medical examination2'!A1443:'medical examination2'!B3777,2,FALSE)</f>
        <v>25.24</v>
      </c>
      <c r="D1443">
        <f>VLOOKUP(A1443,'medical examination2'!A1443:E3777,5,FALSE)</f>
        <v>5.82</v>
      </c>
      <c r="E1443" t="str">
        <f>VLOOKUP(A1443,'medical examination2'!A1443:G3778,7,FALSE)</f>
        <v>No</v>
      </c>
      <c r="F1443" t="str">
        <f>VLOOKUP(healthcare!A1443,'medical examination2'!A1443:I3777,9,FALSE)</f>
        <v>No</v>
      </c>
      <c r="G1443" t="str">
        <f>VLOOKUP(A1443,'medical examination2'!A1443:J3777,10,FALSE)</f>
        <v>No</v>
      </c>
      <c r="I1443" t="str">
        <f>VLOOKUP(A1443,'medical examination2'!A1443:M3777,13,FALSE)</f>
        <v>No</v>
      </c>
      <c r="J1443" t="str">
        <f>VLOOKUP(A1443,'medical examination2'!A1443:D3777,4,FALSE)</f>
        <v>OVERWEIGHT</v>
      </c>
      <c r="K1443" t="str">
        <f>VLOOKUP(A1443,'medical examination2'!A1443:F3777,6,FALSE)</f>
        <v>PREDIABETES</v>
      </c>
      <c r="L1443" s="16" t="e">
        <f>VLOOKUP(A1443,'hospitalisation details 2'!A1443:G3785,7,FALSE)</f>
        <v>#N/A</v>
      </c>
      <c r="N1443" t="e">
        <f>VLOOKUP(A1443,'hospitalisation details 2'!A1443:J3785,10,FALSE)</f>
        <v>#N/A</v>
      </c>
    </row>
    <row r="1444" spans="1:14" ht="15.6" x14ac:dyDescent="0.3">
      <c r="A1444" s="1" t="s">
        <v>928</v>
      </c>
      <c r="B1444" t="str">
        <f>VLOOKUP(A1444,'Customer Names'!A1444:D3778,4,FALSE)</f>
        <v>Lisa</v>
      </c>
      <c r="C1444">
        <f>VLOOKUP(A1444,'medical examination2'!A1444:'medical examination2'!B3778,2,FALSE)</f>
        <v>25.08</v>
      </c>
      <c r="D1444">
        <f>VLOOKUP(A1444,'medical examination2'!A1444:E3778,5,FALSE)</f>
        <v>5.8</v>
      </c>
      <c r="E1444" t="str">
        <f>VLOOKUP(A1444,'medical examination2'!A1444:G3779,7,FALSE)</f>
        <v>No</v>
      </c>
      <c r="F1444" t="str">
        <f>VLOOKUP(healthcare!A1444,'medical examination2'!A1444:I3778,9,FALSE)</f>
        <v>No</v>
      </c>
      <c r="G1444" t="str">
        <f>VLOOKUP(A1444,'medical examination2'!A1444:J3778,10,FALSE)</f>
        <v>Yes</v>
      </c>
      <c r="I1444" t="str">
        <f>VLOOKUP(A1444,'medical examination2'!A1444:M3778,13,FALSE)</f>
        <v>No</v>
      </c>
      <c r="J1444" t="str">
        <f>VLOOKUP(A1444,'medical examination2'!A1444:D3778,4,FALSE)</f>
        <v>OVERWEIGHT</v>
      </c>
      <c r="K1444" t="str">
        <f>VLOOKUP(A1444,'medical examination2'!A1444:F3778,6,FALSE)</f>
        <v>PREDIABETES</v>
      </c>
      <c r="L1444" s="16" t="e">
        <f>VLOOKUP(A1444,'hospitalisation details 2'!A1444:G3786,7,FALSE)</f>
        <v>#N/A</v>
      </c>
      <c r="N1444" t="e">
        <f>VLOOKUP(A1444,'hospitalisation details 2'!A1444:J3786,10,FALSE)</f>
        <v>#N/A</v>
      </c>
    </row>
    <row r="1445" spans="1:14" ht="15.6" x14ac:dyDescent="0.3">
      <c r="A1445" s="1" t="s">
        <v>927</v>
      </c>
      <c r="B1445" t="str">
        <f>VLOOKUP(A1445,'Customer Names'!A1445:D3779,4,FALSE)</f>
        <v>Katherine A</v>
      </c>
      <c r="C1445">
        <f>VLOOKUP(A1445,'medical examination2'!A1445:'medical examination2'!B3779,2,FALSE)</f>
        <v>29.164999999999999</v>
      </c>
      <c r="D1445">
        <f>VLOOKUP(A1445,'medical examination2'!A1445:E3779,5,FALSE)</f>
        <v>4.87</v>
      </c>
      <c r="E1445" t="str">
        <f>VLOOKUP(A1445,'medical examination2'!A1445:G3780,7,FALSE)</f>
        <v>No</v>
      </c>
      <c r="F1445" t="str">
        <f>VLOOKUP(healthcare!A1445,'medical examination2'!A1445:I3779,9,FALSE)</f>
        <v>yes</v>
      </c>
      <c r="G1445" t="str">
        <f>VLOOKUP(A1445,'medical examination2'!A1445:J3779,10,FALSE)</f>
        <v>No</v>
      </c>
      <c r="I1445" t="str">
        <f>VLOOKUP(A1445,'medical examination2'!A1445:M3779,13,FALSE)</f>
        <v>No</v>
      </c>
      <c r="J1445" t="str">
        <f>VLOOKUP(A1445,'medical examination2'!A1445:D3779,4,FALSE)</f>
        <v>OVERWEIGHT</v>
      </c>
      <c r="K1445" t="str">
        <f>VLOOKUP(A1445,'medical examination2'!A1445:F3779,6,FALSE)</f>
        <v>NORMAL</v>
      </c>
      <c r="L1445" s="16" t="e">
        <f>VLOOKUP(A1445,'hospitalisation details 2'!A1445:G3787,7,FALSE)</f>
        <v>#N/A</v>
      </c>
      <c r="N1445" t="e">
        <f>VLOOKUP(A1445,'hospitalisation details 2'!A1445:J3787,10,FALSE)</f>
        <v>#N/A</v>
      </c>
    </row>
    <row r="1446" spans="1:14" ht="15.6" x14ac:dyDescent="0.3">
      <c r="A1446" s="1" t="s">
        <v>926</v>
      </c>
      <c r="B1446" t="str">
        <f>VLOOKUP(A1446,'Customer Names'!A1446:D3780,4,FALSE)</f>
        <v>Steve</v>
      </c>
      <c r="C1446">
        <f>VLOOKUP(A1446,'medical examination2'!A1446:'medical examination2'!B3780,2,FALSE)</f>
        <v>15.05</v>
      </c>
      <c r="D1446">
        <f>VLOOKUP(A1446,'medical examination2'!A1446:E3780,5,FALSE)</f>
        <v>8.1199999999999992</v>
      </c>
      <c r="E1446" t="str">
        <f>VLOOKUP(A1446,'medical examination2'!A1446:G3781,7,FALSE)</f>
        <v>No</v>
      </c>
      <c r="F1446" t="str">
        <f>VLOOKUP(healthcare!A1446,'medical examination2'!A1446:I3780,9,FALSE)</f>
        <v>No</v>
      </c>
      <c r="G1446" t="str">
        <f>VLOOKUP(A1446,'medical examination2'!A1446:J3780,10,FALSE)</f>
        <v>No</v>
      </c>
      <c r="I1446" t="str">
        <f>VLOOKUP(A1446,'medical examination2'!A1446:M3780,13,FALSE)</f>
        <v>No</v>
      </c>
      <c r="J1446" t="str">
        <f>VLOOKUP(A1446,'medical examination2'!A1446:D3780,4,FALSE)</f>
        <v>UNDERWEIGHT</v>
      </c>
      <c r="K1446" t="str">
        <f>VLOOKUP(A1446,'medical examination2'!A1446:F3780,6,FALSE)</f>
        <v>DIABETES</v>
      </c>
      <c r="L1446" s="16" t="e">
        <f>VLOOKUP(A1446,'hospitalisation details 2'!A1446:G3788,7,FALSE)</f>
        <v>#N/A</v>
      </c>
      <c r="N1446" t="e">
        <f>VLOOKUP(A1446,'hospitalisation details 2'!A1446:J3788,10,FALSE)</f>
        <v>#N/A</v>
      </c>
    </row>
    <row r="1447" spans="1:14" ht="15.6" x14ac:dyDescent="0.3">
      <c r="A1447" s="1" t="s">
        <v>925</v>
      </c>
      <c r="B1447" t="str">
        <f>VLOOKUP(A1447,'Customer Names'!A1447:D3781,4,FALSE)</f>
        <v>Kate L.</v>
      </c>
      <c r="C1447">
        <f>VLOOKUP(A1447,'medical examination2'!A1447:'medical examination2'!B3781,2,FALSE)</f>
        <v>19.95</v>
      </c>
      <c r="D1447">
        <f>VLOOKUP(A1447,'medical examination2'!A1447:E3781,5,FALSE)</f>
        <v>4.3600000000000003</v>
      </c>
      <c r="E1447" t="str">
        <f>VLOOKUP(A1447,'medical examination2'!A1447:G3782,7,FALSE)</f>
        <v>No</v>
      </c>
      <c r="F1447" t="str">
        <f>VLOOKUP(healthcare!A1447,'medical examination2'!A1447:I3781,9,FALSE)</f>
        <v>No</v>
      </c>
      <c r="G1447" t="str">
        <f>VLOOKUP(A1447,'medical examination2'!A1447:J3781,10,FALSE)</f>
        <v>No</v>
      </c>
      <c r="I1447" t="str">
        <f>VLOOKUP(A1447,'medical examination2'!A1447:M3781,13,FALSE)</f>
        <v>No</v>
      </c>
      <c r="J1447" t="str">
        <f>VLOOKUP(A1447,'medical examination2'!A1447:D3781,4,FALSE)</f>
        <v>NORMAL WEIGHT</v>
      </c>
      <c r="K1447" t="str">
        <f>VLOOKUP(A1447,'medical examination2'!A1447:F3781,6,FALSE)</f>
        <v>NORMAL</v>
      </c>
      <c r="L1447" s="16" t="e">
        <f>VLOOKUP(A1447,'hospitalisation details 2'!A1447:G3789,7,FALSE)</f>
        <v>#N/A</v>
      </c>
      <c r="N1447" t="e">
        <f>VLOOKUP(A1447,'hospitalisation details 2'!A1447:J3789,10,FALSE)</f>
        <v>#N/A</v>
      </c>
    </row>
    <row r="1448" spans="1:14" ht="15.6" x14ac:dyDescent="0.3">
      <c r="A1448" s="1" t="s">
        <v>924</v>
      </c>
      <c r="B1448" t="str">
        <f>VLOOKUP(A1448,'Customer Names'!A1448:D3782,4,FALSE)</f>
        <v>Beth</v>
      </c>
      <c r="C1448">
        <f>VLOOKUP(A1448,'medical examination2'!A1448:'medical examination2'!B3782,2,FALSE)</f>
        <v>16.66</v>
      </c>
      <c r="D1448">
        <f>VLOOKUP(A1448,'medical examination2'!A1448:E3782,5,FALSE)</f>
        <v>9.16</v>
      </c>
      <c r="E1448" t="str">
        <f>VLOOKUP(A1448,'medical examination2'!A1448:G3783,7,FALSE)</f>
        <v>No</v>
      </c>
      <c r="F1448" t="str">
        <f>VLOOKUP(healthcare!A1448,'medical examination2'!A1448:I3782,9,FALSE)</f>
        <v>No</v>
      </c>
      <c r="G1448" t="str">
        <f>VLOOKUP(A1448,'medical examination2'!A1448:J3782,10,FALSE)</f>
        <v>No</v>
      </c>
      <c r="I1448" t="str">
        <f>VLOOKUP(A1448,'medical examination2'!A1448:M3782,13,FALSE)</f>
        <v>No</v>
      </c>
      <c r="J1448" t="str">
        <f>VLOOKUP(A1448,'medical examination2'!A1448:D3782,4,FALSE)</f>
        <v>UNDERWEIGHT</v>
      </c>
      <c r="K1448" t="str">
        <f>VLOOKUP(A1448,'medical examination2'!A1448:F3782,6,FALSE)</f>
        <v>DIABETES</v>
      </c>
      <c r="L1448" s="16" t="e">
        <f>VLOOKUP(A1448,'hospitalisation details 2'!A1448:G3790,7,FALSE)</f>
        <v>#N/A</v>
      </c>
      <c r="N1448" t="e">
        <f>VLOOKUP(A1448,'hospitalisation details 2'!A1448:J3790,10,FALSE)</f>
        <v>#N/A</v>
      </c>
    </row>
    <row r="1449" spans="1:14" ht="15.6" x14ac:dyDescent="0.3">
      <c r="A1449" s="1" t="s">
        <v>923</v>
      </c>
      <c r="B1449" t="str">
        <f>VLOOKUP(A1449,'Customer Names'!A1449:D3783,4,FALSE)</f>
        <v>Katharine</v>
      </c>
      <c r="C1449">
        <f>VLOOKUP(A1449,'medical examination2'!A1449:'medical examination2'!B3783,2,FALSE)</f>
        <v>16.62</v>
      </c>
      <c r="D1449">
        <f>VLOOKUP(A1449,'medical examination2'!A1449:E3783,5,FALSE)</f>
        <v>9.14</v>
      </c>
      <c r="E1449" t="str">
        <f>VLOOKUP(A1449,'medical examination2'!A1449:G3784,7,FALSE)</f>
        <v>No</v>
      </c>
      <c r="F1449" t="str">
        <f>VLOOKUP(healthcare!A1449,'medical examination2'!A1449:I3783,9,FALSE)</f>
        <v>No</v>
      </c>
      <c r="G1449" t="str">
        <f>VLOOKUP(A1449,'medical examination2'!A1449:J3783,10,FALSE)</f>
        <v>No</v>
      </c>
      <c r="I1449" t="str">
        <f>VLOOKUP(A1449,'medical examination2'!A1449:M3783,13,FALSE)</f>
        <v>No</v>
      </c>
      <c r="J1449" t="str">
        <f>VLOOKUP(A1449,'medical examination2'!A1449:D3783,4,FALSE)</f>
        <v>UNDERWEIGHT</v>
      </c>
      <c r="K1449" t="str">
        <f>VLOOKUP(A1449,'medical examination2'!A1449:F3783,6,FALSE)</f>
        <v>DIABETES</v>
      </c>
      <c r="L1449" s="16" t="e">
        <f>VLOOKUP(A1449,'hospitalisation details 2'!A1449:G3791,7,FALSE)</f>
        <v>#N/A</v>
      </c>
      <c r="N1449" t="e">
        <f>VLOOKUP(A1449,'hospitalisation details 2'!A1449:J3791,10,FALSE)</f>
        <v>#N/A</v>
      </c>
    </row>
    <row r="1450" spans="1:14" ht="15.6" x14ac:dyDescent="0.3">
      <c r="A1450" s="1" t="s">
        <v>922</v>
      </c>
      <c r="B1450" t="str">
        <f>VLOOKUP(A1450,'Customer Names'!A1450:D3784,4,FALSE)</f>
        <v>Heather L</v>
      </c>
      <c r="C1450">
        <f>VLOOKUP(A1450,'medical examination2'!A1450:'medical examination2'!B3784,2,FALSE)</f>
        <v>15.36</v>
      </c>
      <c r="D1450">
        <f>VLOOKUP(A1450,'medical examination2'!A1450:E3784,5,FALSE)</f>
        <v>5.49</v>
      </c>
      <c r="E1450" t="str">
        <f>VLOOKUP(A1450,'medical examination2'!A1450:G3785,7,FALSE)</f>
        <v>yes</v>
      </c>
      <c r="F1450" t="str">
        <f>VLOOKUP(healthcare!A1450,'medical examination2'!A1450:I3784,9,FALSE)</f>
        <v>No</v>
      </c>
      <c r="G1450" t="str">
        <f>VLOOKUP(A1450,'medical examination2'!A1450:J3784,10,FALSE)</f>
        <v>No</v>
      </c>
      <c r="I1450" t="str">
        <f>VLOOKUP(A1450,'medical examination2'!A1450:M3784,13,FALSE)</f>
        <v>No</v>
      </c>
      <c r="J1450" t="str">
        <f>VLOOKUP(A1450,'medical examination2'!A1450:D3784,4,FALSE)</f>
        <v>UNDERWEIGHT</v>
      </c>
      <c r="K1450" t="str">
        <f>VLOOKUP(A1450,'medical examination2'!A1450:F3784,6,FALSE)</f>
        <v>NORMAL</v>
      </c>
      <c r="L1450" s="16" t="e">
        <f>VLOOKUP(A1450,'hospitalisation details 2'!A1450:G3792,7,FALSE)</f>
        <v>#N/A</v>
      </c>
      <c r="N1450" t="e">
        <f>VLOOKUP(A1450,'hospitalisation details 2'!A1450:J3792,10,FALSE)</f>
        <v>#N/A</v>
      </c>
    </row>
    <row r="1451" spans="1:14" ht="15.6" x14ac:dyDescent="0.3">
      <c r="A1451" s="1" t="s">
        <v>921</v>
      </c>
      <c r="B1451" t="str">
        <f>VLOOKUP(A1451,'Customer Names'!A1451:D3785,4,FALSE)</f>
        <v>Desiree</v>
      </c>
      <c r="C1451">
        <f>VLOOKUP(A1451,'medical examination2'!A1451:'medical examination2'!B3785,2,FALSE)</f>
        <v>27.74</v>
      </c>
      <c r="D1451">
        <f>VLOOKUP(A1451,'medical examination2'!A1451:E3785,5,FALSE)</f>
        <v>5.96</v>
      </c>
      <c r="E1451" t="str">
        <f>VLOOKUP(A1451,'medical examination2'!A1451:G3786,7,FALSE)</f>
        <v>yes</v>
      </c>
      <c r="F1451" t="str">
        <f>VLOOKUP(healthcare!A1451,'medical examination2'!A1451:I3785,9,FALSE)</f>
        <v>No</v>
      </c>
      <c r="G1451" t="str">
        <f>VLOOKUP(A1451,'medical examination2'!A1451:J3785,10,FALSE)</f>
        <v>No</v>
      </c>
      <c r="I1451" t="str">
        <f>VLOOKUP(A1451,'medical examination2'!A1451:M3785,13,FALSE)</f>
        <v>No</v>
      </c>
      <c r="J1451" t="str">
        <f>VLOOKUP(A1451,'medical examination2'!A1451:D3785,4,FALSE)</f>
        <v>OVERWEIGHT</v>
      </c>
      <c r="K1451" t="str">
        <f>VLOOKUP(A1451,'medical examination2'!A1451:F3785,6,FALSE)</f>
        <v>PREDIABETES</v>
      </c>
      <c r="L1451" s="16" t="e">
        <f>VLOOKUP(A1451,'hospitalisation details 2'!A1451:G3793,7,FALSE)</f>
        <v>#N/A</v>
      </c>
      <c r="N1451" t="e">
        <f>VLOOKUP(A1451,'hospitalisation details 2'!A1451:J3793,10,FALSE)</f>
        <v>#N/A</v>
      </c>
    </row>
    <row r="1452" spans="1:14" ht="15.6" x14ac:dyDescent="0.3">
      <c r="A1452" s="1" t="s">
        <v>920</v>
      </c>
      <c r="B1452" t="str">
        <f>VLOOKUP(A1452,'Customer Names'!A1452:D3786,4,FALSE)</f>
        <v>Peter B.</v>
      </c>
      <c r="C1452">
        <f>VLOOKUP(A1452,'medical examination2'!A1452:'medical examination2'!B3786,2,FALSE)</f>
        <v>22.44</v>
      </c>
      <c r="D1452">
        <f>VLOOKUP(A1452,'medical examination2'!A1452:E3786,5,FALSE)</f>
        <v>4.62</v>
      </c>
      <c r="E1452" t="str">
        <f>VLOOKUP(A1452,'medical examination2'!A1452:G3787,7,FALSE)</f>
        <v>yes</v>
      </c>
      <c r="F1452" t="str">
        <f>VLOOKUP(healthcare!A1452,'medical examination2'!A1452:I3786,9,FALSE)</f>
        <v>No</v>
      </c>
      <c r="G1452" t="str">
        <f>VLOOKUP(A1452,'medical examination2'!A1452:J3786,10,FALSE)</f>
        <v>No</v>
      </c>
      <c r="I1452" t="str">
        <f>VLOOKUP(A1452,'medical examination2'!A1452:M3786,13,FALSE)</f>
        <v>No</v>
      </c>
      <c r="J1452" t="str">
        <f>VLOOKUP(A1452,'medical examination2'!A1452:D3786,4,FALSE)</f>
        <v>NORMAL WEIGHT</v>
      </c>
      <c r="K1452" t="str">
        <f>VLOOKUP(A1452,'medical examination2'!A1452:F3786,6,FALSE)</f>
        <v>NORMAL</v>
      </c>
      <c r="L1452" s="16" t="e">
        <f>VLOOKUP(A1452,'hospitalisation details 2'!A1452:G3794,7,FALSE)</f>
        <v>#N/A</v>
      </c>
      <c r="N1452" t="e">
        <f>VLOOKUP(A1452,'hospitalisation details 2'!A1452:J3794,10,FALSE)</f>
        <v>#N/A</v>
      </c>
    </row>
    <row r="1453" spans="1:14" ht="15.6" x14ac:dyDescent="0.3">
      <c r="A1453" s="1" t="s">
        <v>919</v>
      </c>
      <c r="B1453" t="str">
        <f>VLOOKUP(A1453,'Customer Names'!A1453:D3787,4,FALSE)</f>
        <v>Adam</v>
      </c>
      <c r="C1453">
        <f>VLOOKUP(A1453,'medical examination2'!A1453:'medical examination2'!B3787,2,FALSE)</f>
        <v>37.049999999999997</v>
      </c>
      <c r="D1453">
        <f>VLOOKUP(A1453,'medical examination2'!A1453:E3787,5,FALSE)</f>
        <v>9.9600000000000009</v>
      </c>
      <c r="E1453" t="str">
        <f>VLOOKUP(A1453,'medical examination2'!A1453:G3788,7,FALSE)</f>
        <v>yes</v>
      </c>
      <c r="F1453" t="str">
        <f>VLOOKUP(healthcare!A1453,'medical examination2'!A1453:I3787,9,FALSE)</f>
        <v>No</v>
      </c>
      <c r="G1453" t="str">
        <f>VLOOKUP(A1453,'medical examination2'!A1453:J3787,10,FALSE)</f>
        <v>No</v>
      </c>
      <c r="I1453" t="str">
        <f>VLOOKUP(A1453,'medical examination2'!A1453:M3787,13,FALSE)</f>
        <v>No</v>
      </c>
      <c r="J1453" t="str">
        <f>VLOOKUP(A1453,'medical examination2'!A1453:D3787,4,FALSE)</f>
        <v>OBESITY</v>
      </c>
      <c r="K1453" t="str">
        <f>VLOOKUP(A1453,'medical examination2'!A1453:F3787,6,FALSE)</f>
        <v>DIABETES</v>
      </c>
      <c r="L1453" s="16" t="e">
        <f>VLOOKUP(A1453,'hospitalisation details 2'!A1453:G3795,7,FALSE)</f>
        <v>#N/A</v>
      </c>
      <c r="N1453" t="e">
        <f>VLOOKUP(A1453,'hospitalisation details 2'!A1453:J3795,10,FALSE)</f>
        <v>#N/A</v>
      </c>
    </row>
    <row r="1454" spans="1:14" ht="15.6" x14ac:dyDescent="0.3">
      <c r="A1454" s="1" t="s">
        <v>918</v>
      </c>
      <c r="B1454" t="str">
        <f>VLOOKUP(A1454,'Customer Names'!A1454:D3788,4,FALSE)</f>
        <v>Jeremy J</v>
      </c>
      <c r="C1454">
        <f>VLOOKUP(A1454,'medical examination2'!A1454:'medical examination2'!B3788,2,FALSE)</f>
        <v>22.95</v>
      </c>
      <c r="D1454">
        <f>VLOOKUP(A1454,'medical examination2'!A1454:E3788,5,FALSE)</f>
        <v>10.53</v>
      </c>
      <c r="E1454" t="str">
        <f>VLOOKUP(A1454,'medical examination2'!A1454:G3789,7,FALSE)</f>
        <v>No</v>
      </c>
      <c r="F1454" t="str">
        <f>VLOOKUP(healthcare!A1454,'medical examination2'!A1454:I3788,9,FALSE)</f>
        <v>No</v>
      </c>
      <c r="G1454" t="str">
        <f>VLOOKUP(A1454,'medical examination2'!A1454:J3788,10,FALSE)</f>
        <v>No</v>
      </c>
      <c r="I1454" t="str">
        <f>VLOOKUP(A1454,'medical examination2'!A1454:M3788,13,FALSE)</f>
        <v>No</v>
      </c>
      <c r="J1454" t="str">
        <f>VLOOKUP(A1454,'medical examination2'!A1454:D3788,4,FALSE)</f>
        <v>NORMAL WEIGHT</v>
      </c>
      <c r="K1454" t="str">
        <f>VLOOKUP(A1454,'medical examination2'!A1454:F3788,6,FALSE)</f>
        <v>DIABETES</v>
      </c>
      <c r="L1454" s="16" t="e">
        <f>VLOOKUP(A1454,'hospitalisation details 2'!A1454:G3796,7,FALSE)</f>
        <v>#N/A</v>
      </c>
      <c r="N1454" t="e">
        <f>VLOOKUP(A1454,'hospitalisation details 2'!A1454:J3796,10,FALSE)</f>
        <v>#N/A</v>
      </c>
    </row>
    <row r="1455" spans="1:14" ht="15.6" x14ac:dyDescent="0.3">
      <c r="A1455" s="1" t="s">
        <v>917</v>
      </c>
      <c r="B1455" t="str">
        <f>VLOOKUP(A1455,'Customer Names'!A1455:D3789,4,FALSE)</f>
        <v>Adam C</v>
      </c>
      <c r="C1455">
        <f>VLOOKUP(A1455,'medical examination2'!A1455:'medical examination2'!B3789,2,FALSE)</f>
        <v>34.200000000000003</v>
      </c>
      <c r="D1455">
        <f>VLOOKUP(A1455,'medical examination2'!A1455:E3789,5,FALSE)</f>
        <v>6.69</v>
      </c>
      <c r="E1455" t="str">
        <f>VLOOKUP(A1455,'medical examination2'!A1455:G3790,7,FALSE)</f>
        <v>yes</v>
      </c>
      <c r="F1455" t="str">
        <f>VLOOKUP(healthcare!A1455,'medical examination2'!A1455:I3789,9,FALSE)</f>
        <v>No</v>
      </c>
      <c r="G1455" t="str">
        <f>VLOOKUP(A1455,'medical examination2'!A1455:J3789,10,FALSE)</f>
        <v>No</v>
      </c>
      <c r="I1455" t="str">
        <f>VLOOKUP(A1455,'medical examination2'!A1455:M3789,13,FALSE)</f>
        <v>No</v>
      </c>
      <c r="J1455" t="str">
        <f>VLOOKUP(A1455,'medical examination2'!A1455:D3789,4,FALSE)</f>
        <v>OBESITY</v>
      </c>
      <c r="K1455" t="str">
        <f>VLOOKUP(A1455,'medical examination2'!A1455:F3789,6,FALSE)</f>
        <v>DIABETES</v>
      </c>
      <c r="L1455" s="16" t="e">
        <f>VLOOKUP(A1455,'hospitalisation details 2'!A1455:G3797,7,FALSE)</f>
        <v>#N/A</v>
      </c>
      <c r="N1455" t="e">
        <f>VLOOKUP(A1455,'hospitalisation details 2'!A1455:J3797,10,FALSE)</f>
        <v>#N/A</v>
      </c>
    </row>
    <row r="1456" spans="1:14" ht="15.6" x14ac:dyDescent="0.3">
      <c r="A1456" s="1" t="s">
        <v>916</v>
      </c>
      <c r="B1456" t="str">
        <f>VLOOKUP(A1456,'Customer Names'!A1456:D3790,4,FALSE)</f>
        <v>Jon</v>
      </c>
      <c r="C1456">
        <f>VLOOKUP(A1456,'medical examination2'!A1456:'medical examination2'!B3790,2,FALSE)</f>
        <v>30.59</v>
      </c>
      <c r="D1456">
        <f>VLOOKUP(A1456,'medical examination2'!A1456:E3790,5,FALSE)</f>
        <v>9.5500000000000007</v>
      </c>
      <c r="E1456" t="str">
        <f>VLOOKUP(A1456,'medical examination2'!A1456:G3791,7,FALSE)</f>
        <v>yes</v>
      </c>
      <c r="F1456" t="str">
        <f>VLOOKUP(healthcare!A1456,'medical examination2'!A1456:I3790,9,FALSE)</f>
        <v>No</v>
      </c>
      <c r="G1456" t="str">
        <f>VLOOKUP(A1456,'medical examination2'!A1456:J3790,10,FALSE)</f>
        <v>No</v>
      </c>
      <c r="I1456" t="str">
        <f>VLOOKUP(A1456,'medical examination2'!A1456:M3790,13,FALSE)</f>
        <v>No</v>
      </c>
      <c r="J1456" t="str">
        <f>VLOOKUP(A1456,'medical examination2'!A1456:D3790,4,FALSE)</f>
        <v>OBESITY</v>
      </c>
      <c r="K1456" t="str">
        <f>VLOOKUP(A1456,'medical examination2'!A1456:F3790,6,FALSE)</f>
        <v>DIABETES</v>
      </c>
      <c r="L1456" s="16" t="e">
        <f>VLOOKUP(A1456,'hospitalisation details 2'!A1456:G3798,7,FALSE)</f>
        <v>#N/A</v>
      </c>
      <c r="N1456" t="e">
        <f>VLOOKUP(A1456,'hospitalisation details 2'!A1456:J3798,10,FALSE)</f>
        <v>#N/A</v>
      </c>
    </row>
    <row r="1457" spans="1:14" ht="15.6" x14ac:dyDescent="0.3">
      <c r="A1457" s="1" t="s">
        <v>915</v>
      </c>
      <c r="B1457" t="str">
        <f>VLOOKUP(A1457,'Customer Names'!A1457:D3791,4,FALSE)</f>
        <v>Steven J</v>
      </c>
      <c r="C1457">
        <f>VLOOKUP(A1457,'medical examination2'!A1457:'medical examination2'!B3791,2,FALSE)</f>
        <v>25.51</v>
      </c>
      <c r="D1457">
        <f>VLOOKUP(A1457,'medical examination2'!A1457:E3791,5,FALSE)</f>
        <v>6.05</v>
      </c>
      <c r="E1457" t="str">
        <f>VLOOKUP(A1457,'medical examination2'!A1457:G3792,7,FALSE)</f>
        <v>No</v>
      </c>
      <c r="F1457" t="str">
        <f>VLOOKUP(healthcare!A1457,'medical examination2'!A1457:I3791,9,FALSE)</f>
        <v>No</v>
      </c>
      <c r="G1457" t="str">
        <f>VLOOKUP(A1457,'medical examination2'!A1457:J3791,10,FALSE)</f>
        <v>No</v>
      </c>
      <c r="I1457" t="str">
        <f>VLOOKUP(A1457,'medical examination2'!A1457:M3791,13,FALSE)</f>
        <v>No</v>
      </c>
      <c r="J1457" t="str">
        <f>VLOOKUP(A1457,'medical examination2'!A1457:D3791,4,FALSE)</f>
        <v>OVERWEIGHT</v>
      </c>
      <c r="K1457" t="str">
        <f>VLOOKUP(A1457,'medical examination2'!A1457:F3791,6,FALSE)</f>
        <v>PREDIABETES</v>
      </c>
      <c r="L1457" s="16" t="e">
        <f>VLOOKUP(A1457,'hospitalisation details 2'!A1457:G3799,7,FALSE)</f>
        <v>#N/A</v>
      </c>
      <c r="N1457" t="e">
        <f>VLOOKUP(A1457,'hospitalisation details 2'!A1457:J3799,10,FALSE)</f>
        <v>#N/A</v>
      </c>
    </row>
    <row r="1458" spans="1:14" ht="15.6" x14ac:dyDescent="0.3">
      <c r="A1458" s="1" t="s">
        <v>914</v>
      </c>
      <c r="B1458" t="str">
        <f>VLOOKUP(A1458,'Customer Names'!A1458:D3792,4,FALSE)</f>
        <v>Jessica P.</v>
      </c>
      <c r="C1458">
        <f>VLOOKUP(A1458,'medical examination2'!A1458:'medical examination2'!B3792,2,FALSE)</f>
        <v>29.04</v>
      </c>
      <c r="D1458">
        <f>VLOOKUP(A1458,'medical examination2'!A1458:E3792,5,FALSE)</f>
        <v>10.56</v>
      </c>
      <c r="E1458" t="str">
        <f>VLOOKUP(A1458,'medical examination2'!A1458:G3793,7,FALSE)</f>
        <v>yes</v>
      </c>
      <c r="F1458" t="str">
        <f>VLOOKUP(healthcare!A1458,'medical examination2'!A1458:I3792,9,FALSE)</f>
        <v>No</v>
      </c>
      <c r="G1458" t="str">
        <f>VLOOKUP(A1458,'medical examination2'!A1458:J3792,10,FALSE)</f>
        <v>No</v>
      </c>
      <c r="I1458" t="str">
        <f>VLOOKUP(A1458,'medical examination2'!A1458:M3792,13,FALSE)</f>
        <v>No</v>
      </c>
      <c r="J1458" t="str">
        <f>VLOOKUP(A1458,'medical examination2'!A1458:D3792,4,FALSE)</f>
        <v>OVERWEIGHT</v>
      </c>
      <c r="K1458" t="str">
        <f>VLOOKUP(A1458,'medical examination2'!A1458:F3792,6,FALSE)</f>
        <v>DIABETES</v>
      </c>
      <c r="L1458" s="16" t="e">
        <f>VLOOKUP(A1458,'hospitalisation details 2'!A1458:G3800,7,FALSE)</f>
        <v>#N/A</v>
      </c>
      <c r="N1458" t="e">
        <f>VLOOKUP(A1458,'hospitalisation details 2'!A1458:J3800,10,FALSE)</f>
        <v>#N/A</v>
      </c>
    </row>
    <row r="1459" spans="1:14" ht="15.6" x14ac:dyDescent="0.3">
      <c r="A1459" s="1" t="s">
        <v>913</v>
      </c>
      <c r="B1459" t="str">
        <f>VLOOKUP(A1459,'Customer Names'!A1459:D3793,4,FALSE)</f>
        <v>Ashley</v>
      </c>
      <c r="C1459">
        <f>VLOOKUP(A1459,'medical examination2'!A1459:'medical examination2'!B3793,2,FALSE)</f>
        <v>22.135000000000002</v>
      </c>
      <c r="D1459">
        <f>VLOOKUP(A1459,'medical examination2'!A1459:E3793,5,FALSE)</f>
        <v>10.81</v>
      </c>
      <c r="E1459" t="str">
        <f>VLOOKUP(A1459,'medical examination2'!A1459:G3794,7,FALSE)</f>
        <v>yes</v>
      </c>
      <c r="F1459" t="str">
        <f>VLOOKUP(healthcare!A1459,'medical examination2'!A1459:I3793,9,FALSE)</f>
        <v>No</v>
      </c>
      <c r="G1459" t="str">
        <f>VLOOKUP(A1459,'medical examination2'!A1459:J3793,10,FALSE)</f>
        <v>No</v>
      </c>
      <c r="I1459" t="str">
        <f>VLOOKUP(A1459,'medical examination2'!A1459:M3793,13,FALSE)</f>
        <v>No</v>
      </c>
      <c r="J1459" t="str">
        <f>VLOOKUP(A1459,'medical examination2'!A1459:D3793,4,FALSE)</f>
        <v>NORMAL WEIGHT</v>
      </c>
      <c r="K1459" t="str">
        <f>VLOOKUP(A1459,'medical examination2'!A1459:F3793,6,FALSE)</f>
        <v>DIABETES</v>
      </c>
      <c r="L1459" s="16" t="e">
        <f>VLOOKUP(A1459,'hospitalisation details 2'!A1459:G3801,7,FALSE)</f>
        <v>#N/A</v>
      </c>
      <c r="N1459" t="e">
        <f>VLOOKUP(A1459,'hospitalisation details 2'!A1459:J3801,10,FALSE)</f>
        <v>#N/A</v>
      </c>
    </row>
    <row r="1460" spans="1:14" ht="15.6" x14ac:dyDescent="0.3">
      <c r="A1460" s="1" t="s">
        <v>912</v>
      </c>
      <c r="B1460" t="str">
        <f>VLOOKUP(A1460,'Customer Names'!A1460:D3794,4,FALSE)</f>
        <v>Arturo H.</v>
      </c>
      <c r="C1460">
        <f>VLOOKUP(A1460,'medical examination2'!A1460:'medical examination2'!B3794,2,FALSE)</f>
        <v>21.375</v>
      </c>
      <c r="D1460">
        <f>VLOOKUP(A1460,'medical examination2'!A1460:E3794,5,FALSE)</f>
        <v>4.32</v>
      </c>
      <c r="E1460" t="str">
        <f>VLOOKUP(A1460,'medical examination2'!A1460:G3795,7,FALSE)</f>
        <v>No</v>
      </c>
      <c r="F1460" t="str">
        <f>VLOOKUP(healthcare!A1460,'medical examination2'!A1460:I3794,9,FALSE)</f>
        <v>No</v>
      </c>
      <c r="G1460" t="str">
        <f>VLOOKUP(A1460,'medical examination2'!A1460:J3794,10,FALSE)</f>
        <v>No</v>
      </c>
      <c r="I1460" t="str">
        <f>VLOOKUP(A1460,'medical examination2'!A1460:M3794,13,FALSE)</f>
        <v>No</v>
      </c>
      <c r="J1460" t="str">
        <f>VLOOKUP(A1460,'medical examination2'!A1460:D3794,4,FALSE)</f>
        <v>NORMAL WEIGHT</v>
      </c>
      <c r="K1460" t="str">
        <f>VLOOKUP(A1460,'medical examination2'!A1460:F3794,6,FALSE)</f>
        <v>NORMAL</v>
      </c>
      <c r="L1460" s="16" t="e">
        <f>VLOOKUP(A1460,'hospitalisation details 2'!A1460:G3802,7,FALSE)</f>
        <v>#N/A</v>
      </c>
      <c r="N1460" t="e">
        <f>VLOOKUP(A1460,'hospitalisation details 2'!A1460:J3802,10,FALSE)</f>
        <v>#N/A</v>
      </c>
    </row>
    <row r="1461" spans="1:14" ht="15.6" x14ac:dyDescent="0.3">
      <c r="A1461" s="1" t="s">
        <v>911</v>
      </c>
      <c r="B1461" t="str">
        <f>VLOOKUP(A1461,'Customer Names'!A1461:D3795,4,FALSE)</f>
        <v>Ketil</v>
      </c>
      <c r="C1461">
        <f>VLOOKUP(A1461,'medical examination2'!A1461:'medical examination2'!B3795,2,FALSE)</f>
        <v>29.19</v>
      </c>
      <c r="D1461">
        <f>VLOOKUP(A1461,'medical examination2'!A1461:E3795,5,FALSE)</f>
        <v>4.37</v>
      </c>
      <c r="E1461" t="str">
        <f>VLOOKUP(A1461,'medical examination2'!A1461:G3796,7,FALSE)</f>
        <v>No</v>
      </c>
      <c r="F1461" t="str">
        <f>VLOOKUP(healthcare!A1461,'medical examination2'!A1461:I3795,9,FALSE)</f>
        <v>No</v>
      </c>
      <c r="G1461" t="str">
        <f>VLOOKUP(A1461,'medical examination2'!A1461:J3795,10,FALSE)</f>
        <v>No</v>
      </c>
      <c r="I1461" t="str">
        <f>VLOOKUP(A1461,'medical examination2'!A1461:M3795,13,FALSE)</f>
        <v>No</v>
      </c>
      <c r="J1461" t="str">
        <f>VLOOKUP(A1461,'medical examination2'!A1461:D3795,4,FALSE)</f>
        <v>OVERWEIGHT</v>
      </c>
      <c r="K1461" t="str">
        <f>VLOOKUP(A1461,'medical examination2'!A1461:F3795,6,FALSE)</f>
        <v>NORMAL</v>
      </c>
      <c r="L1461" s="16" t="e">
        <f>VLOOKUP(A1461,'hospitalisation details 2'!A1461:G3803,7,FALSE)</f>
        <v>#N/A</v>
      </c>
      <c r="N1461" t="e">
        <f>VLOOKUP(A1461,'hospitalisation details 2'!A1461:J3803,10,FALSE)</f>
        <v>#N/A</v>
      </c>
    </row>
    <row r="1462" spans="1:14" ht="15.6" x14ac:dyDescent="0.3">
      <c r="A1462" s="1" t="s">
        <v>910</v>
      </c>
      <c r="B1462" t="str">
        <f>VLOOKUP(A1462,'Customer Names'!A1462:D3796,4,FALSE)</f>
        <v>Katie</v>
      </c>
      <c r="C1462">
        <f>VLOOKUP(A1462,'medical examination2'!A1462:'medical examination2'!B3796,2,FALSE)</f>
        <v>31.92</v>
      </c>
      <c r="D1462">
        <f>VLOOKUP(A1462,'medical examination2'!A1462:E3796,5,FALSE)</f>
        <v>4.8099999999999996</v>
      </c>
      <c r="E1462" t="str">
        <f>VLOOKUP(A1462,'medical examination2'!A1462:G3797,7,FALSE)</f>
        <v>yes</v>
      </c>
      <c r="F1462" t="str">
        <f>VLOOKUP(healthcare!A1462,'medical examination2'!A1462:I3796,9,FALSE)</f>
        <v>No</v>
      </c>
      <c r="G1462" t="str">
        <f>VLOOKUP(A1462,'medical examination2'!A1462:J3796,10,FALSE)</f>
        <v>Yes</v>
      </c>
      <c r="I1462" t="str">
        <f>VLOOKUP(A1462,'medical examination2'!A1462:M3796,13,FALSE)</f>
        <v>No</v>
      </c>
      <c r="J1462" t="str">
        <f>VLOOKUP(A1462,'medical examination2'!A1462:D3796,4,FALSE)</f>
        <v>OBESITY</v>
      </c>
      <c r="K1462" t="str">
        <f>VLOOKUP(A1462,'medical examination2'!A1462:F3796,6,FALSE)</f>
        <v>NORMAL</v>
      </c>
      <c r="L1462" s="16" t="e">
        <f>VLOOKUP(A1462,'hospitalisation details 2'!A1462:G3804,7,FALSE)</f>
        <v>#N/A</v>
      </c>
      <c r="N1462" t="e">
        <f>VLOOKUP(A1462,'hospitalisation details 2'!A1462:J3804,10,FALSE)</f>
        <v>#N/A</v>
      </c>
    </row>
    <row r="1463" spans="1:14" ht="15.6" x14ac:dyDescent="0.3">
      <c r="A1463" s="1" t="s">
        <v>909</v>
      </c>
      <c r="B1463" t="str">
        <f>VLOOKUP(A1463,'Customer Names'!A1463:D3797,4,FALSE)</f>
        <v>Christi</v>
      </c>
      <c r="C1463">
        <f>VLOOKUP(A1463,'medical examination2'!A1463:'medical examination2'!B3797,2,FALSE)</f>
        <v>26.315000000000001</v>
      </c>
      <c r="D1463">
        <f>VLOOKUP(A1463,'medical examination2'!A1463:E3797,5,FALSE)</f>
        <v>4.5599999999999996</v>
      </c>
      <c r="E1463" t="str">
        <f>VLOOKUP(A1463,'medical examination2'!A1463:G3798,7,FALSE)</f>
        <v>yes</v>
      </c>
      <c r="F1463" t="str">
        <f>VLOOKUP(healthcare!A1463,'medical examination2'!A1463:I3797,9,FALSE)</f>
        <v>No</v>
      </c>
      <c r="G1463" t="str">
        <f>VLOOKUP(A1463,'medical examination2'!A1463:J3797,10,FALSE)</f>
        <v>Yes</v>
      </c>
      <c r="I1463" t="str">
        <f>VLOOKUP(A1463,'medical examination2'!A1463:M3797,13,FALSE)</f>
        <v>No</v>
      </c>
      <c r="J1463" t="str">
        <f>VLOOKUP(A1463,'medical examination2'!A1463:D3797,4,FALSE)</f>
        <v>OVERWEIGHT</v>
      </c>
      <c r="K1463" t="str">
        <f>VLOOKUP(A1463,'medical examination2'!A1463:F3797,6,FALSE)</f>
        <v>NORMAL</v>
      </c>
      <c r="L1463" s="16" t="e">
        <f>VLOOKUP(A1463,'hospitalisation details 2'!A1463:G3805,7,FALSE)</f>
        <v>#N/A</v>
      </c>
      <c r="N1463" t="e">
        <f>VLOOKUP(A1463,'hospitalisation details 2'!A1463:J3805,10,FALSE)</f>
        <v>#N/A</v>
      </c>
    </row>
    <row r="1464" spans="1:14" ht="15.6" x14ac:dyDescent="0.3">
      <c r="A1464" s="1" t="s">
        <v>908</v>
      </c>
      <c r="B1464" t="str">
        <f>VLOOKUP(A1464,'Customer Names'!A1464:D3798,4,FALSE)</f>
        <v>Alan</v>
      </c>
      <c r="C1464">
        <f>VLOOKUP(A1464,'medical examination2'!A1464:'medical examination2'!B3798,2,FALSE)</f>
        <v>35.299999999999997</v>
      </c>
      <c r="D1464">
        <f>VLOOKUP(A1464,'medical examination2'!A1464:E3798,5,FALSE)</f>
        <v>4.3899999999999997</v>
      </c>
      <c r="E1464" t="str">
        <f>VLOOKUP(A1464,'medical examination2'!A1464:G3799,7,FALSE)</f>
        <v>No</v>
      </c>
      <c r="F1464" t="str">
        <f>VLOOKUP(healthcare!A1464,'medical examination2'!A1464:I3798,9,FALSE)</f>
        <v>No</v>
      </c>
      <c r="G1464" t="str">
        <f>VLOOKUP(A1464,'medical examination2'!A1464:J3798,10,FALSE)</f>
        <v>No</v>
      </c>
      <c r="I1464" t="str">
        <f>VLOOKUP(A1464,'medical examination2'!A1464:M3798,13,FALSE)</f>
        <v>No</v>
      </c>
      <c r="J1464" t="str">
        <f>VLOOKUP(A1464,'medical examination2'!A1464:D3798,4,FALSE)</f>
        <v>OBESITY</v>
      </c>
      <c r="K1464" t="str">
        <f>VLOOKUP(A1464,'medical examination2'!A1464:F3798,6,FALSE)</f>
        <v>NORMAL</v>
      </c>
      <c r="L1464" s="16" t="e">
        <f>VLOOKUP(A1464,'hospitalisation details 2'!A1464:G3806,7,FALSE)</f>
        <v>#N/A</v>
      </c>
      <c r="N1464" t="e">
        <f>VLOOKUP(A1464,'hospitalisation details 2'!A1464:J3806,10,FALSE)</f>
        <v>#N/A</v>
      </c>
    </row>
    <row r="1465" spans="1:14" ht="15.6" x14ac:dyDescent="0.3">
      <c r="A1465" s="1" t="s">
        <v>907</v>
      </c>
      <c r="B1465" t="str">
        <f>VLOOKUP(A1465,'Customer Names'!A1465:D3799,4,FALSE)</f>
        <v>Edivaldo B. Sr.</v>
      </c>
      <c r="C1465">
        <f>VLOOKUP(A1465,'medical examination2'!A1465:'medical examination2'!B3799,2,FALSE)</f>
        <v>18.91</v>
      </c>
      <c r="D1465">
        <f>VLOOKUP(A1465,'medical examination2'!A1465:E3799,5,FALSE)</f>
        <v>11.44</v>
      </c>
      <c r="E1465" t="str">
        <f>VLOOKUP(A1465,'medical examination2'!A1465:G3800,7,FALSE)</f>
        <v>No</v>
      </c>
      <c r="F1465" t="str">
        <f>VLOOKUP(healthcare!A1465,'medical examination2'!A1465:I3799,9,FALSE)</f>
        <v>No</v>
      </c>
      <c r="G1465" t="str">
        <f>VLOOKUP(A1465,'medical examination2'!A1465:J3799,10,FALSE)</f>
        <v>No</v>
      </c>
      <c r="I1465" t="str">
        <f>VLOOKUP(A1465,'medical examination2'!A1465:M3799,13,FALSE)</f>
        <v>No</v>
      </c>
      <c r="J1465" t="str">
        <f>VLOOKUP(A1465,'medical examination2'!A1465:D3799,4,FALSE)</f>
        <v>NORMAL WEIGHT</v>
      </c>
      <c r="K1465" t="str">
        <f>VLOOKUP(A1465,'medical examination2'!A1465:F3799,6,FALSE)</f>
        <v>DIABETES</v>
      </c>
      <c r="L1465" s="16" t="e">
        <f>VLOOKUP(A1465,'hospitalisation details 2'!A1465:G3807,7,FALSE)</f>
        <v>#N/A</v>
      </c>
      <c r="N1465" t="e">
        <f>VLOOKUP(A1465,'hospitalisation details 2'!A1465:J3807,10,FALSE)</f>
        <v>#N/A</v>
      </c>
    </row>
    <row r="1466" spans="1:14" ht="15.6" x14ac:dyDescent="0.3">
      <c r="A1466" s="1" t="s">
        <v>906</v>
      </c>
      <c r="B1466" t="str">
        <f>VLOOKUP(A1466,'Customer Names'!A1466:D3800,4,FALSE)</f>
        <v>Eve</v>
      </c>
      <c r="C1466">
        <f>VLOOKUP(A1466,'medical examination2'!A1466:'medical examination2'!B3800,2,FALSE)</f>
        <v>22.41</v>
      </c>
      <c r="D1466">
        <f>VLOOKUP(A1466,'medical examination2'!A1466:E3800,5,FALSE)</f>
        <v>11.37</v>
      </c>
      <c r="E1466" t="str">
        <f>VLOOKUP(A1466,'medical examination2'!A1466:G3801,7,FALSE)</f>
        <v>yes</v>
      </c>
      <c r="F1466" t="str">
        <f>VLOOKUP(healthcare!A1466,'medical examination2'!A1466:I3800,9,FALSE)</f>
        <v>No</v>
      </c>
      <c r="G1466" t="str">
        <f>VLOOKUP(A1466,'medical examination2'!A1466:J3800,10,FALSE)</f>
        <v>No</v>
      </c>
      <c r="I1466" t="str">
        <f>VLOOKUP(A1466,'medical examination2'!A1466:M3800,13,FALSE)</f>
        <v>No</v>
      </c>
      <c r="J1466" t="str">
        <f>VLOOKUP(A1466,'medical examination2'!A1466:D3800,4,FALSE)</f>
        <v>NORMAL WEIGHT</v>
      </c>
      <c r="K1466" t="str">
        <f>VLOOKUP(A1466,'medical examination2'!A1466:F3800,6,FALSE)</f>
        <v>DIABETES</v>
      </c>
      <c r="L1466" s="16" t="e">
        <f>VLOOKUP(A1466,'hospitalisation details 2'!A1466:G3808,7,FALSE)</f>
        <v>#N/A</v>
      </c>
      <c r="N1466" t="e">
        <f>VLOOKUP(A1466,'hospitalisation details 2'!A1466:J3808,10,FALSE)</f>
        <v>#N/A</v>
      </c>
    </row>
    <row r="1467" spans="1:14" ht="15.6" x14ac:dyDescent="0.3">
      <c r="A1467" s="1" t="s">
        <v>905</v>
      </c>
      <c r="B1467" t="str">
        <f>VLOOKUP(A1467,'Customer Names'!A1467:D3801,4,FALSE)</f>
        <v>Devin</v>
      </c>
      <c r="C1467">
        <f>VLOOKUP(A1467,'medical examination2'!A1467:'medical examination2'!B3801,2,FALSE)</f>
        <v>22.704999999999998</v>
      </c>
      <c r="D1467">
        <f>VLOOKUP(A1467,'medical examination2'!A1467:E3801,5,FALSE)</f>
        <v>6.14</v>
      </c>
      <c r="E1467" t="str">
        <f>VLOOKUP(A1467,'medical examination2'!A1467:G3802,7,FALSE)</f>
        <v>No</v>
      </c>
      <c r="F1467" t="str">
        <f>VLOOKUP(healthcare!A1467,'medical examination2'!A1467:I3801,9,FALSE)</f>
        <v>No</v>
      </c>
      <c r="G1467" t="str">
        <f>VLOOKUP(A1467,'medical examination2'!A1467:J3801,10,FALSE)</f>
        <v>No</v>
      </c>
      <c r="I1467" t="str">
        <f>VLOOKUP(A1467,'medical examination2'!A1467:M3801,13,FALSE)</f>
        <v>No</v>
      </c>
      <c r="J1467" t="str">
        <f>VLOOKUP(A1467,'medical examination2'!A1467:D3801,4,FALSE)</f>
        <v>NORMAL WEIGHT</v>
      </c>
      <c r="K1467" t="str">
        <f>VLOOKUP(A1467,'medical examination2'!A1467:F3801,6,FALSE)</f>
        <v>PREDIABETES</v>
      </c>
      <c r="L1467" s="16" t="e">
        <f>VLOOKUP(A1467,'hospitalisation details 2'!A1467:G3809,7,FALSE)</f>
        <v>#N/A</v>
      </c>
      <c r="N1467" t="e">
        <f>VLOOKUP(A1467,'hospitalisation details 2'!A1467:J3809,10,FALSE)</f>
        <v>#N/A</v>
      </c>
    </row>
    <row r="1468" spans="1:14" ht="15.6" x14ac:dyDescent="0.3">
      <c r="A1468" s="1" t="s">
        <v>904</v>
      </c>
      <c r="B1468" t="str">
        <f>VLOOKUP(A1468,'Customer Names'!A1468:D3802,4,FALSE)</f>
        <v>Shaun R</v>
      </c>
      <c r="C1468">
        <f>VLOOKUP(A1468,'medical examination2'!A1468:'medical examination2'!B3802,2,FALSE)</f>
        <v>37.18</v>
      </c>
      <c r="D1468">
        <f>VLOOKUP(A1468,'medical examination2'!A1468:E3802,5,FALSE)</f>
        <v>4.8899999999999997</v>
      </c>
      <c r="E1468" t="str">
        <f>VLOOKUP(A1468,'medical examination2'!A1468:G3803,7,FALSE)</f>
        <v>No</v>
      </c>
      <c r="F1468" t="str">
        <f>VLOOKUP(healthcare!A1468,'medical examination2'!A1468:I3802,9,FALSE)</f>
        <v>No</v>
      </c>
      <c r="G1468" t="str">
        <f>VLOOKUP(A1468,'medical examination2'!A1468:J3802,10,FALSE)</f>
        <v>No</v>
      </c>
      <c r="I1468" t="str">
        <f>VLOOKUP(A1468,'medical examination2'!A1468:M3802,13,FALSE)</f>
        <v>No</v>
      </c>
      <c r="J1468" t="str">
        <f>VLOOKUP(A1468,'medical examination2'!A1468:D3802,4,FALSE)</f>
        <v>OBESITY</v>
      </c>
      <c r="K1468" t="str">
        <f>VLOOKUP(A1468,'medical examination2'!A1468:F3802,6,FALSE)</f>
        <v>NORMAL</v>
      </c>
      <c r="L1468" s="16" t="e">
        <f>VLOOKUP(A1468,'hospitalisation details 2'!A1468:G3810,7,FALSE)</f>
        <v>#N/A</v>
      </c>
      <c r="N1468" t="e">
        <f>VLOOKUP(A1468,'hospitalisation details 2'!A1468:J3810,10,FALSE)</f>
        <v>#N/A</v>
      </c>
    </row>
    <row r="1469" spans="1:14" ht="15.6" x14ac:dyDescent="0.3">
      <c r="A1469" s="1" t="s">
        <v>903</v>
      </c>
      <c r="B1469" t="str">
        <f>VLOOKUP(A1469,'Customer Names'!A1469:D3803,4,FALSE)</f>
        <v>Adrian</v>
      </c>
      <c r="C1469">
        <f>VLOOKUP(A1469,'medical examination2'!A1469:'medical examination2'!B3803,2,FALSE)</f>
        <v>35.97</v>
      </c>
      <c r="D1469">
        <f>VLOOKUP(A1469,'medical examination2'!A1469:E3803,5,FALSE)</f>
        <v>4.5999999999999996</v>
      </c>
      <c r="E1469" t="str">
        <f>VLOOKUP(A1469,'medical examination2'!A1469:G3804,7,FALSE)</f>
        <v>No</v>
      </c>
      <c r="F1469" t="str">
        <f>VLOOKUP(healthcare!A1469,'medical examination2'!A1469:I3803,9,FALSE)</f>
        <v>No</v>
      </c>
      <c r="G1469" t="str">
        <f>VLOOKUP(A1469,'medical examination2'!A1469:J3803,10,FALSE)</f>
        <v>No</v>
      </c>
      <c r="I1469" t="str">
        <f>VLOOKUP(A1469,'medical examination2'!A1469:M3803,13,FALSE)</f>
        <v>No</v>
      </c>
      <c r="J1469" t="str">
        <f>VLOOKUP(A1469,'medical examination2'!A1469:D3803,4,FALSE)</f>
        <v>OBESITY</v>
      </c>
      <c r="K1469" t="str">
        <f>VLOOKUP(A1469,'medical examination2'!A1469:F3803,6,FALSE)</f>
        <v>NORMAL</v>
      </c>
      <c r="L1469" s="16" t="e">
        <f>VLOOKUP(A1469,'hospitalisation details 2'!A1469:G3811,7,FALSE)</f>
        <v>#N/A</v>
      </c>
      <c r="N1469" t="e">
        <f>VLOOKUP(A1469,'hospitalisation details 2'!A1469:J3811,10,FALSE)</f>
        <v>#N/A</v>
      </c>
    </row>
    <row r="1470" spans="1:14" ht="15.6" x14ac:dyDescent="0.3">
      <c r="A1470" s="1" t="s">
        <v>902</v>
      </c>
      <c r="B1470" t="str">
        <f>VLOOKUP(A1470,'Customer Names'!A1470:D3804,4,FALSE)</f>
        <v>Andrew</v>
      </c>
      <c r="C1470">
        <f>VLOOKUP(A1470,'medical examination2'!A1470:'medical examination2'!B3804,2,FALSE)</f>
        <v>35.799999999999997</v>
      </c>
      <c r="D1470">
        <f>VLOOKUP(A1470,'medical examination2'!A1470:E3804,5,FALSE)</f>
        <v>4.42</v>
      </c>
      <c r="E1470" t="str">
        <f>VLOOKUP(A1470,'medical examination2'!A1470:G3805,7,FALSE)</f>
        <v>No</v>
      </c>
      <c r="F1470" t="str">
        <f>VLOOKUP(healthcare!A1470,'medical examination2'!A1470:I3804,9,FALSE)</f>
        <v>No</v>
      </c>
      <c r="G1470" t="str">
        <f>VLOOKUP(A1470,'medical examination2'!A1470:J3804,10,FALSE)</f>
        <v>No</v>
      </c>
      <c r="I1470" t="str">
        <f>VLOOKUP(A1470,'medical examination2'!A1470:M3804,13,FALSE)</f>
        <v>No</v>
      </c>
      <c r="J1470" t="str">
        <f>VLOOKUP(A1470,'medical examination2'!A1470:D3804,4,FALSE)</f>
        <v>OBESITY</v>
      </c>
      <c r="K1470" t="str">
        <f>VLOOKUP(A1470,'medical examination2'!A1470:F3804,6,FALSE)</f>
        <v>NORMAL</v>
      </c>
      <c r="L1470" s="16" t="e">
        <f>VLOOKUP(A1470,'hospitalisation details 2'!A1470:G3812,7,FALSE)</f>
        <v>#N/A</v>
      </c>
      <c r="N1470" t="e">
        <f>VLOOKUP(A1470,'hospitalisation details 2'!A1470:J3812,10,FALSE)</f>
        <v>#N/A</v>
      </c>
    </row>
    <row r="1471" spans="1:14" ht="15.6" x14ac:dyDescent="0.3">
      <c r="A1471" s="1" t="s">
        <v>901</v>
      </c>
      <c r="B1471" t="str">
        <f>VLOOKUP(A1471,'Customer Names'!A1471:D3805,4,FALSE)</f>
        <v>Mallory</v>
      </c>
      <c r="C1471">
        <f>VLOOKUP(A1471,'medical examination2'!A1471:'medical examination2'!B3805,2,FALSE)</f>
        <v>28.31</v>
      </c>
      <c r="D1471">
        <f>VLOOKUP(A1471,'medical examination2'!A1471:E3805,5,FALSE)</f>
        <v>7.48</v>
      </c>
      <c r="E1471" t="str">
        <f>VLOOKUP(A1471,'medical examination2'!A1471:G3806,7,FALSE)</f>
        <v>yes</v>
      </c>
      <c r="F1471" t="str">
        <f>VLOOKUP(healthcare!A1471,'medical examination2'!A1471:I3805,9,FALSE)</f>
        <v>No</v>
      </c>
      <c r="G1471" t="str">
        <f>VLOOKUP(A1471,'medical examination2'!A1471:J3805,10,FALSE)</f>
        <v>No</v>
      </c>
      <c r="I1471" t="str">
        <f>VLOOKUP(A1471,'medical examination2'!A1471:M3805,13,FALSE)</f>
        <v>No</v>
      </c>
      <c r="J1471" t="str">
        <f>VLOOKUP(A1471,'medical examination2'!A1471:D3805,4,FALSE)</f>
        <v>OVERWEIGHT</v>
      </c>
      <c r="K1471" t="str">
        <f>VLOOKUP(A1471,'medical examination2'!A1471:F3805,6,FALSE)</f>
        <v>DIABETES</v>
      </c>
      <c r="L1471" s="16" t="e">
        <f>VLOOKUP(A1471,'hospitalisation details 2'!A1471:G3813,7,FALSE)</f>
        <v>#N/A</v>
      </c>
      <c r="N1471" t="e">
        <f>VLOOKUP(A1471,'hospitalisation details 2'!A1471:J3813,10,FALSE)</f>
        <v>#N/A</v>
      </c>
    </row>
    <row r="1472" spans="1:14" ht="15.6" x14ac:dyDescent="0.3">
      <c r="A1472" s="1" t="s">
        <v>900</v>
      </c>
      <c r="B1472" t="str">
        <f>VLOOKUP(A1472,'Customer Names'!A1472:D3806,4,FALSE)</f>
        <v>Shawn E</v>
      </c>
      <c r="C1472">
        <f>VLOOKUP(A1472,'medical examination2'!A1472:'medical examination2'!B3806,2,FALSE)</f>
        <v>38.06</v>
      </c>
      <c r="D1472">
        <f>VLOOKUP(A1472,'medical examination2'!A1472:E3806,5,FALSE)</f>
        <v>10.74</v>
      </c>
      <c r="E1472" t="str">
        <f>VLOOKUP(A1472,'medical examination2'!A1472:G3807,7,FALSE)</f>
        <v>No</v>
      </c>
      <c r="F1472" t="str">
        <f>VLOOKUP(healthcare!A1472,'medical examination2'!A1472:I3806,9,FALSE)</f>
        <v>No</v>
      </c>
      <c r="G1472" t="str">
        <f>VLOOKUP(A1472,'medical examination2'!A1472:J3806,10,FALSE)</f>
        <v>No</v>
      </c>
      <c r="I1472" t="str">
        <f>VLOOKUP(A1472,'medical examination2'!A1472:M3806,13,FALSE)</f>
        <v>No</v>
      </c>
      <c r="J1472" t="str">
        <f>VLOOKUP(A1472,'medical examination2'!A1472:D3806,4,FALSE)</f>
        <v>OBESITY</v>
      </c>
      <c r="K1472" t="str">
        <f>VLOOKUP(A1472,'medical examination2'!A1472:F3806,6,FALSE)</f>
        <v>DIABETES</v>
      </c>
      <c r="L1472" s="16" t="e">
        <f>VLOOKUP(A1472,'hospitalisation details 2'!A1472:G3814,7,FALSE)</f>
        <v>#N/A</v>
      </c>
      <c r="N1472" t="e">
        <f>VLOOKUP(A1472,'hospitalisation details 2'!A1472:J3814,10,FALSE)</f>
        <v>#N/A</v>
      </c>
    </row>
    <row r="1473" spans="1:14" ht="15.6" x14ac:dyDescent="0.3">
      <c r="A1473" s="1" t="s">
        <v>899</v>
      </c>
      <c r="B1473" t="str">
        <f>VLOOKUP(A1473,'Customer Names'!A1473:D3807,4,FALSE)</f>
        <v>Sarah E</v>
      </c>
      <c r="C1473">
        <f>VLOOKUP(A1473,'medical examination2'!A1473:'medical examination2'!B3807,2,FALSE)</f>
        <v>28</v>
      </c>
      <c r="D1473">
        <f>VLOOKUP(A1473,'medical examination2'!A1473:E3807,5,FALSE)</f>
        <v>5.19</v>
      </c>
      <c r="E1473" t="str">
        <f>VLOOKUP(A1473,'medical examination2'!A1473:G3808,7,FALSE)</f>
        <v>No</v>
      </c>
      <c r="F1473" t="str">
        <f>VLOOKUP(healthcare!A1473,'medical examination2'!A1473:I3807,9,FALSE)</f>
        <v>No</v>
      </c>
      <c r="G1473" t="str">
        <f>VLOOKUP(A1473,'medical examination2'!A1473:J3807,10,FALSE)</f>
        <v>No</v>
      </c>
      <c r="I1473" t="str">
        <f>VLOOKUP(A1473,'medical examination2'!A1473:M3807,13,FALSE)</f>
        <v>No</v>
      </c>
      <c r="J1473" t="str">
        <f>VLOOKUP(A1473,'medical examination2'!A1473:D3807,4,FALSE)</f>
        <v>OVERWEIGHT</v>
      </c>
      <c r="K1473" t="str">
        <f>VLOOKUP(A1473,'medical examination2'!A1473:F3807,6,FALSE)</f>
        <v>NORMAL</v>
      </c>
      <c r="L1473" s="16" t="e">
        <f>VLOOKUP(A1473,'hospitalisation details 2'!A1473:G3815,7,FALSE)</f>
        <v>#N/A</v>
      </c>
      <c r="N1473" t="e">
        <f>VLOOKUP(A1473,'hospitalisation details 2'!A1473:J3815,10,FALSE)</f>
        <v>#N/A</v>
      </c>
    </row>
    <row r="1474" spans="1:14" ht="15.6" x14ac:dyDescent="0.3">
      <c r="A1474" s="1" t="s">
        <v>898</v>
      </c>
      <c r="B1474" t="str">
        <f>VLOOKUP(A1474,'Customer Names'!A1474:D3808,4,FALSE)</f>
        <v>Josh</v>
      </c>
      <c r="C1474">
        <f>VLOOKUP(A1474,'medical examination2'!A1474:'medical examination2'!B3808,2,FALSE)</f>
        <v>34.32</v>
      </c>
      <c r="D1474">
        <f>VLOOKUP(A1474,'medical examination2'!A1474:E3808,5,FALSE)</f>
        <v>9.17</v>
      </c>
      <c r="E1474" t="str">
        <f>VLOOKUP(A1474,'medical examination2'!A1474:G3809,7,FALSE)</f>
        <v>No</v>
      </c>
      <c r="F1474" t="str">
        <f>VLOOKUP(healthcare!A1474,'medical examination2'!A1474:I3808,9,FALSE)</f>
        <v>No</v>
      </c>
      <c r="G1474" t="str">
        <f>VLOOKUP(A1474,'medical examination2'!A1474:J3808,10,FALSE)</f>
        <v>No</v>
      </c>
      <c r="I1474" t="str">
        <f>VLOOKUP(A1474,'medical examination2'!A1474:M3808,13,FALSE)</f>
        <v>No</v>
      </c>
      <c r="J1474" t="str">
        <f>VLOOKUP(A1474,'medical examination2'!A1474:D3808,4,FALSE)</f>
        <v>OBESITY</v>
      </c>
      <c r="K1474" t="str">
        <f>VLOOKUP(A1474,'medical examination2'!A1474:F3808,6,FALSE)</f>
        <v>DIABETES</v>
      </c>
      <c r="L1474" s="16" t="e">
        <f>VLOOKUP(A1474,'hospitalisation details 2'!A1474:G3816,7,FALSE)</f>
        <v>#N/A</v>
      </c>
      <c r="N1474" t="e">
        <f>VLOOKUP(A1474,'hospitalisation details 2'!A1474:J3816,10,FALSE)</f>
        <v>#N/A</v>
      </c>
    </row>
    <row r="1475" spans="1:14" ht="15.6" x14ac:dyDescent="0.3">
      <c r="A1475" s="1" t="s">
        <v>897</v>
      </c>
      <c r="B1475" t="str">
        <f>VLOOKUP(A1475,'Customer Names'!A1475:D3809,4,FALSE)</f>
        <v>Johann A</v>
      </c>
      <c r="C1475">
        <f>VLOOKUP(A1475,'medical examination2'!A1475:'medical examination2'!B3809,2,FALSE)</f>
        <v>22.3</v>
      </c>
      <c r="D1475">
        <f>VLOOKUP(A1475,'medical examination2'!A1475:E3809,5,FALSE)</f>
        <v>4.95</v>
      </c>
      <c r="E1475" t="str">
        <f>VLOOKUP(A1475,'medical examination2'!A1475:G3810,7,FALSE)</f>
        <v>yes</v>
      </c>
      <c r="F1475" t="str">
        <f>VLOOKUP(healthcare!A1475,'medical examination2'!A1475:I3809,9,FALSE)</f>
        <v>No</v>
      </c>
      <c r="G1475" t="str">
        <f>VLOOKUP(A1475,'medical examination2'!A1475:J3809,10,FALSE)</f>
        <v>No</v>
      </c>
      <c r="I1475" t="str">
        <f>VLOOKUP(A1475,'medical examination2'!A1475:M3809,13,FALSE)</f>
        <v>No</v>
      </c>
      <c r="J1475" t="str">
        <f>VLOOKUP(A1475,'medical examination2'!A1475:D3809,4,FALSE)</f>
        <v>NORMAL WEIGHT</v>
      </c>
      <c r="K1475" t="str">
        <f>VLOOKUP(A1475,'medical examination2'!A1475:F3809,6,FALSE)</f>
        <v>NORMAL</v>
      </c>
      <c r="L1475" s="16" t="e">
        <f>VLOOKUP(A1475,'hospitalisation details 2'!A1475:G3817,7,FALSE)</f>
        <v>#N/A</v>
      </c>
      <c r="N1475" t="e">
        <f>VLOOKUP(A1475,'hospitalisation details 2'!A1475:J3817,10,FALSE)</f>
        <v>#N/A</v>
      </c>
    </row>
    <row r="1476" spans="1:14" ht="15.6" x14ac:dyDescent="0.3">
      <c r="A1476" s="1" t="s">
        <v>896</v>
      </c>
      <c r="B1476" t="str">
        <f>VLOOKUP(A1476,'Customer Names'!A1476:D3810,4,FALSE)</f>
        <v>Robin M.</v>
      </c>
      <c r="C1476">
        <f>VLOOKUP(A1476,'medical examination2'!A1476:'medical examination2'!B3810,2,FALSE)</f>
        <v>27.835000000000001</v>
      </c>
      <c r="D1476">
        <f>VLOOKUP(A1476,'medical examination2'!A1476:E3810,5,FALSE)</f>
        <v>6.03</v>
      </c>
      <c r="E1476" t="str">
        <f>VLOOKUP(A1476,'medical examination2'!A1476:G3811,7,FALSE)</f>
        <v>No</v>
      </c>
      <c r="F1476" t="str">
        <f>VLOOKUP(healthcare!A1476,'medical examination2'!A1476:I3810,9,FALSE)</f>
        <v>No</v>
      </c>
      <c r="G1476" t="str">
        <f>VLOOKUP(A1476,'medical examination2'!A1476:J3810,10,FALSE)</f>
        <v>No</v>
      </c>
      <c r="I1476" t="str">
        <f>VLOOKUP(A1476,'medical examination2'!A1476:M3810,13,FALSE)</f>
        <v>No</v>
      </c>
      <c r="J1476" t="str">
        <f>VLOOKUP(A1476,'medical examination2'!A1476:D3810,4,FALSE)</f>
        <v>OVERWEIGHT</v>
      </c>
      <c r="K1476" t="str">
        <f>VLOOKUP(A1476,'medical examination2'!A1476:F3810,6,FALSE)</f>
        <v>PREDIABETES</v>
      </c>
      <c r="L1476" s="16" t="e">
        <f>VLOOKUP(A1476,'hospitalisation details 2'!A1476:G3818,7,FALSE)</f>
        <v>#N/A</v>
      </c>
      <c r="N1476" t="e">
        <f>VLOOKUP(A1476,'hospitalisation details 2'!A1476:J3818,10,FALSE)</f>
        <v>#N/A</v>
      </c>
    </row>
    <row r="1477" spans="1:14" ht="15.6" x14ac:dyDescent="0.3">
      <c r="A1477" s="1" t="s">
        <v>895</v>
      </c>
      <c r="B1477" t="str">
        <f>VLOOKUP(A1477,'Customer Names'!A1477:D3811,4,FALSE)</f>
        <v>Kyle K</v>
      </c>
      <c r="C1477">
        <f>VLOOKUP(A1477,'medical examination2'!A1477:'medical examination2'!B3811,2,FALSE)</f>
        <v>39.229999999999997</v>
      </c>
      <c r="D1477">
        <f>VLOOKUP(A1477,'medical examination2'!A1477:E3811,5,FALSE)</f>
        <v>5.36</v>
      </c>
      <c r="E1477" t="str">
        <f>VLOOKUP(A1477,'medical examination2'!A1477:G3812,7,FALSE)</f>
        <v>No</v>
      </c>
      <c r="F1477" t="str">
        <f>VLOOKUP(healthcare!A1477,'medical examination2'!A1477:I3811,9,FALSE)</f>
        <v>No</v>
      </c>
      <c r="G1477" t="str">
        <f>VLOOKUP(A1477,'medical examination2'!A1477:J3811,10,FALSE)</f>
        <v>No</v>
      </c>
      <c r="I1477" t="str">
        <f>VLOOKUP(A1477,'medical examination2'!A1477:M3811,13,FALSE)</f>
        <v>No</v>
      </c>
      <c r="J1477" t="str">
        <f>VLOOKUP(A1477,'medical examination2'!A1477:D3811,4,FALSE)</f>
        <v>OBESITY</v>
      </c>
      <c r="K1477" t="str">
        <f>VLOOKUP(A1477,'medical examination2'!A1477:F3811,6,FALSE)</f>
        <v>NORMAL</v>
      </c>
      <c r="L1477" s="16" t="e">
        <f>VLOOKUP(A1477,'hospitalisation details 2'!A1477:G3819,7,FALSE)</f>
        <v>#N/A</v>
      </c>
      <c r="N1477" t="e">
        <f>VLOOKUP(A1477,'hospitalisation details 2'!A1477:J3819,10,FALSE)</f>
        <v>#N/A</v>
      </c>
    </row>
    <row r="1478" spans="1:14" ht="15.6" x14ac:dyDescent="0.3">
      <c r="A1478" s="1" t="s">
        <v>894</v>
      </c>
      <c r="B1478" t="str">
        <f>VLOOKUP(A1478,'Customer Names'!A1478:D3812,4,FALSE)</f>
        <v>Alison</v>
      </c>
      <c r="C1478">
        <f>VLOOKUP(A1478,'medical examination2'!A1478:'medical examination2'!B3812,2,FALSE)</f>
        <v>19.95</v>
      </c>
      <c r="D1478">
        <f>VLOOKUP(A1478,'medical examination2'!A1478:E3812,5,FALSE)</f>
        <v>6.11</v>
      </c>
      <c r="E1478" t="str">
        <f>VLOOKUP(A1478,'medical examination2'!A1478:G3813,7,FALSE)</f>
        <v>No</v>
      </c>
      <c r="F1478" t="str">
        <f>VLOOKUP(healthcare!A1478,'medical examination2'!A1478:I3812,9,FALSE)</f>
        <v>No</v>
      </c>
      <c r="G1478" t="str">
        <f>VLOOKUP(A1478,'medical examination2'!A1478:J3812,10,FALSE)</f>
        <v>No</v>
      </c>
      <c r="I1478" t="str">
        <f>VLOOKUP(A1478,'medical examination2'!A1478:M3812,13,FALSE)</f>
        <v>No</v>
      </c>
      <c r="J1478" t="str">
        <f>VLOOKUP(A1478,'medical examination2'!A1478:D3812,4,FALSE)</f>
        <v>NORMAL WEIGHT</v>
      </c>
      <c r="K1478" t="str">
        <f>VLOOKUP(A1478,'medical examination2'!A1478:F3812,6,FALSE)</f>
        <v>PREDIABETES</v>
      </c>
      <c r="L1478" s="16" t="e">
        <f>VLOOKUP(A1478,'hospitalisation details 2'!A1478:G3820,7,FALSE)</f>
        <v>#N/A</v>
      </c>
      <c r="N1478" t="e">
        <f>VLOOKUP(A1478,'hospitalisation details 2'!A1478:J3820,10,FALSE)</f>
        <v>#N/A</v>
      </c>
    </row>
    <row r="1479" spans="1:14" ht="15.6" x14ac:dyDescent="0.3">
      <c r="A1479" s="1" t="s">
        <v>893</v>
      </c>
      <c r="B1479" t="str">
        <f>VLOOKUP(A1479,'Customer Names'!A1479:D3813,4,FALSE)</f>
        <v>Michael A.</v>
      </c>
      <c r="C1479">
        <f>VLOOKUP(A1479,'medical examination2'!A1479:'medical examination2'!B3813,2,FALSE)</f>
        <v>34.64</v>
      </c>
      <c r="D1479">
        <f>VLOOKUP(A1479,'medical examination2'!A1479:E3813,5,FALSE)</f>
        <v>4.88</v>
      </c>
      <c r="E1479" t="str">
        <f>VLOOKUP(A1479,'medical examination2'!A1479:G3814,7,FALSE)</f>
        <v>No</v>
      </c>
      <c r="F1479" t="str">
        <f>VLOOKUP(healthcare!A1479,'medical examination2'!A1479:I3813,9,FALSE)</f>
        <v>No</v>
      </c>
      <c r="G1479" t="str">
        <f>VLOOKUP(A1479,'medical examination2'!A1479:J3813,10,FALSE)</f>
        <v>Yes</v>
      </c>
      <c r="I1479" t="str">
        <f>VLOOKUP(A1479,'medical examination2'!A1479:M3813,13,FALSE)</f>
        <v>No</v>
      </c>
      <c r="J1479" t="str">
        <f>VLOOKUP(A1479,'medical examination2'!A1479:D3813,4,FALSE)</f>
        <v>OBESITY</v>
      </c>
      <c r="K1479" t="str">
        <f>VLOOKUP(A1479,'medical examination2'!A1479:F3813,6,FALSE)</f>
        <v>NORMAL</v>
      </c>
      <c r="L1479" s="16" t="e">
        <f>VLOOKUP(A1479,'hospitalisation details 2'!A1479:G3821,7,FALSE)</f>
        <v>#N/A</v>
      </c>
      <c r="N1479" t="e">
        <f>VLOOKUP(A1479,'hospitalisation details 2'!A1479:J3821,10,FALSE)</f>
        <v>#N/A</v>
      </c>
    </row>
    <row r="1480" spans="1:14" ht="15.6" x14ac:dyDescent="0.3">
      <c r="A1480" s="1" t="s">
        <v>892</v>
      </c>
      <c r="B1480" t="str">
        <f>VLOOKUP(A1480,'Customer Names'!A1480:D3814,4,FALSE)</f>
        <v>Byron A</v>
      </c>
      <c r="C1480">
        <f>VLOOKUP(A1480,'medical examination2'!A1480:'medical examination2'!B3814,2,FALSE)</f>
        <v>18.75</v>
      </c>
      <c r="D1480">
        <f>VLOOKUP(A1480,'medical examination2'!A1480:E3814,5,FALSE)</f>
        <v>6.72</v>
      </c>
      <c r="E1480" t="str">
        <f>VLOOKUP(A1480,'medical examination2'!A1480:G3815,7,FALSE)</f>
        <v>No</v>
      </c>
      <c r="F1480" t="str">
        <f>VLOOKUP(healthcare!A1480,'medical examination2'!A1480:I3814,9,FALSE)</f>
        <v>No</v>
      </c>
      <c r="G1480" t="str">
        <f>VLOOKUP(A1480,'medical examination2'!A1480:J3814,10,FALSE)</f>
        <v>No</v>
      </c>
      <c r="I1480" t="str">
        <f>VLOOKUP(A1480,'medical examination2'!A1480:M3814,13,FALSE)</f>
        <v>No</v>
      </c>
      <c r="J1480" t="str">
        <f>VLOOKUP(A1480,'medical examination2'!A1480:D3814,4,FALSE)</f>
        <v>NORMAL WEIGHT</v>
      </c>
      <c r="K1480" t="str">
        <f>VLOOKUP(A1480,'medical examination2'!A1480:F3814,6,FALSE)</f>
        <v>DIABETES</v>
      </c>
      <c r="L1480" s="16" t="e">
        <f>VLOOKUP(A1480,'hospitalisation details 2'!A1480:G3822,7,FALSE)</f>
        <v>#N/A</v>
      </c>
      <c r="N1480" t="e">
        <f>VLOOKUP(A1480,'hospitalisation details 2'!A1480:J3822,10,FALSE)</f>
        <v>#N/A</v>
      </c>
    </row>
    <row r="1481" spans="1:14" ht="15.6" x14ac:dyDescent="0.3">
      <c r="A1481" s="1" t="s">
        <v>891</v>
      </c>
      <c r="B1481" t="str">
        <f>VLOOKUP(A1481,'Customer Names'!A1481:D3815,4,FALSE)</f>
        <v>Carine A</v>
      </c>
      <c r="C1481">
        <f>VLOOKUP(A1481,'medical examination2'!A1481:'medical examination2'!B3815,2,FALSE)</f>
        <v>26.48</v>
      </c>
      <c r="D1481">
        <f>VLOOKUP(A1481,'medical examination2'!A1481:E3815,5,FALSE)</f>
        <v>4.2</v>
      </c>
      <c r="E1481" t="str">
        <f>VLOOKUP(A1481,'medical examination2'!A1481:G3816,7,FALSE)</f>
        <v>No</v>
      </c>
      <c r="F1481" t="str">
        <f>VLOOKUP(healthcare!A1481,'medical examination2'!A1481:I3815,9,FALSE)</f>
        <v>No</v>
      </c>
      <c r="G1481" t="str">
        <f>VLOOKUP(A1481,'medical examination2'!A1481:J3815,10,FALSE)</f>
        <v>No</v>
      </c>
      <c r="I1481" t="str">
        <f>VLOOKUP(A1481,'medical examination2'!A1481:M3815,13,FALSE)</f>
        <v>No</v>
      </c>
      <c r="J1481" t="str">
        <f>VLOOKUP(A1481,'medical examination2'!A1481:D3815,4,FALSE)</f>
        <v>OVERWEIGHT</v>
      </c>
      <c r="K1481" t="str">
        <f>VLOOKUP(A1481,'medical examination2'!A1481:F3815,6,FALSE)</f>
        <v>NORMAL</v>
      </c>
      <c r="L1481" s="16" t="e">
        <f>VLOOKUP(A1481,'hospitalisation details 2'!A1481:G3823,7,FALSE)</f>
        <v>#N/A</v>
      </c>
      <c r="N1481" t="e">
        <f>VLOOKUP(A1481,'hospitalisation details 2'!A1481:J3823,10,FALSE)</f>
        <v>#N/A</v>
      </c>
    </row>
    <row r="1482" spans="1:14" ht="15.6" x14ac:dyDescent="0.3">
      <c r="A1482" s="1" t="s">
        <v>890</v>
      </c>
      <c r="B1482" t="str">
        <f>VLOOKUP(A1482,'Customer Names'!A1482:D3816,4,FALSE)</f>
        <v>Nathaniel</v>
      </c>
      <c r="C1482">
        <f>VLOOKUP(A1482,'medical examination2'!A1482:'medical examination2'!B3816,2,FALSE)</f>
        <v>34.83</v>
      </c>
      <c r="D1482">
        <f>VLOOKUP(A1482,'medical examination2'!A1482:E3816,5,FALSE)</f>
        <v>5.79</v>
      </c>
      <c r="E1482" t="str">
        <f>VLOOKUP(A1482,'medical examination2'!A1482:G3817,7,FALSE)</f>
        <v>No</v>
      </c>
      <c r="F1482" t="str">
        <f>VLOOKUP(healthcare!A1482,'medical examination2'!A1482:I3816,9,FALSE)</f>
        <v>No</v>
      </c>
      <c r="G1482" t="str">
        <f>VLOOKUP(A1482,'medical examination2'!A1482:J3816,10,FALSE)</f>
        <v>No</v>
      </c>
      <c r="I1482" t="str">
        <f>VLOOKUP(A1482,'medical examination2'!A1482:M3816,13,FALSE)</f>
        <v>No</v>
      </c>
      <c r="J1482" t="str">
        <f>VLOOKUP(A1482,'medical examination2'!A1482:D3816,4,FALSE)</f>
        <v>OBESITY</v>
      </c>
      <c r="K1482" t="str">
        <f>VLOOKUP(A1482,'medical examination2'!A1482:F3816,6,FALSE)</f>
        <v>PREDIABETES</v>
      </c>
      <c r="L1482" s="16" t="e">
        <f>VLOOKUP(A1482,'hospitalisation details 2'!A1482:G3824,7,FALSE)</f>
        <v>#N/A</v>
      </c>
      <c r="N1482" t="e">
        <f>VLOOKUP(A1482,'hospitalisation details 2'!A1482:J3824,10,FALSE)</f>
        <v>#N/A</v>
      </c>
    </row>
    <row r="1483" spans="1:14" ht="15.6" x14ac:dyDescent="0.3">
      <c r="A1483" s="1" t="s">
        <v>889</v>
      </c>
      <c r="B1483" t="str">
        <f>VLOOKUP(A1483,'Customer Names'!A1483:D3817,4,FALSE)</f>
        <v>Lindsay A.</v>
      </c>
      <c r="C1483">
        <f>VLOOKUP(A1483,'medical examination2'!A1483:'medical examination2'!B3817,2,FALSE)</f>
        <v>25.46</v>
      </c>
      <c r="D1483">
        <f>VLOOKUP(A1483,'medical examination2'!A1483:E3817,5,FALSE)</f>
        <v>4.29</v>
      </c>
      <c r="E1483" t="str">
        <f>VLOOKUP(A1483,'medical examination2'!A1483:G3818,7,FALSE)</f>
        <v>No</v>
      </c>
      <c r="F1483" t="str">
        <f>VLOOKUP(healthcare!A1483,'medical examination2'!A1483:I3817,9,FALSE)</f>
        <v>No</v>
      </c>
      <c r="G1483" t="str">
        <f>VLOOKUP(A1483,'medical examination2'!A1483:J3817,10,FALSE)</f>
        <v>No</v>
      </c>
      <c r="I1483" t="str">
        <f>VLOOKUP(A1483,'medical examination2'!A1483:M3817,13,FALSE)</f>
        <v>No</v>
      </c>
      <c r="J1483" t="str">
        <f>VLOOKUP(A1483,'medical examination2'!A1483:D3817,4,FALSE)</f>
        <v>OVERWEIGHT</v>
      </c>
      <c r="K1483" t="str">
        <f>VLOOKUP(A1483,'medical examination2'!A1483:F3817,6,FALSE)</f>
        <v>NORMAL</v>
      </c>
      <c r="L1483" s="16" t="e">
        <f>VLOOKUP(A1483,'hospitalisation details 2'!A1483:G3825,7,FALSE)</f>
        <v>#N/A</v>
      </c>
      <c r="N1483" t="e">
        <f>VLOOKUP(A1483,'hospitalisation details 2'!A1483:J3825,10,FALSE)</f>
        <v>#N/A</v>
      </c>
    </row>
    <row r="1484" spans="1:14" ht="15.6" x14ac:dyDescent="0.3">
      <c r="A1484" s="1" t="s">
        <v>888</v>
      </c>
      <c r="B1484" t="str">
        <f>VLOOKUP(A1484,'Customer Names'!A1484:D3818,4,FALSE)</f>
        <v>Justin R</v>
      </c>
      <c r="C1484">
        <f>VLOOKUP(A1484,'medical examination2'!A1484:'medical examination2'!B3818,2,FALSE)</f>
        <v>23.31</v>
      </c>
      <c r="D1484">
        <f>VLOOKUP(A1484,'medical examination2'!A1484:E3818,5,FALSE)</f>
        <v>8.27</v>
      </c>
      <c r="E1484" t="str">
        <f>VLOOKUP(A1484,'medical examination2'!A1484:G3819,7,FALSE)</f>
        <v>No</v>
      </c>
      <c r="F1484" t="str">
        <f>VLOOKUP(healthcare!A1484,'medical examination2'!A1484:I3818,9,FALSE)</f>
        <v>No</v>
      </c>
      <c r="G1484" t="str">
        <f>VLOOKUP(A1484,'medical examination2'!A1484:J3818,10,FALSE)</f>
        <v>No</v>
      </c>
      <c r="I1484" t="str">
        <f>VLOOKUP(A1484,'medical examination2'!A1484:M3818,13,FALSE)</f>
        <v>No</v>
      </c>
      <c r="J1484" t="str">
        <f>VLOOKUP(A1484,'medical examination2'!A1484:D3818,4,FALSE)</f>
        <v>NORMAL WEIGHT</v>
      </c>
      <c r="K1484" t="str">
        <f>VLOOKUP(A1484,'medical examination2'!A1484:F3818,6,FALSE)</f>
        <v>DIABETES</v>
      </c>
      <c r="L1484" s="16" t="e">
        <f>VLOOKUP(A1484,'hospitalisation details 2'!A1484:G3826,7,FALSE)</f>
        <v>#N/A</v>
      </c>
      <c r="N1484" t="e">
        <f>VLOOKUP(A1484,'hospitalisation details 2'!A1484:J3826,10,FALSE)</f>
        <v>#N/A</v>
      </c>
    </row>
    <row r="1485" spans="1:14" ht="15.6" x14ac:dyDescent="0.3">
      <c r="A1485" s="1" t="s">
        <v>887</v>
      </c>
      <c r="B1485" t="str">
        <f>VLOOKUP(A1485,'Customer Names'!A1485:D3819,4,FALSE)</f>
        <v>Casey</v>
      </c>
      <c r="C1485">
        <f>VLOOKUP(A1485,'medical examination2'!A1485:'medical examination2'!B3819,2,FALSE)</f>
        <v>29</v>
      </c>
      <c r="D1485">
        <f>VLOOKUP(A1485,'medical examination2'!A1485:E3819,5,FALSE)</f>
        <v>4.5599999999999996</v>
      </c>
      <c r="E1485" t="str">
        <f>VLOOKUP(A1485,'medical examination2'!A1485:G3820,7,FALSE)</f>
        <v>No</v>
      </c>
      <c r="F1485" t="str">
        <f>VLOOKUP(healthcare!A1485,'medical examination2'!A1485:I3819,9,FALSE)</f>
        <v>No</v>
      </c>
      <c r="G1485" t="str">
        <f>VLOOKUP(A1485,'medical examination2'!A1485:J3819,10,FALSE)</f>
        <v>No</v>
      </c>
      <c r="I1485" t="str">
        <f>VLOOKUP(A1485,'medical examination2'!A1485:M3819,13,FALSE)</f>
        <v>No</v>
      </c>
      <c r="J1485" t="str">
        <f>VLOOKUP(A1485,'medical examination2'!A1485:D3819,4,FALSE)</f>
        <v>OVERWEIGHT</v>
      </c>
      <c r="K1485" t="str">
        <f>VLOOKUP(A1485,'medical examination2'!A1485:F3819,6,FALSE)</f>
        <v>NORMAL</v>
      </c>
      <c r="L1485" s="16" t="e">
        <f>VLOOKUP(A1485,'hospitalisation details 2'!A1485:G3827,7,FALSE)</f>
        <v>#N/A</v>
      </c>
      <c r="N1485" t="e">
        <f>VLOOKUP(A1485,'hospitalisation details 2'!A1485:J3827,10,FALSE)</f>
        <v>#N/A</v>
      </c>
    </row>
    <row r="1486" spans="1:14" ht="15.6" x14ac:dyDescent="0.3">
      <c r="A1486" s="1" t="s">
        <v>886</v>
      </c>
      <c r="B1486" t="str">
        <f>VLOOKUP(A1486,'Customer Names'!A1486:D3820,4,FALSE)</f>
        <v>Amanda L</v>
      </c>
      <c r="C1486">
        <f>VLOOKUP(A1486,'medical examination2'!A1486:'medical examination2'!B3820,2,FALSE)</f>
        <v>32.869999999999997</v>
      </c>
      <c r="D1486">
        <f>VLOOKUP(A1486,'medical examination2'!A1486:E3820,5,FALSE)</f>
        <v>5.33</v>
      </c>
      <c r="E1486" t="str">
        <f>VLOOKUP(A1486,'medical examination2'!A1486:G3821,7,FALSE)</f>
        <v>No</v>
      </c>
      <c r="F1486" t="str">
        <f>VLOOKUP(healthcare!A1486,'medical examination2'!A1486:I3820,9,FALSE)</f>
        <v>No</v>
      </c>
      <c r="G1486" t="str">
        <f>VLOOKUP(A1486,'medical examination2'!A1486:J3820,10,FALSE)</f>
        <v>No</v>
      </c>
      <c r="I1486" t="str">
        <f>VLOOKUP(A1486,'medical examination2'!A1486:M3820,13,FALSE)</f>
        <v>No</v>
      </c>
      <c r="J1486" t="str">
        <f>VLOOKUP(A1486,'medical examination2'!A1486:D3820,4,FALSE)</f>
        <v>OBESITY</v>
      </c>
      <c r="K1486" t="str">
        <f>VLOOKUP(A1486,'medical examination2'!A1486:F3820,6,FALSE)</f>
        <v>NORMAL</v>
      </c>
      <c r="L1486" s="16" t="e">
        <f>VLOOKUP(A1486,'hospitalisation details 2'!A1486:G3828,7,FALSE)</f>
        <v>#N/A</v>
      </c>
      <c r="N1486" t="e">
        <f>VLOOKUP(A1486,'hospitalisation details 2'!A1486:J3828,10,FALSE)</f>
        <v>#N/A</v>
      </c>
    </row>
    <row r="1487" spans="1:14" ht="15.6" x14ac:dyDescent="0.3">
      <c r="A1487" s="1" t="s">
        <v>885</v>
      </c>
      <c r="B1487" t="str">
        <f>VLOOKUP(A1487,'Customer Names'!A1487:D3821,4,FALSE)</f>
        <v>Ayako N.</v>
      </c>
      <c r="C1487">
        <f>VLOOKUP(A1487,'medical examination2'!A1487:'medical examination2'!B3821,2,FALSE)</f>
        <v>26.18</v>
      </c>
      <c r="D1487">
        <f>VLOOKUP(A1487,'medical examination2'!A1487:E3821,5,FALSE)</f>
        <v>5.63</v>
      </c>
      <c r="E1487" t="str">
        <f>VLOOKUP(A1487,'medical examination2'!A1487:G3822,7,FALSE)</f>
        <v>No</v>
      </c>
      <c r="F1487" t="str">
        <f>VLOOKUP(healthcare!A1487,'medical examination2'!A1487:I3821,9,FALSE)</f>
        <v>No</v>
      </c>
      <c r="G1487" t="str">
        <f>VLOOKUP(A1487,'medical examination2'!A1487:J3821,10,FALSE)</f>
        <v>No</v>
      </c>
      <c r="I1487" t="str">
        <f>VLOOKUP(A1487,'medical examination2'!A1487:M3821,13,FALSE)</f>
        <v>No</v>
      </c>
      <c r="J1487" t="str">
        <f>VLOOKUP(A1487,'medical examination2'!A1487:D3821,4,FALSE)</f>
        <v>OVERWEIGHT</v>
      </c>
      <c r="K1487" t="str">
        <f>VLOOKUP(A1487,'medical examination2'!A1487:F3821,6,FALSE)</f>
        <v>NORMAL</v>
      </c>
      <c r="L1487" s="16" t="e">
        <f>VLOOKUP(A1487,'hospitalisation details 2'!A1487:G3829,7,FALSE)</f>
        <v>#N/A</v>
      </c>
      <c r="N1487" t="e">
        <f>VLOOKUP(A1487,'hospitalisation details 2'!A1487:J3829,10,FALSE)</f>
        <v>#N/A</v>
      </c>
    </row>
    <row r="1488" spans="1:14" ht="15.6" x14ac:dyDescent="0.3">
      <c r="A1488" s="1" t="s">
        <v>884</v>
      </c>
      <c r="B1488" t="str">
        <f>VLOOKUP(A1488,'Customer Names'!A1488:D3822,4,FALSE)</f>
        <v>Emilee</v>
      </c>
      <c r="C1488">
        <f>VLOOKUP(A1488,'medical examination2'!A1488:'medical examination2'!B3822,2,FALSE)</f>
        <v>25.3</v>
      </c>
      <c r="D1488">
        <f>VLOOKUP(A1488,'medical examination2'!A1488:E3822,5,FALSE)</f>
        <v>5.12</v>
      </c>
      <c r="E1488" t="str">
        <f>VLOOKUP(A1488,'medical examination2'!A1488:G3823,7,FALSE)</f>
        <v>No</v>
      </c>
      <c r="F1488" t="str">
        <f>VLOOKUP(healthcare!A1488,'medical examination2'!A1488:I3822,9,FALSE)</f>
        <v>No</v>
      </c>
      <c r="G1488" t="str">
        <f>VLOOKUP(A1488,'medical examination2'!A1488:J3822,10,FALSE)</f>
        <v>No</v>
      </c>
      <c r="I1488" t="str">
        <f>VLOOKUP(A1488,'medical examination2'!A1488:M3822,13,FALSE)</f>
        <v>No</v>
      </c>
      <c r="J1488" t="str">
        <f>VLOOKUP(A1488,'medical examination2'!A1488:D3822,4,FALSE)</f>
        <v>OVERWEIGHT</v>
      </c>
      <c r="K1488" t="str">
        <f>VLOOKUP(A1488,'medical examination2'!A1488:F3822,6,FALSE)</f>
        <v>NORMAL</v>
      </c>
      <c r="L1488" s="16" t="e">
        <f>VLOOKUP(A1488,'hospitalisation details 2'!A1488:G3830,7,FALSE)</f>
        <v>#N/A</v>
      </c>
      <c r="N1488" t="e">
        <f>VLOOKUP(A1488,'hospitalisation details 2'!A1488:J3830,10,FALSE)</f>
        <v>#N/A</v>
      </c>
    </row>
    <row r="1489" spans="1:14" ht="15.6" x14ac:dyDescent="0.3">
      <c r="A1489" s="1" t="s">
        <v>883</v>
      </c>
      <c r="B1489" t="str">
        <f>VLOOKUP(A1489,'Customer Names'!A1489:D3823,4,FALSE)</f>
        <v>Stephen M</v>
      </c>
      <c r="C1489">
        <f>VLOOKUP(A1489,'medical examination2'!A1489:'medical examination2'!B3823,2,FALSE)</f>
        <v>36.94</v>
      </c>
      <c r="D1489">
        <f>VLOOKUP(A1489,'medical examination2'!A1489:E3823,5,FALSE)</f>
        <v>5.15</v>
      </c>
      <c r="E1489" t="str">
        <f>VLOOKUP(A1489,'medical examination2'!A1489:G3824,7,FALSE)</f>
        <v>yes</v>
      </c>
      <c r="F1489" t="str">
        <f>VLOOKUP(healthcare!A1489,'medical examination2'!A1489:I3823,9,FALSE)</f>
        <v>No</v>
      </c>
      <c r="G1489" t="str">
        <f>VLOOKUP(A1489,'medical examination2'!A1489:J3823,10,FALSE)</f>
        <v>No</v>
      </c>
      <c r="I1489" t="str">
        <f>VLOOKUP(A1489,'medical examination2'!A1489:M3823,13,FALSE)</f>
        <v>No</v>
      </c>
      <c r="J1489" t="str">
        <f>VLOOKUP(A1489,'medical examination2'!A1489:D3823,4,FALSE)</f>
        <v>OBESITY</v>
      </c>
      <c r="K1489" t="str">
        <f>VLOOKUP(A1489,'medical examination2'!A1489:F3823,6,FALSE)</f>
        <v>NORMAL</v>
      </c>
      <c r="L1489" s="16" t="e">
        <f>VLOOKUP(A1489,'hospitalisation details 2'!A1489:G3831,7,FALSE)</f>
        <v>#N/A</v>
      </c>
      <c r="N1489" t="e">
        <f>VLOOKUP(A1489,'hospitalisation details 2'!A1489:J3831,10,FALSE)</f>
        <v>#N/A</v>
      </c>
    </row>
    <row r="1490" spans="1:14" ht="15.6" x14ac:dyDescent="0.3">
      <c r="A1490" s="1" t="s">
        <v>882</v>
      </c>
      <c r="B1490" t="str">
        <f>VLOOKUP(A1490,'Customer Names'!A1490:D3824,4,FALSE)</f>
        <v>Annemarie A</v>
      </c>
      <c r="C1490">
        <f>VLOOKUP(A1490,'medical examination2'!A1490:'medical examination2'!B3824,2,FALSE)</f>
        <v>22.86</v>
      </c>
      <c r="D1490">
        <f>VLOOKUP(A1490,'medical examination2'!A1490:E3824,5,FALSE)</f>
        <v>7.5</v>
      </c>
      <c r="E1490" t="str">
        <f>VLOOKUP(A1490,'medical examination2'!A1490:G3825,7,FALSE)</f>
        <v>No</v>
      </c>
      <c r="F1490" t="str">
        <f>VLOOKUP(healthcare!A1490,'medical examination2'!A1490:I3824,9,FALSE)</f>
        <v>No</v>
      </c>
      <c r="G1490" t="str">
        <f>VLOOKUP(A1490,'medical examination2'!A1490:J3824,10,FALSE)</f>
        <v>No</v>
      </c>
      <c r="I1490" t="str">
        <f>VLOOKUP(A1490,'medical examination2'!A1490:M3824,13,FALSE)</f>
        <v>No</v>
      </c>
      <c r="J1490" t="str">
        <f>VLOOKUP(A1490,'medical examination2'!A1490:D3824,4,FALSE)</f>
        <v>NORMAL WEIGHT</v>
      </c>
      <c r="K1490" t="str">
        <f>VLOOKUP(A1490,'medical examination2'!A1490:F3824,6,FALSE)</f>
        <v>DIABETES</v>
      </c>
      <c r="L1490" s="16" t="e">
        <f>VLOOKUP(A1490,'hospitalisation details 2'!A1490:G3832,7,FALSE)</f>
        <v>#N/A</v>
      </c>
      <c r="N1490" t="e">
        <f>VLOOKUP(A1490,'hospitalisation details 2'!A1490:J3832,10,FALSE)</f>
        <v>#N/A</v>
      </c>
    </row>
    <row r="1491" spans="1:14" ht="15.6" x14ac:dyDescent="0.3">
      <c r="A1491" s="1" t="s">
        <v>881</v>
      </c>
      <c r="B1491" t="str">
        <f>VLOOKUP(A1491,'Customer Names'!A1491:D3825,4,FALSE)</f>
        <v>Ashley R</v>
      </c>
      <c r="C1491">
        <f>VLOOKUP(A1491,'medical examination2'!A1491:'medical examination2'!B3825,2,FALSE)</f>
        <v>18.760000000000002</v>
      </c>
      <c r="D1491">
        <f>VLOOKUP(A1491,'medical examination2'!A1491:E3825,5,FALSE)</f>
        <v>4.88</v>
      </c>
      <c r="E1491" t="str">
        <f>VLOOKUP(A1491,'medical examination2'!A1491:G3826,7,FALSE)</f>
        <v>yes</v>
      </c>
      <c r="F1491" t="str">
        <f>VLOOKUP(healthcare!A1491,'medical examination2'!A1491:I3825,9,FALSE)</f>
        <v>No</v>
      </c>
      <c r="G1491" t="str">
        <f>VLOOKUP(A1491,'medical examination2'!A1491:J3825,10,FALSE)</f>
        <v>Yes</v>
      </c>
      <c r="I1491" t="str">
        <f>VLOOKUP(A1491,'medical examination2'!A1491:M3825,13,FALSE)</f>
        <v>No</v>
      </c>
      <c r="J1491" t="str">
        <f>VLOOKUP(A1491,'medical examination2'!A1491:D3825,4,FALSE)</f>
        <v>NORMAL WEIGHT</v>
      </c>
      <c r="K1491" t="str">
        <f>VLOOKUP(A1491,'medical examination2'!A1491:F3825,6,FALSE)</f>
        <v>NORMAL</v>
      </c>
      <c r="L1491" s="16" t="e">
        <f>VLOOKUP(A1491,'hospitalisation details 2'!A1491:G3833,7,FALSE)</f>
        <v>#N/A</v>
      </c>
      <c r="N1491" t="e">
        <f>VLOOKUP(A1491,'hospitalisation details 2'!A1491:J3833,10,FALSE)</f>
        <v>#N/A</v>
      </c>
    </row>
    <row r="1492" spans="1:14" ht="15.6" x14ac:dyDescent="0.3">
      <c r="A1492" s="1" t="s">
        <v>880</v>
      </c>
      <c r="B1492" t="str">
        <f>VLOOKUP(A1492,'Customer Names'!A1492:D3826,4,FALSE)</f>
        <v>Leslie A</v>
      </c>
      <c r="C1492">
        <f>VLOOKUP(A1492,'medical examination2'!A1492:'medical examination2'!B3826,2,FALSE)</f>
        <v>24.36</v>
      </c>
      <c r="D1492">
        <f>VLOOKUP(A1492,'medical examination2'!A1492:E3826,5,FALSE)</f>
        <v>5.57</v>
      </c>
      <c r="E1492" t="str">
        <f>VLOOKUP(A1492,'medical examination2'!A1492:G3827,7,FALSE)</f>
        <v>No</v>
      </c>
      <c r="F1492" t="str">
        <f>VLOOKUP(healthcare!A1492,'medical examination2'!A1492:I3826,9,FALSE)</f>
        <v>No</v>
      </c>
      <c r="G1492" t="str">
        <f>VLOOKUP(A1492,'medical examination2'!A1492:J3826,10,FALSE)</f>
        <v>No</v>
      </c>
      <c r="I1492" t="str">
        <f>VLOOKUP(A1492,'medical examination2'!A1492:M3826,13,FALSE)</f>
        <v>No</v>
      </c>
      <c r="J1492" t="str">
        <f>VLOOKUP(A1492,'medical examination2'!A1492:D3826,4,FALSE)</f>
        <v>NORMAL WEIGHT</v>
      </c>
      <c r="K1492" t="str">
        <f>VLOOKUP(A1492,'medical examination2'!A1492:F3826,6,FALSE)</f>
        <v>NORMAL</v>
      </c>
      <c r="L1492" s="16" t="e">
        <f>VLOOKUP(A1492,'hospitalisation details 2'!A1492:G3834,7,FALSE)</f>
        <v>#N/A</v>
      </c>
      <c r="N1492" t="e">
        <f>VLOOKUP(A1492,'hospitalisation details 2'!A1492:J3834,10,FALSE)</f>
        <v>#N/A</v>
      </c>
    </row>
    <row r="1493" spans="1:14" ht="15.6" x14ac:dyDescent="0.3">
      <c r="A1493" s="1" t="s">
        <v>879</v>
      </c>
      <c r="B1493" t="str">
        <f>VLOOKUP(A1493,'Customer Names'!A1493:D3827,4,FALSE)</f>
        <v>Mauricio J. Sr.</v>
      </c>
      <c r="C1493">
        <f>VLOOKUP(A1493,'medical examination2'!A1493:'medical examination2'!B3827,2,FALSE)</f>
        <v>32.299999999999997</v>
      </c>
      <c r="D1493">
        <f>VLOOKUP(A1493,'medical examination2'!A1493:E3827,5,FALSE)</f>
        <v>5.31</v>
      </c>
      <c r="E1493" t="str">
        <f>VLOOKUP(A1493,'medical examination2'!A1493:G3828,7,FALSE)</f>
        <v>No</v>
      </c>
      <c r="F1493" t="str">
        <f>VLOOKUP(healthcare!A1493,'medical examination2'!A1493:I3827,9,FALSE)</f>
        <v>No</v>
      </c>
      <c r="G1493" t="str">
        <f>VLOOKUP(A1493,'medical examination2'!A1493:J3827,10,FALSE)</f>
        <v>No</v>
      </c>
      <c r="I1493" t="str">
        <f>VLOOKUP(A1493,'medical examination2'!A1493:M3827,13,FALSE)</f>
        <v>No</v>
      </c>
      <c r="J1493" t="str">
        <f>VLOOKUP(A1493,'medical examination2'!A1493:D3827,4,FALSE)</f>
        <v>OBESITY</v>
      </c>
      <c r="K1493" t="str">
        <f>VLOOKUP(A1493,'medical examination2'!A1493:F3827,6,FALSE)</f>
        <v>NORMAL</v>
      </c>
      <c r="L1493" s="16" t="e">
        <f>VLOOKUP(A1493,'hospitalisation details 2'!A1493:G3835,7,FALSE)</f>
        <v>#N/A</v>
      </c>
      <c r="N1493" t="e">
        <f>VLOOKUP(A1493,'hospitalisation details 2'!A1493:J3835,10,FALSE)</f>
        <v>#N/A</v>
      </c>
    </row>
    <row r="1494" spans="1:14" ht="15.6" x14ac:dyDescent="0.3">
      <c r="A1494" s="1" t="s">
        <v>878</v>
      </c>
      <c r="B1494" t="str">
        <f>VLOOKUP(A1494,'Customer Names'!A1494:D3828,4,FALSE)</f>
        <v>Kieran</v>
      </c>
      <c r="C1494">
        <f>VLOOKUP(A1494,'medical examination2'!A1494:'medical examination2'!B3828,2,FALSE)</f>
        <v>22.704999999999998</v>
      </c>
      <c r="D1494">
        <f>VLOOKUP(A1494,'medical examination2'!A1494:E3828,5,FALSE)</f>
        <v>4.57</v>
      </c>
      <c r="E1494" t="str">
        <f>VLOOKUP(A1494,'medical examination2'!A1494:G3829,7,FALSE)</f>
        <v>yes</v>
      </c>
      <c r="F1494" t="str">
        <f>VLOOKUP(healthcare!A1494,'medical examination2'!A1494:I3828,9,FALSE)</f>
        <v>No</v>
      </c>
      <c r="G1494" t="str">
        <f>VLOOKUP(A1494,'medical examination2'!A1494:J3828,10,FALSE)</f>
        <v>No</v>
      </c>
      <c r="I1494" t="str">
        <f>VLOOKUP(A1494,'medical examination2'!A1494:M3828,13,FALSE)</f>
        <v>No</v>
      </c>
      <c r="J1494" t="str">
        <f>VLOOKUP(A1494,'medical examination2'!A1494:D3828,4,FALSE)</f>
        <v>NORMAL WEIGHT</v>
      </c>
      <c r="K1494" t="str">
        <f>VLOOKUP(A1494,'medical examination2'!A1494:F3828,6,FALSE)</f>
        <v>NORMAL</v>
      </c>
      <c r="L1494" s="16" t="e">
        <f>VLOOKUP(A1494,'hospitalisation details 2'!A1494:G3836,7,FALSE)</f>
        <v>#N/A</v>
      </c>
      <c r="N1494" t="e">
        <f>VLOOKUP(A1494,'hospitalisation details 2'!A1494:J3836,10,FALSE)</f>
        <v>#N/A</v>
      </c>
    </row>
    <row r="1495" spans="1:14" ht="15.6" x14ac:dyDescent="0.3">
      <c r="A1495" s="1" t="s">
        <v>877</v>
      </c>
      <c r="B1495" t="str">
        <f>VLOOKUP(A1495,'Customer Names'!A1495:D3829,4,FALSE)</f>
        <v>Elizabeth A</v>
      </c>
      <c r="C1495">
        <f>VLOOKUP(A1495,'medical examination2'!A1495:'medical examination2'!B3829,2,FALSE)</f>
        <v>21.79</v>
      </c>
      <c r="D1495">
        <f>VLOOKUP(A1495,'medical examination2'!A1495:E3829,5,FALSE)</f>
        <v>8.6999999999999993</v>
      </c>
      <c r="E1495" t="str">
        <f>VLOOKUP(A1495,'medical examination2'!A1495:G3830,7,FALSE)</f>
        <v>yes</v>
      </c>
      <c r="F1495" t="str">
        <f>VLOOKUP(healthcare!A1495,'medical examination2'!A1495:I3829,9,FALSE)</f>
        <v>No</v>
      </c>
      <c r="G1495" t="str">
        <f>VLOOKUP(A1495,'medical examination2'!A1495:J3829,10,FALSE)</f>
        <v>No</v>
      </c>
      <c r="I1495" t="str">
        <f>VLOOKUP(A1495,'medical examination2'!A1495:M3829,13,FALSE)</f>
        <v>No</v>
      </c>
      <c r="J1495" t="str">
        <f>VLOOKUP(A1495,'medical examination2'!A1495:D3829,4,FALSE)</f>
        <v>NORMAL WEIGHT</v>
      </c>
      <c r="K1495" t="str">
        <f>VLOOKUP(A1495,'medical examination2'!A1495:F3829,6,FALSE)</f>
        <v>DIABETES</v>
      </c>
      <c r="L1495" s="16" t="e">
        <f>VLOOKUP(A1495,'hospitalisation details 2'!A1495:G3837,7,FALSE)</f>
        <v>#N/A</v>
      </c>
      <c r="N1495" t="e">
        <f>VLOOKUP(A1495,'hospitalisation details 2'!A1495:J3837,10,FALSE)</f>
        <v>#N/A</v>
      </c>
    </row>
    <row r="1496" spans="1:14" ht="15.6" x14ac:dyDescent="0.3">
      <c r="A1496" s="1" t="s">
        <v>876</v>
      </c>
      <c r="B1496" t="str">
        <f>VLOOKUP(A1496,'Customer Names'!A1496:D3830,4,FALSE)</f>
        <v>Zeke M.</v>
      </c>
      <c r="C1496">
        <f>VLOOKUP(A1496,'medical examination2'!A1496:'medical examination2'!B3830,2,FALSE)</f>
        <v>24.52</v>
      </c>
      <c r="D1496">
        <f>VLOOKUP(A1496,'medical examination2'!A1496:E3830,5,FALSE)</f>
        <v>4.76</v>
      </c>
      <c r="E1496" t="str">
        <f>VLOOKUP(A1496,'medical examination2'!A1496:G3831,7,FALSE)</f>
        <v>No</v>
      </c>
      <c r="F1496" t="str">
        <f>VLOOKUP(healthcare!A1496,'medical examination2'!A1496:I3830,9,FALSE)</f>
        <v>No</v>
      </c>
      <c r="G1496" t="str">
        <f>VLOOKUP(A1496,'medical examination2'!A1496:J3830,10,FALSE)</f>
        <v>No</v>
      </c>
      <c r="I1496" t="str">
        <f>VLOOKUP(A1496,'medical examination2'!A1496:M3830,13,FALSE)</f>
        <v>No</v>
      </c>
      <c r="J1496" t="str">
        <f>VLOOKUP(A1496,'medical examination2'!A1496:D3830,4,FALSE)</f>
        <v>NORMAL WEIGHT</v>
      </c>
      <c r="K1496" t="str">
        <f>VLOOKUP(A1496,'medical examination2'!A1496:F3830,6,FALSE)</f>
        <v>NORMAL</v>
      </c>
      <c r="L1496" s="16" t="e">
        <f>VLOOKUP(A1496,'hospitalisation details 2'!A1496:G3838,7,FALSE)</f>
        <v>#N/A</v>
      </c>
      <c r="N1496" t="e">
        <f>VLOOKUP(A1496,'hospitalisation details 2'!A1496:J3838,10,FALSE)</f>
        <v>#N/A</v>
      </c>
    </row>
    <row r="1497" spans="1:14" ht="15.6" x14ac:dyDescent="0.3">
      <c r="A1497" s="1" t="s">
        <v>875</v>
      </c>
      <c r="B1497" t="str">
        <f>VLOOKUP(A1497,'Customer Names'!A1497:D3831,4,FALSE)</f>
        <v>Chip</v>
      </c>
      <c r="C1497">
        <f>VLOOKUP(A1497,'medical examination2'!A1497:'medical examination2'!B3831,2,FALSE)</f>
        <v>39.520000000000003</v>
      </c>
      <c r="D1497">
        <f>VLOOKUP(A1497,'medical examination2'!A1497:E3831,5,FALSE)</f>
        <v>11.81</v>
      </c>
      <c r="E1497" t="str">
        <f>VLOOKUP(A1497,'medical examination2'!A1497:G3832,7,FALSE)</f>
        <v>No</v>
      </c>
      <c r="F1497" t="str">
        <f>VLOOKUP(healthcare!A1497,'medical examination2'!A1497:I3831,9,FALSE)</f>
        <v>No</v>
      </c>
      <c r="G1497" t="str">
        <f>VLOOKUP(A1497,'medical examination2'!A1497:J3831,10,FALSE)</f>
        <v>No</v>
      </c>
      <c r="I1497" t="str">
        <f>VLOOKUP(A1497,'medical examination2'!A1497:M3831,13,FALSE)</f>
        <v>No</v>
      </c>
      <c r="J1497" t="str">
        <f>VLOOKUP(A1497,'medical examination2'!A1497:D3831,4,FALSE)</f>
        <v>OBESITY</v>
      </c>
      <c r="K1497" t="str">
        <f>VLOOKUP(A1497,'medical examination2'!A1497:F3831,6,FALSE)</f>
        <v>DIABETES</v>
      </c>
      <c r="L1497" s="16" t="e">
        <f>VLOOKUP(A1497,'hospitalisation details 2'!A1497:G3839,7,FALSE)</f>
        <v>#N/A</v>
      </c>
      <c r="N1497" t="e">
        <f>VLOOKUP(A1497,'hospitalisation details 2'!A1497:J3839,10,FALSE)</f>
        <v>#N/A</v>
      </c>
    </row>
    <row r="1498" spans="1:14" ht="15.6" x14ac:dyDescent="0.3">
      <c r="A1498" s="1" t="s">
        <v>874</v>
      </c>
      <c r="B1498" t="str">
        <f>VLOOKUP(A1498,'Customer Names'!A1498:D3832,4,FALSE)</f>
        <v>Miguel Angel Sr.</v>
      </c>
      <c r="C1498">
        <f>VLOOKUP(A1498,'medical examination2'!A1498:'medical examination2'!B3832,2,FALSE)</f>
        <v>24.49</v>
      </c>
      <c r="D1498">
        <f>VLOOKUP(A1498,'medical examination2'!A1498:E3832,5,FALSE)</f>
        <v>4.67</v>
      </c>
      <c r="E1498" t="str">
        <f>VLOOKUP(A1498,'medical examination2'!A1498:G3833,7,FALSE)</f>
        <v>No</v>
      </c>
      <c r="F1498" t="str">
        <f>VLOOKUP(healthcare!A1498,'medical examination2'!A1498:I3832,9,FALSE)</f>
        <v>No</v>
      </c>
      <c r="G1498" t="str">
        <f>VLOOKUP(A1498,'medical examination2'!A1498:J3832,10,FALSE)</f>
        <v>No</v>
      </c>
      <c r="I1498" t="str">
        <f>VLOOKUP(A1498,'medical examination2'!A1498:M3832,13,FALSE)</f>
        <v>No</v>
      </c>
      <c r="J1498" t="str">
        <f>VLOOKUP(A1498,'medical examination2'!A1498:D3832,4,FALSE)</f>
        <v>NORMAL WEIGHT</v>
      </c>
      <c r="K1498" t="str">
        <f>VLOOKUP(A1498,'medical examination2'!A1498:F3832,6,FALSE)</f>
        <v>NORMAL</v>
      </c>
      <c r="L1498" s="16" t="e">
        <f>VLOOKUP(A1498,'hospitalisation details 2'!A1498:G3840,7,FALSE)</f>
        <v>#N/A</v>
      </c>
      <c r="N1498" t="e">
        <f>VLOOKUP(A1498,'hospitalisation details 2'!A1498:J3840,10,FALSE)</f>
        <v>#N/A</v>
      </c>
    </row>
    <row r="1499" spans="1:14" ht="15.6" x14ac:dyDescent="0.3">
      <c r="A1499" s="1" t="s">
        <v>873</v>
      </c>
      <c r="B1499" t="str">
        <f>VLOOKUP(A1499,'Customer Names'!A1499:D3833,4,FALSE)</f>
        <v>Brian</v>
      </c>
      <c r="C1499">
        <f>VLOOKUP(A1499,'medical examination2'!A1499:'medical examination2'!B3833,2,FALSE)</f>
        <v>26.315000000000001</v>
      </c>
      <c r="D1499">
        <f>VLOOKUP(A1499,'medical examination2'!A1499:E3833,5,FALSE)</f>
        <v>6.02</v>
      </c>
      <c r="E1499" t="str">
        <f>VLOOKUP(A1499,'medical examination2'!A1499:G3834,7,FALSE)</f>
        <v>No</v>
      </c>
      <c r="F1499" t="str">
        <f>VLOOKUP(healthcare!A1499,'medical examination2'!A1499:I3833,9,FALSE)</f>
        <v>No</v>
      </c>
      <c r="G1499" t="str">
        <f>VLOOKUP(A1499,'medical examination2'!A1499:J3833,10,FALSE)</f>
        <v>No</v>
      </c>
      <c r="I1499" t="str">
        <f>VLOOKUP(A1499,'medical examination2'!A1499:M3833,13,FALSE)</f>
        <v>No</v>
      </c>
      <c r="J1499" t="str">
        <f>VLOOKUP(A1499,'medical examination2'!A1499:D3833,4,FALSE)</f>
        <v>OVERWEIGHT</v>
      </c>
      <c r="K1499" t="str">
        <f>VLOOKUP(A1499,'medical examination2'!A1499:F3833,6,FALSE)</f>
        <v>PREDIABETES</v>
      </c>
      <c r="L1499" s="16" t="e">
        <f>VLOOKUP(A1499,'hospitalisation details 2'!A1499:G3841,7,FALSE)</f>
        <v>#N/A</v>
      </c>
      <c r="N1499" t="e">
        <f>VLOOKUP(A1499,'hospitalisation details 2'!A1499:J3841,10,FALSE)</f>
        <v>#N/A</v>
      </c>
    </row>
    <row r="1500" spans="1:14" ht="15.6" x14ac:dyDescent="0.3">
      <c r="A1500" s="1" t="s">
        <v>872</v>
      </c>
      <c r="B1500" t="str">
        <f>VLOOKUP(A1500,'Customer Names'!A1500:D3834,4,FALSE)</f>
        <v>Meghan</v>
      </c>
      <c r="C1500">
        <f>VLOOKUP(A1500,'medical examination2'!A1500:'medical examination2'!B3834,2,FALSE)</f>
        <v>22.58</v>
      </c>
      <c r="D1500">
        <f>VLOOKUP(A1500,'medical examination2'!A1500:E3834,5,FALSE)</f>
        <v>7.46</v>
      </c>
      <c r="E1500" t="str">
        <f>VLOOKUP(A1500,'medical examination2'!A1500:G3835,7,FALSE)</f>
        <v>No</v>
      </c>
      <c r="F1500" t="str">
        <f>VLOOKUP(healthcare!A1500,'medical examination2'!A1500:I3834,9,FALSE)</f>
        <v>No</v>
      </c>
      <c r="G1500" t="str">
        <f>VLOOKUP(A1500,'medical examination2'!A1500:J3834,10,FALSE)</f>
        <v>No</v>
      </c>
      <c r="I1500" t="str">
        <f>VLOOKUP(A1500,'medical examination2'!A1500:M3834,13,FALSE)</f>
        <v>No</v>
      </c>
      <c r="J1500" t="str">
        <f>VLOOKUP(A1500,'medical examination2'!A1500:D3834,4,FALSE)</f>
        <v>NORMAL WEIGHT</v>
      </c>
      <c r="K1500" t="str">
        <f>VLOOKUP(A1500,'medical examination2'!A1500:F3834,6,FALSE)</f>
        <v>DIABETES</v>
      </c>
      <c r="L1500" s="16" t="e">
        <f>VLOOKUP(A1500,'hospitalisation details 2'!A1500:G3842,7,FALSE)</f>
        <v>#N/A</v>
      </c>
      <c r="N1500" t="e">
        <f>VLOOKUP(A1500,'hospitalisation details 2'!A1500:J3842,10,FALSE)</f>
        <v>#N/A</v>
      </c>
    </row>
    <row r="1501" spans="1:14" ht="15.6" x14ac:dyDescent="0.3">
      <c r="A1501" s="1" t="s">
        <v>871</v>
      </c>
      <c r="B1501" t="str">
        <f>VLOOKUP(A1501,'Customer Names'!A1501:D3835,4,FALSE)</f>
        <v>Meredith L.</v>
      </c>
      <c r="C1501">
        <f>VLOOKUP(A1501,'medical examination2'!A1501:'medical examination2'!B3835,2,FALSE)</f>
        <v>19.475000000000001</v>
      </c>
      <c r="D1501">
        <f>VLOOKUP(A1501,'medical examination2'!A1501:E3835,5,FALSE)</f>
        <v>4.74</v>
      </c>
      <c r="E1501" t="str">
        <f>VLOOKUP(A1501,'medical examination2'!A1501:G3836,7,FALSE)</f>
        <v>No</v>
      </c>
      <c r="F1501" t="str">
        <f>VLOOKUP(healthcare!A1501,'medical examination2'!A1501:I3835,9,FALSE)</f>
        <v>No</v>
      </c>
      <c r="G1501" t="str">
        <f>VLOOKUP(A1501,'medical examination2'!A1501:J3835,10,FALSE)</f>
        <v>No</v>
      </c>
      <c r="I1501" t="str">
        <f>VLOOKUP(A1501,'medical examination2'!A1501:M3835,13,FALSE)</f>
        <v>No</v>
      </c>
      <c r="J1501" t="str">
        <f>VLOOKUP(A1501,'medical examination2'!A1501:D3835,4,FALSE)</f>
        <v>NORMAL WEIGHT</v>
      </c>
      <c r="K1501" t="str">
        <f>VLOOKUP(A1501,'medical examination2'!A1501:F3835,6,FALSE)</f>
        <v>NORMAL</v>
      </c>
      <c r="L1501" s="16" t="e">
        <f>VLOOKUP(A1501,'hospitalisation details 2'!A1501:G3843,7,FALSE)</f>
        <v>#N/A</v>
      </c>
      <c r="N1501" t="e">
        <f>VLOOKUP(A1501,'hospitalisation details 2'!A1501:J3843,10,FALSE)</f>
        <v>#N/A</v>
      </c>
    </row>
    <row r="1502" spans="1:14" ht="15.6" x14ac:dyDescent="0.3">
      <c r="A1502" s="1" t="s">
        <v>870</v>
      </c>
      <c r="B1502" t="str">
        <f>VLOOKUP(A1502,'Customer Names'!A1502:D3836,4,FALSE)</f>
        <v>Millicent M</v>
      </c>
      <c r="C1502">
        <f>VLOOKUP(A1502,'medical examination2'!A1502:'medical examination2'!B3836,2,FALSE)</f>
        <v>26.33</v>
      </c>
      <c r="D1502">
        <f>VLOOKUP(A1502,'medical examination2'!A1502:E3836,5,FALSE)</f>
        <v>4.79</v>
      </c>
      <c r="E1502" t="str">
        <f>VLOOKUP(A1502,'medical examination2'!A1502:G3837,7,FALSE)</f>
        <v>No</v>
      </c>
      <c r="F1502" t="str">
        <f>VLOOKUP(healthcare!A1502,'medical examination2'!A1502:I3836,9,FALSE)</f>
        <v>No</v>
      </c>
      <c r="G1502" t="str">
        <f>VLOOKUP(A1502,'medical examination2'!A1502:J3836,10,FALSE)</f>
        <v>No</v>
      </c>
      <c r="I1502" t="str">
        <f>VLOOKUP(A1502,'medical examination2'!A1502:M3836,13,FALSE)</f>
        <v>No</v>
      </c>
      <c r="J1502" t="str">
        <f>VLOOKUP(A1502,'medical examination2'!A1502:D3836,4,FALSE)</f>
        <v>OVERWEIGHT</v>
      </c>
      <c r="K1502" t="str">
        <f>VLOOKUP(A1502,'medical examination2'!A1502:F3836,6,FALSE)</f>
        <v>NORMAL</v>
      </c>
      <c r="L1502" s="16" t="e">
        <f>VLOOKUP(A1502,'hospitalisation details 2'!A1502:G3844,7,FALSE)</f>
        <v>#N/A</v>
      </c>
      <c r="N1502" t="e">
        <f>VLOOKUP(A1502,'hospitalisation details 2'!A1502:J3844,10,FALSE)</f>
        <v>#N/A</v>
      </c>
    </row>
    <row r="1503" spans="1:14" ht="15.6" x14ac:dyDescent="0.3">
      <c r="A1503" s="1" t="s">
        <v>869</v>
      </c>
      <c r="B1503" t="str">
        <f>VLOOKUP(A1503,'Customer Names'!A1503:D3837,4,FALSE)</f>
        <v>Kathleen</v>
      </c>
      <c r="C1503">
        <f>VLOOKUP(A1503,'medical examination2'!A1503:'medical examination2'!B3837,2,FALSE)</f>
        <v>17.29</v>
      </c>
      <c r="D1503">
        <f>VLOOKUP(A1503,'medical examination2'!A1503:E3837,5,FALSE)</f>
        <v>5.35</v>
      </c>
      <c r="E1503" t="str">
        <f>VLOOKUP(A1503,'medical examination2'!A1503:G3838,7,FALSE)</f>
        <v>yes</v>
      </c>
      <c r="F1503" t="str">
        <f>VLOOKUP(healthcare!A1503,'medical examination2'!A1503:I3837,9,FALSE)</f>
        <v>No</v>
      </c>
      <c r="G1503" t="str">
        <f>VLOOKUP(A1503,'medical examination2'!A1503:J3837,10,FALSE)</f>
        <v>No</v>
      </c>
      <c r="I1503" t="str">
        <f>VLOOKUP(A1503,'medical examination2'!A1503:M3837,13,FALSE)</f>
        <v>No</v>
      </c>
      <c r="J1503" t="str">
        <f>VLOOKUP(A1503,'medical examination2'!A1503:D3837,4,FALSE)</f>
        <v>UNDERWEIGHT</v>
      </c>
      <c r="K1503" t="str">
        <f>VLOOKUP(A1503,'medical examination2'!A1503:F3837,6,FALSE)</f>
        <v>NORMAL</v>
      </c>
      <c r="L1503" s="16" t="e">
        <f>VLOOKUP(A1503,'hospitalisation details 2'!A1503:G3845,7,FALSE)</f>
        <v>#N/A</v>
      </c>
      <c r="N1503" t="e">
        <f>VLOOKUP(A1503,'hospitalisation details 2'!A1503:J3845,10,FALSE)</f>
        <v>#N/A</v>
      </c>
    </row>
    <row r="1504" spans="1:14" ht="15.6" x14ac:dyDescent="0.3">
      <c r="A1504" s="1" t="s">
        <v>868</v>
      </c>
      <c r="B1504" t="str">
        <f>VLOOKUP(A1504,'Customer Names'!A1504:D3838,4,FALSE)</f>
        <v>Kimberly K</v>
      </c>
      <c r="C1504">
        <f>VLOOKUP(A1504,'medical examination2'!A1504:'medical examination2'!B3838,2,FALSE)</f>
        <v>42.88</v>
      </c>
      <c r="D1504">
        <f>VLOOKUP(A1504,'medical examination2'!A1504:E3838,5,FALSE)</f>
        <v>4.87</v>
      </c>
      <c r="E1504" t="str">
        <f>VLOOKUP(A1504,'medical examination2'!A1504:G3839,7,FALSE)</f>
        <v>No</v>
      </c>
      <c r="F1504" t="str">
        <f>VLOOKUP(healthcare!A1504,'medical examination2'!A1504:I3838,9,FALSE)</f>
        <v>yes</v>
      </c>
      <c r="G1504" t="str">
        <f>VLOOKUP(A1504,'medical examination2'!A1504:J3838,10,FALSE)</f>
        <v>No</v>
      </c>
      <c r="I1504" t="str">
        <f>VLOOKUP(A1504,'medical examination2'!A1504:M3838,13,FALSE)</f>
        <v>No</v>
      </c>
      <c r="J1504" t="str">
        <f>VLOOKUP(A1504,'medical examination2'!A1504:D3838,4,FALSE)</f>
        <v>OBESITY</v>
      </c>
      <c r="K1504" t="str">
        <f>VLOOKUP(A1504,'medical examination2'!A1504:F3838,6,FALSE)</f>
        <v>NORMAL</v>
      </c>
      <c r="L1504" s="16" t="e">
        <f>VLOOKUP(A1504,'hospitalisation details 2'!A1504:G3846,7,FALSE)</f>
        <v>#N/A</v>
      </c>
      <c r="N1504" t="e">
        <f>VLOOKUP(A1504,'hospitalisation details 2'!A1504:J3846,10,FALSE)</f>
        <v>#N/A</v>
      </c>
    </row>
    <row r="1505" spans="1:14" ht="15.6" x14ac:dyDescent="0.3">
      <c r="A1505" s="1" t="s">
        <v>867</v>
      </c>
      <c r="B1505" t="str">
        <f>VLOOKUP(A1505,'Customer Names'!A1505:D3839,4,FALSE)</f>
        <v>Justin C</v>
      </c>
      <c r="C1505">
        <f>VLOOKUP(A1505,'medical examination2'!A1505:'medical examination2'!B3839,2,FALSE)</f>
        <v>32.200000000000003</v>
      </c>
      <c r="D1505">
        <f>VLOOKUP(A1505,'medical examination2'!A1505:E3839,5,FALSE)</f>
        <v>10.09</v>
      </c>
      <c r="E1505" t="str">
        <f>VLOOKUP(A1505,'medical examination2'!A1505:G3840,7,FALSE)</f>
        <v>yes</v>
      </c>
      <c r="F1505" t="str">
        <f>VLOOKUP(healthcare!A1505,'medical examination2'!A1505:I3839,9,FALSE)</f>
        <v>No</v>
      </c>
      <c r="G1505" t="str">
        <f>VLOOKUP(A1505,'medical examination2'!A1505:J3839,10,FALSE)</f>
        <v>No</v>
      </c>
      <c r="I1505" t="str">
        <f>VLOOKUP(A1505,'medical examination2'!A1505:M3839,13,FALSE)</f>
        <v>No</v>
      </c>
      <c r="J1505" t="str">
        <f>VLOOKUP(A1505,'medical examination2'!A1505:D3839,4,FALSE)</f>
        <v>OBESITY</v>
      </c>
      <c r="K1505" t="str">
        <f>VLOOKUP(A1505,'medical examination2'!A1505:F3839,6,FALSE)</f>
        <v>DIABETES</v>
      </c>
      <c r="L1505" s="16" t="e">
        <f>VLOOKUP(A1505,'hospitalisation details 2'!A1505:G3847,7,FALSE)</f>
        <v>#N/A</v>
      </c>
      <c r="N1505" t="e">
        <f>VLOOKUP(A1505,'hospitalisation details 2'!A1505:J3847,10,FALSE)</f>
        <v>#N/A</v>
      </c>
    </row>
    <row r="1506" spans="1:14" ht="15.6" x14ac:dyDescent="0.3">
      <c r="A1506" s="1" t="s">
        <v>866</v>
      </c>
      <c r="B1506" t="str">
        <f>VLOOKUP(A1506,'Customer Names'!A1506:D3840,4,FALSE)</f>
        <v>Tristan P.</v>
      </c>
      <c r="C1506">
        <f>VLOOKUP(A1506,'medical examination2'!A1506:'medical examination2'!B3840,2,FALSE)</f>
        <v>18.75</v>
      </c>
      <c r="D1506">
        <f>VLOOKUP(A1506,'medical examination2'!A1506:E3840,5,FALSE)</f>
        <v>5.47</v>
      </c>
      <c r="E1506" t="str">
        <f>VLOOKUP(A1506,'medical examination2'!A1506:G3841,7,FALSE)</f>
        <v>yes</v>
      </c>
      <c r="F1506" t="str">
        <f>VLOOKUP(healthcare!A1506,'medical examination2'!A1506:I3840,9,FALSE)</f>
        <v>No</v>
      </c>
      <c r="G1506" t="str">
        <f>VLOOKUP(A1506,'medical examination2'!A1506:J3840,10,FALSE)</f>
        <v>Yes</v>
      </c>
      <c r="I1506" t="str">
        <f>VLOOKUP(A1506,'medical examination2'!A1506:M3840,13,FALSE)</f>
        <v>No</v>
      </c>
      <c r="J1506" t="str">
        <f>VLOOKUP(A1506,'medical examination2'!A1506:D3840,4,FALSE)</f>
        <v>NORMAL WEIGHT</v>
      </c>
      <c r="K1506" t="str">
        <f>VLOOKUP(A1506,'medical examination2'!A1506:F3840,6,FALSE)</f>
        <v>NORMAL</v>
      </c>
      <c r="L1506" s="16" t="e">
        <f>VLOOKUP(A1506,'hospitalisation details 2'!A1506:G3848,7,FALSE)</f>
        <v>#N/A</v>
      </c>
      <c r="N1506" t="e">
        <f>VLOOKUP(A1506,'hospitalisation details 2'!A1506:J3848,10,FALSE)</f>
        <v>#N/A</v>
      </c>
    </row>
    <row r="1507" spans="1:14" ht="15.6" x14ac:dyDescent="0.3">
      <c r="A1507" s="1" t="s">
        <v>865</v>
      </c>
      <c r="B1507" t="str">
        <f>VLOOKUP(A1507,'Customer Names'!A1507:D3841,4,FALSE)</f>
        <v>Traci A</v>
      </c>
      <c r="C1507">
        <f>VLOOKUP(A1507,'medical examination2'!A1507:'medical examination2'!B3841,2,FALSE)</f>
        <v>22.36</v>
      </c>
      <c r="D1507">
        <f>VLOOKUP(A1507,'medical examination2'!A1507:E3841,5,FALSE)</f>
        <v>8.6</v>
      </c>
      <c r="E1507" t="str">
        <f>VLOOKUP(A1507,'medical examination2'!A1507:G3842,7,FALSE)</f>
        <v>No</v>
      </c>
      <c r="F1507" t="str">
        <f>VLOOKUP(healthcare!A1507,'medical examination2'!A1507:I3841,9,FALSE)</f>
        <v>No</v>
      </c>
      <c r="G1507" t="str">
        <f>VLOOKUP(A1507,'medical examination2'!A1507:J3841,10,FALSE)</f>
        <v>No</v>
      </c>
      <c r="I1507" t="str">
        <f>VLOOKUP(A1507,'medical examination2'!A1507:M3841,13,FALSE)</f>
        <v>No</v>
      </c>
      <c r="J1507" t="str">
        <f>VLOOKUP(A1507,'medical examination2'!A1507:D3841,4,FALSE)</f>
        <v>NORMAL WEIGHT</v>
      </c>
      <c r="K1507" t="str">
        <f>VLOOKUP(A1507,'medical examination2'!A1507:F3841,6,FALSE)</f>
        <v>DIABETES</v>
      </c>
      <c r="L1507" s="16" t="e">
        <f>VLOOKUP(A1507,'hospitalisation details 2'!A1507:G3849,7,FALSE)</f>
        <v>#N/A</v>
      </c>
      <c r="N1507" t="e">
        <f>VLOOKUP(A1507,'hospitalisation details 2'!A1507:J3849,10,FALSE)</f>
        <v>#N/A</v>
      </c>
    </row>
    <row r="1508" spans="1:14" ht="15.6" x14ac:dyDescent="0.3">
      <c r="A1508" s="1" t="s">
        <v>864</v>
      </c>
      <c r="B1508" t="str">
        <f>VLOOKUP(A1508,'Customer Names'!A1508:D3842,4,FALSE)</f>
        <v>Justin P</v>
      </c>
      <c r="C1508">
        <f>VLOOKUP(A1508,'medical examination2'!A1508:'medical examination2'!B3842,2,FALSE)</f>
        <v>23.94</v>
      </c>
      <c r="D1508">
        <f>VLOOKUP(A1508,'medical examination2'!A1508:E3842,5,FALSE)</f>
        <v>10.74</v>
      </c>
      <c r="E1508" t="str">
        <f>VLOOKUP(A1508,'medical examination2'!A1508:G3843,7,FALSE)</f>
        <v>yes</v>
      </c>
      <c r="F1508" t="str">
        <f>VLOOKUP(healthcare!A1508,'medical examination2'!A1508:I3842,9,FALSE)</f>
        <v>No</v>
      </c>
      <c r="G1508" t="str">
        <f>VLOOKUP(A1508,'medical examination2'!A1508:J3842,10,FALSE)</f>
        <v>No</v>
      </c>
      <c r="I1508" t="str">
        <f>VLOOKUP(A1508,'medical examination2'!A1508:M3842,13,FALSE)</f>
        <v>No</v>
      </c>
      <c r="J1508" t="str">
        <f>VLOOKUP(A1508,'medical examination2'!A1508:D3842,4,FALSE)</f>
        <v>NORMAL WEIGHT</v>
      </c>
      <c r="K1508" t="str">
        <f>VLOOKUP(A1508,'medical examination2'!A1508:F3842,6,FALSE)</f>
        <v>DIABETES</v>
      </c>
      <c r="L1508" s="16" t="e">
        <f>VLOOKUP(A1508,'hospitalisation details 2'!A1508:G3850,7,FALSE)</f>
        <v>#N/A</v>
      </c>
      <c r="N1508" t="e">
        <f>VLOOKUP(A1508,'hospitalisation details 2'!A1508:J3850,10,FALSE)</f>
        <v>#N/A</v>
      </c>
    </row>
    <row r="1509" spans="1:14" ht="15.6" x14ac:dyDescent="0.3">
      <c r="A1509" s="1" t="s">
        <v>863</v>
      </c>
      <c r="B1509" t="str">
        <f>VLOOKUP(A1509,'Customer Names'!A1509:D3843,4,FALSE)</f>
        <v>Logan M</v>
      </c>
      <c r="C1509">
        <f>VLOOKUP(A1509,'medical examination2'!A1509:'medical examination2'!B3843,2,FALSE)</f>
        <v>30.1</v>
      </c>
      <c r="D1509">
        <f>VLOOKUP(A1509,'medical examination2'!A1509:E3843,5,FALSE)</f>
        <v>4.3899999999999997</v>
      </c>
      <c r="E1509" t="str">
        <f>VLOOKUP(A1509,'medical examination2'!A1509:G3844,7,FALSE)</f>
        <v>No</v>
      </c>
      <c r="F1509" t="str">
        <f>VLOOKUP(healthcare!A1509,'medical examination2'!A1509:I3843,9,FALSE)</f>
        <v>No</v>
      </c>
      <c r="G1509" t="str">
        <f>VLOOKUP(A1509,'medical examination2'!A1509:J3843,10,FALSE)</f>
        <v>Yes</v>
      </c>
      <c r="I1509" t="str">
        <f>VLOOKUP(A1509,'medical examination2'!A1509:M3843,13,FALSE)</f>
        <v>No</v>
      </c>
      <c r="J1509" t="str">
        <f>VLOOKUP(A1509,'medical examination2'!A1509:D3843,4,FALSE)</f>
        <v>OBESITY</v>
      </c>
      <c r="K1509" t="str">
        <f>VLOOKUP(A1509,'medical examination2'!A1509:F3843,6,FALSE)</f>
        <v>NORMAL</v>
      </c>
      <c r="L1509" s="16" t="e">
        <f>VLOOKUP(A1509,'hospitalisation details 2'!A1509:G3851,7,FALSE)</f>
        <v>#N/A</v>
      </c>
      <c r="N1509" t="e">
        <f>VLOOKUP(A1509,'hospitalisation details 2'!A1509:J3851,10,FALSE)</f>
        <v>#N/A</v>
      </c>
    </row>
    <row r="1510" spans="1:14" ht="15.6" x14ac:dyDescent="0.3">
      <c r="A1510" s="1" t="s">
        <v>862</v>
      </c>
      <c r="B1510" t="str">
        <f>VLOOKUP(A1510,'Customer Names'!A1510:D3844,4,FALSE)</f>
        <v>Sebastien</v>
      </c>
      <c r="C1510">
        <f>VLOOKUP(A1510,'medical examination2'!A1510:'medical examination2'!B3844,2,FALSE)</f>
        <v>21.93</v>
      </c>
      <c r="D1510">
        <f>VLOOKUP(A1510,'medical examination2'!A1510:E3844,5,FALSE)</f>
        <v>6.3</v>
      </c>
      <c r="E1510" t="str">
        <f>VLOOKUP(A1510,'medical examination2'!A1510:G3845,7,FALSE)</f>
        <v>No</v>
      </c>
      <c r="F1510" t="str">
        <f>VLOOKUP(healthcare!A1510,'medical examination2'!A1510:I3844,9,FALSE)</f>
        <v>No</v>
      </c>
      <c r="G1510" t="str">
        <f>VLOOKUP(A1510,'medical examination2'!A1510:J3844,10,FALSE)</f>
        <v>No</v>
      </c>
      <c r="I1510" t="str">
        <f>VLOOKUP(A1510,'medical examination2'!A1510:M3844,13,FALSE)</f>
        <v>No</v>
      </c>
      <c r="J1510" t="str">
        <f>VLOOKUP(A1510,'medical examination2'!A1510:D3844,4,FALSE)</f>
        <v>NORMAL WEIGHT</v>
      </c>
      <c r="K1510" t="str">
        <f>VLOOKUP(A1510,'medical examination2'!A1510:F3844,6,FALSE)</f>
        <v>PREDIABETES</v>
      </c>
      <c r="L1510" s="16" t="e">
        <f>VLOOKUP(A1510,'hospitalisation details 2'!A1510:G3852,7,FALSE)</f>
        <v>#N/A</v>
      </c>
      <c r="N1510" t="e">
        <f>VLOOKUP(A1510,'hospitalisation details 2'!A1510:J3852,10,FALSE)</f>
        <v>#N/A</v>
      </c>
    </row>
    <row r="1511" spans="1:14" ht="15.6" x14ac:dyDescent="0.3">
      <c r="A1511" s="1" t="s">
        <v>861</v>
      </c>
      <c r="B1511" t="str">
        <f>VLOOKUP(A1511,'Customer Names'!A1511:D3845,4,FALSE)</f>
        <v>Tiffany A</v>
      </c>
      <c r="C1511">
        <f>VLOOKUP(A1511,'medical examination2'!A1511:'medical examination2'!B3845,2,FALSE)</f>
        <v>39.75</v>
      </c>
      <c r="D1511">
        <f>VLOOKUP(A1511,'medical examination2'!A1511:E3845,5,FALSE)</f>
        <v>5.41</v>
      </c>
      <c r="E1511" t="str">
        <f>VLOOKUP(A1511,'medical examination2'!A1511:G3846,7,FALSE)</f>
        <v>No</v>
      </c>
      <c r="F1511" t="str">
        <f>VLOOKUP(healthcare!A1511,'medical examination2'!A1511:I3845,9,FALSE)</f>
        <v>yes</v>
      </c>
      <c r="G1511" t="str">
        <f>VLOOKUP(A1511,'medical examination2'!A1511:J3845,10,FALSE)</f>
        <v>No</v>
      </c>
      <c r="I1511" t="str">
        <f>VLOOKUP(A1511,'medical examination2'!A1511:M3845,13,FALSE)</f>
        <v>No</v>
      </c>
      <c r="J1511" t="str">
        <f>VLOOKUP(A1511,'medical examination2'!A1511:D3845,4,FALSE)</f>
        <v>OBESITY</v>
      </c>
      <c r="K1511" t="str">
        <f>VLOOKUP(A1511,'medical examination2'!A1511:F3845,6,FALSE)</f>
        <v>NORMAL</v>
      </c>
      <c r="L1511" s="16" t="e">
        <f>VLOOKUP(A1511,'hospitalisation details 2'!A1511:G3853,7,FALSE)</f>
        <v>#N/A</v>
      </c>
      <c r="N1511" t="e">
        <f>VLOOKUP(A1511,'hospitalisation details 2'!A1511:J3853,10,FALSE)</f>
        <v>#N/A</v>
      </c>
    </row>
    <row r="1512" spans="1:14" ht="15.6" x14ac:dyDescent="0.3">
      <c r="A1512" s="1" t="s">
        <v>860</v>
      </c>
      <c r="B1512" t="str">
        <f>VLOOKUP(A1512,'Customer Names'!A1512:D3846,4,FALSE)</f>
        <v>Matthew</v>
      </c>
      <c r="C1512">
        <f>VLOOKUP(A1512,'medical examination2'!A1512:'medical examination2'!B3846,2,FALSE)</f>
        <v>26.03</v>
      </c>
      <c r="D1512">
        <f>VLOOKUP(A1512,'medical examination2'!A1512:E3846,5,FALSE)</f>
        <v>4.47</v>
      </c>
      <c r="E1512" t="str">
        <f>VLOOKUP(A1512,'medical examination2'!A1512:G3847,7,FALSE)</f>
        <v>No</v>
      </c>
      <c r="F1512" t="str">
        <f>VLOOKUP(healthcare!A1512,'medical examination2'!A1512:I3846,9,FALSE)</f>
        <v>No</v>
      </c>
      <c r="G1512" t="str">
        <f>VLOOKUP(A1512,'medical examination2'!A1512:J3846,10,FALSE)</f>
        <v>Yes</v>
      </c>
      <c r="I1512" t="str">
        <f>VLOOKUP(A1512,'medical examination2'!A1512:M3846,13,FALSE)</f>
        <v>No</v>
      </c>
      <c r="J1512" t="str">
        <f>VLOOKUP(A1512,'medical examination2'!A1512:D3846,4,FALSE)</f>
        <v>OVERWEIGHT</v>
      </c>
      <c r="K1512" t="str">
        <f>VLOOKUP(A1512,'medical examination2'!A1512:F3846,6,FALSE)</f>
        <v>NORMAL</v>
      </c>
      <c r="L1512" s="16" t="e">
        <f>VLOOKUP(A1512,'hospitalisation details 2'!A1512:G3854,7,FALSE)</f>
        <v>#N/A</v>
      </c>
      <c r="N1512" t="e">
        <f>VLOOKUP(A1512,'hospitalisation details 2'!A1512:J3854,10,FALSE)</f>
        <v>#N/A</v>
      </c>
    </row>
    <row r="1513" spans="1:14" ht="15.6" x14ac:dyDescent="0.3">
      <c r="A1513" s="1" t="s">
        <v>859</v>
      </c>
      <c r="B1513" t="str">
        <f>VLOOKUP(A1513,'Customer Names'!A1513:D3847,4,FALSE)</f>
        <v>Luke</v>
      </c>
      <c r="C1513">
        <f>VLOOKUP(A1513,'medical examination2'!A1513:'medical examination2'!B3847,2,FALSE)</f>
        <v>34.51</v>
      </c>
      <c r="D1513">
        <f>VLOOKUP(A1513,'medical examination2'!A1513:E3847,5,FALSE)</f>
        <v>6.26</v>
      </c>
      <c r="E1513" t="str">
        <f>VLOOKUP(A1513,'medical examination2'!A1513:G3848,7,FALSE)</f>
        <v>No</v>
      </c>
      <c r="F1513" t="str">
        <f>VLOOKUP(healthcare!A1513,'medical examination2'!A1513:I3847,9,FALSE)</f>
        <v>No</v>
      </c>
      <c r="G1513" t="str">
        <f>VLOOKUP(A1513,'medical examination2'!A1513:J3847,10,FALSE)</f>
        <v>No</v>
      </c>
      <c r="I1513" t="str">
        <f>VLOOKUP(A1513,'medical examination2'!A1513:M3847,13,FALSE)</f>
        <v>No</v>
      </c>
      <c r="J1513" t="str">
        <f>VLOOKUP(A1513,'medical examination2'!A1513:D3847,4,FALSE)</f>
        <v>OBESITY</v>
      </c>
      <c r="K1513" t="str">
        <f>VLOOKUP(A1513,'medical examination2'!A1513:F3847,6,FALSE)</f>
        <v>PREDIABETES</v>
      </c>
      <c r="L1513" s="16" t="e">
        <f>VLOOKUP(A1513,'hospitalisation details 2'!A1513:G3855,7,FALSE)</f>
        <v>#N/A</v>
      </c>
      <c r="N1513" t="e">
        <f>VLOOKUP(A1513,'hospitalisation details 2'!A1513:J3855,10,FALSE)</f>
        <v>#N/A</v>
      </c>
    </row>
    <row r="1514" spans="1:14" ht="15.6" x14ac:dyDescent="0.3">
      <c r="A1514" s="1" t="s">
        <v>858</v>
      </c>
      <c r="B1514" t="str">
        <f>VLOOKUP(A1514,'Customer Names'!A1514:D3848,4,FALSE)</f>
        <v>Leigh</v>
      </c>
      <c r="C1514">
        <f>VLOOKUP(A1514,'medical examination2'!A1514:'medical examination2'!B3848,2,FALSE)</f>
        <v>19.32</v>
      </c>
      <c r="D1514">
        <f>VLOOKUP(A1514,'medical examination2'!A1514:E3848,5,FALSE)</f>
        <v>11.58</v>
      </c>
      <c r="E1514" t="str">
        <f>VLOOKUP(A1514,'medical examination2'!A1514:G3849,7,FALSE)</f>
        <v>yes</v>
      </c>
      <c r="F1514" t="str">
        <f>VLOOKUP(healthcare!A1514,'medical examination2'!A1514:I3848,9,FALSE)</f>
        <v>No</v>
      </c>
      <c r="G1514" t="str">
        <f>VLOOKUP(A1514,'medical examination2'!A1514:J3848,10,FALSE)</f>
        <v>No</v>
      </c>
      <c r="I1514" t="str">
        <f>VLOOKUP(A1514,'medical examination2'!A1514:M3848,13,FALSE)</f>
        <v>No</v>
      </c>
      <c r="J1514" t="str">
        <f>VLOOKUP(A1514,'medical examination2'!A1514:D3848,4,FALSE)</f>
        <v>NORMAL WEIGHT</v>
      </c>
      <c r="K1514" t="str">
        <f>VLOOKUP(A1514,'medical examination2'!A1514:F3848,6,FALSE)</f>
        <v>DIABETES</v>
      </c>
      <c r="L1514" s="16" t="e">
        <f>VLOOKUP(A1514,'hospitalisation details 2'!A1514:G3856,7,FALSE)</f>
        <v>#N/A</v>
      </c>
      <c r="N1514" t="e">
        <f>VLOOKUP(A1514,'hospitalisation details 2'!A1514:J3856,10,FALSE)</f>
        <v>#N/A</v>
      </c>
    </row>
    <row r="1515" spans="1:14" ht="15.6" x14ac:dyDescent="0.3">
      <c r="A1515" s="1" t="s">
        <v>857</v>
      </c>
      <c r="B1515" t="str">
        <f>VLOOKUP(A1515,'Customer Names'!A1515:D3849,4,FALSE)</f>
        <v>Yosuke</v>
      </c>
      <c r="C1515">
        <f>VLOOKUP(A1515,'medical examination2'!A1515:'medical examination2'!B3849,2,FALSE)</f>
        <v>28.5</v>
      </c>
      <c r="D1515">
        <f>VLOOKUP(A1515,'medical examination2'!A1515:E3849,5,FALSE)</f>
        <v>4.3600000000000003</v>
      </c>
      <c r="E1515" t="str">
        <f>VLOOKUP(A1515,'medical examination2'!A1515:G3850,7,FALSE)</f>
        <v>No</v>
      </c>
      <c r="F1515" t="str">
        <f>VLOOKUP(healthcare!A1515,'medical examination2'!A1515:I3849,9,FALSE)</f>
        <v>No</v>
      </c>
      <c r="G1515" t="str">
        <f>VLOOKUP(A1515,'medical examination2'!A1515:J3849,10,FALSE)</f>
        <v>No</v>
      </c>
      <c r="I1515" t="str">
        <f>VLOOKUP(A1515,'medical examination2'!A1515:M3849,13,FALSE)</f>
        <v>No</v>
      </c>
      <c r="J1515" t="str">
        <f>VLOOKUP(A1515,'medical examination2'!A1515:D3849,4,FALSE)</f>
        <v>OVERWEIGHT</v>
      </c>
      <c r="K1515" t="str">
        <f>VLOOKUP(A1515,'medical examination2'!A1515:F3849,6,FALSE)</f>
        <v>NORMAL</v>
      </c>
      <c r="L1515" s="16" t="e">
        <f>VLOOKUP(A1515,'hospitalisation details 2'!A1515:G3857,7,FALSE)</f>
        <v>#N/A</v>
      </c>
      <c r="N1515" t="e">
        <f>VLOOKUP(A1515,'hospitalisation details 2'!A1515:J3857,10,FALSE)</f>
        <v>#N/A</v>
      </c>
    </row>
    <row r="1516" spans="1:14" ht="15.6" x14ac:dyDescent="0.3">
      <c r="A1516" s="1" t="s">
        <v>856</v>
      </c>
      <c r="B1516" t="str">
        <f>VLOOKUP(A1516,'Customer Names'!A1516:D3850,4,FALSE)</f>
        <v>Matthew</v>
      </c>
      <c r="C1516">
        <f>VLOOKUP(A1516,'medical examination2'!A1516:'medical examination2'!B3850,2,FALSE)</f>
        <v>30.875</v>
      </c>
      <c r="D1516">
        <f>VLOOKUP(A1516,'medical examination2'!A1516:E3850,5,FALSE)</f>
        <v>4.1399999999999997</v>
      </c>
      <c r="E1516" t="str">
        <f>VLOOKUP(A1516,'medical examination2'!A1516:G3851,7,FALSE)</f>
        <v>yes</v>
      </c>
      <c r="F1516" t="str">
        <f>VLOOKUP(healthcare!A1516,'medical examination2'!A1516:I3850,9,FALSE)</f>
        <v>No</v>
      </c>
      <c r="G1516" t="str">
        <f>VLOOKUP(A1516,'medical examination2'!A1516:J3850,10,FALSE)</f>
        <v>No</v>
      </c>
      <c r="I1516" t="str">
        <f>VLOOKUP(A1516,'medical examination2'!A1516:M3850,13,FALSE)</f>
        <v>No</v>
      </c>
      <c r="J1516" t="str">
        <f>VLOOKUP(A1516,'medical examination2'!A1516:D3850,4,FALSE)</f>
        <v>OBESITY</v>
      </c>
      <c r="K1516" t="str">
        <f>VLOOKUP(A1516,'medical examination2'!A1516:F3850,6,FALSE)</f>
        <v>NORMAL</v>
      </c>
      <c r="L1516" s="16" t="e">
        <f>VLOOKUP(A1516,'hospitalisation details 2'!A1516:G3858,7,FALSE)</f>
        <v>#N/A</v>
      </c>
      <c r="N1516" t="e">
        <f>VLOOKUP(A1516,'hospitalisation details 2'!A1516:J3858,10,FALSE)</f>
        <v>#N/A</v>
      </c>
    </row>
    <row r="1517" spans="1:14" ht="15.6" x14ac:dyDescent="0.3">
      <c r="A1517" s="1" t="s">
        <v>855</v>
      </c>
      <c r="B1517" t="str">
        <f>VLOOKUP(A1517,'Customer Names'!A1517:D3851,4,FALSE)</f>
        <v>Jacob</v>
      </c>
      <c r="C1517">
        <f>VLOOKUP(A1517,'medical examination2'!A1517:'medical examination2'!B3851,2,FALSE)</f>
        <v>24.02</v>
      </c>
      <c r="D1517">
        <f>VLOOKUP(A1517,'medical examination2'!A1517:E3851,5,FALSE)</f>
        <v>4.38</v>
      </c>
      <c r="E1517" t="str">
        <f>VLOOKUP(A1517,'medical examination2'!A1517:G3852,7,FALSE)</f>
        <v>No</v>
      </c>
      <c r="F1517" t="str">
        <f>VLOOKUP(healthcare!A1517,'medical examination2'!A1517:I3851,9,FALSE)</f>
        <v>No</v>
      </c>
      <c r="G1517" t="str">
        <f>VLOOKUP(A1517,'medical examination2'!A1517:J3851,10,FALSE)</f>
        <v>No</v>
      </c>
      <c r="I1517" t="str">
        <f>VLOOKUP(A1517,'medical examination2'!A1517:M3851,13,FALSE)</f>
        <v>No</v>
      </c>
      <c r="J1517" t="str">
        <f>VLOOKUP(A1517,'medical examination2'!A1517:D3851,4,FALSE)</f>
        <v>NORMAL WEIGHT</v>
      </c>
      <c r="K1517" t="str">
        <f>VLOOKUP(A1517,'medical examination2'!A1517:F3851,6,FALSE)</f>
        <v>NORMAL</v>
      </c>
      <c r="L1517" s="16" t="e">
        <f>VLOOKUP(A1517,'hospitalisation details 2'!A1517:G3859,7,FALSE)</f>
        <v>#N/A</v>
      </c>
      <c r="N1517" t="e">
        <f>VLOOKUP(A1517,'hospitalisation details 2'!A1517:J3859,10,FALSE)</f>
        <v>#N/A</v>
      </c>
    </row>
    <row r="1518" spans="1:14" ht="15.6" x14ac:dyDescent="0.3">
      <c r="A1518" s="1" t="s">
        <v>854</v>
      </c>
      <c r="B1518" t="str">
        <f>VLOOKUP(A1518,'Customer Names'!A1518:D3852,4,FALSE)</f>
        <v>Jodi</v>
      </c>
      <c r="C1518">
        <f>VLOOKUP(A1518,'medical examination2'!A1518:'medical examination2'!B3852,2,FALSE)</f>
        <v>36.08</v>
      </c>
      <c r="D1518">
        <f>VLOOKUP(A1518,'medical examination2'!A1518:E3852,5,FALSE)</f>
        <v>11.61</v>
      </c>
      <c r="E1518" t="str">
        <f>VLOOKUP(A1518,'medical examination2'!A1518:G3853,7,FALSE)</f>
        <v>yes</v>
      </c>
      <c r="F1518" t="str">
        <f>VLOOKUP(healthcare!A1518,'medical examination2'!A1518:I3852,9,FALSE)</f>
        <v>No</v>
      </c>
      <c r="G1518" t="str">
        <f>VLOOKUP(A1518,'medical examination2'!A1518:J3852,10,FALSE)</f>
        <v>No</v>
      </c>
      <c r="I1518" t="str">
        <f>VLOOKUP(A1518,'medical examination2'!A1518:M3852,13,FALSE)</f>
        <v>No</v>
      </c>
      <c r="J1518" t="str">
        <f>VLOOKUP(A1518,'medical examination2'!A1518:D3852,4,FALSE)</f>
        <v>OBESITY</v>
      </c>
      <c r="K1518" t="str">
        <f>VLOOKUP(A1518,'medical examination2'!A1518:F3852,6,FALSE)</f>
        <v>DIABETES</v>
      </c>
      <c r="L1518" s="16" t="e">
        <f>VLOOKUP(A1518,'hospitalisation details 2'!A1518:G3860,7,FALSE)</f>
        <v>#N/A</v>
      </c>
      <c r="N1518" t="e">
        <f>VLOOKUP(A1518,'hospitalisation details 2'!A1518:J3860,10,FALSE)</f>
        <v>#N/A</v>
      </c>
    </row>
    <row r="1519" spans="1:14" ht="15.6" x14ac:dyDescent="0.3">
      <c r="A1519" s="1" t="s">
        <v>853</v>
      </c>
      <c r="B1519" t="str">
        <f>VLOOKUP(A1519,'Customer Names'!A1519:D3853,4,FALSE)</f>
        <v>Lauren</v>
      </c>
      <c r="C1519">
        <f>VLOOKUP(A1519,'medical examination2'!A1519:'medical examination2'!B3853,2,FALSE)</f>
        <v>32.200000000000003</v>
      </c>
      <c r="D1519">
        <f>VLOOKUP(A1519,'medical examination2'!A1519:E3853,5,FALSE)</f>
        <v>10.59</v>
      </c>
      <c r="E1519" t="str">
        <f>VLOOKUP(A1519,'medical examination2'!A1519:G3854,7,FALSE)</f>
        <v>yes</v>
      </c>
      <c r="F1519" t="str">
        <f>VLOOKUP(healthcare!A1519,'medical examination2'!A1519:I3853,9,FALSE)</f>
        <v>No</v>
      </c>
      <c r="G1519" t="str">
        <f>VLOOKUP(A1519,'medical examination2'!A1519:J3853,10,FALSE)</f>
        <v>No</v>
      </c>
      <c r="I1519" t="str">
        <f>VLOOKUP(A1519,'medical examination2'!A1519:M3853,13,FALSE)</f>
        <v>No</v>
      </c>
      <c r="J1519" t="str">
        <f>VLOOKUP(A1519,'medical examination2'!A1519:D3853,4,FALSE)</f>
        <v>OBESITY</v>
      </c>
      <c r="K1519" t="str">
        <f>VLOOKUP(A1519,'medical examination2'!A1519:F3853,6,FALSE)</f>
        <v>DIABETES</v>
      </c>
      <c r="L1519" s="16" t="e">
        <f>VLOOKUP(A1519,'hospitalisation details 2'!A1519:G3861,7,FALSE)</f>
        <v>#N/A</v>
      </c>
      <c r="N1519" t="e">
        <f>VLOOKUP(A1519,'hospitalisation details 2'!A1519:J3861,10,FALSE)</f>
        <v>#N/A</v>
      </c>
    </row>
    <row r="1520" spans="1:14" ht="15.6" x14ac:dyDescent="0.3">
      <c r="A1520" s="1" t="s">
        <v>852</v>
      </c>
      <c r="B1520" t="str">
        <f>VLOOKUP(A1520,'Customer Names'!A1520:D3854,4,FALSE)</f>
        <v>Misti C</v>
      </c>
      <c r="C1520">
        <f>VLOOKUP(A1520,'medical examination2'!A1520:'medical examination2'!B3854,2,FALSE)</f>
        <v>28.05</v>
      </c>
      <c r="D1520">
        <f>VLOOKUP(A1520,'medical examination2'!A1520:E3854,5,FALSE)</f>
        <v>11.85</v>
      </c>
      <c r="E1520" t="str">
        <f>VLOOKUP(A1520,'medical examination2'!A1520:G3855,7,FALSE)</f>
        <v>yes</v>
      </c>
      <c r="F1520" t="str">
        <f>VLOOKUP(healthcare!A1520,'medical examination2'!A1520:I3854,9,FALSE)</f>
        <v>No</v>
      </c>
      <c r="G1520" t="str">
        <f>VLOOKUP(A1520,'medical examination2'!A1520:J3854,10,FALSE)</f>
        <v>No</v>
      </c>
      <c r="I1520" t="str">
        <f>VLOOKUP(A1520,'medical examination2'!A1520:M3854,13,FALSE)</f>
        <v>No</v>
      </c>
      <c r="J1520" t="str">
        <f>VLOOKUP(A1520,'medical examination2'!A1520:D3854,4,FALSE)</f>
        <v>OVERWEIGHT</v>
      </c>
      <c r="K1520" t="str">
        <f>VLOOKUP(A1520,'medical examination2'!A1520:F3854,6,FALSE)</f>
        <v>DIABETES</v>
      </c>
      <c r="L1520" s="16" t="e">
        <f>VLOOKUP(A1520,'hospitalisation details 2'!A1520:G3862,7,FALSE)</f>
        <v>#N/A</v>
      </c>
      <c r="N1520" t="e">
        <f>VLOOKUP(A1520,'hospitalisation details 2'!A1520:J3862,10,FALSE)</f>
        <v>#N/A</v>
      </c>
    </row>
    <row r="1521" spans="1:14" ht="15.6" x14ac:dyDescent="0.3">
      <c r="A1521" s="1" t="s">
        <v>851</v>
      </c>
      <c r="B1521" t="str">
        <f>VLOOKUP(A1521,'Customer Names'!A1521:D3855,4,FALSE)</f>
        <v>Angela J</v>
      </c>
      <c r="C1521">
        <f>VLOOKUP(A1521,'medical examination2'!A1521:'medical examination2'!B3855,2,FALSE)</f>
        <v>19</v>
      </c>
      <c r="D1521">
        <f>VLOOKUP(A1521,'medical examination2'!A1521:E3855,5,FALSE)</f>
        <v>5.46</v>
      </c>
      <c r="E1521" t="str">
        <f>VLOOKUP(A1521,'medical examination2'!A1521:G3856,7,FALSE)</f>
        <v>yes</v>
      </c>
      <c r="F1521" t="str">
        <f>VLOOKUP(healthcare!A1521,'medical examination2'!A1521:I3855,9,FALSE)</f>
        <v>No</v>
      </c>
      <c r="G1521" t="str">
        <f>VLOOKUP(A1521,'medical examination2'!A1521:J3855,10,FALSE)</f>
        <v>No</v>
      </c>
      <c r="I1521" t="str">
        <f>VLOOKUP(A1521,'medical examination2'!A1521:M3855,13,FALSE)</f>
        <v>No</v>
      </c>
      <c r="J1521" t="str">
        <f>VLOOKUP(A1521,'medical examination2'!A1521:D3855,4,FALSE)</f>
        <v>NORMAL WEIGHT</v>
      </c>
      <c r="K1521" t="str">
        <f>VLOOKUP(A1521,'medical examination2'!A1521:F3855,6,FALSE)</f>
        <v>NORMAL</v>
      </c>
      <c r="L1521" s="16" t="e">
        <f>VLOOKUP(A1521,'hospitalisation details 2'!A1521:G3863,7,FALSE)</f>
        <v>#N/A</v>
      </c>
      <c r="N1521" t="e">
        <f>VLOOKUP(A1521,'hospitalisation details 2'!A1521:J3863,10,FALSE)</f>
        <v>#N/A</v>
      </c>
    </row>
    <row r="1522" spans="1:14" ht="15.6" x14ac:dyDescent="0.3">
      <c r="A1522" s="1" t="s">
        <v>850</v>
      </c>
      <c r="B1522" t="str">
        <f>VLOOKUP(A1522,'Customer Names'!A1522:D3856,4,FALSE)</f>
        <v>Jonathan D.</v>
      </c>
      <c r="C1522">
        <f>VLOOKUP(A1522,'medical examination2'!A1522:'medical examination2'!B3856,2,FALSE)</f>
        <v>16.13</v>
      </c>
      <c r="D1522">
        <f>VLOOKUP(A1522,'medical examination2'!A1522:E3856,5,FALSE)</f>
        <v>4.54</v>
      </c>
      <c r="E1522" t="str">
        <f>VLOOKUP(A1522,'medical examination2'!A1522:G3857,7,FALSE)</f>
        <v>yes</v>
      </c>
      <c r="F1522" t="str">
        <f>VLOOKUP(healthcare!A1522,'medical examination2'!A1522:I3856,9,FALSE)</f>
        <v>No</v>
      </c>
      <c r="G1522" t="str">
        <f>VLOOKUP(A1522,'medical examination2'!A1522:J3856,10,FALSE)</f>
        <v>No</v>
      </c>
      <c r="I1522" t="str">
        <f>VLOOKUP(A1522,'medical examination2'!A1522:M3856,13,FALSE)</f>
        <v>No</v>
      </c>
      <c r="J1522" t="str">
        <f>VLOOKUP(A1522,'medical examination2'!A1522:D3856,4,FALSE)</f>
        <v>UNDERWEIGHT</v>
      </c>
      <c r="K1522" t="str">
        <f>VLOOKUP(A1522,'medical examination2'!A1522:F3856,6,FALSE)</f>
        <v>NORMAL</v>
      </c>
      <c r="L1522" s="16" t="e">
        <f>VLOOKUP(A1522,'hospitalisation details 2'!A1522:G3864,7,FALSE)</f>
        <v>#N/A</v>
      </c>
      <c r="N1522" t="e">
        <f>VLOOKUP(A1522,'hospitalisation details 2'!A1522:J3864,10,FALSE)</f>
        <v>#N/A</v>
      </c>
    </row>
    <row r="1523" spans="1:14" ht="15.6" x14ac:dyDescent="0.3">
      <c r="A1523" s="1" t="s">
        <v>849</v>
      </c>
      <c r="B1523" t="str">
        <f>VLOOKUP(A1523,'Customer Names'!A1523:D3857,4,FALSE)</f>
        <v>Victoria</v>
      </c>
      <c r="C1523">
        <f>VLOOKUP(A1523,'medical examination2'!A1523:'medical examination2'!B3857,2,FALSE)</f>
        <v>18.77</v>
      </c>
      <c r="D1523">
        <f>VLOOKUP(A1523,'medical examination2'!A1523:E3857,5,FALSE)</f>
        <v>11.98</v>
      </c>
      <c r="E1523" t="str">
        <f>VLOOKUP(A1523,'medical examination2'!A1523:G3858,7,FALSE)</f>
        <v>yes</v>
      </c>
      <c r="F1523" t="str">
        <f>VLOOKUP(healthcare!A1523,'medical examination2'!A1523:I3857,9,FALSE)</f>
        <v>No</v>
      </c>
      <c r="G1523" t="str">
        <f>VLOOKUP(A1523,'medical examination2'!A1523:J3857,10,FALSE)</f>
        <v>No</v>
      </c>
      <c r="I1523" t="str">
        <f>VLOOKUP(A1523,'medical examination2'!A1523:M3857,13,FALSE)</f>
        <v>No</v>
      </c>
      <c r="J1523" t="str">
        <f>VLOOKUP(A1523,'medical examination2'!A1523:D3857,4,FALSE)</f>
        <v>NORMAL WEIGHT</v>
      </c>
      <c r="K1523" t="str">
        <f>VLOOKUP(A1523,'medical examination2'!A1523:F3857,6,FALSE)</f>
        <v>DIABETES</v>
      </c>
      <c r="L1523" s="16" t="e">
        <f>VLOOKUP(A1523,'hospitalisation details 2'!A1523:G3865,7,FALSE)</f>
        <v>#N/A</v>
      </c>
      <c r="N1523" t="e">
        <f>VLOOKUP(A1523,'hospitalisation details 2'!A1523:J3865,10,FALSE)</f>
        <v>#N/A</v>
      </c>
    </row>
    <row r="1524" spans="1:14" ht="15.6" x14ac:dyDescent="0.3">
      <c r="A1524" s="1" t="s">
        <v>848</v>
      </c>
      <c r="B1524" t="str">
        <f>VLOOKUP(A1524,'Customer Names'!A1524:D3858,4,FALSE)</f>
        <v>Adrian R.</v>
      </c>
      <c r="C1524">
        <f>VLOOKUP(A1524,'medical examination2'!A1524:'medical examination2'!B3858,2,FALSE)</f>
        <v>28.88</v>
      </c>
      <c r="D1524">
        <f>VLOOKUP(A1524,'medical examination2'!A1524:E3858,5,FALSE)</f>
        <v>6.59</v>
      </c>
      <c r="E1524" t="str">
        <f>VLOOKUP(A1524,'medical examination2'!A1524:G3859,7,FALSE)</f>
        <v>yes</v>
      </c>
      <c r="F1524" t="str">
        <f>VLOOKUP(healthcare!A1524,'medical examination2'!A1524:I3858,9,FALSE)</f>
        <v>No</v>
      </c>
      <c r="G1524" t="str">
        <f>VLOOKUP(A1524,'medical examination2'!A1524:J3858,10,FALSE)</f>
        <v>No</v>
      </c>
      <c r="I1524" t="str">
        <f>VLOOKUP(A1524,'medical examination2'!A1524:M3858,13,FALSE)</f>
        <v>No</v>
      </c>
      <c r="J1524" t="str">
        <f>VLOOKUP(A1524,'medical examination2'!A1524:D3858,4,FALSE)</f>
        <v>OVERWEIGHT</v>
      </c>
      <c r="K1524" t="str">
        <f>VLOOKUP(A1524,'medical examination2'!A1524:F3858,6,FALSE)</f>
        <v>DIABETES</v>
      </c>
      <c r="L1524" s="16" t="e">
        <f>VLOOKUP(A1524,'hospitalisation details 2'!A1524:G3866,7,FALSE)</f>
        <v>#N/A</v>
      </c>
      <c r="N1524" t="e">
        <f>VLOOKUP(A1524,'hospitalisation details 2'!A1524:J3866,10,FALSE)</f>
        <v>#N/A</v>
      </c>
    </row>
    <row r="1525" spans="1:14" ht="15.6" x14ac:dyDescent="0.3">
      <c r="A1525" s="1" t="s">
        <v>847</v>
      </c>
      <c r="B1525" t="str">
        <f>VLOOKUP(A1525,'Customer Names'!A1525:D3859,4,FALSE)</f>
        <v>Andrew</v>
      </c>
      <c r="C1525">
        <f>VLOOKUP(A1525,'medical examination2'!A1525:'medical examination2'!B3859,2,FALSE)</f>
        <v>27.55</v>
      </c>
      <c r="D1525">
        <f>VLOOKUP(A1525,'medical examination2'!A1525:E3859,5,FALSE)</f>
        <v>10.83</v>
      </c>
      <c r="E1525" t="str">
        <f>VLOOKUP(A1525,'medical examination2'!A1525:G3860,7,FALSE)</f>
        <v>yes</v>
      </c>
      <c r="F1525" t="str">
        <f>VLOOKUP(healthcare!A1525,'medical examination2'!A1525:I3859,9,FALSE)</f>
        <v>No</v>
      </c>
      <c r="G1525" t="str">
        <f>VLOOKUP(A1525,'medical examination2'!A1525:J3859,10,FALSE)</f>
        <v>No</v>
      </c>
      <c r="I1525" t="str">
        <f>VLOOKUP(A1525,'medical examination2'!A1525:M3859,13,FALSE)</f>
        <v>No</v>
      </c>
      <c r="J1525" t="str">
        <f>VLOOKUP(A1525,'medical examination2'!A1525:D3859,4,FALSE)</f>
        <v>OVERWEIGHT</v>
      </c>
      <c r="K1525" t="str">
        <f>VLOOKUP(A1525,'medical examination2'!A1525:F3859,6,FALSE)</f>
        <v>DIABETES</v>
      </c>
      <c r="L1525" s="16" t="e">
        <f>VLOOKUP(A1525,'hospitalisation details 2'!A1525:G3867,7,FALSE)</f>
        <v>#N/A</v>
      </c>
      <c r="N1525" t="e">
        <f>VLOOKUP(A1525,'hospitalisation details 2'!A1525:J3867,10,FALSE)</f>
        <v>#N/A</v>
      </c>
    </row>
    <row r="1526" spans="1:14" ht="15.6" x14ac:dyDescent="0.3">
      <c r="A1526" s="1" t="s">
        <v>846</v>
      </c>
      <c r="B1526" t="str">
        <f>VLOOKUP(A1526,'Customer Names'!A1526:D3860,4,FALSE)</f>
        <v>Jason A.</v>
      </c>
      <c r="C1526">
        <f>VLOOKUP(A1526,'medical examination2'!A1526:'medical examination2'!B3860,2,FALSE)</f>
        <v>15.6</v>
      </c>
      <c r="D1526">
        <f>VLOOKUP(A1526,'medical examination2'!A1526:E3860,5,FALSE)</f>
        <v>8.6</v>
      </c>
      <c r="E1526" t="str">
        <f>VLOOKUP(A1526,'medical examination2'!A1526:G3861,7,FALSE)</f>
        <v>No</v>
      </c>
      <c r="F1526" t="str">
        <f>VLOOKUP(healthcare!A1526,'medical examination2'!A1526:I3860,9,FALSE)</f>
        <v>No</v>
      </c>
      <c r="G1526" t="str">
        <f>VLOOKUP(A1526,'medical examination2'!A1526:J3860,10,FALSE)</f>
        <v>No</v>
      </c>
      <c r="I1526" t="str">
        <f>VLOOKUP(A1526,'medical examination2'!A1526:M3860,13,FALSE)</f>
        <v>No</v>
      </c>
      <c r="J1526" t="str">
        <f>VLOOKUP(A1526,'medical examination2'!A1526:D3860,4,FALSE)</f>
        <v>UNDERWEIGHT</v>
      </c>
      <c r="K1526" t="str">
        <f>VLOOKUP(A1526,'medical examination2'!A1526:F3860,6,FALSE)</f>
        <v>DIABETES</v>
      </c>
      <c r="L1526" s="16" t="e">
        <f>VLOOKUP(A1526,'hospitalisation details 2'!A1526:G3868,7,FALSE)</f>
        <v>#N/A</v>
      </c>
      <c r="N1526" t="e">
        <f>VLOOKUP(A1526,'hospitalisation details 2'!A1526:J3868,10,FALSE)</f>
        <v>#N/A</v>
      </c>
    </row>
    <row r="1527" spans="1:14" ht="15.6" x14ac:dyDescent="0.3">
      <c r="A1527" s="1" t="s">
        <v>845</v>
      </c>
      <c r="B1527" t="str">
        <f>VLOOKUP(A1527,'Customer Names'!A1527:D3861,4,FALSE)</f>
        <v>Rachel</v>
      </c>
      <c r="C1527">
        <f>VLOOKUP(A1527,'medical examination2'!A1527:'medical examination2'!B3861,2,FALSE)</f>
        <v>21.99</v>
      </c>
      <c r="D1527">
        <f>VLOOKUP(A1527,'medical examination2'!A1527:E3861,5,FALSE)</f>
        <v>11.17</v>
      </c>
      <c r="E1527" t="str">
        <f>VLOOKUP(A1527,'medical examination2'!A1527:G3862,7,FALSE)</f>
        <v>No</v>
      </c>
      <c r="F1527" t="str">
        <f>VLOOKUP(healthcare!A1527,'medical examination2'!A1527:I3861,9,FALSE)</f>
        <v>No</v>
      </c>
      <c r="G1527" t="str">
        <f>VLOOKUP(A1527,'medical examination2'!A1527:J3861,10,FALSE)</f>
        <v>No</v>
      </c>
      <c r="I1527" t="str">
        <f>VLOOKUP(A1527,'medical examination2'!A1527:M3861,13,FALSE)</f>
        <v>No</v>
      </c>
      <c r="J1527" t="str">
        <f>VLOOKUP(A1527,'medical examination2'!A1527:D3861,4,FALSE)</f>
        <v>NORMAL WEIGHT</v>
      </c>
      <c r="K1527" t="str">
        <f>VLOOKUP(A1527,'medical examination2'!A1527:F3861,6,FALSE)</f>
        <v>DIABETES</v>
      </c>
      <c r="L1527" s="16" t="e">
        <f>VLOOKUP(A1527,'hospitalisation details 2'!A1527:G3869,7,FALSE)</f>
        <v>#N/A</v>
      </c>
      <c r="N1527" t="e">
        <f>VLOOKUP(A1527,'hospitalisation details 2'!A1527:J3869,10,FALSE)</f>
        <v>#N/A</v>
      </c>
    </row>
    <row r="1528" spans="1:14" ht="15.6" x14ac:dyDescent="0.3">
      <c r="A1528" s="1" t="s">
        <v>844</v>
      </c>
      <c r="B1528" t="str">
        <f>VLOOKUP(A1528,'Customer Names'!A1528:D3862,4,FALSE)</f>
        <v>Susan</v>
      </c>
      <c r="C1528">
        <f>VLOOKUP(A1528,'medical examination2'!A1528:'medical examination2'!B3862,2,FALSE)</f>
        <v>34.85</v>
      </c>
      <c r="D1528">
        <f>VLOOKUP(A1528,'medical examination2'!A1528:E3862,5,FALSE)</f>
        <v>5.75</v>
      </c>
      <c r="E1528" t="str">
        <f>VLOOKUP(A1528,'medical examination2'!A1528:G3863,7,FALSE)</f>
        <v>No</v>
      </c>
      <c r="F1528" t="str">
        <f>VLOOKUP(healthcare!A1528,'medical examination2'!A1528:I3862,9,FALSE)</f>
        <v>No</v>
      </c>
      <c r="G1528" t="str">
        <f>VLOOKUP(A1528,'medical examination2'!A1528:J3862,10,FALSE)</f>
        <v>No</v>
      </c>
      <c r="I1528" t="str">
        <f>VLOOKUP(A1528,'medical examination2'!A1528:M3862,13,FALSE)</f>
        <v>No</v>
      </c>
      <c r="J1528" t="str">
        <f>VLOOKUP(A1528,'medical examination2'!A1528:D3862,4,FALSE)</f>
        <v>OBESITY</v>
      </c>
      <c r="K1528" t="str">
        <f>VLOOKUP(A1528,'medical examination2'!A1528:F3862,6,FALSE)</f>
        <v>PREDIABETES</v>
      </c>
      <c r="L1528" s="16" t="e">
        <f>VLOOKUP(A1528,'hospitalisation details 2'!A1528:G3870,7,FALSE)</f>
        <v>#N/A</v>
      </c>
      <c r="N1528" t="e">
        <f>VLOOKUP(A1528,'hospitalisation details 2'!A1528:J3870,10,FALSE)</f>
        <v>#N/A</v>
      </c>
    </row>
    <row r="1529" spans="1:14" ht="15.6" x14ac:dyDescent="0.3">
      <c r="A1529" s="1" t="s">
        <v>843</v>
      </c>
      <c r="B1529" t="str">
        <f>VLOOKUP(A1529,'Customer Names'!A1529:D3863,4,FALSE)</f>
        <v>Cameron M.</v>
      </c>
      <c r="C1529">
        <f>VLOOKUP(A1529,'medical examination2'!A1529:'medical examination2'!B3863,2,FALSE)</f>
        <v>24.51</v>
      </c>
      <c r="D1529">
        <f>VLOOKUP(A1529,'medical examination2'!A1529:E3863,5,FALSE)</f>
        <v>4.83</v>
      </c>
      <c r="E1529" t="str">
        <f>VLOOKUP(A1529,'medical examination2'!A1529:G3864,7,FALSE)</f>
        <v>yes</v>
      </c>
      <c r="F1529" t="str">
        <f>VLOOKUP(healthcare!A1529,'medical examination2'!A1529:I3863,9,FALSE)</f>
        <v>No</v>
      </c>
      <c r="G1529" t="str">
        <f>VLOOKUP(A1529,'medical examination2'!A1529:J3863,10,FALSE)</f>
        <v>Yes</v>
      </c>
      <c r="I1529" t="str">
        <f>VLOOKUP(A1529,'medical examination2'!A1529:M3863,13,FALSE)</f>
        <v>No</v>
      </c>
      <c r="J1529" t="str">
        <f>VLOOKUP(A1529,'medical examination2'!A1529:D3863,4,FALSE)</f>
        <v>NORMAL WEIGHT</v>
      </c>
      <c r="K1529" t="str">
        <f>VLOOKUP(A1529,'medical examination2'!A1529:F3863,6,FALSE)</f>
        <v>NORMAL</v>
      </c>
      <c r="L1529" s="16" t="e">
        <f>VLOOKUP(A1529,'hospitalisation details 2'!A1529:G3871,7,FALSE)</f>
        <v>#N/A</v>
      </c>
      <c r="N1529" t="e">
        <f>VLOOKUP(A1529,'hospitalisation details 2'!A1529:J3871,10,FALSE)</f>
        <v>#N/A</v>
      </c>
    </row>
    <row r="1530" spans="1:14" ht="15.6" x14ac:dyDescent="0.3">
      <c r="A1530" s="1" t="s">
        <v>842</v>
      </c>
      <c r="B1530" t="str">
        <f>VLOOKUP(A1530,'Customer Names'!A1530:D3864,4,FALSE)</f>
        <v>Claudia A.</v>
      </c>
      <c r="C1530">
        <f>VLOOKUP(A1530,'medical examination2'!A1530:'medical examination2'!B3864,2,FALSE)</f>
        <v>19.399999999999999</v>
      </c>
      <c r="D1530">
        <f>VLOOKUP(A1530,'medical examination2'!A1530:E3864,5,FALSE)</f>
        <v>11.93</v>
      </c>
      <c r="E1530" t="str">
        <f>VLOOKUP(A1530,'medical examination2'!A1530:G3865,7,FALSE)</f>
        <v>No</v>
      </c>
      <c r="F1530" t="str">
        <f>VLOOKUP(healthcare!A1530,'medical examination2'!A1530:I3864,9,FALSE)</f>
        <v>No</v>
      </c>
      <c r="G1530" t="str">
        <f>VLOOKUP(A1530,'medical examination2'!A1530:J3864,10,FALSE)</f>
        <v>No</v>
      </c>
      <c r="I1530" t="str">
        <f>VLOOKUP(A1530,'medical examination2'!A1530:M3864,13,FALSE)</f>
        <v>No</v>
      </c>
      <c r="J1530" t="str">
        <f>VLOOKUP(A1530,'medical examination2'!A1530:D3864,4,FALSE)</f>
        <v>NORMAL WEIGHT</v>
      </c>
      <c r="K1530" t="str">
        <f>VLOOKUP(A1530,'medical examination2'!A1530:F3864,6,FALSE)</f>
        <v>DIABETES</v>
      </c>
      <c r="L1530" s="16" t="e">
        <f>VLOOKUP(A1530,'hospitalisation details 2'!A1530:G3872,7,FALSE)</f>
        <v>#N/A</v>
      </c>
      <c r="N1530" t="e">
        <f>VLOOKUP(A1530,'hospitalisation details 2'!A1530:J3872,10,FALSE)</f>
        <v>#N/A</v>
      </c>
    </row>
    <row r="1531" spans="1:14" ht="15.6" x14ac:dyDescent="0.3">
      <c r="A1531" s="1" t="s">
        <v>841</v>
      </c>
      <c r="B1531" t="str">
        <f>VLOOKUP(A1531,'Customer Names'!A1531:D3865,4,FALSE)</f>
        <v>Kate</v>
      </c>
      <c r="C1531">
        <f>VLOOKUP(A1531,'medical examination2'!A1531:'medical examination2'!B3865,2,FALSE)</f>
        <v>15.1</v>
      </c>
      <c r="D1531">
        <f>VLOOKUP(A1531,'medical examination2'!A1531:E3865,5,FALSE)</f>
        <v>8.41</v>
      </c>
      <c r="E1531" t="str">
        <f>VLOOKUP(A1531,'medical examination2'!A1531:G3866,7,FALSE)</f>
        <v>No</v>
      </c>
      <c r="F1531" t="str">
        <f>VLOOKUP(healthcare!A1531,'medical examination2'!A1531:I3865,9,FALSE)</f>
        <v>No</v>
      </c>
      <c r="G1531" t="str">
        <f>VLOOKUP(A1531,'medical examination2'!A1531:J3865,10,FALSE)</f>
        <v>No</v>
      </c>
      <c r="I1531" t="str">
        <f>VLOOKUP(A1531,'medical examination2'!A1531:M3865,13,FALSE)</f>
        <v>No</v>
      </c>
      <c r="J1531" t="str">
        <f>VLOOKUP(A1531,'medical examination2'!A1531:D3865,4,FALSE)</f>
        <v>UNDERWEIGHT</v>
      </c>
      <c r="K1531" t="str">
        <f>VLOOKUP(A1531,'medical examination2'!A1531:F3865,6,FALSE)</f>
        <v>DIABETES</v>
      </c>
      <c r="L1531" s="16" t="e">
        <f>VLOOKUP(A1531,'hospitalisation details 2'!A1531:G3873,7,FALSE)</f>
        <v>#N/A</v>
      </c>
      <c r="N1531" t="e">
        <f>VLOOKUP(A1531,'hospitalisation details 2'!A1531:J3873,10,FALSE)</f>
        <v>#N/A</v>
      </c>
    </row>
    <row r="1532" spans="1:14" ht="15.6" x14ac:dyDescent="0.3">
      <c r="A1532" s="1" t="s">
        <v>840</v>
      </c>
      <c r="B1532" t="str">
        <f>VLOOKUP(A1532,'Customer Names'!A1532:D3866,4,FALSE)</f>
        <v>Nicole M.</v>
      </c>
      <c r="C1532">
        <f>VLOOKUP(A1532,'medical examination2'!A1532:'medical examination2'!B3866,2,FALSE)</f>
        <v>23.37</v>
      </c>
      <c r="D1532">
        <f>VLOOKUP(A1532,'medical examination2'!A1532:E3866,5,FALSE)</f>
        <v>5.59</v>
      </c>
      <c r="E1532" t="str">
        <f>VLOOKUP(A1532,'medical examination2'!A1532:G3867,7,FALSE)</f>
        <v>yes</v>
      </c>
      <c r="F1532" t="str">
        <f>VLOOKUP(healthcare!A1532,'medical examination2'!A1532:I3866,9,FALSE)</f>
        <v>No</v>
      </c>
      <c r="G1532" t="str">
        <f>VLOOKUP(A1532,'medical examination2'!A1532:J3866,10,FALSE)</f>
        <v>No</v>
      </c>
      <c r="I1532" t="str">
        <f>VLOOKUP(A1532,'medical examination2'!A1532:M3866,13,FALSE)</f>
        <v>No</v>
      </c>
      <c r="J1532" t="str">
        <f>VLOOKUP(A1532,'medical examination2'!A1532:D3866,4,FALSE)</f>
        <v>NORMAL WEIGHT</v>
      </c>
      <c r="K1532" t="str">
        <f>VLOOKUP(A1532,'medical examination2'!A1532:F3866,6,FALSE)</f>
        <v>NORMAL</v>
      </c>
      <c r="L1532" s="16" t="e">
        <f>VLOOKUP(A1532,'hospitalisation details 2'!A1532:G3874,7,FALSE)</f>
        <v>#N/A</v>
      </c>
      <c r="N1532" t="e">
        <f>VLOOKUP(A1532,'hospitalisation details 2'!A1532:J3874,10,FALSE)</f>
        <v>#N/A</v>
      </c>
    </row>
    <row r="1533" spans="1:14" ht="15.6" x14ac:dyDescent="0.3">
      <c r="A1533" s="1" t="s">
        <v>839</v>
      </c>
      <c r="B1533" t="str">
        <f>VLOOKUP(A1533,'Customer Names'!A1533:D3867,4,FALSE)</f>
        <v>Jack</v>
      </c>
      <c r="C1533">
        <f>VLOOKUP(A1533,'medical examination2'!A1533:'medical examination2'!B3867,2,FALSE)</f>
        <v>42.4</v>
      </c>
      <c r="D1533">
        <f>VLOOKUP(A1533,'medical examination2'!A1533:E3867,5,FALSE)</f>
        <v>4.0599999999999996</v>
      </c>
      <c r="E1533" t="str">
        <f>VLOOKUP(A1533,'medical examination2'!A1533:G3868,7,FALSE)</f>
        <v>No</v>
      </c>
      <c r="F1533" t="str">
        <f>VLOOKUP(healthcare!A1533,'medical examination2'!A1533:I3867,9,FALSE)</f>
        <v>No</v>
      </c>
      <c r="G1533" t="str">
        <f>VLOOKUP(A1533,'medical examination2'!A1533:J3867,10,FALSE)</f>
        <v>No</v>
      </c>
      <c r="I1533" t="str">
        <f>VLOOKUP(A1533,'medical examination2'!A1533:M3867,13,FALSE)</f>
        <v>No</v>
      </c>
      <c r="J1533" t="str">
        <f>VLOOKUP(A1533,'medical examination2'!A1533:D3867,4,FALSE)</f>
        <v>OBESITY</v>
      </c>
      <c r="K1533" t="str">
        <f>VLOOKUP(A1533,'medical examination2'!A1533:F3867,6,FALSE)</f>
        <v>NORMAL</v>
      </c>
      <c r="L1533" s="16" t="e">
        <f>VLOOKUP(A1533,'hospitalisation details 2'!A1533:G3875,7,FALSE)</f>
        <v>#N/A</v>
      </c>
      <c r="N1533" t="e">
        <f>VLOOKUP(A1533,'hospitalisation details 2'!A1533:J3875,10,FALSE)</f>
        <v>#N/A</v>
      </c>
    </row>
    <row r="1534" spans="1:14" ht="15.6" x14ac:dyDescent="0.3">
      <c r="A1534" s="1" t="s">
        <v>838</v>
      </c>
      <c r="B1534" t="str">
        <f>VLOOKUP(A1534,'Customer Names'!A1534:D3868,4,FALSE)</f>
        <v>Gregory</v>
      </c>
      <c r="C1534">
        <f>VLOOKUP(A1534,'medical examination2'!A1534:'medical examination2'!B3868,2,FALSE)</f>
        <v>28.405000000000001</v>
      </c>
      <c r="D1534">
        <f>VLOOKUP(A1534,'medical examination2'!A1534:E3868,5,FALSE)</f>
        <v>7.02</v>
      </c>
      <c r="E1534" t="str">
        <f>VLOOKUP(A1534,'medical examination2'!A1534:G3869,7,FALSE)</f>
        <v>yes</v>
      </c>
      <c r="F1534" t="str">
        <f>VLOOKUP(healthcare!A1534,'medical examination2'!A1534:I3868,9,FALSE)</f>
        <v>No</v>
      </c>
      <c r="G1534" t="str">
        <f>VLOOKUP(A1534,'medical examination2'!A1534:J3868,10,FALSE)</f>
        <v>No</v>
      </c>
      <c r="I1534" t="str">
        <f>VLOOKUP(A1534,'medical examination2'!A1534:M3868,13,FALSE)</f>
        <v>No</v>
      </c>
      <c r="J1534" t="str">
        <f>VLOOKUP(A1534,'medical examination2'!A1534:D3868,4,FALSE)</f>
        <v>OVERWEIGHT</v>
      </c>
      <c r="K1534" t="str">
        <f>VLOOKUP(A1534,'medical examination2'!A1534:F3868,6,FALSE)</f>
        <v>DIABETES</v>
      </c>
      <c r="L1534" s="16" t="e">
        <f>VLOOKUP(A1534,'hospitalisation details 2'!A1534:G3876,7,FALSE)</f>
        <v>#N/A</v>
      </c>
      <c r="N1534" t="e">
        <f>VLOOKUP(A1534,'hospitalisation details 2'!A1534:J3876,10,FALSE)</f>
        <v>#N/A</v>
      </c>
    </row>
    <row r="1535" spans="1:14" ht="15.6" x14ac:dyDescent="0.3">
      <c r="A1535" s="1" t="s">
        <v>837</v>
      </c>
      <c r="B1535" t="str">
        <f>VLOOKUP(A1535,'Customer Names'!A1535:D3869,4,FALSE)</f>
        <v>Rebecca</v>
      </c>
      <c r="C1535">
        <f>VLOOKUP(A1535,'medical examination2'!A1535:'medical examination2'!B3869,2,FALSE)</f>
        <v>23.4</v>
      </c>
      <c r="D1535">
        <f>VLOOKUP(A1535,'medical examination2'!A1535:E3869,5,FALSE)</f>
        <v>4.47</v>
      </c>
      <c r="E1535" t="str">
        <f>VLOOKUP(A1535,'medical examination2'!A1535:G3870,7,FALSE)</f>
        <v>No</v>
      </c>
      <c r="F1535" t="str">
        <f>VLOOKUP(healthcare!A1535,'medical examination2'!A1535:I3869,9,FALSE)</f>
        <v>No</v>
      </c>
      <c r="G1535" t="str">
        <f>VLOOKUP(A1535,'medical examination2'!A1535:J3869,10,FALSE)</f>
        <v>No</v>
      </c>
      <c r="I1535" t="str">
        <f>VLOOKUP(A1535,'medical examination2'!A1535:M3869,13,FALSE)</f>
        <v>No</v>
      </c>
      <c r="J1535" t="str">
        <f>VLOOKUP(A1535,'medical examination2'!A1535:D3869,4,FALSE)</f>
        <v>NORMAL WEIGHT</v>
      </c>
      <c r="K1535" t="str">
        <f>VLOOKUP(A1535,'medical examination2'!A1535:F3869,6,FALSE)</f>
        <v>NORMAL</v>
      </c>
      <c r="L1535" s="16" t="e">
        <f>VLOOKUP(A1535,'hospitalisation details 2'!A1535:G3877,7,FALSE)</f>
        <v>#N/A</v>
      </c>
      <c r="N1535" t="e">
        <f>VLOOKUP(A1535,'hospitalisation details 2'!A1535:J3877,10,FALSE)</f>
        <v>#N/A</v>
      </c>
    </row>
    <row r="1536" spans="1:14" ht="15.6" x14ac:dyDescent="0.3">
      <c r="A1536" s="1" t="s">
        <v>836</v>
      </c>
      <c r="B1536" t="str">
        <f>VLOOKUP(A1536,'Customer Names'!A1536:D3870,4,FALSE)</f>
        <v>Adam</v>
      </c>
      <c r="C1536">
        <f>VLOOKUP(A1536,'medical examination2'!A1536:'medical examination2'!B3870,2,FALSE)</f>
        <v>33.44</v>
      </c>
      <c r="D1536">
        <f>VLOOKUP(A1536,'medical examination2'!A1536:E3870,5,FALSE)</f>
        <v>4.54</v>
      </c>
      <c r="E1536" t="str">
        <f>VLOOKUP(A1536,'medical examination2'!A1536:G3871,7,FALSE)</f>
        <v>No</v>
      </c>
      <c r="F1536" t="str">
        <f>VLOOKUP(healthcare!A1536,'medical examination2'!A1536:I3870,9,FALSE)</f>
        <v>No</v>
      </c>
      <c r="G1536" t="str">
        <f>VLOOKUP(A1536,'medical examination2'!A1536:J3870,10,FALSE)</f>
        <v>No</v>
      </c>
      <c r="I1536" t="str">
        <f>VLOOKUP(A1536,'medical examination2'!A1536:M3870,13,FALSE)</f>
        <v>No</v>
      </c>
      <c r="J1536" t="str">
        <f>VLOOKUP(A1536,'medical examination2'!A1536:D3870,4,FALSE)</f>
        <v>OBESITY</v>
      </c>
      <c r="K1536" t="str">
        <f>VLOOKUP(A1536,'medical examination2'!A1536:F3870,6,FALSE)</f>
        <v>NORMAL</v>
      </c>
      <c r="L1536" s="16" t="e">
        <f>VLOOKUP(A1536,'hospitalisation details 2'!A1536:G3878,7,FALSE)</f>
        <v>#N/A</v>
      </c>
      <c r="N1536" t="e">
        <f>VLOOKUP(A1536,'hospitalisation details 2'!A1536:J3878,10,FALSE)</f>
        <v>#N/A</v>
      </c>
    </row>
    <row r="1537" spans="1:14" ht="15.6" x14ac:dyDescent="0.3">
      <c r="A1537" s="1" t="s">
        <v>835</v>
      </c>
      <c r="B1537" t="str">
        <f>VLOOKUP(A1537,'Customer Names'!A1537:D3871,4,FALSE)</f>
        <v>Ryan</v>
      </c>
      <c r="C1537">
        <f>VLOOKUP(A1537,'medical examination2'!A1537:'medical examination2'!B3871,2,FALSE)</f>
        <v>21.12</v>
      </c>
      <c r="D1537">
        <f>VLOOKUP(A1537,'medical examination2'!A1537:E3871,5,FALSE)</f>
        <v>4.99</v>
      </c>
      <c r="E1537" t="str">
        <f>VLOOKUP(A1537,'medical examination2'!A1537:G3872,7,FALSE)</f>
        <v>No</v>
      </c>
      <c r="F1537" t="str">
        <f>VLOOKUP(healthcare!A1537,'medical examination2'!A1537:I3871,9,FALSE)</f>
        <v>No</v>
      </c>
      <c r="G1537" t="str">
        <f>VLOOKUP(A1537,'medical examination2'!A1537:J3871,10,FALSE)</f>
        <v>No</v>
      </c>
      <c r="I1537" t="str">
        <f>VLOOKUP(A1537,'medical examination2'!A1537:M3871,13,FALSE)</f>
        <v>No</v>
      </c>
      <c r="J1537" t="str">
        <f>VLOOKUP(A1537,'medical examination2'!A1537:D3871,4,FALSE)</f>
        <v>NORMAL WEIGHT</v>
      </c>
      <c r="K1537" t="str">
        <f>VLOOKUP(A1537,'medical examination2'!A1537:F3871,6,FALSE)</f>
        <v>NORMAL</v>
      </c>
      <c r="L1537" s="16" t="e">
        <f>VLOOKUP(A1537,'hospitalisation details 2'!A1537:G3879,7,FALSE)</f>
        <v>#N/A</v>
      </c>
      <c r="N1537" t="e">
        <f>VLOOKUP(A1537,'hospitalisation details 2'!A1537:J3879,10,FALSE)</f>
        <v>#N/A</v>
      </c>
    </row>
    <row r="1538" spans="1:14" ht="15.6" x14ac:dyDescent="0.3">
      <c r="A1538" s="1" t="s">
        <v>834</v>
      </c>
      <c r="B1538" t="str">
        <f>VLOOKUP(A1538,'Customer Names'!A1538:D3872,4,FALSE)</f>
        <v>Jackie K.</v>
      </c>
      <c r="C1538">
        <f>VLOOKUP(A1538,'medical examination2'!A1538:'medical examination2'!B3872,2,FALSE)</f>
        <v>18.48</v>
      </c>
      <c r="D1538">
        <f>VLOOKUP(A1538,'medical examination2'!A1538:E3872,5,FALSE)</f>
        <v>10.84</v>
      </c>
      <c r="E1538" t="str">
        <f>VLOOKUP(A1538,'medical examination2'!A1538:G3873,7,FALSE)</f>
        <v>yes</v>
      </c>
      <c r="F1538" t="str">
        <f>VLOOKUP(healthcare!A1538,'medical examination2'!A1538:I3872,9,FALSE)</f>
        <v>No</v>
      </c>
      <c r="G1538" t="str">
        <f>VLOOKUP(A1538,'medical examination2'!A1538:J3872,10,FALSE)</f>
        <v>No</v>
      </c>
      <c r="I1538" t="str">
        <f>VLOOKUP(A1538,'medical examination2'!A1538:M3872,13,FALSE)</f>
        <v>No</v>
      </c>
      <c r="J1538" t="str">
        <f>VLOOKUP(A1538,'medical examination2'!A1538:D3872,4,FALSE)</f>
        <v>NORMAL WEIGHT</v>
      </c>
      <c r="K1538" t="str">
        <f>VLOOKUP(A1538,'medical examination2'!A1538:F3872,6,FALSE)</f>
        <v>DIABETES</v>
      </c>
      <c r="L1538" s="16" t="e">
        <f>VLOOKUP(A1538,'hospitalisation details 2'!A1538:G3880,7,FALSE)</f>
        <v>#N/A</v>
      </c>
      <c r="N1538" t="e">
        <f>VLOOKUP(A1538,'hospitalisation details 2'!A1538:J3880,10,FALSE)</f>
        <v>#N/A</v>
      </c>
    </row>
    <row r="1539" spans="1:14" ht="15.6" x14ac:dyDescent="0.3">
      <c r="A1539" s="1" t="s">
        <v>833</v>
      </c>
      <c r="B1539" t="str">
        <f>VLOOKUP(A1539,'Customer Names'!A1539:D3873,4,FALSE)</f>
        <v>Chris</v>
      </c>
      <c r="C1539">
        <f>VLOOKUP(A1539,'medical examination2'!A1539:'medical examination2'!B3873,2,FALSE)</f>
        <v>16.815000000000001</v>
      </c>
      <c r="D1539">
        <f>VLOOKUP(A1539,'medical examination2'!A1539:E3873,5,FALSE)</f>
        <v>5.63</v>
      </c>
      <c r="E1539" t="str">
        <f>VLOOKUP(A1539,'medical examination2'!A1539:G3874,7,FALSE)</f>
        <v>No</v>
      </c>
      <c r="F1539" t="str">
        <f>VLOOKUP(healthcare!A1539,'medical examination2'!A1539:I3873,9,FALSE)</f>
        <v>No</v>
      </c>
      <c r="G1539" t="str">
        <f>VLOOKUP(A1539,'medical examination2'!A1539:J3873,10,FALSE)</f>
        <v>No</v>
      </c>
      <c r="I1539" t="str">
        <f>VLOOKUP(A1539,'medical examination2'!A1539:M3873,13,FALSE)</f>
        <v>No</v>
      </c>
      <c r="J1539" t="str">
        <f>VLOOKUP(A1539,'medical examination2'!A1539:D3873,4,FALSE)</f>
        <v>UNDERWEIGHT</v>
      </c>
      <c r="K1539" t="str">
        <f>VLOOKUP(A1539,'medical examination2'!A1539:F3873,6,FALSE)</f>
        <v>NORMAL</v>
      </c>
      <c r="L1539" s="16" t="e">
        <f>VLOOKUP(A1539,'hospitalisation details 2'!A1539:G3881,7,FALSE)</f>
        <v>#N/A</v>
      </c>
      <c r="N1539" t="e">
        <f>VLOOKUP(A1539,'hospitalisation details 2'!A1539:J3881,10,FALSE)</f>
        <v>#N/A</v>
      </c>
    </row>
    <row r="1540" spans="1:14" ht="15.6" x14ac:dyDescent="0.3">
      <c r="A1540" s="1" t="s">
        <v>832</v>
      </c>
      <c r="B1540" t="str">
        <f>VLOOKUP(A1540,'Customer Names'!A1540:D3874,4,FALSE)</f>
        <v>Tyler C</v>
      </c>
      <c r="C1540">
        <f>VLOOKUP(A1540,'medical examination2'!A1540:'medical examination2'!B3874,2,FALSE)</f>
        <v>26.72</v>
      </c>
      <c r="D1540">
        <f>VLOOKUP(A1540,'medical examination2'!A1540:E3874,5,FALSE)</f>
        <v>4.1399999999999997</v>
      </c>
      <c r="E1540" t="str">
        <f>VLOOKUP(A1540,'medical examination2'!A1540:G3875,7,FALSE)</f>
        <v>No</v>
      </c>
      <c r="F1540" t="str">
        <f>VLOOKUP(healthcare!A1540,'medical examination2'!A1540:I3874,9,FALSE)</f>
        <v>No</v>
      </c>
      <c r="G1540" t="str">
        <f>VLOOKUP(A1540,'medical examination2'!A1540:J3874,10,FALSE)</f>
        <v>No</v>
      </c>
      <c r="I1540" t="str">
        <f>VLOOKUP(A1540,'medical examination2'!A1540:M3874,13,FALSE)</f>
        <v>No</v>
      </c>
      <c r="J1540" t="str">
        <f>VLOOKUP(A1540,'medical examination2'!A1540:D3874,4,FALSE)</f>
        <v>OVERWEIGHT</v>
      </c>
      <c r="K1540" t="str">
        <f>VLOOKUP(A1540,'medical examination2'!A1540:F3874,6,FALSE)</f>
        <v>NORMAL</v>
      </c>
      <c r="L1540" s="16" t="e">
        <f>VLOOKUP(A1540,'hospitalisation details 2'!A1540:G3882,7,FALSE)</f>
        <v>#N/A</v>
      </c>
      <c r="N1540" t="e">
        <f>VLOOKUP(A1540,'hospitalisation details 2'!A1540:J3882,10,FALSE)</f>
        <v>#N/A</v>
      </c>
    </row>
    <row r="1541" spans="1:14" ht="15.6" x14ac:dyDescent="0.3">
      <c r="A1541" s="1" t="s">
        <v>831</v>
      </c>
      <c r="B1541" t="str">
        <f>VLOOKUP(A1541,'Customer Names'!A1541:D3875,4,FALSE)</f>
        <v>Yoshie</v>
      </c>
      <c r="C1541">
        <f>VLOOKUP(A1541,'medical examination2'!A1541:'medical examination2'!B3875,2,FALSE)</f>
        <v>41.42</v>
      </c>
      <c r="D1541">
        <f>VLOOKUP(A1541,'medical examination2'!A1541:E3875,5,FALSE)</f>
        <v>5.17</v>
      </c>
      <c r="E1541" t="str">
        <f>VLOOKUP(A1541,'medical examination2'!A1541:G3876,7,FALSE)</f>
        <v>No</v>
      </c>
      <c r="F1541" t="str">
        <f>VLOOKUP(healthcare!A1541,'medical examination2'!A1541:I3875,9,FALSE)</f>
        <v>No</v>
      </c>
      <c r="G1541" t="str">
        <f>VLOOKUP(A1541,'medical examination2'!A1541:J3875,10,FALSE)</f>
        <v>Yes</v>
      </c>
      <c r="I1541" t="str">
        <f>VLOOKUP(A1541,'medical examination2'!A1541:M3875,13,FALSE)</f>
        <v>No</v>
      </c>
      <c r="J1541" t="str">
        <f>VLOOKUP(A1541,'medical examination2'!A1541:D3875,4,FALSE)</f>
        <v>OBESITY</v>
      </c>
      <c r="K1541" t="str">
        <f>VLOOKUP(A1541,'medical examination2'!A1541:F3875,6,FALSE)</f>
        <v>NORMAL</v>
      </c>
      <c r="L1541" s="16" t="e">
        <f>VLOOKUP(A1541,'hospitalisation details 2'!A1541:G3883,7,FALSE)</f>
        <v>#N/A</v>
      </c>
      <c r="N1541" t="e">
        <f>VLOOKUP(A1541,'hospitalisation details 2'!A1541:J3883,10,FALSE)</f>
        <v>#N/A</v>
      </c>
    </row>
    <row r="1542" spans="1:14" ht="15.6" x14ac:dyDescent="0.3">
      <c r="A1542" s="1" t="s">
        <v>830</v>
      </c>
      <c r="B1542" t="str">
        <f>VLOOKUP(A1542,'Customer Names'!A1542:D3876,4,FALSE)</f>
        <v>Lauren A</v>
      </c>
      <c r="C1542">
        <f>VLOOKUP(A1542,'medical examination2'!A1542:'medical examination2'!B3876,2,FALSE)</f>
        <v>20.69</v>
      </c>
      <c r="D1542">
        <f>VLOOKUP(A1542,'medical examination2'!A1542:E3876,5,FALSE)</f>
        <v>6.93</v>
      </c>
      <c r="E1542" t="str">
        <f>VLOOKUP(A1542,'medical examination2'!A1542:G3877,7,FALSE)</f>
        <v>No</v>
      </c>
      <c r="F1542" t="str">
        <f>VLOOKUP(healthcare!A1542,'medical examination2'!A1542:I3876,9,FALSE)</f>
        <v>No</v>
      </c>
      <c r="G1542" t="str">
        <f>VLOOKUP(A1542,'medical examination2'!A1542:J3876,10,FALSE)</f>
        <v>No</v>
      </c>
      <c r="I1542" t="str">
        <f>VLOOKUP(A1542,'medical examination2'!A1542:M3876,13,FALSE)</f>
        <v>No</v>
      </c>
      <c r="J1542" t="str">
        <f>VLOOKUP(A1542,'medical examination2'!A1542:D3876,4,FALSE)</f>
        <v>NORMAL WEIGHT</v>
      </c>
      <c r="K1542" t="str">
        <f>VLOOKUP(A1542,'medical examination2'!A1542:F3876,6,FALSE)</f>
        <v>DIABETES</v>
      </c>
      <c r="L1542" s="16" t="e">
        <f>VLOOKUP(A1542,'hospitalisation details 2'!A1542:G3884,7,FALSE)</f>
        <v>#N/A</v>
      </c>
      <c r="N1542" t="e">
        <f>VLOOKUP(A1542,'hospitalisation details 2'!A1542:J3884,10,FALSE)</f>
        <v>#N/A</v>
      </c>
    </row>
    <row r="1543" spans="1:14" ht="15.6" x14ac:dyDescent="0.3">
      <c r="A1543" s="1" t="s">
        <v>829</v>
      </c>
      <c r="B1543" t="str">
        <f>VLOOKUP(A1543,'Customer Names'!A1543:D3877,4,FALSE)</f>
        <v>Mason D.</v>
      </c>
      <c r="C1543">
        <f>VLOOKUP(A1543,'medical examination2'!A1543:'medical examination2'!B3877,2,FALSE)</f>
        <v>41.23</v>
      </c>
      <c r="D1543">
        <f>VLOOKUP(A1543,'medical examination2'!A1543:E3877,5,FALSE)</f>
        <v>4.24</v>
      </c>
      <c r="E1543" t="str">
        <f>VLOOKUP(A1543,'medical examination2'!A1543:G3878,7,FALSE)</f>
        <v>No</v>
      </c>
      <c r="F1543" t="str">
        <f>VLOOKUP(healthcare!A1543,'medical examination2'!A1543:I3877,9,FALSE)</f>
        <v>No</v>
      </c>
      <c r="G1543" t="str">
        <f>VLOOKUP(A1543,'medical examination2'!A1543:J3877,10,FALSE)</f>
        <v>No</v>
      </c>
      <c r="I1543" t="str">
        <f>VLOOKUP(A1543,'medical examination2'!A1543:M3877,13,FALSE)</f>
        <v>No</v>
      </c>
      <c r="J1543" t="str">
        <f>VLOOKUP(A1543,'medical examination2'!A1543:D3877,4,FALSE)</f>
        <v>OBESITY</v>
      </c>
      <c r="K1543" t="str">
        <f>VLOOKUP(A1543,'medical examination2'!A1543:F3877,6,FALSE)</f>
        <v>NORMAL</v>
      </c>
      <c r="L1543" s="16" t="e">
        <f>VLOOKUP(A1543,'hospitalisation details 2'!A1543:G3885,7,FALSE)</f>
        <v>#N/A</v>
      </c>
      <c r="N1543" t="e">
        <f>VLOOKUP(A1543,'hospitalisation details 2'!A1543:J3885,10,FALSE)</f>
        <v>#N/A</v>
      </c>
    </row>
    <row r="1544" spans="1:14" ht="15.6" x14ac:dyDescent="0.3">
      <c r="A1544" s="1" t="s">
        <v>828</v>
      </c>
      <c r="B1544" t="str">
        <f>VLOOKUP(A1544,'Customer Names'!A1544:D3878,4,FALSE)</f>
        <v>Ryan</v>
      </c>
      <c r="C1544">
        <f>VLOOKUP(A1544,'medical examination2'!A1544:'medical examination2'!B3878,2,FALSE)</f>
        <v>29.9</v>
      </c>
      <c r="D1544">
        <f>VLOOKUP(A1544,'medical examination2'!A1544:E3878,5,FALSE)</f>
        <v>5.91</v>
      </c>
      <c r="E1544" t="str">
        <f>VLOOKUP(A1544,'medical examination2'!A1544:G3879,7,FALSE)</f>
        <v>No</v>
      </c>
      <c r="F1544" t="str">
        <f>VLOOKUP(healthcare!A1544,'medical examination2'!A1544:I3878,9,FALSE)</f>
        <v>No</v>
      </c>
      <c r="G1544" t="str">
        <f>VLOOKUP(A1544,'medical examination2'!A1544:J3878,10,FALSE)</f>
        <v>No</v>
      </c>
      <c r="I1544" t="str">
        <f>VLOOKUP(A1544,'medical examination2'!A1544:M3878,13,FALSE)</f>
        <v>No</v>
      </c>
      <c r="J1544" t="str">
        <f>VLOOKUP(A1544,'medical examination2'!A1544:D3878,4,FALSE)</f>
        <v>OVERWEIGHT</v>
      </c>
      <c r="K1544" t="str">
        <f>VLOOKUP(A1544,'medical examination2'!A1544:F3878,6,FALSE)</f>
        <v>PREDIABETES</v>
      </c>
      <c r="L1544" s="16" t="e">
        <f>VLOOKUP(A1544,'hospitalisation details 2'!A1544:G3886,7,FALSE)</f>
        <v>#N/A</v>
      </c>
      <c r="N1544" t="e">
        <f>VLOOKUP(A1544,'hospitalisation details 2'!A1544:J3886,10,FALSE)</f>
        <v>#N/A</v>
      </c>
    </row>
    <row r="1545" spans="1:14" ht="15.6" x14ac:dyDescent="0.3">
      <c r="A1545" s="1" t="s">
        <v>827</v>
      </c>
      <c r="B1545" t="str">
        <f>VLOOKUP(A1545,'Customer Names'!A1545:D3879,4,FALSE)</f>
        <v>Arturo</v>
      </c>
      <c r="C1545">
        <f>VLOOKUP(A1545,'medical examination2'!A1545:'medical examination2'!B3879,2,FALSE)</f>
        <v>34.104999999999997</v>
      </c>
      <c r="D1545">
        <f>VLOOKUP(A1545,'medical examination2'!A1545:E3879,5,FALSE)</f>
        <v>5.93</v>
      </c>
      <c r="E1545" t="str">
        <f>VLOOKUP(A1545,'medical examination2'!A1545:G3880,7,FALSE)</f>
        <v>No</v>
      </c>
      <c r="F1545" t="str">
        <f>VLOOKUP(healthcare!A1545,'medical examination2'!A1545:I3879,9,FALSE)</f>
        <v>No</v>
      </c>
      <c r="G1545" t="str">
        <f>VLOOKUP(A1545,'medical examination2'!A1545:J3879,10,FALSE)</f>
        <v>No</v>
      </c>
      <c r="I1545" t="str">
        <f>VLOOKUP(A1545,'medical examination2'!A1545:M3879,13,FALSE)</f>
        <v>No</v>
      </c>
      <c r="J1545" t="str">
        <f>VLOOKUP(A1545,'medical examination2'!A1545:D3879,4,FALSE)</f>
        <v>OBESITY</v>
      </c>
      <c r="K1545" t="str">
        <f>VLOOKUP(A1545,'medical examination2'!A1545:F3879,6,FALSE)</f>
        <v>PREDIABETES</v>
      </c>
      <c r="L1545" s="16" t="e">
        <f>VLOOKUP(A1545,'hospitalisation details 2'!A1545:G3887,7,FALSE)</f>
        <v>#N/A</v>
      </c>
      <c r="N1545" t="e">
        <f>VLOOKUP(A1545,'hospitalisation details 2'!A1545:J3887,10,FALSE)</f>
        <v>#N/A</v>
      </c>
    </row>
    <row r="1546" spans="1:14" ht="15.6" x14ac:dyDescent="0.3">
      <c r="A1546" s="1" t="s">
        <v>826</v>
      </c>
      <c r="B1546" t="str">
        <f>VLOOKUP(A1546,'Customer Names'!A1546:D3880,4,FALSE)</f>
        <v>Jake</v>
      </c>
      <c r="C1546">
        <f>VLOOKUP(A1546,'medical examination2'!A1546:'medical examination2'!B3880,2,FALSE)</f>
        <v>24.97</v>
      </c>
      <c r="D1546">
        <f>VLOOKUP(A1546,'medical examination2'!A1546:E3880,5,FALSE)</f>
        <v>5.66</v>
      </c>
      <c r="E1546" t="str">
        <f>VLOOKUP(A1546,'medical examination2'!A1546:G3881,7,FALSE)</f>
        <v>No</v>
      </c>
      <c r="F1546" t="str">
        <f>VLOOKUP(healthcare!A1546,'medical examination2'!A1546:I3880,9,FALSE)</f>
        <v>No</v>
      </c>
      <c r="G1546" t="str">
        <f>VLOOKUP(A1546,'medical examination2'!A1546:J3880,10,FALSE)</f>
        <v>No</v>
      </c>
      <c r="I1546" t="str">
        <f>VLOOKUP(A1546,'medical examination2'!A1546:M3880,13,FALSE)</f>
        <v>No</v>
      </c>
      <c r="J1546" t="str">
        <f>VLOOKUP(A1546,'medical examination2'!A1546:D3880,4,FALSE)</f>
        <v>OVERWEIGHT</v>
      </c>
      <c r="K1546" t="str">
        <f>VLOOKUP(A1546,'medical examination2'!A1546:F3880,6,FALSE)</f>
        <v>NORMAL</v>
      </c>
      <c r="L1546" s="16" t="e">
        <f>VLOOKUP(A1546,'hospitalisation details 2'!A1546:G3888,7,FALSE)</f>
        <v>#N/A</v>
      </c>
      <c r="N1546" t="e">
        <f>VLOOKUP(A1546,'hospitalisation details 2'!A1546:J3888,10,FALSE)</f>
        <v>#N/A</v>
      </c>
    </row>
    <row r="1547" spans="1:14" ht="15.6" x14ac:dyDescent="0.3">
      <c r="A1547" s="1" t="s">
        <v>825</v>
      </c>
      <c r="B1547" t="str">
        <f>VLOOKUP(A1547,'Customer Names'!A1547:D3881,4,FALSE)</f>
        <v>Sarah E</v>
      </c>
      <c r="C1547">
        <f>VLOOKUP(A1547,'medical examination2'!A1547:'medical examination2'!B3881,2,FALSE)</f>
        <v>34.799999999999997</v>
      </c>
      <c r="D1547">
        <f>VLOOKUP(A1547,'medical examination2'!A1547:E3881,5,FALSE)</f>
        <v>4.1900000000000004</v>
      </c>
      <c r="E1547" t="str">
        <f>VLOOKUP(A1547,'medical examination2'!A1547:G3882,7,FALSE)</f>
        <v>No</v>
      </c>
      <c r="F1547" t="str">
        <f>VLOOKUP(healthcare!A1547,'medical examination2'!A1547:I3881,9,FALSE)</f>
        <v>No</v>
      </c>
      <c r="G1547" t="str">
        <f>VLOOKUP(A1547,'medical examination2'!A1547:J3881,10,FALSE)</f>
        <v>No</v>
      </c>
      <c r="I1547" t="str">
        <f>VLOOKUP(A1547,'medical examination2'!A1547:M3881,13,FALSE)</f>
        <v>No</v>
      </c>
      <c r="J1547" t="str">
        <f>VLOOKUP(A1547,'medical examination2'!A1547:D3881,4,FALSE)</f>
        <v>OBESITY</v>
      </c>
      <c r="K1547" t="str">
        <f>VLOOKUP(A1547,'medical examination2'!A1547:F3881,6,FALSE)</f>
        <v>NORMAL</v>
      </c>
      <c r="L1547" s="16" t="e">
        <f>VLOOKUP(A1547,'hospitalisation details 2'!A1547:G3889,7,FALSE)</f>
        <v>#N/A</v>
      </c>
      <c r="N1547" t="e">
        <f>VLOOKUP(A1547,'hospitalisation details 2'!A1547:J3889,10,FALSE)</f>
        <v>#N/A</v>
      </c>
    </row>
    <row r="1548" spans="1:14" ht="15.6" x14ac:dyDescent="0.3">
      <c r="A1548" s="1" t="s">
        <v>824</v>
      </c>
      <c r="B1548" t="str">
        <f>VLOOKUP(A1548,'Customer Names'!A1548:D3882,4,FALSE)</f>
        <v>Alison L.</v>
      </c>
      <c r="C1548">
        <f>VLOOKUP(A1548,'medical examination2'!A1548:'medical examination2'!B3882,2,FALSE)</f>
        <v>32.965000000000003</v>
      </c>
      <c r="D1548">
        <f>VLOOKUP(A1548,'medical examination2'!A1548:E3882,5,FALSE)</f>
        <v>9.2100000000000009</v>
      </c>
      <c r="E1548" t="str">
        <f>VLOOKUP(A1548,'medical examination2'!A1548:G3883,7,FALSE)</f>
        <v>yes</v>
      </c>
      <c r="F1548" t="str">
        <f>VLOOKUP(healthcare!A1548,'medical examination2'!A1548:I3882,9,FALSE)</f>
        <v>No</v>
      </c>
      <c r="G1548" t="str">
        <f>VLOOKUP(A1548,'medical examination2'!A1548:J3882,10,FALSE)</f>
        <v>No</v>
      </c>
      <c r="I1548" t="str">
        <f>VLOOKUP(A1548,'medical examination2'!A1548:M3882,13,FALSE)</f>
        <v>No</v>
      </c>
      <c r="J1548" t="str">
        <f>VLOOKUP(A1548,'medical examination2'!A1548:D3882,4,FALSE)</f>
        <v>OBESITY</v>
      </c>
      <c r="K1548" t="str">
        <f>VLOOKUP(A1548,'medical examination2'!A1548:F3882,6,FALSE)</f>
        <v>DIABETES</v>
      </c>
      <c r="L1548" s="16" t="e">
        <f>VLOOKUP(A1548,'hospitalisation details 2'!A1548:G3890,7,FALSE)</f>
        <v>#N/A</v>
      </c>
      <c r="N1548" t="e">
        <f>VLOOKUP(A1548,'hospitalisation details 2'!A1548:J3890,10,FALSE)</f>
        <v>#N/A</v>
      </c>
    </row>
    <row r="1549" spans="1:14" ht="15.6" x14ac:dyDescent="0.3">
      <c r="A1549" s="1" t="s">
        <v>823</v>
      </c>
      <c r="B1549" t="str">
        <f>VLOOKUP(A1549,'Customer Names'!A1549:D3883,4,FALSE)</f>
        <v>Karen A.</v>
      </c>
      <c r="C1549">
        <f>VLOOKUP(A1549,'medical examination2'!A1549:'medical examination2'!B3883,2,FALSE)</f>
        <v>27.265000000000001</v>
      </c>
      <c r="D1549">
        <f>VLOOKUP(A1549,'medical examination2'!A1549:E3883,5,FALSE)</f>
        <v>5.51</v>
      </c>
      <c r="E1549" t="str">
        <f>VLOOKUP(A1549,'medical examination2'!A1549:G3884,7,FALSE)</f>
        <v>No</v>
      </c>
      <c r="F1549" t="str">
        <f>VLOOKUP(healthcare!A1549,'medical examination2'!A1549:I3883,9,FALSE)</f>
        <v>No</v>
      </c>
      <c r="G1549" t="str">
        <f>VLOOKUP(A1549,'medical examination2'!A1549:J3883,10,FALSE)</f>
        <v>No</v>
      </c>
      <c r="I1549" t="str">
        <f>VLOOKUP(A1549,'medical examination2'!A1549:M3883,13,FALSE)</f>
        <v>No</v>
      </c>
      <c r="J1549" t="str">
        <f>VLOOKUP(A1549,'medical examination2'!A1549:D3883,4,FALSE)</f>
        <v>OVERWEIGHT</v>
      </c>
      <c r="K1549" t="str">
        <f>VLOOKUP(A1549,'medical examination2'!A1549:F3883,6,FALSE)</f>
        <v>NORMAL</v>
      </c>
      <c r="L1549" s="16" t="e">
        <f>VLOOKUP(A1549,'hospitalisation details 2'!A1549:G3891,7,FALSE)</f>
        <v>#N/A</v>
      </c>
      <c r="N1549" t="e">
        <f>VLOOKUP(A1549,'hospitalisation details 2'!A1549:J3891,10,FALSE)</f>
        <v>#N/A</v>
      </c>
    </row>
    <row r="1550" spans="1:14" ht="15.6" x14ac:dyDescent="0.3">
      <c r="A1550" s="1" t="s">
        <v>822</v>
      </c>
      <c r="B1550" t="str">
        <f>VLOOKUP(A1550,'Customer Names'!A1550:D3884,4,FALSE)</f>
        <v>Thomas R. Jr.</v>
      </c>
      <c r="C1550">
        <f>VLOOKUP(A1550,'medical examination2'!A1550:'medical examination2'!B3884,2,FALSE)</f>
        <v>17.059999999999999</v>
      </c>
      <c r="D1550">
        <f>VLOOKUP(A1550,'medical examination2'!A1550:E3884,5,FALSE)</f>
        <v>8.5</v>
      </c>
      <c r="E1550" t="str">
        <f>VLOOKUP(A1550,'medical examination2'!A1550:G3885,7,FALSE)</f>
        <v>No</v>
      </c>
      <c r="F1550" t="str">
        <f>VLOOKUP(healthcare!A1550,'medical examination2'!A1550:I3884,9,FALSE)</f>
        <v>No</v>
      </c>
      <c r="G1550" t="str">
        <f>VLOOKUP(A1550,'medical examination2'!A1550:J3884,10,FALSE)</f>
        <v>No</v>
      </c>
      <c r="I1550" t="str">
        <f>VLOOKUP(A1550,'medical examination2'!A1550:M3884,13,FALSE)</f>
        <v>No</v>
      </c>
      <c r="J1550" t="str">
        <f>VLOOKUP(A1550,'medical examination2'!A1550:D3884,4,FALSE)</f>
        <v>UNDERWEIGHT</v>
      </c>
      <c r="K1550" t="str">
        <f>VLOOKUP(A1550,'medical examination2'!A1550:F3884,6,FALSE)</f>
        <v>DIABETES</v>
      </c>
      <c r="L1550" s="16" t="e">
        <f>VLOOKUP(A1550,'hospitalisation details 2'!A1550:G3892,7,FALSE)</f>
        <v>#N/A</v>
      </c>
      <c r="N1550" t="e">
        <f>VLOOKUP(A1550,'hospitalisation details 2'!A1550:J3892,10,FALSE)</f>
        <v>#N/A</v>
      </c>
    </row>
    <row r="1551" spans="1:14" ht="15.6" x14ac:dyDescent="0.3">
      <c r="A1551" s="1" t="s">
        <v>821</v>
      </c>
      <c r="B1551" t="str">
        <f>VLOOKUP(A1551,'Customer Names'!A1551:D3885,4,FALSE)</f>
        <v>Stephanie W.</v>
      </c>
      <c r="C1551">
        <f>VLOOKUP(A1551,'medical examination2'!A1551:'medical examination2'!B3885,2,FALSE)</f>
        <v>36.29</v>
      </c>
      <c r="D1551">
        <f>VLOOKUP(A1551,'medical examination2'!A1551:E3885,5,FALSE)</f>
        <v>6.23</v>
      </c>
      <c r="E1551" t="str">
        <f>VLOOKUP(A1551,'medical examination2'!A1551:G3886,7,FALSE)</f>
        <v>No</v>
      </c>
      <c r="F1551" t="str">
        <f>VLOOKUP(healthcare!A1551,'medical examination2'!A1551:I3885,9,FALSE)</f>
        <v>No</v>
      </c>
      <c r="G1551" t="str">
        <f>VLOOKUP(A1551,'medical examination2'!A1551:J3885,10,FALSE)</f>
        <v>No</v>
      </c>
      <c r="I1551" t="str">
        <f>VLOOKUP(A1551,'medical examination2'!A1551:M3885,13,FALSE)</f>
        <v>No</v>
      </c>
      <c r="J1551" t="str">
        <f>VLOOKUP(A1551,'medical examination2'!A1551:D3885,4,FALSE)</f>
        <v>OBESITY</v>
      </c>
      <c r="K1551" t="str">
        <f>VLOOKUP(A1551,'medical examination2'!A1551:F3885,6,FALSE)</f>
        <v>PREDIABETES</v>
      </c>
      <c r="L1551" s="16" t="e">
        <f>VLOOKUP(A1551,'hospitalisation details 2'!A1551:G3893,7,FALSE)</f>
        <v>#N/A</v>
      </c>
      <c r="N1551" t="e">
        <f>VLOOKUP(A1551,'hospitalisation details 2'!A1551:J3893,10,FALSE)</f>
        <v>#N/A</v>
      </c>
    </row>
    <row r="1552" spans="1:14" ht="15.6" x14ac:dyDescent="0.3">
      <c r="A1552" s="1" t="s">
        <v>820</v>
      </c>
      <c r="B1552" t="str">
        <f>VLOOKUP(A1552,'Customer Names'!A1552:D3886,4,FALSE)</f>
        <v>Ezra</v>
      </c>
      <c r="C1552">
        <f>VLOOKUP(A1552,'medical examination2'!A1552:'medical examination2'!B3886,2,FALSE)</f>
        <v>28.594999999999999</v>
      </c>
      <c r="D1552">
        <f>VLOOKUP(A1552,'medical examination2'!A1552:E3886,5,FALSE)</f>
        <v>8.5299999999999994</v>
      </c>
      <c r="E1552" t="str">
        <f>VLOOKUP(A1552,'medical examination2'!A1552:G3887,7,FALSE)</f>
        <v>yes</v>
      </c>
      <c r="F1552" t="str">
        <f>VLOOKUP(healthcare!A1552,'medical examination2'!A1552:I3886,9,FALSE)</f>
        <v>No</v>
      </c>
      <c r="G1552" t="str">
        <f>VLOOKUP(A1552,'medical examination2'!A1552:J3886,10,FALSE)</f>
        <v>No</v>
      </c>
      <c r="I1552" t="str">
        <f>VLOOKUP(A1552,'medical examination2'!A1552:M3886,13,FALSE)</f>
        <v>No</v>
      </c>
      <c r="J1552" t="str">
        <f>VLOOKUP(A1552,'medical examination2'!A1552:D3886,4,FALSE)</f>
        <v>OVERWEIGHT</v>
      </c>
      <c r="K1552" t="str">
        <f>VLOOKUP(A1552,'medical examination2'!A1552:F3886,6,FALSE)</f>
        <v>DIABETES</v>
      </c>
      <c r="L1552" s="16" t="e">
        <f>VLOOKUP(A1552,'hospitalisation details 2'!A1552:G3894,7,FALSE)</f>
        <v>#N/A</v>
      </c>
      <c r="N1552" t="e">
        <f>VLOOKUP(A1552,'hospitalisation details 2'!A1552:J3894,10,FALSE)</f>
        <v>#N/A</v>
      </c>
    </row>
    <row r="1553" spans="1:14" ht="15.6" x14ac:dyDescent="0.3">
      <c r="A1553" s="1" t="s">
        <v>819</v>
      </c>
      <c r="B1553" t="str">
        <f>VLOOKUP(A1553,'Customer Names'!A1553:D3887,4,FALSE)</f>
        <v>Jim</v>
      </c>
      <c r="C1553">
        <f>VLOOKUP(A1553,'medical examination2'!A1553:'medical examination2'!B3887,2,FALSE)</f>
        <v>17.8</v>
      </c>
      <c r="D1553">
        <f>VLOOKUP(A1553,'medical examination2'!A1553:E3887,5,FALSE)</f>
        <v>5.75</v>
      </c>
      <c r="E1553" t="str">
        <f>VLOOKUP(A1553,'medical examination2'!A1553:G3888,7,FALSE)</f>
        <v>yes</v>
      </c>
      <c r="F1553" t="str">
        <f>VLOOKUP(healthcare!A1553,'medical examination2'!A1553:I3887,9,FALSE)</f>
        <v>No</v>
      </c>
      <c r="G1553" t="str">
        <f>VLOOKUP(A1553,'medical examination2'!A1553:J3887,10,FALSE)</f>
        <v>Yes</v>
      </c>
      <c r="I1553" t="str">
        <f>VLOOKUP(A1553,'medical examination2'!A1553:M3887,13,FALSE)</f>
        <v>No</v>
      </c>
      <c r="J1553" t="str">
        <f>VLOOKUP(A1553,'medical examination2'!A1553:D3887,4,FALSE)</f>
        <v>UNDERWEIGHT</v>
      </c>
      <c r="K1553" t="str">
        <f>VLOOKUP(A1553,'medical examination2'!A1553:F3887,6,FALSE)</f>
        <v>PREDIABETES</v>
      </c>
      <c r="L1553" s="16" t="e">
        <f>VLOOKUP(A1553,'hospitalisation details 2'!A1553:G3895,7,FALSE)</f>
        <v>#N/A</v>
      </c>
      <c r="N1553" t="e">
        <f>VLOOKUP(A1553,'hospitalisation details 2'!A1553:J3895,10,FALSE)</f>
        <v>#N/A</v>
      </c>
    </row>
    <row r="1554" spans="1:14" ht="15.6" x14ac:dyDescent="0.3">
      <c r="A1554" s="1" t="s">
        <v>818</v>
      </c>
      <c r="B1554" t="str">
        <f>VLOOKUP(A1554,'Customer Names'!A1554:D3888,4,FALSE)</f>
        <v>Ari L.</v>
      </c>
      <c r="C1554">
        <f>VLOOKUP(A1554,'medical examination2'!A1554:'medical examination2'!B3888,2,FALSE)</f>
        <v>21.4</v>
      </c>
      <c r="D1554">
        <f>VLOOKUP(A1554,'medical examination2'!A1554:E3888,5,FALSE)</f>
        <v>5.6</v>
      </c>
      <c r="E1554" t="str">
        <f>VLOOKUP(A1554,'medical examination2'!A1554:G3889,7,FALSE)</f>
        <v>No</v>
      </c>
      <c r="F1554" t="str">
        <f>VLOOKUP(healthcare!A1554,'medical examination2'!A1554:I3888,9,FALSE)</f>
        <v>No</v>
      </c>
      <c r="G1554" t="str">
        <f>VLOOKUP(A1554,'medical examination2'!A1554:J3888,10,FALSE)</f>
        <v>No</v>
      </c>
      <c r="I1554" t="str">
        <f>VLOOKUP(A1554,'medical examination2'!A1554:M3888,13,FALSE)</f>
        <v>No</v>
      </c>
      <c r="J1554" t="str">
        <f>VLOOKUP(A1554,'medical examination2'!A1554:D3888,4,FALSE)</f>
        <v>NORMAL WEIGHT</v>
      </c>
      <c r="K1554" t="str">
        <f>VLOOKUP(A1554,'medical examination2'!A1554:F3888,6,FALSE)</f>
        <v>NORMAL</v>
      </c>
      <c r="L1554" s="16" t="e">
        <f>VLOOKUP(A1554,'hospitalisation details 2'!A1554:G3896,7,FALSE)</f>
        <v>#N/A</v>
      </c>
      <c r="N1554" t="e">
        <f>VLOOKUP(A1554,'hospitalisation details 2'!A1554:J3896,10,FALSE)</f>
        <v>#N/A</v>
      </c>
    </row>
    <row r="1555" spans="1:14" ht="15.6" x14ac:dyDescent="0.3">
      <c r="A1555" s="1" t="s">
        <v>817</v>
      </c>
      <c r="B1555" t="str">
        <f>VLOOKUP(A1555,'Customer Names'!A1555:D3889,4,FALSE)</f>
        <v>Fanny</v>
      </c>
      <c r="C1555">
        <f>VLOOKUP(A1555,'medical examination2'!A1555:'medical examination2'!B3889,2,FALSE)</f>
        <v>23.01</v>
      </c>
      <c r="D1555">
        <f>VLOOKUP(A1555,'medical examination2'!A1555:E3889,5,FALSE)</f>
        <v>4.68</v>
      </c>
      <c r="E1555" t="str">
        <f>VLOOKUP(A1555,'medical examination2'!A1555:G3890,7,FALSE)</f>
        <v>No</v>
      </c>
      <c r="F1555" t="str">
        <f>VLOOKUP(healthcare!A1555,'medical examination2'!A1555:I3889,9,FALSE)</f>
        <v>No</v>
      </c>
      <c r="G1555" t="str">
        <f>VLOOKUP(A1555,'medical examination2'!A1555:J3889,10,FALSE)</f>
        <v>No</v>
      </c>
      <c r="I1555" t="str">
        <f>VLOOKUP(A1555,'medical examination2'!A1555:M3889,13,FALSE)</f>
        <v>No</v>
      </c>
      <c r="J1555" t="str">
        <f>VLOOKUP(A1555,'medical examination2'!A1555:D3889,4,FALSE)</f>
        <v>NORMAL WEIGHT</v>
      </c>
      <c r="K1555" t="str">
        <f>VLOOKUP(A1555,'medical examination2'!A1555:F3889,6,FALSE)</f>
        <v>NORMAL</v>
      </c>
      <c r="L1555" s="16" t="e">
        <f>VLOOKUP(A1555,'hospitalisation details 2'!A1555:G3897,7,FALSE)</f>
        <v>#N/A</v>
      </c>
      <c r="N1555" t="e">
        <f>VLOOKUP(A1555,'hospitalisation details 2'!A1555:J3897,10,FALSE)</f>
        <v>#N/A</v>
      </c>
    </row>
    <row r="1556" spans="1:14" ht="15.6" x14ac:dyDescent="0.3">
      <c r="A1556" s="1" t="s">
        <v>816</v>
      </c>
      <c r="B1556" t="str">
        <f>VLOOKUP(A1556,'Customer Names'!A1556:D3890,4,FALSE)</f>
        <v>Heather</v>
      </c>
      <c r="C1556">
        <f>VLOOKUP(A1556,'medical examination2'!A1556:'medical examination2'!B3890,2,FALSE)</f>
        <v>19.86</v>
      </c>
      <c r="D1556">
        <f>VLOOKUP(A1556,'medical examination2'!A1556:E3890,5,FALSE)</f>
        <v>5.62</v>
      </c>
      <c r="E1556" t="str">
        <f>VLOOKUP(A1556,'medical examination2'!A1556:G3891,7,FALSE)</f>
        <v>yes</v>
      </c>
      <c r="F1556" t="str">
        <f>VLOOKUP(healthcare!A1556,'medical examination2'!A1556:I3890,9,FALSE)</f>
        <v>No</v>
      </c>
      <c r="G1556" t="str">
        <f>VLOOKUP(A1556,'medical examination2'!A1556:J3890,10,FALSE)</f>
        <v>No</v>
      </c>
      <c r="I1556" t="str">
        <f>VLOOKUP(A1556,'medical examination2'!A1556:M3890,13,FALSE)</f>
        <v>No</v>
      </c>
      <c r="J1556" t="str">
        <f>VLOOKUP(A1556,'medical examination2'!A1556:D3890,4,FALSE)</f>
        <v>NORMAL WEIGHT</v>
      </c>
      <c r="K1556" t="str">
        <f>VLOOKUP(A1556,'medical examination2'!A1556:F3890,6,FALSE)</f>
        <v>NORMAL</v>
      </c>
      <c r="L1556" s="16" t="e">
        <f>VLOOKUP(A1556,'hospitalisation details 2'!A1556:G3898,7,FALSE)</f>
        <v>#N/A</v>
      </c>
      <c r="N1556" t="e">
        <f>VLOOKUP(A1556,'hospitalisation details 2'!A1556:J3898,10,FALSE)</f>
        <v>#N/A</v>
      </c>
    </row>
    <row r="1557" spans="1:14" ht="15.6" x14ac:dyDescent="0.3">
      <c r="A1557" s="1" t="s">
        <v>815</v>
      </c>
      <c r="B1557" t="str">
        <f>VLOOKUP(A1557,'Customer Names'!A1557:D3891,4,FALSE)</f>
        <v>Peter W. Sr.</v>
      </c>
      <c r="C1557">
        <f>VLOOKUP(A1557,'medical examination2'!A1557:'medical examination2'!B3891,2,FALSE)</f>
        <v>33.58</v>
      </c>
      <c r="D1557">
        <f>VLOOKUP(A1557,'medical examination2'!A1557:E3891,5,FALSE)</f>
        <v>5.08</v>
      </c>
      <c r="E1557" t="str">
        <f>VLOOKUP(A1557,'medical examination2'!A1557:G3892,7,FALSE)</f>
        <v>No</v>
      </c>
      <c r="F1557" t="str">
        <f>VLOOKUP(healthcare!A1557,'medical examination2'!A1557:I3891,9,FALSE)</f>
        <v>No</v>
      </c>
      <c r="G1557" t="str">
        <f>VLOOKUP(A1557,'medical examination2'!A1557:J3891,10,FALSE)</f>
        <v>No</v>
      </c>
      <c r="I1557" t="str">
        <f>VLOOKUP(A1557,'medical examination2'!A1557:M3891,13,FALSE)</f>
        <v>No</v>
      </c>
      <c r="J1557" t="str">
        <f>VLOOKUP(A1557,'medical examination2'!A1557:D3891,4,FALSE)</f>
        <v>OBESITY</v>
      </c>
      <c r="K1557" t="str">
        <f>VLOOKUP(A1557,'medical examination2'!A1557:F3891,6,FALSE)</f>
        <v>NORMAL</v>
      </c>
      <c r="L1557" s="16" t="e">
        <f>VLOOKUP(A1557,'hospitalisation details 2'!A1557:G3899,7,FALSE)</f>
        <v>#N/A</v>
      </c>
      <c r="N1557" t="e">
        <f>VLOOKUP(A1557,'hospitalisation details 2'!A1557:J3899,10,FALSE)</f>
        <v>#N/A</v>
      </c>
    </row>
    <row r="1558" spans="1:14" ht="15.6" x14ac:dyDescent="0.3">
      <c r="A1558" s="1" t="s">
        <v>814</v>
      </c>
      <c r="B1558" t="str">
        <f>VLOOKUP(A1558,'Customer Names'!A1558:D3892,4,FALSE)</f>
        <v>Catherine A</v>
      </c>
      <c r="C1558">
        <f>VLOOKUP(A1558,'medical examination2'!A1558:'medical examination2'!B3892,2,FALSE)</f>
        <v>29.81</v>
      </c>
      <c r="D1558">
        <f>VLOOKUP(A1558,'medical examination2'!A1558:E3892,5,FALSE)</f>
        <v>5.28</v>
      </c>
      <c r="E1558" t="str">
        <f>VLOOKUP(A1558,'medical examination2'!A1558:G3893,7,FALSE)</f>
        <v>No</v>
      </c>
      <c r="F1558" t="str">
        <f>VLOOKUP(healthcare!A1558,'medical examination2'!A1558:I3892,9,FALSE)</f>
        <v>No</v>
      </c>
      <c r="G1558" t="str">
        <f>VLOOKUP(A1558,'medical examination2'!A1558:J3892,10,FALSE)</f>
        <v>No</v>
      </c>
      <c r="I1558" t="str">
        <f>VLOOKUP(A1558,'medical examination2'!A1558:M3892,13,FALSE)</f>
        <v>No</v>
      </c>
      <c r="J1558" t="str">
        <f>VLOOKUP(A1558,'medical examination2'!A1558:D3892,4,FALSE)</f>
        <v>OVERWEIGHT</v>
      </c>
      <c r="K1558" t="str">
        <f>VLOOKUP(A1558,'medical examination2'!A1558:F3892,6,FALSE)</f>
        <v>NORMAL</v>
      </c>
      <c r="L1558" s="16" t="e">
        <f>VLOOKUP(A1558,'hospitalisation details 2'!A1558:G3900,7,FALSE)</f>
        <v>#N/A</v>
      </c>
      <c r="N1558" t="e">
        <f>VLOOKUP(A1558,'hospitalisation details 2'!A1558:J3900,10,FALSE)</f>
        <v>#N/A</v>
      </c>
    </row>
    <row r="1559" spans="1:14" ht="15.6" x14ac:dyDescent="0.3">
      <c r="A1559" s="1" t="s">
        <v>813</v>
      </c>
      <c r="B1559" t="str">
        <f>VLOOKUP(A1559,'Customer Names'!A1559:D3893,4,FALSE)</f>
        <v>Kelly A</v>
      </c>
      <c r="C1559">
        <f>VLOOKUP(A1559,'medical examination2'!A1559:'medical examination2'!B3893,2,FALSE)</f>
        <v>27.4</v>
      </c>
      <c r="D1559">
        <f>VLOOKUP(A1559,'medical examination2'!A1559:E3893,5,FALSE)</f>
        <v>4.6100000000000003</v>
      </c>
      <c r="E1559" t="str">
        <f>VLOOKUP(A1559,'medical examination2'!A1559:G3894,7,FALSE)</f>
        <v>No</v>
      </c>
      <c r="F1559" t="str">
        <f>VLOOKUP(healthcare!A1559,'medical examination2'!A1559:I3893,9,FALSE)</f>
        <v>No</v>
      </c>
      <c r="G1559" t="str">
        <f>VLOOKUP(A1559,'medical examination2'!A1559:J3893,10,FALSE)</f>
        <v>No</v>
      </c>
      <c r="I1559" t="str">
        <f>VLOOKUP(A1559,'medical examination2'!A1559:M3893,13,FALSE)</f>
        <v>No</v>
      </c>
      <c r="J1559" t="str">
        <f>VLOOKUP(A1559,'medical examination2'!A1559:D3893,4,FALSE)</f>
        <v>OVERWEIGHT</v>
      </c>
      <c r="K1559" t="str">
        <f>VLOOKUP(A1559,'medical examination2'!A1559:F3893,6,FALSE)</f>
        <v>NORMAL</v>
      </c>
      <c r="L1559" s="16" t="e">
        <f>VLOOKUP(A1559,'hospitalisation details 2'!A1559:G3901,7,FALSE)</f>
        <v>#N/A</v>
      </c>
      <c r="N1559" t="e">
        <f>VLOOKUP(A1559,'hospitalisation details 2'!A1559:J3901,10,FALSE)</f>
        <v>#N/A</v>
      </c>
    </row>
    <row r="1560" spans="1:14" ht="15.6" x14ac:dyDescent="0.3">
      <c r="A1560" s="1" t="s">
        <v>812</v>
      </c>
      <c r="B1560" t="str">
        <f>VLOOKUP(A1560,'Customer Names'!A1560:D3894,4,FALSE)</f>
        <v>Janel N.</v>
      </c>
      <c r="C1560">
        <f>VLOOKUP(A1560,'medical examination2'!A1560:'medical examination2'!B3894,2,FALSE)</f>
        <v>17.98</v>
      </c>
      <c r="D1560">
        <f>VLOOKUP(A1560,'medical examination2'!A1560:E3894,5,FALSE)</f>
        <v>6.57</v>
      </c>
      <c r="E1560" t="str">
        <f>VLOOKUP(A1560,'medical examination2'!A1560:G3895,7,FALSE)</f>
        <v>yes</v>
      </c>
      <c r="F1560" t="str">
        <f>VLOOKUP(healthcare!A1560,'medical examination2'!A1560:I3894,9,FALSE)</f>
        <v>No</v>
      </c>
      <c r="G1560" t="str">
        <f>VLOOKUP(A1560,'medical examination2'!A1560:J3894,10,FALSE)</f>
        <v>No</v>
      </c>
      <c r="I1560" t="str">
        <f>VLOOKUP(A1560,'medical examination2'!A1560:M3894,13,FALSE)</f>
        <v>No</v>
      </c>
      <c r="J1560" t="str">
        <f>VLOOKUP(A1560,'medical examination2'!A1560:D3894,4,FALSE)</f>
        <v>UNDERWEIGHT</v>
      </c>
      <c r="K1560" t="str">
        <f>VLOOKUP(A1560,'medical examination2'!A1560:F3894,6,FALSE)</f>
        <v>DIABETES</v>
      </c>
      <c r="L1560" s="16" t="e">
        <f>VLOOKUP(A1560,'hospitalisation details 2'!A1560:G3902,7,FALSE)</f>
        <v>#N/A</v>
      </c>
      <c r="N1560" t="e">
        <f>VLOOKUP(A1560,'hospitalisation details 2'!A1560:J3902,10,FALSE)</f>
        <v>#N/A</v>
      </c>
    </row>
    <row r="1561" spans="1:14" ht="15.6" x14ac:dyDescent="0.3">
      <c r="A1561" s="1" t="s">
        <v>811</v>
      </c>
      <c r="B1561" t="str">
        <f>VLOOKUP(A1561,'Customer Names'!A1561:D3895,4,FALSE)</f>
        <v>Yann Kai</v>
      </c>
      <c r="C1561">
        <f>VLOOKUP(A1561,'medical examination2'!A1561:'medical examination2'!B3895,2,FALSE)</f>
        <v>37.9</v>
      </c>
      <c r="D1561">
        <f>VLOOKUP(A1561,'medical examination2'!A1561:E3895,5,FALSE)</f>
        <v>5.83</v>
      </c>
      <c r="E1561" t="str">
        <f>VLOOKUP(A1561,'medical examination2'!A1561:G3896,7,FALSE)</f>
        <v>No</v>
      </c>
      <c r="F1561" t="str">
        <f>VLOOKUP(healthcare!A1561,'medical examination2'!A1561:I3895,9,FALSE)</f>
        <v>No</v>
      </c>
      <c r="G1561" t="str">
        <f>VLOOKUP(A1561,'medical examination2'!A1561:J3895,10,FALSE)</f>
        <v>No</v>
      </c>
      <c r="I1561" t="str">
        <f>VLOOKUP(A1561,'medical examination2'!A1561:M3895,13,FALSE)</f>
        <v>No</v>
      </c>
      <c r="J1561" t="str">
        <f>VLOOKUP(A1561,'medical examination2'!A1561:D3895,4,FALSE)</f>
        <v>OBESITY</v>
      </c>
      <c r="K1561" t="str">
        <f>VLOOKUP(A1561,'medical examination2'!A1561:F3895,6,FALSE)</f>
        <v>PREDIABETES</v>
      </c>
      <c r="L1561" s="16" t="e">
        <f>VLOOKUP(A1561,'hospitalisation details 2'!A1561:G3903,7,FALSE)</f>
        <v>#N/A</v>
      </c>
      <c r="N1561" t="e">
        <f>VLOOKUP(A1561,'hospitalisation details 2'!A1561:J3903,10,FALSE)</f>
        <v>#N/A</v>
      </c>
    </row>
    <row r="1562" spans="1:14" ht="15.6" x14ac:dyDescent="0.3">
      <c r="A1562" s="1" t="s">
        <v>810</v>
      </c>
      <c r="B1562" t="str">
        <f>VLOOKUP(A1562,'Customer Names'!A1562:D3896,4,FALSE)</f>
        <v>Zachary R.</v>
      </c>
      <c r="C1562">
        <f>VLOOKUP(A1562,'medical examination2'!A1562:'medical examination2'!B3896,2,FALSE)</f>
        <v>25.27</v>
      </c>
      <c r="D1562">
        <f>VLOOKUP(A1562,'medical examination2'!A1562:E3896,5,FALSE)</f>
        <v>6.98</v>
      </c>
      <c r="E1562" t="str">
        <f>VLOOKUP(A1562,'medical examination2'!A1562:G3897,7,FALSE)</f>
        <v>yes</v>
      </c>
      <c r="F1562" t="str">
        <f>VLOOKUP(healthcare!A1562,'medical examination2'!A1562:I3896,9,FALSE)</f>
        <v>No</v>
      </c>
      <c r="G1562" t="str">
        <f>VLOOKUP(A1562,'medical examination2'!A1562:J3896,10,FALSE)</f>
        <v>No</v>
      </c>
      <c r="I1562" t="str">
        <f>VLOOKUP(A1562,'medical examination2'!A1562:M3896,13,FALSE)</f>
        <v>No</v>
      </c>
      <c r="J1562" t="str">
        <f>VLOOKUP(A1562,'medical examination2'!A1562:D3896,4,FALSE)</f>
        <v>OVERWEIGHT</v>
      </c>
      <c r="K1562" t="str">
        <f>VLOOKUP(A1562,'medical examination2'!A1562:F3896,6,FALSE)</f>
        <v>DIABETES</v>
      </c>
      <c r="L1562" s="16" t="e">
        <f>VLOOKUP(A1562,'hospitalisation details 2'!A1562:G3904,7,FALSE)</f>
        <v>#N/A</v>
      </c>
      <c r="N1562" t="e">
        <f>VLOOKUP(A1562,'hospitalisation details 2'!A1562:J3904,10,FALSE)</f>
        <v>#N/A</v>
      </c>
    </row>
    <row r="1563" spans="1:14" ht="15.6" x14ac:dyDescent="0.3">
      <c r="A1563" s="1" t="s">
        <v>809</v>
      </c>
      <c r="B1563" t="str">
        <f>VLOOKUP(A1563,'Customer Names'!A1563:D3897,4,FALSE)</f>
        <v>Alejandro Sr.</v>
      </c>
      <c r="C1563">
        <f>VLOOKUP(A1563,'medical examination2'!A1563:'medical examination2'!B3897,2,FALSE)</f>
        <v>29.26</v>
      </c>
      <c r="D1563">
        <f>VLOOKUP(A1563,'medical examination2'!A1563:E3897,5,FALSE)</f>
        <v>4.03</v>
      </c>
      <c r="E1563" t="str">
        <f>VLOOKUP(A1563,'medical examination2'!A1563:G3898,7,FALSE)</f>
        <v>No</v>
      </c>
      <c r="F1563" t="str">
        <f>VLOOKUP(healthcare!A1563,'medical examination2'!A1563:I3897,9,FALSE)</f>
        <v>No</v>
      </c>
      <c r="G1563" t="str">
        <f>VLOOKUP(A1563,'medical examination2'!A1563:J3897,10,FALSE)</f>
        <v>No</v>
      </c>
      <c r="I1563" t="str">
        <f>VLOOKUP(A1563,'medical examination2'!A1563:M3897,13,FALSE)</f>
        <v>No</v>
      </c>
      <c r="J1563" t="str">
        <f>VLOOKUP(A1563,'medical examination2'!A1563:D3897,4,FALSE)</f>
        <v>OVERWEIGHT</v>
      </c>
      <c r="K1563" t="str">
        <f>VLOOKUP(A1563,'medical examination2'!A1563:F3897,6,FALSE)</f>
        <v>NORMAL</v>
      </c>
      <c r="L1563" s="16" t="e">
        <f>VLOOKUP(A1563,'hospitalisation details 2'!A1563:G3905,7,FALSE)</f>
        <v>#N/A</v>
      </c>
      <c r="N1563" t="e">
        <f>VLOOKUP(A1563,'hospitalisation details 2'!A1563:J3905,10,FALSE)</f>
        <v>#N/A</v>
      </c>
    </row>
    <row r="1564" spans="1:14" ht="15.6" x14ac:dyDescent="0.3">
      <c r="A1564" s="1" t="s">
        <v>808</v>
      </c>
      <c r="B1564" t="str">
        <f>VLOOKUP(A1564,'Customer Names'!A1564:D3898,4,FALSE)</f>
        <v>Nicholas R.</v>
      </c>
      <c r="C1564">
        <f>VLOOKUP(A1564,'medical examination2'!A1564:'medical examination2'!B3898,2,FALSE)</f>
        <v>27.835000000000001</v>
      </c>
      <c r="D1564">
        <f>VLOOKUP(A1564,'medical examination2'!A1564:E3898,5,FALSE)</f>
        <v>4.5599999999999996</v>
      </c>
      <c r="E1564" t="str">
        <f>VLOOKUP(A1564,'medical examination2'!A1564:G3899,7,FALSE)</f>
        <v>No</v>
      </c>
      <c r="F1564" t="str">
        <f>VLOOKUP(healthcare!A1564,'medical examination2'!A1564:I3898,9,FALSE)</f>
        <v>No</v>
      </c>
      <c r="G1564" t="str">
        <f>VLOOKUP(A1564,'medical examination2'!A1564:J3898,10,FALSE)</f>
        <v>No</v>
      </c>
      <c r="I1564" t="str">
        <f>VLOOKUP(A1564,'medical examination2'!A1564:M3898,13,FALSE)</f>
        <v>No</v>
      </c>
      <c r="J1564" t="str">
        <f>VLOOKUP(A1564,'medical examination2'!A1564:D3898,4,FALSE)</f>
        <v>OVERWEIGHT</v>
      </c>
      <c r="K1564" t="str">
        <f>VLOOKUP(A1564,'medical examination2'!A1564:F3898,6,FALSE)</f>
        <v>NORMAL</v>
      </c>
      <c r="L1564" s="16" t="e">
        <f>VLOOKUP(A1564,'hospitalisation details 2'!A1564:G3906,7,FALSE)</f>
        <v>#N/A</v>
      </c>
      <c r="N1564" t="e">
        <f>VLOOKUP(A1564,'hospitalisation details 2'!A1564:J3906,10,FALSE)</f>
        <v>#N/A</v>
      </c>
    </row>
    <row r="1565" spans="1:14" ht="15.6" x14ac:dyDescent="0.3">
      <c r="A1565" s="1" t="s">
        <v>807</v>
      </c>
      <c r="B1565" t="str">
        <f>VLOOKUP(A1565,'Customer Names'!A1565:D3899,4,FALSE)</f>
        <v>Paul</v>
      </c>
      <c r="C1565">
        <f>VLOOKUP(A1565,'medical examination2'!A1565:'medical examination2'!B3899,2,FALSE)</f>
        <v>46.53</v>
      </c>
      <c r="D1565">
        <f>VLOOKUP(A1565,'medical examination2'!A1565:E3899,5,FALSE)</f>
        <v>5.38</v>
      </c>
      <c r="E1565" t="str">
        <f>VLOOKUP(A1565,'medical examination2'!A1565:G3900,7,FALSE)</f>
        <v>yes</v>
      </c>
      <c r="F1565" t="str">
        <f>VLOOKUP(healthcare!A1565,'medical examination2'!A1565:I3899,9,FALSE)</f>
        <v>No</v>
      </c>
      <c r="G1565" t="str">
        <f>VLOOKUP(A1565,'medical examination2'!A1565:J3899,10,FALSE)</f>
        <v>No</v>
      </c>
      <c r="I1565" t="str">
        <f>VLOOKUP(A1565,'medical examination2'!A1565:M3899,13,FALSE)</f>
        <v>No</v>
      </c>
      <c r="J1565" t="str">
        <f>VLOOKUP(A1565,'medical examination2'!A1565:D3899,4,FALSE)</f>
        <v>OBESITY</v>
      </c>
      <c r="K1565" t="str">
        <f>VLOOKUP(A1565,'medical examination2'!A1565:F3899,6,FALSE)</f>
        <v>NORMAL</v>
      </c>
      <c r="L1565" s="16" t="e">
        <f>VLOOKUP(A1565,'hospitalisation details 2'!A1565:G3907,7,FALSE)</f>
        <v>#N/A</v>
      </c>
      <c r="N1565" t="e">
        <f>VLOOKUP(A1565,'hospitalisation details 2'!A1565:J3907,10,FALSE)</f>
        <v>#N/A</v>
      </c>
    </row>
    <row r="1566" spans="1:14" ht="15.6" x14ac:dyDescent="0.3">
      <c r="A1566" s="1" t="s">
        <v>806</v>
      </c>
      <c r="B1566" t="str">
        <f>VLOOKUP(A1566,'Customer Names'!A1566:D3900,4,FALSE)</f>
        <v>Michael D</v>
      </c>
      <c r="C1566">
        <f>VLOOKUP(A1566,'medical examination2'!A1566:'medical examination2'!B3900,2,FALSE)</f>
        <v>20.58</v>
      </c>
      <c r="D1566">
        <f>VLOOKUP(A1566,'medical examination2'!A1566:E3900,5,FALSE)</f>
        <v>11.04</v>
      </c>
      <c r="E1566" t="str">
        <f>VLOOKUP(A1566,'medical examination2'!A1566:G3901,7,FALSE)</f>
        <v>yes</v>
      </c>
      <c r="F1566" t="str">
        <f>VLOOKUP(healthcare!A1566,'medical examination2'!A1566:I3900,9,FALSE)</f>
        <v>No</v>
      </c>
      <c r="G1566" t="str">
        <f>VLOOKUP(A1566,'medical examination2'!A1566:J3900,10,FALSE)</f>
        <v>No</v>
      </c>
      <c r="I1566" t="str">
        <f>VLOOKUP(A1566,'medical examination2'!A1566:M3900,13,FALSE)</f>
        <v>No</v>
      </c>
      <c r="J1566" t="str">
        <f>VLOOKUP(A1566,'medical examination2'!A1566:D3900,4,FALSE)</f>
        <v>NORMAL WEIGHT</v>
      </c>
      <c r="K1566" t="str">
        <f>VLOOKUP(A1566,'medical examination2'!A1566:F3900,6,FALSE)</f>
        <v>DIABETES</v>
      </c>
      <c r="L1566" s="16" t="e">
        <f>VLOOKUP(A1566,'hospitalisation details 2'!A1566:G3908,7,FALSE)</f>
        <v>#N/A</v>
      </c>
      <c r="N1566" t="e">
        <f>VLOOKUP(A1566,'hospitalisation details 2'!A1566:J3908,10,FALSE)</f>
        <v>#N/A</v>
      </c>
    </row>
    <row r="1567" spans="1:14" ht="15.6" x14ac:dyDescent="0.3">
      <c r="A1567" s="1" t="s">
        <v>805</v>
      </c>
      <c r="B1567" t="str">
        <f>VLOOKUP(A1567,'Customer Names'!A1567:D3901,4,FALSE)</f>
        <v>Marina</v>
      </c>
      <c r="C1567">
        <f>VLOOKUP(A1567,'medical examination2'!A1567:'medical examination2'!B3901,2,FALSE)</f>
        <v>19.53</v>
      </c>
      <c r="D1567">
        <f>VLOOKUP(A1567,'medical examination2'!A1567:E3901,5,FALSE)</f>
        <v>6.09</v>
      </c>
      <c r="E1567" t="str">
        <f>VLOOKUP(A1567,'medical examination2'!A1567:G3902,7,FALSE)</f>
        <v>yes</v>
      </c>
      <c r="F1567" t="str">
        <f>VLOOKUP(healthcare!A1567,'medical examination2'!A1567:I3901,9,FALSE)</f>
        <v>No</v>
      </c>
      <c r="G1567" t="str">
        <f>VLOOKUP(A1567,'medical examination2'!A1567:J3901,10,FALSE)</f>
        <v>No</v>
      </c>
      <c r="I1567" t="str">
        <f>VLOOKUP(A1567,'medical examination2'!A1567:M3901,13,FALSE)</f>
        <v>No</v>
      </c>
      <c r="J1567" t="str">
        <f>VLOOKUP(A1567,'medical examination2'!A1567:D3901,4,FALSE)</f>
        <v>NORMAL WEIGHT</v>
      </c>
      <c r="K1567" t="str">
        <f>VLOOKUP(A1567,'medical examination2'!A1567:F3901,6,FALSE)</f>
        <v>PREDIABETES</v>
      </c>
      <c r="L1567" s="16" t="e">
        <f>VLOOKUP(A1567,'hospitalisation details 2'!A1567:G3909,7,FALSE)</f>
        <v>#N/A</v>
      </c>
      <c r="N1567" t="e">
        <f>VLOOKUP(A1567,'hospitalisation details 2'!A1567:J3909,10,FALSE)</f>
        <v>#N/A</v>
      </c>
    </row>
    <row r="1568" spans="1:14" ht="15.6" x14ac:dyDescent="0.3">
      <c r="A1568" s="1" t="s">
        <v>804</v>
      </c>
      <c r="B1568" t="str">
        <f>VLOOKUP(A1568,'Customer Names'!A1568:D3902,4,FALSE)</f>
        <v>Caroline</v>
      </c>
      <c r="C1568">
        <f>VLOOKUP(A1568,'medical examination2'!A1568:'medical examination2'!B3902,2,FALSE)</f>
        <v>27.7</v>
      </c>
      <c r="D1568">
        <f>VLOOKUP(A1568,'medical examination2'!A1568:E3902,5,FALSE)</f>
        <v>4.71</v>
      </c>
      <c r="E1568" t="str">
        <f>VLOOKUP(A1568,'medical examination2'!A1568:G3903,7,FALSE)</f>
        <v>No</v>
      </c>
      <c r="F1568" t="str">
        <f>VLOOKUP(healthcare!A1568,'medical examination2'!A1568:I3902,9,FALSE)</f>
        <v>No</v>
      </c>
      <c r="G1568" t="str">
        <f>VLOOKUP(A1568,'medical examination2'!A1568:J3902,10,FALSE)</f>
        <v>No</v>
      </c>
      <c r="I1568" t="str">
        <f>VLOOKUP(A1568,'medical examination2'!A1568:M3902,13,FALSE)</f>
        <v>No</v>
      </c>
      <c r="J1568" t="str">
        <f>VLOOKUP(A1568,'medical examination2'!A1568:D3902,4,FALSE)</f>
        <v>OVERWEIGHT</v>
      </c>
      <c r="K1568" t="str">
        <f>VLOOKUP(A1568,'medical examination2'!A1568:F3902,6,FALSE)</f>
        <v>NORMAL</v>
      </c>
      <c r="L1568" s="16" t="e">
        <f>VLOOKUP(A1568,'hospitalisation details 2'!A1568:G3910,7,FALSE)</f>
        <v>#N/A</v>
      </c>
      <c r="N1568" t="e">
        <f>VLOOKUP(A1568,'hospitalisation details 2'!A1568:J3910,10,FALSE)</f>
        <v>#N/A</v>
      </c>
    </row>
    <row r="1569" spans="1:14" ht="15.6" x14ac:dyDescent="0.3">
      <c r="A1569" s="1" t="s">
        <v>803</v>
      </c>
      <c r="B1569" t="str">
        <f>VLOOKUP(A1569,'Customer Names'!A1569:D3903,4,FALSE)</f>
        <v>Ross P</v>
      </c>
      <c r="C1569">
        <f>VLOOKUP(A1569,'medical examination2'!A1569:'medical examination2'!B3903,2,FALSE)</f>
        <v>18.920000000000002</v>
      </c>
      <c r="D1569">
        <f>VLOOKUP(A1569,'medical examination2'!A1569:E3903,5,FALSE)</f>
        <v>8.18</v>
      </c>
      <c r="E1569" t="str">
        <f>VLOOKUP(A1569,'medical examination2'!A1569:G3904,7,FALSE)</f>
        <v>No</v>
      </c>
      <c r="F1569" t="str">
        <f>VLOOKUP(healthcare!A1569,'medical examination2'!A1569:I3903,9,FALSE)</f>
        <v>No</v>
      </c>
      <c r="G1569" t="str">
        <f>VLOOKUP(A1569,'medical examination2'!A1569:J3903,10,FALSE)</f>
        <v>No</v>
      </c>
      <c r="I1569" t="str">
        <f>VLOOKUP(A1569,'medical examination2'!A1569:M3903,13,FALSE)</f>
        <v>No</v>
      </c>
      <c r="J1569" t="str">
        <f>VLOOKUP(A1569,'medical examination2'!A1569:D3903,4,FALSE)</f>
        <v>NORMAL WEIGHT</v>
      </c>
      <c r="K1569" t="str">
        <f>VLOOKUP(A1569,'medical examination2'!A1569:F3903,6,FALSE)</f>
        <v>DIABETES</v>
      </c>
      <c r="L1569" s="16" t="e">
        <f>VLOOKUP(A1569,'hospitalisation details 2'!A1569:G3911,7,FALSE)</f>
        <v>#N/A</v>
      </c>
      <c r="N1569" t="e">
        <f>VLOOKUP(A1569,'hospitalisation details 2'!A1569:J3911,10,FALSE)</f>
        <v>#N/A</v>
      </c>
    </row>
    <row r="1570" spans="1:14" ht="15.6" x14ac:dyDescent="0.3">
      <c r="A1570" s="1" t="s">
        <v>802</v>
      </c>
      <c r="B1570" t="str">
        <f>VLOOKUP(A1570,'Customer Names'!A1570:D3904,4,FALSE)</f>
        <v>Aoife</v>
      </c>
      <c r="C1570">
        <f>VLOOKUP(A1570,'medical examination2'!A1570:'medical examination2'!B3904,2,FALSE)</f>
        <v>17.760000000000002</v>
      </c>
      <c r="D1570">
        <f>VLOOKUP(A1570,'medical examination2'!A1570:E3904,5,FALSE)</f>
        <v>11.18</v>
      </c>
      <c r="E1570" t="str">
        <f>VLOOKUP(A1570,'medical examination2'!A1570:G3905,7,FALSE)</f>
        <v>yes</v>
      </c>
      <c r="F1570" t="str">
        <f>VLOOKUP(healthcare!A1570,'medical examination2'!A1570:I3904,9,FALSE)</f>
        <v>No</v>
      </c>
      <c r="G1570" t="str">
        <f>VLOOKUP(A1570,'medical examination2'!A1570:J3904,10,FALSE)</f>
        <v>No</v>
      </c>
      <c r="I1570" t="str">
        <f>VLOOKUP(A1570,'medical examination2'!A1570:M3904,13,FALSE)</f>
        <v>No</v>
      </c>
      <c r="J1570" t="str">
        <f>VLOOKUP(A1570,'medical examination2'!A1570:D3904,4,FALSE)</f>
        <v>UNDERWEIGHT</v>
      </c>
      <c r="K1570" t="str">
        <f>VLOOKUP(A1570,'medical examination2'!A1570:F3904,6,FALSE)</f>
        <v>DIABETES</v>
      </c>
      <c r="L1570" s="16" t="e">
        <f>VLOOKUP(A1570,'hospitalisation details 2'!A1570:G3912,7,FALSE)</f>
        <v>#N/A</v>
      </c>
      <c r="N1570" t="e">
        <f>VLOOKUP(A1570,'hospitalisation details 2'!A1570:J3912,10,FALSE)</f>
        <v>#N/A</v>
      </c>
    </row>
    <row r="1571" spans="1:14" ht="15.6" x14ac:dyDescent="0.3">
      <c r="A1571" s="1" t="s">
        <v>801</v>
      </c>
      <c r="B1571" t="str">
        <f>VLOOKUP(A1571,'Customer Names'!A1571:D3905,4,FALSE)</f>
        <v>Wesley</v>
      </c>
      <c r="C1571">
        <f>VLOOKUP(A1571,'medical examination2'!A1571:'medical examination2'!B3905,2,FALSE)</f>
        <v>29.83</v>
      </c>
      <c r="D1571">
        <f>VLOOKUP(A1571,'medical examination2'!A1571:E3905,5,FALSE)</f>
        <v>5.03</v>
      </c>
      <c r="E1571" t="str">
        <f>VLOOKUP(A1571,'medical examination2'!A1571:G3906,7,FALSE)</f>
        <v>yes</v>
      </c>
      <c r="F1571" t="str">
        <f>VLOOKUP(healthcare!A1571,'medical examination2'!A1571:I3905,9,FALSE)</f>
        <v>No</v>
      </c>
      <c r="G1571" t="str">
        <f>VLOOKUP(A1571,'medical examination2'!A1571:J3905,10,FALSE)</f>
        <v>No</v>
      </c>
      <c r="I1571" t="str">
        <f>VLOOKUP(A1571,'medical examination2'!A1571:M3905,13,FALSE)</f>
        <v>No</v>
      </c>
      <c r="J1571" t="str">
        <f>VLOOKUP(A1571,'medical examination2'!A1571:D3905,4,FALSE)</f>
        <v>OVERWEIGHT</v>
      </c>
      <c r="K1571" t="str">
        <f>VLOOKUP(A1571,'medical examination2'!A1571:F3905,6,FALSE)</f>
        <v>NORMAL</v>
      </c>
      <c r="L1571" s="16" t="e">
        <f>VLOOKUP(A1571,'hospitalisation details 2'!A1571:G3913,7,FALSE)</f>
        <v>#N/A</v>
      </c>
      <c r="N1571" t="e">
        <f>VLOOKUP(A1571,'hospitalisation details 2'!A1571:J3913,10,FALSE)</f>
        <v>#N/A</v>
      </c>
    </row>
    <row r="1572" spans="1:14" ht="15.6" x14ac:dyDescent="0.3">
      <c r="A1572" s="1" t="s">
        <v>800</v>
      </c>
      <c r="B1572" t="str">
        <f>VLOOKUP(A1572,'Customer Names'!A1572:D3906,4,FALSE)</f>
        <v>Rebecca J</v>
      </c>
      <c r="C1572">
        <f>VLOOKUP(A1572,'medical examination2'!A1572:'medical examination2'!B3906,2,FALSE)</f>
        <v>23.465</v>
      </c>
      <c r="D1572">
        <f>VLOOKUP(A1572,'medical examination2'!A1572:E3906,5,FALSE)</f>
        <v>5.56</v>
      </c>
      <c r="E1572" t="str">
        <f>VLOOKUP(A1572,'medical examination2'!A1572:G3907,7,FALSE)</f>
        <v>No</v>
      </c>
      <c r="F1572" t="str">
        <f>VLOOKUP(healthcare!A1572,'medical examination2'!A1572:I3906,9,FALSE)</f>
        <v>No</v>
      </c>
      <c r="G1572" t="str">
        <f>VLOOKUP(A1572,'medical examination2'!A1572:J3906,10,FALSE)</f>
        <v>No</v>
      </c>
      <c r="I1572" t="str">
        <f>VLOOKUP(A1572,'medical examination2'!A1572:M3906,13,FALSE)</f>
        <v>No</v>
      </c>
      <c r="J1572" t="str">
        <f>VLOOKUP(A1572,'medical examination2'!A1572:D3906,4,FALSE)</f>
        <v>NORMAL WEIGHT</v>
      </c>
      <c r="K1572" t="str">
        <f>VLOOKUP(A1572,'medical examination2'!A1572:F3906,6,FALSE)</f>
        <v>NORMAL</v>
      </c>
      <c r="L1572" s="16" t="e">
        <f>VLOOKUP(A1572,'hospitalisation details 2'!A1572:G3914,7,FALSE)</f>
        <v>#N/A</v>
      </c>
      <c r="N1572" t="e">
        <f>VLOOKUP(A1572,'hospitalisation details 2'!A1572:J3914,10,FALSE)</f>
        <v>#N/A</v>
      </c>
    </row>
    <row r="1573" spans="1:14" ht="15.6" x14ac:dyDescent="0.3">
      <c r="A1573" s="1" t="s">
        <v>799</v>
      </c>
      <c r="B1573" t="str">
        <f>VLOOKUP(A1573,'Customer Names'!A1573:D3907,4,FALSE)</f>
        <v>Barry P.</v>
      </c>
      <c r="C1573">
        <f>VLOOKUP(A1573,'medical examination2'!A1573:'medical examination2'!B3907,2,FALSE)</f>
        <v>29.355</v>
      </c>
      <c r="D1573">
        <f>VLOOKUP(A1573,'medical examination2'!A1573:E3907,5,FALSE)</f>
        <v>4.33</v>
      </c>
      <c r="E1573" t="str">
        <f>VLOOKUP(A1573,'medical examination2'!A1573:G3908,7,FALSE)</f>
        <v>No</v>
      </c>
      <c r="F1573" t="str">
        <f>VLOOKUP(healthcare!A1573,'medical examination2'!A1573:I3907,9,FALSE)</f>
        <v>No</v>
      </c>
      <c r="G1573" t="str">
        <f>VLOOKUP(A1573,'medical examination2'!A1573:J3907,10,FALSE)</f>
        <v>No</v>
      </c>
      <c r="I1573" t="str">
        <f>VLOOKUP(A1573,'medical examination2'!A1573:M3907,13,FALSE)</f>
        <v>No</v>
      </c>
      <c r="J1573" t="str">
        <f>VLOOKUP(A1573,'medical examination2'!A1573:D3907,4,FALSE)</f>
        <v>OVERWEIGHT</v>
      </c>
      <c r="K1573" t="str">
        <f>VLOOKUP(A1573,'medical examination2'!A1573:F3907,6,FALSE)</f>
        <v>NORMAL</v>
      </c>
      <c r="L1573" s="16" t="e">
        <f>VLOOKUP(A1573,'hospitalisation details 2'!A1573:G3915,7,FALSE)</f>
        <v>#N/A</v>
      </c>
      <c r="N1573" t="e">
        <f>VLOOKUP(A1573,'hospitalisation details 2'!A1573:J3915,10,FALSE)</f>
        <v>#N/A</v>
      </c>
    </row>
    <row r="1574" spans="1:14" ht="15.6" x14ac:dyDescent="0.3">
      <c r="A1574" s="1" t="s">
        <v>798</v>
      </c>
      <c r="B1574" t="str">
        <f>VLOOKUP(A1574,'Customer Names'!A1574:D3908,4,FALSE)</f>
        <v>Maciej</v>
      </c>
      <c r="C1574">
        <f>VLOOKUP(A1574,'medical examination2'!A1574:'medical examination2'!B3908,2,FALSE)</f>
        <v>35.49</v>
      </c>
      <c r="D1574">
        <f>VLOOKUP(A1574,'medical examination2'!A1574:E3908,5,FALSE)</f>
        <v>5.21</v>
      </c>
      <c r="E1574" t="str">
        <f>VLOOKUP(A1574,'medical examination2'!A1574:G3909,7,FALSE)</f>
        <v>yes</v>
      </c>
      <c r="F1574" t="str">
        <f>VLOOKUP(healthcare!A1574,'medical examination2'!A1574:I3908,9,FALSE)</f>
        <v>No</v>
      </c>
      <c r="G1574" t="str">
        <f>VLOOKUP(A1574,'medical examination2'!A1574:J3908,10,FALSE)</f>
        <v>Yes</v>
      </c>
      <c r="I1574" t="str">
        <f>VLOOKUP(A1574,'medical examination2'!A1574:M3908,13,FALSE)</f>
        <v>No</v>
      </c>
      <c r="J1574" t="str">
        <f>VLOOKUP(A1574,'medical examination2'!A1574:D3908,4,FALSE)</f>
        <v>OBESITY</v>
      </c>
      <c r="K1574" t="str">
        <f>VLOOKUP(A1574,'medical examination2'!A1574:F3908,6,FALSE)</f>
        <v>NORMAL</v>
      </c>
      <c r="L1574" s="16" t="e">
        <f>VLOOKUP(A1574,'hospitalisation details 2'!A1574:G3916,7,FALSE)</f>
        <v>#N/A</v>
      </c>
      <c r="N1574" t="e">
        <f>VLOOKUP(A1574,'hospitalisation details 2'!A1574:J3916,10,FALSE)</f>
        <v>#N/A</v>
      </c>
    </row>
    <row r="1575" spans="1:14" ht="15.6" x14ac:dyDescent="0.3">
      <c r="A1575" s="1" t="s">
        <v>797</v>
      </c>
      <c r="B1575" t="str">
        <f>VLOOKUP(A1575,'Customer Names'!A1575:D3909,4,FALSE)</f>
        <v>Jerry D.</v>
      </c>
      <c r="C1575">
        <f>VLOOKUP(A1575,'medical examination2'!A1575:'medical examination2'!B3909,2,FALSE)</f>
        <v>26.315000000000001</v>
      </c>
      <c r="D1575">
        <f>VLOOKUP(A1575,'medical examination2'!A1575:E3909,5,FALSE)</f>
        <v>5.89</v>
      </c>
      <c r="E1575" t="str">
        <f>VLOOKUP(A1575,'medical examination2'!A1575:G3910,7,FALSE)</f>
        <v>No</v>
      </c>
      <c r="F1575" t="str">
        <f>VLOOKUP(healthcare!A1575,'medical examination2'!A1575:I3909,9,FALSE)</f>
        <v>No</v>
      </c>
      <c r="G1575" t="str">
        <f>VLOOKUP(A1575,'medical examination2'!A1575:J3909,10,FALSE)</f>
        <v>No</v>
      </c>
      <c r="I1575" t="str">
        <f>VLOOKUP(A1575,'medical examination2'!A1575:M3909,13,FALSE)</f>
        <v>No</v>
      </c>
      <c r="J1575" t="str">
        <f>VLOOKUP(A1575,'medical examination2'!A1575:D3909,4,FALSE)</f>
        <v>OVERWEIGHT</v>
      </c>
      <c r="K1575" t="str">
        <f>VLOOKUP(A1575,'medical examination2'!A1575:F3909,6,FALSE)</f>
        <v>PREDIABETES</v>
      </c>
      <c r="L1575" s="16" t="e">
        <f>VLOOKUP(A1575,'hospitalisation details 2'!A1575:G3917,7,FALSE)</f>
        <v>#N/A</v>
      </c>
      <c r="N1575" t="e">
        <f>VLOOKUP(A1575,'hospitalisation details 2'!A1575:J3917,10,FALSE)</f>
        <v>#N/A</v>
      </c>
    </row>
    <row r="1576" spans="1:14" ht="15.6" x14ac:dyDescent="0.3">
      <c r="A1576" s="1" t="s">
        <v>796</v>
      </c>
      <c r="B1576" t="str">
        <f>VLOOKUP(A1576,'Customer Names'!A1576:D3910,4,FALSE)</f>
        <v>Eric A.</v>
      </c>
      <c r="C1576">
        <f>VLOOKUP(A1576,'medical examination2'!A1576:'medical examination2'!B3910,2,FALSE)</f>
        <v>19.79</v>
      </c>
      <c r="D1576">
        <f>VLOOKUP(A1576,'medical examination2'!A1576:E3910,5,FALSE)</f>
        <v>4.8099999999999996</v>
      </c>
      <c r="E1576" t="str">
        <f>VLOOKUP(A1576,'medical examination2'!A1576:G3911,7,FALSE)</f>
        <v>yes</v>
      </c>
      <c r="F1576" t="str">
        <f>VLOOKUP(healthcare!A1576,'medical examination2'!A1576:I3910,9,FALSE)</f>
        <v>No</v>
      </c>
      <c r="G1576" t="str">
        <f>VLOOKUP(A1576,'medical examination2'!A1576:J3910,10,FALSE)</f>
        <v>No</v>
      </c>
      <c r="I1576" t="str">
        <f>VLOOKUP(A1576,'medical examination2'!A1576:M3910,13,FALSE)</f>
        <v>No</v>
      </c>
      <c r="J1576" t="str">
        <f>VLOOKUP(A1576,'medical examination2'!A1576:D3910,4,FALSE)</f>
        <v>NORMAL WEIGHT</v>
      </c>
      <c r="K1576" t="str">
        <f>VLOOKUP(A1576,'medical examination2'!A1576:F3910,6,FALSE)</f>
        <v>NORMAL</v>
      </c>
      <c r="L1576" s="16" t="e">
        <f>VLOOKUP(A1576,'hospitalisation details 2'!A1576:G3918,7,FALSE)</f>
        <v>#N/A</v>
      </c>
      <c r="N1576" t="e">
        <f>VLOOKUP(A1576,'hospitalisation details 2'!A1576:J3918,10,FALSE)</f>
        <v>#N/A</v>
      </c>
    </row>
    <row r="1577" spans="1:14" ht="15.6" x14ac:dyDescent="0.3">
      <c r="A1577" s="1" t="s">
        <v>795</v>
      </c>
      <c r="B1577" t="str">
        <f>VLOOKUP(A1577,'Customer Names'!A1577:D3911,4,FALSE)</f>
        <v>Cathi</v>
      </c>
      <c r="C1577">
        <f>VLOOKUP(A1577,'medical examination2'!A1577:'medical examination2'!B3911,2,FALSE)</f>
        <v>40.564999999999998</v>
      </c>
      <c r="D1577">
        <f>VLOOKUP(A1577,'medical examination2'!A1577:E3911,5,FALSE)</f>
        <v>5.66</v>
      </c>
      <c r="E1577" t="str">
        <f>VLOOKUP(A1577,'medical examination2'!A1577:G3912,7,FALSE)</f>
        <v>No</v>
      </c>
      <c r="F1577" t="str">
        <f>VLOOKUP(healthcare!A1577,'medical examination2'!A1577:I3911,9,FALSE)</f>
        <v>No</v>
      </c>
      <c r="G1577" t="str">
        <f>VLOOKUP(A1577,'medical examination2'!A1577:J3911,10,FALSE)</f>
        <v>No</v>
      </c>
      <c r="I1577" t="str">
        <f>VLOOKUP(A1577,'medical examination2'!A1577:M3911,13,FALSE)</f>
        <v>No</v>
      </c>
      <c r="J1577" t="str">
        <f>VLOOKUP(A1577,'medical examination2'!A1577:D3911,4,FALSE)</f>
        <v>OBESITY</v>
      </c>
      <c r="K1577" t="str">
        <f>VLOOKUP(A1577,'medical examination2'!A1577:F3911,6,FALSE)</f>
        <v>NORMAL</v>
      </c>
      <c r="L1577" s="16" t="e">
        <f>VLOOKUP(A1577,'hospitalisation details 2'!A1577:G3919,7,FALSE)</f>
        <v>#N/A</v>
      </c>
      <c r="N1577" t="e">
        <f>VLOOKUP(A1577,'hospitalisation details 2'!A1577:J3919,10,FALSE)</f>
        <v>#N/A</v>
      </c>
    </row>
    <row r="1578" spans="1:14" ht="15.6" x14ac:dyDescent="0.3">
      <c r="A1578" s="1" t="s">
        <v>794</v>
      </c>
      <c r="B1578" t="str">
        <f>VLOOKUP(A1578,'Customer Names'!A1578:D3912,4,FALSE)</f>
        <v>Alex M</v>
      </c>
      <c r="C1578">
        <f>VLOOKUP(A1578,'medical examination2'!A1578:'medical examination2'!B3912,2,FALSE)</f>
        <v>18.03</v>
      </c>
      <c r="D1578">
        <f>VLOOKUP(A1578,'medical examination2'!A1578:E3912,5,FALSE)</f>
        <v>10.66</v>
      </c>
      <c r="E1578" t="str">
        <f>VLOOKUP(A1578,'medical examination2'!A1578:G3913,7,FALSE)</f>
        <v>yes</v>
      </c>
      <c r="F1578" t="str">
        <f>VLOOKUP(healthcare!A1578,'medical examination2'!A1578:I3912,9,FALSE)</f>
        <v>No</v>
      </c>
      <c r="G1578" t="str">
        <f>VLOOKUP(A1578,'medical examination2'!A1578:J3912,10,FALSE)</f>
        <v>No</v>
      </c>
      <c r="I1578" t="str">
        <f>VLOOKUP(A1578,'medical examination2'!A1578:M3912,13,FALSE)</f>
        <v>No</v>
      </c>
      <c r="J1578" t="str">
        <f>VLOOKUP(A1578,'medical examination2'!A1578:D3912,4,FALSE)</f>
        <v>UNDERWEIGHT</v>
      </c>
      <c r="K1578" t="str">
        <f>VLOOKUP(A1578,'medical examination2'!A1578:F3912,6,FALSE)</f>
        <v>DIABETES</v>
      </c>
      <c r="L1578" s="16" t="e">
        <f>VLOOKUP(A1578,'hospitalisation details 2'!A1578:G3920,7,FALSE)</f>
        <v>#N/A</v>
      </c>
      <c r="N1578" t="e">
        <f>VLOOKUP(A1578,'hospitalisation details 2'!A1578:J3920,10,FALSE)</f>
        <v>#N/A</v>
      </c>
    </row>
    <row r="1579" spans="1:14" ht="15.6" x14ac:dyDescent="0.3">
      <c r="A1579" s="1" t="s">
        <v>793</v>
      </c>
      <c r="B1579" t="str">
        <f>VLOOKUP(A1579,'Customer Names'!A1579:D3913,4,FALSE)</f>
        <v>Liang</v>
      </c>
      <c r="C1579">
        <f>VLOOKUP(A1579,'medical examination2'!A1579:'medical examination2'!B3913,2,FALSE)</f>
        <v>34.65</v>
      </c>
      <c r="D1579">
        <f>VLOOKUP(A1579,'medical examination2'!A1579:E3913,5,FALSE)</f>
        <v>5.98</v>
      </c>
      <c r="E1579" t="str">
        <f>VLOOKUP(A1579,'medical examination2'!A1579:G3914,7,FALSE)</f>
        <v>yes</v>
      </c>
      <c r="F1579" t="str">
        <f>VLOOKUP(healthcare!A1579,'medical examination2'!A1579:I3913,9,FALSE)</f>
        <v>No</v>
      </c>
      <c r="G1579" t="str">
        <f>VLOOKUP(A1579,'medical examination2'!A1579:J3913,10,FALSE)</f>
        <v>No</v>
      </c>
      <c r="I1579" t="str">
        <f>VLOOKUP(A1579,'medical examination2'!A1579:M3913,13,FALSE)</f>
        <v>No</v>
      </c>
      <c r="J1579" t="str">
        <f>VLOOKUP(A1579,'medical examination2'!A1579:D3913,4,FALSE)</f>
        <v>OBESITY</v>
      </c>
      <c r="K1579" t="str">
        <f>VLOOKUP(A1579,'medical examination2'!A1579:F3913,6,FALSE)</f>
        <v>PREDIABETES</v>
      </c>
      <c r="L1579" s="16" t="e">
        <f>VLOOKUP(A1579,'hospitalisation details 2'!A1579:G3921,7,FALSE)</f>
        <v>#N/A</v>
      </c>
      <c r="N1579" t="e">
        <f>VLOOKUP(A1579,'hospitalisation details 2'!A1579:J3921,10,FALSE)</f>
        <v>#N/A</v>
      </c>
    </row>
    <row r="1580" spans="1:14" ht="15.6" x14ac:dyDescent="0.3">
      <c r="A1580" s="1" t="s">
        <v>792</v>
      </c>
      <c r="B1580" t="str">
        <f>VLOOKUP(A1580,'Customer Names'!A1580:D3914,4,FALSE)</f>
        <v>Lexy</v>
      </c>
      <c r="C1580">
        <f>VLOOKUP(A1580,'medical examination2'!A1580:'medical examination2'!B3914,2,FALSE)</f>
        <v>42.94</v>
      </c>
      <c r="D1580">
        <f>VLOOKUP(A1580,'medical examination2'!A1580:E3914,5,FALSE)</f>
        <v>4.34</v>
      </c>
      <c r="E1580" t="str">
        <f>VLOOKUP(A1580,'medical examination2'!A1580:G3915,7,FALSE)</f>
        <v>No</v>
      </c>
      <c r="F1580" t="str">
        <f>VLOOKUP(healthcare!A1580,'medical examination2'!A1580:I3914,9,FALSE)</f>
        <v>No</v>
      </c>
      <c r="G1580" t="str">
        <f>VLOOKUP(A1580,'medical examination2'!A1580:J3914,10,FALSE)</f>
        <v>No</v>
      </c>
      <c r="I1580" t="str">
        <f>VLOOKUP(A1580,'medical examination2'!A1580:M3914,13,FALSE)</f>
        <v>No</v>
      </c>
      <c r="J1580" t="str">
        <f>VLOOKUP(A1580,'medical examination2'!A1580:D3914,4,FALSE)</f>
        <v>OBESITY</v>
      </c>
      <c r="K1580" t="str">
        <f>VLOOKUP(A1580,'medical examination2'!A1580:F3914,6,FALSE)</f>
        <v>NORMAL</v>
      </c>
      <c r="L1580" s="16" t="e">
        <f>VLOOKUP(A1580,'hospitalisation details 2'!A1580:G3922,7,FALSE)</f>
        <v>#N/A</v>
      </c>
      <c r="N1580" t="e">
        <f>VLOOKUP(A1580,'hospitalisation details 2'!A1580:J3922,10,FALSE)</f>
        <v>#N/A</v>
      </c>
    </row>
    <row r="1581" spans="1:14" ht="15.6" x14ac:dyDescent="0.3">
      <c r="A1581" s="1" t="s">
        <v>791</v>
      </c>
      <c r="B1581" t="str">
        <f>VLOOKUP(A1581,'Customer Names'!A1581:D3915,4,FALSE)</f>
        <v>Michael</v>
      </c>
      <c r="C1581">
        <f>VLOOKUP(A1581,'medical examination2'!A1581:'medical examination2'!B3915,2,FALSE)</f>
        <v>31.254999999999999</v>
      </c>
      <c r="D1581">
        <f>VLOOKUP(A1581,'medical examination2'!A1581:E3915,5,FALSE)</f>
        <v>5.17</v>
      </c>
      <c r="E1581" t="str">
        <f>VLOOKUP(A1581,'medical examination2'!A1581:G3916,7,FALSE)</f>
        <v>No</v>
      </c>
      <c r="F1581" t="str">
        <f>VLOOKUP(healthcare!A1581,'medical examination2'!A1581:I3915,9,FALSE)</f>
        <v>No</v>
      </c>
      <c r="G1581" t="str">
        <f>VLOOKUP(A1581,'medical examination2'!A1581:J3915,10,FALSE)</f>
        <v>No</v>
      </c>
      <c r="I1581" t="str">
        <f>VLOOKUP(A1581,'medical examination2'!A1581:M3915,13,FALSE)</f>
        <v>No</v>
      </c>
      <c r="J1581" t="str">
        <f>VLOOKUP(A1581,'medical examination2'!A1581:D3915,4,FALSE)</f>
        <v>OBESITY</v>
      </c>
      <c r="K1581" t="str">
        <f>VLOOKUP(A1581,'medical examination2'!A1581:F3915,6,FALSE)</f>
        <v>NORMAL</v>
      </c>
      <c r="L1581" s="16" t="e">
        <f>VLOOKUP(A1581,'hospitalisation details 2'!A1581:G3923,7,FALSE)</f>
        <v>#N/A</v>
      </c>
      <c r="N1581" t="e">
        <f>VLOOKUP(A1581,'hospitalisation details 2'!A1581:J3923,10,FALSE)</f>
        <v>#N/A</v>
      </c>
    </row>
    <row r="1582" spans="1:14" ht="15.6" x14ac:dyDescent="0.3">
      <c r="A1582" s="1" t="s">
        <v>790</v>
      </c>
      <c r="B1582" t="str">
        <f>VLOOKUP(A1582,'Customer Names'!A1582:D3916,4,FALSE)</f>
        <v>Samuel L</v>
      </c>
      <c r="C1582">
        <f>VLOOKUP(A1582,'medical examination2'!A1582:'medical examination2'!B3916,2,FALSE)</f>
        <v>45.43</v>
      </c>
      <c r="D1582">
        <f>VLOOKUP(A1582,'medical examination2'!A1582:E3916,5,FALSE)</f>
        <v>4.2300000000000004</v>
      </c>
      <c r="E1582" t="str">
        <f>VLOOKUP(A1582,'medical examination2'!A1582:G3917,7,FALSE)</f>
        <v>yes</v>
      </c>
      <c r="F1582" t="str">
        <f>VLOOKUP(healthcare!A1582,'medical examination2'!A1582:I3916,9,FALSE)</f>
        <v>No</v>
      </c>
      <c r="G1582" t="str">
        <f>VLOOKUP(A1582,'medical examination2'!A1582:J3916,10,FALSE)</f>
        <v>Yes</v>
      </c>
      <c r="I1582" t="str">
        <f>VLOOKUP(A1582,'medical examination2'!A1582:M3916,13,FALSE)</f>
        <v>No</v>
      </c>
      <c r="J1582" t="str">
        <f>VLOOKUP(A1582,'medical examination2'!A1582:D3916,4,FALSE)</f>
        <v>OBESITY</v>
      </c>
      <c r="K1582" t="str">
        <f>VLOOKUP(A1582,'medical examination2'!A1582:F3916,6,FALSE)</f>
        <v>NORMAL</v>
      </c>
      <c r="L1582" s="16" t="e">
        <f>VLOOKUP(A1582,'hospitalisation details 2'!A1582:G3924,7,FALSE)</f>
        <v>#N/A</v>
      </c>
      <c r="N1582" t="e">
        <f>VLOOKUP(A1582,'hospitalisation details 2'!A1582:J3924,10,FALSE)</f>
        <v>#N/A</v>
      </c>
    </row>
    <row r="1583" spans="1:14" ht="15.6" x14ac:dyDescent="0.3">
      <c r="A1583" s="1" t="s">
        <v>789</v>
      </c>
      <c r="B1583" t="str">
        <f>VLOOKUP(A1583,'Customer Names'!A1583:D3917,4,FALSE)</f>
        <v>Spencer A.</v>
      </c>
      <c r="C1583">
        <f>VLOOKUP(A1583,'medical examination2'!A1583:'medical examination2'!B3917,2,FALSE)</f>
        <v>32.340000000000003</v>
      </c>
      <c r="D1583">
        <f>VLOOKUP(A1583,'medical examination2'!A1583:E3917,5,FALSE)</f>
        <v>4.88</v>
      </c>
      <c r="E1583" t="str">
        <f>VLOOKUP(A1583,'medical examination2'!A1583:G3918,7,FALSE)</f>
        <v>yes</v>
      </c>
      <c r="F1583" t="str">
        <f>VLOOKUP(healthcare!A1583,'medical examination2'!A1583:I3917,9,FALSE)</f>
        <v>No</v>
      </c>
      <c r="G1583" t="str">
        <f>VLOOKUP(A1583,'medical examination2'!A1583:J3917,10,FALSE)</f>
        <v>Yes</v>
      </c>
      <c r="I1583" t="str">
        <f>VLOOKUP(A1583,'medical examination2'!A1583:M3917,13,FALSE)</f>
        <v>No</v>
      </c>
      <c r="J1583" t="str">
        <f>VLOOKUP(A1583,'medical examination2'!A1583:D3917,4,FALSE)</f>
        <v>OBESITY</v>
      </c>
      <c r="K1583" t="str">
        <f>VLOOKUP(A1583,'medical examination2'!A1583:F3917,6,FALSE)</f>
        <v>NORMAL</v>
      </c>
      <c r="L1583" s="16" t="e">
        <f>VLOOKUP(A1583,'hospitalisation details 2'!A1583:G3925,7,FALSE)</f>
        <v>#N/A</v>
      </c>
      <c r="N1583" t="e">
        <f>VLOOKUP(A1583,'hospitalisation details 2'!A1583:J3925,10,FALSE)</f>
        <v>#N/A</v>
      </c>
    </row>
    <row r="1584" spans="1:14" ht="15.6" x14ac:dyDescent="0.3">
      <c r="A1584" s="1" t="s">
        <v>788</v>
      </c>
      <c r="B1584" t="str">
        <f>VLOOKUP(A1584,'Customer Names'!A1584:D3918,4,FALSE)</f>
        <v>Rochelle</v>
      </c>
      <c r="C1584">
        <f>VLOOKUP(A1584,'medical examination2'!A1584:'medical examination2'!B3918,2,FALSE)</f>
        <v>25.46</v>
      </c>
      <c r="D1584">
        <f>VLOOKUP(A1584,'medical examination2'!A1584:E3918,5,FALSE)</f>
        <v>9.7100000000000009</v>
      </c>
      <c r="E1584" t="str">
        <f>VLOOKUP(A1584,'medical examination2'!A1584:G3919,7,FALSE)</f>
        <v>yes</v>
      </c>
      <c r="F1584" t="str">
        <f>VLOOKUP(healthcare!A1584,'medical examination2'!A1584:I3918,9,FALSE)</f>
        <v>No</v>
      </c>
      <c r="G1584" t="str">
        <f>VLOOKUP(A1584,'medical examination2'!A1584:J3918,10,FALSE)</f>
        <v>No</v>
      </c>
      <c r="I1584" t="str">
        <f>VLOOKUP(A1584,'medical examination2'!A1584:M3918,13,FALSE)</f>
        <v>No</v>
      </c>
      <c r="J1584" t="str">
        <f>VLOOKUP(A1584,'medical examination2'!A1584:D3918,4,FALSE)</f>
        <v>OVERWEIGHT</v>
      </c>
      <c r="K1584" t="str">
        <f>VLOOKUP(A1584,'medical examination2'!A1584:F3918,6,FALSE)</f>
        <v>DIABETES</v>
      </c>
      <c r="L1584" s="16" t="e">
        <f>VLOOKUP(A1584,'hospitalisation details 2'!A1584:G3926,7,FALSE)</f>
        <v>#N/A</v>
      </c>
      <c r="N1584" t="e">
        <f>VLOOKUP(A1584,'hospitalisation details 2'!A1584:J3926,10,FALSE)</f>
        <v>#N/A</v>
      </c>
    </row>
    <row r="1585" spans="1:14" ht="15.6" x14ac:dyDescent="0.3">
      <c r="A1585" s="1" t="s">
        <v>787</v>
      </c>
      <c r="B1585" t="str">
        <f>VLOOKUP(A1585,'Customer Names'!A1585:D3919,4,FALSE)</f>
        <v>Paula</v>
      </c>
      <c r="C1585">
        <f>VLOOKUP(A1585,'medical examination2'!A1585:'medical examination2'!B3919,2,FALSE)</f>
        <v>37.145000000000003</v>
      </c>
      <c r="D1585">
        <f>VLOOKUP(A1585,'medical examination2'!A1585:E3919,5,FALSE)</f>
        <v>5.32</v>
      </c>
      <c r="E1585" t="str">
        <f>VLOOKUP(A1585,'medical examination2'!A1585:G3920,7,FALSE)</f>
        <v>No</v>
      </c>
      <c r="F1585" t="str">
        <f>VLOOKUP(healthcare!A1585,'medical examination2'!A1585:I3919,9,FALSE)</f>
        <v>No</v>
      </c>
      <c r="G1585" t="str">
        <f>VLOOKUP(A1585,'medical examination2'!A1585:J3919,10,FALSE)</f>
        <v>No</v>
      </c>
      <c r="I1585" t="str">
        <f>VLOOKUP(A1585,'medical examination2'!A1585:M3919,13,FALSE)</f>
        <v>No</v>
      </c>
      <c r="J1585" t="str">
        <f>VLOOKUP(A1585,'medical examination2'!A1585:D3919,4,FALSE)</f>
        <v>OBESITY</v>
      </c>
      <c r="K1585" t="str">
        <f>VLOOKUP(A1585,'medical examination2'!A1585:F3919,6,FALSE)</f>
        <v>NORMAL</v>
      </c>
      <c r="L1585" s="16" t="e">
        <f>VLOOKUP(A1585,'hospitalisation details 2'!A1585:G3927,7,FALSE)</f>
        <v>#N/A</v>
      </c>
      <c r="N1585" t="e">
        <f>VLOOKUP(A1585,'hospitalisation details 2'!A1585:J3927,10,FALSE)</f>
        <v>#N/A</v>
      </c>
    </row>
    <row r="1586" spans="1:14" ht="15.6" x14ac:dyDescent="0.3">
      <c r="A1586" s="1" t="s">
        <v>786</v>
      </c>
      <c r="B1586" t="str">
        <f>VLOOKUP(A1586,'Customer Names'!A1586:D3920,4,FALSE)</f>
        <v>Madeline E.</v>
      </c>
      <c r="C1586">
        <f>VLOOKUP(A1586,'medical examination2'!A1586:'medical examination2'!B3920,2,FALSE)</f>
        <v>30.8</v>
      </c>
      <c r="D1586">
        <f>VLOOKUP(A1586,'medical examination2'!A1586:E3920,5,FALSE)</f>
        <v>5.83</v>
      </c>
      <c r="E1586" t="str">
        <f>VLOOKUP(A1586,'medical examination2'!A1586:G3921,7,FALSE)</f>
        <v>yes</v>
      </c>
      <c r="F1586" t="str">
        <f>VLOOKUP(healthcare!A1586,'medical examination2'!A1586:I3920,9,FALSE)</f>
        <v>No</v>
      </c>
      <c r="G1586" t="str">
        <f>VLOOKUP(A1586,'medical examination2'!A1586:J3920,10,FALSE)</f>
        <v>No</v>
      </c>
      <c r="I1586" t="str">
        <f>VLOOKUP(A1586,'medical examination2'!A1586:M3920,13,FALSE)</f>
        <v>No</v>
      </c>
      <c r="J1586" t="str">
        <f>VLOOKUP(A1586,'medical examination2'!A1586:D3920,4,FALSE)</f>
        <v>OBESITY</v>
      </c>
      <c r="K1586" t="str">
        <f>VLOOKUP(A1586,'medical examination2'!A1586:F3920,6,FALSE)</f>
        <v>PREDIABETES</v>
      </c>
      <c r="L1586" s="16" t="e">
        <f>VLOOKUP(A1586,'hospitalisation details 2'!A1586:G3928,7,FALSE)</f>
        <v>#N/A</v>
      </c>
      <c r="N1586" t="e">
        <f>VLOOKUP(A1586,'hospitalisation details 2'!A1586:J3928,10,FALSE)</f>
        <v>#N/A</v>
      </c>
    </row>
    <row r="1587" spans="1:14" ht="15.6" x14ac:dyDescent="0.3">
      <c r="A1587" s="1" t="s">
        <v>785</v>
      </c>
      <c r="B1587" t="str">
        <f>VLOOKUP(A1587,'Customer Names'!A1587:D3921,4,FALSE)</f>
        <v>Maria Isabel</v>
      </c>
      <c r="C1587">
        <f>VLOOKUP(A1587,'medical examination2'!A1587:'medical examination2'!B3921,2,FALSE)</f>
        <v>29.5</v>
      </c>
      <c r="D1587">
        <f>VLOOKUP(A1587,'medical examination2'!A1587:E3921,5,FALSE)</f>
        <v>5.54</v>
      </c>
      <c r="E1587" t="str">
        <f>VLOOKUP(A1587,'medical examination2'!A1587:G3922,7,FALSE)</f>
        <v>yes</v>
      </c>
      <c r="F1587" t="str">
        <f>VLOOKUP(healthcare!A1587,'medical examination2'!A1587:I3921,9,FALSE)</f>
        <v>No</v>
      </c>
      <c r="G1587" t="str">
        <f>VLOOKUP(A1587,'medical examination2'!A1587:J3921,10,FALSE)</f>
        <v>No</v>
      </c>
      <c r="I1587" t="str">
        <f>VLOOKUP(A1587,'medical examination2'!A1587:M3921,13,FALSE)</f>
        <v>No</v>
      </c>
      <c r="J1587" t="str">
        <f>VLOOKUP(A1587,'medical examination2'!A1587:D3921,4,FALSE)</f>
        <v>OVERWEIGHT</v>
      </c>
      <c r="K1587" t="str">
        <f>VLOOKUP(A1587,'medical examination2'!A1587:F3921,6,FALSE)</f>
        <v>NORMAL</v>
      </c>
      <c r="L1587" s="16" t="e">
        <f>VLOOKUP(A1587,'hospitalisation details 2'!A1587:G3929,7,FALSE)</f>
        <v>#N/A</v>
      </c>
      <c r="N1587" t="e">
        <f>VLOOKUP(A1587,'hospitalisation details 2'!A1587:J3929,10,FALSE)</f>
        <v>#N/A</v>
      </c>
    </row>
    <row r="1588" spans="1:14" ht="15.6" x14ac:dyDescent="0.3">
      <c r="A1588" s="1" t="s">
        <v>784</v>
      </c>
      <c r="B1588" t="str">
        <f>VLOOKUP(A1588,'Customer Names'!A1588:D3922,4,FALSE)</f>
        <v>Arthur M.</v>
      </c>
      <c r="C1588">
        <f>VLOOKUP(A1588,'medical examination2'!A1588:'medical examination2'!B3922,2,FALSE)</f>
        <v>43.39</v>
      </c>
      <c r="D1588">
        <f>VLOOKUP(A1588,'medical examination2'!A1588:E3922,5,FALSE)</f>
        <v>5.85</v>
      </c>
      <c r="E1588" t="str">
        <f>VLOOKUP(A1588,'medical examination2'!A1588:G3923,7,FALSE)</f>
        <v>No</v>
      </c>
      <c r="F1588" t="str">
        <f>VLOOKUP(healthcare!A1588,'medical examination2'!A1588:I3922,9,FALSE)</f>
        <v>yes</v>
      </c>
      <c r="G1588" t="str">
        <f>VLOOKUP(A1588,'medical examination2'!A1588:J3922,10,FALSE)</f>
        <v>No</v>
      </c>
      <c r="I1588" t="str">
        <f>VLOOKUP(A1588,'medical examination2'!A1588:M3922,13,FALSE)</f>
        <v>No</v>
      </c>
      <c r="J1588" t="str">
        <f>VLOOKUP(A1588,'medical examination2'!A1588:D3922,4,FALSE)</f>
        <v>OBESITY</v>
      </c>
      <c r="K1588" t="str">
        <f>VLOOKUP(A1588,'medical examination2'!A1588:F3922,6,FALSE)</f>
        <v>PREDIABETES</v>
      </c>
      <c r="L1588" s="16" t="e">
        <f>VLOOKUP(A1588,'hospitalisation details 2'!A1588:G3930,7,FALSE)</f>
        <v>#N/A</v>
      </c>
      <c r="N1588" t="e">
        <f>VLOOKUP(A1588,'hospitalisation details 2'!A1588:J3930,10,FALSE)</f>
        <v>#N/A</v>
      </c>
    </row>
    <row r="1589" spans="1:14" ht="15.6" x14ac:dyDescent="0.3">
      <c r="A1589" s="1" t="s">
        <v>783</v>
      </c>
      <c r="B1589" t="str">
        <f>VLOOKUP(A1589,'Customer Names'!A1589:D3923,4,FALSE)</f>
        <v>Joseph R.</v>
      </c>
      <c r="C1589">
        <f>VLOOKUP(A1589,'medical examination2'!A1589:'medical examination2'!B3923,2,FALSE)</f>
        <v>15.08</v>
      </c>
      <c r="D1589">
        <f>VLOOKUP(A1589,'medical examination2'!A1589:E3923,5,FALSE)</f>
        <v>4.8499999999999996</v>
      </c>
      <c r="E1589" t="str">
        <f>VLOOKUP(A1589,'medical examination2'!A1589:G3924,7,FALSE)</f>
        <v>yes</v>
      </c>
      <c r="F1589" t="str">
        <f>VLOOKUP(healthcare!A1589,'medical examination2'!A1589:I3923,9,FALSE)</f>
        <v>No</v>
      </c>
      <c r="G1589" t="str">
        <f>VLOOKUP(A1589,'medical examination2'!A1589:J3923,10,FALSE)</f>
        <v>Yes</v>
      </c>
      <c r="I1589" t="str">
        <f>VLOOKUP(A1589,'medical examination2'!A1589:M3923,13,FALSE)</f>
        <v>No</v>
      </c>
      <c r="J1589" t="str">
        <f>VLOOKUP(A1589,'medical examination2'!A1589:D3923,4,FALSE)</f>
        <v>UNDERWEIGHT</v>
      </c>
      <c r="K1589" t="str">
        <f>VLOOKUP(A1589,'medical examination2'!A1589:F3923,6,FALSE)</f>
        <v>NORMAL</v>
      </c>
      <c r="L1589" s="16" t="e">
        <f>VLOOKUP(A1589,'hospitalisation details 2'!A1589:G3931,7,FALSE)</f>
        <v>#N/A</v>
      </c>
      <c r="N1589" t="e">
        <f>VLOOKUP(A1589,'hospitalisation details 2'!A1589:J3931,10,FALSE)</f>
        <v>#N/A</v>
      </c>
    </row>
    <row r="1590" spans="1:14" ht="15.6" x14ac:dyDescent="0.3">
      <c r="A1590" s="1" t="s">
        <v>782</v>
      </c>
      <c r="B1590" t="str">
        <f>VLOOKUP(A1590,'Customer Names'!A1590:D3924,4,FALSE)</f>
        <v>Sachiko</v>
      </c>
      <c r="C1590">
        <f>VLOOKUP(A1590,'medical examination2'!A1590:'medical examination2'!B3924,2,FALSE)</f>
        <v>20.48</v>
      </c>
      <c r="D1590">
        <f>VLOOKUP(A1590,'medical examination2'!A1590:E3924,5,FALSE)</f>
        <v>11.09</v>
      </c>
      <c r="E1590" t="str">
        <f>VLOOKUP(A1590,'medical examination2'!A1590:G3925,7,FALSE)</f>
        <v>No</v>
      </c>
      <c r="F1590" t="str">
        <f>VLOOKUP(healthcare!A1590,'medical examination2'!A1590:I3924,9,FALSE)</f>
        <v>No</v>
      </c>
      <c r="G1590" t="str">
        <f>VLOOKUP(A1590,'medical examination2'!A1590:J3924,10,FALSE)</f>
        <v>No</v>
      </c>
      <c r="I1590" t="str">
        <f>VLOOKUP(A1590,'medical examination2'!A1590:M3924,13,FALSE)</f>
        <v>No</v>
      </c>
      <c r="J1590" t="str">
        <f>VLOOKUP(A1590,'medical examination2'!A1590:D3924,4,FALSE)</f>
        <v>NORMAL WEIGHT</v>
      </c>
      <c r="K1590" t="str">
        <f>VLOOKUP(A1590,'medical examination2'!A1590:F3924,6,FALSE)</f>
        <v>DIABETES</v>
      </c>
      <c r="L1590" s="16" t="e">
        <f>VLOOKUP(A1590,'hospitalisation details 2'!A1590:G3932,7,FALSE)</f>
        <v>#N/A</v>
      </c>
      <c r="N1590" t="e">
        <f>VLOOKUP(A1590,'hospitalisation details 2'!A1590:J3932,10,FALSE)</f>
        <v>#N/A</v>
      </c>
    </row>
    <row r="1591" spans="1:14" ht="15.6" x14ac:dyDescent="0.3">
      <c r="A1591" s="1" t="s">
        <v>781</v>
      </c>
      <c r="B1591" t="str">
        <f>VLOOKUP(A1591,'Customer Names'!A1591:D3925,4,FALSE)</f>
        <v>Christopher</v>
      </c>
      <c r="C1591">
        <f>VLOOKUP(A1591,'medical examination2'!A1591:'medical examination2'!B3925,2,FALSE)</f>
        <v>34.450000000000003</v>
      </c>
      <c r="D1591">
        <f>VLOOKUP(A1591,'medical examination2'!A1591:E3925,5,FALSE)</f>
        <v>5.58</v>
      </c>
      <c r="E1591" t="str">
        <f>VLOOKUP(A1591,'medical examination2'!A1591:G3926,7,FALSE)</f>
        <v>yes</v>
      </c>
      <c r="F1591" t="str">
        <f>VLOOKUP(healthcare!A1591,'medical examination2'!A1591:I3925,9,FALSE)</f>
        <v>No</v>
      </c>
      <c r="G1591" t="str">
        <f>VLOOKUP(A1591,'medical examination2'!A1591:J3925,10,FALSE)</f>
        <v>No</v>
      </c>
      <c r="I1591" t="str">
        <f>VLOOKUP(A1591,'medical examination2'!A1591:M3925,13,FALSE)</f>
        <v>No</v>
      </c>
      <c r="J1591" t="str">
        <f>VLOOKUP(A1591,'medical examination2'!A1591:D3925,4,FALSE)</f>
        <v>OBESITY</v>
      </c>
      <c r="K1591" t="str">
        <f>VLOOKUP(A1591,'medical examination2'!A1591:F3925,6,FALSE)</f>
        <v>NORMAL</v>
      </c>
      <c r="L1591" s="16" t="e">
        <f>VLOOKUP(A1591,'hospitalisation details 2'!A1591:G3933,7,FALSE)</f>
        <v>#N/A</v>
      </c>
      <c r="N1591" t="e">
        <f>VLOOKUP(A1591,'hospitalisation details 2'!A1591:J3933,10,FALSE)</f>
        <v>#N/A</v>
      </c>
    </row>
    <row r="1592" spans="1:14" ht="15.6" x14ac:dyDescent="0.3">
      <c r="A1592" s="1" t="s">
        <v>780</v>
      </c>
      <c r="B1592" t="str">
        <f>VLOOKUP(A1592,'Customer Names'!A1592:D3926,4,FALSE)</f>
        <v>Joseph</v>
      </c>
      <c r="C1592">
        <f>VLOOKUP(A1592,'medical examination2'!A1592:'medical examination2'!B3926,2,FALSE)</f>
        <v>34.21</v>
      </c>
      <c r="D1592">
        <f>VLOOKUP(A1592,'medical examination2'!A1592:E3926,5,FALSE)</f>
        <v>9.7200000000000006</v>
      </c>
      <c r="E1592" t="str">
        <f>VLOOKUP(A1592,'medical examination2'!A1592:G3927,7,FALSE)</f>
        <v>yes</v>
      </c>
      <c r="F1592" t="str">
        <f>VLOOKUP(healthcare!A1592,'medical examination2'!A1592:I3926,9,FALSE)</f>
        <v>No</v>
      </c>
      <c r="G1592" t="str">
        <f>VLOOKUP(A1592,'medical examination2'!A1592:J3926,10,FALSE)</f>
        <v>No</v>
      </c>
      <c r="I1592" t="str">
        <f>VLOOKUP(A1592,'medical examination2'!A1592:M3926,13,FALSE)</f>
        <v>No</v>
      </c>
      <c r="J1592" t="str">
        <f>VLOOKUP(A1592,'medical examination2'!A1592:D3926,4,FALSE)</f>
        <v>OBESITY</v>
      </c>
      <c r="K1592" t="str">
        <f>VLOOKUP(A1592,'medical examination2'!A1592:F3926,6,FALSE)</f>
        <v>DIABETES</v>
      </c>
      <c r="L1592" s="16" t="e">
        <f>VLOOKUP(A1592,'hospitalisation details 2'!A1592:G3934,7,FALSE)</f>
        <v>#N/A</v>
      </c>
      <c r="N1592" t="e">
        <f>VLOOKUP(A1592,'hospitalisation details 2'!A1592:J3934,10,FALSE)</f>
        <v>#N/A</v>
      </c>
    </row>
    <row r="1593" spans="1:14" ht="15.6" x14ac:dyDescent="0.3">
      <c r="A1593" s="1" t="s">
        <v>779</v>
      </c>
      <c r="B1593" t="str">
        <f>VLOOKUP(A1593,'Customer Names'!A1593:D3927,4,FALSE)</f>
        <v>Lawrence</v>
      </c>
      <c r="C1593">
        <f>VLOOKUP(A1593,'medical examination2'!A1593:'medical examination2'!B3927,2,FALSE)</f>
        <v>28.8</v>
      </c>
      <c r="D1593">
        <f>VLOOKUP(A1593,'medical examination2'!A1593:E3927,5,FALSE)</f>
        <v>11.41</v>
      </c>
      <c r="E1593" t="str">
        <f>VLOOKUP(A1593,'medical examination2'!A1593:G3928,7,FALSE)</f>
        <v>yes</v>
      </c>
      <c r="F1593" t="str">
        <f>VLOOKUP(healthcare!A1593,'medical examination2'!A1593:I3927,9,FALSE)</f>
        <v>No</v>
      </c>
      <c r="G1593" t="str">
        <f>VLOOKUP(A1593,'medical examination2'!A1593:J3927,10,FALSE)</f>
        <v>No</v>
      </c>
      <c r="I1593" t="str">
        <f>VLOOKUP(A1593,'medical examination2'!A1593:M3927,13,FALSE)</f>
        <v>No</v>
      </c>
      <c r="J1593" t="str">
        <f>VLOOKUP(A1593,'medical examination2'!A1593:D3927,4,FALSE)</f>
        <v>OVERWEIGHT</v>
      </c>
      <c r="K1593" t="str">
        <f>VLOOKUP(A1593,'medical examination2'!A1593:F3927,6,FALSE)</f>
        <v>DIABETES</v>
      </c>
      <c r="L1593" s="16" t="e">
        <f>VLOOKUP(A1593,'hospitalisation details 2'!A1593:G3935,7,FALSE)</f>
        <v>#N/A</v>
      </c>
      <c r="N1593" t="e">
        <f>VLOOKUP(A1593,'hospitalisation details 2'!A1593:J3935,10,FALSE)</f>
        <v>#N/A</v>
      </c>
    </row>
    <row r="1594" spans="1:14" ht="15.6" x14ac:dyDescent="0.3">
      <c r="A1594" s="1" t="s">
        <v>778</v>
      </c>
      <c r="B1594" t="str">
        <f>VLOOKUP(A1594,'Customer Names'!A1594:D3928,4,FALSE)</f>
        <v>Katie</v>
      </c>
      <c r="C1594">
        <f>VLOOKUP(A1594,'medical examination2'!A1594:'medical examination2'!B3928,2,FALSE)</f>
        <v>31.74</v>
      </c>
      <c r="D1594">
        <f>VLOOKUP(A1594,'medical examination2'!A1594:E3928,5,FALSE)</f>
        <v>4.46</v>
      </c>
      <c r="E1594" t="str">
        <f>VLOOKUP(A1594,'medical examination2'!A1594:G3929,7,FALSE)</f>
        <v>No</v>
      </c>
      <c r="F1594" t="str">
        <f>VLOOKUP(healthcare!A1594,'medical examination2'!A1594:I3928,9,FALSE)</f>
        <v>No</v>
      </c>
      <c r="G1594" t="str">
        <f>VLOOKUP(A1594,'medical examination2'!A1594:J3928,10,FALSE)</f>
        <v>Yes</v>
      </c>
      <c r="I1594" t="str">
        <f>VLOOKUP(A1594,'medical examination2'!A1594:M3928,13,FALSE)</f>
        <v>No</v>
      </c>
      <c r="J1594" t="str">
        <f>VLOOKUP(A1594,'medical examination2'!A1594:D3928,4,FALSE)</f>
        <v>OBESITY</v>
      </c>
      <c r="K1594" t="str">
        <f>VLOOKUP(A1594,'medical examination2'!A1594:F3928,6,FALSE)</f>
        <v>NORMAL</v>
      </c>
      <c r="L1594" s="16" t="e">
        <f>VLOOKUP(A1594,'hospitalisation details 2'!A1594:G3936,7,FALSE)</f>
        <v>#N/A</v>
      </c>
      <c r="N1594" t="e">
        <f>VLOOKUP(A1594,'hospitalisation details 2'!A1594:J3936,10,FALSE)</f>
        <v>#N/A</v>
      </c>
    </row>
    <row r="1595" spans="1:14" ht="15.6" x14ac:dyDescent="0.3">
      <c r="A1595" s="1" t="s">
        <v>777</v>
      </c>
      <c r="B1595" t="str">
        <f>VLOOKUP(A1595,'Customer Names'!A1595:D3929,4,FALSE)</f>
        <v>Ruben</v>
      </c>
      <c r="C1595">
        <f>VLOOKUP(A1595,'medical examination2'!A1595:'medical examination2'!B3929,2,FALSE)</f>
        <v>21.78</v>
      </c>
      <c r="D1595">
        <f>VLOOKUP(A1595,'medical examination2'!A1595:E3929,5,FALSE)</f>
        <v>9.31</v>
      </c>
      <c r="E1595" t="str">
        <f>VLOOKUP(A1595,'medical examination2'!A1595:G3930,7,FALSE)</f>
        <v>yes</v>
      </c>
      <c r="F1595" t="str">
        <f>VLOOKUP(healthcare!A1595,'medical examination2'!A1595:I3929,9,FALSE)</f>
        <v>No</v>
      </c>
      <c r="G1595" t="str">
        <f>VLOOKUP(A1595,'medical examination2'!A1595:J3929,10,FALSE)</f>
        <v>No</v>
      </c>
      <c r="I1595" t="str">
        <f>VLOOKUP(A1595,'medical examination2'!A1595:M3929,13,FALSE)</f>
        <v>No</v>
      </c>
      <c r="J1595" t="str">
        <f>VLOOKUP(A1595,'medical examination2'!A1595:D3929,4,FALSE)</f>
        <v>NORMAL WEIGHT</v>
      </c>
      <c r="K1595" t="str">
        <f>VLOOKUP(A1595,'medical examination2'!A1595:F3929,6,FALSE)</f>
        <v>DIABETES</v>
      </c>
      <c r="L1595" s="16" t="e">
        <f>VLOOKUP(A1595,'hospitalisation details 2'!A1595:G3937,7,FALSE)</f>
        <v>#N/A</v>
      </c>
      <c r="N1595" t="e">
        <f>VLOOKUP(A1595,'hospitalisation details 2'!A1595:J3937,10,FALSE)</f>
        <v>#N/A</v>
      </c>
    </row>
    <row r="1596" spans="1:14" ht="15.6" x14ac:dyDescent="0.3">
      <c r="A1596" s="1" t="s">
        <v>776</v>
      </c>
      <c r="B1596" t="str">
        <f>VLOOKUP(A1596,'Customer Names'!A1596:D3930,4,FALSE)</f>
        <v>Sarah</v>
      </c>
      <c r="C1596">
        <f>VLOOKUP(A1596,'medical examination2'!A1596:'medical examination2'!B3930,2,FALSE)</f>
        <v>23.75</v>
      </c>
      <c r="D1596">
        <f>VLOOKUP(A1596,'medical examination2'!A1596:E3930,5,FALSE)</f>
        <v>5.03</v>
      </c>
      <c r="E1596" t="str">
        <f>VLOOKUP(A1596,'medical examination2'!A1596:G3931,7,FALSE)</f>
        <v>No</v>
      </c>
      <c r="F1596" t="str">
        <f>VLOOKUP(healthcare!A1596,'medical examination2'!A1596:I3930,9,FALSE)</f>
        <v>No</v>
      </c>
      <c r="G1596" t="str">
        <f>VLOOKUP(A1596,'medical examination2'!A1596:J3930,10,FALSE)</f>
        <v>No</v>
      </c>
      <c r="I1596" t="str">
        <f>VLOOKUP(A1596,'medical examination2'!A1596:M3930,13,FALSE)</f>
        <v>No</v>
      </c>
      <c r="J1596" t="str">
        <f>VLOOKUP(A1596,'medical examination2'!A1596:D3930,4,FALSE)</f>
        <v>NORMAL WEIGHT</v>
      </c>
      <c r="K1596" t="str">
        <f>VLOOKUP(A1596,'medical examination2'!A1596:F3930,6,FALSE)</f>
        <v>NORMAL</v>
      </c>
      <c r="L1596" s="16" t="e">
        <f>VLOOKUP(A1596,'hospitalisation details 2'!A1596:G3938,7,FALSE)</f>
        <v>#N/A</v>
      </c>
      <c r="N1596" t="e">
        <f>VLOOKUP(A1596,'hospitalisation details 2'!A1596:J3938,10,FALSE)</f>
        <v>#N/A</v>
      </c>
    </row>
    <row r="1597" spans="1:14" ht="15.6" x14ac:dyDescent="0.3">
      <c r="A1597" s="1" t="s">
        <v>775</v>
      </c>
      <c r="B1597" t="str">
        <f>VLOOKUP(A1597,'Customer Names'!A1597:D3931,4,FALSE)</f>
        <v>Angela R.</v>
      </c>
      <c r="C1597">
        <f>VLOOKUP(A1597,'medical examination2'!A1597:'medical examination2'!B3931,2,FALSE)</f>
        <v>33.21</v>
      </c>
      <c r="D1597">
        <f>VLOOKUP(A1597,'medical examination2'!A1597:E3931,5,FALSE)</f>
        <v>5.07</v>
      </c>
      <c r="E1597" t="str">
        <f>VLOOKUP(A1597,'medical examination2'!A1597:G3932,7,FALSE)</f>
        <v>yes</v>
      </c>
      <c r="F1597" t="str">
        <f>VLOOKUP(healthcare!A1597,'medical examination2'!A1597:I3931,9,FALSE)</f>
        <v>No</v>
      </c>
      <c r="G1597" t="str">
        <f>VLOOKUP(A1597,'medical examination2'!A1597:J3931,10,FALSE)</f>
        <v>No</v>
      </c>
      <c r="I1597" t="str">
        <f>VLOOKUP(A1597,'medical examination2'!A1597:M3931,13,FALSE)</f>
        <v>No</v>
      </c>
      <c r="J1597" t="str">
        <f>VLOOKUP(A1597,'medical examination2'!A1597:D3931,4,FALSE)</f>
        <v>OBESITY</v>
      </c>
      <c r="K1597" t="str">
        <f>VLOOKUP(A1597,'medical examination2'!A1597:F3931,6,FALSE)</f>
        <v>NORMAL</v>
      </c>
      <c r="L1597" s="16" t="e">
        <f>VLOOKUP(A1597,'hospitalisation details 2'!A1597:G3939,7,FALSE)</f>
        <v>#N/A</v>
      </c>
      <c r="N1597" t="e">
        <f>VLOOKUP(A1597,'hospitalisation details 2'!A1597:J3939,10,FALSE)</f>
        <v>#N/A</v>
      </c>
    </row>
    <row r="1598" spans="1:14" ht="15.6" x14ac:dyDescent="0.3">
      <c r="A1598" s="1" t="s">
        <v>774</v>
      </c>
      <c r="B1598" t="str">
        <f>VLOOKUP(A1598,'Customer Names'!A1598:D3932,4,FALSE)</f>
        <v>Chatham</v>
      </c>
      <c r="C1598">
        <f>VLOOKUP(A1598,'medical examination2'!A1598:'medical examination2'!B3932,2,FALSE)</f>
        <v>17.7</v>
      </c>
      <c r="D1598">
        <f>VLOOKUP(A1598,'medical examination2'!A1598:E3932,5,FALSE)</f>
        <v>10.42</v>
      </c>
      <c r="E1598" t="str">
        <f>VLOOKUP(A1598,'medical examination2'!A1598:G3933,7,FALSE)</f>
        <v>yes</v>
      </c>
      <c r="F1598" t="str">
        <f>VLOOKUP(healthcare!A1598,'medical examination2'!A1598:I3932,9,FALSE)</f>
        <v>No</v>
      </c>
      <c r="G1598" t="str">
        <f>VLOOKUP(A1598,'medical examination2'!A1598:J3932,10,FALSE)</f>
        <v>No</v>
      </c>
      <c r="I1598" t="str">
        <f>VLOOKUP(A1598,'medical examination2'!A1598:M3932,13,FALSE)</f>
        <v>No</v>
      </c>
      <c r="J1598" t="str">
        <f>VLOOKUP(A1598,'medical examination2'!A1598:D3932,4,FALSE)</f>
        <v>UNDERWEIGHT</v>
      </c>
      <c r="K1598" t="str">
        <f>VLOOKUP(A1598,'medical examination2'!A1598:F3932,6,FALSE)</f>
        <v>DIABETES</v>
      </c>
      <c r="L1598" s="16" t="e">
        <f>VLOOKUP(A1598,'hospitalisation details 2'!A1598:G3940,7,FALSE)</f>
        <v>#N/A</v>
      </c>
      <c r="N1598" t="e">
        <f>VLOOKUP(A1598,'hospitalisation details 2'!A1598:J3940,10,FALSE)</f>
        <v>#N/A</v>
      </c>
    </row>
    <row r="1599" spans="1:14" ht="15.6" x14ac:dyDescent="0.3">
      <c r="A1599" s="1" t="s">
        <v>773</v>
      </c>
      <c r="B1599" t="str">
        <f>VLOOKUP(A1599,'Customer Names'!A1599:D3933,4,FALSE)</f>
        <v>Derek</v>
      </c>
      <c r="C1599">
        <f>VLOOKUP(A1599,'medical examination2'!A1599:'medical examination2'!B3933,2,FALSE)</f>
        <v>17.2</v>
      </c>
      <c r="D1599">
        <f>VLOOKUP(A1599,'medical examination2'!A1599:E3933,5,FALSE)</f>
        <v>6.45</v>
      </c>
      <c r="E1599" t="str">
        <f>VLOOKUP(A1599,'medical examination2'!A1599:G3934,7,FALSE)</f>
        <v>No</v>
      </c>
      <c r="F1599" t="str">
        <f>VLOOKUP(healthcare!A1599,'medical examination2'!A1599:I3933,9,FALSE)</f>
        <v>No</v>
      </c>
      <c r="G1599" t="str">
        <f>VLOOKUP(A1599,'medical examination2'!A1599:J3933,10,FALSE)</f>
        <v>No</v>
      </c>
      <c r="I1599" t="str">
        <f>VLOOKUP(A1599,'medical examination2'!A1599:M3933,13,FALSE)</f>
        <v>No</v>
      </c>
      <c r="J1599" t="str">
        <f>VLOOKUP(A1599,'medical examination2'!A1599:D3933,4,FALSE)</f>
        <v>UNDERWEIGHT</v>
      </c>
      <c r="K1599" t="str">
        <f>VLOOKUP(A1599,'medical examination2'!A1599:F3933,6,FALSE)</f>
        <v>PREDIABETES</v>
      </c>
      <c r="L1599" s="16" t="e">
        <f>VLOOKUP(A1599,'hospitalisation details 2'!A1599:G3941,7,FALSE)</f>
        <v>#N/A</v>
      </c>
      <c r="N1599" t="e">
        <f>VLOOKUP(A1599,'hospitalisation details 2'!A1599:J3941,10,FALSE)</f>
        <v>#N/A</v>
      </c>
    </row>
    <row r="1600" spans="1:14" ht="15.6" x14ac:dyDescent="0.3">
      <c r="A1600" s="1" t="s">
        <v>772</v>
      </c>
      <c r="B1600" t="str">
        <f>VLOOKUP(A1600,'Customer Names'!A1600:D3934,4,FALSE)</f>
        <v>Kalvin J.</v>
      </c>
      <c r="C1600">
        <f>VLOOKUP(A1600,'medical examination2'!A1600:'medical examination2'!B3934,2,FALSE)</f>
        <v>19.21</v>
      </c>
      <c r="D1600">
        <f>VLOOKUP(A1600,'medical examination2'!A1600:E3934,5,FALSE)</f>
        <v>5.52</v>
      </c>
      <c r="E1600" t="str">
        <f>VLOOKUP(A1600,'medical examination2'!A1600:G3935,7,FALSE)</f>
        <v>No</v>
      </c>
      <c r="F1600" t="str">
        <f>VLOOKUP(healthcare!A1600,'medical examination2'!A1600:I3934,9,FALSE)</f>
        <v>No</v>
      </c>
      <c r="G1600" t="str">
        <f>VLOOKUP(A1600,'medical examination2'!A1600:J3934,10,FALSE)</f>
        <v>No</v>
      </c>
      <c r="I1600" t="str">
        <f>VLOOKUP(A1600,'medical examination2'!A1600:M3934,13,FALSE)</f>
        <v>No</v>
      </c>
      <c r="J1600" t="str">
        <f>VLOOKUP(A1600,'medical examination2'!A1600:D3934,4,FALSE)</f>
        <v>NORMAL WEIGHT</v>
      </c>
      <c r="K1600" t="str">
        <f>VLOOKUP(A1600,'medical examination2'!A1600:F3934,6,FALSE)</f>
        <v>NORMAL</v>
      </c>
      <c r="L1600" s="16" t="e">
        <f>VLOOKUP(A1600,'hospitalisation details 2'!A1600:G3942,7,FALSE)</f>
        <v>#N/A</v>
      </c>
      <c r="N1600" t="e">
        <f>VLOOKUP(A1600,'hospitalisation details 2'!A1600:J3942,10,FALSE)</f>
        <v>#N/A</v>
      </c>
    </row>
    <row r="1601" spans="1:14" ht="15.6" x14ac:dyDescent="0.3">
      <c r="A1601" s="1" t="s">
        <v>771</v>
      </c>
      <c r="B1601" t="str">
        <f>VLOOKUP(A1601,'Customer Names'!A1601:D3935,4,FALSE)</f>
        <v>Dave</v>
      </c>
      <c r="C1601">
        <f>VLOOKUP(A1601,'medical examination2'!A1601:'medical examination2'!B3935,2,FALSE)</f>
        <v>23.2</v>
      </c>
      <c r="D1601">
        <f>VLOOKUP(A1601,'medical examination2'!A1601:E3935,5,FALSE)</f>
        <v>4.41</v>
      </c>
      <c r="E1601" t="str">
        <f>VLOOKUP(A1601,'medical examination2'!A1601:G3936,7,FALSE)</f>
        <v>No</v>
      </c>
      <c r="F1601" t="str">
        <f>VLOOKUP(healthcare!A1601,'medical examination2'!A1601:I3935,9,FALSE)</f>
        <v>No</v>
      </c>
      <c r="G1601" t="str">
        <f>VLOOKUP(A1601,'medical examination2'!A1601:J3935,10,FALSE)</f>
        <v>Yes</v>
      </c>
      <c r="I1601" t="str">
        <f>VLOOKUP(A1601,'medical examination2'!A1601:M3935,13,FALSE)</f>
        <v>No</v>
      </c>
      <c r="J1601" t="str">
        <f>VLOOKUP(A1601,'medical examination2'!A1601:D3935,4,FALSE)</f>
        <v>NORMAL WEIGHT</v>
      </c>
      <c r="K1601" t="str">
        <f>VLOOKUP(A1601,'medical examination2'!A1601:F3935,6,FALSE)</f>
        <v>NORMAL</v>
      </c>
      <c r="L1601" s="16" t="e">
        <f>VLOOKUP(A1601,'hospitalisation details 2'!A1601:G3943,7,FALSE)</f>
        <v>#N/A</v>
      </c>
      <c r="N1601" t="e">
        <f>VLOOKUP(A1601,'hospitalisation details 2'!A1601:J3943,10,FALSE)</f>
        <v>#N/A</v>
      </c>
    </row>
    <row r="1602" spans="1:14" ht="15.6" x14ac:dyDescent="0.3">
      <c r="A1602" s="1" t="s">
        <v>770</v>
      </c>
      <c r="B1602" t="str">
        <f>VLOOKUP(A1602,'Customer Names'!A1602:D3936,4,FALSE)</f>
        <v>Barbara G.</v>
      </c>
      <c r="C1602">
        <f>VLOOKUP(A1602,'medical examination2'!A1602:'medical examination2'!B3936,2,FALSE)</f>
        <v>32.5</v>
      </c>
      <c r="D1602">
        <f>VLOOKUP(A1602,'medical examination2'!A1602:E3936,5,FALSE)</f>
        <v>4.6900000000000004</v>
      </c>
      <c r="E1602" t="str">
        <f>VLOOKUP(A1602,'medical examination2'!A1602:G3937,7,FALSE)</f>
        <v>yes</v>
      </c>
      <c r="F1602" t="str">
        <f>VLOOKUP(healthcare!A1602,'medical examination2'!A1602:I3936,9,FALSE)</f>
        <v>No</v>
      </c>
      <c r="G1602" t="str">
        <f>VLOOKUP(A1602,'medical examination2'!A1602:J3936,10,FALSE)</f>
        <v>Yes</v>
      </c>
      <c r="I1602" t="str">
        <f>VLOOKUP(A1602,'medical examination2'!A1602:M3936,13,FALSE)</f>
        <v>No</v>
      </c>
      <c r="J1602" t="str">
        <f>VLOOKUP(A1602,'medical examination2'!A1602:D3936,4,FALSE)</f>
        <v>OBESITY</v>
      </c>
      <c r="K1602" t="str">
        <f>VLOOKUP(A1602,'medical examination2'!A1602:F3936,6,FALSE)</f>
        <v>NORMAL</v>
      </c>
      <c r="L1602" s="16" t="e">
        <f>VLOOKUP(A1602,'hospitalisation details 2'!A1602:G3944,7,FALSE)</f>
        <v>#N/A</v>
      </c>
      <c r="N1602" t="e">
        <f>VLOOKUP(A1602,'hospitalisation details 2'!A1602:J3944,10,FALSE)</f>
        <v>#N/A</v>
      </c>
    </row>
    <row r="1603" spans="1:14" ht="15.6" x14ac:dyDescent="0.3">
      <c r="A1603" s="1" t="s">
        <v>769</v>
      </c>
      <c r="B1603" t="str">
        <f>VLOOKUP(A1603,'Customer Names'!A1603:D3937,4,FALSE)</f>
        <v>Skylar</v>
      </c>
      <c r="C1603">
        <f>VLOOKUP(A1603,'medical examination2'!A1603:'medical examination2'!B3937,2,FALSE)</f>
        <v>20.9</v>
      </c>
      <c r="D1603">
        <f>VLOOKUP(A1603,'medical examination2'!A1603:E3937,5,FALSE)</f>
        <v>6.94</v>
      </c>
      <c r="E1603" t="str">
        <f>VLOOKUP(A1603,'medical examination2'!A1603:G3938,7,FALSE)</f>
        <v>No</v>
      </c>
      <c r="F1603" t="str">
        <f>VLOOKUP(healthcare!A1603,'medical examination2'!A1603:I3937,9,FALSE)</f>
        <v>No</v>
      </c>
      <c r="G1603" t="str">
        <f>VLOOKUP(A1603,'medical examination2'!A1603:J3937,10,FALSE)</f>
        <v>No</v>
      </c>
      <c r="I1603" t="str">
        <f>VLOOKUP(A1603,'medical examination2'!A1603:M3937,13,FALSE)</f>
        <v>No</v>
      </c>
      <c r="J1603" t="str">
        <f>VLOOKUP(A1603,'medical examination2'!A1603:D3937,4,FALSE)</f>
        <v>NORMAL WEIGHT</v>
      </c>
      <c r="K1603" t="str">
        <f>VLOOKUP(A1603,'medical examination2'!A1603:F3937,6,FALSE)</f>
        <v>DIABETES</v>
      </c>
      <c r="L1603" s="16" t="e">
        <f>VLOOKUP(A1603,'hospitalisation details 2'!A1603:G3945,7,FALSE)</f>
        <v>#N/A</v>
      </c>
      <c r="N1603" t="e">
        <f>VLOOKUP(A1603,'hospitalisation details 2'!A1603:J3945,10,FALSE)</f>
        <v>#N/A</v>
      </c>
    </row>
    <row r="1604" spans="1:14" ht="15.6" x14ac:dyDescent="0.3">
      <c r="A1604" s="1" t="s">
        <v>768</v>
      </c>
      <c r="B1604" t="str">
        <f>VLOOKUP(A1604,'Customer Names'!A1604:D3938,4,FALSE)</f>
        <v>Nick</v>
      </c>
      <c r="C1604">
        <f>VLOOKUP(A1604,'medical examination2'!A1604:'medical examination2'!B3938,2,FALSE)</f>
        <v>19.11</v>
      </c>
      <c r="D1604">
        <f>VLOOKUP(A1604,'medical examination2'!A1604:E3938,5,FALSE)</f>
        <v>4.3499999999999996</v>
      </c>
      <c r="E1604" t="str">
        <f>VLOOKUP(A1604,'medical examination2'!A1604:G3939,7,FALSE)</f>
        <v>No</v>
      </c>
      <c r="F1604" t="str">
        <f>VLOOKUP(healthcare!A1604,'medical examination2'!A1604:I3938,9,FALSE)</f>
        <v>No</v>
      </c>
      <c r="G1604" t="str">
        <f>VLOOKUP(A1604,'medical examination2'!A1604:J3938,10,FALSE)</f>
        <v>No</v>
      </c>
      <c r="I1604" t="str">
        <f>VLOOKUP(A1604,'medical examination2'!A1604:M3938,13,FALSE)</f>
        <v>No</v>
      </c>
      <c r="J1604" t="str">
        <f>VLOOKUP(A1604,'medical examination2'!A1604:D3938,4,FALSE)</f>
        <v>NORMAL WEIGHT</v>
      </c>
      <c r="K1604" t="str">
        <f>VLOOKUP(A1604,'medical examination2'!A1604:F3938,6,FALSE)</f>
        <v>NORMAL</v>
      </c>
      <c r="L1604" s="16" t="e">
        <f>VLOOKUP(A1604,'hospitalisation details 2'!A1604:G3946,7,FALSE)</f>
        <v>#N/A</v>
      </c>
      <c r="N1604" t="e">
        <f>VLOOKUP(A1604,'hospitalisation details 2'!A1604:J3946,10,FALSE)</f>
        <v>#N/A</v>
      </c>
    </row>
    <row r="1605" spans="1:14" ht="15.6" x14ac:dyDescent="0.3">
      <c r="A1605" s="1" t="s">
        <v>767</v>
      </c>
      <c r="B1605" t="str">
        <f>VLOOKUP(A1605,'Customer Names'!A1605:D3939,4,FALSE)</f>
        <v>Sunny S</v>
      </c>
      <c r="C1605">
        <f>VLOOKUP(A1605,'medical examination2'!A1605:'medical examination2'!B3939,2,FALSE)</f>
        <v>31.17</v>
      </c>
      <c r="D1605">
        <f>VLOOKUP(A1605,'medical examination2'!A1605:E3939,5,FALSE)</f>
        <v>5.28</v>
      </c>
      <c r="E1605" t="str">
        <f>VLOOKUP(A1605,'medical examination2'!A1605:G3940,7,FALSE)</f>
        <v>No</v>
      </c>
      <c r="F1605" t="str">
        <f>VLOOKUP(healthcare!A1605,'medical examination2'!A1605:I3939,9,FALSE)</f>
        <v>No</v>
      </c>
      <c r="G1605" t="str">
        <f>VLOOKUP(A1605,'medical examination2'!A1605:J3939,10,FALSE)</f>
        <v>No</v>
      </c>
      <c r="I1605" t="str">
        <f>VLOOKUP(A1605,'medical examination2'!A1605:M3939,13,FALSE)</f>
        <v>No</v>
      </c>
      <c r="J1605" t="str">
        <f>VLOOKUP(A1605,'medical examination2'!A1605:D3939,4,FALSE)</f>
        <v>OBESITY</v>
      </c>
      <c r="K1605" t="str">
        <f>VLOOKUP(A1605,'medical examination2'!A1605:F3939,6,FALSE)</f>
        <v>NORMAL</v>
      </c>
      <c r="L1605" s="16" t="e">
        <f>VLOOKUP(A1605,'hospitalisation details 2'!A1605:G3947,7,FALSE)</f>
        <v>#N/A</v>
      </c>
      <c r="N1605" t="e">
        <f>VLOOKUP(A1605,'hospitalisation details 2'!A1605:J3947,10,FALSE)</f>
        <v>#N/A</v>
      </c>
    </row>
    <row r="1606" spans="1:14" ht="15.6" x14ac:dyDescent="0.3">
      <c r="A1606" s="1" t="s">
        <v>766</v>
      </c>
      <c r="B1606" t="str">
        <f>VLOOKUP(A1606,'Customer Names'!A1606:D3940,4,FALSE)</f>
        <v>Anne-Marie</v>
      </c>
      <c r="C1606">
        <f>VLOOKUP(A1606,'medical examination2'!A1606:'medical examination2'!B3940,2,FALSE)</f>
        <v>36.08</v>
      </c>
      <c r="D1606">
        <f>VLOOKUP(A1606,'medical examination2'!A1606:E3940,5,FALSE)</f>
        <v>4.29</v>
      </c>
      <c r="E1606" t="str">
        <f>VLOOKUP(A1606,'medical examination2'!A1606:G3941,7,FALSE)</f>
        <v>No</v>
      </c>
      <c r="F1606" t="str">
        <f>VLOOKUP(healthcare!A1606,'medical examination2'!A1606:I3940,9,FALSE)</f>
        <v>No</v>
      </c>
      <c r="G1606" t="str">
        <f>VLOOKUP(A1606,'medical examination2'!A1606:J3940,10,FALSE)</f>
        <v>No</v>
      </c>
      <c r="I1606" t="str">
        <f>VLOOKUP(A1606,'medical examination2'!A1606:M3940,13,FALSE)</f>
        <v>No</v>
      </c>
      <c r="J1606" t="str">
        <f>VLOOKUP(A1606,'medical examination2'!A1606:D3940,4,FALSE)</f>
        <v>OBESITY</v>
      </c>
      <c r="K1606" t="str">
        <f>VLOOKUP(A1606,'medical examination2'!A1606:F3940,6,FALSE)</f>
        <v>NORMAL</v>
      </c>
      <c r="L1606" s="16" t="e">
        <f>VLOOKUP(A1606,'hospitalisation details 2'!A1606:G3948,7,FALSE)</f>
        <v>#N/A</v>
      </c>
      <c r="N1606" t="e">
        <f>VLOOKUP(A1606,'hospitalisation details 2'!A1606:J3948,10,FALSE)</f>
        <v>#N/A</v>
      </c>
    </row>
    <row r="1607" spans="1:14" ht="15.6" x14ac:dyDescent="0.3">
      <c r="A1607" s="1" t="s">
        <v>765</v>
      </c>
      <c r="B1607" t="str">
        <f>VLOOKUP(A1607,'Customer Names'!A1607:D3941,4,FALSE)</f>
        <v>Nicholas</v>
      </c>
      <c r="C1607">
        <f>VLOOKUP(A1607,'medical examination2'!A1607:'medical examination2'!B3941,2,FALSE)</f>
        <v>28.024999999999999</v>
      </c>
      <c r="D1607">
        <f>VLOOKUP(A1607,'medical examination2'!A1607:E3941,5,FALSE)</f>
        <v>5.69</v>
      </c>
      <c r="E1607" t="str">
        <f>VLOOKUP(A1607,'medical examination2'!A1607:G3942,7,FALSE)</f>
        <v>yes</v>
      </c>
      <c r="F1607" t="str">
        <f>VLOOKUP(healthcare!A1607,'medical examination2'!A1607:I3941,9,FALSE)</f>
        <v>No</v>
      </c>
      <c r="G1607" t="str">
        <f>VLOOKUP(A1607,'medical examination2'!A1607:J3941,10,FALSE)</f>
        <v>No</v>
      </c>
      <c r="I1607" t="str">
        <f>VLOOKUP(A1607,'medical examination2'!A1607:M3941,13,FALSE)</f>
        <v>No</v>
      </c>
      <c r="J1607" t="str">
        <f>VLOOKUP(A1607,'medical examination2'!A1607:D3941,4,FALSE)</f>
        <v>OVERWEIGHT</v>
      </c>
      <c r="K1607" t="str">
        <f>VLOOKUP(A1607,'medical examination2'!A1607:F3941,6,FALSE)</f>
        <v>NORMAL</v>
      </c>
      <c r="L1607" s="16" t="e">
        <f>VLOOKUP(A1607,'hospitalisation details 2'!A1607:G3949,7,FALSE)</f>
        <v>#N/A</v>
      </c>
      <c r="N1607" t="e">
        <f>VLOOKUP(A1607,'hospitalisation details 2'!A1607:J3949,10,FALSE)</f>
        <v>#N/A</v>
      </c>
    </row>
    <row r="1608" spans="1:14" ht="15.6" x14ac:dyDescent="0.3">
      <c r="A1608" s="1" t="s">
        <v>764</v>
      </c>
      <c r="B1608" t="str">
        <f>VLOOKUP(A1608,'Customer Names'!A1608:D3942,4,FALSE)</f>
        <v>Scott M.</v>
      </c>
      <c r="C1608">
        <f>VLOOKUP(A1608,'medical examination2'!A1608:'medical examination2'!B3942,2,FALSE)</f>
        <v>24.32</v>
      </c>
      <c r="D1608">
        <f>VLOOKUP(A1608,'medical examination2'!A1608:E3942,5,FALSE)</f>
        <v>5.56</v>
      </c>
      <c r="E1608" t="str">
        <f>VLOOKUP(A1608,'medical examination2'!A1608:G3943,7,FALSE)</f>
        <v>yes</v>
      </c>
      <c r="F1608" t="str">
        <f>VLOOKUP(healthcare!A1608,'medical examination2'!A1608:I3942,9,FALSE)</f>
        <v>No</v>
      </c>
      <c r="G1608" t="str">
        <f>VLOOKUP(A1608,'medical examination2'!A1608:J3942,10,FALSE)</f>
        <v>No</v>
      </c>
      <c r="I1608" t="str">
        <f>VLOOKUP(A1608,'medical examination2'!A1608:M3942,13,FALSE)</f>
        <v>No</v>
      </c>
      <c r="J1608" t="str">
        <f>VLOOKUP(A1608,'medical examination2'!A1608:D3942,4,FALSE)</f>
        <v>NORMAL WEIGHT</v>
      </c>
      <c r="K1608" t="str">
        <f>VLOOKUP(A1608,'medical examination2'!A1608:F3942,6,FALSE)</f>
        <v>NORMAL</v>
      </c>
      <c r="L1608" s="16" t="e">
        <f>VLOOKUP(A1608,'hospitalisation details 2'!A1608:G3950,7,FALSE)</f>
        <v>#N/A</v>
      </c>
      <c r="N1608" t="e">
        <f>VLOOKUP(A1608,'hospitalisation details 2'!A1608:J3950,10,FALSE)</f>
        <v>#N/A</v>
      </c>
    </row>
    <row r="1609" spans="1:14" ht="15.6" x14ac:dyDescent="0.3">
      <c r="A1609" s="1" t="s">
        <v>763</v>
      </c>
      <c r="B1609" t="str">
        <f>VLOOKUP(A1609,'Customer Names'!A1609:D3943,4,FALSE)</f>
        <v>Marisa A</v>
      </c>
      <c r="C1609">
        <f>VLOOKUP(A1609,'medical examination2'!A1609:'medical examination2'!B3943,2,FALSE)</f>
        <v>38</v>
      </c>
      <c r="D1609">
        <f>VLOOKUP(A1609,'medical examination2'!A1609:E3943,5,FALSE)</f>
        <v>5.41</v>
      </c>
      <c r="E1609" t="str">
        <f>VLOOKUP(A1609,'medical examination2'!A1609:G3944,7,FALSE)</f>
        <v>yes</v>
      </c>
      <c r="F1609" t="str">
        <f>VLOOKUP(healthcare!A1609,'medical examination2'!A1609:I3943,9,FALSE)</f>
        <v>No</v>
      </c>
      <c r="G1609" t="str">
        <f>VLOOKUP(A1609,'medical examination2'!A1609:J3943,10,FALSE)</f>
        <v>No</v>
      </c>
      <c r="I1609" t="str">
        <f>VLOOKUP(A1609,'medical examination2'!A1609:M3943,13,FALSE)</f>
        <v>No</v>
      </c>
      <c r="J1609" t="str">
        <f>VLOOKUP(A1609,'medical examination2'!A1609:D3943,4,FALSE)</f>
        <v>OBESITY</v>
      </c>
      <c r="K1609" t="str">
        <f>VLOOKUP(A1609,'medical examination2'!A1609:F3943,6,FALSE)</f>
        <v>NORMAL</v>
      </c>
      <c r="L1609" s="16" t="e">
        <f>VLOOKUP(A1609,'hospitalisation details 2'!A1609:G3951,7,FALSE)</f>
        <v>#N/A</v>
      </c>
      <c r="N1609" t="e">
        <f>VLOOKUP(A1609,'hospitalisation details 2'!A1609:J3951,10,FALSE)</f>
        <v>#N/A</v>
      </c>
    </row>
    <row r="1610" spans="1:14" ht="15.6" x14ac:dyDescent="0.3">
      <c r="A1610" s="1" t="s">
        <v>762</v>
      </c>
      <c r="B1610" t="str">
        <f>VLOOKUP(A1610,'Customer Names'!A1610:D3944,4,FALSE)</f>
        <v>Katie</v>
      </c>
      <c r="C1610">
        <f>VLOOKUP(A1610,'medical examination2'!A1610:'medical examination2'!B3944,2,FALSE)</f>
        <v>31.6</v>
      </c>
      <c r="D1610">
        <f>VLOOKUP(A1610,'medical examination2'!A1610:E3944,5,FALSE)</f>
        <v>10.85</v>
      </c>
      <c r="E1610" t="str">
        <f>VLOOKUP(A1610,'medical examination2'!A1610:G3945,7,FALSE)</f>
        <v>yes</v>
      </c>
      <c r="F1610" t="str">
        <f>VLOOKUP(healthcare!A1610,'medical examination2'!A1610:I3944,9,FALSE)</f>
        <v>No</v>
      </c>
      <c r="G1610" t="str">
        <f>VLOOKUP(A1610,'medical examination2'!A1610:J3944,10,FALSE)</f>
        <v>No</v>
      </c>
      <c r="I1610" t="str">
        <f>VLOOKUP(A1610,'medical examination2'!A1610:M3944,13,FALSE)</f>
        <v>No</v>
      </c>
      <c r="J1610" t="str">
        <f>VLOOKUP(A1610,'medical examination2'!A1610:D3944,4,FALSE)</f>
        <v>OBESITY</v>
      </c>
      <c r="K1610" t="str">
        <f>VLOOKUP(A1610,'medical examination2'!A1610:F3944,6,FALSE)</f>
        <v>DIABETES</v>
      </c>
      <c r="L1610" s="16" t="e">
        <f>VLOOKUP(A1610,'hospitalisation details 2'!A1610:G3952,7,FALSE)</f>
        <v>#N/A</v>
      </c>
      <c r="N1610" t="e">
        <f>VLOOKUP(A1610,'hospitalisation details 2'!A1610:J3952,10,FALSE)</f>
        <v>#N/A</v>
      </c>
    </row>
    <row r="1611" spans="1:14" ht="15.6" x14ac:dyDescent="0.3">
      <c r="A1611" s="1" t="s">
        <v>761</v>
      </c>
      <c r="B1611" t="str">
        <f>VLOOKUP(A1611,'Customer Names'!A1611:D3945,4,FALSE)</f>
        <v>Amy L</v>
      </c>
      <c r="C1611">
        <f>VLOOKUP(A1611,'medical examination2'!A1611:'medical examination2'!B3945,2,FALSE)</f>
        <v>31.02</v>
      </c>
      <c r="D1611">
        <f>VLOOKUP(A1611,'medical examination2'!A1611:E3945,5,FALSE)</f>
        <v>11.63</v>
      </c>
      <c r="E1611" t="str">
        <f>VLOOKUP(A1611,'medical examination2'!A1611:G3946,7,FALSE)</f>
        <v>yes</v>
      </c>
      <c r="F1611" t="str">
        <f>VLOOKUP(healthcare!A1611,'medical examination2'!A1611:I3945,9,FALSE)</f>
        <v>No</v>
      </c>
      <c r="G1611" t="str">
        <f>VLOOKUP(A1611,'medical examination2'!A1611:J3945,10,FALSE)</f>
        <v>No</v>
      </c>
      <c r="I1611" t="str">
        <f>VLOOKUP(A1611,'medical examination2'!A1611:M3945,13,FALSE)</f>
        <v>No</v>
      </c>
      <c r="J1611" t="str">
        <f>VLOOKUP(A1611,'medical examination2'!A1611:D3945,4,FALSE)</f>
        <v>OBESITY</v>
      </c>
      <c r="K1611" t="str">
        <f>VLOOKUP(A1611,'medical examination2'!A1611:F3945,6,FALSE)</f>
        <v>DIABETES</v>
      </c>
      <c r="L1611" s="16" t="e">
        <f>VLOOKUP(A1611,'hospitalisation details 2'!A1611:G3953,7,FALSE)</f>
        <v>#N/A</v>
      </c>
      <c r="N1611" t="e">
        <f>VLOOKUP(A1611,'hospitalisation details 2'!A1611:J3953,10,FALSE)</f>
        <v>#N/A</v>
      </c>
    </row>
    <row r="1612" spans="1:14" ht="15.6" x14ac:dyDescent="0.3">
      <c r="A1612" s="1" t="s">
        <v>760</v>
      </c>
      <c r="B1612" t="str">
        <f>VLOOKUP(A1612,'Customer Names'!A1612:D3946,4,FALSE)</f>
        <v>Jenna M</v>
      </c>
      <c r="C1612">
        <f>VLOOKUP(A1612,'medical examination2'!A1612:'medical examination2'!B3946,2,FALSE)</f>
        <v>29.26</v>
      </c>
      <c r="D1612">
        <f>VLOOKUP(A1612,'medical examination2'!A1612:E3946,5,FALSE)</f>
        <v>5.68</v>
      </c>
      <c r="E1612" t="str">
        <f>VLOOKUP(A1612,'medical examination2'!A1612:G3947,7,FALSE)</f>
        <v>yes</v>
      </c>
      <c r="F1612" t="str">
        <f>VLOOKUP(healthcare!A1612,'medical examination2'!A1612:I3946,9,FALSE)</f>
        <v>No</v>
      </c>
      <c r="G1612" t="str">
        <f>VLOOKUP(A1612,'medical examination2'!A1612:J3946,10,FALSE)</f>
        <v>No</v>
      </c>
      <c r="I1612" t="str">
        <f>VLOOKUP(A1612,'medical examination2'!A1612:M3946,13,FALSE)</f>
        <v>No</v>
      </c>
      <c r="J1612" t="str">
        <f>VLOOKUP(A1612,'medical examination2'!A1612:D3946,4,FALSE)</f>
        <v>OVERWEIGHT</v>
      </c>
      <c r="K1612" t="str">
        <f>VLOOKUP(A1612,'medical examination2'!A1612:F3946,6,FALSE)</f>
        <v>NORMAL</v>
      </c>
      <c r="L1612" s="16" t="e">
        <f>VLOOKUP(A1612,'hospitalisation details 2'!A1612:G3954,7,FALSE)</f>
        <v>#N/A</v>
      </c>
      <c r="N1612" t="e">
        <f>VLOOKUP(A1612,'hospitalisation details 2'!A1612:J3954,10,FALSE)</f>
        <v>#N/A</v>
      </c>
    </row>
    <row r="1613" spans="1:14" ht="15.6" x14ac:dyDescent="0.3">
      <c r="A1613" s="1" t="s">
        <v>759</v>
      </c>
      <c r="B1613" t="str">
        <f>VLOOKUP(A1613,'Customer Names'!A1613:D3947,4,FALSE)</f>
        <v>Elizabeth M.</v>
      </c>
      <c r="C1613">
        <f>VLOOKUP(A1613,'medical examination2'!A1613:'medical examination2'!B3947,2,FALSE)</f>
        <v>15.09</v>
      </c>
      <c r="D1613">
        <f>VLOOKUP(A1613,'medical examination2'!A1613:E3947,5,FALSE)</f>
        <v>7.59</v>
      </c>
      <c r="E1613" t="str">
        <f>VLOOKUP(A1613,'medical examination2'!A1613:G3948,7,FALSE)</f>
        <v>yes</v>
      </c>
      <c r="F1613" t="str">
        <f>VLOOKUP(healthcare!A1613,'medical examination2'!A1613:I3947,9,FALSE)</f>
        <v>No</v>
      </c>
      <c r="G1613" t="str">
        <f>VLOOKUP(A1613,'medical examination2'!A1613:J3947,10,FALSE)</f>
        <v>No</v>
      </c>
      <c r="I1613" t="str">
        <f>VLOOKUP(A1613,'medical examination2'!A1613:M3947,13,FALSE)</f>
        <v>No</v>
      </c>
      <c r="J1613" t="str">
        <f>VLOOKUP(A1613,'medical examination2'!A1613:D3947,4,FALSE)</f>
        <v>UNDERWEIGHT</v>
      </c>
      <c r="K1613" t="str">
        <f>VLOOKUP(A1613,'medical examination2'!A1613:F3947,6,FALSE)</f>
        <v>DIABETES</v>
      </c>
      <c r="L1613" s="16" t="e">
        <f>VLOOKUP(A1613,'hospitalisation details 2'!A1613:G3955,7,FALSE)</f>
        <v>#N/A</v>
      </c>
      <c r="N1613" t="e">
        <f>VLOOKUP(A1613,'hospitalisation details 2'!A1613:J3955,10,FALSE)</f>
        <v>#N/A</v>
      </c>
    </row>
    <row r="1614" spans="1:14" ht="15.6" x14ac:dyDescent="0.3">
      <c r="A1614" s="1" t="s">
        <v>758</v>
      </c>
      <c r="B1614" t="str">
        <f>VLOOKUP(A1614,'Customer Names'!A1614:D3948,4,FALSE)</f>
        <v>Lyazid</v>
      </c>
      <c r="C1614">
        <f>VLOOKUP(A1614,'medical examination2'!A1614:'medical examination2'!B3948,2,FALSE)</f>
        <v>22.63</v>
      </c>
      <c r="D1614">
        <f>VLOOKUP(A1614,'medical examination2'!A1614:E3948,5,FALSE)</f>
        <v>5.09</v>
      </c>
      <c r="E1614" t="str">
        <f>VLOOKUP(A1614,'medical examination2'!A1614:G3949,7,FALSE)</f>
        <v>yes</v>
      </c>
      <c r="F1614" t="str">
        <f>VLOOKUP(healthcare!A1614,'medical examination2'!A1614:I3948,9,FALSE)</f>
        <v>No</v>
      </c>
      <c r="G1614" t="str">
        <f>VLOOKUP(A1614,'medical examination2'!A1614:J3948,10,FALSE)</f>
        <v>No</v>
      </c>
      <c r="I1614" t="str">
        <f>VLOOKUP(A1614,'medical examination2'!A1614:M3948,13,FALSE)</f>
        <v>No</v>
      </c>
      <c r="J1614" t="str">
        <f>VLOOKUP(A1614,'medical examination2'!A1614:D3948,4,FALSE)</f>
        <v>NORMAL WEIGHT</v>
      </c>
      <c r="K1614" t="str">
        <f>VLOOKUP(A1614,'medical examination2'!A1614:F3948,6,FALSE)</f>
        <v>NORMAL</v>
      </c>
      <c r="L1614" s="16" t="e">
        <f>VLOOKUP(A1614,'hospitalisation details 2'!A1614:G3956,7,FALSE)</f>
        <v>#N/A</v>
      </c>
      <c r="N1614" t="e">
        <f>VLOOKUP(A1614,'hospitalisation details 2'!A1614:J3956,10,FALSE)</f>
        <v>#N/A</v>
      </c>
    </row>
    <row r="1615" spans="1:14" ht="15.6" x14ac:dyDescent="0.3">
      <c r="A1615" s="1" t="s">
        <v>757</v>
      </c>
      <c r="B1615" t="str">
        <f>VLOOKUP(A1615,'Customer Names'!A1615:D3949,4,FALSE)</f>
        <v>Lindsey A.</v>
      </c>
      <c r="C1615">
        <f>VLOOKUP(A1615,'medical examination2'!A1615:'medical examination2'!B3949,2,FALSE)</f>
        <v>23.46</v>
      </c>
      <c r="D1615">
        <f>VLOOKUP(A1615,'medical examination2'!A1615:E3949,5,FALSE)</f>
        <v>4.21</v>
      </c>
      <c r="E1615" t="str">
        <f>VLOOKUP(A1615,'medical examination2'!A1615:G3950,7,FALSE)</f>
        <v>No</v>
      </c>
      <c r="F1615" t="str">
        <f>VLOOKUP(healthcare!A1615,'medical examination2'!A1615:I3949,9,FALSE)</f>
        <v>No</v>
      </c>
      <c r="G1615" t="str">
        <f>VLOOKUP(A1615,'medical examination2'!A1615:J3949,10,FALSE)</f>
        <v>No</v>
      </c>
      <c r="I1615" t="str">
        <f>VLOOKUP(A1615,'medical examination2'!A1615:M3949,13,FALSE)</f>
        <v>No</v>
      </c>
      <c r="J1615" t="str">
        <f>VLOOKUP(A1615,'medical examination2'!A1615:D3949,4,FALSE)</f>
        <v>NORMAL WEIGHT</v>
      </c>
      <c r="K1615" t="str">
        <f>VLOOKUP(A1615,'medical examination2'!A1615:F3949,6,FALSE)</f>
        <v>NORMAL</v>
      </c>
      <c r="L1615" s="16" t="e">
        <f>VLOOKUP(A1615,'hospitalisation details 2'!A1615:G3957,7,FALSE)</f>
        <v>#N/A</v>
      </c>
      <c r="N1615" t="e">
        <f>VLOOKUP(A1615,'hospitalisation details 2'!A1615:J3957,10,FALSE)</f>
        <v>#N/A</v>
      </c>
    </row>
    <row r="1616" spans="1:14" ht="15.6" x14ac:dyDescent="0.3">
      <c r="A1616" s="1" t="s">
        <v>756</v>
      </c>
      <c r="B1616" t="str">
        <f>VLOOKUP(A1616,'Customer Names'!A1616:D3950,4,FALSE)</f>
        <v>Chris</v>
      </c>
      <c r="C1616">
        <f>VLOOKUP(A1616,'medical examination2'!A1616:'medical examination2'!B3950,2,FALSE)</f>
        <v>22.56</v>
      </c>
      <c r="D1616">
        <f>VLOOKUP(A1616,'medical examination2'!A1616:E3950,5,FALSE)</f>
        <v>4.34</v>
      </c>
      <c r="E1616" t="str">
        <f>VLOOKUP(A1616,'medical examination2'!A1616:G3951,7,FALSE)</f>
        <v>yes</v>
      </c>
      <c r="F1616" t="str">
        <f>VLOOKUP(healthcare!A1616,'medical examination2'!A1616:I3950,9,FALSE)</f>
        <v>No</v>
      </c>
      <c r="G1616" t="str">
        <f>VLOOKUP(A1616,'medical examination2'!A1616:J3950,10,FALSE)</f>
        <v>No</v>
      </c>
      <c r="I1616" t="str">
        <f>VLOOKUP(A1616,'medical examination2'!A1616:M3950,13,FALSE)</f>
        <v>No</v>
      </c>
      <c r="J1616" t="str">
        <f>VLOOKUP(A1616,'medical examination2'!A1616:D3950,4,FALSE)</f>
        <v>NORMAL WEIGHT</v>
      </c>
      <c r="K1616" t="str">
        <f>VLOOKUP(A1616,'medical examination2'!A1616:F3950,6,FALSE)</f>
        <v>NORMAL</v>
      </c>
      <c r="L1616" s="16" t="e">
        <f>VLOOKUP(A1616,'hospitalisation details 2'!A1616:G3958,7,FALSE)</f>
        <v>#N/A</v>
      </c>
      <c r="N1616" t="e">
        <f>VLOOKUP(A1616,'hospitalisation details 2'!A1616:J3958,10,FALSE)</f>
        <v>#N/A</v>
      </c>
    </row>
    <row r="1617" spans="1:14" ht="15.6" x14ac:dyDescent="0.3">
      <c r="A1617" s="1" t="s">
        <v>755</v>
      </c>
      <c r="B1617" t="str">
        <f>VLOOKUP(A1617,'Customer Names'!A1617:D3951,4,FALSE)</f>
        <v>Jennifer A</v>
      </c>
      <c r="C1617">
        <f>VLOOKUP(A1617,'medical examination2'!A1617:'medical examination2'!B3951,2,FALSE)</f>
        <v>19.28</v>
      </c>
      <c r="D1617">
        <f>VLOOKUP(A1617,'medical examination2'!A1617:E3951,5,FALSE)</f>
        <v>11.85</v>
      </c>
      <c r="E1617" t="str">
        <f>VLOOKUP(A1617,'medical examination2'!A1617:G3952,7,FALSE)</f>
        <v>No</v>
      </c>
      <c r="F1617" t="str">
        <f>VLOOKUP(healthcare!A1617,'medical examination2'!A1617:I3951,9,FALSE)</f>
        <v>No</v>
      </c>
      <c r="G1617" t="str">
        <f>VLOOKUP(A1617,'medical examination2'!A1617:J3951,10,FALSE)</f>
        <v>No</v>
      </c>
      <c r="I1617" t="str">
        <f>VLOOKUP(A1617,'medical examination2'!A1617:M3951,13,FALSE)</f>
        <v>No</v>
      </c>
      <c r="J1617" t="str">
        <f>VLOOKUP(A1617,'medical examination2'!A1617:D3951,4,FALSE)</f>
        <v>NORMAL WEIGHT</v>
      </c>
      <c r="K1617" t="str">
        <f>VLOOKUP(A1617,'medical examination2'!A1617:F3951,6,FALSE)</f>
        <v>DIABETES</v>
      </c>
      <c r="L1617" s="16" t="e">
        <f>VLOOKUP(A1617,'hospitalisation details 2'!A1617:G3959,7,FALSE)</f>
        <v>#N/A</v>
      </c>
      <c r="N1617" t="e">
        <f>VLOOKUP(A1617,'hospitalisation details 2'!A1617:J3959,10,FALSE)</f>
        <v>#N/A</v>
      </c>
    </row>
    <row r="1618" spans="1:14" ht="15.6" x14ac:dyDescent="0.3">
      <c r="A1618" s="1" t="s">
        <v>754</v>
      </c>
      <c r="B1618" t="str">
        <f>VLOOKUP(A1618,'Customer Names'!A1618:D3952,4,FALSE)</f>
        <v>Leif S.</v>
      </c>
      <c r="C1618">
        <f>VLOOKUP(A1618,'medical examination2'!A1618:'medical examination2'!B3952,2,FALSE)</f>
        <v>15.37</v>
      </c>
      <c r="D1618">
        <f>VLOOKUP(A1618,'medical examination2'!A1618:E3952,5,FALSE)</f>
        <v>9.61</v>
      </c>
      <c r="E1618" t="str">
        <f>VLOOKUP(A1618,'medical examination2'!A1618:G3953,7,FALSE)</f>
        <v>yes</v>
      </c>
      <c r="F1618" t="str">
        <f>VLOOKUP(healthcare!A1618,'medical examination2'!A1618:I3952,9,FALSE)</f>
        <v>No</v>
      </c>
      <c r="G1618" t="str">
        <f>VLOOKUP(A1618,'medical examination2'!A1618:J3952,10,FALSE)</f>
        <v>No</v>
      </c>
      <c r="I1618" t="str">
        <f>VLOOKUP(A1618,'medical examination2'!A1618:M3952,13,FALSE)</f>
        <v>No</v>
      </c>
      <c r="J1618" t="str">
        <f>VLOOKUP(A1618,'medical examination2'!A1618:D3952,4,FALSE)</f>
        <v>UNDERWEIGHT</v>
      </c>
      <c r="K1618" t="str">
        <f>VLOOKUP(A1618,'medical examination2'!A1618:F3952,6,FALSE)</f>
        <v>DIABETES</v>
      </c>
      <c r="L1618" s="16" t="e">
        <f>VLOOKUP(A1618,'hospitalisation details 2'!A1618:G3960,7,FALSE)</f>
        <v>#N/A</v>
      </c>
      <c r="N1618" t="e">
        <f>VLOOKUP(A1618,'hospitalisation details 2'!A1618:J3960,10,FALSE)</f>
        <v>#N/A</v>
      </c>
    </row>
    <row r="1619" spans="1:14" ht="15.6" x14ac:dyDescent="0.3">
      <c r="A1619" s="1" t="s">
        <v>753</v>
      </c>
      <c r="B1619" t="str">
        <f>VLOOKUP(A1619,'Customer Names'!A1619:D3953,4,FALSE)</f>
        <v>Stephanie A</v>
      </c>
      <c r="C1619">
        <f>VLOOKUP(A1619,'medical examination2'!A1619:'medical examination2'!B3953,2,FALSE)</f>
        <v>18.71</v>
      </c>
      <c r="D1619">
        <f>VLOOKUP(A1619,'medical examination2'!A1619:E3953,5,FALSE)</f>
        <v>5.29</v>
      </c>
      <c r="E1619" t="str">
        <f>VLOOKUP(A1619,'medical examination2'!A1619:G3954,7,FALSE)</f>
        <v>yes</v>
      </c>
      <c r="F1619" t="str">
        <f>VLOOKUP(healthcare!A1619,'medical examination2'!A1619:I3953,9,FALSE)</f>
        <v>No</v>
      </c>
      <c r="G1619" t="str">
        <f>VLOOKUP(A1619,'medical examination2'!A1619:J3953,10,FALSE)</f>
        <v>No</v>
      </c>
      <c r="I1619" t="str">
        <f>VLOOKUP(A1619,'medical examination2'!A1619:M3953,13,FALSE)</f>
        <v>No</v>
      </c>
      <c r="J1619" t="str">
        <f>VLOOKUP(A1619,'medical examination2'!A1619:D3953,4,FALSE)</f>
        <v>NORMAL WEIGHT</v>
      </c>
      <c r="K1619" t="str">
        <f>VLOOKUP(A1619,'medical examination2'!A1619:F3953,6,FALSE)</f>
        <v>NORMAL</v>
      </c>
      <c r="L1619" s="16" t="e">
        <f>VLOOKUP(A1619,'hospitalisation details 2'!A1619:G3961,7,FALSE)</f>
        <v>#N/A</v>
      </c>
      <c r="N1619" t="e">
        <f>VLOOKUP(A1619,'hospitalisation details 2'!A1619:J3961,10,FALSE)</f>
        <v>#N/A</v>
      </c>
    </row>
    <row r="1620" spans="1:14" ht="15.6" x14ac:dyDescent="0.3">
      <c r="A1620" s="1" t="s">
        <v>752</v>
      </c>
      <c r="B1620" t="str">
        <f>VLOOKUP(A1620,'Customer Names'!A1620:D3954,4,FALSE)</f>
        <v>Bo</v>
      </c>
      <c r="C1620">
        <f>VLOOKUP(A1620,'medical examination2'!A1620:'medical examination2'!B3954,2,FALSE)</f>
        <v>20.61</v>
      </c>
      <c r="D1620">
        <f>VLOOKUP(A1620,'medical examination2'!A1620:E3954,5,FALSE)</f>
        <v>6.89</v>
      </c>
      <c r="E1620" t="str">
        <f>VLOOKUP(A1620,'medical examination2'!A1620:G3955,7,FALSE)</f>
        <v>No</v>
      </c>
      <c r="F1620" t="str">
        <f>VLOOKUP(healthcare!A1620,'medical examination2'!A1620:I3954,9,FALSE)</f>
        <v>No</v>
      </c>
      <c r="G1620" t="str">
        <f>VLOOKUP(A1620,'medical examination2'!A1620:J3954,10,FALSE)</f>
        <v>No</v>
      </c>
      <c r="I1620" t="str">
        <f>VLOOKUP(A1620,'medical examination2'!A1620:M3954,13,FALSE)</f>
        <v>No</v>
      </c>
      <c r="J1620" t="str">
        <f>VLOOKUP(A1620,'medical examination2'!A1620:D3954,4,FALSE)</f>
        <v>NORMAL WEIGHT</v>
      </c>
      <c r="K1620" t="str">
        <f>VLOOKUP(A1620,'medical examination2'!A1620:F3954,6,FALSE)</f>
        <v>DIABETES</v>
      </c>
      <c r="L1620" s="16" t="e">
        <f>VLOOKUP(A1620,'hospitalisation details 2'!A1620:G3962,7,FALSE)</f>
        <v>#N/A</v>
      </c>
      <c r="N1620" t="e">
        <f>VLOOKUP(A1620,'hospitalisation details 2'!A1620:J3962,10,FALSE)</f>
        <v>#N/A</v>
      </c>
    </row>
    <row r="1621" spans="1:14" ht="15.6" x14ac:dyDescent="0.3">
      <c r="A1621" s="1" t="s">
        <v>751</v>
      </c>
      <c r="B1621" t="str">
        <f>VLOOKUP(A1621,'Customer Names'!A1621:D3955,4,FALSE)</f>
        <v>Leah</v>
      </c>
      <c r="C1621">
        <f>VLOOKUP(A1621,'medical examination2'!A1621:'medical examination2'!B3955,2,FALSE)</f>
        <v>15.99</v>
      </c>
      <c r="D1621">
        <f>VLOOKUP(A1621,'medical examination2'!A1621:E3955,5,FALSE)</f>
        <v>4.57</v>
      </c>
      <c r="E1621" t="str">
        <f>VLOOKUP(A1621,'medical examination2'!A1621:G3956,7,FALSE)</f>
        <v>yes</v>
      </c>
      <c r="F1621" t="str">
        <f>VLOOKUP(healthcare!A1621,'medical examination2'!A1621:I3955,9,FALSE)</f>
        <v>No</v>
      </c>
      <c r="G1621" t="str">
        <f>VLOOKUP(A1621,'medical examination2'!A1621:J3955,10,FALSE)</f>
        <v>Yes</v>
      </c>
      <c r="I1621" t="str">
        <f>VLOOKUP(A1621,'medical examination2'!A1621:M3955,13,FALSE)</f>
        <v>No</v>
      </c>
      <c r="J1621" t="str">
        <f>VLOOKUP(A1621,'medical examination2'!A1621:D3955,4,FALSE)</f>
        <v>UNDERWEIGHT</v>
      </c>
      <c r="K1621" t="str">
        <f>VLOOKUP(A1621,'medical examination2'!A1621:F3955,6,FALSE)</f>
        <v>NORMAL</v>
      </c>
      <c r="L1621" s="16" t="e">
        <f>VLOOKUP(A1621,'hospitalisation details 2'!A1621:G3963,7,FALSE)</f>
        <v>#N/A</v>
      </c>
      <c r="N1621" t="e">
        <f>VLOOKUP(A1621,'hospitalisation details 2'!A1621:J3963,10,FALSE)</f>
        <v>#N/A</v>
      </c>
    </row>
    <row r="1622" spans="1:14" ht="15.6" x14ac:dyDescent="0.3">
      <c r="A1622" s="1" t="s">
        <v>750</v>
      </c>
      <c r="B1622" t="str">
        <f>VLOOKUP(A1622,'Customer Names'!A1622:D3956,4,FALSE)</f>
        <v>Kara Lynne</v>
      </c>
      <c r="C1622">
        <f>VLOOKUP(A1622,'medical examination2'!A1622:'medical examination2'!B3956,2,FALSE)</f>
        <v>33.155000000000001</v>
      </c>
      <c r="D1622">
        <f>VLOOKUP(A1622,'medical examination2'!A1622:E3956,5,FALSE)</f>
        <v>4.32</v>
      </c>
      <c r="E1622" t="str">
        <f>VLOOKUP(A1622,'medical examination2'!A1622:G3957,7,FALSE)</f>
        <v>No</v>
      </c>
      <c r="F1622" t="str">
        <f>VLOOKUP(healthcare!A1622,'medical examination2'!A1622:I3956,9,FALSE)</f>
        <v>No</v>
      </c>
      <c r="G1622" t="str">
        <f>VLOOKUP(A1622,'medical examination2'!A1622:J3956,10,FALSE)</f>
        <v>No</v>
      </c>
      <c r="I1622" t="str">
        <f>VLOOKUP(A1622,'medical examination2'!A1622:M3956,13,FALSE)</f>
        <v>No</v>
      </c>
      <c r="J1622" t="str">
        <f>VLOOKUP(A1622,'medical examination2'!A1622:D3956,4,FALSE)</f>
        <v>OBESITY</v>
      </c>
      <c r="K1622" t="str">
        <f>VLOOKUP(A1622,'medical examination2'!A1622:F3956,6,FALSE)</f>
        <v>NORMAL</v>
      </c>
      <c r="L1622" s="16" t="e">
        <f>VLOOKUP(A1622,'hospitalisation details 2'!A1622:G3964,7,FALSE)</f>
        <v>#N/A</v>
      </c>
      <c r="N1622" t="e">
        <f>VLOOKUP(A1622,'hospitalisation details 2'!A1622:J3964,10,FALSE)</f>
        <v>#N/A</v>
      </c>
    </row>
    <row r="1623" spans="1:14" ht="15.6" x14ac:dyDescent="0.3">
      <c r="A1623" s="1" t="s">
        <v>749</v>
      </c>
      <c r="B1623" t="str">
        <f>VLOOKUP(A1623,'Customer Names'!A1623:D3957,4,FALSE)</f>
        <v>Jeffrey</v>
      </c>
      <c r="C1623">
        <f>VLOOKUP(A1623,'medical examination2'!A1623:'medical examination2'!B3957,2,FALSE)</f>
        <v>26.22</v>
      </c>
      <c r="D1623">
        <f>VLOOKUP(A1623,'medical examination2'!A1623:E3957,5,FALSE)</f>
        <v>5.57</v>
      </c>
      <c r="E1623" t="str">
        <f>VLOOKUP(A1623,'medical examination2'!A1623:G3958,7,FALSE)</f>
        <v>yes</v>
      </c>
      <c r="F1623" t="str">
        <f>VLOOKUP(healthcare!A1623,'medical examination2'!A1623:I3957,9,FALSE)</f>
        <v>No</v>
      </c>
      <c r="G1623" t="str">
        <f>VLOOKUP(A1623,'medical examination2'!A1623:J3957,10,FALSE)</f>
        <v>Yes</v>
      </c>
      <c r="I1623" t="str">
        <f>VLOOKUP(A1623,'medical examination2'!A1623:M3957,13,FALSE)</f>
        <v>No</v>
      </c>
      <c r="J1623" t="str">
        <f>VLOOKUP(A1623,'medical examination2'!A1623:D3957,4,FALSE)</f>
        <v>OVERWEIGHT</v>
      </c>
      <c r="K1623" t="str">
        <f>VLOOKUP(A1623,'medical examination2'!A1623:F3957,6,FALSE)</f>
        <v>NORMAL</v>
      </c>
      <c r="L1623" s="16" t="e">
        <f>VLOOKUP(A1623,'hospitalisation details 2'!A1623:G3965,7,FALSE)</f>
        <v>#N/A</v>
      </c>
      <c r="N1623" t="e">
        <f>VLOOKUP(A1623,'hospitalisation details 2'!A1623:J3965,10,FALSE)</f>
        <v>#N/A</v>
      </c>
    </row>
    <row r="1624" spans="1:14" ht="15.6" x14ac:dyDescent="0.3">
      <c r="A1624" s="1" t="s">
        <v>748</v>
      </c>
      <c r="B1624" t="str">
        <f>VLOOKUP(A1624,'Customer Names'!A1624:D3958,4,FALSE)</f>
        <v>Justin</v>
      </c>
      <c r="C1624">
        <f>VLOOKUP(A1624,'medical examination2'!A1624:'medical examination2'!B3958,2,FALSE)</f>
        <v>21.85</v>
      </c>
      <c r="D1624">
        <f>VLOOKUP(A1624,'medical examination2'!A1624:E3958,5,FALSE)</f>
        <v>5.26</v>
      </c>
      <c r="E1624" t="str">
        <f>VLOOKUP(A1624,'medical examination2'!A1624:G3959,7,FALSE)</f>
        <v>yes</v>
      </c>
      <c r="F1624" t="str">
        <f>VLOOKUP(healthcare!A1624,'medical examination2'!A1624:I3958,9,FALSE)</f>
        <v>No</v>
      </c>
      <c r="G1624" t="str">
        <f>VLOOKUP(A1624,'medical examination2'!A1624:J3958,10,FALSE)</f>
        <v>Yes</v>
      </c>
      <c r="I1624" t="str">
        <f>VLOOKUP(A1624,'medical examination2'!A1624:M3958,13,FALSE)</f>
        <v>No</v>
      </c>
      <c r="J1624" t="str">
        <f>VLOOKUP(A1624,'medical examination2'!A1624:D3958,4,FALSE)</f>
        <v>NORMAL WEIGHT</v>
      </c>
      <c r="K1624" t="str">
        <f>VLOOKUP(A1624,'medical examination2'!A1624:F3958,6,FALSE)</f>
        <v>NORMAL</v>
      </c>
      <c r="L1624" s="16" t="e">
        <f>VLOOKUP(A1624,'hospitalisation details 2'!A1624:G3966,7,FALSE)</f>
        <v>#N/A</v>
      </c>
      <c r="N1624" t="e">
        <f>VLOOKUP(A1624,'hospitalisation details 2'!A1624:J3966,10,FALSE)</f>
        <v>#N/A</v>
      </c>
    </row>
    <row r="1625" spans="1:14" ht="15.6" x14ac:dyDescent="0.3">
      <c r="A1625" s="1" t="s">
        <v>747</v>
      </c>
      <c r="B1625" t="str">
        <f>VLOOKUP(A1625,'Customer Names'!A1625:D3959,4,FALSE)</f>
        <v>Emily</v>
      </c>
      <c r="C1625">
        <f>VLOOKUP(A1625,'medical examination2'!A1625:'medical examination2'!B3959,2,FALSE)</f>
        <v>30.495000000000001</v>
      </c>
      <c r="D1625">
        <f>VLOOKUP(A1625,'medical examination2'!A1625:E3959,5,FALSE)</f>
        <v>6.25</v>
      </c>
      <c r="E1625" t="str">
        <f>VLOOKUP(A1625,'medical examination2'!A1625:G3960,7,FALSE)</f>
        <v>No</v>
      </c>
      <c r="F1625" t="str">
        <f>VLOOKUP(healthcare!A1625,'medical examination2'!A1625:I3959,9,FALSE)</f>
        <v>No</v>
      </c>
      <c r="G1625" t="str">
        <f>VLOOKUP(A1625,'medical examination2'!A1625:J3959,10,FALSE)</f>
        <v>No</v>
      </c>
      <c r="I1625" t="str">
        <f>VLOOKUP(A1625,'medical examination2'!A1625:M3959,13,FALSE)</f>
        <v>No</v>
      </c>
      <c r="J1625" t="str">
        <f>VLOOKUP(A1625,'medical examination2'!A1625:D3959,4,FALSE)</f>
        <v>OBESITY</v>
      </c>
      <c r="K1625" t="str">
        <f>VLOOKUP(A1625,'medical examination2'!A1625:F3959,6,FALSE)</f>
        <v>PREDIABETES</v>
      </c>
      <c r="L1625" s="16" t="e">
        <f>VLOOKUP(A1625,'hospitalisation details 2'!A1625:G3967,7,FALSE)</f>
        <v>#N/A</v>
      </c>
      <c r="N1625" t="e">
        <f>VLOOKUP(A1625,'hospitalisation details 2'!A1625:J3967,10,FALSE)</f>
        <v>#N/A</v>
      </c>
    </row>
    <row r="1626" spans="1:14" ht="15.6" x14ac:dyDescent="0.3">
      <c r="A1626" s="1" t="s">
        <v>746</v>
      </c>
      <c r="B1626" t="str">
        <f>VLOOKUP(A1626,'Customer Names'!A1626:D3960,4,FALSE)</f>
        <v>Rebecca</v>
      </c>
      <c r="C1626">
        <f>VLOOKUP(A1626,'medical examination2'!A1626:'medical examination2'!B3960,2,FALSE)</f>
        <v>34.104999999999997</v>
      </c>
      <c r="D1626">
        <f>VLOOKUP(A1626,'medical examination2'!A1626:E3960,5,FALSE)</f>
        <v>5.67</v>
      </c>
      <c r="E1626" t="str">
        <f>VLOOKUP(A1626,'medical examination2'!A1626:G3961,7,FALSE)</f>
        <v>yes</v>
      </c>
      <c r="F1626" t="str">
        <f>VLOOKUP(healthcare!A1626,'medical examination2'!A1626:I3960,9,FALSE)</f>
        <v>No</v>
      </c>
      <c r="G1626" t="str">
        <f>VLOOKUP(A1626,'medical examination2'!A1626:J3960,10,FALSE)</f>
        <v>No</v>
      </c>
      <c r="I1626" t="str">
        <f>VLOOKUP(A1626,'medical examination2'!A1626:M3960,13,FALSE)</f>
        <v>No</v>
      </c>
      <c r="J1626" t="str">
        <f>VLOOKUP(A1626,'medical examination2'!A1626:D3960,4,FALSE)</f>
        <v>OBESITY</v>
      </c>
      <c r="K1626" t="str">
        <f>VLOOKUP(A1626,'medical examination2'!A1626:F3960,6,FALSE)</f>
        <v>NORMAL</v>
      </c>
      <c r="L1626" s="16" t="e">
        <f>VLOOKUP(A1626,'hospitalisation details 2'!A1626:G3968,7,FALSE)</f>
        <v>#N/A</v>
      </c>
      <c r="N1626" t="e">
        <f>VLOOKUP(A1626,'hospitalisation details 2'!A1626:J3968,10,FALSE)</f>
        <v>#N/A</v>
      </c>
    </row>
    <row r="1627" spans="1:14" ht="15.6" x14ac:dyDescent="0.3">
      <c r="A1627" s="1" t="s">
        <v>745</v>
      </c>
      <c r="B1627" t="str">
        <f>VLOOKUP(A1627,'Customer Names'!A1627:D3961,4,FALSE)</f>
        <v>Allie</v>
      </c>
      <c r="C1627">
        <f>VLOOKUP(A1627,'medical examination2'!A1627:'medical examination2'!B3961,2,FALSE)</f>
        <v>32.770000000000003</v>
      </c>
      <c r="D1627">
        <f>VLOOKUP(A1627,'medical examination2'!A1627:E3961,5,FALSE)</f>
        <v>4.42</v>
      </c>
      <c r="E1627" t="str">
        <f>VLOOKUP(A1627,'medical examination2'!A1627:G3962,7,FALSE)</f>
        <v>yes</v>
      </c>
      <c r="F1627" t="str">
        <f>VLOOKUP(healthcare!A1627,'medical examination2'!A1627:I3961,9,FALSE)</f>
        <v>No</v>
      </c>
      <c r="G1627" t="str">
        <f>VLOOKUP(A1627,'medical examination2'!A1627:J3961,10,FALSE)</f>
        <v>No</v>
      </c>
      <c r="I1627" t="str">
        <f>VLOOKUP(A1627,'medical examination2'!A1627:M3961,13,FALSE)</f>
        <v>No</v>
      </c>
      <c r="J1627" t="str">
        <f>VLOOKUP(A1627,'medical examination2'!A1627:D3961,4,FALSE)</f>
        <v>OBESITY</v>
      </c>
      <c r="K1627" t="str">
        <f>VLOOKUP(A1627,'medical examination2'!A1627:F3961,6,FALSE)</f>
        <v>NORMAL</v>
      </c>
      <c r="L1627" s="16" t="e">
        <f>VLOOKUP(A1627,'hospitalisation details 2'!A1627:G3969,7,FALSE)</f>
        <v>#N/A</v>
      </c>
      <c r="N1627" t="e">
        <f>VLOOKUP(A1627,'hospitalisation details 2'!A1627:J3969,10,FALSE)</f>
        <v>#N/A</v>
      </c>
    </row>
    <row r="1628" spans="1:14" ht="15.6" x14ac:dyDescent="0.3">
      <c r="A1628" s="1" t="s">
        <v>744</v>
      </c>
      <c r="B1628" t="str">
        <f>VLOOKUP(A1628,'Customer Names'!A1628:D3962,4,FALSE)</f>
        <v>Trasi</v>
      </c>
      <c r="C1628">
        <f>VLOOKUP(A1628,'medical examination2'!A1628:'medical examination2'!B3962,2,FALSE)</f>
        <v>16.850000000000001</v>
      </c>
      <c r="D1628">
        <f>VLOOKUP(A1628,'medical examination2'!A1628:E3962,5,FALSE)</f>
        <v>11.75</v>
      </c>
      <c r="E1628" t="str">
        <f>VLOOKUP(A1628,'medical examination2'!A1628:G3963,7,FALSE)</f>
        <v>yes</v>
      </c>
      <c r="F1628" t="str">
        <f>VLOOKUP(healthcare!A1628,'medical examination2'!A1628:I3962,9,FALSE)</f>
        <v>No</v>
      </c>
      <c r="G1628" t="str">
        <f>VLOOKUP(A1628,'medical examination2'!A1628:J3962,10,FALSE)</f>
        <v>No</v>
      </c>
      <c r="I1628" t="str">
        <f>VLOOKUP(A1628,'medical examination2'!A1628:M3962,13,FALSE)</f>
        <v>No</v>
      </c>
      <c r="J1628" t="str">
        <f>VLOOKUP(A1628,'medical examination2'!A1628:D3962,4,FALSE)</f>
        <v>UNDERWEIGHT</v>
      </c>
      <c r="K1628" t="str">
        <f>VLOOKUP(A1628,'medical examination2'!A1628:F3962,6,FALSE)</f>
        <v>DIABETES</v>
      </c>
      <c r="L1628" s="16" t="e">
        <f>VLOOKUP(A1628,'hospitalisation details 2'!A1628:G3970,7,FALSE)</f>
        <v>#N/A</v>
      </c>
      <c r="N1628" t="e">
        <f>VLOOKUP(A1628,'hospitalisation details 2'!A1628:J3970,10,FALSE)</f>
        <v>#N/A</v>
      </c>
    </row>
    <row r="1629" spans="1:14" ht="15.6" x14ac:dyDescent="0.3">
      <c r="A1629" s="1" t="s">
        <v>743</v>
      </c>
      <c r="B1629" t="str">
        <f>VLOOKUP(A1629,'Customer Names'!A1629:D3963,4,FALSE)</f>
        <v>Kevin</v>
      </c>
      <c r="C1629">
        <f>VLOOKUP(A1629,'medical examination2'!A1629:'medical examination2'!B3963,2,FALSE)</f>
        <v>34.700000000000003</v>
      </c>
      <c r="D1629">
        <f>VLOOKUP(A1629,'medical examination2'!A1629:E3963,5,FALSE)</f>
        <v>6.06</v>
      </c>
      <c r="E1629" t="str">
        <f>VLOOKUP(A1629,'medical examination2'!A1629:G3964,7,FALSE)</f>
        <v>No</v>
      </c>
      <c r="F1629" t="str">
        <f>VLOOKUP(healthcare!A1629,'medical examination2'!A1629:I3963,9,FALSE)</f>
        <v>No</v>
      </c>
      <c r="G1629" t="str">
        <f>VLOOKUP(A1629,'medical examination2'!A1629:J3963,10,FALSE)</f>
        <v>No</v>
      </c>
      <c r="I1629" t="str">
        <f>VLOOKUP(A1629,'medical examination2'!A1629:M3963,13,FALSE)</f>
        <v>No</v>
      </c>
      <c r="J1629" t="str">
        <f>VLOOKUP(A1629,'medical examination2'!A1629:D3963,4,FALSE)</f>
        <v>OBESITY</v>
      </c>
      <c r="K1629" t="str">
        <f>VLOOKUP(A1629,'medical examination2'!A1629:F3963,6,FALSE)</f>
        <v>PREDIABETES</v>
      </c>
      <c r="L1629" s="16" t="e">
        <f>VLOOKUP(A1629,'hospitalisation details 2'!A1629:G3971,7,FALSE)</f>
        <v>#N/A</v>
      </c>
      <c r="N1629" t="e">
        <f>VLOOKUP(A1629,'hospitalisation details 2'!A1629:J3971,10,FALSE)</f>
        <v>#N/A</v>
      </c>
    </row>
    <row r="1630" spans="1:14" ht="15.6" x14ac:dyDescent="0.3">
      <c r="A1630" s="1" t="s">
        <v>742</v>
      </c>
      <c r="B1630" t="str">
        <f>VLOOKUP(A1630,'Customer Names'!A1630:D3964,4,FALSE)</f>
        <v>Fernando</v>
      </c>
      <c r="C1630">
        <f>VLOOKUP(A1630,'medical examination2'!A1630:'medical examination2'!B3964,2,FALSE)</f>
        <v>37.049999999999997</v>
      </c>
      <c r="D1630">
        <f>VLOOKUP(A1630,'medical examination2'!A1630:E3964,5,FALSE)</f>
        <v>5.48</v>
      </c>
      <c r="E1630" t="str">
        <f>VLOOKUP(A1630,'medical examination2'!A1630:G3965,7,FALSE)</f>
        <v>No</v>
      </c>
      <c r="F1630" t="str">
        <f>VLOOKUP(healthcare!A1630,'medical examination2'!A1630:I3964,9,FALSE)</f>
        <v>No</v>
      </c>
      <c r="G1630" t="str">
        <f>VLOOKUP(A1630,'medical examination2'!A1630:J3964,10,FALSE)</f>
        <v>No</v>
      </c>
      <c r="I1630" t="str">
        <f>VLOOKUP(A1630,'medical examination2'!A1630:M3964,13,FALSE)</f>
        <v>No</v>
      </c>
      <c r="J1630" t="str">
        <f>VLOOKUP(A1630,'medical examination2'!A1630:D3964,4,FALSE)</f>
        <v>OBESITY</v>
      </c>
      <c r="K1630" t="str">
        <f>VLOOKUP(A1630,'medical examination2'!A1630:F3964,6,FALSE)</f>
        <v>NORMAL</v>
      </c>
      <c r="L1630" s="16" t="e">
        <f>VLOOKUP(A1630,'hospitalisation details 2'!A1630:G3972,7,FALSE)</f>
        <v>#N/A</v>
      </c>
      <c r="N1630" t="e">
        <f>VLOOKUP(A1630,'hospitalisation details 2'!A1630:J3972,10,FALSE)</f>
        <v>#N/A</v>
      </c>
    </row>
    <row r="1631" spans="1:14" ht="15.6" x14ac:dyDescent="0.3">
      <c r="A1631" s="1" t="s">
        <v>741</v>
      </c>
      <c r="B1631" t="str">
        <f>VLOOKUP(A1631,'Customer Names'!A1631:D3965,4,FALSE)</f>
        <v>Ieva</v>
      </c>
      <c r="C1631">
        <f>VLOOKUP(A1631,'medical examination2'!A1631:'medical examination2'!B3965,2,FALSE)</f>
        <v>18.78</v>
      </c>
      <c r="D1631">
        <f>VLOOKUP(A1631,'medical examination2'!A1631:E3965,5,FALSE)</f>
        <v>4.45</v>
      </c>
      <c r="E1631" t="str">
        <f>VLOOKUP(A1631,'medical examination2'!A1631:G3966,7,FALSE)</f>
        <v>No</v>
      </c>
      <c r="F1631" t="str">
        <f>VLOOKUP(healthcare!A1631,'medical examination2'!A1631:I3965,9,FALSE)</f>
        <v>No</v>
      </c>
      <c r="G1631" t="str">
        <f>VLOOKUP(A1631,'medical examination2'!A1631:J3965,10,FALSE)</f>
        <v>Yes</v>
      </c>
      <c r="I1631" t="str">
        <f>VLOOKUP(A1631,'medical examination2'!A1631:M3965,13,FALSE)</f>
        <v>No</v>
      </c>
      <c r="J1631" t="str">
        <f>VLOOKUP(A1631,'medical examination2'!A1631:D3965,4,FALSE)</f>
        <v>NORMAL WEIGHT</v>
      </c>
      <c r="K1631" t="str">
        <f>VLOOKUP(A1631,'medical examination2'!A1631:F3965,6,FALSE)</f>
        <v>NORMAL</v>
      </c>
      <c r="L1631" s="16" t="e">
        <f>VLOOKUP(A1631,'hospitalisation details 2'!A1631:G3973,7,FALSE)</f>
        <v>#N/A</v>
      </c>
      <c r="N1631" t="e">
        <f>VLOOKUP(A1631,'hospitalisation details 2'!A1631:J3973,10,FALSE)</f>
        <v>#N/A</v>
      </c>
    </row>
    <row r="1632" spans="1:14" ht="15.6" x14ac:dyDescent="0.3">
      <c r="A1632" s="1" t="s">
        <v>740</v>
      </c>
      <c r="B1632" t="str">
        <f>VLOOKUP(A1632,'Customer Names'!A1632:D3966,4,FALSE)</f>
        <v>Chris</v>
      </c>
      <c r="C1632">
        <f>VLOOKUP(A1632,'medical examination2'!A1632:'medical examination2'!B3966,2,FALSE)</f>
        <v>28.024999999999999</v>
      </c>
      <c r="D1632">
        <f>VLOOKUP(A1632,'medical examination2'!A1632:E3966,5,FALSE)</f>
        <v>5</v>
      </c>
      <c r="E1632" t="str">
        <f>VLOOKUP(A1632,'medical examination2'!A1632:G3967,7,FALSE)</f>
        <v>No</v>
      </c>
      <c r="F1632" t="str">
        <f>VLOOKUP(healthcare!A1632,'medical examination2'!A1632:I3966,9,FALSE)</f>
        <v>No</v>
      </c>
      <c r="G1632" t="str">
        <f>VLOOKUP(A1632,'medical examination2'!A1632:J3966,10,FALSE)</f>
        <v>No</v>
      </c>
      <c r="I1632" t="str">
        <f>VLOOKUP(A1632,'medical examination2'!A1632:M3966,13,FALSE)</f>
        <v>No</v>
      </c>
      <c r="J1632" t="str">
        <f>VLOOKUP(A1632,'medical examination2'!A1632:D3966,4,FALSE)</f>
        <v>OVERWEIGHT</v>
      </c>
      <c r="K1632" t="str">
        <f>VLOOKUP(A1632,'medical examination2'!A1632:F3966,6,FALSE)</f>
        <v>NORMAL</v>
      </c>
      <c r="L1632" s="16" t="e">
        <f>VLOOKUP(A1632,'hospitalisation details 2'!A1632:G3974,7,FALSE)</f>
        <v>#N/A</v>
      </c>
      <c r="N1632" t="e">
        <f>VLOOKUP(A1632,'hospitalisation details 2'!A1632:J3974,10,FALSE)</f>
        <v>#N/A</v>
      </c>
    </row>
    <row r="1633" spans="1:14" ht="15.6" x14ac:dyDescent="0.3">
      <c r="A1633" s="1" t="s">
        <v>739</v>
      </c>
      <c r="B1633" t="str">
        <f>VLOOKUP(A1633,'Customer Names'!A1633:D3967,4,FALSE)</f>
        <v>Drew L.</v>
      </c>
      <c r="C1633">
        <f>VLOOKUP(A1633,'medical examination2'!A1633:'medical examination2'!B3967,2,FALSE)</f>
        <v>35.090000000000003</v>
      </c>
      <c r="D1633">
        <f>VLOOKUP(A1633,'medical examination2'!A1633:E3967,5,FALSE)</f>
        <v>5.84</v>
      </c>
      <c r="E1633" t="str">
        <f>VLOOKUP(A1633,'medical examination2'!A1633:G3968,7,FALSE)</f>
        <v>No</v>
      </c>
      <c r="F1633" t="str">
        <f>VLOOKUP(healthcare!A1633,'medical examination2'!A1633:I3967,9,FALSE)</f>
        <v>No</v>
      </c>
      <c r="G1633" t="str">
        <f>VLOOKUP(A1633,'medical examination2'!A1633:J3967,10,FALSE)</f>
        <v>No</v>
      </c>
      <c r="I1633" t="str">
        <f>VLOOKUP(A1633,'medical examination2'!A1633:M3967,13,FALSE)</f>
        <v>No</v>
      </c>
      <c r="J1633" t="str">
        <f>VLOOKUP(A1633,'medical examination2'!A1633:D3967,4,FALSE)</f>
        <v>OBESITY</v>
      </c>
      <c r="K1633" t="str">
        <f>VLOOKUP(A1633,'medical examination2'!A1633:F3967,6,FALSE)</f>
        <v>PREDIABETES</v>
      </c>
      <c r="L1633" s="16" t="e">
        <f>VLOOKUP(A1633,'hospitalisation details 2'!A1633:G3975,7,FALSE)</f>
        <v>#N/A</v>
      </c>
      <c r="N1633" t="e">
        <f>VLOOKUP(A1633,'hospitalisation details 2'!A1633:J3975,10,FALSE)</f>
        <v>#N/A</v>
      </c>
    </row>
    <row r="1634" spans="1:14" ht="15.6" x14ac:dyDescent="0.3">
      <c r="A1634" s="1" t="s">
        <v>738</v>
      </c>
      <c r="B1634" t="str">
        <f>VLOOKUP(A1634,'Customer Names'!A1634:D3968,4,FALSE)</f>
        <v>Christina</v>
      </c>
      <c r="C1634">
        <f>VLOOKUP(A1634,'medical examination2'!A1634:'medical examination2'!B3968,2,FALSE)</f>
        <v>34.42</v>
      </c>
      <c r="D1634">
        <f>VLOOKUP(A1634,'medical examination2'!A1634:E3968,5,FALSE)</f>
        <v>5.21</v>
      </c>
      <c r="E1634" t="str">
        <f>VLOOKUP(A1634,'medical examination2'!A1634:G3969,7,FALSE)</f>
        <v>yes</v>
      </c>
      <c r="F1634" t="str">
        <f>VLOOKUP(healthcare!A1634,'medical examination2'!A1634:I3968,9,FALSE)</f>
        <v>No</v>
      </c>
      <c r="G1634" t="str">
        <f>VLOOKUP(A1634,'medical examination2'!A1634:J3968,10,FALSE)</f>
        <v>No</v>
      </c>
      <c r="I1634" t="str">
        <f>VLOOKUP(A1634,'medical examination2'!A1634:M3968,13,FALSE)</f>
        <v>No</v>
      </c>
      <c r="J1634" t="str">
        <f>VLOOKUP(A1634,'medical examination2'!A1634:D3968,4,FALSE)</f>
        <v>OBESITY</v>
      </c>
      <c r="K1634" t="str">
        <f>VLOOKUP(A1634,'medical examination2'!A1634:F3968,6,FALSE)</f>
        <v>NORMAL</v>
      </c>
      <c r="L1634" s="16" t="e">
        <f>VLOOKUP(A1634,'hospitalisation details 2'!A1634:G3976,7,FALSE)</f>
        <v>#N/A</v>
      </c>
      <c r="N1634" t="e">
        <f>VLOOKUP(A1634,'hospitalisation details 2'!A1634:J3976,10,FALSE)</f>
        <v>#N/A</v>
      </c>
    </row>
    <row r="1635" spans="1:14" ht="15.6" x14ac:dyDescent="0.3">
      <c r="A1635" s="1" t="s">
        <v>737</v>
      </c>
      <c r="B1635" t="str">
        <f>VLOOKUP(A1635,'Customer Names'!A1635:D3969,4,FALSE)</f>
        <v>Alexander G</v>
      </c>
      <c r="C1635">
        <f>VLOOKUP(A1635,'medical examination2'!A1635:'medical examination2'!B3969,2,FALSE)</f>
        <v>29.4</v>
      </c>
      <c r="D1635">
        <f>VLOOKUP(A1635,'medical examination2'!A1635:E3969,5,FALSE)</f>
        <v>4.26</v>
      </c>
      <c r="E1635" t="str">
        <f>VLOOKUP(A1635,'medical examination2'!A1635:G3970,7,FALSE)</f>
        <v>No</v>
      </c>
      <c r="F1635" t="str">
        <f>VLOOKUP(healthcare!A1635,'medical examination2'!A1635:I3969,9,FALSE)</f>
        <v>No</v>
      </c>
      <c r="G1635" t="str">
        <f>VLOOKUP(A1635,'medical examination2'!A1635:J3969,10,FALSE)</f>
        <v>No</v>
      </c>
      <c r="I1635" t="str">
        <f>VLOOKUP(A1635,'medical examination2'!A1635:M3969,13,FALSE)</f>
        <v>No</v>
      </c>
      <c r="J1635" t="str">
        <f>VLOOKUP(A1635,'medical examination2'!A1635:D3969,4,FALSE)</f>
        <v>OVERWEIGHT</v>
      </c>
      <c r="K1635" t="str">
        <f>VLOOKUP(A1635,'medical examination2'!A1635:F3969,6,FALSE)</f>
        <v>NORMAL</v>
      </c>
      <c r="L1635" s="16" t="e">
        <f>VLOOKUP(A1635,'hospitalisation details 2'!A1635:G3977,7,FALSE)</f>
        <v>#N/A</v>
      </c>
      <c r="N1635" t="e">
        <f>VLOOKUP(A1635,'hospitalisation details 2'!A1635:J3977,10,FALSE)</f>
        <v>#N/A</v>
      </c>
    </row>
    <row r="1636" spans="1:14" ht="15.6" x14ac:dyDescent="0.3">
      <c r="A1636" s="1" t="s">
        <v>736</v>
      </c>
      <c r="B1636" t="str">
        <f>VLOOKUP(A1636,'Customer Names'!A1636:D3970,4,FALSE)</f>
        <v>Meaghan</v>
      </c>
      <c r="C1636">
        <f>VLOOKUP(A1636,'medical examination2'!A1636:'medical examination2'!B3970,2,FALSE)</f>
        <v>21.31</v>
      </c>
      <c r="D1636">
        <f>VLOOKUP(A1636,'medical examination2'!A1636:E3970,5,FALSE)</f>
        <v>4.17</v>
      </c>
      <c r="E1636" t="str">
        <f>VLOOKUP(A1636,'medical examination2'!A1636:G3971,7,FALSE)</f>
        <v>No</v>
      </c>
      <c r="F1636" t="str">
        <f>VLOOKUP(healthcare!A1636,'medical examination2'!A1636:I3970,9,FALSE)</f>
        <v>No</v>
      </c>
      <c r="G1636" t="str">
        <f>VLOOKUP(A1636,'medical examination2'!A1636:J3970,10,FALSE)</f>
        <v>No</v>
      </c>
      <c r="I1636" t="str">
        <f>VLOOKUP(A1636,'medical examination2'!A1636:M3970,13,FALSE)</f>
        <v>No</v>
      </c>
      <c r="J1636" t="str">
        <f>VLOOKUP(A1636,'medical examination2'!A1636:D3970,4,FALSE)</f>
        <v>NORMAL WEIGHT</v>
      </c>
      <c r="K1636" t="str">
        <f>VLOOKUP(A1636,'medical examination2'!A1636:F3970,6,FALSE)</f>
        <v>NORMAL</v>
      </c>
      <c r="L1636" s="16" t="e">
        <f>VLOOKUP(A1636,'hospitalisation details 2'!A1636:G3978,7,FALSE)</f>
        <v>#N/A</v>
      </c>
      <c r="N1636" t="e">
        <f>VLOOKUP(A1636,'hospitalisation details 2'!A1636:J3978,10,FALSE)</f>
        <v>#N/A</v>
      </c>
    </row>
    <row r="1637" spans="1:14" ht="15.6" x14ac:dyDescent="0.3">
      <c r="A1637" s="1" t="s">
        <v>735</v>
      </c>
      <c r="B1637" t="str">
        <f>VLOOKUP(A1637,'Customer Names'!A1637:D3971,4,FALSE)</f>
        <v>Kristin</v>
      </c>
      <c r="C1637">
        <f>VLOOKUP(A1637,'medical examination2'!A1637:'medical examination2'!B3971,2,FALSE)</f>
        <v>19.559999999999999</v>
      </c>
      <c r="D1637">
        <f>VLOOKUP(A1637,'medical examination2'!A1637:E3971,5,FALSE)</f>
        <v>11.96</v>
      </c>
      <c r="E1637" t="str">
        <f>VLOOKUP(A1637,'medical examination2'!A1637:G3972,7,FALSE)</f>
        <v>No</v>
      </c>
      <c r="F1637" t="str">
        <f>VLOOKUP(healthcare!A1637,'medical examination2'!A1637:I3971,9,FALSE)</f>
        <v>No</v>
      </c>
      <c r="G1637" t="str">
        <f>VLOOKUP(A1637,'medical examination2'!A1637:J3971,10,FALSE)</f>
        <v>No</v>
      </c>
      <c r="I1637" t="str">
        <f>VLOOKUP(A1637,'medical examination2'!A1637:M3971,13,FALSE)</f>
        <v>No</v>
      </c>
      <c r="J1637" t="str">
        <f>VLOOKUP(A1637,'medical examination2'!A1637:D3971,4,FALSE)</f>
        <v>NORMAL WEIGHT</v>
      </c>
      <c r="K1637" t="str">
        <f>VLOOKUP(A1637,'medical examination2'!A1637:F3971,6,FALSE)</f>
        <v>DIABETES</v>
      </c>
      <c r="L1637" s="16" t="e">
        <f>VLOOKUP(A1637,'hospitalisation details 2'!A1637:G3979,7,FALSE)</f>
        <v>#N/A</v>
      </c>
      <c r="N1637" t="e">
        <f>VLOOKUP(A1637,'hospitalisation details 2'!A1637:J3979,10,FALSE)</f>
        <v>#N/A</v>
      </c>
    </row>
    <row r="1638" spans="1:14" ht="15.6" x14ac:dyDescent="0.3">
      <c r="A1638" s="1" t="s">
        <v>734</v>
      </c>
      <c r="B1638" t="str">
        <f>VLOOKUP(A1638,'Customer Names'!A1638:D3972,4,FALSE)</f>
        <v>Andrea K.</v>
      </c>
      <c r="C1638">
        <f>VLOOKUP(A1638,'medical examination2'!A1638:'medical examination2'!B3972,2,FALSE)</f>
        <v>37.335000000000001</v>
      </c>
      <c r="D1638">
        <f>VLOOKUP(A1638,'medical examination2'!A1638:E3972,5,FALSE)</f>
        <v>6.26</v>
      </c>
      <c r="E1638" t="str">
        <f>VLOOKUP(A1638,'medical examination2'!A1638:G3973,7,FALSE)</f>
        <v>yes</v>
      </c>
      <c r="F1638" t="str">
        <f>VLOOKUP(healthcare!A1638,'medical examination2'!A1638:I3972,9,FALSE)</f>
        <v>No</v>
      </c>
      <c r="G1638" t="str">
        <f>VLOOKUP(A1638,'medical examination2'!A1638:J3972,10,FALSE)</f>
        <v>No</v>
      </c>
      <c r="I1638" t="str">
        <f>VLOOKUP(A1638,'medical examination2'!A1638:M3972,13,FALSE)</f>
        <v>No</v>
      </c>
      <c r="J1638" t="str">
        <f>VLOOKUP(A1638,'medical examination2'!A1638:D3972,4,FALSE)</f>
        <v>OBESITY</v>
      </c>
      <c r="K1638" t="str">
        <f>VLOOKUP(A1638,'medical examination2'!A1638:F3972,6,FALSE)</f>
        <v>PREDIABETES</v>
      </c>
      <c r="L1638" s="16" t="e">
        <f>VLOOKUP(A1638,'hospitalisation details 2'!A1638:G3980,7,FALSE)</f>
        <v>#N/A</v>
      </c>
      <c r="N1638" t="e">
        <f>VLOOKUP(A1638,'hospitalisation details 2'!A1638:J3980,10,FALSE)</f>
        <v>#N/A</v>
      </c>
    </row>
    <row r="1639" spans="1:14" ht="15.6" x14ac:dyDescent="0.3">
      <c r="A1639" s="1" t="s">
        <v>733</v>
      </c>
      <c r="B1639" t="str">
        <f>VLOOKUP(A1639,'Customer Names'!A1639:D3973,4,FALSE)</f>
        <v>Kris</v>
      </c>
      <c r="C1639">
        <f>VLOOKUP(A1639,'medical examination2'!A1639:'medical examination2'!B3973,2,FALSE)</f>
        <v>19.53</v>
      </c>
      <c r="D1639">
        <f>VLOOKUP(A1639,'medical examination2'!A1639:E3973,5,FALSE)</f>
        <v>11.68</v>
      </c>
      <c r="E1639" t="str">
        <f>VLOOKUP(A1639,'medical examination2'!A1639:G3974,7,FALSE)</f>
        <v>No</v>
      </c>
      <c r="F1639" t="str">
        <f>VLOOKUP(healthcare!A1639,'medical examination2'!A1639:I3973,9,FALSE)</f>
        <v>No</v>
      </c>
      <c r="G1639" t="str">
        <f>VLOOKUP(A1639,'medical examination2'!A1639:J3973,10,FALSE)</f>
        <v>No</v>
      </c>
      <c r="I1639" t="str">
        <f>VLOOKUP(A1639,'medical examination2'!A1639:M3973,13,FALSE)</f>
        <v>No</v>
      </c>
      <c r="J1639" t="str">
        <f>VLOOKUP(A1639,'medical examination2'!A1639:D3973,4,FALSE)</f>
        <v>NORMAL WEIGHT</v>
      </c>
      <c r="K1639" t="str">
        <f>VLOOKUP(A1639,'medical examination2'!A1639:F3973,6,FALSE)</f>
        <v>DIABETES</v>
      </c>
      <c r="L1639" s="16" t="e">
        <f>VLOOKUP(A1639,'hospitalisation details 2'!A1639:G3981,7,FALSE)</f>
        <v>#N/A</v>
      </c>
      <c r="N1639" t="e">
        <f>VLOOKUP(A1639,'hospitalisation details 2'!A1639:J3981,10,FALSE)</f>
        <v>#N/A</v>
      </c>
    </row>
    <row r="1640" spans="1:14" ht="15.6" x14ac:dyDescent="0.3">
      <c r="A1640" s="1" t="s">
        <v>732</v>
      </c>
      <c r="B1640" t="str">
        <f>VLOOKUP(A1640,'Customer Names'!A1640:D3974,4,FALSE)</f>
        <v>Alden W</v>
      </c>
      <c r="C1640">
        <f>VLOOKUP(A1640,'medical examination2'!A1640:'medical examination2'!B3974,2,FALSE)</f>
        <v>34.1</v>
      </c>
      <c r="D1640">
        <f>VLOOKUP(A1640,'medical examination2'!A1640:E3974,5,FALSE)</f>
        <v>5.16</v>
      </c>
      <c r="E1640" t="str">
        <f>VLOOKUP(A1640,'medical examination2'!A1640:G3975,7,FALSE)</f>
        <v>No</v>
      </c>
      <c r="F1640" t="str">
        <f>VLOOKUP(healthcare!A1640,'medical examination2'!A1640:I3974,9,FALSE)</f>
        <v>No</v>
      </c>
      <c r="G1640" t="str">
        <f>VLOOKUP(A1640,'medical examination2'!A1640:J3974,10,FALSE)</f>
        <v>No</v>
      </c>
      <c r="I1640" t="str">
        <f>VLOOKUP(A1640,'medical examination2'!A1640:M3974,13,FALSE)</f>
        <v>No</v>
      </c>
      <c r="J1640" t="str">
        <f>VLOOKUP(A1640,'medical examination2'!A1640:D3974,4,FALSE)</f>
        <v>OBESITY</v>
      </c>
      <c r="K1640" t="str">
        <f>VLOOKUP(A1640,'medical examination2'!A1640:F3974,6,FALSE)</f>
        <v>NORMAL</v>
      </c>
      <c r="L1640" s="16" t="e">
        <f>VLOOKUP(A1640,'hospitalisation details 2'!A1640:G3982,7,FALSE)</f>
        <v>#N/A</v>
      </c>
      <c r="N1640" t="e">
        <f>VLOOKUP(A1640,'hospitalisation details 2'!A1640:J3982,10,FALSE)</f>
        <v>#N/A</v>
      </c>
    </row>
    <row r="1641" spans="1:14" ht="15.6" x14ac:dyDescent="0.3">
      <c r="A1641" s="1" t="s">
        <v>731</v>
      </c>
      <c r="B1641" t="str">
        <f>VLOOKUP(A1641,'Customer Names'!A1641:D3975,4,FALSE)</f>
        <v>Suzanne M</v>
      </c>
      <c r="C1641">
        <f>VLOOKUP(A1641,'medical examination2'!A1641:'medical examination2'!B3975,2,FALSE)</f>
        <v>16.5</v>
      </c>
      <c r="D1641">
        <f>VLOOKUP(A1641,'medical examination2'!A1641:E3975,5,FALSE)</f>
        <v>6.9</v>
      </c>
      <c r="E1641" t="str">
        <f>VLOOKUP(A1641,'medical examination2'!A1641:G3976,7,FALSE)</f>
        <v>yes</v>
      </c>
      <c r="F1641" t="str">
        <f>VLOOKUP(healthcare!A1641,'medical examination2'!A1641:I3975,9,FALSE)</f>
        <v>No</v>
      </c>
      <c r="G1641" t="str">
        <f>VLOOKUP(A1641,'medical examination2'!A1641:J3975,10,FALSE)</f>
        <v>No</v>
      </c>
      <c r="I1641" t="str">
        <f>VLOOKUP(A1641,'medical examination2'!A1641:M3975,13,FALSE)</f>
        <v>No</v>
      </c>
      <c r="J1641" t="str">
        <f>VLOOKUP(A1641,'medical examination2'!A1641:D3975,4,FALSE)</f>
        <v>UNDERWEIGHT</v>
      </c>
      <c r="K1641" t="str">
        <f>VLOOKUP(A1641,'medical examination2'!A1641:F3975,6,FALSE)</f>
        <v>DIABETES</v>
      </c>
      <c r="L1641" s="16" t="e">
        <f>VLOOKUP(A1641,'hospitalisation details 2'!A1641:G3983,7,FALSE)</f>
        <v>#N/A</v>
      </c>
      <c r="N1641" t="e">
        <f>VLOOKUP(A1641,'hospitalisation details 2'!A1641:J3983,10,FALSE)</f>
        <v>#N/A</v>
      </c>
    </row>
    <row r="1642" spans="1:14" ht="15.6" x14ac:dyDescent="0.3">
      <c r="A1642" s="1" t="s">
        <v>730</v>
      </c>
      <c r="B1642" t="str">
        <f>VLOOKUP(A1642,'Customer Names'!A1642:D3976,4,FALSE)</f>
        <v>Heidi Z.</v>
      </c>
      <c r="C1642">
        <f>VLOOKUP(A1642,'medical examination2'!A1642:'medical examination2'!B3976,2,FALSE)</f>
        <v>30.69</v>
      </c>
      <c r="D1642">
        <f>VLOOKUP(A1642,'medical examination2'!A1642:E3976,5,FALSE)</f>
        <v>4.83</v>
      </c>
      <c r="E1642" t="str">
        <f>VLOOKUP(A1642,'medical examination2'!A1642:G3977,7,FALSE)</f>
        <v>No</v>
      </c>
      <c r="F1642" t="str">
        <f>VLOOKUP(healthcare!A1642,'medical examination2'!A1642:I3976,9,FALSE)</f>
        <v>No</v>
      </c>
      <c r="G1642" t="str">
        <f>VLOOKUP(A1642,'medical examination2'!A1642:J3976,10,FALSE)</f>
        <v>No</v>
      </c>
      <c r="I1642" t="str">
        <f>VLOOKUP(A1642,'medical examination2'!A1642:M3976,13,FALSE)</f>
        <v>No</v>
      </c>
      <c r="J1642" t="str">
        <f>VLOOKUP(A1642,'medical examination2'!A1642:D3976,4,FALSE)</f>
        <v>OBESITY</v>
      </c>
      <c r="K1642" t="str">
        <f>VLOOKUP(A1642,'medical examination2'!A1642:F3976,6,FALSE)</f>
        <v>NORMAL</v>
      </c>
      <c r="L1642" s="16" t="e">
        <f>VLOOKUP(A1642,'hospitalisation details 2'!A1642:G3984,7,FALSE)</f>
        <v>#N/A</v>
      </c>
      <c r="N1642" t="e">
        <f>VLOOKUP(A1642,'hospitalisation details 2'!A1642:J3984,10,FALSE)</f>
        <v>#N/A</v>
      </c>
    </row>
    <row r="1643" spans="1:14" ht="15.6" x14ac:dyDescent="0.3">
      <c r="A1643" s="1" t="s">
        <v>729</v>
      </c>
      <c r="B1643" t="str">
        <f>VLOOKUP(A1643,'Customer Names'!A1643:D3977,4,FALSE)</f>
        <v>Carolyn</v>
      </c>
      <c r="C1643">
        <f>VLOOKUP(A1643,'medical examination2'!A1643:'medical examination2'!B3977,2,FALSE)</f>
        <v>28.93</v>
      </c>
      <c r="D1643">
        <f>VLOOKUP(A1643,'medical examination2'!A1643:E3977,5,FALSE)</f>
        <v>4.87</v>
      </c>
      <c r="E1643" t="str">
        <f>VLOOKUP(A1643,'medical examination2'!A1643:G3978,7,FALSE)</f>
        <v>No</v>
      </c>
      <c r="F1643" t="str">
        <f>VLOOKUP(healthcare!A1643,'medical examination2'!A1643:I3977,9,FALSE)</f>
        <v>No</v>
      </c>
      <c r="G1643" t="str">
        <f>VLOOKUP(A1643,'medical examination2'!A1643:J3977,10,FALSE)</f>
        <v>No</v>
      </c>
      <c r="I1643" t="str">
        <f>VLOOKUP(A1643,'medical examination2'!A1643:M3977,13,FALSE)</f>
        <v>No</v>
      </c>
      <c r="J1643" t="str">
        <f>VLOOKUP(A1643,'medical examination2'!A1643:D3977,4,FALSE)</f>
        <v>OVERWEIGHT</v>
      </c>
      <c r="K1643" t="str">
        <f>VLOOKUP(A1643,'medical examination2'!A1643:F3977,6,FALSE)</f>
        <v>NORMAL</v>
      </c>
      <c r="L1643" s="16" t="e">
        <f>VLOOKUP(A1643,'hospitalisation details 2'!A1643:G3985,7,FALSE)</f>
        <v>#N/A</v>
      </c>
      <c r="N1643" t="e">
        <f>VLOOKUP(A1643,'hospitalisation details 2'!A1643:J3985,10,FALSE)</f>
        <v>#N/A</v>
      </c>
    </row>
    <row r="1644" spans="1:14" ht="15.6" x14ac:dyDescent="0.3">
      <c r="A1644" s="1" t="s">
        <v>728</v>
      </c>
      <c r="B1644" t="str">
        <f>VLOOKUP(A1644,'Customer Names'!A1644:D3978,4,FALSE)</f>
        <v>Sabine</v>
      </c>
      <c r="C1644">
        <f>VLOOKUP(A1644,'medical examination2'!A1644:'medical examination2'!B3978,2,FALSE)</f>
        <v>38.9</v>
      </c>
      <c r="D1644">
        <f>VLOOKUP(A1644,'medical examination2'!A1644:E3978,5,FALSE)</f>
        <v>4.28</v>
      </c>
      <c r="E1644" t="str">
        <f>VLOOKUP(A1644,'medical examination2'!A1644:G3979,7,FALSE)</f>
        <v>No</v>
      </c>
      <c r="F1644" t="str">
        <f>VLOOKUP(healthcare!A1644,'medical examination2'!A1644:I3978,9,FALSE)</f>
        <v>No</v>
      </c>
      <c r="G1644" t="str">
        <f>VLOOKUP(A1644,'medical examination2'!A1644:J3978,10,FALSE)</f>
        <v>No</v>
      </c>
      <c r="I1644" t="str">
        <f>VLOOKUP(A1644,'medical examination2'!A1644:M3978,13,FALSE)</f>
        <v>No</v>
      </c>
      <c r="J1644" t="str">
        <f>VLOOKUP(A1644,'medical examination2'!A1644:D3978,4,FALSE)</f>
        <v>OBESITY</v>
      </c>
      <c r="K1644" t="str">
        <f>VLOOKUP(A1644,'medical examination2'!A1644:F3978,6,FALSE)</f>
        <v>NORMAL</v>
      </c>
      <c r="L1644" s="16" t="e">
        <f>VLOOKUP(A1644,'hospitalisation details 2'!A1644:G3986,7,FALSE)</f>
        <v>#N/A</v>
      </c>
      <c r="N1644" t="e">
        <f>VLOOKUP(A1644,'hospitalisation details 2'!A1644:J3986,10,FALSE)</f>
        <v>#N/A</v>
      </c>
    </row>
    <row r="1645" spans="1:14" ht="15.6" x14ac:dyDescent="0.3">
      <c r="A1645" s="1" t="s">
        <v>727</v>
      </c>
      <c r="B1645" t="str">
        <f>VLOOKUP(A1645,'Customer Names'!A1645:D3979,4,FALSE)</f>
        <v>Bobby</v>
      </c>
      <c r="C1645">
        <f>VLOOKUP(A1645,'medical examination2'!A1645:'medical examination2'!B3979,2,FALSE)</f>
        <v>26.9</v>
      </c>
      <c r="D1645">
        <f>VLOOKUP(A1645,'medical examination2'!A1645:E3979,5,FALSE)</f>
        <v>4.07</v>
      </c>
      <c r="E1645" t="str">
        <f>VLOOKUP(A1645,'medical examination2'!A1645:G3980,7,FALSE)</f>
        <v>No</v>
      </c>
      <c r="F1645" t="str">
        <f>VLOOKUP(healthcare!A1645,'medical examination2'!A1645:I3979,9,FALSE)</f>
        <v>No</v>
      </c>
      <c r="G1645" t="str">
        <f>VLOOKUP(A1645,'medical examination2'!A1645:J3979,10,FALSE)</f>
        <v>No</v>
      </c>
      <c r="I1645" t="str">
        <f>VLOOKUP(A1645,'medical examination2'!A1645:M3979,13,FALSE)</f>
        <v>No</v>
      </c>
      <c r="J1645" t="str">
        <f>VLOOKUP(A1645,'medical examination2'!A1645:D3979,4,FALSE)</f>
        <v>OVERWEIGHT</v>
      </c>
      <c r="K1645" t="str">
        <f>VLOOKUP(A1645,'medical examination2'!A1645:F3979,6,FALSE)</f>
        <v>NORMAL</v>
      </c>
      <c r="L1645" s="16" t="e">
        <f>VLOOKUP(A1645,'hospitalisation details 2'!A1645:G3987,7,FALSE)</f>
        <v>#N/A</v>
      </c>
      <c r="N1645" t="e">
        <f>VLOOKUP(A1645,'hospitalisation details 2'!A1645:J3987,10,FALSE)</f>
        <v>#N/A</v>
      </c>
    </row>
    <row r="1646" spans="1:14" ht="15.6" x14ac:dyDescent="0.3">
      <c r="A1646" s="1" t="s">
        <v>726</v>
      </c>
      <c r="B1646" t="str">
        <f>VLOOKUP(A1646,'Customer Names'!A1646:D3980,4,FALSE)</f>
        <v>Fan</v>
      </c>
      <c r="C1646">
        <f>VLOOKUP(A1646,'medical examination2'!A1646:'medical examination2'!B3980,2,FALSE)</f>
        <v>24.86</v>
      </c>
      <c r="D1646">
        <f>VLOOKUP(A1646,'medical examination2'!A1646:E3980,5,FALSE)</f>
        <v>6.23</v>
      </c>
      <c r="E1646" t="str">
        <f>VLOOKUP(A1646,'medical examination2'!A1646:G3981,7,FALSE)</f>
        <v>No</v>
      </c>
      <c r="F1646" t="str">
        <f>VLOOKUP(healthcare!A1646,'medical examination2'!A1646:I3980,9,FALSE)</f>
        <v>No</v>
      </c>
      <c r="G1646" t="str">
        <f>VLOOKUP(A1646,'medical examination2'!A1646:J3980,10,FALSE)</f>
        <v>No</v>
      </c>
      <c r="I1646" t="str">
        <f>VLOOKUP(A1646,'medical examination2'!A1646:M3980,13,FALSE)</f>
        <v>No</v>
      </c>
      <c r="J1646" t="str">
        <f>VLOOKUP(A1646,'medical examination2'!A1646:D3980,4,FALSE)</f>
        <v>NORMAL WEIGHT</v>
      </c>
      <c r="K1646" t="str">
        <f>VLOOKUP(A1646,'medical examination2'!A1646:F3980,6,FALSE)</f>
        <v>PREDIABETES</v>
      </c>
      <c r="L1646" s="16" t="e">
        <f>VLOOKUP(A1646,'hospitalisation details 2'!A1646:G3988,7,FALSE)</f>
        <v>#N/A</v>
      </c>
      <c r="N1646" t="e">
        <f>VLOOKUP(A1646,'hospitalisation details 2'!A1646:J3988,10,FALSE)</f>
        <v>#N/A</v>
      </c>
    </row>
    <row r="1647" spans="1:14" ht="15.6" x14ac:dyDescent="0.3">
      <c r="A1647" s="1" t="s">
        <v>725</v>
      </c>
      <c r="B1647" t="str">
        <f>VLOOKUP(A1647,'Customer Names'!A1647:D3981,4,FALSE)</f>
        <v>Rachel M</v>
      </c>
      <c r="C1647">
        <f>VLOOKUP(A1647,'medical examination2'!A1647:'medical examination2'!B3981,2,FALSE)</f>
        <v>39.14</v>
      </c>
      <c r="D1647">
        <f>VLOOKUP(A1647,'medical examination2'!A1647:E3981,5,FALSE)</f>
        <v>6.24</v>
      </c>
      <c r="E1647" t="str">
        <f>VLOOKUP(A1647,'medical examination2'!A1647:G3982,7,FALSE)</f>
        <v>No</v>
      </c>
      <c r="F1647" t="str">
        <f>VLOOKUP(healthcare!A1647,'medical examination2'!A1647:I3981,9,FALSE)</f>
        <v>yes</v>
      </c>
      <c r="G1647" t="str">
        <f>VLOOKUP(A1647,'medical examination2'!A1647:J3981,10,FALSE)</f>
        <v>No</v>
      </c>
      <c r="I1647" t="str">
        <f>VLOOKUP(A1647,'medical examination2'!A1647:M3981,13,FALSE)</f>
        <v>No</v>
      </c>
      <c r="J1647" t="str">
        <f>VLOOKUP(A1647,'medical examination2'!A1647:D3981,4,FALSE)</f>
        <v>OBESITY</v>
      </c>
      <c r="K1647" t="str">
        <f>VLOOKUP(A1647,'medical examination2'!A1647:F3981,6,FALSE)</f>
        <v>PREDIABETES</v>
      </c>
      <c r="L1647" s="16" t="e">
        <f>VLOOKUP(A1647,'hospitalisation details 2'!A1647:G3989,7,FALSE)</f>
        <v>#N/A</v>
      </c>
      <c r="N1647" t="e">
        <f>VLOOKUP(A1647,'hospitalisation details 2'!A1647:J3989,10,FALSE)</f>
        <v>#N/A</v>
      </c>
    </row>
    <row r="1648" spans="1:14" ht="15.6" x14ac:dyDescent="0.3">
      <c r="A1648" s="1" t="s">
        <v>724</v>
      </c>
      <c r="B1648" t="str">
        <f>VLOOKUP(A1648,'Customer Names'!A1648:D3982,4,FALSE)</f>
        <v>Greg</v>
      </c>
      <c r="C1648">
        <f>VLOOKUP(A1648,'medical examination2'!A1648:'medical examination2'!B3982,2,FALSE)</f>
        <v>39.799999999999997</v>
      </c>
      <c r="D1648">
        <f>VLOOKUP(A1648,'medical examination2'!A1648:E3982,5,FALSE)</f>
        <v>6.17</v>
      </c>
      <c r="E1648" t="str">
        <f>VLOOKUP(A1648,'medical examination2'!A1648:G3983,7,FALSE)</f>
        <v>No</v>
      </c>
      <c r="F1648" t="str">
        <f>VLOOKUP(healthcare!A1648,'medical examination2'!A1648:I3982,9,FALSE)</f>
        <v>No</v>
      </c>
      <c r="G1648" t="str">
        <f>VLOOKUP(A1648,'medical examination2'!A1648:J3982,10,FALSE)</f>
        <v>Yes</v>
      </c>
      <c r="I1648" t="str">
        <f>VLOOKUP(A1648,'medical examination2'!A1648:M3982,13,FALSE)</f>
        <v>No</v>
      </c>
      <c r="J1648" t="str">
        <f>VLOOKUP(A1648,'medical examination2'!A1648:D3982,4,FALSE)</f>
        <v>OBESITY</v>
      </c>
      <c r="K1648" t="str">
        <f>VLOOKUP(A1648,'medical examination2'!A1648:F3982,6,FALSE)</f>
        <v>PREDIABETES</v>
      </c>
      <c r="L1648" s="16" t="e">
        <f>VLOOKUP(A1648,'hospitalisation details 2'!A1648:G3990,7,FALSE)</f>
        <v>#N/A</v>
      </c>
      <c r="N1648" t="e">
        <f>VLOOKUP(A1648,'hospitalisation details 2'!A1648:J3990,10,FALSE)</f>
        <v>#N/A</v>
      </c>
    </row>
    <row r="1649" spans="1:14" ht="15.6" x14ac:dyDescent="0.3">
      <c r="A1649" s="1" t="s">
        <v>723</v>
      </c>
      <c r="B1649" t="str">
        <f>VLOOKUP(A1649,'Customer Names'!A1649:D3983,4,FALSE)</f>
        <v>Dan</v>
      </c>
      <c r="C1649">
        <f>VLOOKUP(A1649,'medical examination2'!A1649:'medical examination2'!B3983,2,FALSE)</f>
        <v>34.32</v>
      </c>
      <c r="D1649">
        <f>VLOOKUP(A1649,'medical examination2'!A1649:E3983,5,FALSE)</f>
        <v>5.16</v>
      </c>
      <c r="E1649" t="str">
        <f>VLOOKUP(A1649,'medical examination2'!A1649:G3984,7,FALSE)</f>
        <v>No</v>
      </c>
      <c r="F1649" t="str">
        <f>VLOOKUP(healthcare!A1649,'medical examination2'!A1649:I3983,9,FALSE)</f>
        <v>No</v>
      </c>
      <c r="G1649" t="str">
        <f>VLOOKUP(A1649,'medical examination2'!A1649:J3983,10,FALSE)</f>
        <v>No</v>
      </c>
      <c r="I1649" t="str">
        <f>VLOOKUP(A1649,'medical examination2'!A1649:M3983,13,FALSE)</f>
        <v>No</v>
      </c>
      <c r="J1649" t="str">
        <f>VLOOKUP(A1649,'medical examination2'!A1649:D3983,4,FALSE)</f>
        <v>OBESITY</v>
      </c>
      <c r="K1649" t="str">
        <f>VLOOKUP(A1649,'medical examination2'!A1649:F3983,6,FALSE)</f>
        <v>NORMAL</v>
      </c>
      <c r="L1649" s="16" t="e">
        <f>VLOOKUP(A1649,'hospitalisation details 2'!A1649:G3991,7,FALSE)</f>
        <v>#N/A</v>
      </c>
      <c r="N1649" t="e">
        <f>VLOOKUP(A1649,'hospitalisation details 2'!A1649:J3991,10,FALSE)</f>
        <v>#N/A</v>
      </c>
    </row>
    <row r="1650" spans="1:14" ht="15.6" x14ac:dyDescent="0.3">
      <c r="A1650" s="1" t="s">
        <v>722</v>
      </c>
      <c r="B1650" t="str">
        <f>VLOOKUP(A1650,'Customer Names'!A1650:D3984,4,FALSE)</f>
        <v>Jennifer A</v>
      </c>
      <c r="C1650">
        <f>VLOOKUP(A1650,'medical examination2'!A1650:'medical examination2'!B3984,2,FALSE)</f>
        <v>32.51</v>
      </c>
      <c r="D1650">
        <f>VLOOKUP(A1650,'medical examination2'!A1650:E3984,5,FALSE)</f>
        <v>4.3</v>
      </c>
      <c r="E1650" t="str">
        <f>VLOOKUP(A1650,'medical examination2'!A1650:G3985,7,FALSE)</f>
        <v>No</v>
      </c>
      <c r="F1650" t="str">
        <f>VLOOKUP(healthcare!A1650,'medical examination2'!A1650:I3984,9,FALSE)</f>
        <v>No</v>
      </c>
      <c r="G1650" t="str">
        <f>VLOOKUP(A1650,'medical examination2'!A1650:J3984,10,FALSE)</f>
        <v>No</v>
      </c>
      <c r="I1650" t="str">
        <f>VLOOKUP(A1650,'medical examination2'!A1650:M3984,13,FALSE)</f>
        <v>No</v>
      </c>
      <c r="J1650" t="str">
        <f>VLOOKUP(A1650,'medical examination2'!A1650:D3984,4,FALSE)</f>
        <v>OBESITY</v>
      </c>
      <c r="K1650" t="str">
        <f>VLOOKUP(A1650,'medical examination2'!A1650:F3984,6,FALSE)</f>
        <v>NORMAL</v>
      </c>
      <c r="L1650" s="16" t="e">
        <f>VLOOKUP(A1650,'hospitalisation details 2'!A1650:G3992,7,FALSE)</f>
        <v>#N/A</v>
      </c>
      <c r="N1650" t="e">
        <f>VLOOKUP(A1650,'hospitalisation details 2'!A1650:J3992,10,FALSE)</f>
        <v>#N/A</v>
      </c>
    </row>
    <row r="1651" spans="1:14" ht="15.6" x14ac:dyDescent="0.3">
      <c r="A1651" s="1" t="s">
        <v>721</v>
      </c>
      <c r="B1651" t="str">
        <f>VLOOKUP(A1651,'Customer Names'!A1651:D3985,4,FALSE)</f>
        <v>Jessica</v>
      </c>
      <c r="C1651">
        <f>VLOOKUP(A1651,'medical examination2'!A1651:'medical examination2'!B3985,2,FALSE)</f>
        <v>30.71</v>
      </c>
      <c r="D1651">
        <f>VLOOKUP(A1651,'medical examination2'!A1651:E3985,5,FALSE)</f>
        <v>6.14</v>
      </c>
      <c r="E1651" t="str">
        <f>VLOOKUP(A1651,'medical examination2'!A1651:G3986,7,FALSE)</f>
        <v>No</v>
      </c>
      <c r="F1651" t="str">
        <f>VLOOKUP(healthcare!A1651,'medical examination2'!A1651:I3985,9,FALSE)</f>
        <v>No</v>
      </c>
      <c r="G1651" t="str">
        <f>VLOOKUP(A1651,'medical examination2'!A1651:J3985,10,FALSE)</f>
        <v>Yes</v>
      </c>
      <c r="I1651" t="str">
        <f>VLOOKUP(A1651,'medical examination2'!A1651:M3985,13,FALSE)</f>
        <v>No</v>
      </c>
      <c r="J1651" t="str">
        <f>VLOOKUP(A1651,'medical examination2'!A1651:D3985,4,FALSE)</f>
        <v>OBESITY</v>
      </c>
      <c r="K1651" t="str">
        <f>VLOOKUP(A1651,'medical examination2'!A1651:F3985,6,FALSE)</f>
        <v>PREDIABETES</v>
      </c>
      <c r="L1651" s="16" t="e">
        <f>VLOOKUP(A1651,'hospitalisation details 2'!A1651:G3993,7,FALSE)</f>
        <v>#N/A</v>
      </c>
      <c r="N1651" t="e">
        <f>VLOOKUP(A1651,'hospitalisation details 2'!A1651:J3993,10,FALSE)</f>
        <v>#N/A</v>
      </c>
    </row>
    <row r="1652" spans="1:14" ht="15.6" x14ac:dyDescent="0.3">
      <c r="A1652" s="1" t="s">
        <v>720</v>
      </c>
      <c r="B1652" t="str">
        <f>VLOOKUP(A1652,'Customer Names'!A1652:D3986,4,FALSE)</f>
        <v>Chaiwat</v>
      </c>
      <c r="C1652">
        <f>VLOOKUP(A1652,'medical examination2'!A1652:'medical examination2'!B3986,2,FALSE)</f>
        <v>28.9</v>
      </c>
      <c r="D1652">
        <f>VLOOKUP(A1652,'medical examination2'!A1652:E3986,5,FALSE)</f>
        <v>5.36</v>
      </c>
      <c r="E1652" t="str">
        <f>VLOOKUP(A1652,'medical examination2'!A1652:G3987,7,FALSE)</f>
        <v>No</v>
      </c>
      <c r="F1652" t="str">
        <f>VLOOKUP(healthcare!A1652,'medical examination2'!A1652:I3986,9,FALSE)</f>
        <v>No</v>
      </c>
      <c r="G1652" t="str">
        <f>VLOOKUP(A1652,'medical examination2'!A1652:J3986,10,FALSE)</f>
        <v>No</v>
      </c>
      <c r="I1652" t="str">
        <f>VLOOKUP(A1652,'medical examination2'!A1652:M3986,13,FALSE)</f>
        <v>No</v>
      </c>
      <c r="J1652" t="str">
        <f>VLOOKUP(A1652,'medical examination2'!A1652:D3986,4,FALSE)</f>
        <v>OVERWEIGHT</v>
      </c>
      <c r="K1652" t="str">
        <f>VLOOKUP(A1652,'medical examination2'!A1652:F3986,6,FALSE)</f>
        <v>NORMAL</v>
      </c>
      <c r="L1652" s="16" t="e">
        <f>VLOOKUP(A1652,'hospitalisation details 2'!A1652:G3994,7,FALSE)</f>
        <v>#N/A</v>
      </c>
      <c r="N1652" t="e">
        <f>VLOOKUP(A1652,'hospitalisation details 2'!A1652:J3994,10,FALSE)</f>
        <v>#N/A</v>
      </c>
    </row>
    <row r="1653" spans="1:14" ht="15.6" x14ac:dyDescent="0.3">
      <c r="A1653" s="1" t="s">
        <v>719</v>
      </c>
      <c r="B1653" t="str">
        <f>VLOOKUP(A1653,'Customer Names'!A1653:D3987,4,FALSE)</f>
        <v>Kerri</v>
      </c>
      <c r="C1653">
        <f>VLOOKUP(A1653,'medical examination2'!A1653:'medical examination2'!B3987,2,FALSE)</f>
        <v>36.19</v>
      </c>
      <c r="D1653">
        <f>VLOOKUP(A1653,'medical examination2'!A1653:E3987,5,FALSE)</f>
        <v>4.3</v>
      </c>
      <c r="E1653" t="str">
        <f>VLOOKUP(A1653,'medical examination2'!A1653:G3988,7,FALSE)</f>
        <v>No</v>
      </c>
      <c r="F1653" t="str">
        <f>VLOOKUP(healthcare!A1653,'medical examination2'!A1653:I3987,9,FALSE)</f>
        <v>No</v>
      </c>
      <c r="G1653" t="str">
        <f>VLOOKUP(A1653,'medical examination2'!A1653:J3987,10,FALSE)</f>
        <v>No</v>
      </c>
      <c r="I1653" t="str">
        <f>VLOOKUP(A1653,'medical examination2'!A1653:M3987,13,FALSE)</f>
        <v>No</v>
      </c>
      <c r="J1653" t="str">
        <f>VLOOKUP(A1653,'medical examination2'!A1653:D3987,4,FALSE)</f>
        <v>OBESITY</v>
      </c>
      <c r="K1653" t="str">
        <f>VLOOKUP(A1653,'medical examination2'!A1653:F3987,6,FALSE)</f>
        <v>NORMAL</v>
      </c>
      <c r="L1653" s="16" t="e">
        <f>VLOOKUP(A1653,'hospitalisation details 2'!A1653:G3995,7,FALSE)</f>
        <v>#N/A</v>
      </c>
      <c r="N1653" t="e">
        <f>VLOOKUP(A1653,'hospitalisation details 2'!A1653:J3995,10,FALSE)</f>
        <v>#N/A</v>
      </c>
    </row>
    <row r="1654" spans="1:14" ht="15.6" x14ac:dyDescent="0.3">
      <c r="A1654" s="1" t="s">
        <v>718</v>
      </c>
      <c r="B1654" t="str">
        <f>VLOOKUP(A1654,'Customer Names'!A1654:D3988,4,FALSE)</f>
        <v>Lisa</v>
      </c>
      <c r="C1654">
        <f>VLOOKUP(A1654,'medical examination2'!A1654:'medical examination2'!B3988,2,FALSE)</f>
        <v>29.6</v>
      </c>
      <c r="D1654">
        <f>VLOOKUP(A1654,'medical examination2'!A1654:E3988,5,FALSE)</f>
        <v>4.09</v>
      </c>
      <c r="E1654" t="str">
        <f>VLOOKUP(A1654,'medical examination2'!A1654:G3989,7,FALSE)</f>
        <v>No</v>
      </c>
      <c r="F1654" t="str">
        <f>VLOOKUP(healthcare!A1654,'medical examination2'!A1654:I3988,9,FALSE)</f>
        <v>No</v>
      </c>
      <c r="G1654" t="str">
        <f>VLOOKUP(A1654,'medical examination2'!A1654:J3988,10,FALSE)</f>
        <v>No</v>
      </c>
      <c r="I1654" t="str">
        <f>VLOOKUP(A1654,'medical examination2'!A1654:M3988,13,FALSE)</f>
        <v>No</v>
      </c>
      <c r="J1654" t="str">
        <f>VLOOKUP(A1654,'medical examination2'!A1654:D3988,4,FALSE)</f>
        <v>OVERWEIGHT</v>
      </c>
      <c r="K1654" t="str">
        <f>VLOOKUP(A1654,'medical examination2'!A1654:F3988,6,FALSE)</f>
        <v>NORMAL</v>
      </c>
      <c r="L1654" s="16" t="e">
        <f>VLOOKUP(A1654,'hospitalisation details 2'!A1654:G3996,7,FALSE)</f>
        <v>#N/A</v>
      </c>
      <c r="N1654" t="e">
        <f>VLOOKUP(A1654,'hospitalisation details 2'!A1654:J3996,10,FALSE)</f>
        <v>#N/A</v>
      </c>
    </row>
    <row r="1655" spans="1:14" ht="15.6" x14ac:dyDescent="0.3">
      <c r="A1655" s="1" t="s">
        <v>717</v>
      </c>
      <c r="B1655" t="str">
        <f>VLOOKUP(A1655,'Customer Names'!A1655:D3989,4,FALSE)</f>
        <v>Nicholas G</v>
      </c>
      <c r="C1655">
        <f>VLOOKUP(A1655,'medical examination2'!A1655:'medical examination2'!B3989,2,FALSE)</f>
        <v>30.95</v>
      </c>
      <c r="D1655">
        <f>VLOOKUP(A1655,'medical examination2'!A1655:E3989,5,FALSE)</f>
        <v>6.27</v>
      </c>
      <c r="E1655" t="str">
        <f>VLOOKUP(A1655,'medical examination2'!A1655:G3990,7,FALSE)</f>
        <v>No</v>
      </c>
      <c r="F1655" t="str">
        <f>VLOOKUP(healthcare!A1655,'medical examination2'!A1655:I3989,9,FALSE)</f>
        <v>No</v>
      </c>
      <c r="G1655" t="str">
        <f>VLOOKUP(A1655,'medical examination2'!A1655:J3989,10,FALSE)</f>
        <v>Yes</v>
      </c>
      <c r="I1655" t="str">
        <f>VLOOKUP(A1655,'medical examination2'!A1655:M3989,13,FALSE)</f>
        <v>No</v>
      </c>
      <c r="J1655" t="str">
        <f>VLOOKUP(A1655,'medical examination2'!A1655:D3989,4,FALSE)</f>
        <v>OBESITY</v>
      </c>
      <c r="K1655" t="str">
        <f>VLOOKUP(A1655,'medical examination2'!A1655:F3989,6,FALSE)</f>
        <v>PREDIABETES</v>
      </c>
      <c r="L1655" s="16" t="e">
        <f>VLOOKUP(A1655,'hospitalisation details 2'!A1655:G3997,7,FALSE)</f>
        <v>#N/A</v>
      </c>
      <c r="N1655" t="e">
        <f>VLOOKUP(A1655,'hospitalisation details 2'!A1655:J3997,10,FALSE)</f>
        <v>#N/A</v>
      </c>
    </row>
    <row r="1656" spans="1:14" ht="15.6" x14ac:dyDescent="0.3">
      <c r="A1656" s="1" t="s">
        <v>716</v>
      </c>
      <c r="B1656" t="str">
        <f>VLOOKUP(A1656,'Customer Names'!A1656:D3990,4,FALSE)</f>
        <v>Vasilis S</v>
      </c>
      <c r="C1656">
        <f>VLOOKUP(A1656,'medical examination2'!A1656:'medical examination2'!B3990,2,FALSE)</f>
        <v>19.95</v>
      </c>
      <c r="D1656">
        <f>VLOOKUP(A1656,'medical examination2'!A1656:E3990,5,FALSE)</f>
        <v>5.39</v>
      </c>
      <c r="E1656" t="str">
        <f>VLOOKUP(A1656,'medical examination2'!A1656:G3991,7,FALSE)</f>
        <v>No</v>
      </c>
      <c r="F1656" t="str">
        <f>VLOOKUP(healthcare!A1656,'medical examination2'!A1656:I3990,9,FALSE)</f>
        <v>No</v>
      </c>
      <c r="G1656" t="str">
        <f>VLOOKUP(A1656,'medical examination2'!A1656:J3990,10,FALSE)</f>
        <v>No</v>
      </c>
      <c r="I1656" t="str">
        <f>VLOOKUP(A1656,'medical examination2'!A1656:M3990,13,FALSE)</f>
        <v>No</v>
      </c>
      <c r="J1656" t="str">
        <f>VLOOKUP(A1656,'medical examination2'!A1656:D3990,4,FALSE)</f>
        <v>NORMAL WEIGHT</v>
      </c>
      <c r="K1656" t="str">
        <f>VLOOKUP(A1656,'medical examination2'!A1656:F3990,6,FALSE)</f>
        <v>NORMAL</v>
      </c>
      <c r="L1656" s="16" t="e">
        <f>VLOOKUP(A1656,'hospitalisation details 2'!A1656:G3998,7,FALSE)</f>
        <v>#N/A</v>
      </c>
      <c r="N1656" t="e">
        <f>VLOOKUP(A1656,'hospitalisation details 2'!A1656:J3998,10,FALSE)</f>
        <v>#N/A</v>
      </c>
    </row>
    <row r="1657" spans="1:14" ht="15.6" x14ac:dyDescent="0.3">
      <c r="A1657" s="1" t="s">
        <v>715</v>
      </c>
      <c r="B1657" t="str">
        <f>VLOOKUP(A1657,'Customer Names'!A1657:D3991,4,FALSE)</f>
        <v>Michael P</v>
      </c>
      <c r="C1657">
        <f>VLOOKUP(A1657,'medical examination2'!A1657:'medical examination2'!B3991,2,FALSE)</f>
        <v>23.65</v>
      </c>
      <c r="D1657">
        <f>VLOOKUP(A1657,'medical examination2'!A1657:E3991,5,FALSE)</f>
        <v>5.75</v>
      </c>
      <c r="E1657" t="str">
        <f>VLOOKUP(A1657,'medical examination2'!A1657:G3992,7,FALSE)</f>
        <v>yes</v>
      </c>
      <c r="F1657" t="str">
        <f>VLOOKUP(healthcare!A1657,'medical examination2'!A1657:I3991,9,FALSE)</f>
        <v>No</v>
      </c>
      <c r="G1657" t="str">
        <f>VLOOKUP(A1657,'medical examination2'!A1657:J3991,10,FALSE)</f>
        <v>No</v>
      </c>
      <c r="I1657" t="str">
        <f>VLOOKUP(A1657,'medical examination2'!A1657:M3991,13,FALSE)</f>
        <v>No</v>
      </c>
      <c r="J1657" t="str">
        <f>VLOOKUP(A1657,'medical examination2'!A1657:D3991,4,FALSE)</f>
        <v>NORMAL WEIGHT</v>
      </c>
      <c r="K1657" t="str">
        <f>VLOOKUP(A1657,'medical examination2'!A1657:F3991,6,FALSE)</f>
        <v>PREDIABETES</v>
      </c>
      <c r="L1657" s="16" t="e">
        <f>VLOOKUP(A1657,'hospitalisation details 2'!A1657:G3999,7,FALSE)</f>
        <v>#N/A</v>
      </c>
      <c r="N1657" t="e">
        <f>VLOOKUP(A1657,'hospitalisation details 2'!A1657:J3999,10,FALSE)</f>
        <v>#N/A</v>
      </c>
    </row>
    <row r="1658" spans="1:14" ht="15.6" x14ac:dyDescent="0.3">
      <c r="A1658" s="1" t="s">
        <v>714</v>
      </c>
      <c r="B1658" t="str">
        <f>VLOOKUP(A1658,'Customer Names'!A1658:D3992,4,FALSE)</f>
        <v>Colleen C.</v>
      </c>
      <c r="C1658">
        <f>VLOOKUP(A1658,'medical examination2'!A1658:'medical examination2'!B3992,2,FALSE)</f>
        <v>43.34</v>
      </c>
      <c r="D1658">
        <f>VLOOKUP(A1658,'medical examination2'!A1658:E3992,5,FALSE)</f>
        <v>4.91</v>
      </c>
      <c r="E1658" t="str">
        <f>VLOOKUP(A1658,'medical examination2'!A1658:G3993,7,FALSE)</f>
        <v>No</v>
      </c>
      <c r="F1658" t="str">
        <f>VLOOKUP(healthcare!A1658,'medical examination2'!A1658:I3992,9,FALSE)</f>
        <v>No</v>
      </c>
      <c r="G1658" t="str">
        <f>VLOOKUP(A1658,'medical examination2'!A1658:J3992,10,FALSE)</f>
        <v>No</v>
      </c>
      <c r="I1658" t="str">
        <f>VLOOKUP(A1658,'medical examination2'!A1658:M3992,13,FALSE)</f>
        <v>No</v>
      </c>
      <c r="J1658" t="str">
        <f>VLOOKUP(A1658,'medical examination2'!A1658:D3992,4,FALSE)</f>
        <v>OBESITY</v>
      </c>
      <c r="K1658" t="str">
        <f>VLOOKUP(A1658,'medical examination2'!A1658:F3992,6,FALSE)</f>
        <v>NORMAL</v>
      </c>
      <c r="L1658" s="16" t="e">
        <f>VLOOKUP(A1658,'hospitalisation details 2'!A1658:G4000,7,FALSE)</f>
        <v>#N/A</v>
      </c>
      <c r="N1658" t="e">
        <f>VLOOKUP(A1658,'hospitalisation details 2'!A1658:J4000,10,FALSE)</f>
        <v>#N/A</v>
      </c>
    </row>
    <row r="1659" spans="1:14" ht="15.6" x14ac:dyDescent="0.3">
      <c r="A1659" s="1" t="s">
        <v>713</v>
      </c>
      <c r="B1659" t="str">
        <f>VLOOKUP(A1659,'Customer Names'!A1659:D3993,4,FALSE)</f>
        <v>Annika</v>
      </c>
      <c r="C1659">
        <f>VLOOKUP(A1659,'medical examination2'!A1659:'medical examination2'!B3993,2,FALSE)</f>
        <v>31.98</v>
      </c>
      <c r="D1659">
        <f>VLOOKUP(A1659,'medical examination2'!A1659:E3993,5,FALSE)</f>
        <v>4.46</v>
      </c>
      <c r="E1659" t="str">
        <f>VLOOKUP(A1659,'medical examination2'!A1659:G3994,7,FALSE)</f>
        <v>yes</v>
      </c>
      <c r="F1659" t="str">
        <f>VLOOKUP(healthcare!A1659,'medical examination2'!A1659:I3993,9,FALSE)</f>
        <v>No</v>
      </c>
      <c r="G1659" t="str">
        <f>VLOOKUP(A1659,'medical examination2'!A1659:J3993,10,FALSE)</f>
        <v>No</v>
      </c>
      <c r="I1659" t="str">
        <f>VLOOKUP(A1659,'medical examination2'!A1659:M3993,13,FALSE)</f>
        <v>No</v>
      </c>
      <c r="J1659" t="str">
        <f>VLOOKUP(A1659,'medical examination2'!A1659:D3993,4,FALSE)</f>
        <v>OBESITY</v>
      </c>
      <c r="K1659" t="str">
        <f>VLOOKUP(A1659,'medical examination2'!A1659:F3993,6,FALSE)</f>
        <v>NORMAL</v>
      </c>
      <c r="L1659" s="16" t="e">
        <f>VLOOKUP(A1659,'hospitalisation details 2'!A1659:G4001,7,FALSE)</f>
        <v>#N/A</v>
      </c>
      <c r="N1659" t="e">
        <f>VLOOKUP(A1659,'hospitalisation details 2'!A1659:J4001,10,FALSE)</f>
        <v>#N/A</v>
      </c>
    </row>
    <row r="1660" spans="1:14" ht="15.6" x14ac:dyDescent="0.3">
      <c r="A1660" s="1" t="s">
        <v>712</v>
      </c>
      <c r="B1660" t="str">
        <f>VLOOKUP(A1660,'Customer Names'!A1660:D3994,4,FALSE)</f>
        <v>Kelly</v>
      </c>
      <c r="C1660">
        <f>VLOOKUP(A1660,'medical examination2'!A1660:'medical examination2'!B3994,2,FALSE)</f>
        <v>35.86</v>
      </c>
      <c r="D1660">
        <f>VLOOKUP(A1660,'medical examination2'!A1660:E3994,5,FALSE)</f>
        <v>6.22</v>
      </c>
      <c r="E1660" t="str">
        <f>VLOOKUP(A1660,'medical examination2'!A1660:G3995,7,FALSE)</f>
        <v>No</v>
      </c>
      <c r="F1660" t="str">
        <f>VLOOKUP(healthcare!A1660,'medical examination2'!A1660:I3994,9,FALSE)</f>
        <v>No</v>
      </c>
      <c r="G1660" t="str">
        <f>VLOOKUP(A1660,'medical examination2'!A1660:J3994,10,FALSE)</f>
        <v>No</v>
      </c>
      <c r="I1660" t="str">
        <f>VLOOKUP(A1660,'medical examination2'!A1660:M3994,13,FALSE)</f>
        <v>No</v>
      </c>
      <c r="J1660" t="str">
        <f>VLOOKUP(A1660,'medical examination2'!A1660:D3994,4,FALSE)</f>
        <v>OBESITY</v>
      </c>
      <c r="K1660" t="str">
        <f>VLOOKUP(A1660,'medical examination2'!A1660:F3994,6,FALSE)</f>
        <v>PREDIABETES</v>
      </c>
      <c r="L1660" s="16" t="e">
        <f>VLOOKUP(A1660,'hospitalisation details 2'!A1660:G4002,7,FALSE)</f>
        <v>#N/A</v>
      </c>
      <c r="N1660" t="e">
        <f>VLOOKUP(A1660,'hospitalisation details 2'!A1660:J4002,10,FALSE)</f>
        <v>#N/A</v>
      </c>
    </row>
    <row r="1661" spans="1:14" ht="15.6" x14ac:dyDescent="0.3">
      <c r="A1661" s="1" t="s">
        <v>711</v>
      </c>
      <c r="B1661" t="str">
        <f>VLOOKUP(A1661,'Customer Names'!A1661:D3995,4,FALSE)</f>
        <v>Nicholas C.</v>
      </c>
      <c r="C1661">
        <f>VLOOKUP(A1661,'medical examination2'!A1661:'medical examination2'!B3995,2,FALSE)</f>
        <v>15.2</v>
      </c>
      <c r="D1661">
        <f>VLOOKUP(A1661,'medical examination2'!A1661:E3995,5,FALSE)</f>
        <v>8.82</v>
      </c>
      <c r="E1661" t="str">
        <f>VLOOKUP(A1661,'medical examination2'!A1661:G3996,7,FALSE)</f>
        <v>No</v>
      </c>
      <c r="F1661" t="str">
        <f>VLOOKUP(healthcare!A1661,'medical examination2'!A1661:I3995,9,FALSE)</f>
        <v>No</v>
      </c>
      <c r="G1661" t="str">
        <f>VLOOKUP(A1661,'medical examination2'!A1661:J3995,10,FALSE)</f>
        <v>No</v>
      </c>
      <c r="I1661" t="str">
        <f>VLOOKUP(A1661,'medical examination2'!A1661:M3995,13,FALSE)</f>
        <v>No</v>
      </c>
      <c r="J1661" t="str">
        <f>VLOOKUP(A1661,'medical examination2'!A1661:D3995,4,FALSE)</f>
        <v>UNDERWEIGHT</v>
      </c>
      <c r="K1661" t="str">
        <f>VLOOKUP(A1661,'medical examination2'!A1661:F3995,6,FALSE)</f>
        <v>DIABETES</v>
      </c>
      <c r="L1661" s="16" t="e">
        <f>VLOOKUP(A1661,'hospitalisation details 2'!A1661:G4003,7,FALSE)</f>
        <v>#N/A</v>
      </c>
      <c r="N1661" t="e">
        <f>VLOOKUP(A1661,'hospitalisation details 2'!A1661:J4003,10,FALSE)</f>
        <v>#N/A</v>
      </c>
    </row>
    <row r="1662" spans="1:14" ht="15.6" x14ac:dyDescent="0.3">
      <c r="A1662" s="1" t="s">
        <v>710</v>
      </c>
      <c r="B1662" t="str">
        <f>VLOOKUP(A1662,'Customer Names'!A1662:D3996,4,FALSE)</f>
        <v>Kelly K</v>
      </c>
      <c r="C1662">
        <f>VLOOKUP(A1662,'medical examination2'!A1662:'medical examination2'!B3996,2,FALSE)</f>
        <v>37.200000000000003</v>
      </c>
      <c r="D1662">
        <f>VLOOKUP(A1662,'medical examination2'!A1662:E3996,5,FALSE)</f>
        <v>10.14</v>
      </c>
      <c r="E1662" t="str">
        <f>VLOOKUP(A1662,'medical examination2'!A1662:G3997,7,FALSE)</f>
        <v>No</v>
      </c>
      <c r="F1662" t="str">
        <f>VLOOKUP(healthcare!A1662,'medical examination2'!A1662:I3996,9,FALSE)</f>
        <v>No</v>
      </c>
      <c r="G1662" t="str">
        <f>VLOOKUP(A1662,'medical examination2'!A1662:J3996,10,FALSE)</f>
        <v>No</v>
      </c>
      <c r="I1662" t="str">
        <f>VLOOKUP(A1662,'medical examination2'!A1662:M3996,13,FALSE)</f>
        <v>No</v>
      </c>
      <c r="J1662" t="str">
        <f>VLOOKUP(A1662,'medical examination2'!A1662:D3996,4,FALSE)</f>
        <v>OBESITY</v>
      </c>
      <c r="K1662" t="str">
        <f>VLOOKUP(A1662,'medical examination2'!A1662:F3996,6,FALSE)</f>
        <v>DIABETES</v>
      </c>
      <c r="L1662" s="16" t="e">
        <f>VLOOKUP(A1662,'hospitalisation details 2'!A1662:G4004,7,FALSE)</f>
        <v>#N/A</v>
      </c>
      <c r="N1662" t="e">
        <f>VLOOKUP(A1662,'hospitalisation details 2'!A1662:J4004,10,FALSE)</f>
        <v>#N/A</v>
      </c>
    </row>
    <row r="1663" spans="1:14" ht="15.6" x14ac:dyDescent="0.3">
      <c r="A1663" s="1" t="s">
        <v>709</v>
      </c>
      <c r="B1663" t="str">
        <f>VLOOKUP(A1663,'Customer Names'!A1663:D3997,4,FALSE)</f>
        <v>Andrew</v>
      </c>
      <c r="C1663">
        <f>VLOOKUP(A1663,'medical examination2'!A1663:'medical examination2'!B3997,2,FALSE)</f>
        <v>17.91</v>
      </c>
      <c r="D1663">
        <f>VLOOKUP(A1663,'medical examination2'!A1663:E3997,5,FALSE)</f>
        <v>4.66</v>
      </c>
      <c r="E1663" t="str">
        <f>VLOOKUP(A1663,'medical examination2'!A1663:G3998,7,FALSE)</f>
        <v>No</v>
      </c>
      <c r="F1663" t="str">
        <f>VLOOKUP(healthcare!A1663,'medical examination2'!A1663:I3997,9,FALSE)</f>
        <v>No</v>
      </c>
      <c r="G1663" t="str">
        <f>VLOOKUP(A1663,'medical examination2'!A1663:J3997,10,FALSE)</f>
        <v>No</v>
      </c>
      <c r="I1663" t="str">
        <f>VLOOKUP(A1663,'medical examination2'!A1663:M3997,13,FALSE)</f>
        <v>No</v>
      </c>
      <c r="J1663" t="str">
        <f>VLOOKUP(A1663,'medical examination2'!A1663:D3997,4,FALSE)</f>
        <v>UNDERWEIGHT</v>
      </c>
      <c r="K1663" t="str">
        <f>VLOOKUP(A1663,'medical examination2'!A1663:F3997,6,FALSE)</f>
        <v>NORMAL</v>
      </c>
      <c r="L1663" s="16" t="e">
        <f>VLOOKUP(A1663,'hospitalisation details 2'!A1663:G4005,7,FALSE)</f>
        <v>#N/A</v>
      </c>
      <c r="N1663" t="e">
        <f>VLOOKUP(A1663,'hospitalisation details 2'!A1663:J4005,10,FALSE)</f>
        <v>#N/A</v>
      </c>
    </row>
    <row r="1664" spans="1:14" ht="15.6" x14ac:dyDescent="0.3">
      <c r="A1664" s="1" t="s">
        <v>708</v>
      </c>
      <c r="B1664" t="str">
        <f>VLOOKUP(A1664,'Customer Names'!A1664:D3998,4,FALSE)</f>
        <v>Hannah</v>
      </c>
      <c r="C1664">
        <f>VLOOKUP(A1664,'medical examination2'!A1664:'medical examination2'!B3998,2,FALSE)</f>
        <v>20.76</v>
      </c>
      <c r="D1664">
        <f>VLOOKUP(A1664,'medical examination2'!A1664:E3998,5,FALSE)</f>
        <v>6.26</v>
      </c>
      <c r="E1664" t="str">
        <f>VLOOKUP(A1664,'medical examination2'!A1664:G3999,7,FALSE)</f>
        <v>No</v>
      </c>
      <c r="F1664" t="str">
        <f>VLOOKUP(healthcare!A1664,'medical examination2'!A1664:I3998,9,FALSE)</f>
        <v>No</v>
      </c>
      <c r="G1664" t="str">
        <f>VLOOKUP(A1664,'medical examination2'!A1664:J3998,10,FALSE)</f>
        <v>No</v>
      </c>
      <c r="I1664" t="str">
        <f>VLOOKUP(A1664,'medical examination2'!A1664:M3998,13,FALSE)</f>
        <v>No</v>
      </c>
      <c r="J1664" t="str">
        <f>VLOOKUP(A1664,'medical examination2'!A1664:D3998,4,FALSE)</f>
        <v>NORMAL WEIGHT</v>
      </c>
      <c r="K1664" t="str">
        <f>VLOOKUP(A1664,'medical examination2'!A1664:F3998,6,FALSE)</f>
        <v>PREDIABETES</v>
      </c>
      <c r="L1664" s="16" t="e">
        <f>VLOOKUP(A1664,'hospitalisation details 2'!A1664:G4006,7,FALSE)</f>
        <v>#N/A</v>
      </c>
      <c r="N1664" t="e">
        <f>VLOOKUP(A1664,'hospitalisation details 2'!A1664:J4006,10,FALSE)</f>
        <v>#N/A</v>
      </c>
    </row>
    <row r="1665" spans="1:14" ht="15.6" x14ac:dyDescent="0.3">
      <c r="A1665" s="1" t="s">
        <v>707</v>
      </c>
      <c r="B1665" t="str">
        <f>VLOOKUP(A1665,'Customer Names'!A1665:D3999,4,FALSE)</f>
        <v>Patricio Sr.</v>
      </c>
      <c r="C1665">
        <f>VLOOKUP(A1665,'medical examination2'!A1665:'medical examination2'!B3999,2,FALSE)</f>
        <v>38.99</v>
      </c>
      <c r="D1665">
        <f>VLOOKUP(A1665,'medical examination2'!A1665:E3999,5,FALSE)</f>
        <v>5.21</v>
      </c>
      <c r="E1665" t="str">
        <f>VLOOKUP(A1665,'medical examination2'!A1665:G4000,7,FALSE)</f>
        <v>No</v>
      </c>
      <c r="F1665" t="str">
        <f>VLOOKUP(healthcare!A1665,'medical examination2'!A1665:I3999,9,FALSE)</f>
        <v>yes</v>
      </c>
      <c r="G1665" t="str">
        <f>VLOOKUP(A1665,'medical examination2'!A1665:J3999,10,FALSE)</f>
        <v>No</v>
      </c>
      <c r="I1665" t="str">
        <f>VLOOKUP(A1665,'medical examination2'!A1665:M3999,13,FALSE)</f>
        <v>No</v>
      </c>
      <c r="J1665" t="str">
        <f>VLOOKUP(A1665,'medical examination2'!A1665:D3999,4,FALSE)</f>
        <v>OBESITY</v>
      </c>
      <c r="K1665" t="str">
        <f>VLOOKUP(A1665,'medical examination2'!A1665:F3999,6,FALSE)</f>
        <v>NORMAL</v>
      </c>
      <c r="L1665" s="16" t="e">
        <f>VLOOKUP(A1665,'hospitalisation details 2'!A1665:G4007,7,FALSE)</f>
        <v>#N/A</v>
      </c>
      <c r="N1665" t="e">
        <f>VLOOKUP(A1665,'hospitalisation details 2'!A1665:J4007,10,FALSE)</f>
        <v>#N/A</v>
      </c>
    </row>
    <row r="1666" spans="1:14" ht="15.6" x14ac:dyDescent="0.3">
      <c r="A1666" s="1" t="s">
        <v>706</v>
      </c>
      <c r="B1666" t="str">
        <f>VLOOKUP(A1666,'Customer Names'!A1666:D4000,4,FALSE)</f>
        <v>Robert B</v>
      </c>
      <c r="C1666">
        <f>VLOOKUP(A1666,'medical examination2'!A1666:'medical examination2'!B4000,2,FALSE)</f>
        <v>42.655000000000001</v>
      </c>
      <c r="D1666">
        <f>VLOOKUP(A1666,'medical examination2'!A1666:E4000,5,FALSE)</f>
        <v>5.94</v>
      </c>
      <c r="E1666" t="str">
        <f>VLOOKUP(A1666,'medical examination2'!A1666:G4001,7,FALSE)</f>
        <v>yes</v>
      </c>
      <c r="F1666" t="str">
        <f>VLOOKUP(healthcare!A1666,'medical examination2'!A1666:I4000,9,FALSE)</f>
        <v>No</v>
      </c>
      <c r="G1666" t="str">
        <f>VLOOKUP(A1666,'medical examination2'!A1666:J4000,10,FALSE)</f>
        <v>Yes</v>
      </c>
      <c r="I1666" t="str">
        <f>VLOOKUP(A1666,'medical examination2'!A1666:M4000,13,FALSE)</f>
        <v>No</v>
      </c>
      <c r="J1666" t="str">
        <f>VLOOKUP(A1666,'medical examination2'!A1666:D4000,4,FALSE)</f>
        <v>OBESITY</v>
      </c>
      <c r="K1666" t="str">
        <f>VLOOKUP(A1666,'medical examination2'!A1666:F4000,6,FALSE)</f>
        <v>PREDIABETES</v>
      </c>
      <c r="L1666" s="16" t="e">
        <f>VLOOKUP(A1666,'hospitalisation details 2'!A1666:G4008,7,FALSE)</f>
        <v>#N/A</v>
      </c>
      <c r="N1666" t="e">
        <f>VLOOKUP(A1666,'hospitalisation details 2'!A1666:J4008,10,FALSE)</f>
        <v>#N/A</v>
      </c>
    </row>
    <row r="1667" spans="1:14" ht="15.6" x14ac:dyDescent="0.3">
      <c r="A1667" s="1" t="s">
        <v>705</v>
      </c>
      <c r="B1667" t="str">
        <f>VLOOKUP(A1667,'Customer Names'!A1667:D4001,4,FALSE)</f>
        <v>Benjamin M</v>
      </c>
      <c r="C1667">
        <f>VLOOKUP(A1667,'medical examination2'!A1667:'medical examination2'!B4001,2,FALSE)</f>
        <v>30.57</v>
      </c>
      <c r="D1667">
        <f>VLOOKUP(A1667,'medical examination2'!A1667:E4001,5,FALSE)</f>
        <v>5.34</v>
      </c>
      <c r="E1667" t="str">
        <f>VLOOKUP(A1667,'medical examination2'!A1667:G4002,7,FALSE)</f>
        <v>No</v>
      </c>
      <c r="F1667" t="str">
        <f>VLOOKUP(healthcare!A1667,'medical examination2'!A1667:I4001,9,FALSE)</f>
        <v>No</v>
      </c>
      <c r="G1667" t="str">
        <f>VLOOKUP(A1667,'medical examination2'!A1667:J4001,10,FALSE)</f>
        <v>Yes</v>
      </c>
      <c r="I1667" t="str">
        <f>VLOOKUP(A1667,'medical examination2'!A1667:M4001,13,FALSE)</f>
        <v>No</v>
      </c>
      <c r="J1667" t="str">
        <f>VLOOKUP(A1667,'medical examination2'!A1667:D4001,4,FALSE)</f>
        <v>OBESITY</v>
      </c>
      <c r="K1667" t="str">
        <f>VLOOKUP(A1667,'medical examination2'!A1667:F4001,6,FALSE)</f>
        <v>NORMAL</v>
      </c>
      <c r="L1667" s="16" t="e">
        <f>VLOOKUP(A1667,'hospitalisation details 2'!A1667:G4009,7,FALSE)</f>
        <v>#N/A</v>
      </c>
      <c r="N1667" t="e">
        <f>VLOOKUP(A1667,'hospitalisation details 2'!A1667:J4009,10,FALSE)</f>
        <v>#N/A</v>
      </c>
    </row>
    <row r="1668" spans="1:14" ht="15.6" x14ac:dyDescent="0.3">
      <c r="A1668" s="1" t="s">
        <v>704</v>
      </c>
      <c r="B1668" t="str">
        <f>VLOOKUP(A1668,'Customer Names'!A1668:D4002,4,FALSE)</f>
        <v>Robert</v>
      </c>
      <c r="C1668">
        <f>VLOOKUP(A1668,'medical examination2'!A1668:'medical examination2'!B4002,2,FALSE)</f>
        <v>17.7</v>
      </c>
      <c r="D1668">
        <f>VLOOKUP(A1668,'medical examination2'!A1668:E4002,5,FALSE)</f>
        <v>6.38</v>
      </c>
      <c r="E1668" t="str">
        <f>VLOOKUP(A1668,'medical examination2'!A1668:G4003,7,FALSE)</f>
        <v>No</v>
      </c>
      <c r="F1668" t="str">
        <f>VLOOKUP(healthcare!A1668,'medical examination2'!A1668:I4002,9,FALSE)</f>
        <v>No</v>
      </c>
      <c r="G1668" t="str">
        <f>VLOOKUP(A1668,'medical examination2'!A1668:J4002,10,FALSE)</f>
        <v>No</v>
      </c>
      <c r="I1668" t="str">
        <f>VLOOKUP(A1668,'medical examination2'!A1668:M4002,13,FALSE)</f>
        <v>No</v>
      </c>
      <c r="J1668" t="str">
        <f>VLOOKUP(A1668,'medical examination2'!A1668:D4002,4,FALSE)</f>
        <v>UNDERWEIGHT</v>
      </c>
      <c r="K1668" t="str">
        <f>VLOOKUP(A1668,'medical examination2'!A1668:F4002,6,FALSE)</f>
        <v>PREDIABETES</v>
      </c>
      <c r="L1668" s="16" t="e">
        <f>VLOOKUP(A1668,'hospitalisation details 2'!A1668:G4010,7,FALSE)</f>
        <v>#N/A</v>
      </c>
      <c r="N1668" t="e">
        <f>VLOOKUP(A1668,'hospitalisation details 2'!A1668:J4010,10,FALSE)</f>
        <v>#N/A</v>
      </c>
    </row>
    <row r="1669" spans="1:14" ht="15.6" x14ac:dyDescent="0.3">
      <c r="A1669" s="1" t="s">
        <v>703</v>
      </c>
      <c r="B1669" t="str">
        <f>VLOOKUP(A1669,'Customer Names'!A1669:D4003,4,FALSE)</f>
        <v>Eric R.</v>
      </c>
      <c r="C1669">
        <f>VLOOKUP(A1669,'medical examination2'!A1669:'medical examination2'!B4003,2,FALSE)</f>
        <v>34.770000000000003</v>
      </c>
      <c r="D1669">
        <f>VLOOKUP(A1669,'medical examination2'!A1669:E4003,5,FALSE)</f>
        <v>4.47</v>
      </c>
      <c r="E1669" t="str">
        <f>VLOOKUP(A1669,'medical examination2'!A1669:G4004,7,FALSE)</f>
        <v>No</v>
      </c>
      <c r="F1669" t="str">
        <f>VLOOKUP(healthcare!A1669,'medical examination2'!A1669:I4003,9,FALSE)</f>
        <v>No</v>
      </c>
      <c r="G1669" t="str">
        <f>VLOOKUP(A1669,'medical examination2'!A1669:J4003,10,FALSE)</f>
        <v>No</v>
      </c>
      <c r="I1669" t="str">
        <f>VLOOKUP(A1669,'medical examination2'!A1669:M4003,13,FALSE)</f>
        <v>No</v>
      </c>
      <c r="J1669" t="str">
        <f>VLOOKUP(A1669,'medical examination2'!A1669:D4003,4,FALSE)</f>
        <v>OBESITY</v>
      </c>
      <c r="K1669" t="str">
        <f>VLOOKUP(A1669,'medical examination2'!A1669:F4003,6,FALSE)</f>
        <v>NORMAL</v>
      </c>
      <c r="L1669" s="16" t="e">
        <f>VLOOKUP(A1669,'hospitalisation details 2'!A1669:G4011,7,FALSE)</f>
        <v>#N/A</v>
      </c>
      <c r="N1669" t="e">
        <f>VLOOKUP(A1669,'hospitalisation details 2'!A1669:J4011,10,FALSE)</f>
        <v>#N/A</v>
      </c>
    </row>
    <row r="1670" spans="1:14" ht="15.6" x14ac:dyDescent="0.3">
      <c r="A1670" s="1" t="s">
        <v>702</v>
      </c>
      <c r="B1670" t="str">
        <f>VLOOKUP(A1670,'Customer Names'!A1670:D4004,4,FALSE)</f>
        <v>Matthew</v>
      </c>
      <c r="C1670">
        <f>VLOOKUP(A1670,'medical examination2'!A1670:'medical examination2'!B4004,2,FALSE)</f>
        <v>16.88</v>
      </c>
      <c r="D1670">
        <f>VLOOKUP(A1670,'medical examination2'!A1670:E4004,5,FALSE)</f>
        <v>9.9600000000000009</v>
      </c>
      <c r="E1670" t="str">
        <f>VLOOKUP(A1670,'medical examination2'!A1670:G4005,7,FALSE)</f>
        <v>No</v>
      </c>
      <c r="F1670" t="str">
        <f>VLOOKUP(healthcare!A1670,'medical examination2'!A1670:I4004,9,FALSE)</f>
        <v>No</v>
      </c>
      <c r="G1670" t="str">
        <f>VLOOKUP(A1670,'medical examination2'!A1670:J4004,10,FALSE)</f>
        <v>No</v>
      </c>
      <c r="I1670" t="str">
        <f>VLOOKUP(A1670,'medical examination2'!A1670:M4004,13,FALSE)</f>
        <v>No</v>
      </c>
      <c r="J1670" t="str">
        <f>VLOOKUP(A1670,'medical examination2'!A1670:D4004,4,FALSE)</f>
        <v>UNDERWEIGHT</v>
      </c>
      <c r="K1670" t="str">
        <f>VLOOKUP(A1670,'medical examination2'!A1670:F4004,6,FALSE)</f>
        <v>DIABETES</v>
      </c>
      <c r="L1670" s="16" t="e">
        <f>VLOOKUP(A1670,'hospitalisation details 2'!A1670:G4012,7,FALSE)</f>
        <v>#N/A</v>
      </c>
      <c r="N1670" t="e">
        <f>VLOOKUP(A1670,'hospitalisation details 2'!A1670:J4012,10,FALSE)</f>
        <v>#N/A</v>
      </c>
    </row>
    <row r="1671" spans="1:14" ht="15.6" x14ac:dyDescent="0.3">
      <c r="A1671" s="1" t="s">
        <v>701</v>
      </c>
      <c r="B1671" t="str">
        <f>VLOOKUP(A1671,'Customer Names'!A1671:D4005,4,FALSE)</f>
        <v>Bob R</v>
      </c>
      <c r="C1671">
        <f>VLOOKUP(A1671,'medical examination2'!A1671:'medical examination2'!B4005,2,FALSE)</f>
        <v>40.26</v>
      </c>
      <c r="D1671">
        <f>VLOOKUP(A1671,'medical examination2'!A1671:E4005,5,FALSE)</f>
        <v>9.92</v>
      </c>
      <c r="E1671" t="str">
        <f>VLOOKUP(A1671,'medical examination2'!A1671:G4006,7,FALSE)</f>
        <v>yes</v>
      </c>
      <c r="F1671" t="str">
        <f>VLOOKUP(healthcare!A1671,'medical examination2'!A1671:I4005,9,FALSE)</f>
        <v>No</v>
      </c>
      <c r="G1671" t="str">
        <f>VLOOKUP(A1671,'medical examination2'!A1671:J4005,10,FALSE)</f>
        <v>No</v>
      </c>
      <c r="I1671" t="str">
        <f>VLOOKUP(A1671,'medical examination2'!A1671:M4005,13,FALSE)</f>
        <v>No</v>
      </c>
      <c r="J1671" t="str">
        <f>VLOOKUP(A1671,'medical examination2'!A1671:D4005,4,FALSE)</f>
        <v>OBESITY</v>
      </c>
      <c r="K1671" t="str">
        <f>VLOOKUP(A1671,'medical examination2'!A1671:F4005,6,FALSE)</f>
        <v>DIABETES</v>
      </c>
      <c r="L1671" s="16" t="e">
        <f>VLOOKUP(A1671,'hospitalisation details 2'!A1671:G4013,7,FALSE)</f>
        <v>#N/A</v>
      </c>
      <c r="N1671" t="e">
        <f>VLOOKUP(A1671,'hospitalisation details 2'!A1671:J4013,10,FALSE)</f>
        <v>#N/A</v>
      </c>
    </row>
    <row r="1672" spans="1:14" ht="15.6" x14ac:dyDescent="0.3">
      <c r="A1672" s="1" t="s">
        <v>700</v>
      </c>
      <c r="B1672" t="str">
        <f>VLOOKUP(A1672,'Customer Names'!A1672:D4006,4,FALSE)</f>
        <v>Stephanie J.</v>
      </c>
      <c r="C1672">
        <f>VLOOKUP(A1672,'medical examination2'!A1672:'medical examination2'!B4006,2,FALSE)</f>
        <v>25.6</v>
      </c>
      <c r="D1672">
        <f>VLOOKUP(A1672,'medical examination2'!A1672:E4006,5,FALSE)</f>
        <v>6.03</v>
      </c>
      <c r="E1672" t="str">
        <f>VLOOKUP(A1672,'medical examination2'!A1672:G4007,7,FALSE)</f>
        <v>No</v>
      </c>
      <c r="F1672" t="str">
        <f>VLOOKUP(healthcare!A1672,'medical examination2'!A1672:I4006,9,FALSE)</f>
        <v>No</v>
      </c>
      <c r="G1672" t="str">
        <f>VLOOKUP(A1672,'medical examination2'!A1672:J4006,10,FALSE)</f>
        <v>Yes</v>
      </c>
      <c r="I1672" t="str">
        <f>VLOOKUP(A1672,'medical examination2'!A1672:M4006,13,FALSE)</f>
        <v>No</v>
      </c>
      <c r="J1672" t="str">
        <f>VLOOKUP(A1672,'medical examination2'!A1672:D4006,4,FALSE)</f>
        <v>OVERWEIGHT</v>
      </c>
      <c r="K1672" t="str">
        <f>VLOOKUP(A1672,'medical examination2'!A1672:F4006,6,FALSE)</f>
        <v>PREDIABETES</v>
      </c>
      <c r="L1672" s="16" t="e">
        <f>VLOOKUP(A1672,'hospitalisation details 2'!A1672:G4014,7,FALSE)</f>
        <v>#N/A</v>
      </c>
      <c r="N1672" t="e">
        <f>VLOOKUP(A1672,'hospitalisation details 2'!A1672:J4014,10,FALSE)</f>
        <v>#N/A</v>
      </c>
    </row>
    <row r="1673" spans="1:14" ht="15.6" x14ac:dyDescent="0.3">
      <c r="A1673" s="1" t="s">
        <v>699</v>
      </c>
      <c r="B1673" t="str">
        <f>VLOOKUP(A1673,'Customer Names'!A1673:D4007,4,FALSE)</f>
        <v>Jake</v>
      </c>
      <c r="C1673">
        <f>VLOOKUP(A1673,'medical examination2'!A1673:'medical examination2'!B4007,2,FALSE)</f>
        <v>33.549999999999997</v>
      </c>
      <c r="D1673">
        <f>VLOOKUP(A1673,'medical examination2'!A1673:E4007,5,FALSE)</f>
        <v>10.9</v>
      </c>
      <c r="E1673" t="str">
        <f>VLOOKUP(A1673,'medical examination2'!A1673:G4008,7,FALSE)</f>
        <v>yes</v>
      </c>
      <c r="F1673" t="str">
        <f>VLOOKUP(healthcare!A1673,'medical examination2'!A1673:I4007,9,FALSE)</f>
        <v>No</v>
      </c>
      <c r="G1673" t="str">
        <f>VLOOKUP(A1673,'medical examination2'!A1673:J4007,10,FALSE)</f>
        <v>No</v>
      </c>
      <c r="I1673" t="str">
        <f>VLOOKUP(A1673,'medical examination2'!A1673:M4007,13,FALSE)</f>
        <v>No</v>
      </c>
      <c r="J1673" t="str">
        <f>VLOOKUP(A1673,'medical examination2'!A1673:D4007,4,FALSE)</f>
        <v>OBESITY</v>
      </c>
      <c r="K1673" t="str">
        <f>VLOOKUP(A1673,'medical examination2'!A1673:F4007,6,FALSE)</f>
        <v>DIABETES</v>
      </c>
      <c r="L1673" s="16" t="e">
        <f>VLOOKUP(A1673,'hospitalisation details 2'!A1673:G4015,7,FALSE)</f>
        <v>#N/A</v>
      </c>
      <c r="N1673" t="e">
        <f>VLOOKUP(A1673,'hospitalisation details 2'!A1673:J4015,10,FALSE)</f>
        <v>#N/A</v>
      </c>
    </row>
    <row r="1674" spans="1:14" ht="15.6" x14ac:dyDescent="0.3">
      <c r="A1674" s="1" t="s">
        <v>698</v>
      </c>
      <c r="B1674" t="str">
        <f>VLOOKUP(A1674,'Customer Names'!A1674:D4008,4,FALSE)</f>
        <v>Alison L.</v>
      </c>
      <c r="C1674">
        <f>VLOOKUP(A1674,'medical examination2'!A1674:'medical examination2'!B4008,2,FALSE)</f>
        <v>16.690000000000001</v>
      </c>
      <c r="D1674">
        <f>VLOOKUP(A1674,'medical examination2'!A1674:E4008,5,FALSE)</f>
        <v>10.66</v>
      </c>
      <c r="E1674" t="str">
        <f>VLOOKUP(A1674,'medical examination2'!A1674:G4009,7,FALSE)</f>
        <v>No</v>
      </c>
      <c r="F1674" t="str">
        <f>VLOOKUP(healthcare!A1674,'medical examination2'!A1674:I4008,9,FALSE)</f>
        <v>No</v>
      </c>
      <c r="G1674" t="str">
        <f>VLOOKUP(A1674,'medical examination2'!A1674:J4008,10,FALSE)</f>
        <v>No</v>
      </c>
      <c r="I1674" t="str">
        <f>VLOOKUP(A1674,'medical examination2'!A1674:M4008,13,FALSE)</f>
        <v>No</v>
      </c>
      <c r="J1674" t="str">
        <f>VLOOKUP(A1674,'medical examination2'!A1674:D4008,4,FALSE)</f>
        <v>UNDERWEIGHT</v>
      </c>
      <c r="K1674" t="str">
        <f>VLOOKUP(A1674,'medical examination2'!A1674:F4008,6,FALSE)</f>
        <v>DIABETES</v>
      </c>
      <c r="L1674" s="16" t="e">
        <f>VLOOKUP(A1674,'hospitalisation details 2'!A1674:G4016,7,FALSE)</f>
        <v>#N/A</v>
      </c>
      <c r="N1674" t="e">
        <f>VLOOKUP(A1674,'hospitalisation details 2'!A1674:J4016,10,FALSE)</f>
        <v>#N/A</v>
      </c>
    </row>
    <row r="1675" spans="1:14" ht="15.6" x14ac:dyDescent="0.3">
      <c r="A1675" s="1" t="s">
        <v>697</v>
      </c>
      <c r="B1675" t="str">
        <f>VLOOKUP(A1675,'Customer Names'!A1675:D4009,4,FALSE)</f>
        <v>Lindsay M</v>
      </c>
      <c r="C1675">
        <f>VLOOKUP(A1675,'medical examination2'!A1675:'medical examination2'!B4009,2,FALSE)</f>
        <v>19.95</v>
      </c>
      <c r="D1675">
        <f>VLOOKUP(A1675,'medical examination2'!A1675:E4009,5,FALSE)</f>
        <v>4.05</v>
      </c>
      <c r="E1675" t="str">
        <f>VLOOKUP(A1675,'medical examination2'!A1675:G4010,7,FALSE)</f>
        <v>No</v>
      </c>
      <c r="F1675" t="str">
        <f>VLOOKUP(healthcare!A1675,'medical examination2'!A1675:I4009,9,FALSE)</f>
        <v>No</v>
      </c>
      <c r="G1675" t="str">
        <f>VLOOKUP(A1675,'medical examination2'!A1675:J4009,10,FALSE)</f>
        <v>No</v>
      </c>
      <c r="I1675" t="str">
        <f>VLOOKUP(A1675,'medical examination2'!A1675:M4009,13,FALSE)</f>
        <v>No</v>
      </c>
      <c r="J1675" t="str">
        <f>VLOOKUP(A1675,'medical examination2'!A1675:D4009,4,FALSE)</f>
        <v>NORMAL WEIGHT</v>
      </c>
      <c r="K1675" t="str">
        <f>VLOOKUP(A1675,'medical examination2'!A1675:F4009,6,FALSE)</f>
        <v>NORMAL</v>
      </c>
      <c r="L1675" s="16" t="e">
        <f>VLOOKUP(A1675,'hospitalisation details 2'!A1675:G4017,7,FALSE)</f>
        <v>#N/A</v>
      </c>
      <c r="N1675" t="e">
        <f>VLOOKUP(A1675,'hospitalisation details 2'!A1675:J4017,10,FALSE)</f>
        <v>#N/A</v>
      </c>
    </row>
    <row r="1676" spans="1:14" ht="15.6" x14ac:dyDescent="0.3">
      <c r="A1676" s="1" t="s">
        <v>696</v>
      </c>
      <c r="B1676" t="str">
        <f>VLOOKUP(A1676,'Customer Names'!A1676:D4010,4,FALSE)</f>
        <v>Guillaume</v>
      </c>
      <c r="C1676">
        <f>VLOOKUP(A1676,'medical examination2'!A1676:'medical examination2'!B4010,2,FALSE)</f>
        <v>17.55</v>
      </c>
      <c r="D1676">
        <f>VLOOKUP(A1676,'medical examination2'!A1676:E4010,5,FALSE)</f>
        <v>4.2300000000000004</v>
      </c>
      <c r="E1676" t="str">
        <f>VLOOKUP(A1676,'medical examination2'!A1676:G4011,7,FALSE)</f>
        <v>No</v>
      </c>
      <c r="F1676" t="str">
        <f>VLOOKUP(healthcare!A1676,'medical examination2'!A1676:I4010,9,FALSE)</f>
        <v>No</v>
      </c>
      <c r="G1676" t="str">
        <f>VLOOKUP(A1676,'medical examination2'!A1676:J4010,10,FALSE)</f>
        <v>No</v>
      </c>
      <c r="I1676" t="str">
        <f>VLOOKUP(A1676,'medical examination2'!A1676:M4010,13,FALSE)</f>
        <v>No</v>
      </c>
      <c r="J1676" t="str">
        <f>VLOOKUP(A1676,'medical examination2'!A1676:D4010,4,FALSE)</f>
        <v>UNDERWEIGHT</v>
      </c>
      <c r="K1676" t="str">
        <f>VLOOKUP(A1676,'medical examination2'!A1676:F4010,6,FALSE)</f>
        <v>NORMAL</v>
      </c>
      <c r="L1676" s="16" t="e">
        <f>VLOOKUP(A1676,'hospitalisation details 2'!A1676:G4018,7,FALSE)</f>
        <v>#N/A</v>
      </c>
      <c r="N1676" t="e">
        <f>VLOOKUP(A1676,'hospitalisation details 2'!A1676:J4018,10,FALSE)</f>
        <v>#N/A</v>
      </c>
    </row>
    <row r="1677" spans="1:14" ht="15.6" x14ac:dyDescent="0.3">
      <c r="A1677" s="1" t="s">
        <v>695</v>
      </c>
      <c r="B1677" t="str">
        <f>VLOOKUP(A1677,'Customer Names'!A1677:D4011,4,FALSE)</f>
        <v>Kaylee</v>
      </c>
      <c r="C1677">
        <f>VLOOKUP(A1677,'medical examination2'!A1677:'medical examination2'!B4011,2,FALSE)</f>
        <v>22.01</v>
      </c>
      <c r="D1677">
        <f>VLOOKUP(A1677,'medical examination2'!A1677:E4011,5,FALSE)</f>
        <v>5.01</v>
      </c>
      <c r="E1677" t="str">
        <f>VLOOKUP(A1677,'medical examination2'!A1677:G4012,7,FALSE)</f>
        <v>No</v>
      </c>
      <c r="F1677" t="str">
        <f>VLOOKUP(healthcare!A1677,'medical examination2'!A1677:I4011,9,FALSE)</f>
        <v>No</v>
      </c>
      <c r="G1677" t="str">
        <f>VLOOKUP(A1677,'medical examination2'!A1677:J4011,10,FALSE)</f>
        <v>No</v>
      </c>
      <c r="I1677" t="str">
        <f>VLOOKUP(A1677,'medical examination2'!A1677:M4011,13,FALSE)</f>
        <v>No</v>
      </c>
      <c r="J1677" t="str">
        <f>VLOOKUP(A1677,'medical examination2'!A1677:D4011,4,FALSE)</f>
        <v>NORMAL WEIGHT</v>
      </c>
      <c r="K1677" t="str">
        <f>VLOOKUP(A1677,'medical examination2'!A1677:F4011,6,FALSE)</f>
        <v>NORMAL</v>
      </c>
      <c r="L1677" s="16" t="e">
        <f>VLOOKUP(A1677,'hospitalisation details 2'!A1677:G4019,7,FALSE)</f>
        <v>#N/A</v>
      </c>
      <c r="N1677" t="e">
        <f>VLOOKUP(A1677,'hospitalisation details 2'!A1677:J4019,10,FALSE)</f>
        <v>#N/A</v>
      </c>
    </row>
    <row r="1678" spans="1:14" ht="15.6" x14ac:dyDescent="0.3">
      <c r="A1678" s="1" t="s">
        <v>694</v>
      </c>
      <c r="B1678" t="str">
        <f>VLOOKUP(A1678,'Customer Names'!A1678:D4012,4,FALSE)</f>
        <v>Theresa</v>
      </c>
      <c r="C1678">
        <f>VLOOKUP(A1678,'medical examination2'!A1678:'medical examination2'!B4012,2,FALSE)</f>
        <v>41.8</v>
      </c>
      <c r="D1678">
        <f>VLOOKUP(A1678,'medical examination2'!A1678:E4012,5,FALSE)</f>
        <v>5.82</v>
      </c>
      <c r="E1678" t="str">
        <f>VLOOKUP(A1678,'medical examination2'!A1678:G4013,7,FALSE)</f>
        <v>yes</v>
      </c>
      <c r="F1678" t="str">
        <f>VLOOKUP(healthcare!A1678,'medical examination2'!A1678:I4012,9,FALSE)</f>
        <v>No</v>
      </c>
      <c r="G1678" t="str">
        <f>VLOOKUP(A1678,'medical examination2'!A1678:J4012,10,FALSE)</f>
        <v>Yes</v>
      </c>
      <c r="I1678" t="str">
        <f>VLOOKUP(A1678,'medical examination2'!A1678:M4012,13,FALSE)</f>
        <v>No</v>
      </c>
      <c r="J1678" t="str">
        <f>VLOOKUP(A1678,'medical examination2'!A1678:D4012,4,FALSE)</f>
        <v>OBESITY</v>
      </c>
      <c r="K1678" t="str">
        <f>VLOOKUP(A1678,'medical examination2'!A1678:F4012,6,FALSE)</f>
        <v>PREDIABETES</v>
      </c>
      <c r="L1678" s="16" t="e">
        <f>VLOOKUP(A1678,'hospitalisation details 2'!A1678:G4020,7,FALSE)</f>
        <v>#N/A</v>
      </c>
      <c r="N1678" t="e">
        <f>VLOOKUP(A1678,'hospitalisation details 2'!A1678:J4020,10,FALSE)</f>
        <v>#N/A</v>
      </c>
    </row>
    <row r="1679" spans="1:14" ht="15.6" x14ac:dyDescent="0.3">
      <c r="A1679" s="1" t="s">
        <v>693</v>
      </c>
      <c r="B1679" t="str">
        <f>VLOOKUP(A1679,'Customer Names'!A1679:D4013,4,FALSE)</f>
        <v>Travis G.</v>
      </c>
      <c r="C1679">
        <f>VLOOKUP(A1679,'medical examination2'!A1679:'medical examination2'!B4013,2,FALSE)</f>
        <v>19.170000000000002</v>
      </c>
      <c r="D1679">
        <f>VLOOKUP(A1679,'medical examination2'!A1679:E4013,5,FALSE)</f>
        <v>7.94</v>
      </c>
      <c r="E1679" t="str">
        <f>VLOOKUP(A1679,'medical examination2'!A1679:G4014,7,FALSE)</f>
        <v>No</v>
      </c>
      <c r="F1679" t="str">
        <f>VLOOKUP(healthcare!A1679,'medical examination2'!A1679:I4013,9,FALSE)</f>
        <v>No</v>
      </c>
      <c r="G1679" t="str">
        <f>VLOOKUP(A1679,'medical examination2'!A1679:J4013,10,FALSE)</f>
        <v>No</v>
      </c>
      <c r="I1679" t="str">
        <f>VLOOKUP(A1679,'medical examination2'!A1679:M4013,13,FALSE)</f>
        <v>No</v>
      </c>
      <c r="J1679" t="str">
        <f>VLOOKUP(A1679,'medical examination2'!A1679:D4013,4,FALSE)</f>
        <v>NORMAL WEIGHT</v>
      </c>
      <c r="K1679" t="str">
        <f>VLOOKUP(A1679,'medical examination2'!A1679:F4013,6,FALSE)</f>
        <v>DIABETES</v>
      </c>
      <c r="L1679" s="16" t="e">
        <f>VLOOKUP(A1679,'hospitalisation details 2'!A1679:G4021,7,FALSE)</f>
        <v>#N/A</v>
      </c>
      <c r="N1679" t="e">
        <f>VLOOKUP(A1679,'hospitalisation details 2'!A1679:J4021,10,FALSE)</f>
        <v>#N/A</v>
      </c>
    </row>
    <row r="1680" spans="1:14" ht="15.6" x14ac:dyDescent="0.3">
      <c r="A1680" s="1" t="s">
        <v>692</v>
      </c>
      <c r="B1680" t="str">
        <f>VLOOKUP(A1680,'Customer Names'!A1680:D4014,4,FALSE)</f>
        <v>Emma L.</v>
      </c>
      <c r="C1680">
        <f>VLOOKUP(A1680,'medical examination2'!A1680:'medical examination2'!B4014,2,FALSE)</f>
        <v>32.799999999999997</v>
      </c>
      <c r="D1680">
        <f>VLOOKUP(A1680,'medical examination2'!A1680:E4014,5,FALSE)</f>
        <v>6.16</v>
      </c>
      <c r="E1680" t="str">
        <f>VLOOKUP(A1680,'medical examination2'!A1680:G4015,7,FALSE)</f>
        <v>yes</v>
      </c>
      <c r="F1680" t="str">
        <f>VLOOKUP(healthcare!A1680,'medical examination2'!A1680:I4014,9,FALSE)</f>
        <v>No</v>
      </c>
      <c r="G1680" t="str">
        <f>VLOOKUP(A1680,'medical examination2'!A1680:J4014,10,FALSE)</f>
        <v>Yes</v>
      </c>
      <c r="I1680" t="str">
        <f>VLOOKUP(A1680,'medical examination2'!A1680:M4014,13,FALSE)</f>
        <v>No</v>
      </c>
      <c r="J1680" t="str">
        <f>VLOOKUP(A1680,'medical examination2'!A1680:D4014,4,FALSE)</f>
        <v>OBESITY</v>
      </c>
      <c r="K1680" t="str">
        <f>VLOOKUP(A1680,'medical examination2'!A1680:F4014,6,FALSE)</f>
        <v>PREDIABETES</v>
      </c>
      <c r="L1680" s="16" t="e">
        <f>VLOOKUP(A1680,'hospitalisation details 2'!A1680:G4022,7,FALSE)</f>
        <v>#N/A</v>
      </c>
      <c r="N1680" t="e">
        <f>VLOOKUP(A1680,'hospitalisation details 2'!A1680:J4022,10,FALSE)</f>
        <v>#N/A</v>
      </c>
    </row>
    <row r="1681" spans="1:14" ht="15.6" x14ac:dyDescent="0.3">
      <c r="A1681" s="1" t="s">
        <v>691</v>
      </c>
      <c r="B1681" t="str">
        <f>VLOOKUP(A1681,'Customer Names'!A1681:D4015,4,FALSE)</f>
        <v>Linda</v>
      </c>
      <c r="C1681">
        <f>VLOOKUP(A1681,'medical examination2'!A1681:'medical examination2'!B4015,2,FALSE)</f>
        <v>35.814999999999998</v>
      </c>
      <c r="D1681">
        <f>VLOOKUP(A1681,'medical examination2'!A1681:E4015,5,FALSE)</f>
        <v>4.1500000000000004</v>
      </c>
      <c r="E1681" t="str">
        <f>VLOOKUP(A1681,'medical examination2'!A1681:G4016,7,FALSE)</f>
        <v>No</v>
      </c>
      <c r="F1681" t="str">
        <f>VLOOKUP(healthcare!A1681,'medical examination2'!A1681:I4015,9,FALSE)</f>
        <v>No</v>
      </c>
      <c r="G1681" t="str">
        <f>VLOOKUP(A1681,'medical examination2'!A1681:J4015,10,FALSE)</f>
        <v>No</v>
      </c>
      <c r="I1681" t="str">
        <f>VLOOKUP(A1681,'medical examination2'!A1681:M4015,13,FALSE)</f>
        <v>No</v>
      </c>
      <c r="J1681" t="str">
        <f>VLOOKUP(A1681,'medical examination2'!A1681:D4015,4,FALSE)</f>
        <v>OBESITY</v>
      </c>
      <c r="K1681" t="str">
        <f>VLOOKUP(A1681,'medical examination2'!A1681:F4015,6,FALSE)</f>
        <v>NORMAL</v>
      </c>
      <c r="L1681" s="16" t="e">
        <f>VLOOKUP(A1681,'hospitalisation details 2'!A1681:G4023,7,FALSE)</f>
        <v>#N/A</v>
      </c>
      <c r="N1681" t="e">
        <f>VLOOKUP(A1681,'hospitalisation details 2'!A1681:J4023,10,FALSE)</f>
        <v>#N/A</v>
      </c>
    </row>
    <row r="1682" spans="1:14" ht="15.6" x14ac:dyDescent="0.3">
      <c r="A1682" s="1" t="s">
        <v>690</v>
      </c>
      <c r="B1682" t="str">
        <f>VLOOKUP(A1682,'Customer Names'!A1682:D4016,4,FALSE)</f>
        <v>Owen R</v>
      </c>
      <c r="C1682">
        <f>VLOOKUP(A1682,'medical examination2'!A1682:'medical examination2'!B4016,2,FALSE)</f>
        <v>24.3</v>
      </c>
      <c r="D1682">
        <f>VLOOKUP(A1682,'medical examination2'!A1682:E4016,5,FALSE)</f>
        <v>6.23</v>
      </c>
      <c r="E1682" t="str">
        <f>VLOOKUP(A1682,'medical examination2'!A1682:G4017,7,FALSE)</f>
        <v>No</v>
      </c>
      <c r="F1682" t="str">
        <f>VLOOKUP(healthcare!A1682,'medical examination2'!A1682:I4016,9,FALSE)</f>
        <v>No</v>
      </c>
      <c r="G1682" t="str">
        <f>VLOOKUP(A1682,'medical examination2'!A1682:J4016,10,FALSE)</f>
        <v>No</v>
      </c>
      <c r="I1682" t="str">
        <f>VLOOKUP(A1682,'medical examination2'!A1682:M4016,13,FALSE)</f>
        <v>No</v>
      </c>
      <c r="J1682" t="str">
        <f>VLOOKUP(A1682,'medical examination2'!A1682:D4016,4,FALSE)</f>
        <v>NORMAL WEIGHT</v>
      </c>
      <c r="K1682" t="str">
        <f>VLOOKUP(A1682,'medical examination2'!A1682:F4016,6,FALSE)</f>
        <v>PREDIABETES</v>
      </c>
      <c r="L1682" s="16" t="e">
        <f>VLOOKUP(A1682,'hospitalisation details 2'!A1682:G4024,7,FALSE)</f>
        <v>#N/A</v>
      </c>
      <c r="N1682" t="e">
        <f>VLOOKUP(A1682,'hospitalisation details 2'!A1682:J4024,10,FALSE)</f>
        <v>#N/A</v>
      </c>
    </row>
    <row r="1683" spans="1:14" ht="15.6" x14ac:dyDescent="0.3">
      <c r="A1683" s="1" t="s">
        <v>689</v>
      </c>
      <c r="B1683" t="str">
        <f>VLOOKUP(A1683,'Customer Names'!A1683:D4017,4,FALSE)</f>
        <v>Jacob</v>
      </c>
      <c r="C1683">
        <f>VLOOKUP(A1683,'medical examination2'!A1683:'medical examination2'!B4017,2,FALSE)</f>
        <v>19.059999999999999</v>
      </c>
      <c r="D1683">
        <f>VLOOKUP(A1683,'medical examination2'!A1683:E4017,5,FALSE)</f>
        <v>7.41</v>
      </c>
      <c r="E1683" t="str">
        <f>VLOOKUP(A1683,'medical examination2'!A1683:G4018,7,FALSE)</f>
        <v>No</v>
      </c>
      <c r="F1683" t="str">
        <f>VLOOKUP(healthcare!A1683,'medical examination2'!A1683:I4017,9,FALSE)</f>
        <v>No</v>
      </c>
      <c r="G1683" t="str">
        <f>VLOOKUP(A1683,'medical examination2'!A1683:J4017,10,FALSE)</f>
        <v>No</v>
      </c>
      <c r="I1683" t="str">
        <f>VLOOKUP(A1683,'medical examination2'!A1683:M4017,13,FALSE)</f>
        <v>No</v>
      </c>
      <c r="J1683" t="str">
        <f>VLOOKUP(A1683,'medical examination2'!A1683:D4017,4,FALSE)</f>
        <v>NORMAL WEIGHT</v>
      </c>
      <c r="K1683" t="str">
        <f>VLOOKUP(A1683,'medical examination2'!A1683:F4017,6,FALSE)</f>
        <v>DIABETES</v>
      </c>
      <c r="L1683" s="16" t="e">
        <f>VLOOKUP(A1683,'hospitalisation details 2'!A1683:G4025,7,FALSE)</f>
        <v>#N/A</v>
      </c>
      <c r="N1683" t="e">
        <f>VLOOKUP(A1683,'hospitalisation details 2'!A1683:J4025,10,FALSE)</f>
        <v>#N/A</v>
      </c>
    </row>
    <row r="1684" spans="1:14" ht="15.6" x14ac:dyDescent="0.3">
      <c r="A1684" s="1" t="s">
        <v>688</v>
      </c>
      <c r="B1684" t="str">
        <f>VLOOKUP(A1684,'Customer Names'!A1684:D4018,4,FALSE)</f>
        <v>Jacqueline</v>
      </c>
      <c r="C1684">
        <f>VLOOKUP(A1684,'medical examination2'!A1684:'medical examination2'!B4018,2,FALSE)</f>
        <v>33.25</v>
      </c>
      <c r="D1684">
        <f>VLOOKUP(A1684,'medical examination2'!A1684:E4018,5,FALSE)</f>
        <v>5.62</v>
      </c>
      <c r="E1684" t="str">
        <f>VLOOKUP(A1684,'medical examination2'!A1684:G4019,7,FALSE)</f>
        <v>yes</v>
      </c>
      <c r="F1684" t="str">
        <f>VLOOKUP(healthcare!A1684,'medical examination2'!A1684:I4018,9,FALSE)</f>
        <v>No</v>
      </c>
      <c r="G1684" t="str">
        <f>VLOOKUP(A1684,'medical examination2'!A1684:J4018,10,FALSE)</f>
        <v>No</v>
      </c>
      <c r="I1684" t="str">
        <f>VLOOKUP(A1684,'medical examination2'!A1684:M4018,13,FALSE)</f>
        <v>No</v>
      </c>
      <c r="J1684" t="str">
        <f>VLOOKUP(A1684,'medical examination2'!A1684:D4018,4,FALSE)</f>
        <v>OBESITY</v>
      </c>
      <c r="K1684" t="str">
        <f>VLOOKUP(A1684,'medical examination2'!A1684:F4018,6,FALSE)</f>
        <v>NORMAL</v>
      </c>
      <c r="L1684" s="16" t="e">
        <f>VLOOKUP(A1684,'hospitalisation details 2'!A1684:G4026,7,FALSE)</f>
        <v>#N/A</v>
      </c>
      <c r="N1684" t="e">
        <f>VLOOKUP(A1684,'hospitalisation details 2'!A1684:J4026,10,FALSE)</f>
        <v>#N/A</v>
      </c>
    </row>
    <row r="1685" spans="1:14" ht="15.6" x14ac:dyDescent="0.3">
      <c r="A1685" s="1" t="s">
        <v>687</v>
      </c>
      <c r="B1685" t="str">
        <f>VLOOKUP(A1685,'Customer Names'!A1685:D4019,4,FALSE)</f>
        <v>Yefeng</v>
      </c>
      <c r="C1685">
        <f>VLOOKUP(A1685,'medical examination2'!A1685:'medical examination2'!B4019,2,FALSE)</f>
        <v>21.37</v>
      </c>
      <c r="D1685">
        <f>VLOOKUP(A1685,'medical examination2'!A1685:E4019,5,FALSE)</f>
        <v>4.54</v>
      </c>
      <c r="E1685" t="str">
        <f>VLOOKUP(A1685,'medical examination2'!A1685:G4020,7,FALSE)</f>
        <v>yes</v>
      </c>
      <c r="F1685" t="str">
        <f>VLOOKUP(healthcare!A1685,'medical examination2'!A1685:I4019,9,FALSE)</f>
        <v>No</v>
      </c>
      <c r="G1685" t="str">
        <f>VLOOKUP(A1685,'medical examination2'!A1685:J4019,10,FALSE)</f>
        <v>Yes</v>
      </c>
      <c r="I1685" t="str">
        <f>VLOOKUP(A1685,'medical examination2'!A1685:M4019,13,FALSE)</f>
        <v>No</v>
      </c>
      <c r="J1685" t="str">
        <f>VLOOKUP(A1685,'medical examination2'!A1685:D4019,4,FALSE)</f>
        <v>NORMAL WEIGHT</v>
      </c>
      <c r="K1685" t="str">
        <f>VLOOKUP(A1685,'medical examination2'!A1685:F4019,6,FALSE)</f>
        <v>NORMAL</v>
      </c>
      <c r="L1685" s="16" t="e">
        <f>VLOOKUP(A1685,'hospitalisation details 2'!A1685:G4027,7,FALSE)</f>
        <v>#N/A</v>
      </c>
      <c r="N1685" t="e">
        <f>VLOOKUP(A1685,'hospitalisation details 2'!A1685:J4027,10,FALSE)</f>
        <v>#N/A</v>
      </c>
    </row>
    <row r="1686" spans="1:14" ht="15.6" x14ac:dyDescent="0.3">
      <c r="A1686" s="1" t="s">
        <v>686</v>
      </c>
      <c r="B1686" t="str">
        <f>VLOOKUP(A1686,'Customer Names'!A1686:D4020,4,FALSE)</f>
        <v>Thomas J</v>
      </c>
      <c r="C1686">
        <f>VLOOKUP(A1686,'medical examination2'!A1686:'medical examination2'!B4020,2,FALSE)</f>
        <v>34.43</v>
      </c>
      <c r="D1686">
        <f>VLOOKUP(A1686,'medical examination2'!A1686:E4020,5,FALSE)</f>
        <v>8.6199999999999992</v>
      </c>
      <c r="E1686" t="str">
        <f>VLOOKUP(A1686,'medical examination2'!A1686:G4021,7,FALSE)</f>
        <v>yes</v>
      </c>
      <c r="F1686" t="str">
        <f>VLOOKUP(healthcare!A1686,'medical examination2'!A1686:I4020,9,FALSE)</f>
        <v>No</v>
      </c>
      <c r="G1686" t="str">
        <f>VLOOKUP(A1686,'medical examination2'!A1686:J4020,10,FALSE)</f>
        <v>No</v>
      </c>
      <c r="I1686" t="str">
        <f>VLOOKUP(A1686,'medical examination2'!A1686:M4020,13,FALSE)</f>
        <v>No</v>
      </c>
      <c r="J1686" t="str">
        <f>VLOOKUP(A1686,'medical examination2'!A1686:D4020,4,FALSE)</f>
        <v>OBESITY</v>
      </c>
      <c r="K1686" t="str">
        <f>VLOOKUP(A1686,'medical examination2'!A1686:F4020,6,FALSE)</f>
        <v>DIABETES</v>
      </c>
      <c r="L1686" s="16" t="e">
        <f>VLOOKUP(A1686,'hospitalisation details 2'!A1686:G4028,7,FALSE)</f>
        <v>#N/A</v>
      </c>
      <c r="N1686" t="e">
        <f>VLOOKUP(A1686,'hospitalisation details 2'!A1686:J4028,10,FALSE)</f>
        <v>#N/A</v>
      </c>
    </row>
    <row r="1687" spans="1:14" ht="15.6" x14ac:dyDescent="0.3">
      <c r="A1687" s="1" t="s">
        <v>685</v>
      </c>
      <c r="B1687" t="str">
        <f>VLOOKUP(A1687,'Customer Names'!A1687:D4021,4,FALSE)</f>
        <v>Ken</v>
      </c>
      <c r="C1687">
        <f>VLOOKUP(A1687,'medical examination2'!A1687:'medical examination2'!B4021,2,FALSE)</f>
        <v>20.86</v>
      </c>
      <c r="D1687">
        <f>VLOOKUP(A1687,'medical examination2'!A1687:E4021,5,FALSE)</f>
        <v>4.3600000000000003</v>
      </c>
      <c r="E1687" t="str">
        <f>VLOOKUP(A1687,'medical examination2'!A1687:G4022,7,FALSE)</f>
        <v>yes</v>
      </c>
      <c r="F1687" t="str">
        <f>VLOOKUP(healthcare!A1687,'medical examination2'!A1687:I4021,9,FALSE)</f>
        <v>No</v>
      </c>
      <c r="G1687" t="str">
        <f>VLOOKUP(A1687,'medical examination2'!A1687:J4021,10,FALSE)</f>
        <v>No</v>
      </c>
      <c r="I1687" t="str">
        <f>VLOOKUP(A1687,'medical examination2'!A1687:M4021,13,FALSE)</f>
        <v>No</v>
      </c>
      <c r="J1687" t="str">
        <f>VLOOKUP(A1687,'medical examination2'!A1687:D4021,4,FALSE)</f>
        <v>NORMAL WEIGHT</v>
      </c>
      <c r="K1687" t="str">
        <f>VLOOKUP(A1687,'medical examination2'!A1687:F4021,6,FALSE)</f>
        <v>NORMAL</v>
      </c>
      <c r="L1687" s="16" t="e">
        <f>VLOOKUP(A1687,'hospitalisation details 2'!A1687:G4029,7,FALSE)</f>
        <v>#N/A</v>
      </c>
      <c r="N1687" t="e">
        <f>VLOOKUP(A1687,'hospitalisation details 2'!A1687:J4029,10,FALSE)</f>
        <v>#N/A</v>
      </c>
    </row>
    <row r="1688" spans="1:14" ht="15.6" x14ac:dyDescent="0.3">
      <c r="A1688" s="1" t="s">
        <v>684</v>
      </c>
      <c r="B1688" t="str">
        <f>VLOOKUP(A1688,'Customer Names'!A1688:D4022,4,FALSE)</f>
        <v>Annie E</v>
      </c>
      <c r="C1688">
        <f>VLOOKUP(A1688,'medical examination2'!A1688:'medical examination2'!B4022,2,FALSE)</f>
        <v>18.34</v>
      </c>
      <c r="D1688">
        <f>VLOOKUP(A1688,'medical examination2'!A1688:E4022,5,FALSE)</f>
        <v>10.01</v>
      </c>
      <c r="E1688" t="str">
        <f>VLOOKUP(A1688,'medical examination2'!A1688:G4023,7,FALSE)</f>
        <v>No</v>
      </c>
      <c r="F1688" t="str">
        <f>VLOOKUP(healthcare!A1688,'medical examination2'!A1688:I4022,9,FALSE)</f>
        <v>No</v>
      </c>
      <c r="G1688" t="str">
        <f>VLOOKUP(A1688,'medical examination2'!A1688:J4022,10,FALSE)</f>
        <v>No</v>
      </c>
      <c r="I1688" t="str">
        <f>VLOOKUP(A1688,'medical examination2'!A1688:M4022,13,FALSE)</f>
        <v>No</v>
      </c>
      <c r="J1688" t="str">
        <f>VLOOKUP(A1688,'medical examination2'!A1688:D4022,4,FALSE)</f>
        <v>UNDERWEIGHT</v>
      </c>
      <c r="K1688" t="str">
        <f>VLOOKUP(A1688,'medical examination2'!A1688:F4022,6,FALSE)</f>
        <v>DIABETES</v>
      </c>
      <c r="L1688" s="16" t="e">
        <f>VLOOKUP(A1688,'hospitalisation details 2'!A1688:G4030,7,FALSE)</f>
        <v>#N/A</v>
      </c>
      <c r="N1688" t="e">
        <f>VLOOKUP(A1688,'hospitalisation details 2'!A1688:J4030,10,FALSE)</f>
        <v>#N/A</v>
      </c>
    </row>
    <row r="1689" spans="1:14" ht="15.6" x14ac:dyDescent="0.3">
      <c r="A1689" s="1" t="s">
        <v>683</v>
      </c>
      <c r="B1689" t="str">
        <f>VLOOKUP(A1689,'Customer Names'!A1689:D4023,4,FALSE)</f>
        <v>Noel K.</v>
      </c>
      <c r="C1689">
        <f>VLOOKUP(A1689,'medical examination2'!A1689:'medical examination2'!B4023,2,FALSE)</f>
        <v>34.15</v>
      </c>
      <c r="D1689">
        <f>VLOOKUP(A1689,'medical examination2'!A1689:E4023,5,FALSE)</f>
        <v>5.42</v>
      </c>
      <c r="E1689" t="str">
        <f>VLOOKUP(A1689,'medical examination2'!A1689:G4024,7,FALSE)</f>
        <v>No</v>
      </c>
      <c r="F1689" t="str">
        <f>VLOOKUP(healthcare!A1689,'medical examination2'!A1689:I4023,9,FALSE)</f>
        <v>No</v>
      </c>
      <c r="G1689" t="str">
        <f>VLOOKUP(A1689,'medical examination2'!A1689:J4023,10,FALSE)</f>
        <v>No</v>
      </c>
      <c r="I1689" t="str">
        <f>VLOOKUP(A1689,'medical examination2'!A1689:M4023,13,FALSE)</f>
        <v>No</v>
      </c>
      <c r="J1689" t="str">
        <f>VLOOKUP(A1689,'medical examination2'!A1689:D4023,4,FALSE)</f>
        <v>OBESITY</v>
      </c>
      <c r="K1689" t="str">
        <f>VLOOKUP(A1689,'medical examination2'!A1689:F4023,6,FALSE)</f>
        <v>NORMAL</v>
      </c>
      <c r="L1689" s="16" t="e">
        <f>VLOOKUP(A1689,'hospitalisation details 2'!A1689:G4031,7,FALSE)</f>
        <v>#N/A</v>
      </c>
      <c r="N1689" t="e">
        <f>VLOOKUP(A1689,'hospitalisation details 2'!A1689:J4031,10,FALSE)</f>
        <v>#N/A</v>
      </c>
    </row>
    <row r="1690" spans="1:14" ht="15.6" x14ac:dyDescent="0.3">
      <c r="A1690" s="1" t="s">
        <v>682</v>
      </c>
      <c r="B1690" t="str">
        <f>VLOOKUP(A1690,'Customer Names'!A1690:D4024,4,FALSE)</f>
        <v>Mark S</v>
      </c>
      <c r="C1690">
        <f>VLOOKUP(A1690,'medical examination2'!A1690:'medical examination2'!B4024,2,FALSE)</f>
        <v>18.350000000000001</v>
      </c>
      <c r="D1690">
        <f>VLOOKUP(A1690,'medical examination2'!A1690:E4024,5,FALSE)</f>
        <v>5.12</v>
      </c>
      <c r="E1690" t="str">
        <f>VLOOKUP(A1690,'medical examination2'!A1690:G4025,7,FALSE)</f>
        <v>No</v>
      </c>
      <c r="F1690" t="str">
        <f>VLOOKUP(healthcare!A1690,'medical examination2'!A1690:I4024,9,FALSE)</f>
        <v>No</v>
      </c>
      <c r="G1690" t="str">
        <f>VLOOKUP(A1690,'medical examination2'!A1690:J4024,10,FALSE)</f>
        <v>No</v>
      </c>
      <c r="I1690" t="str">
        <f>VLOOKUP(A1690,'medical examination2'!A1690:M4024,13,FALSE)</f>
        <v>No</v>
      </c>
      <c r="J1690" t="str">
        <f>VLOOKUP(A1690,'medical examination2'!A1690:D4024,4,FALSE)</f>
        <v>UNDERWEIGHT</v>
      </c>
      <c r="K1690" t="str">
        <f>VLOOKUP(A1690,'medical examination2'!A1690:F4024,6,FALSE)</f>
        <v>NORMAL</v>
      </c>
      <c r="L1690" s="16" t="e">
        <f>VLOOKUP(A1690,'hospitalisation details 2'!A1690:G4032,7,FALSE)</f>
        <v>#N/A</v>
      </c>
      <c r="N1690" t="e">
        <f>VLOOKUP(A1690,'hospitalisation details 2'!A1690:J4032,10,FALSE)</f>
        <v>#N/A</v>
      </c>
    </row>
    <row r="1691" spans="1:14" ht="15.6" x14ac:dyDescent="0.3">
      <c r="A1691" s="1" t="s">
        <v>681</v>
      </c>
      <c r="B1691" t="str">
        <f>VLOOKUP(A1691,'Customer Names'!A1691:D4025,4,FALSE)</f>
        <v>Federica</v>
      </c>
      <c r="C1691">
        <f>VLOOKUP(A1691,'medical examination2'!A1691:'medical examination2'!B4025,2,FALSE)</f>
        <v>22.13</v>
      </c>
      <c r="D1691">
        <f>VLOOKUP(A1691,'medical examination2'!A1691:E4025,5,FALSE)</f>
        <v>9.1999999999999993</v>
      </c>
      <c r="E1691" t="str">
        <f>VLOOKUP(A1691,'medical examination2'!A1691:G4026,7,FALSE)</f>
        <v>yes</v>
      </c>
      <c r="F1691" t="str">
        <f>VLOOKUP(healthcare!A1691,'medical examination2'!A1691:I4025,9,FALSE)</f>
        <v>No</v>
      </c>
      <c r="G1691" t="str">
        <f>VLOOKUP(A1691,'medical examination2'!A1691:J4025,10,FALSE)</f>
        <v>No</v>
      </c>
      <c r="I1691" t="str">
        <f>VLOOKUP(A1691,'medical examination2'!A1691:M4025,13,FALSE)</f>
        <v>No</v>
      </c>
      <c r="J1691" t="str">
        <f>VLOOKUP(A1691,'medical examination2'!A1691:D4025,4,FALSE)</f>
        <v>NORMAL WEIGHT</v>
      </c>
      <c r="K1691" t="str">
        <f>VLOOKUP(A1691,'medical examination2'!A1691:F4025,6,FALSE)</f>
        <v>DIABETES</v>
      </c>
      <c r="L1691" s="16" t="e">
        <f>VLOOKUP(A1691,'hospitalisation details 2'!A1691:G4033,7,FALSE)</f>
        <v>#N/A</v>
      </c>
      <c r="N1691" t="e">
        <f>VLOOKUP(A1691,'hospitalisation details 2'!A1691:J4033,10,FALSE)</f>
        <v>#N/A</v>
      </c>
    </row>
    <row r="1692" spans="1:14" ht="15.6" x14ac:dyDescent="0.3">
      <c r="A1692" s="1" t="s">
        <v>680</v>
      </c>
      <c r="B1692" t="str">
        <f>VLOOKUP(A1692,'Customer Names'!A1692:D4026,4,FALSE)</f>
        <v>Pamela L</v>
      </c>
      <c r="C1692">
        <f>VLOOKUP(A1692,'medical examination2'!A1692:'medical examination2'!B4026,2,FALSE)</f>
        <v>22.51</v>
      </c>
      <c r="D1692">
        <f>VLOOKUP(A1692,'medical examination2'!A1692:E4026,5,FALSE)</f>
        <v>6.08</v>
      </c>
      <c r="E1692" t="str">
        <f>VLOOKUP(A1692,'medical examination2'!A1692:G4027,7,FALSE)</f>
        <v>yes</v>
      </c>
      <c r="F1692" t="str">
        <f>VLOOKUP(healthcare!A1692,'medical examination2'!A1692:I4026,9,FALSE)</f>
        <v>No</v>
      </c>
      <c r="G1692" t="str">
        <f>VLOOKUP(A1692,'medical examination2'!A1692:J4026,10,FALSE)</f>
        <v>No</v>
      </c>
      <c r="I1692" t="str">
        <f>VLOOKUP(A1692,'medical examination2'!A1692:M4026,13,FALSE)</f>
        <v>No</v>
      </c>
      <c r="J1692" t="str">
        <f>VLOOKUP(A1692,'medical examination2'!A1692:D4026,4,FALSE)</f>
        <v>NORMAL WEIGHT</v>
      </c>
      <c r="K1692" t="str">
        <f>VLOOKUP(A1692,'medical examination2'!A1692:F4026,6,FALSE)</f>
        <v>PREDIABETES</v>
      </c>
      <c r="L1692" s="16" t="e">
        <f>VLOOKUP(A1692,'hospitalisation details 2'!A1692:G4034,7,FALSE)</f>
        <v>#N/A</v>
      </c>
      <c r="N1692" t="e">
        <f>VLOOKUP(A1692,'hospitalisation details 2'!A1692:J4034,10,FALSE)</f>
        <v>#N/A</v>
      </c>
    </row>
    <row r="1693" spans="1:14" ht="15.6" x14ac:dyDescent="0.3">
      <c r="A1693" s="1" t="s">
        <v>679</v>
      </c>
      <c r="B1693" t="str">
        <f>VLOOKUP(A1693,'Customer Names'!A1693:D4027,4,FALSE)</f>
        <v>Andrew W.</v>
      </c>
      <c r="C1693">
        <f>VLOOKUP(A1693,'medical examination2'!A1693:'medical examination2'!B4027,2,FALSE)</f>
        <v>31</v>
      </c>
      <c r="D1693">
        <f>VLOOKUP(A1693,'medical examination2'!A1693:E4027,5,FALSE)</f>
        <v>4.7699999999999996</v>
      </c>
      <c r="E1693" t="str">
        <f>VLOOKUP(A1693,'medical examination2'!A1693:G4028,7,FALSE)</f>
        <v>No</v>
      </c>
      <c r="F1693" t="str">
        <f>VLOOKUP(healthcare!A1693,'medical examination2'!A1693:I4027,9,FALSE)</f>
        <v>No</v>
      </c>
      <c r="G1693" t="str">
        <f>VLOOKUP(A1693,'medical examination2'!A1693:J4027,10,FALSE)</f>
        <v>No</v>
      </c>
      <c r="I1693" t="str">
        <f>VLOOKUP(A1693,'medical examination2'!A1693:M4027,13,FALSE)</f>
        <v>No</v>
      </c>
      <c r="J1693" t="str">
        <f>VLOOKUP(A1693,'medical examination2'!A1693:D4027,4,FALSE)</f>
        <v>OBESITY</v>
      </c>
      <c r="K1693" t="str">
        <f>VLOOKUP(A1693,'medical examination2'!A1693:F4027,6,FALSE)</f>
        <v>NORMAL</v>
      </c>
      <c r="L1693" s="16" t="e">
        <f>VLOOKUP(A1693,'hospitalisation details 2'!A1693:G4035,7,FALSE)</f>
        <v>#N/A</v>
      </c>
      <c r="N1693" t="e">
        <f>VLOOKUP(A1693,'hospitalisation details 2'!A1693:J4035,10,FALSE)</f>
        <v>#N/A</v>
      </c>
    </row>
    <row r="1694" spans="1:14" ht="15.6" x14ac:dyDescent="0.3">
      <c r="A1694" s="1" t="s">
        <v>678</v>
      </c>
      <c r="B1694" t="str">
        <f>VLOOKUP(A1694,'Customer Names'!A1694:D4028,4,FALSE)</f>
        <v>Randall</v>
      </c>
      <c r="C1694">
        <f>VLOOKUP(A1694,'medical examination2'!A1694:'medical examination2'!B4028,2,FALSE)</f>
        <v>28.27</v>
      </c>
      <c r="D1694">
        <f>VLOOKUP(A1694,'medical examination2'!A1694:E4028,5,FALSE)</f>
        <v>4.62</v>
      </c>
      <c r="E1694" t="str">
        <f>VLOOKUP(A1694,'medical examination2'!A1694:G4029,7,FALSE)</f>
        <v>No</v>
      </c>
      <c r="F1694" t="str">
        <f>VLOOKUP(healthcare!A1694,'medical examination2'!A1694:I4028,9,FALSE)</f>
        <v>No</v>
      </c>
      <c r="G1694" t="str">
        <f>VLOOKUP(A1694,'medical examination2'!A1694:J4028,10,FALSE)</f>
        <v>No</v>
      </c>
      <c r="I1694" t="str">
        <f>VLOOKUP(A1694,'medical examination2'!A1694:M4028,13,FALSE)</f>
        <v>No</v>
      </c>
      <c r="J1694" t="str">
        <f>VLOOKUP(A1694,'medical examination2'!A1694:D4028,4,FALSE)</f>
        <v>OVERWEIGHT</v>
      </c>
      <c r="K1694" t="str">
        <f>VLOOKUP(A1694,'medical examination2'!A1694:F4028,6,FALSE)</f>
        <v>NORMAL</v>
      </c>
      <c r="L1694" s="16" t="e">
        <f>VLOOKUP(A1694,'hospitalisation details 2'!A1694:G4036,7,FALSE)</f>
        <v>#N/A</v>
      </c>
      <c r="N1694" t="e">
        <f>VLOOKUP(A1694,'hospitalisation details 2'!A1694:J4036,10,FALSE)</f>
        <v>#N/A</v>
      </c>
    </row>
    <row r="1695" spans="1:14" ht="15.6" x14ac:dyDescent="0.3">
      <c r="A1695" s="1" t="s">
        <v>677</v>
      </c>
      <c r="B1695" t="str">
        <f>VLOOKUP(A1695,'Customer Names'!A1695:D4029,4,FALSE)</f>
        <v>Tracy L</v>
      </c>
      <c r="C1695">
        <f>VLOOKUP(A1695,'medical examination2'!A1695:'medical examination2'!B4029,2,FALSE)</f>
        <v>29.92</v>
      </c>
      <c r="D1695">
        <f>VLOOKUP(A1695,'medical examination2'!A1695:E4029,5,FALSE)</f>
        <v>9.07</v>
      </c>
      <c r="E1695" t="str">
        <f>VLOOKUP(A1695,'medical examination2'!A1695:G4030,7,FALSE)</f>
        <v>yes</v>
      </c>
      <c r="F1695" t="str">
        <f>VLOOKUP(healthcare!A1695,'medical examination2'!A1695:I4029,9,FALSE)</f>
        <v>No</v>
      </c>
      <c r="G1695" t="str">
        <f>VLOOKUP(A1695,'medical examination2'!A1695:J4029,10,FALSE)</f>
        <v>No</v>
      </c>
      <c r="I1695" t="str">
        <f>VLOOKUP(A1695,'medical examination2'!A1695:M4029,13,FALSE)</f>
        <v>No</v>
      </c>
      <c r="J1695" t="str">
        <f>VLOOKUP(A1695,'medical examination2'!A1695:D4029,4,FALSE)</f>
        <v>OVERWEIGHT</v>
      </c>
      <c r="K1695" t="str">
        <f>VLOOKUP(A1695,'medical examination2'!A1695:F4029,6,FALSE)</f>
        <v>DIABETES</v>
      </c>
      <c r="L1695" s="16" t="e">
        <f>VLOOKUP(A1695,'hospitalisation details 2'!A1695:G4037,7,FALSE)</f>
        <v>#N/A</v>
      </c>
      <c r="N1695" t="e">
        <f>VLOOKUP(A1695,'hospitalisation details 2'!A1695:J4037,10,FALSE)</f>
        <v>#N/A</v>
      </c>
    </row>
    <row r="1696" spans="1:14" ht="15.6" x14ac:dyDescent="0.3">
      <c r="A1696" s="1" t="s">
        <v>676</v>
      </c>
      <c r="B1696" t="str">
        <f>VLOOKUP(A1696,'Customer Names'!A1696:D4030,4,FALSE)</f>
        <v>Azelie</v>
      </c>
      <c r="C1696">
        <f>VLOOKUP(A1696,'medical examination2'!A1696:'medical examination2'!B4030,2,FALSE)</f>
        <v>25.9</v>
      </c>
      <c r="D1696">
        <f>VLOOKUP(A1696,'medical examination2'!A1696:E4030,5,FALSE)</f>
        <v>9.1199999999999992</v>
      </c>
      <c r="E1696" t="str">
        <f>VLOOKUP(A1696,'medical examination2'!A1696:G4031,7,FALSE)</f>
        <v>yes</v>
      </c>
      <c r="F1696" t="str">
        <f>VLOOKUP(healthcare!A1696,'medical examination2'!A1696:I4030,9,FALSE)</f>
        <v>No</v>
      </c>
      <c r="G1696" t="str">
        <f>VLOOKUP(A1696,'medical examination2'!A1696:J4030,10,FALSE)</f>
        <v>No</v>
      </c>
      <c r="I1696" t="str">
        <f>VLOOKUP(A1696,'medical examination2'!A1696:M4030,13,FALSE)</f>
        <v>No</v>
      </c>
      <c r="J1696" t="str">
        <f>VLOOKUP(A1696,'medical examination2'!A1696:D4030,4,FALSE)</f>
        <v>OVERWEIGHT</v>
      </c>
      <c r="K1696" t="str">
        <f>VLOOKUP(A1696,'medical examination2'!A1696:F4030,6,FALSE)</f>
        <v>DIABETES</v>
      </c>
      <c r="L1696" s="16" t="e">
        <f>VLOOKUP(A1696,'hospitalisation details 2'!A1696:G4038,7,FALSE)</f>
        <v>#N/A</v>
      </c>
      <c r="N1696" t="e">
        <f>VLOOKUP(A1696,'hospitalisation details 2'!A1696:J4038,10,FALSE)</f>
        <v>#N/A</v>
      </c>
    </row>
    <row r="1697" spans="1:14" ht="15.6" x14ac:dyDescent="0.3">
      <c r="A1697" s="1" t="s">
        <v>675</v>
      </c>
      <c r="B1697" t="str">
        <f>VLOOKUP(A1697,'Customer Names'!A1697:D4031,4,FALSE)</f>
        <v>Monica M.</v>
      </c>
      <c r="C1697">
        <f>VLOOKUP(A1697,'medical examination2'!A1697:'medical examination2'!B4031,2,FALSE)</f>
        <v>27.74</v>
      </c>
      <c r="D1697">
        <f>VLOOKUP(A1697,'medical examination2'!A1697:E4031,5,FALSE)</f>
        <v>7.32</v>
      </c>
      <c r="E1697" t="str">
        <f>VLOOKUP(A1697,'medical examination2'!A1697:G4032,7,FALSE)</f>
        <v>yes</v>
      </c>
      <c r="F1697" t="str">
        <f>VLOOKUP(healthcare!A1697,'medical examination2'!A1697:I4031,9,FALSE)</f>
        <v>No</v>
      </c>
      <c r="G1697" t="str">
        <f>VLOOKUP(A1697,'medical examination2'!A1697:J4031,10,FALSE)</f>
        <v>No</v>
      </c>
      <c r="I1697" t="str">
        <f>VLOOKUP(A1697,'medical examination2'!A1697:M4031,13,FALSE)</f>
        <v>No</v>
      </c>
      <c r="J1697" t="str">
        <f>VLOOKUP(A1697,'medical examination2'!A1697:D4031,4,FALSE)</f>
        <v>OVERWEIGHT</v>
      </c>
      <c r="K1697" t="str">
        <f>VLOOKUP(A1697,'medical examination2'!A1697:F4031,6,FALSE)</f>
        <v>DIABETES</v>
      </c>
      <c r="L1697" s="16" t="e">
        <f>VLOOKUP(A1697,'hospitalisation details 2'!A1697:G4039,7,FALSE)</f>
        <v>#N/A</v>
      </c>
      <c r="N1697" t="e">
        <f>VLOOKUP(A1697,'hospitalisation details 2'!A1697:J4039,10,FALSE)</f>
        <v>#N/A</v>
      </c>
    </row>
    <row r="1698" spans="1:14" ht="15.6" x14ac:dyDescent="0.3">
      <c r="A1698" s="1" t="s">
        <v>674</v>
      </c>
      <c r="B1698" t="str">
        <f>VLOOKUP(A1698,'Customer Names'!A1698:D4032,4,FALSE)</f>
        <v>Katarina K.</v>
      </c>
      <c r="C1698">
        <f>VLOOKUP(A1698,'medical examination2'!A1698:'medical examination2'!B4032,2,FALSE)</f>
        <v>17.260000000000002</v>
      </c>
      <c r="D1698">
        <f>VLOOKUP(A1698,'medical examination2'!A1698:E4032,5,FALSE)</f>
        <v>11.73</v>
      </c>
      <c r="E1698" t="str">
        <f>VLOOKUP(A1698,'medical examination2'!A1698:G4033,7,FALSE)</f>
        <v>No</v>
      </c>
      <c r="F1698" t="str">
        <f>VLOOKUP(healthcare!A1698,'medical examination2'!A1698:I4032,9,FALSE)</f>
        <v>No</v>
      </c>
      <c r="G1698" t="str">
        <f>VLOOKUP(A1698,'medical examination2'!A1698:J4032,10,FALSE)</f>
        <v>No</v>
      </c>
      <c r="I1698" t="str">
        <f>VLOOKUP(A1698,'medical examination2'!A1698:M4032,13,FALSE)</f>
        <v>No</v>
      </c>
      <c r="J1698" t="str">
        <f>VLOOKUP(A1698,'medical examination2'!A1698:D4032,4,FALSE)</f>
        <v>UNDERWEIGHT</v>
      </c>
      <c r="K1698" t="str">
        <f>VLOOKUP(A1698,'medical examination2'!A1698:F4032,6,FALSE)</f>
        <v>DIABETES</v>
      </c>
      <c r="L1698" s="16" t="e">
        <f>VLOOKUP(A1698,'hospitalisation details 2'!A1698:G4040,7,FALSE)</f>
        <v>#N/A</v>
      </c>
      <c r="N1698" t="e">
        <f>VLOOKUP(A1698,'hospitalisation details 2'!A1698:J4040,10,FALSE)</f>
        <v>#N/A</v>
      </c>
    </row>
    <row r="1699" spans="1:14" ht="15.6" x14ac:dyDescent="0.3">
      <c r="A1699" s="1" t="s">
        <v>673</v>
      </c>
      <c r="B1699" t="str">
        <f>VLOOKUP(A1699,'Customer Names'!A1699:D4033,4,FALSE)</f>
        <v>Jamie L.</v>
      </c>
      <c r="C1699">
        <f>VLOOKUP(A1699,'medical examination2'!A1699:'medical examination2'!B4033,2,FALSE)</f>
        <v>19.855</v>
      </c>
      <c r="D1699">
        <f>VLOOKUP(A1699,'medical examination2'!A1699:E4033,5,FALSE)</f>
        <v>6.64</v>
      </c>
      <c r="E1699" t="str">
        <f>VLOOKUP(A1699,'medical examination2'!A1699:G4034,7,FALSE)</f>
        <v>yes</v>
      </c>
      <c r="F1699" t="str">
        <f>VLOOKUP(healthcare!A1699,'medical examination2'!A1699:I4033,9,FALSE)</f>
        <v>No</v>
      </c>
      <c r="G1699" t="str">
        <f>VLOOKUP(A1699,'medical examination2'!A1699:J4033,10,FALSE)</f>
        <v>No</v>
      </c>
      <c r="I1699" t="str">
        <f>VLOOKUP(A1699,'medical examination2'!A1699:M4033,13,FALSE)</f>
        <v>No</v>
      </c>
      <c r="J1699" t="str">
        <f>VLOOKUP(A1699,'medical examination2'!A1699:D4033,4,FALSE)</f>
        <v>NORMAL WEIGHT</v>
      </c>
      <c r="K1699" t="str">
        <f>VLOOKUP(A1699,'medical examination2'!A1699:F4033,6,FALSE)</f>
        <v>DIABETES</v>
      </c>
      <c r="L1699" s="16" t="e">
        <f>VLOOKUP(A1699,'hospitalisation details 2'!A1699:G4041,7,FALSE)</f>
        <v>#N/A</v>
      </c>
      <c r="N1699" t="e">
        <f>VLOOKUP(A1699,'hospitalisation details 2'!A1699:J4041,10,FALSE)</f>
        <v>#N/A</v>
      </c>
    </row>
    <row r="1700" spans="1:14" ht="15.6" x14ac:dyDescent="0.3">
      <c r="A1700" s="1" t="s">
        <v>672</v>
      </c>
      <c r="B1700" t="str">
        <f>VLOOKUP(A1700,'Customer Names'!A1700:D4034,4,FALSE)</f>
        <v>Brian</v>
      </c>
      <c r="C1700">
        <f>VLOOKUP(A1700,'medical examination2'!A1700:'medical examination2'!B4034,2,FALSE)</f>
        <v>41.69</v>
      </c>
      <c r="D1700">
        <f>VLOOKUP(A1700,'medical examination2'!A1700:E4034,5,FALSE)</f>
        <v>5.78</v>
      </c>
      <c r="E1700" t="str">
        <f>VLOOKUP(A1700,'medical examination2'!A1700:G4035,7,FALSE)</f>
        <v>No</v>
      </c>
      <c r="F1700" t="str">
        <f>VLOOKUP(healthcare!A1700,'medical examination2'!A1700:I4034,9,FALSE)</f>
        <v>No</v>
      </c>
      <c r="G1700" t="str">
        <f>VLOOKUP(A1700,'medical examination2'!A1700:J4034,10,FALSE)</f>
        <v>No</v>
      </c>
      <c r="I1700" t="str">
        <f>VLOOKUP(A1700,'medical examination2'!A1700:M4034,13,FALSE)</f>
        <v>No</v>
      </c>
      <c r="J1700" t="str">
        <f>VLOOKUP(A1700,'medical examination2'!A1700:D4034,4,FALSE)</f>
        <v>OBESITY</v>
      </c>
      <c r="K1700" t="str">
        <f>VLOOKUP(A1700,'medical examination2'!A1700:F4034,6,FALSE)</f>
        <v>PREDIABETES</v>
      </c>
      <c r="L1700" s="16" t="e">
        <f>VLOOKUP(A1700,'hospitalisation details 2'!A1700:G4042,7,FALSE)</f>
        <v>#N/A</v>
      </c>
      <c r="N1700" t="e">
        <f>VLOOKUP(A1700,'hospitalisation details 2'!A1700:J4042,10,FALSE)</f>
        <v>#N/A</v>
      </c>
    </row>
    <row r="1701" spans="1:14" ht="15.6" x14ac:dyDescent="0.3">
      <c r="A1701" s="1" t="s">
        <v>671</v>
      </c>
      <c r="B1701" t="str">
        <f>VLOOKUP(A1701,'Customer Names'!A1701:D4035,4,FALSE)</f>
        <v>Stacey L.</v>
      </c>
      <c r="C1701">
        <f>VLOOKUP(A1701,'medical examination2'!A1701:'medical examination2'!B4035,2,FALSE)</f>
        <v>16.12</v>
      </c>
      <c r="D1701">
        <f>VLOOKUP(A1701,'medical examination2'!A1701:E4035,5,FALSE)</f>
        <v>10.45</v>
      </c>
      <c r="E1701" t="str">
        <f>VLOOKUP(A1701,'medical examination2'!A1701:G4036,7,FALSE)</f>
        <v>No</v>
      </c>
      <c r="F1701" t="str">
        <f>VLOOKUP(healthcare!A1701,'medical examination2'!A1701:I4035,9,FALSE)</f>
        <v>No</v>
      </c>
      <c r="G1701" t="str">
        <f>VLOOKUP(A1701,'medical examination2'!A1701:J4035,10,FALSE)</f>
        <v>No</v>
      </c>
      <c r="I1701" t="str">
        <f>VLOOKUP(A1701,'medical examination2'!A1701:M4035,13,FALSE)</f>
        <v>No</v>
      </c>
      <c r="J1701" t="str">
        <f>VLOOKUP(A1701,'medical examination2'!A1701:D4035,4,FALSE)</f>
        <v>UNDERWEIGHT</v>
      </c>
      <c r="K1701" t="str">
        <f>VLOOKUP(A1701,'medical examination2'!A1701:F4035,6,FALSE)</f>
        <v>DIABETES</v>
      </c>
      <c r="L1701" s="16" t="e">
        <f>VLOOKUP(A1701,'hospitalisation details 2'!A1701:G4043,7,FALSE)</f>
        <v>#N/A</v>
      </c>
      <c r="N1701" t="e">
        <f>VLOOKUP(A1701,'hospitalisation details 2'!A1701:J4043,10,FALSE)</f>
        <v>#N/A</v>
      </c>
    </row>
    <row r="1702" spans="1:14" ht="15.6" x14ac:dyDescent="0.3">
      <c r="A1702" s="1" t="s">
        <v>670</v>
      </c>
      <c r="B1702" t="str">
        <f>VLOOKUP(A1702,'Customer Names'!A1702:D4036,4,FALSE)</f>
        <v>Stephen</v>
      </c>
      <c r="C1702">
        <f>VLOOKUP(A1702,'medical examination2'!A1702:'medical examination2'!B4036,2,FALSE)</f>
        <v>37.43</v>
      </c>
      <c r="D1702">
        <f>VLOOKUP(A1702,'medical examination2'!A1702:E4036,5,FALSE)</f>
        <v>4.5199999999999996</v>
      </c>
      <c r="E1702" t="str">
        <f>VLOOKUP(A1702,'medical examination2'!A1702:G4037,7,FALSE)</f>
        <v>No</v>
      </c>
      <c r="F1702" t="str">
        <f>VLOOKUP(healthcare!A1702,'medical examination2'!A1702:I4036,9,FALSE)</f>
        <v>No</v>
      </c>
      <c r="G1702" t="str">
        <f>VLOOKUP(A1702,'medical examination2'!A1702:J4036,10,FALSE)</f>
        <v>No</v>
      </c>
      <c r="I1702" t="str">
        <f>VLOOKUP(A1702,'medical examination2'!A1702:M4036,13,FALSE)</f>
        <v>No</v>
      </c>
      <c r="J1702" t="str">
        <f>VLOOKUP(A1702,'medical examination2'!A1702:D4036,4,FALSE)</f>
        <v>OBESITY</v>
      </c>
      <c r="K1702" t="str">
        <f>VLOOKUP(A1702,'medical examination2'!A1702:F4036,6,FALSE)</f>
        <v>NORMAL</v>
      </c>
      <c r="L1702" s="16" t="e">
        <f>VLOOKUP(A1702,'hospitalisation details 2'!A1702:G4044,7,FALSE)</f>
        <v>#N/A</v>
      </c>
      <c r="N1702" t="e">
        <f>VLOOKUP(A1702,'hospitalisation details 2'!A1702:J4044,10,FALSE)</f>
        <v>#N/A</v>
      </c>
    </row>
    <row r="1703" spans="1:14" ht="15.6" x14ac:dyDescent="0.3">
      <c r="A1703" s="1" t="s">
        <v>669</v>
      </c>
      <c r="B1703" t="str">
        <f>VLOOKUP(A1703,'Customer Names'!A1703:D4037,4,FALSE)</f>
        <v>Joshua</v>
      </c>
      <c r="C1703">
        <f>VLOOKUP(A1703,'medical examination2'!A1703:'medical examination2'!B4037,2,FALSE)</f>
        <v>31.065000000000001</v>
      </c>
      <c r="D1703">
        <f>VLOOKUP(A1703,'medical examination2'!A1703:E4037,5,FALSE)</f>
        <v>5.71</v>
      </c>
      <c r="E1703" t="str">
        <f>VLOOKUP(A1703,'medical examination2'!A1703:G4038,7,FALSE)</f>
        <v>No</v>
      </c>
      <c r="F1703" t="str">
        <f>VLOOKUP(healthcare!A1703,'medical examination2'!A1703:I4037,9,FALSE)</f>
        <v>No</v>
      </c>
      <c r="G1703" t="str">
        <f>VLOOKUP(A1703,'medical examination2'!A1703:J4037,10,FALSE)</f>
        <v>No</v>
      </c>
      <c r="I1703" t="str">
        <f>VLOOKUP(A1703,'medical examination2'!A1703:M4037,13,FALSE)</f>
        <v>No</v>
      </c>
      <c r="J1703" t="str">
        <f>VLOOKUP(A1703,'medical examination2'!A1703:D4037,4,FALSE)</f>
        <v>OBESITY</v>
      </c>
      <c r="K1703" t="str">
        <f>VLOOKUP(A1703,'medical examination2'!A1703:F4037,6,FALSE)</f>
        <v>PREDIABETES</v>
      </c>
      <c r="L1703" s="16" t="e">
        <f>VLOOKUP(A1703,'hospitalisation details 2'!A1703:G4045,7,FALSE)</f>
        <v>#N/A</v>
      </c>
      <c r="N1703" t="e">
        <f>VLOOKUP(A1703,'hospitalisation details 2'!A1703:J4045,10,FALSE)</f>
        <v>#N/A</v>
      </c>
    </row>
    <row r="1704" spans="1:14" ht="15.6" x14ac:dyDescent="0.3">
      <c r="A1704" s="1" t="s">
        <v>668</v>
      </c>
      <c r="B1704" t="str">
        <f>VLOOKUP(A1704,'Customer Names'!A1704:D4038,4,FALSE)</f>
        <v>Josh</v>
      </c>
      <c r="C1704">
        <f>VLOOKUP(A1704,'medical examination2'!A1704:'medical examination2'!B4038,2,FALSE)</f>
        <v>25.08</v>
      </c>
      <c r="D1704">
        <f>VLOOKUP(A1704,'medical examination2'!A1704:E4038,5,FALSE)</f>
        <v>4.7699999999999996</v>
      </c>
      <c r="E1704" t="str">
        <f>VLOOKUP(A1704,'medical examination2'!A1704:G4039,7,FALSE)</f>
        <v>No</v>
      </c>
      <c r="F1704" t="str">
        <f>VLOOKUP(healthcare!A1704,'medical examination2'!A1704:I4038,9,FALSE)</f>
        <v>No</v>
      </c>
      <c r="G1704" t="str">
        <f>VLOOKUP(A1704,'medical examination2'!A1704:J4038,10,FALSE)</f>
        <v>No</v>
      </c>
      <c r="I1704" t="str">
        <f>VLOOKUP(A1704,'medical examination2'!A1704:M4038,13,FALSE)</f>
        <v>No</v>
      </c>
      <c r="J1704" t="str">
        <f>VLOOKUP(A1704,'medical examination2'!A1704:D4038,4,FALSE)</f>
        <v>OVERWEIGHT</v>
      </c>
      <c r="K1704" t="str">
        <f>VLOOKUP(A1704,'medical examination2'!A1704:F4038,6,FALSE)</f>
        <v>NORMAL</v>
      </c>
      <c r="L1704" s="16" t="e">
        <f>VLOOKUP(A1704,'hospitalisation details 2'!A1704:G4046,7,FALSE)</f>
        <v>#N/A</v>
      </c>
      <c r="N1704" t="e">
        <f>VLOOKUP(A1704,'hospitalisation details 2'!A1704:J4046,10,FALSE)</f>
        <v>#N/A</v>
      </c>
    </row>
    <row r="1705" spans="1:14" ht="15.6" x14ac:dyDescent="0.3">
      <c r="A1705" s="1" t="s">
        <v>667</v>
      </c>
      <c r="B1705" t="str">
        <f>VLOOKUP(A1705,'Customer Names'!A1705:D4039,4,FALSE)</f>
        <v>Heather</v>
      </c>
      <c r="C1705">
        <f>VLOOKUP(A1705,'medical examination2'!A1705:'medical examination2'!B4039,2,FALSE)</f>
        <v>15.2</v>
      </c>
      <c r="D1705">
        <f>VLOOKUP(A1705,'medical examination2'!A1705:E4039,5,FALSE)</f>
        <v>7.81</v>
      </c>
      <c r="E1705" t="str">
        <f>VLOOKUP(A1705,'medical examination2'!A1705:G4040,7,FALSE)</f>
        <v>yes</v>
      </c>
      <c r="F1705" t="str">
        <f>VLOOKUP(healthcare!A1705,'medical examination2'!A1705:I4039,9,FALSE)</f>
        <v>No</v>
      </c>
      <c r="G1705" t="str">
        <f>VLOOKUP(A1705,'medical examination2'!A1705:J4039,10,FALSE)</f>
        <v>No</v>
      </c>
      <c r="I1705" t="str">
        <f>VLOOKUP(A1705,'medical examination2'!A1705:M4039,13,FALSE)</f>
        <v>No</v>
      </c>
      <c r="J1705" t="str">
        <f>VLOOKUP(A1705,'medical examination2'!A1705:D4039,4,FALSE)</f>
        <v>UNDERWEIGHT</v>
      </c>
      <c r="K1705" t="str">
        <f>VLOOKUP(A1705,'medical examination2'!A1705:F4039,6,FALSE)</f>
        <v>DIABETES</v>
      </c>
      <c r="L1705" s="16" t="e">
        <f>VLOOKUP(A1705,'hospitalisation details 2'!A1705:G4047,7,FALSE)</f>
        <v>#N/A</v>
      </c>
      <c r="N1705" t="e">
        <f>VLOOKUP(A1705,'hospitalisation details 2'!A1705:J4047,10,FALSE)</f>
        <v>#N/A</v>
      </c>
    </row>
    <row r="1706" spans="1:14" ht="15.6" x14ac:dyDescent="0.3">
      <c r="A1706" s="1" t="s">
        <v>666</v>
      </c>
      <c r="B1706" t="str">
        <f>VLOOKUP(A1706,'Customer Names'!A1706:D4040,4,FALSE)</f>
        <v>James C.</v>
      </c>
      <c r="C1706">
        <f>VLOOKUP(A1706,'medical examination2'!A1706:'medical examination2'!B4040,2,FALSE)</f>
        <v>22.34</v>
      </c>
      <c r="D1706">
        <f>VLOOKUP(A1706,'medical examination2'!A1706:E4040,5,FALSE)</f>
        <v>5.19</v>
      </c>
      <c r="E1706" t="str">
        <f>VLOOKUP(A1706,'medical examination2'!A1706:G4041,7,FALSE)</f>
        <v>yes</v>
      </c>
      <c r="F1706" t="str">
        <f>VLOOKUP(healthcare!A1706,'medical examination2'!A1706:I4040,9,FALSE)</f>
        <v>No</v>
      </c>
      <c r="G1706" t="str">
        <f>VLOOKUP(A1706,'medical examination2'!A1706:J4040,10,FALSE)</f>
        <v>No</v>
      </c>
      <c r="I1706" t="str">
        <f>VLOOKUP(A1706,'medical examination2'!A1706:M4040,13,FALSE)</f>
        <v>No</v>
      </c>
      <c r="J1706" t="str">
        <f>VLOOKUP(A1706,'medical examination2'!A1706:D4040,4,FALSE)</f>
        <v>NORMAL WEIGHT</v>
      </c>
      <c r="K1706" t="str">
        <f>VLOOKUP(A1706,'medical examination2'!A1706:F4040,6,FALSE)</f>
        <v>NORMAL</v>
      </c>
      <c r="L1706" s="16" t="e">
        <f>VLOOKUP(A1706,'hospitalisation details 2'!A1706:G4048,7,FALSE)</f>
        <v>#N/A</v>
      </c>
      <c r="N1706" t="e">
        <f>VLOOKUP(A1706,'hospitalisation details 2'!A1706:J4048,10,FALSE)</f>
        <v>#N/A</v>
      </c>
    </row>
    <row r="1707" spans="1:14" ht="15.6" x14ac:dyDescent="0.3">
      <c r="A1707" s="1" t="s">
        <v>665</v>
      </c>
      <c r="B1707" t="str">
        <f>VLOOKUP(A1707,'Customer Names'!A1707:D4041,4,FALSE)</f>
        <v>Kim</v>
      </c>
      <c r="C1707">
        <f>VLOOKUP(A1707,'medical examination2'!A1707:'medical examination2'!B4041,2,FALSE)</f>
        <v>40.15</v>
      </c>
      <c r="D1707">
        <f>VLOOKUP(A1707,'medical examination2'!A1707:E4041,5,FALSE)</f>
        <v>5.93</v>
      </c>
      <c r="E1707" t="str">
        <f>VLOOKUP(A1707,'medical examination2'!A1707:G4042,7,FALSE)</f>
        <v>No</v>
      </c>
      <c r="F1707" t="str">
        <f>VLOOKUP(healthcare!A1707,'medical examination2'!A1707:I4041,9,FALSE)</f>
        <v>No</v>
      </c>
      <c r="G1707" t="str">
        <f>VLOOKUP(A1707,'medical examination2'!A1707:J4041,10,FALSE)</f>
        <v>No</v>
      </c>
      <c r="I1707" t="str">
        <f>VLOOKUP(A1707,'medical examination2'!A1707:M4041,13,FALSE)</f>
        <v>No</v>
      </c>
      <c r="J1707" t="str">
        <f>VLOOKUP(A1707,'medical examination2'!A1707:D4041,4,FALSE)</f>
        <v>OBESITY</v>
      </c>
      <c r="K1707" t="str">
        <f>VLOOKUP(A1707,'medical examination2'!A1707:F4041,6,FALSE)</f>
        <v>PREDIABETES</v>
      </c>
      <c r="L1707" s="16" t="e">
        <f>VLOOKUP(A1707,'hospitalisation details 2'!A1707:G4049,7,FALSE)</f>
        <v>#N/A</v>
      </c>
      <c r="N1707" t="e">
        <f>VLOOKUP(A1707,'hospitalisation details 2'!A1707:J4049,10,FALSE)</f>
        <v>#N/A</v>
      </c>
    </row>
    <row r="1708" spans="1:14" ht="15.6" x14ac:dyDescent="0.3">
      <c r="A1708" s="1" t="s">
        <v>664</v>
      </c>
      <c r="B1708" t="str">
        <f>VLOOKUP(A1708,'Customer Names'!A1708:D4042,4,FALSE)</f>
        <v>Marie E.</v>
      </c>
      <c r="C1708">
        <f>VLOOKUP(A1708,'medical examination2'!A1708:'medical examination2'!B4042,2,FALSE)</f>
        <v>37.729999999999997</v>
      </c>
      <c r="D1708">
        <f>VLOOKUP(A1708,'medical examination2'!A1708:E4042,5,FALSE)</f>
        <v>6.29</v>
      </c>
      <c r="E1708" t="str">
        <f>VLOOKUP(A1708,'medical examination2'!A1708:G4043,7,FALSE)</f>
        <v>No</v>
      </c>
      <c r="F1708" t="str">
        <f>VLOOKUP(healthcare!A1708,'medical examination2'!A1708:I4042,9,FALSE)</f>
        <v>No</v>
      </c>
      <c r="G1708" t="str">
        <f>VLOOKUP(A1708,'medical examination2'!A1708:J4042,10,FALSE)</f>
        <v>No</v>
      </c>
      <c r="I1708" t="str">
        <f>VLOOKUP(A1708,'medical examination2'!A1708:M4042,13,FALSE)</f>
        <v>No</v>
      </c>
      <c r="J1708" t="str">
        <f>VLOOKUP(A1708,'medical examination2'!A1708:D4042,4,FALSE)</f>
        <v>OBESITY</v>
      </c>
      <c r="K1708" t="str">
        <f>VLOOKUP(A1708,'medical examination2'!A1708:F4042,6,FALSE)</f>
        <v>PREDIABETES</v>
      </c>
      <c r="L1708" s="16" t="e">
        <f>VLOOKUP(A1708,'hospitalisation details 2'!A1708:G4050,7,FALSE)</f>
        <v>#N/A</v>
      </c>
      <c r="N1708" t="e">
        <f>VLOOKUP(A1708,'hospitalisation details 2'!A1708:J4050,10,FALSE)</f>
        <v>#N/A</v>
      </c>
    </row>
    <row r="1709" spans="1:14" ht="15.6" x14ac:dyDescent="0.3">
      <c r="A1709" s="1" t="s">
        <v>663</v>
      </c>
      <c r="B1709" t="str">
        <f>VLOOKUP(A1709,'Customer Names'!A1709:D4043,4,FALSE)</f>
        <v>Dariusz</v>
      </c>
      <c r="C1709">
        <f>VLOOKUP(A1709,'medical examination2'!A1709:'medical examination2'!B4043,2,FALSE)</f>
        <v>25.35</v>
      </c>
      <c r="D1709">
        <f>VLOOKUP(A1709,'medical examination2'!A1709:E4043,5,FALSE)</f>
        <v>4.9000000000000004</v>
      </c>
      <c r="E1709" t="str">
        <f>VLOOKUP(A1709,'medical examination2'!A1709:G4044,7,FALSE)</f>
        <v>No</v>
      </c>
      <c r="F1709" t="str">
        <f>VLOOKUP(healthcare!A1709,'medical examination2'!A1709:I4043,9,FALSE)</f>
        <v>No</v>
      </c>
      <c r="G1709" t="str">
        <f>VLOOKUP(A1709,'medical examination2'!A1709:J4043,10,FALSE)</f>
        <v>No</v>
      </c>
      <c r="I1709" t="str">
        <f>VLOOKUP(A1709,'medical examination2'!A1709:M4043,13,FALSE)</f>
        <v>No</v>
      </c>
      <c r="J1709" t="str">
        <f>VLOOKUP(A1709,'medical examination2'!A1709:D4043,4,FALSE)</f>
        <v>OVERWEIGHT</v>
      </c>
      <c r="K1709" t="str">
        <f>VLOOKUP(A1709,'medical examination2'!A1709:F4043,6,FALSE)</f>
        <v>NORMAL</v>
      </c>
      <c r="L1709" s="16" t="e">
        <f>VLOOKUP(A1709,'hospitalisation details 2'!A1709:G4051,7,FALSE)</f>
        <v>#N/A</v>
      </c>
      <c r="N1709" t="e">
        <f>VLOOKUP(A1709,'hospitalisation details 2'!A1709:J4051,10,FALSE)</f>
        <v>#N/A</v>
      </c>
    </row>
    <row r="1710" spans="1:14" ht="15.6" x14ac:dyDescent="0.3">
      <c r="A1710" s="1" t="s">
        <v>662</v>
      </c>
      <c r="B1710" t="str">
        <f>VLOOKUP(A1710,'Customer Names'!A1710:D4044,4,FALSE)</f>
        <v>Jessica E.</v>
      </c>
      <c r="C1710">
        <f>VLOOKUP(A1710,'medical examination2'!A1710:'medical examination2'!B4044,2,FALSE)</f>
        <v>26.41</v>
      </c>
      <c r="D1710">
        <f>VLOOKUP(A1710,'medical examination2'!A1710:E4044,5,FALSE)</f>
        <v>5.07</v>
      </c>
      <c r="E1710" t="str">
        <f>VLOOKUP(A1710,'medical examination2'!A1710:G4045,7,FALSE)</f>
        <v>yes</v>
      </c>
      <c r="F1710" t="str">
        <f>VLOOKUP(healthcare!A1710,'medical examination2'!A1710:I4044,9,FALSE)</f>
        <v>No</v>
      </c>
      <c r="G1710" t="str">
        <f>VLOOKUP(A1710,'medical examination2'!A1710:J4044,10,FALSE)</f>
        <v>No</v>
      </c>
      <c r="I1710" t="str">
        <f>VLOOKUP(A1710,'medical examination2'!A1710:M4044,13,FALSE)</f>
        <v>No</v>
      </c>
      <c r="J1710" t="str">
        <f>VLOOKUP(A1710,'medical examination2'!A1710:D4044,4,FALSE)</f>
        <v>OVERWEIGHT</v>
      </c>
      <c r="K1710" t="str">
        <f>VLOOKUP(A1710,'medical examination2'!A1710:F4044,6,FALSE)</f>
        <v>NORMAL</v>
      </c>
      <c r="L1710" s="16" t="e">
        <f>VLOOKUP(A1710,'hospitalisation details 2'!A1710:G4052,7,FALSE)</f>
        <v>#N/A</v>
      </c>
      <c r="N1710" t="e">
        <f>VLOOKUP(A1710,'hospitalisation details 2'!A1710:J4052,10,FALSE)</f>
        <v>#N/A</v>
      </c>
    </row>
    <row r="1711" spans="1:14" ht="15.6" x14ac:dyDescent="0.3">
      <c r="A1711" s="1" t="s">
        <v>661</v>
      </c>
      <c r="B1711" t="str">
        <f>VLOOKUP(A1711,'Customer Names'!A1711:D4045,4,FALSE)</f>
        <v>Kristen</v>
      </c>
      <c r="C1711">
        <f>VLOOKUP(A1711,'medical examination2'!A1711:'medical examination2'!B4045,2,FALSE)</f>
        <v>27.6</v>
      </c>
      <c r="D1711">
        <f>VLOOKUP(A1711,'medical examination2'!A1711:E4045,5,FALSE)</f>
        <v>5.33</v>
      </c>
      <c r="E1711" t="str">
        <f>VLOOKUP(A1711,'medical examination2'!A1711:G4046,7,FALSE)</f>
        <v>No</v>
      </c>
      <c r="F1711" t="str">
        <f>VLOOKUP(healthcare!A1711,'medical examination2'!A1711:I4045,9,FALSE)</f>
        <v>No</v>
      </c>
      <c r="G1711" t="str">
        <f>VLOOKUP(A1711,'medical examination2'!A1711:J4045,10,FALSE)</f>
        <v>No</v>
      </c>
      <c r="I1711" t="str">
        <f>VLOOKUP(A1711,'medical examination2'!A1711:M4045,13,FALSE)</f>
        <v>No</v>
      </c>
      <c r="J1711" t="str">
        <f>VLOOKUP(A1711,'medical examination2'!A1711:D4045,4,FALSE)</f>
        <v>OVERWEIGHT</v>
      </c>
      <c r="K1711" t="str">
        <f>VLOOKUP(A1711,'medical examination2'!A1711:F4045,6,FALSE)</f>
        <v>NORMAL</v>
      </c>
      <c r="L1711" s="16" t="e">
        <f>VLOOKUP(A1711,'hospitalisation details 2'!A1711:G4053,7,FALSE)</f>
        <v>#N/A</v>
      </c>
      <c r="N1711" t="e">
        <f>VLOOKUP(A1711,'hospitalisation details 2'!A1711:J4053,10,FALSE)</f>
        <v>#N/A</v>
      </c>
    </row>
    <row r="1712" spans="1:14" ht="15.6" x14ac:dyDescent="0.3">
      <c r="A1712" s="1" t="s">
        <v>660</v>
      </c>
      <c r="B1712" t="str">
        <f>VLOOKUP(A1712,'Customer Names'!A1712:D4046,4,FALSE)</f>
        <v>Jose Guadalupe P. Sr.</v>
      </c>
      <c r="C1712">
        <f>VLOOKUP(A1712,'medical examination2'!A1712:'medical examination2'!B4046,2,FALSE)</f>
        <v>33.82</v>
      </c>
      <c r="D1712">
        <f>VLOOKUP(A1712,'medical examination2'!A1712:E4046,5,FALSE)</f>
        <v>8.93</v>
      </c>
      <c r="E1712" t="str">
        <f>VLOOKUP(A1712,'medical examination2'!A1712:G4047,7,FALSE)</f>
        <v>yes</v>
      </c>
      <c r="F1712" t="str">
        <f>VLOOKUP(healthcare!A1712,'medical examination2'!A1712:I4046,9,FALSE)</f>
        <v>No</v>
      </c>
      <c r="G1712" t="str">
        <f>VLOOKUP(A1712,'medical examination2'!A1712:J4046,10,FALSE)</f>
        <v>No</v>
      </c>
      <c r="I1712" t="str">
        <f>VLOOKUP(A1712,'medical examination2'!A1712:M4046,13,FALSE)</f>
        <v>No</v>
      </c>
      <c r="J1712" t="str">
        <f>VLOOKUP(A1712,'medical examination2'!A1712:D4046,4,FALSE)</f>
        <v>OBESITY</v>
      </c>
      <c r="K1712" t="str">
        <f>VLOOKUP(A1712,'medical examination2'!A1712:F4046,6,FALSE)</f>
        <v>DIABETES</v>
      </c>
      <c r="L1712" s="16" t="e">
        <f>VLOOKUP(A1712,'hospitalisation details 2'!A1712:G4054,7,FALSE)</f>
        <v>#N/A</v>
      </c>
      <c r="N1712" t="e">
        <f>VLOOKUP(A1712,'hospitalisation details 2'!A1712:J4054,10,FALSE)</f>
        <v>#N/A</v>
      </c>
    </row>
    <row r="1713" spans="1:14" ht="15.6" x14ac:dyDescent="0.3">
      <c r="A1713" s="1" t="s">
        <v>659</v>
      </c>
      <c r="B1713" t="str">
        <f>VLOOKUP(A1713,'Customer Names'!A1713:D4047,4,FALSE)</f>
        <v>Cynthia</v>
      </c>
      <c r="C1713">
        <f>VLOOKUP(A1713,'medical examination2'!A1713:'medical examination2'!B4047,2,FALSE)</f>
        <v>32.9</v>
      </c>
      <c r="D1713">
        <f>VLOOKUP(A1713,'medical examination2'!A1713:E4047,5,FALSE)</f>
        <v>4.3499999999999996</v>
      </c>
      <c r="E1713" t="str">
        <f>VLOOKUP(A1713,'medical examination2'!A1713:G4048,7,FALSE)</f>
        <v>No</v>
      </c>
      <c r="F1713" t="str">
        <f>VLOOKUP(healthcare!A1713,'medical examination2'!A1713:I4047,9,FALSE)</f>
        <v>No</v>
      </c>
      <c r="G1713" t="str">
        <f>VLOOKUP(A1713,'medical examination2'!A1713:J4047,10,FALSE)</f>
        <v>No</v>
      </c>
      <c r="I1713" t="str">
        <f>VLOOKUP(A1713,'medical examination2'!A1713:M4047,13,FALSE)</f>
        <v>No</v>
      </c>
      <c r="J1713" t="str">
        <f>VLOOKUP(A1713,'medical examination2'!A1713:D4047,4,FALSE)</f>
        <v>OBESITY</v>
      </c>
      <c r="K1713" t="str">
        <f>VLOOKUP(A1713,'medical examination2'!A1713:F4047,6,FALSE)</f>
        <v>NORMAL</v>
      </c>
      <c r="L1713" s="16" t="e">
        <f>VLOOKUP(A1713,'hospitalisation details 2'!A1713:G4055,7,FALSE)</f>
        <v>#N/A</v>
      </c>
      <c r="N1713" t="e">
        <f>VLOOKUP(A1713,'hospitalisation details 2'!A1713:J4055,10,FALSE)</f>
        <v>#N/A</v>
      </c>
    </row>
    <row r="1714" spans="1:14" ht="15.6" x14ac:dyDescent="0.3">
      <c r="A1714" s="1" t="s">
        <v>658</v>
      </c>
      <c r="B1714" t="str">
        <f>VLOOKUP(A1714,'Customer Names'!A1714:D4048,4,FALSE)</f>
        <v>Tyler</v>
      </c>
      <c r="C1714">
        <f>VLOOKUP(A1714,'medical examination2'!A1714:'medical examination2'!B4048,2,FALSE)</f>
        <v>30.875</v>
      </c>
      <c r="D1714">
        <f>VLOOKUP(A1714,'medical examination2'!A1714:E4048,5,FALSE)</f>
        <v>9.5399999999999991</v>
      </c>
      <c r="E1714" t="str">
        <f>VLOOKUP(A1714,'medical examination2'!A1714:G4049,7,FALSE)</f>
        <v>yes</v>
      </c>
      <c r="F1714" t="str">
        <f>VLOOKUP(healthcare!A1714,'medical examination2'!A1714:I4048,9,FALSE)</f>
        <v>No</v>
      </c>
      <c r="G1714" t="str">
        <f>VLOOKUP(A1714,'medical examination2'!A1714:J4048,10,FALSE)</f>
        <v>No</v>
      </c>
      <c r="I1714" t="str">
        <f>VLOOKUP(A1714,'medical examination2'!A1714:M4048,13,FALSE)</f>
        <v>No</v>
      </c>
      <c r="J1714" t="str">
        <f>VLOOKUP(A1714,'medical examination2'!A1714:D4048,4,FALSE)</f>
        <v>OBESITY</v>
      </c>
      <c r="K1714" t="str">
        <f>VLOOKUP(A1714,'medical examination2'!A1714:F4048,6,FALSE)</f>
        <v>DIABETES</v>
      </c>
      <c r="L1714" s="16" t="e">
        <f>VLOOKUP(A1714,'hospitalisation details 2'!A1714:G4056,7,FALSE)</f>
        <v>#N/A</v>
      </c>
      <c r="N1714" t="e">
        <f>VLOOKUP(A1714,'hospitalisation details 2'!A1714:J4056,10,FALSE)</f>
        <v>#N/A</v>
      </c>
    </row>
    <row r="1715" spans="1:14" ht="15.6" x14ac:dyDescent="0.3">
      <c r="A1715" s="1" t="s">
        <v>657</v>
      </c>
      <c r="B1715" t="str">
        <f>VLOOKUP(A1715,'Customer Names'!A1715:D4049,4,FALSE)</f>
        <v>Holly J</v>
      </c>
      <c r="C1715">
        <f>VLOOKUP(A1715,'medical examination2'!A1715:'medical examination2'!B4049,2,FALSE)</f>
        <v>32.64</v>
      </c>
      <c r="D1715">
        <f>VLOOKUP(A1715,'medical examination2'!A1715:E4049,5,FALSE)</f>
        <v>5.91</v>
      </c>
      <c r="E1715" t="str">
        <f>VLOOKUP(A1715,'medical examination2'!A1715:G4050,7,FALSE)</f>
        <v>No</v>
      </c>
      <c r="F1715" t="str">
        <f>VLOOKUP(healthcare!A1715,'medical examination2'!A1715:I4049,9,FALSE)</f>
        <v>No</v>
      </c>
      <c r="G1715" t="str">
        <f>VLOOKUP(A1715,'medical examination2'!A1715:J4049,10,FALSE)</f>
        <v>No</v>
      </c>
      <c r="I1715" t="str">
        <f>VLOOKUP(A1715,'medical examination2'!A1715:M4049,13,FALSE)</f>
        <v>No</v>
      </c>
      <c r="J1715" t="str">
        <f>VLOOKUP(A1715,'medical examination2'!A1715:D4049,4,FALSE)</f>
        <v>OBESITY</v>
      </c>
      <c r="K1715" t="str">
        <f>VLOOKUP(A1715,'medical examination2'!A1715:F4049,6,FALSE)</f>
        <v>PREDIABETES</v>
      </c>
      <c r="L1715" s="16" t="e">
        <f>VLOOKUP(A1715,'hospitalisation details 2'!A1715:G4057,7,FALSE)</f>
        <v>#N/A</v>
      </c>
      <c r="N1715" t="e">
        <f>VLOOKUP(A1715,'hospitalisation details 2'!A1715:J4057,10,FALSE)</f>
        <v>#N/A</v>
      </c>
    </row>
    <row r="1716" spans="1:14" ht="15.6" x14ac:dyDescent="0.3">
      <c r="A1716" s="1" t="s">
        <v>656</v>
      </c>
      <c r="B1716" t="str">
        <f>VLOOKUP(A1716,'Customer Names'!A1716:D4050,4,FALSE)</f>
        <v>Kristen</v>
      </c>
      <c r="C1716">
        <f>VLOOKUP(A1716,'medical examination2'!A1716:'medical examination2'!B4050,2,FALSE)</f>
        <v>22.135000000000002</v>
      </c>
      <c r="D1716">
        <f>VLOOKUP(A1716,'medical examination2'!A1716:E4050,5,FALSE)</f>
        <v>5.0999999999999996</v>
      </c>
      <c r="E1716" t="str">
        <f>VLOOKUP(A1716,'medical examination2'!A1716:G4051,7,FALSE)</f>
        <v>No</v>
      </c>
      <c r="F1716" t="str">
        <f>VLOOKUP(healthcare!A1716,'medical examination2'!A1716:I4050,9,FALSE)</f>
        <v>No</v>
      </c>
      <c r="G1716" t="str">
        <f>VLOOKUP(A1716,'medical examination2'!A1716:J4050,10,FALSE)</f>
        <v>No</v>
      </c>
      <c r="I1716" t="str">
        <f>VLOOKUP(A1716,'medical examination2'!A1716:M4050,13,FALSE)</f>
        <v>No</v>
      </c>
      <c r="J1716" t="str">
        <f>VLOOKUP(A1716,'medical examination2'!A1716:D4050,4,FALSE)</f>
        <v>NORMAL WEIGHT</v>
      </c>
      <c r="K1716" t="str">
        <f>VLOOKUP(A1716,'medical examination2'!A1716:F4050,6,FALSE)</f>
        <v>NORMAL</v>
      </c>
      <c r="L1716" s="16" t="e">
        <f>VLOOKUP(A1716,'hospitalisation details 2'!A1716:G4058,7,FALSE)</f>
        <v>#N/A</v>
      </c>
      <c r="N1716" t="e">
        <f>VLOOKUP(A1716,'hospitalisation details 2'!A1716:J4058,10,FALSE)</f>
        <v>#N/A</v>
      </c>
    </row>
    <row r="1717" spans="1:14" ht="15.6" x14ac:dyDescent="0.3">
      <c r="A1717" s="1" t="s">
        <v>655</v>
      </c>
      <c r="B1717" t="str">
        <f>VLOOKUP(A1717,'Customer Names'!A1717:D4051,4,FALSE)</f>
        <v>Thomas</v>
      </c>
      <c r="C1717">
        <f>VLOOKUP(A1717,'medical examination2'!A1717:'medical examination2'!B4051,2,FALSE)</f>
        <v>16.53</v>
      </c>
      <c r="D1717">
        <f>VLOOKUP(A1717,'medical examination2'!A1717:E4051,5,FALSE)</f>
        <v>5.08</v>
      </c>
      <c r="E1717" t="str">
        <f>VLOOKUP(A1717,'medical examination2'!A1717:G4052,7,FALSE)</f>
        <v>No</v>
      </c>
      <c r="F1717" t="str">
        <f>VLOOKUP(healthcare!A1717,'medical examination2'!A1717:I4051,9,FALSE)</f>
        <v>No</v>
      </c>
      <c r="G1717" t="str">
        <f>VLOOKUP(A1717,'medical examination2'!A1717:J4051,10,FALSE)</f>
        <v>No</v>
      </c>
      <c r="I1717" t="str">
        <f>VLOOKUP(A1717,'medical examination2'!A1717:M4051,13,FALSE)</f>
        <v>No</v>
      </c>
      <c r="J1717" t="str">
        <f>VLOOKUP(A1717,'medical examination2'!A1717:D4051,4,FALSE)</f>
        <v>UNDERWEIGHT</v>
      </c>
      <c r="K1717" t="str">
        <f>VLOOKUP(A1717,'medical examination2'!A1717:F4051,6,FALSE)</f>
        <v>NORMAL</v>
      </c>
      <c r="L1717" s="16" t="e">
        <f>VLOOKUP(A1717,'hospitalisation details 2'!A1717:G4059,7,FALSE)</f>
        <v>#N/A</v>
      </c>
      <c r="N1717" t="e">
        <f>VLOOKUP(A1717,'hospitalisation details 2'!A1717:J4059,10,FALSE)</f>
        <v>#N/A</v>
      </c>
    </row>
    <row r="1718" spans="1:14" ht="15.6" x14ac:dyDescent="0.3">
      <c r="A1718" s="1" t="s">
        <v>654</v>
      </c>
      <c r="B1718" t="str">
        <f>VLOOKUP(A1718,'Customer Names'!A1718:D4052,4,FALSE)</f>
        <v>Tricity M</v>
      </c>
      <c r="C1718">
        <f>VLOOKUP(A1718,'medical examination2'!A1718:'medical examination2'!B4052,2,FALSE)</f>
        <v>32.774999999999999</v>
      </c>
      <c r="D1718">
        <f>VLOOKUP(A1718,'medical examination2'!A1718:E4052,5,FALSE)</f>
        <v>4.75</v>
      </c>
      <c r="E1718" t="str">
        <f>VLOOKUP(A1718,'medical examination2'!A1718:G4053,7,FALSE)</f>
        <v>No</v>
      </c>
      <c r="F1718" t="str">
        <f>VLOOKUP(healthcare!A1718,'medical examination2'!A1718:I4052,9,FALSE)</f>
        <v>No</v>
      </c>
      <c r="G1718" t="str">
        <f>VLOOKUP(A1718,'medical examination2'!A1718:J4052,10,FALSE)</f>
        <v>No</v>
      </c>
      <c r="I1718" t="str">
        <f>VLOOKUP(A1718,'medical examination2'!A1718:M4052,13,FALSE)</f>
        <v>No</v>
      </c>
      <c r="J1718" t="str">
        <f>VLOOKUP(A1718,'medical examination2'!A1718:D4052,4,FALSE)</f>
        <v>OBESITY</v>
      </c>
      <c r="K1718" t="str">
        <f>VLOOKUP(A1718,'medical examination2'!A1718:F4052,6,FALSE)</f>
        <v>NORMAL</v>
      </c>
      <c r="L1718" s="16" t="e">
        <f>VLOOKUP(A1718,'hospitalisation details 2'!A1718:G4060,7,FALSE)</f>
        <v>#N/A</v>
      </c>
      <c r="N1718" t="e">
        <f>VLOOKUP(A1718,'hospitalisation details 2'!A1718:J4060,10,FALSE)</f>
        <v>#N/A</v>
      </c>
    </row>
    <row r="1719" spans="1:14" ht="15.6" x14ac:dyDescent="0.3">
      <c r="A1719" s="1" t="s">
        <v>653</v>
      </c>
      <c r="B1719" t="str">
        <f>VLOOKUP(A1719,'Customer Names'!A1719:D4053,4,FALSE)</f>
        <v>Sarah A</v>
      </c>
      <c r="C1719">
        <f>VLOOKUP(A1719,'medical examination2'!A1719:'medical examination2'!B4053,2,FALSE)</f>
        <v>30.9</v>
      </c>
      <c r="D1719">
        <f>VLOOKUP(A1719,'medical examination2'!A1719:E4053,5,FALSE)</f>
        <v>6.05</v>
      </c>
      <c r="E1719" t="str">
        <f>VLOOKUP(A1719,'medical examination2'!A1719:G4054,7,FALSE)</f>
        <v>No</v>
      </c>
      <c r="F1719" t="str">
        <f>VLOOKUP(healthcare!A1719,'medical examination2'!A1719:I4053,9,FALSE)</f>
        <v>No</v>
      </c>
      <c r="G1719" t="str">
        <f>VLOOKUP(A1719,'medical examination2'!A1719:J4053,10,FALSE)</f>
        <v>No</v>
      </c>
      <c r="I1719" t="str">
        <f>VLOOKUP(A1719,'medical examination2'!A1719:M4053,13,FALSE)</f>
        <v>No</v>
      </c>
      <c r="J1719" t="str">
        <f>VLOOKUP(A1719,'medical examination2'!A1719:D4053,4,FALSE)</f>
        <v>OBESITY</v>
      </c>
      <c r="K1719" t="str">
        <f>VLOOKUP(A1719,'medical examination2'!A1719:F4053,6,FALSE)</f>
        <v>PREDIABETES</v>
      </c>
      <c r="L1719" s="16" t="e">
        <f>VLOOKUP(A1719,'hospitalisation details 2'!A1719:G4061,7,FALSE)</f>
        <v>#N/A</v>
      </c>
      <c r="N1719" t="e">
        <f>VLOOKUP(A1719,'hospitalisation details 2'!A1719:J4061,10,FALSE)</f>
        <v>#N/A</v>
      </c>
    </row>
    <row r="1720" spans="1:14" ht="15.6" x14ac:dyDescent="0.3">
      <c r="A1720" s="1" t="s">
        <v>652</v>
      </c>
      <c r="B1720" t="str">
        <f>VLOOKUP(A1720,'Customer Names'!A1720:D4054,4,FALSE)</f>
        <v>Lisa M.</v>
      </c>
      <c r="C1720">
        <f>VLOOKUP(A1720,'medical examination2'!A1720:'medical examination2'!B4054,2,FALSE)</f>
        <v>15.58</v>
      </c>
      <c r="D1720">
        <f>VLOOKUP(A1720,'medical examination2'!A1720:E4054,5,FALSE)</f>
        <v>11.56</v>
      </c>
      <c r="E1720" t="str">
        <f>VLOOKUP(A1720,'medical examination2'!A1720:G4055,7,FALSE)</f>
        <v>No</v>
      </c>
      <c r="F1720" t="str">
        <f>VLOOKUP(healthcare!A1720,'medical examination2'!A1720:I4054,9,FALSE)</f>
        <v>No</v>
      </c>
      <c r="G1720" t="str">
        <f>VLOOKUP(A1720,'medical examination2'!A1720:J4054,10,FALSE)</f>
        <v>No</v>
      </c>
      <c r="I1720" t="str">
        <f>VLOOKUP(A1720,'medical examination2'!A1720:M4054,13,FALSE)</f>
        <v>No</v>
      </c>
      <c r="J1720" t="str">
        <f>VLOOKUP(A1720,'medical examination2'!A1720:D4054,4,FALSE)</f>
        <v>UNDERWEIGHT</v>
      </c>
      <c r="K1720" t="str">
        <f>VLOOKUP(A1720,'medical examination2'!A1720:F4054,6,FALSE)</f>
        <v>DIABETES</v>
      </c>
      <c r="L1720" s="16" t="e">
        <f>VLOOKUP(A1720,'hospitalisation details 2'!A1720:G4062,7,FALSE)</f>
        <v>#N/A</v>
      </c>
      <c r="N1720" t="e">
        <f>VLOOKUP(A1720,'hospitalisation details 2'!A1720:J4062,10,FALSE)</f>
        <v>#N/A</v>
      </c>
    </row>
    <row r="1721" spans="1:14" ht="15.6" x14ac:dyDescent="0.3">
      <c r="A1721" s="1" t="s">
        <v>651</v>
      </c>
      <c r="B1721" t="str">
        <f>VLOOKUP(A1721,'Customer Names'!A1721:D4055,4,FALSE)</f>
        <v>Tracy A.</v>
      </c>
      <c r="C1721">
        <f>VLOOKUP(A1721,'medical examination2'!A1721:'medical examination2'!B4055,2,FALSE)</f>
        <v>26.315000000000001</v>
      </c>
      <c r="D1721">
        <f>VLOOKUP(A1721,'medical examination2'!A1721:E4055,5,FALSE)</f>
        <v>5.76</v>
      </c>
      <c r="E1721" t="str">
        <f>VLOOKUP(A1721,'medical examination2'!A1721:G4056,7,FALSE)</f>
        <v>No</v>
      </c>
      <c r="F1721" t="str">
        <f>VLOOKUP(healthcare!A1721,'medical examination2'!A1721:I4055,9,FALSE)</f>
        <v>No</v>
      </c>
      <c r="G1721" t="str">
        <f>VLOOKUP(A1721,'medical examination2'!A1721:J4055,10,FALSE)</f>
        <v>No</v>
      </c>
      <c r="I1721" t="str">
        <f>VLOOKUP(A1721,'medical examination2'!A1721:M4055,13,FALSE)</f>
        <v>No</v>
      </c>
      <c r="J1721" t="str">
        <f>VLOOKUP(A1721,'medical examination2'!A1721:D4055,4,FALSE)</f>
        <v>OVERWEIGHT</v>
      </c>
      <c r="K1721" t="str">
        <f>VLOOKUP(A1721,'medical examination2'!A1721:F4055,6,FALSE)</f>
        <v>PREDIABETES</v>
      </c>
      <c r="L1721" s="16" t="e">
        <f>VLOOKUP(A1721,'hospitalisation details 2'!A1721:G4063,7,FALSE)</f>
        <v>#N/A</v>
      </c>
      <c r="N1721" t="e">
        <f>VLOOKUP(A1721,'hospitalisation details 2'!A1721:J4063,10,FALSE)</f>
        <v>#N/A</v>
      </c>
    </row>
    <row r="1722" spans="1:14" ht="15.6" x14ac:dyDescent="0.3">
      <c r="A1722" s="1" t="s">
        <v>650</v>
      </c>
      <c r="B1722" t="str">
        <f>VLOOKUP(A1722,'Customer Names'!A1722:D4056,4,FALSE)</f>
        <v>Patrick</v>
      </c>
      <c r="C1722">
        <f>VLOOKUP(A1722,'medical examination2'!A1722:'medical examination2'!B4056,2,FALSE)</f>
        <v>35.61</v>
      </c>
      <c r="D1722">
        <f>VLOOKUP(A1722,'medical examination2'!A1722:E4056,5,FALSE)</f>
        <v>5.65</v>
      </c>
      <c r="E1722" t="str">
        <f>VLOOKUP(A1722,'medical examination2'!A1722:G4057,7,FALSE)</f>
        <v>No</v>
      </c>
      <c r="F1722" t="str">
        <f>VLOOKUP(healthcare!A1722,'medical examination2'!A1722:I4056,9,FALSE)</f>
        <v>yes</v>
      </c>
      <c r="G1722" t="str">
        <f>VLOOKUP(A1722,'medical examination2'!A1722:J4056,10,FALSE)</f>
        <v>No</v>
      </c>
      <c r="I1722" t="str">
        <f>VLOOKUP(A1722,'medical examination2'!A1722:M4056,13,FALSE)</f>
        <v>No</v>
      </c>
      <c r="J1722" t="str">
        <f>VLOOKUP(A1722,'medical examination2'!A1722:D4056,4,FALSE)</f>
        <v>OBESITY</v>
      </c>
      <c r="K1722" t="str">
        <f>VLOOKUP(A1722,'medical examination2'!A1722:F4056,6,FALSE)</f>
        <v>NORMAL</v>
      </c>
      <c r="L1722" s="16" t="e">
        <f>VLOOKUP(A1722,'hospitalisation details 2'!A1722:G4064,7,FALSE)</f>
        <v>#N/A</v>
      </c>
      <c r="N1722" t="e">
        <f>VLOOKUP(A1722,'hospitalisation details 2'!A1722:J4064,10,FALSE)</f>
        <v>#N/A</v>
      </c>
    </row>
    <row r="1723" spans="1:14" ht="15.6" x14ac:dyDescent="0.3">
      <c r="A1723" s="1" t="s">
        <v>649</v>
      </c>
      <c r="B1723" t="str">
        <f>VLOOKUP(A1723,'Customer Names'!A1723:D4057,4,FALSE)</f>
        <v>Trent</v>
      </c>
      <c r="C1723">
        <f>VLOOKUP(A1723,'medical examination2'!A1723:'medical examination2'!B4057,2,FALSE)</f>
        <v>37.56</v>
      </c>
      <c r="D1723">
        <f>VLOOKUP(A1723,'medical examination2'!A1723:E4057,5,FALSE)</f>
        <v>5.88</v>
      </c>
      <c r="E1723" t="str">
        <f>VLOOKUP(A1723,'medical examination2'!A1723:G4058,7,FALSE)</f>
        <v>No</v>
      </c>
      <c r="F1723" t="str">
        <f>VLOOKUP(healthcare!A1723,'medical examination2'!A1723:I4057,9,FALSE)</f>
        <v>yes</v>
      </c>
      <c r="G1723" t="str">
        <f>VLOOKUP(A1723,'medical examination2'!A1723:J4057,10,FALSE)</f>
        <v>No</v>
      </c>
      <c r="I1723" t="str">
        <f>VLOOKUP(A1723,'medical examination2'!A1723:M4057,13,FALSE)</f>
        <v>No</v>
      </c>
      <c r="J1723" t="str">
        <f>VLOOKUP(A1723,'medical examination2'!A1723:D4057,4,FALSE)</f>
        <v>OBESITY</v>
      </c>
      <c r="K1723" t="str">
        <f>VLOOKUP(A1723,'medical examination2'!A1723:F4057,6,FALSE)</f>
        <v>PREDIABETES</v>
      </c>
      <c r="L1723" s="16" t="e">
        <f>VLOOKUP(A1723,'hospitalisation details 2'!A1723:G4065,7,FALSE)</f>
        <v>#N/A</v>
      </c>
      <c r="N1723" t="e">
        <f>VLOOKUP(A1723,'hospitalisation details 2'!A1723:J4065,10,FALSE)</f>
        <v>#N/A</v>
      </c>
    </row>
    <row r="1724" spans="1:14" ht="15.6" x14ac:dyDescent="0.3">
      <c r="A1724" s="1" t="s">
        <v>648</v>
      </c>
      <c r="B1724" t="str">
        <f>VLOOKUP(A1724,'Customer Names'!A1724:D4058,4,FALSE)</f>
        <v>Julie</v>
      </c>
      <c r="C1724">
        <f>VLOOKUP(A1724,'medical examination2'!A1724:'medical examination2'!B4058,2,FALSE)</f>
        <v>15.49</v>
      </c>
      <c r="D1724">
        <f>VLOOKUP(A1724,'medical examination2'!A1724:E4058,5,FALSE)</f>
        <v>9.6</v>
      </c>
      <c r="E1724" t="str">
        <f>VLOOKUP(A1724,'medical examination2'!A1724:G4059,7,FALSE)</f>
        <v>No</v>
      </c>
      <c r="F1724" t="str">
        <f>VLOOKUP(healthcare!A1724,'medical examination2'!A1724:I4058,9,FALSE)</f>
        <v>No</v>
      </c>
      <c r="G1724" t="str">
        <f>VLOOKUP(A1724,'medical examination2'!A1724:J4058,10,FALSE)</f>
        <v>No</v>
      </c>
      <c r="I1724" t="str">
        <f>VLOOKUP(A1724,'medical examination2'!A1724:M4058,13,FALSE)</f>
        <v>No</v>
      </c>
      <c r="J1724" t="str">
        <f>VLOOKUP(A1724,'medical examination2'!A1724:D4058,4,FALSE)</f>
        <v>UNDERWEIGHT</v>
      </c>
      <c r="K1724" t="str">
        <f>VLOOKUP(A1724,'medical examination2'!A1724:F4058,6,FALSE)</f>
        <v>DIABETES</v>
      </c>
      <c r="L1724" s="16" t="e">
        <f>VLOOKUP(A1724,'hospitalisation details 2'!A1724:G4066,7,FALSE)</f>
        <v>#N/A</v>
      </c>
      <c r="N1724" t="e">
        <f>VLOOKUP(A1724,'hospitalisation details 2'!A1724:J4066,10,FALSE)</f>
        <v>#N/A</v>
      </c>
    </row>
    <row r="1725" spans="1:14" ht="15.6" x14ac:dyDescent="0.3">
      <c r="A1725" s="1" t="s">
        <v>647</v>
      </c>
      <c r="B1725" t="str">
        <f>VLOOKUP(A1725,'Customer Names'!A1725:D4059,4,FALSE)</f>
        <v>Sawomir</v>
      </c>
      <c r="C1725">
        <f>VLOOKUP(A1725,'medical examination2'!A1725:'medical examination2'!B4059,2,FALSE)</f>
        <v>23.48</v>
      </c>
      <c r="D1725">
        <f>VLOOKUP(A1725,'medical examination2'!A1725:E4059,5,FALSE)</f>
        <v>6.24</v>
      </c>
      <c r="E1725" t="str">
        <f>VLOOKUP(A1725,'medical examination2'!A1725:G4060,7,FALSE)</f>
        <v>No</v>
      </c>
      <c r="F1725" t="str">
        <f>VLOOKUP(healthcare!A1725,'medical examination2'!A1725:I4059,9,FALSE)</f>
        <v>No</v>
      </c>
      <c r="G1725" t="str">
        <f>VLOOKUP(A1725,'medical examination2'!A1725:J4059,10,FALSE)</f>
        <v>No</v>
      </c>
      <c r="I1725" t="str">
        <f>VLOOKUP(A1725,'medical examination2'!A1725:M4059,13,FALSE)</f>
        <v>No</v>
      </c>
      <c r="J1725" t="str">
        <f>VLOOKUP(A1725,'medical examination2'!A1725:D4059,4,FALSE)</f>
        <v>NORMAL WEIGHT</v>
      </c>
      <c r="K1725" t="str">
        <f>VLOOKUP(A1725,'medical examination2'!A1725:F4059,6,FALSE)</f>
        <v>PREDIABETES</v>
      </c>
      <c r="L1725" s="16" t="e">
        <f>VLOOKUP(A1725,'hospitalisation details 2'!A1725:G4067,7,FALSE)</f>
        <v>#N/A</v>
      </c>
      <c r="N1725" t="e">
        <f>VLOOKUP(A1725,'hospitalisation details 2'!A1725:J4067,10,FALSE)</f>
        <v>#N/A</v>
      </c>
    </row>
    <row r="1726" spans="1:14" ht="15.6" x14ac:dyDescent="0.3">
      <c r="A1726" s="1" t="s">
        <v>646</v>
      </c>
      <c r="B1726" t="str">
        <f>VLOOKUP(A1726,'Customer Names'!A1726:D4060,4,FALSE)</f>
        <v>Micah</v>
      </c>
      <c r="C1726">
        <f>VLOOKUP(A1726,'medical examination2'!A1726:'medical examination2'!B4060,2,FALSE)</f>
        <v>30.02</v>
      </c>
      <c r="D1726">
        <f>VLOOKUP(A1726,'medical examination2'!A1726:E4060,5,FALSE)</f>
        <v>7.63</v>
      </c>
      <c r="E1726" t="str">
        <f>VLOOKUP(A1726,'medical examination2'!A1726:G4061,7,FALSE)</f>
        <v>yes</v>
      </c>
      <c r="F1726" t="str">
        <f>VLOOKUP(healthcare!A1726,'medical examination2'!A1726:I4060,9,FALSE)</f>
        <v>No</v>
      </c>
      <c r="G1726" t="str">
        <f>VLOOKUP(A1726,'medical examination2'!A1726:J4060,10,FALSE)</f>
        <v>No</v>
      </c>
      <c r="I1726" t="str">
        <f>VLOOKUP(A1726,'medical examination2'!A1726:M4060,13,FALSE)</f>
        <v>No</v>
      </c>
      <c r="J1726" t="str">
        <f>VLOOKUP(A1726,'medical examination2'!A1726:D4060,4,FALSE)</f>
        <v>OBESITY</v>
      </c>
      <c r="K1726" t="str">
        <f>VLOOKUP(A1726,'medical examination2'!A1726:F4060,6,FALSE)</f>
        <v>DIABETES</v>
      </c>
      <c r="L1726" s="16" t="e">
        <f>VLOOKUP(A1726,'hospitalisation details 2'!A1726:G4068,7,FALSE)</f>
        <v>#N/A</v>
      </c>
      <c r="N1726" t="e">
        <f>VLOOKUP(A1726,'hospitalisation details 2'!A1726:J4068,10,FALSE)</f>
        <v>#N/A</v>
      </c>
    </row>
    <row r="1727" spans="1:14" ht="15.6" x14ac:dyDescent="0.3">
      <c r="A1727" s="1" t="s">
        <v>645</v>
      </c>
      <c r="B1727" t="str">
        <f>VLOOKUP(A1727,'Customer Names'!A1727:D4061,4,FALSE)</f>
        <v>Kelly H.</v>
      </c>
      <c r="C1727">
        <f>VLOOKUP(A1727,'medical examination2'!A1727:'medical examination2'!B4061,2,FALSE)</f>
        <v>26.885000000000002</v>
      </c>
      <c r="D1727">
        <f>VLOOKUP(A1727,'medical examination2'!A1727:E4061,5,FALSE)</f>
        <v>8.66</v>
      </c>
      <c r="E1727" t="str">
        <f>VLOOKUP(A1727,'medical examination2'!A1727:G4062,7,FALSE)</f>
        <v>yes</v>
      </c>
      <c r="F1727" t="str">
        <f>VLOOKUP(healthcare!A1727,'medical examination2'!A1727:I4061,9,FALSE)</f>
        <v>No</v>
      </c>
      <c r="G1727" t="str">
        <f>VLOOKUP(A1727,'medical examination2'!A1727:J4061,10,FALSE)</f>
        <v>No</v>
      </c>
      <c r="I1727" t="str">
        <f>VLOOKUP(A1727,'medical examination2'!A1727:M4061,13,FALSE)</f>
        <v>No</v>
      </c>
      <c r="J1727" t="str">
        <f>VLOOKUP(A1727,'medical examination2'!A1727:D4061,4,FALSE)</f>
        <v>OVERWEIGHT</v>
      </c>
      <c r="K1727" t="str">
        <f>VLOOKUP(A1727,'medical examination2'!A1727:F4061,6,FALSE)</f>
        <v>DIABETES</v>
      </c>
      <c r="L1727" s="16" t="e">
        <f>VLOOKUP(A1727,'hospitalisation details 2'!A1727:G4069,7,FALSE)</f>
        <v>#N/A</v>
      </c>
      <c r="N1727" t="e">
        <f>VLOOKUP(A1727,'hospitalisation details 2'!A1727:J4069,10,FALSE)</f>
        <v>#N/A</v>
      </c>
    </row>
    <row r="1728" spans="1:14" ht="15.6" x14ac:dyDescent="0.3">
      <c r="A1728" s="1" t="s">
        <v>644</v>
      </c>
      <c r="B1728" t="str">
        <f>VLOOKUP(A1728,'Customer Names'!A1728:D4062,4,FALSE)</f>
        <v>Lindsay M.</v>
      </c>
      <c r="C1728">
        <f>VLOOKUP(A1728,'medical examination2'!A1728:'medical examination2'!B4062,2,FALSE)</f>
        <v>25.84</v>
      </c>
      <c r="D1728">
        <f>VLOOKUP(A1728,'medical examination2'!A1728:E4062,5,FALSE)</f>
        <v>8.5500000000000007</v>
      </c>
      <c r="E1728" t="str">
        <f>VLOOKUP(A1728,'medical examination2'!A1728:G4063,7,FALSE)</f>
        <v>yes</v>
      </c>
      <c r="F1728" t="str">
        <f>VLOOKUP(healthcare!A1728,'medical examination2'!A1728:I4062,9,FALSE)</f>
        <v>No</v>
      </c>
      <c r="G1728" t="str">
        <f>VLOOKUP(A1728,'medical examination2'!A1728:J4062,10,FALSE)</f>
        <v>No</v>
      </c>
      <c r="I1728" t="str">
        <f>VLOOKUP(A1728,'medical examination2'!A1728:M4062,13,FALSE)</f>
        <v>No</v>
      </c>
      <c r="J1728" t="str">
        <f>VLOOKUP(A1728,'medical examination2'!A1728:D4062,4,FALSE)</f>
        <v>OVERWEIGHT</v>
      </c>
      <c r="K1728" t="str">
        <f>VLOOKUP(A1728,'medical examination2'!A1728:F4062,6,FALSE)</f>
        <v>DIABETES</v>
      </c>
      <c r="L1728" s="16" t="e">
        <f>VLOOKUP(A1728,'hospitalisation details 2'!A1728:G4070,7,FALSE)</f>
        <v>#N/A</v>
      </c>
      <c r="N1728" t="e">
        <f>VLOOKUP(A1728,'hospitalisation details 2'!A1728:J4070,10,FALSE)</f>
        <v>#N/A</v>
      </c>
    </row>
    <row r="1729" spans="1:14" ht="15.6" x14ac:dyDescent="0.3">
      <c r="A1729" s="1" t="s">
        <v>643</v>
      </c>
      <c r="B1729" t="str">
        <f>VLOOKUP(A1729,'Customer Names'!A1729:D4063,4,FALSE)</f>
        <v>Austen G</v>
      </c>
      <c r="C1729">
        <f>VLOOKUP(A1729,'medical examination2'!A1729:'medical examination2'!B4063,2,FALSE)</f>
        <v>27.454999999999998</v>
      </c>
      <c r="D1729">
        <f>VLOOKUP(A1729,'medical examination2'!A1729:E4063,5,FALSE)</f>
        <v>4.54</v>
      </c>
      <c r="E1729" t="str">
        <f>VLOOKUP(A1729,'medical examination2'!A1729:G4064,7,FALSE)</f>
        <v>No</v>
      </c>
      <c r="F1729" t="str">
        <f>VLOOKUP(healthcare!A1729,'medical examination2'!A1729:I4063,9,FALSE)</f>
        <v>No</v>
      </c>
      <c r="G1729" t="str">
        <f>VLOOKUP(A1729,'medical examination2'!A1729:J4063,10,FALSE)</f>
        <v>No</v>
      </c>
      <c r="I1729" t="str">
        <f>VLOOKUP(A1729,'medical examination2'!A1729:M4063,13,FALSE)</f>
        <v>No</v>
      </c>
      <c r="J1729" t="str">
        <f>VLOOKUP(A1729,'medical examination2'!A1729:D4063,4,FALSE)</f>
        <v>OVERWEIGHT</v>
      </c>
      <c r="K1729" t="str">
        <f>VLOOKUP(A1729,'medical examination2'!A1729:F4063,6,FALSE)</f>
        <v>NORMAL</v>
      </c>
      <c r="L1729" s="16" t="e">
        <f>VLOOKUP(A1729,'hospitalisation details 2'!A1729:G4071,7,FALSE)</f>
        <v>#N/A</v>
      </c>
      <c r="N1729" t="e">
        <f>VLOOKUP(A1729,'hospitalisation details 2'!A1729:J4071,10,FALSE)</f>
        <v>#N/A</v>
      </c>
    </row>
    <row r="1730" spans="1:14" ht="15.6" x14ac:dyDescent="0.3">
      <c r="A1730" s="1" t="s">
        <v>642</v>
      </c>
      <c r="B1730" t="str">
        <f>VLOOKUP(A1730,'Customer Names'!A1730:D4064,4,FALSE)</f>
        <v>Tory J.</v>
      </c>
      <c r="C1730">
        <f>VLOOKUP(A1730,'medical examination2'!A1730:'medical examination2'!B4064,2,FALSE)</f>
        <v>24.605</v>
      </c>
      <c r="D1730">
        <f>VLOOKUP(A1730,'medical examination2'!A1730:E4064,5,FALSE)</f>
        <v>5.7</v>
      </c>
      <c r="E1730" t="str">
        <f>VLOOKUP(A1730,'medical examination2'!A1730:G4065,7,FALSE)</f>
        <v>No</v>
      </c>
      <c r="F1730" t="str">
        <f>VLOOKUP(healthcare!A1730,'medical examination2'!A1730:I4064,9,FALSE)</f>
        <v>No</v>
      </c>
      <c r="G1730" t="str">
        <f>VLOOKUP(A1730,'medical examination2'!A1730:J4064,10,FALSE)</f>
        <v>No</v>
      </c>
      <c r="I1730" t="str">
        <f>VLOOKUP(A1730,'medical examination2'!A1730:M4064,13,FALSE)</f>
        <v>No</v>
      </c>
      <c r="J1730" t="str">
        <f>VLOOKUP(A1730,'medical examination2'!A1730:D4064,4,FALSE)</f>
        <v>NORMAL WEIGHT</v>
      </c>
      <c r="K1730" t="str">
        <f>VLOOKUP(A1730,'medical examination2'!A1730:F4064,6,FALSE)</f>
        <v>PREDIABETES</v>
      </c>
      <c r="L1730" s="16" t="e">
        <f>VLOOKUP(A1730,'hospitalisation details 2'!A1730:G4072,7,FALSE)</f>
        <v>#N/A</v>
      </c>
      <c r="N1730" t="e">
        <f>VLOOKUP(A1730,'hospitalisation details 2'!A1730:J4072,10,FALSE)</f>
        <v>#N/A</v>
      </c>
    </row>
    <row r="1731" spans="1:14" ht="15.6" x14ac:dyDescent="0.3">
      <c r="A1731" s="1" t="s">
        <v>641</v>
      </c>
      <c r="B1731" t="str">
        <f>VLOOKUP(A1731,'Customer Names'!A1731:D4065,4,FALSE)</f>
        <v>Robert J.</v>
      </c>
      <c r="C1731">
        <f>VLOOKUP(A1731,'medical examination2'!A1731:'medical examination2'!B4065,2,FALSE)</f>
        <v>30.8</v>
      </c>
      <c r="D1731">
        <f>VLOOKUP(A1731,'medical examination2'!A1731:E4065,5,FALSE)</f>
        <v>5.07</v>
      </c>
      <c r="E1731" t="str">
        <f>VLOOKUP(A1731,'medical examination2'!A1731:G4066,7,FALSE)</f>
        <v>No</v>
      </c>
      <c r="F1731" t="str">
        <f>VLOOKUP(healthcare!A1731,'medical examination2'!A1731:I4065,9,FALSE)</f>
        <v>No</v>
      </c>
      <c r="G1731" t="str">
        <f>VLOOKUP(A1731,'medical examination2'!A1731:J4065,10,FALSE)</f>
        <v>No</v>
      </c>
      <c r="I1731" t="str">
        <f>VLOOKUP(A1731,'medical examination2'!A1731:M4065,13,FALSE)</f>
        <v>No</v>
      </c>
      <c r="J1731" t="str">
        <f>VLOOKUP(A1731,'medical examination2'!A1731:D4065,4,FALSE)</f>
        <v>OBESITY</v>
      </c>
      <c r="K1731" t="str">
        <f>VLOOKUP(A1731,'medical examination2'!A1731:F4065,6,FALSE)</f>
        <v>NORMAL</v>
      </c>
      <c r="L1731" s="16" t="e">
        <f>VLOOKUP(A1731,'hospitalisation details 2'!A1731:G4073,7,FALSE)</f>
        <v>#N/A</v>
      </c>
      <c r="N1731" t="e">
        <f>VLOOKUP(A1731,'hospitalisation details 2'!A1731:J4073,10,FALSE)</f>
        <v>#N/A</v>
      </c>
    </row>
    <row r="1732" spans="1:14" ht="15.6" x14ac:dyDescent="0.3">
      <c r="A1732" s="1" t="s">
        <v>640</v>
      </c>
      <c r="B1732" t="str">
        <f>VLOOKUP(A1732,'Customer Names'!A1732:D4066,4,FALSE)</f>
        <v>Steph</v>
      </c>
      <c r="C1732">
        <f>VLOOKUP(A1732,'medical examination2'!A1732:'medical examination2'!B4066,2,FALSE)</f>
        <v>34.799999999999997</v>
      </c>
      <c r="D1732">
        <f>VLOOKUP(A1732,'medical examination2'!A1732:E4066,5,FALSE)</f>
        <v>4.38</v>
      </c>
      <c r="E1732" t="str">
        <f>VLOOKUP(A1732,'medical examination2'!A1732:G4067,7,FALSE)</f>
        <v>No</v>
      </c>
      <c r="F1732" t="str">
        <f>VLOOKUP(healthcare!A1732,'medical examination2'!A1732:I4066,9,FALSE)</f>
        <v>No</v>
      </c>
      <c r="G1732" t="str">
        <f>VLOOKUP(A1732,'medical examination2'!A1732:J4066,10,FALSE)</f>
        <v>No</v>
      </c>
      <c r="I1732" t="str">
        <f>VLOOKUP(A1732,'medical examination2'!A1732:M4066,13,FALSE)</f>
        <v>No</v>
      </c>
      <c r="J1732" t="str">
        <f>VLOOKUP(A1732,'medical examination2'!A1732:D4066,4,FALSE)</f>
        <v>OBESITY</v>
      </c>
      <c r="K1732" t="str">
        <f>VLOOKUP(A1732,'medical examination2'!A1732:F4066,6,FALSE)</f>
        <v>NORMAL</v>
      </c>
      <c r="L1732" s="16" t="e">
        <f>VLOOKUP(A1732,'hospitalisation details 2'!A1732:G4074,7,FALSE)</f>
        <v>#N/A</v>
      </c>
      <c r="N1732" t="e">
        <f>VLOOKUP(A1732,'hospitalisation details 2'!A1732:J4074,10,FALSE)</f>
        <v>#N/A</v>
      </c>
    </row>
    <row r="1733" spans="1:14" ht="15.6" x14ac:dyDescent="0.3">
      <c r="A1733" s="1" t="s">
        <v>639</v>
      </c>
      <c r="B1733" t="str">
        <f>VLOOKUP(A1733,'Customer Names'!A1733:D4067,4,FALSE)</f>
        <v>Kate</v>
      </c>
      <c r="C1733">
        <f>VLOOKUP(A1733,'medical examination2'!A1733:'medical examination2'!B4067,2,FALSE)</f>
        <v>34.21</v>
      </c>
      <c r="D1733">
        <f>VLOOKUP(A1733,'medical examination2'!A1733:E4067,5,FALSE)</f>
        <v>4.54</v>
      </c>
      <c r="E1733" t="str">
        <f>VLOOKUP(A1733,'medical examination2'!A1733:G4068,7,FALSE)</f>
        <v>No</v>
      </c>
      <c r="F1733" t="str">
        <f>VLOOKUP(healthcare!A1733,'medical examination2'!A1733:I4067,9,FALSE)</f>
        <v>No</v>
      </c>
      <c r="G1733" t="str">
        <f>VLOOKUP(A1733,'medical examination2'!A1733:J4067,10,FALSE)</f>
        <v>No</v>
      </c>
      <c r="I1733" t="str">
        <f>VLOOKUP(A1733,'medical examination2'!A1733:M4067,13,FALSE)</f>
        <v>No</v>
      </c>
      <c r="J1733" t="str">
        <f>VLOOKUP(A1733,'medical examination2'!A1733:D4067,4,FALSE)</f>
        <v>OBESITY</v>
      </c>
      <c r="K1733" t="str">
        <f>VLOOKUP(A1733,'medical examination2'!A1733:F4067,6,FALSE)</f>
        <v>NORMAL</v>
      </c>
      <c r="L1733" s="16" t="e">
        <f>VLOOKUP(A1733,'hospitalisation details 2'!A1733:G4075,7,FALSE)</f>
        <v>#N/A</v>
      </c>
      <c r="N1733" t="e">
        <f>VLOOKUP(A1733,'hospitalisation details 2'!A1733:J4075,10,FALSE)</f>
        <v>#N/A</v>
      </c>
    </row>
    <row r="1734" spans="1:14" ht="15.6" x14ac:dyDescent="0.3">
      <c r="A1734" s="1" t="s">
        <v>638</v>
      </c>
      <c r="B1734" t="str">
        <f>VLOOKUP(A1734,'Customer Names'!A1734:D4068,4,FALSE)</f>
        <v>Kristina</v>
      </c>
      <c r="C1734">
        <f>VLOOKUP(A1734,'medical examination2'!A1734:'medical examination2'!B4068,2,FALSE)</f>
        <v>31</v>
      </c>
      <c r="D1734">
        <f>VLOOKUP(A1734,'medical examination2'!A1734:E4068,5,FALSE)</f>
        <v>5.38</v>
      </c>
      <c r="E1734" t="str">
        <f>VLOOKUP(A1734,'medical examination2'!A1734:G4069,7,FALSE)</f>
        <v>No</v>
      </c>
      <c r="F1734" t="str">
        <f>VLOOKUP(healthcare!A1734,'medical examination2'!A1734:I4068,9,FALSE)</f>
        <v>No</v>
      </c>
      <c r="G1734" t="str">
        <f>VLOOKUP(A1734,'medical examination2'!A1734:J4068,10,FALSE)</f>
        <v>No</v>
      </c>
      <c r="I1734" t="str">
        <f>VLOOKUP(A1734,'medical examination2'!A1734:M4068,13,FALSE)</f>
        <v>No</v>
      </c>
      <c r="J1734" t="str">
        <f>VLOOKUP(A1734,'medical examination2'!A1734:D4068,4,FALSE)</f>
        <v>OBESITY</v>
      </c>
      <c r="K1734" t="str">
        <f>VLOOKUP(A1734,'medical examination2'!A1734:F4068,6,FALSE)</f>
        <v>NORMAL</v>
      </c>
      <c r="L1734" s="16" t="e">
        <f>VLOOKUP(A1734,'hospitalisation details 2'!A1734:G4076,7,FALSE)</f>
        <v>#N/A</v>
      </c>
      <c r="N1734" t="e">
        <f>VLOOKUP(A1734,'hospitalisation details 2'!A1734:J4076,10,FALSE)</f>
        <v>#N/A</v>
      </c>
    </row>
    <row r="1735" spans="1:14" ht="15.6" x14ac:dyDescent="0.3">
      <c r="A1735" s="1" t="s">
        <v>637</v>
      </c>
      <c r="B1735" t="str">
        <f>VLOOKUP(A1735,'Customer Names'!A1735:D4069,4,FALSE)</f>
        <v>Flo</v>
      </c>
      <c r="C1735">
        <f>VLOOKUP(A1735,'medical examination2'!A1735:'medical examination2'!B4069,2,FALSE)</f>
        <v>26.125</v>
      </c>
      <c r="D1735">
        <f>VLOOKUP(A1735,'medical examination2'!A1735:E4069,5,FALSE)</f>
        <v>5.55</v>
      </c>
      <c r="E1735" t="str">
        <f>VLOOKUP(A1735,'medical examination2'!A1735:G4070,7,FALSE)</f>
        <v>No</v>
      </c>
      <c r="F1735" t="str">
        <f>VLOOKUP(healthcare!A1735,'medical examination2'!A1735:I4069,9,FALSE)</f>
        <v>No</v>
      </c>
      <c r="G1735" t="str">
        <f>VLOOKUP(A1735,'medical examination2'!A1735:J4069,10,FALSE)</f>
        <v>No</v>
      </c>
      <c r="I1735" t="str">
        <f>VLOOKUP(A1735,'medical examination2'!A1735:M4069,13,FALSE)</f>
        <v>No</v>
      </c>
      <c r="J1735" t="str">
        <f>VLOOKUP(A1735,'medical examination2'!A1735:D4069,4,FALSE)</f>
        <v>OVERWEIGHT</v>
      </c>
      <c r="K1735" t="str">
        <f>VLOOKUP(A1735,'medical examination2'!A1735:F4069,6,FALSE)</f>
        <v>NORMAL</v>
      </c>
      <c r="L1735" s="16" t="e">
        <f>VLOOKUP(A1735,'hospitalisation details 2'!A1735:G4077,7,FALSE)</f>
        <v>#N/A</v>
      </c>
      <c r="N1735" t="e">
        <f>VLOOKUP(A1735,'hospitalisation details 2'!A1735:J4077,10,FALSE)</f>
        <v>#N/A</v>
      </c>
    </row>
    <row r="1736" spans="1:14" ht="15.6" x14ac:dyDescent="0.3">
      <c r="A1736" s="1" t="s">
        <v>636</v>
      </c>
      <c r="B1736" t="str">
        <f>VLOOKUP(A1736,'Customer Names'!A1736:D4070,4,FALSE)</f>
        <v>Sarah P.</v>
      </c>
      <c r="C1736">
        <f>VLOOKUP(A1736,'medical examination2'!A1736:'medical examination2'!B4070,2,FALSE)</f>
        <v>30.13</v>
      </c>
      <c r="D1736">
        <f>VLOOKUP(A1736,'medical examination2'!A1736:E4070,5,FALSE)</f>
        <v>4.03</v>
      </c>
      <c r="E1736" t="str">
        <f>VLOOKUP(A1736,'medical examination2'!A1736:G4071,7,FALSE)</f>
        <v>yes</v>
      </c>
      <c r="F1736" t="str">
        <f>VLOOKUP(healthcare!A1736,'medical examination2'!A1736:I4070,9,FALSE)</f>
        <v>No</v>
      </c>
      <c r="G1736" t="str">
        <f>VLOOKUP(A1736,'medical examination2'!A1736:J4070,10,FALSE)</f>
        <v>No</v>
      </c>
      <c r="I1736" t="str">
        <f>VLOOKUP(A1736,'medical examination2'!A1736:M4070,13,FALSE)</f>
        <v>No</v>
      </c>
      <c r="J1736" t="str">
        <f>VLOOKUP(A1736,'medical examination2'!A1736:D4070,4,FALSE)</f>
        <v>OBESITY</v>
      </c>
      <c r="K1736" t="str">
        <f>VLOOKUP(A1736,'medical examination2'!A1736:F4070,6,FALSE)</f>
        <v>NORMAL</v>
      </c>
      <c r="L1736" s="16" t="e">
        <f>VLOOKUP(A1736,'hospitalisation details 2'!A1736:G4078,7,FALSE)</f>
        <v>#N/A</v>
      </c>
      <c r="N1736" t="e">
        <f>VLOOKUP(A1736,'hospitalisation details 2'!A1736:J4078,10,FALSE)</f>
        <v>#N/A</v>
      </c>
    </row>
    <row r="1737" spans="1:14" ht="15.6" x14ac:dyDescent="0.3">
      <c r="A1737" s="1" t="s">
        <v>635</v>
      </c>
      <c r="B1737" t="str">
        <f>VLOOKUP(A1737,'Customer Names'!A1737:D4071,4,FALSE)</f>
        <v>Anabel</v>
      </c>
      <c r="C1737">
        <f>VLOOKUP(A1737,'medical examination2'!A1737:'medical examination2'!B4071,2,FALSE)</f>
        <v>34.19</v>
      </c>
      <c r="D1737">
        <f>VLOOKUP(A1737,'medical examination2'!A1737:E4071,5,FALSE)</f>
        <v>4.1900000000000004</v>
      </c>
      <c r="E1737" t="str">
        <f>VLOOKUP(A1737,'medical examination2'!A1737:G4072,7,FALSE)</f>
        <v>No</v>
      </c>
      <c r="F1737" t="str">
        <f>VLOOKUP(healthcare!A1737,'medical examination2'!A1737:I4071,9,FALSE)</f>
        <v>No</v>
      </c>
      <c r="G1737" t="str">
        <f>VLOOKUP(A1737,'medical examination2'!A1737:J4071,10,FALSE)</f>
        <v>No</v>
      </c>
      <c r="I1737" t="str">
        <f>VLOOKUP(A1737,'medical examination2'!A1737:M4071,13,FALSE)</f>
        <v>No</v>
      </c>
      <c r="J1737" t="str">
        <f>VLOOKUP(A1737,'medical examination2'!A1737:D4071,4,FALSE)</f>
        <v>OBESITY</v>
      </c>
      <c r="K1737" t="str">
        <f>VLOOKUP(A1737,'medical examination2'!A1737:F4071,6,FALSE)</f>
        <v>NORMAL</v>
      </c>
      <c r="L1737" s="16" t="e">
        <f>VLOOKUP(A1737,'hospitalisation details 2'!A1737:G4079,7,FALSE)</f>
        <v>#N/A</v>
      </c>
      <c r="N1737" t="e">
        <f>VLOOKUP(A1737,'hospitalisation details 2'!A1737:J4079,10,FALSE)</f>
        <v>#N/A</v>
      </c>
    </row>
    <row r="1738" spans="1:14" ht="15.6" x14ac:dyDescent="0.3">
      <c r="A1738" s="1" t="s">
        <v>634</v>
      </c>
      <c r="B1738" t="str">
        <f>VLOOKUP(A1738,'Customer Names'!A1738:D4072,4,FALSE)</f>
        <v>Ian</v>
      </c>
      <c r="C1738">
        <f>VLOOKUP(A1738,'medical examination2'!A1738:'medical examination2'!B4072,2,FALSE)</f>
        <v>22.515000000000001</v>
      </c>
      <c r="D1738">
        <f>VLOOKUP(A1738,'medical examination2'!A1738:E4072,5,FALSE)</f>
        <v>4.37</v>
      </c>
      <c r="E1738" t="str">
        <f>VLOOKUP(A1738,'medical examination2'!A1738:G4073,7,FALSE)</f>
        <v>No</v>
      </c>
      <c r="F1738" t="str">
        <f>VLOOKUP(healthcare!A1738,'medical examination2'!A1738:I4072,9,FALSE)</f>
        <v>No</v>
      </c>
      <c r="G1738" t="str">
        <f>VLOOKUP(A1738,'medical examination2'!A1738:J4072,10,FALSE)</f>
        <v>Yes</v>
      </c>
      <c r="I1738" t="str">
        <f>VLOOKUP(A1738,'medical examination2'!A1738:M4072,13,FALSE)</f>
        <v>No</v>
      </c>
      <c r="J1738" t="str">
        <f>VLOOKUP(A1738,'medical examination2'!A1738:D4072,4,FALSE)</f>
        <v>NORMAL WEIGHT</v>
      </c>
      <c r="K1738" t="str">
        <f>VLOOKUP(A1738,'medical examination2'!A1738:F4072,6,FALSE)</f>
        <v>NORMAL</v>
      </c>
      <c r="L1738" s="16" t="e">
        <f>VLOOKUP(A1738,'hospitalisation details 2'!A1738:G4080,7,FALSE)</f>
        <v>#N/A</v>
      </c>
      <c r="N1738" t="e">
        <f>VLOOKUP(A1738,'hospitalisation details 2'!A1738:J4080,10,FALSE)</f>
        <v>#N/A</v>
      </c>
    </row>
    <row r="1739" spans="1:14" ht="15.6" x14ac:dyDescent="0.3">
      <c r="A1739" s="1" t="s">
        <v>633</v>
      </c>
      <c r="B1739" t="str">
        <f>VLOOKUP(A1739,'Customer Names'!A1739:D4073,4,FALSE)</f>
        <v>Alex</v>
      </c>
      <c r="C1739">
        <f>VLOOKUP(A1739,'medical examination2'!A1739:'medical examination2'!B4073,2,FALSE)</f>
        <v>18.239999999999998</v>
      </c>
      <c r="D1739">
        <f>VLOOKUP(A1739,'medical examination2'!A1739:E4073,5,FALSE)</f>
        <v>5.31</v>
      </c>
      <c r="E1739" t="str">
        <f>VLOOKUP(A1739,'medical examination2'!A1739:G4074,7,FALSE)</f>
        <v>yes</v>
      </c>
      <c r="F1739" t="str">
        <f>VLOOKUP(healthcare!A1739,'medical examination2'!A1739:I4073,9,FALSE)</f>
        <v>No</v>
      </c>
      <c r="G1739" t="str">
        <f>VLOOKUP(A1739,'medical examination2'!A1739:J4073,10,FALSE)</f>
        <v>Yes</v>
      </c>
      <c r="I1739" t="str">
        <f>VLOOKUP(A1739,'medical examination2'!A1739:M4073,13,FALSE)</f>
        <v>No</v>
      </c>
      <c r="J1739" t="str">
        <f>VLOOKUP(A1739,'medical examination2'!A1739:D4073,4,FALSE)</f>
        <v>UNDERWEIGHT</v>
      </c>
      <c r="K1739" t="str">
        <f>VLOOKUP(A1739,'medical examination2'!A1739:F4073,6,FALSE)</f>
        <v>NORMAL</v>
      </c>
      <c r="L1739" s="16" t="e">
        <f>VLOOKUP(A1739,'hospitalisation details 2'!A1739:G4081,7,FALSE)</f>
        <v>#N/A</v>
      </c>
      <c r="N1739" t="e">
        <f>VLOOKUP(A1739,'hospitalisation details 2'!A1739:J4081,10,FALSE)</f>
        <v>#N/A</v>
      </c>
    </row>
    <row r="1740" spans="1:14" ht="15.6" x14ac:dyDescent="0.3">
      <c r="A1740" s="1" t="s">
        <v>631</v>
      </c>
      <c r="B1740" t="str">
        <f>VLOOKUP(A1740,'Customer Names'!A1740:D4074,4,FALSE)</f>
        <v>Richard J</v>
      </c>
      <c r="C1740">
        <f>VLOOKUP(A1740,'medical examination2'!A1740:'medical examination2'!B4074,2,FALSE)</f>
        <v>37.28</v>
      </c>
      <c r="D1740">
        <f>VLOOKUP(A1740,'medical examination2'!A1740:E4074,5,FALSE)</f>
        <v>4.66</v>
      </c>
      <c r="E1740" t="str">
        <f>VLOOKUP(A1740,'medical examination2'!A1740:G4075,7,FALSE)</f>
        <v>No</v>
      </c>
      <c r="F1740" t="str">
        <f>VLOOKUP(healthcare!A1740,'medical examination2'!A1740:I4074,9,FALSE)</f>
        <v>yes</v>
      </c>
      <c r="G1740" t="str">
        <f>VLOOKUP(A1740,'medical examination2'!A1740:J4074,10,FALSE)</f>
        <v>No</v>
      </c>
      <c r="I1740" t="str">
        <f>VLOOKUP(A1740,'medical examination2'!A1740:M4074,13,FALSE)</f>
        <v>No</v>
      </c>
      <c r="J1740" t="str">
        <f>VLOOKUP(A1740,'medical examination2'!A1740:D4074,4,FALSE)</f>
        <v>OBESITY</v>
      </c>
      <c r="K1740" t="str">
        <f>VLOOKUP(A1740,'medical examination2'!A1740:F4074,6,FALSE)</f>
        <v>NORMAL</v>
      </c>
      <c r="L1740" s="16" t="e">
        <f>VLOOKUP(A1740,'hospitalisation details 2'!A1740:G4082,7,FALSE)</f>
        <v>#N/A</v>
      </c>
      <c r="N1740" t="e">
        <f>VLOOKUP(A1740,'hospitalisation details 2'!A1740:J4082,10,FALSE)</f>
        <v>#N/A</v>
      </c>
    </row>
    <row r="1741" spans="1:14" ht="15.6" x14ac:dyDescent="0.3">
      <c r="A1741" s="1" t="s">
        <v>630</v>
      </c>
      <c r="B1741" t="str">
        <f>VLOOKUP(A1741,'Customer Names'!A1741:D4075,4,FALSE)</f>
        <v>Jacqueline N.</v>
      </c>
      <c r="C1741">
        <f>VLOOKUP(A1741,'medical examination2'!A1741:'medical examination2'!B4075,2,FALSE)</f>
        <v>18.2</v>
      </c>
      <c r="D1741">
        <f>VLOOKUP(A1741,'medical examination2'!A1741:E4075,5,FALSE)</f>
        <v>6.19</v>
      </c>
      <c r="E1741" t="str">
        <f>VLOOKUP(A1741,'medical examination2'!A1741:G4076,7,FALSE)</f>
        <v>No</v>
      </c>
      <c r="F1741" t="str">
        <f>VLOOKUP(healthcare!A1741,'medical examination2'!A1741:I4075,9,FALSE)</f>
        <v>No</v>
      </c>
      <c r="G1741" t="str">
        <f>VLOOKUP(A1741,'medical examination2'!A1741:J4075,10,FALSE)</f>
        <v>Yes</v>
      </c>
      <c r="I1741" t="str">
        <f>VLOOKUP(A1741,'medical examination2'!A1741:M4075,13,FALSE)</f>
        <v>No</v>
      </c>
      <c r="J1741" t="str">
        <f>VLOOKUP(A1741,'medical examination2'!A1741:D4075,4,FALSE)</f>
        <v>UNDERWEIGHT</v>
      </c>
      <c r="K1741" t="str">
        <f>VLOOKUP(A1741,'medical examination2'!A1741:F4075,6,FALSE)</f>
        <v>PREDIABETES</v>
      </c>
      <c r="L1741" s="16" t="e">
        <f>VLOOKUP(A1741,'hospitalisation details 2'!A1741:G4083,7,FALSE)</f>
        <v>#N/A</v>
      </c>
      <c r="N1741" t="e">
        <f>VLOOKUP(A1741,'hospitalisation details 2'!A1741:J4083,10,FALSE)</f>
        <v>#N/A</v>
      </c>
    </row>
    <row r="1742" spans="1:14" ht="15.6" x14ac:dyDescent="0.3">
      <c r="A1742" s="1" t="s">
        <v>629</v>
      </c>
      <c r="B1742" t="str">
        <f>VLOOKUP(A1742,'Customer Names'!A1742:D4076,4,FALSE)</f>
        <v>Cindy</v>
      </c>
      <c r="C1742">
        <f>VLOOKUP(A1742,'medical examination2'!A1742:'medical examination2'!B4076,2,FALSE)</f>
        <v>20.53</v>
      </c>
      <c r="D1742">
        <f>VLOOKUP(A1742,'medical examination2'!A1742:E4076,5,FALSE)</f>
        <v>4.8600000000000003</v>
      </c>
      <c r="E1742" t="str">
        <f>VLOOKUP(A1742,'medical examination2'!A1742:G4077,7,FALSE)</f>
        <v>No</v>
      </c>
      <c r="F1742" t="str">
        <f>VLOOKUP(healthcare!A1742,'medical examination2'!A1742:I4076,9,FALSE)</f>
        <v>No</v>
      </c>
      <c r="G1742" t="str">
        <f>VLOOKUP(A1742,'medical examination2'!A1742:J4076,10,FALSE)</f>
        <v>No</v>
      </c>
      <c r="I1742" t="str">
        <f>VLOOKUP(A1742,'medical examination2'!A1742:M4076,13,FALSE)</f>
        <v>No</v>
      </c>
      <c r="J1742" t="str">
        <f>VLOOKUP(A1742,'medical examination2'!A1742:D4076,4,FALSE)</f>
        <v>NORMAL WEIGHT</v>
      </c>
      <c r="K1742" t="str">
        <f>VLOOKUP(A1742,'medical examination2'!A1742:F4076,6,FALSE)</f>
        <v>NORMAL</v>
      </c>
      <c r="L1742" s="16" t="e">
        <f>VLOOKUP(A1742,'hospitalisation details 2'!A1742:G4084,7,FALSE)</f>
        <v>#N/A</v>
      </c>
      <c r="N1742" t="e">
        <f>VLOOKUP(A1742,'hospitalisation details 2'!A1742:J4084,10,FALSE)</f>
        <v>#N/A</v>
      </c>
    </row>
    <row r="1743" spans="1:14" ht="15.6" x14ac:dyDescent="0.3">
      <c r="A1743" s="1" t="s">
        <v>628</v>
      </c>
      <c r="B1743" t="str">
        <f>VLOOKUP(A1743,'Customer Names'!A1743:D4077,4,FALSE)</f>
        <v>Marcia</v>
      </c>
      <c r="C1743">
        <f>VLOOKUP(A1743,'medical examination2'!A1743:'medical examination2'!B4077,2,FALSE)</f>
        <v>23.79</v>
      </c>
      <c r="D1743">
        <f>VLOOKUP(A1743,'medical examination2'!A1743:E4077,5,FALSE)</f>
        <v>4.74</v>
      </c>
      <c r="E1743" t="str">
        <f>VLOOKUP(A1743,'medical examination2'!A1743:G4078,7,FALSE)</f>
        <v>No</v>
      </c>
      <c r="F1743" t="str">
        <f>VLOOKUP(healthcare!A1743,'medical examination2'!A1743:I4077,9,FALSE)</f>
        <v>No</v>
      </c>
      <c r="G1743" t="str">
        <f>VLOOKUP(A1743,'medical examination2'!A1743:J4077,10,FALSE)</f>
        <v>No</v>
      </c>
      <c r="I1743" t="str">
        <f>VLOOKUP(A1743,'medical examination2'!A1743:M4077,13,FALSE)</f>
        <v>No</v>
      </c>
      <c r="J1743" t="str">
        <f>VLOOKUP(A1743,'medical examination2'!A1743:D4077,4,FALSE)</f>
        <v>NORMAL WEIGHT</v>
      </c>
      <c r="K1743" t="str">
        <f>VLOOKUP(A1743,'medical examination2'!A1743:F4077,6,FALSE)</f>
        <v>NORMAL</v>
      </c>
      <c r="L1743" s="16" t="e">
        <f>VLOOKUP(A1743,'hospitalisation details 2'!A1743:G4085,7,FALSE)</f>
        <v>#N/A</v>
      </c>
      <c r="N1743" t="e">
        <f>VLOOKUP(A1743,'hospitalisation details 2'!A1743:J4085,10,FALSE)</f>
        <v>#N/A</v>
      </c>
    </row>
    <row r="1744" spans="1:14" ht="15.6" x14ac:dyDescent="0.3">
      <c r="A1744" s="1" t="s">
        <v>627</v>
      </c>
      <c r="B1744" t="str">
        <f>VLOOKUP(A1744,'Customer Names'!A1744:D4078,4,FALSE)</f>
        <v>Samantha R.</v>
      </c>
      <c r="C1744">
        <f>VLOOKUP(A1744,'medical examination2'!A1744:'medical examination2'!B4078,2,FALSE)</f>
        <v>29.8</v>
      </c>
      <c r="D1744">
        <f>VLOOKUP(A1744,'medical examination2'!A1744:E4078,5,FALSE)</f>
        <v>6.03</v>
      </c>
      <c r="E1744" t="str">
        <f>VLOOKUP(A1744,'medical examination2'!A1744:G4079,7,FALSE)</f>
        <v>No</v>
      </c>
      <c r="F1744" t="str">
        <f>VLOOKUP(healthcare!A1744,'medical examination2'!A1744:I4078,9,FALSE)</f>
        <v>No</v>
      </c>
      <c r="G1744" t="str">
        <f>VLOOKUP(A1744,'medical examination2'!A1744:J4078,10,FALSE)</f>
        <v>No</v>
      </c>
      <c r="I1744" t="str">
        <f>VLOOKUP(A1744,'medical examination2'!A1744:M4078,13,FALSE)</f>
        <v>No</v>
      </c>
      <c r="J1744" t="str">
        <f>VLOOKUP(A1744,'medical examination2'!A1744:D4078,4,FALSE)</f>
        <v>OVERWEIGHT</v>
      </c>
      <c r="K1744" t="str">
        <f>VLOOKUP(A1744,'medical examination2'!A1744:F4078,6,FALSE)</f>
        <v>PREDIABETES</v>
      </c>
      <c r="L1744" s="16" t="e">
        <f>VLOOKUP(A1744,'hospitalisation details 2'!A1744:G4086,7,FALSE)</f>
        <v>#N/A</v>
      </c>
      <c r="N1744" t="e">
        <f>VLOOKUP(A1744,'hospitalisation details 2'!A1744:J4086,10,FALSE)</f>
        <v>#N/A</v>
      </c>
    </row>
    <row r="1745" spans="1:14" ht="15.6" x14ac:dyDescent="0.3">
      <c r="A1745" s="1" t="s">
        <v>626</v>
      </c>
      <c r="B1745" t="str">
        <f>VLOOKUP(A1745,'Customer Names'!A1745:D4079,4,FALSE)</f>
        <v>Katie</v>
      </c>
      <c r="C1745">
        <f>VLOOKUP(A1745,'medical examination2'!A1745:'medical examination2'!B4079,2,FALSE)</f>
        <v>31.54</v>
      </c>
      <c r="D1745">
        <f>VLOOKUP(A1745,'medical examination2'!A1745:E4079,5,FALSE)</f>
        <v>4.71</v>
      </c>
      <c r="E1745" t="str">
        <f>VLOOKUP(A1745,'medical examination2'!A1745:G4080,7,FALSE)</f>
        <v>No</v>
      </c>
      <c r="F1745" t="str">
        <f>VLOOKUP(healthcare!A1745,'medical examination2'!A1745:I4079,9,FALSE)</f>
        <v>No</v>
      </c>
      <c r="G1745" t="str">
        <f>VLOOKUP(A1745,'medical examination2'!A1745:J4079,10,FALSE)</f>
        <v>No</v>
      </c>
      <c r="I1745" t="str">
        <f>VLOOKUP(A1745,'medical examination2'!A1745:M4079,13,FALSE)</f>
        <v>No</v>
      </c>
      <c r="J1745" t="str">
        <f>VLOOKUP(A1745,'medical examination2'!A1745:D4079,4,FALSE)</f>
        <v>OBESITY</v>
      </c>
      <c r="K1745" t="str">
        <f>VLOOKUP(A1745,'medical examination2'!A1745:F4079,6,FALSE)</f>
        <v>NORMAL</v>
      </c>
      <c r="L1745" s="16" t="e">
        <f>VLOOKUP(A1745,'hospitalisation details 2'!A1745:G4087,7,FALSE)</f>
        <v>#N/A</v>
      </c>
      <c r="N1745" t="e">
        <f>VLOOKUP(A1745,'hospitalisation details 2'!A1745:J4087,10,FALSE)</f>
        <v>#N/A</v>
      </c>
    </row>
    <row r="1746" spans="1:14" ht="15.6" x14ac:dyDescent="0.3">
      <c r="A1746" s="1" t="s">
        <v>625</v>
      </c>
      <c r="B1746" t="str">
        <f>VLOOKUP(A1746,'Customer Names'!A1746:D4080,4,FALSE)</f>
        <v>John P</v>
      </c>
      <c r="C1746">
        <f>VLOOKUP(A1746,'medical examination2'!A1746:'medical examination2'!B4080,2,FALSE)</f>
        <v>20.82</v>
      </c>
      <c r="D1746">
        <f>VLOOKUP(A1746,'medical examination2'!A1746:E4080,5,FALSE)</f>
        <v>5.55</v>
      </c>
      <c r="E1746" t="str">
        <f>VLOOKUP(A1746,'medical examination2'!A1746:G4081,7,FALSE)</f>
        <v>No</v>
      </c>
      <c r="F1746" t="str">
        <f>VLOOKUP(healthcare!A1746,'medical examination2'!A1746:I4080,9,FALSE)</f>
        <v>No</v>
      </c>
      <c r="G1746" t="str">
        <f>VLOOKUP(A1746,'medical examination2'!A1746:J4080,10,FALSE)</f>
        <v>No</v>
      </c>
      <c r="I1746" t="str">
        <f>VLOOKUP(A1746,'medical examination2'!A1746:M4080,13,FALSE)</f>
        <v>No</v>
      </c>
      <c r="J1746" t="str">
        <f>VLOOKUP(A1746,'medical examination2'!A1746:D4080,4,FALSE)</f>
        <v>NORMAL WEIGHT</v>
      </c>
      <c r="K1746" t="str">
        <f>VLOOKUP(A1746,'medical examination2'!A1746:F4080,6,FALSE)</f>
        <v>NORMAL</v>
      </c>
      <c r="L1746" s="16" t="e">
        <f>VLOOKUP(A1746,'hospitalisation details 2'!A1746:G4088,7,FALSE)</f>
        <v>#N/A</v>
      </c>
      <c r="N1746" t="e">
        <f>VLOOKUP(A1746,'hospitalisation details 2'!A1746:J4088,10,FALSE)</f>
        <v>#N/A</v>
      </c>
    </row>
    <row r="1747" spans="1:14" ht="15.6" x14ac:dyDescent="0.3">
      <c r="A1747" s="1" t="s">
        <v>624</v>
      </c>
      <c r="B1747" t="str">
        <f>VLOOKUP(A1747,'Customer Names'!A1747:D4081,4,FALSE)</f>
        <v>Rachel</v>
      </c>
      <c r="C1747">
        <f>VLOOKUP(A1747,'medical examination2'!A1747:'medical examination2'!B4081,2,FALSE)</f>
        <v>38.83</v>
      </c>
      <c r="D1747">
        <f>VLOOKUP(A1747,'medical examination2'!A1747:E4081,5,FALSE)</f>
        <v>4.78</v>
      </c>
      <c r="E1747" t="str">
        <f>VLOOKUP(A1747,'medical examination2'!A1747:G4082,7,FALSE)</f>
        <v>No</v>
      </c>
      <c r="F1747" t="str">
        <f>VLOOKUP(healthcare!A1747,'medical examination2'!A1747:I4081,9,FALSE)</f>
        <v>No</v>
      </c>
      <c r="G1747" t="str">
        <f>VLOOKUP(A1747,'medical examination2'!A1747:J4081,10,FALSE)</f>
        <v>Yes</v>
      </c>
      <c r="I1747" t="str">
        <f>VLOOKUP(A1747,'medical examination2'!A1747:M4081,13,FALSE)</f>
        <v>No</v>
      </c>
      <c r="J1747" t="str">
        <f>VLOOKUP(A1747,'medical examination2'!A1747:D4081,4,FALSE)</f>
        <v>OBESITY</v>
      </c>
      <c r="K1747" t="str">
        <f>VLOOKUP(A1747,'medical examination2'!A1747:F4081,6,FALSE)</f>
        <v>NORMAL</v>
      </c>
      <c r="L1747" s="16" t="e">
        <f>VLOOKUP(A1747,'hospitalisation details 2'!A1747:G4089,7,FALSE)</f>
        <v>#N/A</v>
      </c>
      <c r="N1747" t="e">
        <f>VLOOKUP(A1747,'hospitalisation details 2'!A1747:J4089,10,FALSE)</f>
        <v>#N/A</v>
      </c>
    </row>
    <row r="1748" spans="1:14" ht="15.6" x14ac:dyDescent="0.3">
      <c r="A1748" s="1" t="s">
        <v>623</v>
      </c>
      <c r="B1748" t="str">
        <f>VLOOKUP(A1748,'Customer Names'!A1748:D4082,4,FALSE)</f>
        <v>Isabelle</v>
      </c>
      <c r="C1748">
        <f>VLOOKUP(A1748,'medical examination2'!A1748:'medical examination2'!B4082,2,FALSE)</f>
        <v>23.44</v>
      </c>
      <c r="D1748">
        <f>VLOOKUP(A1748,'medical examination2'!A1748:E4082,5,FALSE)</f>
        <v>4.6500000000000004</v>
      </c>
      <c r="E1748" t="str">
        <f>VLOOKUP(A1748,'medical examination2'!A1748:G4083,7,FALSE)</f>
        <v>yes</v>
      </c>
      <c r="F1748" t="str">
        <f>VLOOKUP(healthcare!A1748,'medical examination2'!A1748:I4082,9,FALSE)</f>
        <v>No</v>
      </c>
      <c r="G1748" t="str">
        <f>VLOOKUP(A1748,'medical examination2'!A1748:J4082,10,FALSE)</f>
        <v>No</v>
      </c>
      <c r="I1748" t="str">
        <f>VLOOKUP(A1748,'medical examination2'!A1748:M4082,13,FALSE)</f>
        <v>No</v>
      </c>
      <c r="J1748" t="str">
        <f>VLOOKUP(A1748,'medical examination2'!A1748:D4082,4,FALSE)</f>
        <v>NORMAL WEIGHT</v>
      </c>
      <c r="K1748" t="str">
        <f>VLOOKUP(A1748,'medical examination2'!A1748:F4082,6,FALSE)</f>
        <v>NORMAL</v>
      </c>
      <c r="L1748" s="16" t="e">
        <f>VLOOKUP(A1748,'hospitalisation details 2'!A1748:G4090,7,FALSE)</f>
        <v>#N/A</v>
      </c>
      <c r="N1748" t="e">
        <f>VLOOKUP(A1748,'hospitalisation details 2'!A1748:J4090,10,FALSE)</f>
        <v>#N/A</v>
      </c>
    </row>
    <row r="1749" spans="1:14" ht="15.6" x14ac:dyDescent="0.3">
      <c r="A1749" s="1" t="s">
        <v>622</v>
      </c>
      <c r="B1749" t="str">
        <f>VLOOKUP(A1749,'Customer Names'!A1749:D4083,4,FALSE)</f>
        <v>Neil</v>
      </c>
      <c r="C1749">
        <f>VLOOKUP(A1749,'medical examination2'!A1749:'medical examination2'!B4083,2,FALSE)</f>
        <v>24.13</v>
      </c>
      <c r="D1749">
        <f>VLOOKUP(A1749,'medical examination2'!A1749:E4083,5,FALSE)</f>
        <v>5.2</v>
      </c>
      <c r="E1749" t="str">
        <f>VLOOKUP(A1749,'medical examination2'!A1749:G4084,7,FALSE)</f>
        <v>No</v>
      </c>
      <c r="F1749" t="str">
        <f>VLOOKUP(healthcare!A1749,'medical examination2'!A1749:I4083,9,FALSE)</f>
        <v>No</v>
      </c>
      <c r="G1749" t="str">
        <f>VLOOKUP(A1749,'medical examination2'!A1749:J4083,10,FALSE)</f>
        <v>No</v>
      </c>
      <c r="I1749" t="str">
        <f>VLOOKUP(A1749,'medical examination2'!A1749:M4083,13,FALSE)</f>
        <v>No</v>
      </c>
      <c r="J1749" t="str">
        <f>VLOOKUP(A1749,'medical examination2'!A1749:D4083,4,FALSE)</f>
        <v>NORMAL WEIGHT</v>
      </c>
      <c r="K1749" t="str">
        <f>VLOOKUP(A1749,'medical examination2'!A1749:F4083,6,FALSE)</f>
        <v>NORMAL</v>
      </c>
      <c r="L1749" s="16" t="e">
        <f>VLOOKUP(A1749,'hospitalisation details 2'!A1749:G4091,7,FALSE)</f>
        <v>#N/A</v>
      </c>
      <c r="N1749" t="e">
        <f>VLOOKUP(A1749,'hospitalisation details 2'!A1749:J4091,10,FALSE)</f>
        <v>#N/A</v>
      </c>
    </row>
    <row r="1750" spans="1:14" ht="15.6" x14ac:dyDescent="0.3">
      <c r="A1750" s="1" t="s">
        <v>621</v>
      </c>
      <c r="B1750" t="str">
        <f>VLOOKUP(A1750,'Customer Names'!A1750:D4084,4,FALSE)</f>
        <v>Tom</v>
      </c>
      <c r="C1750">
        <f>VLOOKUP(A1750,'medical examination2'!A1750:'medical examination2'!B4084,2,FALSE)</f>
        <v>42.13</v>
      </c>
      <c r="D1750">
        <f>VLOOKUP(A1750,'medical examination2'!A1750:E4084,5,FALSE)</f>
        <v>4.54</v>
      </c>
      <c r="E1750" t="str">
        <f>VLOOKUP(A1750,'medical examination2'!A1750:G4085,7,FALSE)</f>
        <v>yes</v>
      </c>
      <c r="F1750" t="str">
        <f>VLOOKUP(healthcare!A1750,'medical examination2'!A1750:I4084,9,FALSE)</f>
        <v>No</v>
      </c>
      <c r="G1750" t="str">
        <f>VLOOKUP(A1750,'medical examination2'!A1750:J4084,10,FALSE)</f>
        <v>No</v>
      </c>
      <c r="I1750" t="str">
        <f>VLOOKUP(A1750,'medical examination2'!A1750:M4084,13,FALSE)</f>
        <v>No</v>
      </c>
      <c r="J1750" t="str">
        <f>VLOOKUP(A1750,'medical examination2'!A1750:D4084,4,FALSE)</f>
        <v>OBESITY</v>
      </c>
      <c r="K1750" t="str">
        <f>VLOOKUP(A1750,'medical examination2'!A1750:F4084,6,FALSE)</f>
        <v>NORMAL</v>
      </c>
      <c r="L1750" s="16" t="e">
        <f>VLOOKUP(A1750,'hospitalisation details 2'!A1750:G4092,7,FALSE)</f>
        <v>#N/A</v>
      </c>
      <c r="N1750" t="e">
        <f>VLOOKUP(A1750,'hospitalisation details 2'!A1750:J4092,10,FALSE)</f>
        <v>#N/A</v>
      </c>
    </row>
    <row r="1751" spans="1:14" ht="15.6" x14ac:dyDescent="0.3">
      <c r="A1751" s="1" t="s">
        <v>620</v>
      </c>
      <c r="B1751" t="str">
        <f>VLOOKUP(A1751,'Customer Names'!A1751:D4085,4,FALSE)</f>
        <v>Nathan</v>
      </c>
      <c r="C1751">
        <f>VLOOKUP(A1751,'medical examination2'!A1751:'medical examination2'!B4085,2,FALSE)</f>
        <v>17.86</v>
      </c>
      <c r="D1751">
        <f>VLOOKUP(A1751,'medical examination2'!A1751:E4085,5,FALSE)</f>
        <v>4.1100000000000003</v>
      </c>
      <c r="E1751" t="str">
        <f>VLOOKUP(A1751,'medical examination2'!A1751:G4086,7,FALSE)</f>
        <v>No</v>
      </c>
      <c r="F1751" t="str">
        <f>VLOOKUP(healthcare!A1751,'medical examination2'!A1751:I4085,9,FALSE)</f>
        <v>No</v>
      </c>
      <c r="G1751" t="str">
        <f>VLOOKUP(A1751,'medical examination2'!A1751:J4085,10,FALSE)</f>
        <v>No</v>
      </c>
      <c r="I1751" t="str">
        <f>VLOOKUP(A1751,'medical examination2'!A1751:M4085,13,FALSE)</f>
        <v>No</v>
      </c>
      <c r="J1751" t="str">
        <f>VLOOKUP(A1751,'medical examination2'!A1751:D4085,4,FALSE)</f>
        <v>UNDERWEIGHT</v>
      </c>
      <c r="K1751" t="str">
        <f>VLOOKUP(A1751,'medical examination2'!A1751:F4085,6,FALSE)</f>
        <v>NORMAL</v>
      </c>
      <c r="L1751" s="16" t="e">
        <f>VLOOKUP(A1751,'hospitalisation details 2'!A1751:G4093,7,FALSE)</f>
        <v>#N/A</v>
      </c>
      <c r="N1751" t="e">
        <f>VLOOKUP(A1751,'hospitalisation details 2'!A1751:J4093,10,FALSE)</f>
        <v>#N/A</v>
      </c>
    </row>
    <row r="1752" spans="1:14" ht="15.6" x14ac:dyDescent="0.3">
      <c r="A1752" s="1" t="s">
        <v>619</v>
      </c>
      <c r="B1752" t="str">
        <f>VLOOKUP(A1752,'Customer Names'!A1752:D4086,4,FALSE)</f>
        <v>Kelli N</v>
      </c>
      <c r="C1752">
        <f>VLOOKUP(A1752,'medical examination2'!A1752:'medical examination2'!B4086,2,FALSE)</f>
        <v>32.78</v>
      </c>
      <c r="D1752">
        <f>VLOOKUP(A1752,'medical examination2'!A1752:E4086,5,FALSE)</f>
        <v>4.63</v>
      </c>
      <c r="E1752" t="str">
        <f>VLOOKUP(A1752,'medical examination2'!A1752:G4087,7,FALSE)</f>
        <v>No</v>
      </c>
      <c r="F1752" t="str">
        <f>VLOOKUP(healthcare!A1752,'medical examination2'!A1752:I4086,9,FALSE)</f>
        <v>No</v>
      </c>
      <c r="G1752" t="str">
        <f>VLOOKUP(A1752,'medical examination2'!A1752:J4086,10,FALSE)</f>
        <v>No</v>
      </c>
      <c r="I1752" t="str">
        <f>VLOOKUP(A1752,'medical examination2'!A1752:M4086,13,FALSE)</f>
        <v>No</v>
      </c>
      <c r="J1752" t="str">
        <f>VLOOKUP(A1752,'medical examination2'!A1752:D4086,4,FALSE)</f>
        <v>OBESITY</v>
      </c>
      <c r="K1752" t="str">
        <f>VLOOKUP(A1752,'medical examination2'!A1752:F4086,6,FALSE)</f>
        <v>NORMAL</v>
      </c>
      <c r="L1752" s="16" t="e">
        <f>VLOOKUP(A1752,'hospitalisation details 2'!A1752:G4094,7,FALSE)</f>
        <v>#N/A</v>
      </c>
      <c r="N1752" t="e">
        <f>VLOOKUP(A1752,'hospitalisation details 2'!A1752:J4094,10,FALSE)</f>
        <v>#N/A</v>
      </c>
    </row>
    <row r="1753" spans="1:14" ht="15.6" x14ac:dyDescent="0.3">
      <c r="A1753" s="1" t="s">
        <v>618</v>
      </c>
      <c r="B1753" t="str">
        <f>VLOOKUP(A1753,'Customer Names'!A1753:D4087,4,FALSE)</f>
        <v>Scott M.</v>
      </c>
      <c r="C1753">
        <f>VLOOKUP(A1753,'medical examination2'!A1753:'medical examination2'!B4087,2,FALSE)</f>
        <v>23.9</v>
      </c>
      <c r="D1753">
        <f>VLOOKUP(A1753,'medical examination2'!A1753:E4087,5,FALSE)</f>
        <v>6.06</v>
      </c>
      <c r="E1753" t="str">
        <f>VLOOKUP(A1753,'medical examination2'!A1753:G4088,7,FALSE)</f>
        <v>yes</v>
      </c>
      <c r="F1753" t="str">
        <f>VLOOKUP(healthcare!A1753,'medical examination2'!A1753:I4087,9,FALSE)</f>
        <v>No</v>
      </c>
      <c r="G1753" t="str">
        <f>VLOOKUP(A1753,'medical examination2'!A1753:J4087,10,FALSE)</f>
        <v>Yes</v>
      </c>
      <c r="I1753" t="str">
        <f>VLOOKUP(A1753,'medical examination2'!A1753:M4087,13,FALSE)</f>
        <v>No</v>
      </c>
      <c r="J1753" t="str">
        <f>VLOOKUP(A1753,'medical examination2'!A1753:D4087,4,FALSE)</f>
        <v>NORMAL WEIGHT</v>
      </c>
      <c r="K1753" t="str">
        <f>VLOOKUP(A1753,'medical examination2'!A1753:F4087,6,FALSE)</f>
        <v>PREDIABETES</v>
      </c>
      <c r="L1753" s="16" t="e">
        <f>VLOOKUP(A1753,'hospitalisation details 2'!A1753:G4095,7,FALSE)</f>
        <v>#N/A</v>
      </c>
      <c r="N1753" t="e">
        <f>VLOOKUP(A1753,'hospitalisation details 2'!A1753:J4095,10,FALSE)</f>
        <v>#N/A</v>
      </c>
    </row>
    <row r="1754" spans="1:14" ht="15.6" x14ac:dyDescent="0.3">
      <c r="A1754" s="1" t="s">
        <v>617</v>
      </c>
      <c r="B1754" t="str">
        <f>VLOOKUP(A1754,'Customer Names'!A1754:D4088,4,FALSE)</f>
        <v>Grant A</v>
      </c>
      <c r="C1754">
        <f>VLOOKUP(A1754,'medical examination2'!A1754:'medical examination2'!B4088,2,FALSE)</f>
        <v>15.47</v>
      </c>
      <c r="D1754">
        <f>VLOOKUP(A1754,'medical examination2'!A1754:E4088,5,FALSE)</f>
        <v>8.43</v>
      </c>
      <c r="E1754" t="str">
        <f>VLOOKUP(A1754,'medical examination2'!A1754:G4089,7,FALSE)</f>
        <v>No</v>
      </c>
      <c r="F1754" t="str">
        <f>VLOOKUP(healthcare!A1754,'medical examination2'!A1754:I4088,9,FALSE)</f>
        <v>No</v>
      </c>
      <c r="G1754" t="str">
        <f>VLOOKUP(A1754,'medical examination2'!A1754:J4088,10,FALSE)</f>
        <v>No</v>
      </c>
      <c r="I1754" t="str">
        <f>VLOOKUP(A1754,'medical examination2'!A1754:M4088,13,FALSE)</f>
        <v>No</v>
      </c>
      <c r="J1754" t="str">
        <f>VLOOKUP(A1754,'medical examination2'!A1754:D4088,4,FALSE)</f>
        <v>UNDERWEIGHT</v>
      </c>
      <c r="K1754" t="str">
        <f>VLOOKUP(A1754,'medical examination2'!A1754:F4088,6,FALSE)</f>
        <v>DIABETES</v>
      </c>
      <c r="L1754" s="16" t="e">
        <f>VLOOKUP(A1754,'hospitalisation details 2'!A1754:G4096,7,FALSE)</f>
        <v>#N/A</v>
      </c>
      <c r="N1754" t="e">
        <f>VLOOKUP(A1754,'hospitalisation details 2'!A1754:J4096,10,FALSE)</f>
        <v>#N/A</v>
      </c>
    </row>
    <row r="1755" spans="1:14" ht="15.6" x14ac:dyDescent="0.3">
      <c r="A1755" s="1" t="s">
        <v>616</v>
      </c>
      <c r="B1755" t="str">
        <f>VLOOKUP(A1755,'Customer Names'!A1755:D4089,4,FALSE)</f>
        <v>Jonathan C</v>
      </c>
      <c r="C1755">
        <f>VLOOKUP(A1755,'medical examination2'!A1755:'medical examination2'!B4089,2,FALSE)</f>
        <v>28.54</v>
      </c>
      <c r="D1755">
        <f>VLOOKUP(A1755,'medical examination2'!A1755:E4089,5,FALSE)</f>
        <v>5.51</v>
      </c>
      <c r="E1755" t="str">
        <f>VLOOKUP(A1755,'medical examination2'!A1755:G4090,7,FALSE)</f>
        <v>No</v>
      </c>
      <c r="F1755" t="str">
        <f>VLOOKUP(healthcare!A1755,'medical examination2'!A1755:I4089,9,FALSE)</f>
        <v>No</v>
      </c>
      <c r="G1755" t="str">
        <f>VLOOKUP(A1755,'medical examination2'!A1755:J4089,10,FALSE)</f>
        <v>Yes</v>
      </c>
      <c r="I1755" t="str">
        <f>VLOOKUP(A1755,'medical examination2'!A1755:M4089,13,FALSE)</f>
        <v>No</v>
      </c>
      <c r="J1755" t="str">
        <f>VLOOKUP(A1755,'medical examination2'!A1755:D4089,4,FALSE)</f>
        <v>OVERWEIGHT</v>
      </c>
      <c r="K1755" t="str">
        <f>VLOOKUP(A1755,'medical examination2'!A1755:F4089,6,FALSE)</f>
        <v>NORMAL</v>
      </c>
      <c r="L1755" s="16" t="e">
        <f>VLOOKUP(A1755,'hospitalisation details 2'!A1755:G4097,7,FALSE)</f>
        <v>#N/A</v>
      </c>
      <c r="N1755" t="e">
        <f>VLOOKUP(A1755,'hospitalisation details 2'!A1755:J4097,10,FALSE)</f>
        <v>#N/A</v>
      </c>
    </row>
    <row r="1756" spans="1:14" ht="15.6" x14ac:dyDescent="0.3">
      <c r="A1756" s="1" t="s">
        <v>615</v>
      </c>
      <c r="B1756" t="str">
        <f>VLOOKUP(A1756,'Customer Names'!A1756:D4090,4,FALSE)</f>
        <v>Rachael M.</v>
      </c>
      <c r="C1756">
        <f>VLOOKUP(A1756,'medical examination2'!A1756:'medical examination2'!B4090,2,FALSE)</f>
        <v>18.54</v>
      </c>
      <c r="D1756">
        <f>VLOOKUP(A1756,'medical examination2'!A1756:E4090,5,FALSE)</f>
        <v>4.95</v>
      </c>
      <c r="E1756" t="str">
        <f>VLOOKUP(A1756,'medical examination2'!A1756:G4091,7,FALSE)</f>
        <v>No</v>
      </c>
      <c r="F1756" t="str">
        <f>VLOOKUP(healthcare!A1756,'medical examination2'!A1756:I4090,9,FALSE)</f>
        <v>No</v>
      </c>
      <c r="G1756" t="str">
        <f>VLOOKUP(A1756,'medical examination2'!A1756:J4090,10,FALSE)</f>
        <v>No</v>
      </c>
      <c r="I1756" t="str">
        <f>VLOOKUP(A1756,'medical examination2'!A1756:M4090,13,FALSE)</f>
        <v>No</v>
      </c>
      <c r="J1756" t="str">
        <f>VLOOKUP(A1756,'medical examination2'!A1756:D4090,4,FALSE)</f>
        <v>NORMAL WEIGHT</v>
      </c>
      <c r="K1756" t="str">
        <f>VLOOKUP(A1756,'medical examination2'!A1756:F4090,6,FALSE)</f>
        <v>NORMAL</v>
      </c>
      <c r="L1756" s="16" t="e">
        <f>VLOOKUP(A1756,'hospitalisation details 2'!A1756:G4098,7,FALSE)</f>
        <v>#N/A</v>
      </c>
      <c r="N1756" t="e">
        <f>VLOOKUP(A1756,'hospitalisation details 2'!A1756:J4098,10,FALSE)</f>
        <v>#N/A</v>
      </c>
    </row>
    <row r="1757" spans="1:14" ht="15.6" x14ac:dyDescent="0.3">
      <c r="A1757" s="1" t="s">
        <v>614</v>
      </c>
      <c r="B1757" t="str">
        <f>VLOOKUP(A1757,'Customer Names'!A1757:D4091,4,FALSE)</f>
        <v>Pilar</v>
      </c>
      <c r="C1757">
        <f>VLOOKUP(A1757,'medical examination2'!A1757:'medical examination2'!B4091,2,FALSE)</f>
        <v>32.18</v>
      </c>
      <c r="D1757">
        <f>VLOOKUP(A1757,'medical examination2'!A1757:E4091,5,FALSE)</f>
        <v>6.44</v>
      </c>
      <c r="E1757" t="str">
        <f>VLOOKUP(A1757,'medical examination2'!A1757:G4092,7,FALSE)</f>
        <v>yes</v>
      </c>
      <c r="F1757" t="str">
        <f>VLOOKUP(healthcare!A1757,'medical examination2'!A1757:I4091,9,FALSE)</f>
        <v>No</v>
      </c>
      <c r="G1757" t="str">
        <f>VLOOKUP(A1757,'medical examination2'!A1757:J4091,10,FALSE)</f>
        <v>Yes</v>
      </c>
      <c r="I1757" t="str">
        <f>VLOOKUP(A1757,'medical examination2'!A1757:M4091,13,FALSE)</f>
        <v>No</v>
      </c>
      <c r="J1757" t="str">
        <f>VLOOKUP(A1757,'medical examination2'!A1757:D4091,4,FALSE)</f>
        <v>OBESITY</v>
      </c>
      <c r="K1757" t="str">
        <f>VLOOKUP(A1757,'medical examination2'!A1757:F4091,6,FALSE)</f>
        <v>PREDIABETES</v>
      </c>
      <c r="L1757" s="16" t="e">
        <f>VLOOKUP(A1757,'hospitalisation details 2'!A1757:G4099,7,FALSE)</f>
        <v>#N/A</v>
      </c>
      <c r="N1757" t="e">
        <f>VLOOKUP(A1757,'hospitalisation details 2'!A1757:J4099,10,FALSE)</f>
        <v>#N/A</v>
      </c>
    </row>
    <row r="1758" spans="1:14" ht="15.6" x14ac:dyDescent="0.3">
      <c r="A1758" s="1" t="s">
        <v>613</v>
      </c>
      <c r="B1758" t="str">
        <f>VLOOKUP(A1758,'Customer Names'!A1758:D4092,4,FALSE)</f>
        <v>Kyle M</v>
      </c>
      <c r="C1758">
        <f>VLOOKUP(A1758,'medical examination2'!A1758:'medical examination2'!B4092,2,FALSE)</f>
        <v>37.380000000000003</v>
      </c>
      <c r="D1758">
        <f>VLOOKUP(A1758,'medical examination2'!A1758:E4092,5,FALSE)</f>
        <v>6.05</v>
      </c>
      <c r="E1758" t="str">
        <f>VLOOKUP(A1758,'medical examination2'!A1758:G4093,7,FALSE)</f>
        <v>yes</v>
      </c>
      <c r="F1758" t="str">
        <f>VLOOKUP(healthcare!A1758,'medical examination2'!A1758:I4092,9,FALSE)</f>
        <v>No</v>
      </c>
      <c r="G1758" t="str">
        <f>VLOOKUP(A1758,'medical examination2'!A1758:J4092,10,FALSE)</f>
        <v>No</v>
      </c>
      <c r="I1758" t="str">
        <f>VLOOKUP(A1758,'medical examination2'!A1758:M4092,13,FALSE)</f>
        <v>No</v>
      </c>
      <c r="J1758" t="str">
        <f>VLOOKUP(A1758,'medical examination2'!A1758:D4092,4,FALSE)</f>
        <v>OBESITY</v>
      </c>
      <c r="K1758" t="str">
        <f>VLOOKUP(A1758,'medical examination2'!A1758:F4092,6,FALSE)</f>
        <v>PREDIABETES</v>
      </c>
      <c r="L1758" s="16" t="e">
        <f>VLOOKUP(A1758,'hospitalisation details 2'!A1758:G4100,7,FALSE)</f>
        <v>#N/A</v>
      </c>
      <c r="N1758" t="e">
        <f>VLOOKUP(A1758,'hospitalisation details 2'!A1758:J4100,10,FALSE)</f>
        <v>#N/A</v>
      </c>
    </row>
    <row r="1759" spans="1:14" ht="15.6" x14ac:dyDescent="0.3">
      <c r="A1759" s="1" t="s">
        <v>612</v>
      </c>
      <c r="B1759" t="str">
        <f>VLOOKUP(A1759,'Customer Names'!A1759:D4093,4,FALSE)</f>
        <v>Christie</v>
      </c>
      <c r="C1759">
        <f>VLOOKUP(A1759,'medical examination2'!A1759:'medical examination2'!B4093,2,FALSE)</f>
        <v>31.12</v>
      </c>
      <c r="D1759">
        <f>VLOOKUP(A1759,'medical examination2'!A1759:E4093,5,FALSE)</f>
        <v>4.76</v>
      </c>
      <c r="E1759" t="str">
        <f>VLOOKUP(A1759,'medical examination2'!A1759:G4094,7,FALSE)</f>
        <v>yes</v>
      </c>
      <c r="F1759" t="str">
        <f>VLOOKUP(healthcare!A1759,'medical examination2'!A1759:I4093,9,FALSE)</f>
        <v>No</v>
      </c>
      <c r="G1759" t="str">
        <f>VLOOKUP(A1759,'medical examination2'!A1759:J4093,10,FALSE)</f>
        <v>Yes</v>
      </c>
      <c r="I1759" t="str">
        <f>VLOOKUP(A1759,'medical examination2'!A1759:M4093,13,FALSE)</f>
        <v>No</v>
      </c>
      <c r="J1759" t="str">
        <f>VLOOKUP(A1759,'medical examination2'!A1759:D4093,4,FALSE)</f>
        <v>OBESITY</v>
      </c>
      <c r="K1759" t="str">
        <f>VLOOKUP(A1759,'medical examination2'!A1759:F4093,6,FALSE)</f>
        <v>NORMAL</v>
      </c>
      <c r="L1759" s="16" t="e">
        <f>VLOOKUP(A1759,'hospitalisation details 2'!A1759:G4101,7,FALSE)</f>
        <v>#N/A</v>
      </c>
      <c r="N1759" t="e">
        <f>VLOOKUP(A1759,'hospitalisation details 2'!A1759:J4101,10,FALSE)</f>
        <v>#N/A</v>
      </c>
    </row>
    <row r="1760" spans="1:14" ht="15.6" x14ac:dyDescent="0.3">
      <c r="A1760" s="1" t="s">
        <v>611</v>
      </c>
      <c r="B1760" t="str">
        <f>VLOOKUP(A1760,'Customer Names'!A1760:D4094,4,FALSE)</f>
        <v>David A.</v>
      </c>
      <c r="C1760">
        <f>VLOOKUP(A1760,'medical examination2'!A1760:'medical examination2'!B4094,2,FALSE)</f>
        <v>22.01</v>
      </c>
      <c r="D1760">
        <f>VLOOKUP(A1760,'medical examination2'!A1760:E4094,5,FALSE)</f>
        <v>6.72</v>
      </c>
      <c r="E1760" t="str">
        <f>VLOOKUP(A1760,'medical examination2'!A1760:G4095,7,FALSE)</f>
        <v>yes</v>
      </c>
      <c r="F1760" t="str">
        <f>VLOOKUP(healthcare!A1760,'medical examination2'!A1760:I4094,9,FALSE)</f>
        <v>No</v>
      </c>
      <c r="G1760" t="str">
        <f>VLOOKUP(A1760,'medical examination2'!A1760:J4094,10,FALSE)</f>
        <v>No</v>
      </c>
      <c r="I1760" t="str">
        <f>VLOOKUP(A1760,'medical examination2'!A1760:M4094,13,FALSE)</f>
        <v>No</v>
      </c>
      <c r="J1760" t="str">
        <f>VLOOKUP(A1760,'medical examination2'!A1760:D4094,4,FALSE)</f>
        <v>NORMAL WEIGHT</v>
      </c>
      <c r="K1760" t="str">
        <f>VLOOKUP(A1760,'medical examination2'!A1760:F4094,6,FALSE)</f>
        <v>DIABETES</v>
      </c>
      <c r="L1760" s="16" t="e">
        <f>VLOOKUP(A1760,'hospitalisation details 2'!A1760:G4102,7,FALSE)</f>
        <v>#N/A</v>
      </c>
      <c r="N1760" t="e">
        <f>VLOOKUP(A1760,'hospitalisation details 2'!A1760:J4102,10,FALSE)</f>
        <v>#N/A</v>
      </c>
    </row>
    <row r="1761" spans="1:14" ht="15.6" x14ac:dyDescent="0.3">
      <c r="A1761" s="1" t="s">
        <v>610</v>
      </c>
      <c r="B1761" t="str">
        <f>VLOOKUP(A1761,'Customer Names'!A1761:D4095,4,FALSE)</f>
        <v>Masahiro</v>
      </c>
      <c r="C1761">
        <f>VLOOKUP(A1761,'medical examination2'!A1761:'medical examination2'!B4095,2,FALSE)</f>
        <v>27.645</v>
      </c>
      <c r="D1761">
        <f>VLOOKUP(A1761,'medical examination2'!A1761:E4095,5,FALSE)</f>
        <v>5.7</v>
      </c>
      <c r="E1761" t="str">
        <f>VLOOKUP(A1761,'medical examination2'!A1761:G4096,7,FALSE)</f>
        <v>No</v>
      </c>
      <c r="F1761" t="str">
        <f>VLOOKUP(healthcare!A1761,'medical examination2'!A1761:I4095,9,FALSE)</f>
        <v>No</v>
      </c>
      <c r="G1761" t="str">
        <f>VLOOKUP(A1761,'medical examination2'!A1761:J4095,10,FALSE)</f>
        <v>No</v>
      </c>
      <c r="I1761" t="str">
        <f>VLOOKUP(A1761,'medical examination2'!A1761:M4095,13,FALSE)</f>
        <v>No</v>
      </c>
      <c r="J1761" t="str">
        <f>VLOOKUP(A1761,'medical examination2'!A1761:D4095,4,FALSE)</f>
        <v>OVERWEIGHT</v>
      </c>
      <c r="K1761" t="str">
        <f>VLOOKUP(A1761,'medical examination2'!A1761:F4095,6,FALSE)</f>
        <v>PREDIABETES</v>
      </c>
      <c r="L1761" s="16" t="e">
        <f>VLOOKUP(A1761,'hospitalisation details 2'!A1761:G4103,7,FALSE)</f>
        <v>#N/A</v>
      </c>
      <c r="N1761" t="e">
        <f>VLOOKUP(A1761,'hospitalisation details 2'!A1761:J4103,10,FALSE)</f>
        <v>#N/A</v>
      </c>
    </row>
    <row r="1762" spans="1:14" ht="15.6" x14ac:dyDescent="0.3">
      <c r="A1762" s="1" t="s">
        <v>609</v>
      </c>
      <c r="B1762" t="str">
        <f>VLOOKUP(A1762,'Customer Names'!A1762:D4096,4,FALSE)</f>
        <v>Logan B.</v>
      </c>
      <c r="C1762">
        <f>VLOOKUP(A1762,'medical examination2'!A1762:'medical examination2'!B4096,2,FALSE)</f>
        <v>29.64</v>
      </c>
      <c r="D1762">
        <f>VLOOKUP(A1762,'medical examination2'!A1762:E4096,5,FALSE)</f>
        <v>5.31</v>
      </c>
      <c r="E1762" t="str">
        <f>VLOOKUP(A1762,'medical examination2'!A1762:G4097,7,FALSE)</f>
        <v>yes</v>
      </c>
      <c r="F1762" t="str">
        <f>VLOOKUP(healthcare!A1762,'medical examination2'!A1762:I4096,9,FALSE)</f>
        <v>No</v>
      </c>
      <c r="G1762" t="str">
        <f>VLOOKUP(A1762,'medical examination2'!A1762:J4096,10,FALSE)</f>
        <v>No</v>
      </c>
      <c r="I1762" t="str">
        <f>VLOOKUP(A1762,'medical examination2'!A1762:M4096,13,FALSE)</f>
        <v>No</v>
      </c>
      <c r="J1762" t="str">
        <f>VLOOKUP(A1762,'medical examination2'!A1762:D4096,4,FALSE)</f>
        <v>OVERWEIGHT</v>
      </c>
      <c r="K1762" t="str">
        <f>VLOOKUP(A1762,'medical examination2'!A1762:F4096,6,FALSE)</f>
        <v>NORMAL</v>
      </c>
      <c r="L1762" s="16" t="e">
        <f>VLOOKUP(A1762,'hospitalisation details 2'!A1762:G4104,7,FALSE)</f>
        <v>#N/A</v>
      </c>
      <c r="N1762" t="e">
        <f>VLOOKUP(A1762,'hospitalisation details 2'!A1762:J4104,10,FALSE)</f>
        <v>#N/A</v>
      </c>
    </row>
    <row r="1763" spans="1:14" ht="15.6" x14ac:dyDescent="0.3">
      <c r="A1763" s="1" t="s">
        <v>608</v>
      </c>
      <c r="B1763" t="str">
        <f>VLOOKUP(A1763,'Customer Names'!A1763:D4097,4,FALSE)</f>
        <v>Stephanie L.</v>
      </c>
      <c r="C1763">
        <f>VLOOKUP(A1763,'medical examination2'!A1763:'medical examination2'!B4097,2,FALSE)</f>
        <v>33.700000000000003</v>
      </c>
      <c r="D1763">
        <f>VLOOKUP(A1763,'medical examination2'!A1763:E4097,5,FALSE)</f>
        <v>4.32</v>
      </c>
      <c r="E1763" t="str">
        <f>VLOOKUP(A1763,'medical examination2'!A1763:G4098,7,FALSE)</f>
        <v>yes</v>
      </c>
      <c r="F1763" t="str">
        <f>VLOOKUP(healthcare!A1763,'medical examination2'!A1763:I4097,9,FALSE)</f>
        <v>No</v>
      </c>
      <c r="G1763" t="str">
        <f>VLOOKUP(A1763,'medical examination2'!A1763:J4097,10,FALSE)</f>
        <v>No</v>
      </c>
      <c r="I1763" t="str">
        <f>VLOOKUP(A1763,'medical examination2'!A1763:M4097,13,FALSE)</f>
        <v>No</v>
      </c>
      <c r="J1763" t="str">
        <f>VLOOKUP(A1763,'medical examination2'!A1763:D4097,4,FALSE)</f>
        <v>OBESITY</v>
      </c>
      <c r="K1763" t="str">
        <f>VLOOKUP(A1763,'medical examination2'!A1763:F4097,6,FALSE)</f>
        <v>NORMAL</v>
      </c>
      <c r="L1763" s="16" t="e">
        <f>VLOOKUP(A1763,'hospitalisation details 2'!A1763:G4105,7,FALSE)</f>
        <v>#N/A</v>
      </c>
      <c r="N1763" t="e">
        <f>VLOOKUP(A1763,'hospitalisation details 2'!A1763:J4105,10,FALSE)</f>
        <v>#N/A</v>
      </c>
    </row>
    <row r="1764" spans="1:14" ht="15.6" x14ac:dyDescent="0.3">
      <c r="A1764" s="1" t="s">
        <v>607</v>
      </c>
      <c r="B1764" t="str">
        <f>VLOOKUP(A1764,'Customer Names'!A1764:D4098,4,FALSE)</f>
        <v>Angela H</v>
      </c>
      <c r="C1764">
        <f>VLOOKUP(A1764,'medical examination2'!A1764:'medical examination2'!B4098,2,FALSE)</f>
        <v>27.5</v>
      </c>
      <c r="D1764">
        <f>VLOOKUP(A1764,'medical examination2'!A1764:E4098,5,FALSE)</f>
        <v>4.2300000000000004</v>
      </c>
      <c r="E1764" t="str">
        <f>VLOOKUP(A1764,'medical examination2'!A1764:G4099,7,FALSE)</f>
        <v>yes</v>
      </c>
      <c r="F1764" t="str">
        <f>VLOOKUP(healthcare!A1764,'medical examination2'!A1764:I4098,9,FALSE)</f>
        <v>No</v>
      </c>
      <c r="G1764" t="str">
        <f>VLOOKUP(A1764,'medical examination2'!A1764:J4098,10,FALSE)</f>
        <v>No</v>
      </c>
      <c r="I1764" t="str">
        <f>VLOOKUP(A1764,'medical examination2'!A1764:M4098,13,FALSE)</f>
        <v>No</v>
      </c>
      <c r="J1764" t="str">
        <f>VLOOKUP(A1764,'medical examination2'!A1764:D4098,4,FALSE)</f>
        <v>OVERWEIGHT</v>
      </c>
      <c r="K1764" t="str">
        <f>VLOOKUP(A1764,'medical examination2'!A1764:F4098,6,FALSE)</f>
        <v>NORMAL</v>
      </c>
      <c r="L1764" s="16" t="e">
        <f>VLOOKUP(A1764,'hospitalisation details 2'!A1764:G4106,7,FALSE)</f>
        <v>#N/A</v>
      </c>
      <c r="N1764" t="e">
        <f>VLOOKUP(A1764,'hospitalisation details 2'!A1764:J4106,10,FALSE)</f>
        <v>#N/A</v>
      </c>
    </row>
    <row r="1765" spans="1:14" ht="15.6" x14ac:dyDescent="0.3">
      <c r="A1765" s="1" t="s">
        <v>606</v>
      </c>
      <c r="B1765" t="str">
        <f>VLOOKUP(A1765,'Customer Names'!A1765:D4099,4,FALSE)</f>
        <v>Britt K</v>
      </c>
      <c r="C1765">
        <f>VLOOKUP(A1765,'medical examination2'!A1765:'medical examination2'!B4099,2,FALSE)</f>
        <v>16.12</v>
      </c>
      <c r="D1765">
        <f>VLOOKUP(A1765,'medical examination2'!A1765:E4099,5,FALSE)</f>
        <v>6.09</v>
      </c>
      <c r="E1765" t="str">
        <f>VLOOKUP(A1765,'medical examination2'!A1765:G4100,7,FALSE)</f>
        <v>No</v>
      </c>
      <c r="F1765" t="str">
        <f>VLOOKUP(healthcare!A1765,'medical examination2'!A1765:I4099,9,FALSE)</f>
        <v>No</v>
      </c>
      <c r="G1765" t="str">
        <f>VLOOKUP(A1765,'medical examination2'!A1765:J4099,10,FALSE)</f>
        <v>No</v>
      </c>
      <c r="I1765" t="str">
        <f>VLOOKUP(A1765,'medical examination2'!A1765:M4099,13,FALSE)</f>
        <v>No</v>
      </c>
      <c r="J1765" t="str">
        <f>VLOOKUP(A1765,'medical examination2'!A1765:D4099,4,FALSE)</f>
        <v>UNDERWEIGHT</v>
      </c>
      <c r="K1765" t="str">
        <f>VLOOKUP(A1765,'medical examination2'!A1765:F4099,6,FALSE)</f>
        <v>PREDIABETES</v>
      </c>
      <c r="L1765" s="16" t="e">
        <f>VLOOKUP(A1765,'hospitalisation details 2'!A1765:G4107,7,FALSE)</f>
        <v>#N/A</v>
      </c>
      <c r="N1765" t="e">
        <f>VLOOKUP(A1765,'hospitalisation details 2'!A1765:J4107,10,FALSE)</f>
        <v>#N/A</v>
      </c>
    </row>
    <row r="1766" spans="1:14" ht="15.6" x14ac:dyDescent="0.3">
      <c r="A1766" s="1" t="s">
        <v>605</v>
      </c>
      <c r="B1766" t="str">
        <f>VLOOKUP(A1766,'Customer Names'!A1766:D4100,4,FALSE)</f>
        <v>Joyce R.</v>
      </c>
      <c r="C1766">
        <f>VLOOKUP(A1766,'medical examination2'!A1766:'medical examination2'!B4100,2,FALSE)</f>
        <v>26.73</v>
      </c>
      <c r="D1766">
        <f>VLOOKUP(A1766,'medical examination2'!A1766:E4100,5,FALSE)</f>
        <v>4.74</v>
      </c>
      <c r="E1766" t="str">
        <f>VLOOKUP(A1766,'medical examination2'!A1766:G4101,7,FALSE)</f>
        <v>yes</v>
      </c>
      <c r="F1766" t="str">
        <f>VLOOKUP(healthcare!A1766,'medical examination2'!A1766:I4100,9,FALSE)</f>
        <v>No</v>
      </c>
      <c r="G1766" t="str">
        <f>VLOOKUP(A1766,'medical examination2'!A1766:J4100,10,FALSE)</f>
        <v>No</v>
      </c>
      <c r="I1766" t="str">
        <f>VLOOKUP(A1766,'medical examination2'!A1766:M4100,13,FALSE)</f>
        <v>No</v>
      </c>
      <c r="J1766" t="str">
        <f>VLOOKUP(A1766,'medical examination2'!A1766:D4100,4,FALSE)</f>
        <v>OVERWEIGHT</v>
      </c>
      <c r="K1766" t="str">
        <f>VLOOKUP(A1766,'medical examination2'!A1766:F4100,6,FALSE)</f>
        <v>NORMAL</v>
      </c>
      <c r="L1766" s="16" t="e">
        <f>VLOOKUP(A1766,'hospitalisation details 2'!A1766:G4108,7,FALSE)</f>
        <v>#N/A</v>
      </c>
      <c r="N1766" t="e">
        <f>VLOOKUP(A1766,'hospitalisation details 2'!A1766:J4108,10,FALSE)</f>
        <v>#N/A</v>
      </c>
    </row>
    <row r="1767" spans="1:14" ht="15.6" x14ac:dyDescent="0.3">
      <c r="A1767" s="1" t="s">
        <v>604</v>
      </c>
      <c r="B1767" t="str">
        <f>VLOOKUP(A1767,'Customer Names'!A1767:D4101,4,FALSE)</f>
        <v>Ben</v>
      </c>
      <c r="C1767">
        <f>VLOOKUP(A1767,'medical examination2'!A1767:'medical examination2'!B4101,2,FALSE)</f>
        <v>37.25</v>
      </c>
      <c r="D1767">
        <f>VLOOKUP(A1767,'medical examination2'!A1767:E4101,5,FALSE)</f>
        <v>6.23</v>
      </c>
      <c r="E1767" t="str">
        <f>VLOOKUP(A1767,'medical examination2'!A1767:G4102,7,FALSE)</f>
        <v>yes</v>
      </c>
      <c r="F1767" t="str">
        <f>VLOOKUP(healthcare!A1767,'medical examination2'!A1767:I4101,9,FALSE)</f>
        <v>No</v>
      </c>
      <c r="G1767" t="str">
        <f>VLOOKUP(A1767,'medical examination2'!A1767:J4101,10,FALSE)</f>
        <v>No</v>
      </c>
      <c r="I1767" t="str">
        <f>VLOOKUP(A1767,'medical examination2'!A1767:M4101,13,FALSE)</f>
        <v>No</v>
      </c>
      <c r="J1767" t="str">
        <f>VLOOKUP(A1767,'medical examination2'!A1767:D4101,4,FALSE)</f>
        <v>OBESITY</v>
      </c>
      <c r="K1767" t="str">
        <f>VLOOKUP(A1767,'medical examination2'!A1767:F4101,6,FALSE)</f>
        <v>PREDIABETES</v>
      </c>
      <c r="L1767" s="16" t="e">
        <f>VLOOKUP(A1767,'hospitalisation details 2'!A1767:G4109,7,FALSE)</f>
        <v>#N/A</v>
      </c>
      <c r="N1767" t="e">
        <f>VLOOKUP(A1767,'hospitalisation details 2'!A1767:J4109,10,FALSE)</f>
        <v>#N/A</v>
      </c>
    </row>
    <row r="1768" spans="1:14" ht="15.6" x14ac:dyDescent="0.3">
      <c r="A1768" s="1" t="s">
        <v>603</v>
      </c>
      <c r="B1768" t="str">
        <f>VLOOKUP(A1768,'Customer Names'!A1768:D4102,4,FALSE)</f>
        <v>Sarah M.</v>
      </c>
      <c r="C1768">
        <f>VLOOKUP(A1768,'medical examination2'!A1768:'medical examination2'!B4102,2,FALSE)</f>
        <v>23.56</v>
      </c>
      <c r="D1768">
        <f>VLOOKUP(A1768,'medical examination2'!A1768:E4102,5,FALSE)</f>
        <v>5.45</v>
      </c>
      <c r="E1768" t="str">
        <f>VLOOKUP(A1768,'medical examination2'!A1768:G4103,7,FALSE)</f>
        <v>yes</v>
      </c>
      <c r="F1768" t="str">
        <f>VLOOKUP(healthcare!A1768,'medical examination2'!A1768:I4102,9,FALSE)</f>
        <v>No</v>
      </c>
      <c r="G1768" t="str">
        <f>VLOOKUP(A1768,'medical examination2'!A1768:J4102,10,FALSE)</f>
        <v>No</v>
      </c>
      <c r="I1768" t="str">
        <f>VLOOKUP(A1768,'medical examination2'!A1768:M4102,13,FALSE)</f>
        <v>No</v>
      </c>
      <c r="J1768" t="str">
        <f>VLOOKUP(A1768,'medical examination2'!A1768:D4102,4,FALSE)</f>
        <v>NORMAL WEIGHT</v>
      </c>
      <c r="K1768" t="str">
        <f>VLOOKUP(A1768,'medical examination2'!A1768:F4102,6,FALSE)</f>
        <v>NORMAL</v>
      </c>
      <c r="L1768" s="16" t="e">
        <f>VLOOKUP(A1768,'hospitalisation details 2'!A1768:G4110,7,FALSE)</f>
        <v>#N/A</v>
      </c>
      <c r="N1768" t="e">
        <f>VLOOKUP(A1768,'hospitalisation details 2'!A1768:J4110,10,FALSE)</f>
        <v>#N/A</v>
      </c>
    </row>
    <row r="1769" spans="1:14" ht="15.6" x14ac:dyDescent="0.3">
      <c r="A1769" s="1" t="s">
        <v>602</v>
      </c>
      <c r="B1769" t="str">
        <f>VLOOKUP(A1769,'Customer Names'!A1769:D4103,4,FALSE)</f>
        <v>Sarah</v>
      </c>
      <c r="C1769">
        <f>VLOOKUP(A1769,'medical examination2'!A1769:'medical examination2'!B4103,2,FALSE)</f>
        <v>15.84</v>
      </c>
      <c r="D1769">
        <f>VLOOKUP(A1769,'medical examination2'!A1769:E4103,5,FALSE)</f>
        <v>10.34</v>
      </c>
      <c r="E1769" t="str">
        <f>VLOOKUP(A1769,'medical examination2'!A1769:G4104,7,FALSE)</f>
        <v>No</v>
      </c>
      <c r="F1769" t="str">
        <f>VLOOKUP(healthcare!A1769,'medical examination2'!A1769:I4103,9,FALSE)</f>
        <v>No</v>
      </c>
      <c r="G1769" t="str">
        <f>VLOOKUP(A1769,'medical examination2'!A1769:J4103,10,FALSE)</f>
        <v>No</v>
      </c>
      <c r="I1769" t="str">
        <f>VLOOKUP(A1769,'medical examination2'!A1769:M4103,13,FALSE)</f>
        <v>No</v>
      </c>
      <c r="J1769" t="str">
        <f>VLOOKUP(A1769,'medical examination2'!A1769:D4103,4,FALSE)</f>
        <v>UNDERWEIGHT</v>
      </c>
      <c r="K1769" t="str">
        <f>VLOOKUP(A1769,'medical examination2'!A1769:F4103,6,FALSE)</f>
        <v>DIABETES</v>
      </c>
      <c r="L1769" s="16" t="e">
        <f>VLOOKUP(A1769,'hospitalisation details 2'!A1769:G4111,7,FALSE)</f>
        <v>#N/A</v>
      </c>
      <c r="N1769" t="e">
        <f>VLOOKUP(A1769,'hospitalisation details 2'!A1769:J4111,10,FALSE)</f>
        <v>#N/A</v>
      </c>
    </row>
    <row r="1770" spans="1:14" ht="15.6" x14ac:dyDescent="0.3">
      <c r="A1770" s="1" t="s">
        <v>601</v>
      </c>
      <c r="B1770" t="str">
        <f>VLOOKUP(A1770,'Customer Names'!A1770:D4104,4,FALSE)</f>
        <v>Katie</v>
      </c>
      <c r="C1770">
        <f>VLOOKUP(A1770,'medical examination2'!A1770:'medical examination2'!B4104,2,FALSE)</f>
        <v>36.630000000000003</v>
      </c>
      <c r="D1770">
        <f>VLOOKUP(A1770,'medical examination2'!A1770:E4104,5,FALSE)</f>
        <v>5.15</v>
      </c>
      <c r="E1770" t="str">
        <f>VLOOKUP(A1770,'medical examination2'!A1770:G4105,7,FALSE)</f>
        <v>No</v>
      </c>
      <c r="F1770" t="str">
        <f>VLOOKUP(healthcare!A1770,'medical examination2'!A1770:I4104,9,FALSE)</f>
        <v>No</v>
      </c>
      <c r="G1770" t="str">
        <f>VLOOKUP(A1770,'medical examination2'!A1770:J4104,10,FALSE)</f>
        <v>No</v>
      </c>
      <c r="I1770" t="str">
        <f>VLOOKUP(A1770,'medical examination2'!A1770:M4104,13,FALSE)</f>
        <v>No</v>
      </c>
      <c r="J1770" t="str">
        <f>VLOOKUP(A1770,'medical examination2'!A1770:D4104,4,FALSE)</f>
        <v>OBESITY</v>
      </c>
      <c r="K1770" t="str">
        <f>VLOOKUP(A1770,'medical examination2'!A1770:F4104,6,FALSE)</f>
        <v>NORMAL</v>
      </c>
      <c r="L1770" s="16" t="e">
        <f>VLOOKUP(A1770,'hospitalisation details 2'!A1770:G4112,7,FALSE)</f>
        <v>#N/A</v>
      </c>
      <c r="N1770" t="e">
        <f>VLOOKUP(A1770,'hospitalisation details 2'!A1770:J4112,10,FALSE)</f>
        <v>#N/A</v>
      </c>
    </row>
    <row r="1771" spans="1:14" ht="15.6" x14ac:dyDescent="0.3">
      <c r="A1771" s="1" t="s">
        <v>600</v>
      </c>
      <c r="B1771" t="str">
        <f>VLOOKUP(A1771,'Customer Names'!A1771:D4105,4,FALSE)</f>
        <v>Michaela L</v>
      </c>
      <c r="C1771">
        <f>VLOOKUP(A1771,'medical examination2'!A1771:'medical examination2'!B4105,2,FALSE)</f>
        <v>16.47</v>
      </c>
      <c r="D1771">
        <f>VLOOKUP(A1771,'medical examination2'!A1771:E4105,5,FALSE)</f>
        <v>11.72</v>
      </c>
      <c r="E1771" t="str">
        <f>VLOOKUP(A1771,'medical examination2'!A1771:G4106,7,FALSE)</f>
        <v>No</v>
      </c>
      <c r="F1771" t="str">
        <f>VLOOKUP(healthcare!A1771,'medical examination2'!A1771:I4105,9,FALSE)</f>
        <v>No</v>
      </c>
      <c r="G1771" t="str">
        <f>VLOOKUP(A1771,'medical examination2'!A1771:J4105,10,FALSE)</f>
        <v>No</v>
      </c>
      <c r="I1771" t="str">
        <f>VLOOKUP(A1771,'medical examination2'!A1771:M4105,13,FALSE)</f>
        <v>No</v>
      </c>
      <c r="J1771" t="str">
        <f>VLOOKUP(A1771,'medical examination2'!A1771:D4105,4,FALSE)</f>
        <v>UNDERWEIGHT</v>
      </c>
      <c r="K1771" t="str">
        <f>VLOOKUP(A1771,'medical examination2'!A1771:F4105,6,FALSE)</f>
        <v>DIABETES</v>
      </c>
      <c r="L1771" s="16" t="e">
        <f>VLOOKUP(A1771,'hospitalisation details 2'!A1771:G4113,7,FALSE)</f>
        <v>#N/A</v>
      </c>
      <c r="N1771" t="e">
        <f>VLOOKUP(A1771,'hospitalisation details 2'!A1771:J4113,10,FALSE)</f>
        <v>#N/A</v>
      </c>
    </row>
    <row r="1772" spans="1:14" ht="15.6" x14ac:dyDescent="0.3">
      <c r="A1772" s="1" t="s">
        <v>599</v>
      </c>
      <c r="B1772" t="str">
        <f>VLOOKUP(A1772,'Customer Names'!A1772:D4106,4,FALSE)</f>
        <v>Shalaleh</v>
      </c>
      <c r="C1772">
        <f>VLOOKUP(A1772,'medical examination2'!A1772:'medical examination2'!B4106,2,FALSE)</f>
        <v>25.8</v>
      </c>
      <c r="D1772">
        <f>VLOOKUP(A1772,'medical examination2'!A1772:E4106,5,FALSE)</f>
        <v>5.29</v>
      </c>
      <c r="E1772" t="str">
        <f>VLOOKUP(A1772,'medical examination2'!A1772:G4107,7,FALSE)</f>
        <v>No</v>
      </c>
      <c r="F1772" t="str">
        <f>VLOOKUP(healthcare!A1772,'medical examination2'!A1772:I4106,9,FALSE)</f>
        <v>No</v>
      </c>
      <c r="G1772" t="str">
        <f>VLOOKUP(A1772,'medical examination2'!A1772:J4106,10,FALSE)</f>
        <v>No</v>
      </c>
      <c r="I1772" t="str">
        <f>VLOOKUP(A1772,'medical examination2'!A1772:M4106,13,FALSE)</f>
        <v>No</v>
      </c>
      <c r="J1772" t="str">
        <f>VLOOKUP(A1772,'medical examination2'!A1772:D4106,4,FALSE)</f>
        <v>OVERWEIGHT</v>
      </c>
      <c r="K1772" t="str">
        <f>VLOOKUP(A1772,'medical examination2'!A1772:F4106,6,FALSE)</f>
        <v>NORMAL</v>
      </c>
      <c r="L1772" s="16" t="e">
        <f>VLOOKUP(A1772,'hospitalisation details 2'!A1772:G4114,7,FALSE)</f>
        <v>#N/A</v>
      </c>
      <c r="N1772" t="e">
        <f>VLOOKUP(A1772,'hospitalisation details 2'!A1772:J4114,10,FALSE)</f>
        <v>#N/A</v>
      </c>
    </row>
    <row r="1773" spans="1:14" ht="15.6" x14ac:dyDescent="0.3">
      <c r="A1773" s="1" t="s">
        <v>598</v>
      </c>
      <c r="B1773" t="str">
        <f>VLOOKUP(A1773,'Customer Names'!A1773:D4107,4,FALSE)</f>
        <v>Karen</v>
      </c>
      <c r="C1773">
        <f>VLOOKUP(A1773,'medical examination2'!A1773:'medical examination2'!B4107,2,FALSE)</f>
        <v>23.6</v>
      </c>
      <c r="D1773">
        <f>VLOOKUP(A1773,'medical examination2'!A1773:E4107,5,FALSE)</f>
        <v>4.33</v>
      </c>
      <c r="E1773" t="str">
        <f>VLOOKUP(A1773,'medical examination2'!A1773:G4108,7,FALSE)</f>
        <v>No</v>
      </c>
      <c r="F1773" t="str">
        <f>VLOOKUP(healthcare!A1773,'medical examination2'!A1773:I4107,9,FALSE)</f>
        <v>No</v>
      </c>
      <c r="G1773" t="str">
        <f>VLOOKUP(A1773,'medical examination2'!A1773:J4107,10,FALSE)</f>
        <v>No</v>
      </c>
      <c r="I1773" t="str">
        <f>VLOOKUP(A1773,'medical examination2'!A1773:M4107,13,FALSE)</f>
        <v>No</v>
      </c>
      <c r="J1773" t="str">
        <f>VLOOKUP(A1773,'medical examination2'!A1773:D4107,4,FALSE)</f>
        <v>NORMAL WEIGHT</v>
      </c>
      <c r="K1773" t="str">
        <f>VLOOKUP(A1773,'medical examination2'!A1773:F4107,6,FALSE)</f>
        <v>NORMAL</v>
      </c>
      <c r="L1773" s="16" t="e">
        <f>VLOOKUP(A1773,'hospitalisation details 2'!A1773:G4115,7,FALSE)</f>
        <v>#N/A</v>
      </c>
      <c r="N1773" t="e">
        <f>VLOOKUP(A1773,'hospitalisation details 2'!A1773:J4115,10,FALSE)</f>
        <v>#N/A</v>
      </c>
    </row>
    <row r="1774" spans="1:14" ht="15.6" x14ac:dyDescent="0.3">
      <c r="A1774" s="1" t="s">
        <v>597</v>
      </c>
      <c r="B1774" t="str">
        <f>VLOOKUP(A1774,'Customer Names'!A1774:D4108,4,FALSE)</f>
        <v>Zuzana</v>
      </c>
      <c r="C1774">
        <f>VLOOKUP(A1774,'medical examination2'!A1774:'medical examination2'!B4108,2,FALSE)</f>
        <v>32.11</v>
      </c>
      <c r="D1774">
        <f>VLOOKUP(A1774,'medical examination2'!A1774:E4108,5,FALSE)</f>
        <v>6.24</v>
      </c>
      <c r="E1774" t="str">
        <f>VLOOKUP(A1774,'medical examination2'!A1774:G4109,7,FALSE)</f>
        <v>No</v>
      </c>
      <c r="F1774" t="str">
        <f>VLOOKUP(healthcare!A1774,'medical examination2'!A1774:I4108,9,FALSE)</f>
        <v>No</v>
      </c>
      <c r="G1774" t="str">
        <f>VLOOKUP(A1774,'medical examination2'!A1774:J4108,10,FALSE)</f>
        <v>Yes</v>
      </c>
      <c r="I1774" t="str">
        <f>VLOOKUP(A1774,'medical examination2'!A1774:M4108,13,FALSE)</f>
        <v>No</v>
      </c>
      <c r="J1774" t="str">
        <f>VLOOKUP(A1774,'medical examination2'!A1774:D4108,4,FALSE)</f>
        <v>OBESITY</v>
      </c>
      <c r="K1774" t="str">
        <f>VLOOKUP(A1774,'medical examination2'!A1774:F4108,6,FALSE)</f>
        <v>PREDIABETES</v>
      </c>
      <c r="L1774" s="16" t="e">
        <f>VLOOKUP(A1774,'hospitalisation details 2'!A1774:G4116,7,FALSE)</f>
        <v>#N/A</v>
      </c>
      <c r="N1774" t="e">
        <f>VLOOKUP(A1774,'hospitalisation details 2'!A1774:J4116,10,FALSE)</f>
        <v>#N/A</v>
      </c>
    </row>
    <row r="1775" spans="1:14" ht="15.6" x14ac:dyDescent="0.3">
      <c r="A1775" s="1" t="s">
        <v>596</v>
      </c>
      <c r="B1775" t="str">
        <f>VLOOKUP(A1775,'Customer Names'!A1775:D4109,4,FALSE)</f>
        <v>Daniel J.</v>
      </c>
      <c r="C1775">
        <f>VLOOKUP(A1775,'medical examination2'!A1775:'medical examination2'!B4109,2,FALSE)</f>
        <v>30.114999999999998</v>
      </c>
      <c r="D1775">
        <f>VLOOKUP(A1775,'medical examination2'!A1775:E4109,5,FALSE)</f>
        <v>11.61</v>
      </c>
      <c r="E1775" t="str">
        <f>VLOOKUP(A1775,'medical examination2'!A1775:G4110,7,FALSE)</f>
        <v>No</v>
      </c>
      <c r="F1775" t="str">
        <f>VLOOKUP(healthcare!A1775,'medical examination2'!A1775:I4109,9,FALSE)</f>
        <v>No</v>
      </c>
      <c r="G1775" t="str">
        <f>VLOOKUP(A1775,'medical examination2'!A1775:J4109,10,FALSE)</f>
        <v>No</v>
      </c>
      <c r="I1775" t="str">
        <f>VLOOKUP(A1775,'medical examination2'!A1775:M4109,13,FALSE)</f>
        <v>No</v>
      </c>
      <c r="J1775" t="str">
        <f>VLOOKUP(A1775,'medical examination2'!A1775:D4109,4,FALSE)</f>
        <v>OBESITY</v>
      </c>
      <c r="K1775" t="str">
        <f>VLOOKUP(A1775,'medical examination2'!A1775:F4109,6,FALSE)</f>
        <v>DIABETES</v>
      </c>
      <c r="L1775" s="16" t="e">
        <f>VLOOKUP(A1775,'hospitalisation details 2'!A1775:G4117,7,FALSE)</f>
        <v>#N/A</v>
      </c>
      <c r="N1775" t="e">
        <f>VLOOKUP(A1775,'hospitalisation details 2'!A1775:J4117,10,FALSE)</f>
        <v>#N/A</v>
      </c>
    </row>
    <row r="1776" spans="1:14" ht="15.6" x14ac:dyDescent="0.3">
      <c r="A1776" s="1" t="s">
        <v>595</v>
      </c>
      <c r="B1776" t="str">
        <f>VLOOKUP(A1776,'Customer Names'!A1776:D4110,4,FALSE)</f>
        <v>Alexandra</v>
      </c>
      <c r="C1776">
        <f>VLOOKUP(A1776,'medical examination2'!A1776:'medical examination2'!B4110,2,FALSE)</f>
        <v>20.28</v>
      </c>
      <c r="D1776">
        <f>VLOOKUP(A1776,'medical examination2'!A1776:E4110,5,FALSE)</f>
        <v>11.07</v>
      </c>
      <c r="E1776" t="str">
        <f>VLOOKUP(A1776,'medical examination2'!A1776:G4111,7,FALSE)</f>
        <v>yes</v>
      </c>
      <c r="F1776" t="str">
        <f>VLOOKUP(healthcare!A1776,'medical examination2'!A1776:I4110,9,FALSE)</f>
        <v>No</v>
      </c>
      <c r="G1776" t="str">
        <f>VLOOKUP(A1776,'medical examination2'!A1776:J4110,10,FALSE)</f>
        <v>No</v>
      </c>
      <c r="I1776" t="str">
        <f>VLOOKUP(A1776,'medical examination2'!A1776:M4110,13,FALSE)</f>
        <v>No</v>
      </c>
      <c r="J1776" t="str">
        <f>VLOOKUP(A1776,'medical examination2'!A1776:D4110,4,FALSE)</f>
        <v>NORMAL WEIGHT</v>
      </c>
      <c r="K1776" t="str">
        <f>VLOOKUP(A1776,'medical examination2'!A1776:F4110,6,FALSE)</f>
        <v>DIABETES</v>
      </c>
      <c r="L1776" s="16" t="e">
        <f>VLOOKUP(A1776,'hospitalisation details 2'!A1776:G4118,7,FALSE)</f>
        <v>#N/A</v>
      </c>
      <c r="N1776" t="e">
        <f>VLOOKUP(A1776,'hospitalisation details 2'!A1776:J4118,10,FALSE)</f>
        <v>#N/A</v>
      </c>
    </row>
    <row r="1777" spans="1:14" ht="15.6" x14ac:dyDescent="0.3">
      <c r="A1777" s="1" t="s">
        <v>594</v>
      </c>
      <c r="B1777" t="str">
        <f>VLOOKUP(A1777,'Customer Names'!A1777:D4111,4,FALSE)</f>
        <v>Jessica</v>
      </c>
      <c r="C1777">
        <f>VLOOKUP(A1777,'medical examination2'!A1777:'medical examination2'!B4111,2,FALSE)</f>
        <v>20.234999999999999</v>
      </c>
      <c r="D1777">
        <f>VLOOKUP(A1777,'medical examination2'!A1777:E4111,5,FALSE)</f>
        <v>5.19</v>
      </c>
      <c r="E1777" t="str">
        <f>VLOOKUP(A1777,'medical examination2'!A1777:G4112,7,FALSE)</f>
        <v>No</v>
      </c>
      <c r="F1777" t="str">
        <f>VLOOKUP(healthcare!A1777,'medical examination2'!A1777:I4111,9,FALSE)</f>
        <v>No</v>
      </c>
      <c r="G1777" t="str">
        <f>VLOOKUP(A1777,'medical examination2'!A1777:J4111,10,FALSE)</f>
        <v>Yes</v>
      </c>
      <c r="I1777" t="str">
        <f>VLOOKUP(A1777,'medical examination2'!A1777:M4111,13,FALSE)</f>
        <v>No</v>
      </c>
      <c r="J1777" t="str">
        <f>VLOOKUP(A1777,'medical examination2'!A1777:D4111,4,FALSE)</f>
        <v>NORMAL WEIGHT</v>
      </c>
      <c r="K1777" t="str">
        <f>VLOOKUP(A1777,'medical examination2'!A1777:F4111,6,FALSE)</f>
        <v>NORMAL</v>
      </c>
      <c r="L1777" s="16" t="e">
        <f>VLOOKUP(A1777,'hospitalisation details 2'!A1777:G4119,7,FALSE)</f>
        <v>#N/A</v>
      </c>
      <c r="N1777" t="e">
        <f>VLOOKUP(A1777,'hospitalisation details 2'!A1777:J4119,10,FALSE)</f>
        <v>#N/A</v>
      </c>
    </row>
    <row r="1778" spans="1:14" ht="15.6" x14ac:dyDescent="0.3">
      <c r="A1778" s="1" t="s">
        <v>593</v>
      </c>
      <c r="B1778" t="str">
        <f>VLOOKUP(A1778,'Customer Names'!A1778:D4112,4,FALSE)</f>
        <v>Matthew M</v>
      </c>
      <c r="C1778">
        <f>VLOOKUP(A1778,'medical examination2'!A1778:'medical examination2'!B4112,2,FALSE)</f>
        <v>25.27</v>
      </c>
      <c r="D1778">
        <f>VLOOKUP(A1778,'medical examination2'!A1778:E4112,5,FALSE)</f>
        <v>5.7</v>
      </c>
      <c r="E1778" t="str">
        <f>VLOOKUP(A1778,'medical examination2'!A1778:G4113,7,FALSE)</f>
        <v>yes</v>
      </c>
      <c r="F1778" t="str">
        <f>VLOOKUP(healthcare!A1778,'medical examination2'!A1778:I4112,9,FALSE)</f>
        <v>No</v>
      </c>
      <c r="G1778" t="str">
        <f>VLOOKUP(A1778,'medical examination2'!A1778:J4112,10,FALSE)</f>
        <v>No</v>
      </c>
      <c r="I1778" t="str">
        <f>VLOOKUP(A1778,'medical examination2'!A1778:M4112,13,FALSE)</f>
        <v>No</v>
      </c>
      <c r="J1778" t="str">
        <f>VLOOKUP(A1778,'medical examination2'!A1778:D4112,4,FALSE)</f>
        <v>OVERWEIGHT</v>
      </c>
      <c r="K1778" t="str">
        <f>VLOOKUP(A1778,'medical examination2'!A1778:F4112,6,FALSE)</f>
        <v>PREDIABETES</v>
      </c>
      <c r="L1778" s="16" t="e">
        <f>VLOOKUP(A1778,'hospitalisation details 2'!A1778:G4120,7,FALSE)</f>
        <v>#N/A</v>
      </c>
      <c r="N1778" t="e">
        <f>VLOOKUP(A1778,'hospitalisation details 2'!A1778:J4120,10,FALSE)</f>
        <v>#N/A</v>
      </c>
    </row>
    <row r="1779" spans="1:14" ht="15.6" x14ac:dyDescent="0.3">
      <c r="A1779" s="1" t="s">
        <v>592</v>
      </c>
      <c r="B1779" t="str">
        <f>VLOOKUP(A1779,'Customer Names'!A1779:D4113,4,FALSE)</f>
        <v>Nadine A.</v>
      </c>
      <c r="C1779">
        <f>VLOOKUP(A1779,'medical examination2'!A1779:'medical examination2'!B4113,2,FALSE)</f>
        <v>24.24</v>
      </c>
      <c r="D1779">
        <f>VLOOKUP(A1779,'medical examination2'!A1779:E4113,5,FALSE)</f>
        <v>6.15</v>
      </c>
      <c r="E1779" t="str">
        <f>VLOOKUP(A1779,'medical examination2'!A1779:G4114,7,FALSE)</f>
        <v>No</v>
      </c>
      <c r="F1779" t="str">
        <f>VLOOKUP(healthcare!A1779,'medical examination2'!A1779:I4113,9,FALSE)</f>
        <v>No</v>
      </c>
      <c r="G1779" t="str">
        <f>VLOOKUP(A1779,'medical examination2'!A1779:J4113,10,FALSE)</f>
        <v>No</v>
      </c>
      <c r="I1779" t="str">
        <f>VLOOKUP(A1779,'medical examination2'!A1779:M4113,13,FALSE)</f>
        <v>No</v>
      </c>
      <c r="J1779" t="str">
        <f>VLOOKUP(A1779,'medical examination2'!A1779:D4113,4,FALSE)</f>
        <v>NORMAL WEIGHT</v>
      </c>
      <c r="K1779" t="str">
        <f>VLOOKUP(A1779,'medical examination2'!A1779:F4113,6,FALSE)</f>
        <v>PREDIABETES</v>
      </c>
      <c r="L1779" s="16" t="e">
        <f>VLOOKUP(A1779,'hospitalisation details 2'!A1779:G4121,7,FALSE)</f>
        <v>#N/A</v>
      </c>
      <c r="N1779" t="e">
        <f>VLOOKUP(A1779,'hospitalisation details 2'!A1779:J4121,10,FALSE)</f>
        <v>#N/A</v>
      </c>
    </row>
    <row r="1780" spans="1:14" ht="15.6" x14ac:dyDescent="0.3">
      <c r="A1780" s="1" t="s">
        <v>591</v>
      </c>
      <c r="B1780" t="str">
        <f>VLOOKUP(A1780,'Customer Names'!A1780:D4114,4,FALSE)</f>
        <v>Peter J. Jr.</v>
      </c>
      <c r="C1780">
        <f>VLOOKUP(A1780,'medical examination2'!A1780:'medical examination2'!B4114,2,FALSE)</f>
        <v>35.75</v>
      </c>
      <c r="D1780">
        <f>VLOOKUP(A1780,'medical examination2'!A1780:E4114,5,FALSE)</f>
        <v>5.07</v>
      </c>
      <c r="E1780" t="str">
        <f>VLOOKUP(A1780,'medical examination2'!A1780:G4115,7,FALSE)</f>
        <v>No</v>
      </c>
      <c r="F1780" t="str">
        <f>VLOOKUP(healthcare!A1780,'medical examination2'!A1780:I4114,9,FALSE)</f>
        <v>No</v>
      </c>
      <c r="G1780" t="str">
        <f>VLOOKUP(A1780,'medical examination2'!A1780:J4114,10,FALSE)</f>
        <v>No</v>
      </c>
      <c r="I1780" t="str">
        <f>VLOOKUP(A1780,'medical examination2'!A1780:M4114,13,FALSE)</f>
        <v>No</v>
      </c>
      <c r="J1780" t="str">
        <f>VLOOKUP(A1780,'medical examination2'!A1780:D4114,4,FALSE)</f>
        <v>OBESITY</v>
      </c>
      <c r="K1780" t="str">
        <f>VLOOKUP(A1780,'medical examination2'!A1780:F4114,6,FALSE)</f>
        <v>NORMAL</v>
      </c>
      <c r="L1780" s="16" t="e">
        <f>VLOOKUP(A1780,'hospitalisation details 2'!A1780:G4122,7,FALSE)</f>
        <v>#N/A</v>
      </c>
      <c r="N1780" t="e">
        <f>VLOOKUP(A1780,'hospitalisation details 2'!A1780:J4122,10,FALSE)</f>
        <v>#N/A</v>
      </c>
    </row>
    <row r="1781" spans="1:14" ht="15.6" x14ac:dyDescent="0.3">
      <c r="A1781" s="1" t="s">
        <v>590</v>
      </c>
      <c r="B1781" t="str">
        <f>VLOOKUP(A1781,'Customer Names'!A1781:D4115,4,FALSE)</f>
        <v>Colleen M</v>
      </c>
      <c r="C1781">
        <f>VLOOKUP(A1781,'medical examination2'!A1781:'medical examination2'!B4115,2,FALSE)</f>
        <v>29.92</v>
      </c>
      <c r="D1781">
        <f>VLOOKUP(A1781,'medical examination2'!A1781:E4115,5,FALSE)</f>
        <v>10.97</v>
      </c>
      <c r="E1781" t="str">
        <f>VLOOKUP(A1781,'medical examination2'!A1781:G4116,7,FALSE)</f>
        <v>yes</v>
      </c>
      <c r="F1781" t="str">
        <f>VLOOKUP(healthcare!A1781,'medical examination2'!A1781:I4115,9,FALSE)</f>
        <v>No</v>
      </c>
      <c r="G1781" t="str">
        <f>VLOOKUP(A1781,'medical examination2'!A1781:J4115,10,FALSE)</f>
        <v>No</v>
      </c>
      <c r="I1781" t="str">
        <f>VLOOKUP(A1781,'medical examination2'!A1781:M4115,13,FALSE)</f>
        <v>No</v>
      </c>
      <c r="J1781" t="str">
        <f>VLOOKUP(A1781,'medical examination2'!A1781:D4115,4,FALSE)</f>
        <v>OVERWEIGHT</v>
      </c>
      <c r="K1781" t="str">
        <f>VLOOKUP(A1781,'medical examination2'!A1781:F4115,6,FALSE)</f>
        <v>DIABETES</v>
      </c>
      <c r="L1781" s="16" t="e">
        <f>VLOOKUP(A1781,'hospitalisation details 2'!A1781:G4123,7,FALSE)</f>
        <v>#N/A</v>
      </c>
      <c r="N1781" t="e">
        <f>VLOOKUP(A1781,'hospitalisation details 2'!A1781:J4123,10,FALSE)</f>
        <v>#N/A</v>
      </c>
    </row>
    <row r="1782" spans="1:14" ht="15.6" x14ac:dyDescent="0.3">
      <c r="A1782" s="1" t="s">
        <v>589</v>
      </c>
      <c r="B1782" t="str">
        <f>VLOOKUP(A1782,'Customer Names'!A1782:D4116,4,FALSE)</f>
        <v>Julie A.</v>
      </c>
      <c r="C1782">
        <f>VLOOKUP(A1782,'medical examination2'!A1782:'medical examination2'!B4116,2,FALSE)</f>
        <v>26.2</v>
      </c>
      <c r="D1782">
        <f>VLOOKUP(A1782,'medical examination2'!A1782:E4116,5,FALSE)</f>
        <v>10.93</v>
      </c>
      <c r="E1782" t="str">
        <f>VLOOKUP(A1782,'medical examination2'!A1782:G4117,7,FALSE)</f>
        <v>yes</v>
      </c>
      <c r="F1782" t="str">
        <f>VLOOKUP(healthcare!A1782,'medical examination2'!A1782:I4116,9,FALSE)</f>
        <v>No</v>
      </c>
      <c r="G1782" t="str">
        <f>VLOOKUP(A1782,'medical examination2'!A1782:J4116,10,FALSE)</f>
        <v>No</v>
      </c>
      <c r="I1782" t="str">
        <f>VLOOKUP(A1782,'medical examination2'!A1782:M4116,13,FALSE)</f>
        <v>No</v>
      </c>
      <c r="J1782" t="str">
        <f>VLOOKUP(A1782,'medical examination2'!A1782:D4116,4,FALSE)</f>
        <v>OVERWEIGHT</v>
      </c>
      <c r="K1782" t="str">
        <f>VLOOKUP(A1782,'medical examination2'!A1782:F4116,6,FALSE)</f>
        <v>DIABETES</v>
      </c>
      <c r="L1782" s="16" t="e">
        <f>VLOOKUP(A1782,'hospitalisation details 2'!A1782:G4124,7,FALSE)</f>
        <v>#N/A</v>
      </c>
      <c r="N1782" t="e">
        <f>VLOOKUP(A1782,'hospitalisation details 2'!A1782:J4124,10,FALSE)</f>
        <v>#N/A</v>
      </c>
    </row>
    <row r="1783" spans="1:14" ht="15.6" x14ac:dyDescent="0.3">
      <c r="A1783" s="1" t="s">
        <v>588</v>
      </c>
      <c r="B1783" t="str">
        <f>VLOOKUP(A1783,'Customer Names'!A1783:D4117,4,FALSE)</f>
        <v>Douglas W</v>
      </c>
      <c r="C1783">
        <f>VLOOKUP(A1783,'medical examination2'!A1783:'medical examination2'!B4117,2,FALSE)</f>
        <v>26.695</v>
      </c>
      <c r="D1783">
        <f>VLOOKUP(A1783,'medical examination2'!A1783:E4117,5,FALSE)</f>
        <v>4.21</v>
      </c>
      <c r="E1783" t="str">
        <f>VLOOKUP(A1783,'medical examination2'!A1783:G4118,7,FALSE)</f>
        <v>yes</v>
      </c>
      <c r="F1783" t="str">
        <f>VLOOKUP(healthcare!A1783,'medical examination2'!A1783:I4117,9,FALSE)</f>
        <v>No</v>
      </c>
      <c r="G1783" t="str">
        <f>VLOOKUP(A1783,'medical examination2'!A1783:J4117,10,FALSE)</f>
        <v>Yes</v>
      </c>
      <c r="I1783" t="str">
        <f>VLOOKUP(A1783,'medical examination2'!A1783:M4117,13,FALSE)</f>
        <v>No</v>
      </c>
      <c r="J1783" t="str">
        <f>VLOOKUP(A1783,'medical examination2'!A1783:D4117,4,FALSE)</f>
        <v>OVERWEIGHT</v>
      </c>
      <c r="K1783" t="str">
        <f>VLOOKUP(A1783,'medical examination2'!A1783:F4117,6,FALSE)</f>
        <v>NORMAL</v>
      </c>
      <c r="L1783" s="16" t="e">
        <f>VLOOKUP(A1783,'hospitalisation details 2'!A1783:G4125,7,FALSE)</f>
        <v>#N/A</v>
      </c>
      <c r="N1783" t="e">
        <f>VLOOKUP(A1783,'hospitalisation details 2'!A1783:J4125,10,FALSE)</f>
        <v>#N/A</v>
      </c>
    </row>
    <row r="1784" spans="1:14" ht="15.6" x14ac:dyDescent="0.3">
      <c r="A1784" s="1" t="s">
        <v>587</v>
      </c>
      <c r="B1784" t="str">
        <f>VLOOKUP(A1784,'Customer Names'!A1784:D4118,4,FALSE)</f>
        <v>Catherine</v>
      </c>
      <c r="C1784">
        <f>VLOOKUP(A1784,'medical examination2'!A1784:'medical examination2'!B4118,2,FALSE)</f>
        <v>23.16</v>
      </c>
      <c r="D1784">
        <f>VLOOKUP(A1784,'medical examination2'!A1784:E4118,5,FALSE)</f>
        <v>5.5</v>
      </c>
      <c r="E1784" t="str">
        <f>VLOOKUP(A1784,'medical examination2'!A1784:G4119,7,FALSE)</f>
        <v>No</v>
      </c>
      <c r="F1784" t="str">
        <f>VLOOKUP(healthcare!A1784,'medical examination2'!A1784:I4118,9,FALSE)</f>
        <v>No</v>
      </c>
      <c r="G1784" t="str">
        <f>VLOOKUP(A1784,'medical examination2'!A1784:J4118,10,FALSE)</f>
        <v>No</v>
      </c>
      <c r="I1784" t="str">
        <f>VLOOKUP(A1784,'medical examination2'!A1784:M4118,13,FALSE)</f>
        <v>No</v>
      </c>
      <c r="J1784" t="str">
        <f>VLOOKUP(A1784,'medical examination2'!A1784:D4118,4,FALSE)</f>
        <v>NORMAL WEIGHT</v>
      </c>
      <c r="K1784" t="str">
        <f>VLOOKUP(A1784,'medical examination2'!A1784:F4118,6,FALSE)</f>
        <v>NORMAL</v>
      </c>
      <c r="L1784" s="16" t="e">
        <f>VLOOKUP(A1784,'hospitalisation details 2'!A1784:G4126,7,FALSE)</f>
        <v>#N/A</v>
      </c>
      <c r="N1784" t="e">
        <f>VLOOKUP(A1784,'hospitalisation details 2'!A1784:J4126,10,FALSE)</f>
        <v>#N/A</v>
      </c>
    </row>
    <row r="1785" spans="1:14" ht="15.6" x14ac:dyDescent="0.3">
      <c r="A1785" s="1" t="s">
        <v>586</v>
      </c>
      <c r="B1785" t="str">
        <f>VLOOKUP(A1785,'Customer Names'!A1785:D4119,4,FALSE)</f>
        <v>James A</v>
      </c>
      <c r="C1785">
        <f>VLOOKUP(A1785,'medical examination2'!A1785:'medical examination2'!B4119,2,FALSE)</f>
        <v>32.585000000000001</v>
      </c>
      <c r="D1785">
        <f>VLOOKUP(A1785,'medical examination2'!A1785:E4119,5,FALSE)</f>
        <v>4.93</v>
      </c>
      <c r="E1785" t="str">
        <f>VLOOKUP(A1785,'medical examination2'!A1785:G4120,7,FALSE)</f>
        <v>yes</v>
      </c>
      <c r="F1785" t="str">
        <f>VLOOKUP(healthcare!A1785,'medical examination2'!A1785:I4119,9,FALSE)</f>
        <v>No</v>
      </c>
      <c r="G1785" t="str">
        <f>VLOOKUP(A1785,'medical examination2'!A1785:J4119,10,FALSE)</f>
        <v>No</v>
      </c>
      <c r="I1785" t="str">
        <f>VLOOKUP(A1785,'medical examination2'!A1785:M4119,13,FALSE)</f>
        <v>No</v>
      </c>
      <c r="J1785" t="str">
        <f>VLOOKUP(A1785,'medical examination2'!A1785:D4119,4,FALSE)</f>
        <v>OBESITY</v>
      </c>
      <c r="K1785" t="str">
        <f>VLOOKUP(A1785,'medical examination2'!A1785:F4119,6,FALSE)</f>
        <v>NORMAL</v>
      </c>
      <c r="L1785" s="16" t="e">
        <f>VLOOKUP(A1785,'hospitalisation details 2'!A1785:G4127,7,FALSE)</f>
        <v>#N/A</v>
      </c>
      <c r="N1785" t="e">
        <f>VLOOKUP(A1785,'hospitalisation details 2'!A1785:J4127,10,FALSE)</f>
        <v>#N/A</v>
      </c>
    </row>
    <row r="1786" spans="1:14" ht="15.6" x14ac:dyDescent="0.3">
      <c r="A1786" s="1" t="s">
        <v>585</v>
      </c>
      <c r="B1786" t="str">
        <f>VLOOKUP(A1786,'Customer Names'!A1786:D4120,4,FALSE)</f>
        <v>Youngseong</v>
      </c>
      <c r="C1786">
        <f>VLOOKUP(A1786,'medical examination2'!A1786:'medical examination2'!B4120,2,FALSE)</f>
        <v>33.97</v>
      </c>
      <c r="D1786">
        <f>VLOOKUP(A1786,'medical examination2'!A1786:E4120,5,FALSE)</f>
        <v>5.6</v>
      </c>
      <c r="E1786" t="str">
        <f>VLOOKUP(A1786,'medical examination2'!A1786:G4121,7,FALSE)</f>
        <v>yes</v>
      </c>
      <c r="F1786" t="str">
        <f>VLOOKUP(healthcare!A1786,'medical examination2'!A1786:I4120,9,FALSE)</f>
        <v>No</v>
      </c>
      <c r="G1786" t="str">
        <f>VLOOKUP(A1786,'medical examination2'!A1786:J4120,10,FALSE)</f>
        <v>No</v>
      </c>
      <c r="I1786" t="str">
        <f>VLOOKUP(A1786,'medical examination2'!A1786:M4120,13,FALSE)</f>
        <v>No</v>
      </c>
      <c r="J1786" t="str">
        <f>VLOOKUP(A1786,'medical examination2'!A1786:D4120,4,FALSE)</f>
        <v>OBESITY</v>
      </c>
      <c r="K1786" t="str">
        <f>VLOOKUP(A1786,'medical examination2'!A1786:F4120,6,FALSE)</f>
        <v>NORMAL</v>
      </c>
      <c r="L1786" s="16" t="e">
        <f>VLOOKUP(A1786,'hospitalisation details 2'!A1786:G4128,7,FALSE)</f>
        <v>#N/A</v>
      </c>
      <c r="N1786" t="e">
        <f>VLOOKUP(A1786,'hospitalisation details 2'!A1786:J4128,10,FALSE)</f>
        <v>#N/A</v>
      </c>
    </row>
    <row r="1787" spans="1:14" ht="15.6" x14ac:dyDescent="0.3">
      <c r="A1787" s="1" t="s">
        <v>584</v>
      </c>
      <c r="B1787" t="str">
        <f>VLOOKUP(A1787,'Customer Names'!A1787:D4121,4,FALSE)</f>
        <v>John</v>
      </c>
      <c r="C1787">
        <f>VLOOKUP(A1787,'medical examination2'!A1787:'medical examination2'!B4121,2,FALSE)</f>
        <v>16.57</v>
      </c>
      <c r="D1787">
        <f>VLOOKUP(A1787,'medical examination2'!A1787:E4121,5,FALSE)</f>
        <v>9.99</v>
      </c>
      <c r="E1787" t="str">
        <f>VLOOKUP(A1787,'medical examination2'!A1787:G4122,7,FALSE)</f>
        <v>No</v>
      </c>
      <c r="F1787" t="str">
        <f>VLOOKUP(healthcare!A1787,'medical examination2'!A1787:I4121,9,FALSE)</f>
        <v>No</v>
      </c>
      <c r="G1787" t="str">
        <f>VLOOKUP(A1787,'medical examination2'!A1787:J4121,10,FALSE)</f>
        <v>No</v>
      </c>
      <c r="I1787" t="str">
        <f>VLOOKUP(A1787,'medical examination2'!A1787:M4121,13,FALSE)</f>
        <v>No</v>
      </c>
      <c r="J1787" t="str">
        <f>VLOOKUP(A1787,'medical examination2'!A1787:D4121,4,FALSE)</f>
        <v>UNDERWEIGHT</v>
      </c>
      <c r="K1787" t="str">
        <f>VLOOKUP(A1787,'medical examination2'!A1787:F4121,6,FALSE)</f>
        <v>DIABETES</v>
      </c>
      <c r="L1787" s="16" t="e">
        <f>VLOOKUP(A1787,'hospitalisation details 2'!A1787:G4129,7,FALSE)</f>
        <v>#N/A</v>
      </c>
      <c r="N1787" t="e">
        <f>VLOOKUP(A1787,'hospitalisation details 2'!A1787:J4129,10,FALSE)</f>
        <v>#N/A</v>
      </c>
    </row>
    <row r="1788" spans="1:14" ht="15.6" x14ac:dyDescent="0.3">
      <c r="A1788" s="1" t="s">
        <v>583</v>
      </c>
      <c r="B1788" t="str">
        <f>VLOOKUP(A1788,'Customer Names'!A1788:D4122,4,FALSE)</f>
        <v>Brandon S.</v>
      </c>
      <c r="C1788">
        <f>VLOOKUP(A1788,'medical examination2'!A1788:'medical examination2'!B4122,2,FALSE)</f>
        <v>17.55</v>
      </c>
      <c r="D1788">
        <f>VLOOKUP(A1788,'medical examination2'!A1788:E4122,5,FALSE)</f>
        <v>5.93</v>
      </c>
      <c r="E1788" t="str">
        <f>VLOOKUP(A1788,'medical examination2'!A1788:G4123,7,FALSE)</f>
        <v>No</v>
      </c>
      <c r="F1788" t="str">
        <f>VLOOKUP(healthcare!A1788,'medical examination2'!A1788:I4122,9,FALSE)</f>
        <v>No</v>
      </c>
      <c r="G1788" t="str">
        <f>VLOOKUP(A1788,'medical examination2'!A1788:J4122,10,FALSE)</f>
        <v>Yes</v>
      </c>
      <c r="I1788" t="str">
        <f>VLOOKUP(A1788,'medical examination2'!A1788:M4122,13,FALSE)</f>
        <v>No</v>
      </c>
      <c r="J1788" t="str">
        <f>VLOOKUP(A1788,'medical examination2'!A1788:D4122,4,FALSE)</f>
        <v>UNDERWEIGHT</v>
      </c>
      <c r="K1788" t="str">
        <f>VLOOKUP(A1788,'medical examination2'!A1788:F4122,6,FALSE)</f>
        <v>PREDIABETES</v>
      </c>
      <c r="L1788" s="16" t="e">
        <f>VLOOKUP(A1788,'hospitalisation details 2'!A1788:G4130,7,FALSE)</f>
        <v>#N/A</v>
      </c>
      <c r="N1788" t="e">
        <f>VLOOKUP(A1788,'hospitalisation details 2'!A1788:J4130,10,FALSE)</f>
        <v>#N/A</v>
      </c>
    </row>
    <row r="1789" spans="1:14" ht="15.6" x14ac:dyDescent="0.3">
      <c r="A1789" s="1" t="s">
        <v>582</v>
      </c>
      <c r="B1789" t="str">
        <f>VLOOKUP(A1789,'Customer Names'!A1789:D4123,4,FALSE)</f>
        <v>Sean P</v>
      </c>
      <c r="C1789">
        <f>VLOOKUP(A1789,'medical examination2'!A1789:'medical examination2'!B4123,2,FALSE)</f>
        <v>29.41</v>
      </c>
      <c r="D1789">
        <f>VLOOKUP(A1789,'medical examination2'!A1789:E4123,5,FALSE)</f>
        <v>6.29</v>
      </c>
      <c r="E1789" t="str">
        <f>VLOOKUP(A1789,'medical examination2'!A1789:G4124,7,FALSE)</f>
        <v>yes</v>
      </c>
      <c r="F1789" t="str">
        <f>VLOOKUP(healthcare!A1789,'medical examination2'!A1789:I4123,9,FALSE)</f>
        <v>No</v>
      </c>
      <c r="G1789" t="str">
        <f>VLOOKUP(A1789,'medical examination2'!A1789:J4123,10,FALSE)</f>
        <v>No</v>
      </c>
      <c r="I1789" t="str">
        <f>VLOOKUP(A1789,'medical examination2'!A1789:M4123,13,FALSE)</f>
        <v>No</v>
      </c>
      <c r="J1789" t="str">
        <f>VLOOKUP(A1789,'medical examination2'!A1789:D4123,4,FALSE)</f>
        <v>OVERWEIGHT</v>
      </c>
      <c r="K1789" t="str">
        <f>VLOOKUP(A1789,'medical examination2'!A1789:F4123,6,FALSE)</f>
        <v>PREDIABETES</v>
      </c>
      <c r="L1789" s="16" t="e">
        <f>VLOOKUP(A1789,'hospitalisation details 2'!A1789:G4131,7,FALSE)</f>
        <v>#N/A</v>
      </c>
      <c r="N1789" t="e">
        <f>VLOOKUP(A1789,'hospitalisation details 2'!A1789:J4131,10,FALSE)</f>
        <v>#N/A</v>
      </c>
    </row>
    <row r="1790" spans="1:14" ht="15.6" x14ac:dyDescent="0.3">
      <c r="A1790" s="1" t="s">
        <v>581</v>
      </c>
      <c r="B1790" t="str">
        <f>VLOOKUP(A1790,'Customer Names'!A1790:D4124,4,FALSE)</f>
        <v>Scott</v>
      </c>
      <c r="C1790">
        <f>VLOOKUP(A1790,'medical examination2'!A1790:'medical examination2'!B4124,2,FALSE)</f>
        <v>17.91</v>
      </c>
      <c r="D1790">
        <f>VLOOKUP(A1790,'medical examination2'!A1790:E4124,5,FALSE)</f>
        <v>5.65</v>
      </c>
      <c r="E1790" t="str">
        <f>VLOOKUP(A1790,'medical examination2'!A1790:G4125,7,FALSE)</f>
        <v>No</v>
      </c>
      <c r="F1790" t="str">
        <f>VLOOKUP(healthcare!A1790,'medical examination2'!A1790:I4124,9,FALSE)</f>
        <v>No</v>
      </c>
      <c r="G1790" t="str">
        <f>VLOOKUP(A1790,'medical examination2'!A1790:J4124,10,FALSE)</f>
        <v>No</v>
      </c>
      <c r="I1790" t="str">
        <f>VLOOKUP(A1790,'medical examination2'!A1790:M4124,13,FALSE)</f>
        <v>No</v>
      </c>
      <c r="J1790" t="str">
        <f>VLOOKUP(A1790,'medical examination2'!A1790:D4124,4,FALSE)</f>
        <v>UNDERWEIGHT</v>
      </c>
      <c r="K1790" t="str">
        <f>VLOOKUP(A1790,'medical examination2'!A1790:F4124,6,FALSE)</f>
        <v>NORMAL</v>
      </c>
      <c r="L1790" s="16" t="e">
        <f>VLOOKUP(A1790,'hospitalisation details 2'!A1790:G4132,7,FALSE)</f>
        <v>#N/A</v>
      </c>
      <c r="N1790" t="e">
        <f>VLOOKUP(A1790,'hospitalisation details 2'!A1790:J4132,10,FALSE)</f>
        <v>#N/A</v>
      </c>
    </row>
    <row r="1791" spans="1:14" ht="15.6" x14ac:dyDescent="0.3">
      <c r="A1791" s="1" t="s">
        <v>580</v>
      </c>
      <c r="B1791" t="str">
        <f>VLOOKUP(A1791,'Customer Names'!A1791:D4125,4,FALSE)</f>
        <v>Janez</v>
      </c>
      <c r="C1791">
        <f>VLOOKUP(A1791,'medical examination2'!A1791:'medical examination2'!B4125,2,FALSE)</f>
        <v>31.57</v>
      </c>
      <c r="D1791">
        <f>VLOOKUP(A1791,'medical examination2'!A1791:E4125,5,FALSE)</f>
        <v>6.15</v>
      </c>
      <c r="E1791" t="str">
        <f>VLOOKUP(A1791,'medical examination2'!A1791:G4126,7,FALSE)</f>
        <v>No</v>
      </c>
      <c r="F1791" t="str">
        <f>VLOOKUP(healthcare!A1791,'medical examination2'!A1791:I4125,9,FALSE)</f>
        <v>No</v>
      </c>
      <c r="G1791" t="str">
        <f>VLOOKUP(A1791,'medical examination2'!A1791:J4125,10,FALSE)</f>
        <v>No</v>
      </c>
      <c r="I1791" t="str">
        <f>VLOOKUP(A1791,'medical examination2'!A1791:M4125,13,FALSE)</f>
        <v>No</v>
      </c>
      <c r="J1791" t="str">
        <f>VLOOKUP(A1791,'medical examination2'!A1791:D4125,4,FALSE)</f>
        <v>OBESITY</v>
      </c>
      <c r="K1791" t="str">
        <f>VLOOKUP(A1791,'medical examination2'!A1791:F4125,6,FALSE)</f>
        <v>PREDIABETES</v>
      </c>
      <c r="L1791" s="16" t="e">
        <f>VLOOKUP(A1791,'hospitalisation details 2'!A1791:G4133,7,FALSE)</f>
        <v>#N/A</v>
      </c>
      <c r="N1791" t="e">
        <f>VLOOKUP(A1791,'hospitalisation details 2'!A1791:J4133,10,FALSE)</f>
        <v>#N/A</v>
      </c>
    </row>
    <row r="1792" spans="1:14" ht="15.6" x14ac:dyDescent="0.3">
      <c r="A1792" s="1" t="s">
        <v>579</v>
      </c>
      <c r="B1792" t="str">
        <f>VLOOKUP(A1792,'Customer Names'!A1792:D4126,4,FALSE)</f>
        <v>John I. Jr.</v>
      </c>
      <c r="C1792">
        <f>VLOOKUP(A1792,'medical examination2'!A1792:'medical examination2'!B4126,2,FALSE)</f>
        <v>33.18</v>
      </c>
      <c r="D1792">
        <f>VLOOKUP(A1792,'medical examination2'!A1792:E4126,5,FALSE)</f>
        <v>5.22</v>
      </c>
      <c r="E1792" t="str">
        <f>VLOOKUP(A1792,'medical examination2'!A1792:G4127,7,FALSE)</f>
        <v>No</v>
      </c>
      <c r="F1792" t="str">
        <f>VLOOKUP(healthcare!A1792,'medical examination2'!A1792:I4126,9,FALSE)</f>
        <v>yes</v>
      </c>
      <c r="G1792" t="str">
        <f>VLOOKUP(A1792,'medical examination2'!A1792:J4126,10,FALSE)</f>
        <v>No</v>
      </c>
      <c r="I1792" t="str">
        <f>VLOOKUP(A1792,'medical examination2'!A1792:M4126,13,FALSE)</f>
        <v>No</v>
      </c>
      <c r="J1792" t="str">
        <f>VLOOKUP(A1792,'medical examination2'!A1792:D4126,4,FALSE)</f>
        <v>OBESITY</v>
      </c>
      <c r="K1792" t="str">
        <f>VLOOKUP(A1792,'medical examination2'!A1792:F4126,6,FALSE)</f>
        <v>NORMAL</v>
      </c>
      <c r="L1792" s="16" t="e">
        <f>VLOOKUP(A1792,'hospitalisation details 2'!A1792:G4134,7,FALSE)</f>
        <v>#N/A</v>
      </c>
      <c r="N1792" t="e">
        <f>VLOOKUP(A1792,'hospitalisation details 2'!A1792:J4134,10,FALSE)</f>
        <v>#N/A</v>
      </c>
    </row>
    <row r="1793" spans="1:14" ht="15.6" x14ac:dyDescent="0.3">
      <c r="A1793" s="1" t="s">
        <v>578</v>
      </c>
      <c r="B1793" t="str">
        <f>VLOOKUP(A1793,'Customer Names'!A1793:D4127,4,FALSE)</f>
        <v>Heather</v>
      </c>
      <c r="C1793">
        <f>VLOOKUP(A1793,'medical examination2'!A1793:'medical examination2'!B4127,2,FALSE)</f>
        <v>37</v>
      </c>
      <c r="D1793">
        <f>VLOOKUP(A1793,'medical examination2'!A1793:E4127,5,FALSE)</f>
        <v>11.66</v>
      </c>
      <c r="E1793" t="str">
        <f>VLOOKUP(A1793,'medical examination2'!A1793:G4128,7,FALSE)</f>
        <v>No</v>
      </c>
      <c r="F1793" t="str">
        <f>VLOOKUP(healthcare!A1793,'medical examination2'!A1793:I4127,9,FALSE)</f>
        <v>No</v>
      </c>
      <c r="G1793" t="str">
        <f>VLOOKUP(A1793,'medical examination2'!A1793:J4127,10,FALSE)</f>
        <v>No</v>
      </c>
      <c r="I1793" t="str">
        <f>VLOOKUP(A1793,'medical examination2'!A1793:M4127,13,FALSE)</f>
        <v>No</v>
      </c>
      <c r="J1793" t="str">
        <f>VLOOKUP(A1793,'medical examination2'!A1793:D4127,4,FALSE)</f>
        <v>OBESITY</v>
      </c>
      <c r="K1793" t="str">
        <f>VLOOKUP(A1793,'medical examination2'!A1793:F4127,6,FALSE)</f>
        <v>DIABETES</v>
      </c>
      <c r="L1793" s="16" t="e">
        <f>VLOOKUP(A1793,'hospitalisation details 2'!A1793:G4135,7,FALSE)</f>
        <v>#N/A</v>
      </c>
      <c r="N1793" t="e">
        <f>VLOOKUP(A1793,'hospitalisation details 2'!A1793:J4135,10,FALSE)</f>
        <v>#N/A</v>
      </c>
    </row>
    <row r="1794" spans="1:14" ht="15.6" x14ac:dyDescent="0.3">
      <c r="A1794" s="1" t="s">
        <v>577</v>
      </c>
      <c r="B1794" t="str">
        <f>VLOOKUP(A1794,'Customer Names'!A1794:D4128,4,FALSE)</f>
        <v>Michael</v>
      </c>
      <c r="C1794">
        <f>VLOOKUP(A1794,'medical examination2'!A1794:'medical examination2'!B4128,2,FALSE)</f>
        <v>18.905000000000001</v>
      </c>
      <c r="D1794">
        <f>VLOOKUP(A1794,'medical examination2'!A1794:E4128,5,FALSE)</f>
        <v>4.91</v>
      </c>
      <c r="E1794" t="str">
        <f>VLOOKUP(A1794,'medical examination2'!A1794:G4129,7,FALSE)</f>
        <v>yes</v>
      </c>
      <c r="F1794" t="str">
        <f>VLOOKUP(healthcare!A1794,'medical examination2'!A1794:I4128,9,FALSE)</f>
        <v>No</v>
      </c>
      <c r="G1794" t="str">
        <f>VLOOKUP(A1794,'medical examination2'!A1794:J4128,10,FALSE)</f>
        <v>No</v>
      </c>
      <c r="I1794" t="str">
        <f>VLOOKUP(A1794,'medical examination2'!A1794:M4128,13,FALSE)</f>
        <v>No</v>
      </c>
      <c r="J1794" t="str">
        <f>VLOOKUP(A1794,'medical examination2'!A1794:D4128,4,FALSE)</f>
        <v>NORMAL WEIGHT</v>
      </c>
      <c r="K1794" t="str">
        <f>VLOOKUP(A1794,'medical examination2'!A1794:F4128,6,FALSE)</f>
        <v>NORMAL</v>
      </c>
      <c r="L1794" s="16" t="e">
        <f>VLOOKUP(A1794,'hospitalisation details 2'!A1794:G4136,7,FALSE)</f>
        <v>#N/A</v>
      </c>
      <c r="N1794" t="e">
        <f>VLOOKUP(A1794,'hospitalisation details 2'!A1794:J4136,10,FALSE)</f>
        <v>#N/A</v>
      </c>
    </row>
    <row r="1795" spans="1:14" ht="15.6" x14ac:dyDescent="0.3">
      <c r="A1795" s="1" t="s">
        <v>576</v>
      </c>
      <c r="B1795" t="str">
        <f>VLOOKUP(A1795,'Customer Names'!A1795:D4129,4,FALSE)</f>
        <v>Kathleen</v>
      </c>
      <c r="C1795">
        <f>VLOOKUP(A1795,'medical examination2'!A1795:'medical examination2'!B4129,2,FALSE)</f>
        <v>20.03</v>
      </c>
      <c r="D1795">
        <f>VLOOKUP(A1795,'medical examination2'!A1795:E4129,5,FALSE)</f>
        <v>9.25</v>
      </c>
      <c r="E1795" t="str">
        <f>VLOOKUP(A1795,'medical examination2'!A1795:G4130,7,FALSE)</f>
        <v>yes</v>
      </c>
      <c r="F1795" t="str">
        <f>VLOOKUP(healthcare!A1795,'medical examination2'!A1795:I4129,9,FALSE)</f>
        <v>No</v>
      </c>
      <c r="G1795" t="str">
        <f>VLOOKUP(A1795,'medical examination2'!A1795:J4129,10,FALSE)</f>
        <v>No</v>
      </c>
      <c r="I1795" t="str">
        <f>VLOOKUP(A1795,'medical examination2'!A1795:M4129,13,FALSE)</f>
        <v>No</v>
      </c>
      <c r="J1795" t="str">
        <f>VLOOKUP(A1795,'medical examination2'!A1795:D4129,4,FALSE)</f>
        <v>NORMAL WEIGHT</v>
      </c>
      <c r="K1795" t="str">
        <f>VLOOKUP(A1795,'medical examination2'!A1795:F4129,6,FALSE)</f>
        <v>DIABETES</v>
      </c>
      <c r="L1795" s="16" t="e">
        <f>VLOOKUP(A1795,'hospitalisation details 2'!A1795:G4137,7,FALSE)</f>
        <v>#N/A</v>
      </c>
      <c r="N1795" t="e">
        <f>VLOOKUP(A1795,'hospitalisation details 2'!A1795:J4137,10,FALSE)</f>
        <v>#N/A</v>
      </c>
    </row>
    <row r="1796" spans="1:14" ht="15.6" x14ac:dyDescent="0.3">
      <c r="A1796" s="1" t="s">
        <v>575</v>
      </c>
      <c r="B1796" t="str">
        <f>VLOOKUP(A1796,'Customer Names'!A1796:D4130,4,FALSE)</f>
        <v>Ryan M</v>
      </c>
      <c r="C1796">
        <f>VLOOKUP(A1796,'medical examination2'!A1796:'medical examination2'!B4130,2,FALSE)</f>
        <v>16.7</v>
      </c>
      <c r="D1796">
        <f>VLOOKUP(A1796,'medical examination2'!A1796:E4130,5,FALSE)</f>
        <v>11.48</v>
      </c>
      <c r="E1796" t="str">
        <f>VLOOKUP(A1796,'medical examination2'!A1796:G4131,7,FALSE)</f>
        <v>No</v>
      </c>
      <c r="F1796" t="str">
        <f>VLOOKUP(healthcare!A1796,'medical examination2'!A1796:I4130,9,FALSE)</f>
        <v>No</v>
      </c>
      <c r="G1796" t="str">
        <f>VLOOKUP(A1796,'medical examination2'!A1796:J4130,10,FALSE)</f>
        <v>No</v>
      </c>
      <c r="I1796" t="str">
        <f>VLOOKUP(A1796,'medical examination2'!A1796:M4130,13,FALSE)</f>
        <v>No</v>
      </c>
      <c r="J1796" t="str">
        <f>VLOOKUP(A1796,'medical examination2'!A1796:D4130,4,FALSE)</f>
        <v>UNDERWEIGHT</v>
      </c>
      <c r="K1796" t="str">
        <f>VLOOKUP(A1796,'medical examination2'!A1796:F4130,6,FALSE)</f>
        <v>DIABETES</v>
      </c>
      <c r="L1796" s="16" t="e">
        <f>VLOOKUP(A1796,'hospitalisation details 2'!A1796:G4138,7,FALSE)</f>
        <v>#N/A</v>
      </c>
      <c r="N1796" t="e">
        <f>VLOOKUP(A1796,'hospitalisation details 2'!A1796:J4138,10,FALSE)</f>
        <v>#N/A</v>
      </c>
    </row>
    <row r="1797" spans="1:14" ht="15.6" x14ac:dyDescent="0.3">
      <c r="A1797" s="1" t="s">
        <v>574</v>
      </c>
      <c r="B1797" t="str">
        <f>VLOOKUP(A1797,'Customer Names'!A1797:D4131,4,FALSE)</f>
        <v>Sara</v>
      </c>
      <c r="C1797">
        <f>VLOOKUP(A1797,'medical examination2'!A1797:'medical examination2'!B4131,2,FALSE)</f>
        <v>39.82</v>
      </c>
      <c r="D1797">
        <f>VLOOKUP(A1797,'medical examination2'!A1797:E4131,5,FALSE)</f>
        <v>6.06</v>
      </c>
      <c r="E1797" t="str">
        <f>VLOOKUP(A1797,'medical examination2'!A1797:G4132,7,FALSE)</f>
        <v>No</v>
      </c>
      <c r="F1797" t="str">
        <f>VLOOKUP(healthcare!A1797,'medical examination2'!A1797:I4131,9,FALSE)</f>
        <v>No</v>
      </c>
      <c r="G1797" t="str">
        <f>VLOOKUP(A1797,'medical examination2'!A1797:J4131,10,FALSE)</f>
        <v>No</v>
      </c>
      <c r="I1797" t="str">
        <f>VLOOKUP(A1797,'medical examination2'!A1797:M4131,13,FALSE)</f>
        <v>No</v>
      </c>
      <c r="J1797" t="str">
        <f>VLOOKUP(A1797,'medical examination2'!A1797:D4131,4,FALSE)</f>
        <v>OBESITY</v>
      </c>
      <c r="K1797" t="str">
        <f>VLOOKUP(A1797,'medical examination2'!A1797:F4131,6,FALSE)</f>
        <v>PREDIABETES</v>
      </c>
      <c r="L1797" s="16" t="e">
        <f>VLOOKUP(A1797,'hospitalisation details 2'!A1797:G4139,7,FALSE)</f>
        <v>#N/A</v>
      </c>
      <c r="N1797" t="e">
        <f>VLOOKUP(A1797,'hospitalisation details 2'!A1797:J4139,10,FALSE)</f>
        <v>#N/A</v>
      </c>
    </row>
    <row r="1798" spans="1:14" ht="15.6" x14ac:dyDescent="0.3">
      <c r="A1798" s="1" t="s">
        <v>573</v>
      </c>
      <c r="B1798" t="str">
        <f>VLOOKUP(A1798,'Customer Names'!A1798:D4132,4,FALSE)</f>
        <v>Deniz</v>
      </c>
      <c r="C1798">
        <f>VLOOKUP(A1798,'medical examination2'!A1798:'medical examination2'!B4132,2,FALSE)</f>
        <v>22.04</v>
      </c>
      <c r="D1798">
        <f>VLOOKUP(A1798,'medical examination2'!A1798:E4132,5,FALSE)</f>
        <v>5.86</v>
      </c>
      <c r="E1798" t="str">
        <f>VLOOKUP(A1798,'medical examination2'!A1798:G4133,7,FALSE)</f>
        <v>No</v>
      </c>
      <c r="F1798" t="str">
        <f>VLOOKUP(healthcare!A1798,'medical examination2'!A1798:I4132,9,FALSE)</f>
        <v>No</v>
      </c>
      <c r="G1798" t="str">
        <f>VLOOKUP(A1798,'medical examination2'!A1798:J4132,10,FALSE)</f>
        <v>No</v>
      </c>
      <c r="I1798" t="str">
        <f>VLOOKUP(A1798,'medical examination2'!A1798:M4132,13,FALSE)</f>
        <v>No</v>
      </c>
      <c r="J1798" t="str">
        <f>VLOOKUP(A1798,'medical examination2'!A1798:D4132,4,FALSE)</f>
        <v>NORMAL WEIGHT</v>
      </c>
      <c r="K1798" t="str">
        <f>VLOOKUP(A1798,'medical examination2'!A1798:F4132,6,FALSE)</f>
        <v>PREDIABETES</v>
      </c>
      <c r="L1798" s="16" t="e">
        <f>VLOOKUP(A1798,'hospitalisation details 2'!A1798:G4140,7,FALSE)</f>
        <v>#N/A</v>
      </c>
      <c r="N1798" t="e">
        <f>VLOOKUP(A1798,'hospitalisation details 2'!A1798:J4140,10,FALSE)</f>
        <v>#N/A</v>
      </c>
    </row>
    <row r="1799" spans="1:14" ht="15.6" x14ac:dyDescent="0.3">
      <c r="A1799" s="1" t="s">
        <v>572</v>
      </c>
      <c r="B1799" t="str">
        <f>VLOOKUP(A1799,'Customer Names'!A1799:D4133,4,FALSE)</f>
        <v>Shannon L.</v>
      </c>
      <c r="C1799">
        <f>VLOOKUP(A1799,'medical examination2'!A1799:'medical examination2'!B4133,2,FALSE)</f>
        <v>28.27</v>
      </c>
      <c r="D1799">
        <f>VLOOKUP(A1799,'medical examination2'!A1799:E4133,5,FALSE)</f>
        <v>5.33</v>
      </c>
      <c r="E1799" t="str">
        <f>VLOOKUP(A1799,'medical examination2'!A1799:G4134,7,FALSE)</f>
        <v>No</v>
      </c>
      <c r="F1799" t="str">
        <f>VLOOKUP(healthcare!A1799,'medical examination2'!A1799:I4133,9,FALSE)</f>
        <v>No</v>
      </c>
      <c r="G1799" t="str">
        <f>VLOOKUP(A1799,'medical examination2'!A1799:J4133,10,FALSE)</f>
        <v>No</v>
      </c>
      <c r="I1799" t="str">
        <f>VLOOKUP(A1799,'medical examination2'!A1799:M4133,13,FALSE)</f>
        <v>No</v>
      </c>
      <c r="J1799" t="str">
        <f>VLOOKUP(A1799,'medical examination2'!A1799:D4133,4,FALSE)</f>
        <v>OVERWEIGHT</v>
      </c>
      <c r="K1799" t="str">
        <f>VLOOKUP(A1799,'medical examination2'!A1799:F4133,6,FALSE)</f>
        <v>NORMAL</v>
      </c>
      <c r="L1799" s="16" t="e">
        <f>VLOOKUP(A1799,'hospitalisation details 2'!A1799:G4141,7,FALSE)</f>
        <v>#N/A</v>
      </c>
      <c r="N1799" t="e">
        <f>VLOOKUP(A1799,'hospitalisation details 2'!A1799:J4141,10,FALSE)</f>
        <v>#N/A</v>
      </c>
    </row>
    <row r="1800" spans="1:14" ht="15.6" x14ac:dyDescent="0.3">
      <c r="A1800" s="1" t="s">
        <v>571</v>
      </c>
      <c r="B1800" t="str">
        <f>VLOOKUP(A1800,'Customer Names'!A1800:D4134,4,FALSE)</f>
        <v>Kaitlin M.</v>
      </c>
      <c r="C1800">
        <f>VLOOKUP(A1800,'medical examination2'!A1800:'medical examination2'!B4134,2,FALSE)</f>
        <v>18.5</v>
      </c>
      <c r="D1800">
        <f>VLOOKUP(A1800,'medical examination2'!A1800:E4134,5,FALSE)</f>
        <v>5.33</v>
      </c>
      <c r="E1800" t="str">
        <f>VLOOKUP(A1800,'medical examination2'!A1800:G4135,7,FALSE)</f>
        <v>No</v>
      </c>
      <c r="F1800" t="str">
        <f>VLOOKUP(healthcare!A1800,'medical examination2'!A1800:I4134,9,FALSE)</f>
        <v>No</v>
      </c>
      <c r="G1800" t="str">
        <f>VLOOKUP(A1800,'medical examination2'!A1800:J4134,10,FALSE)</f>
        <v>No</v>
      </c>
      <c r="I1800" t="str">
        <f>VLOOKUP(A1800,'medical examination2'!A1800:M4134,13,FALSE)</f>
        <v>No</v>
      </c>
      <c r="J1800" t="str">
        <f>VLOOKUP(A1800,'medical examination2'!A1800:D4134,4,FALSE)</f>
        <v>NORMAL WEIGHT</v>
      </c>
      <c r="K1800" t="str">
        <f>VLOOKUP(A1800,'medical examination2'!A1800:F4134,6,FALSE)</f>
        <v>NORMAL</v>
      </c>
      <c r="L1800" s="16" t="e">
        <f>VLOOKUP(A1800,'hospitalisation details 2'!A1800:G4142,7,FALSE)</f>
        <v>#N/A</v>
      </c>
      <c r="N1800" t="e">
        <f>VLOOKUP(A1800,'hospitalisation details 2'!A1800:J4142,10,FALSE)</f>
        <v>#N/A</v>
      </c>
    </row>
    <row r="1801" spans="1:14" ht="15.6" x14ac:dyDescent="0.3">
      <c r="A1801" s="1" t="s">
        <v>570</v>
      </c>
      <c r="B1801" t="str">
        <f>VLOOKUP(A1801,'Customer Names'!A1801:D4135,4,FALSE)</f>
        <v>Alfredo</v>
      </c>
      <c r="C1801">
        <f>VLOOKUP(A1801,'medical examination2'!A1801:'medical examination2'!B4135,2,FALSE)</f>
        <v>38.6</v>
      </c>
      <c r="D1801">
        <f>VLOOKUP(A1801,'medical examination2'!A1801:E4135,5,FALSE)</f>
        <v>6.02</v>
      </c>
      <c r="E1801" t="str">
        <f>VLOOKUP(A1801,'medical examination2'!A1801:G4136,7,FALSE)</f>
        <v>No</v>
      </c>
      <c r="F1801" t="str">
        <f>VLOOKUP(healthcare!A1801,'medical examination2'!A1801:I4135,9,FALSE)</f>
        <v>No</v>
      </c>
      <c r="G1801" t="str">
        <f>VLOOKUP(A1801,'medical examination2'!A1801:J4135,10,FALSE)</f>
        <v>No</v>
      </c>
      <c r="I1801" t="str">
        <f>VLOOKUP(A1801,'medical examination2'!A1801:M4135,13,FALSE)</f>
        <v>No</v>
      </c>
      <c r="J1801" t="str">
        <f>VLOOKUP(A1801,'medical examination2'!A1801:D4135,4,FALSE)</f>
        <v>OBESITY</v>
      </c>
      <c r="K1801" t="str">
        <f>VLOOKUP(A1801,'medical examination2'!A1801:F4135,6,FALSE)</f>
        <v>PREDIABETES</v>
      </c>
      <c r="L1801" s="16" t="e">
        <f>VLOOKUP(A1801,'hospitalisation details 2'!A1801:G4143,7,FALSE)</f>
        <v>#N/A</v>
      </c>
      <c r="N1801" t="e">
        <f>VLOOKUP(A1801,'hospitalisation details 2'!A1801:J4143,10,FALSE)</f>
        <v>#N/A</v>
      </c>
    </row>
    <row r="1802" spans="1:14" ht="15.6" x14ac:dyDescent="0.3">
      <c r="A1802" s="1" t="s">
        <v>569</v>
      </c>
      <c r="B1802" t="str">
        <f>VLOOKUP(A1802,'Customer Names'!A1802:D4136,4,FALSE)</f>
        <v>Kristen</v>
      </c>
      <c r="C1802">
        <f>VLOOKUP(A1802,'medical examination2'!A1802:'medical examination2'!B4136,2,FALSE)</f>
        <v>43.12</v>
      </c>
      <c r="D1802">
        <f>VLOOKUP(A1802,'medical examination2'!A1802:E4136,5,FALSE)</f>
        <v>6.25</v>
      </c>
      <c r="E1802" t="str">
        <f>VLOOKUP(A1802,'medical examination2'!A1802:G4137,7,FALSE)</f>
        <v>No</v>
      </c>
      <c r="F1802" t="str">
        <f>VLOOKUP(healthcare!A1802,'medical examination2'!A1802:I4136,9,FALSE)</f>
        <v>No</v>
      </c>
      <c r="G1802" t="str">
        <f>VLOOKUP(A1802,'medical examination2'!A1802:J4136,10,FALSE)</f>
        <v>No</v>
      </c>
      <c r="I1802" t="str">
        <f>VLOOKUP(A1802,'medical examination2'!A1802:M4136,13,FALSE)</f>
        <v>No</v>
      </c>
      <c r="J1802" t="str">
        <f>VLOOKUP(A1802,'medical examination2'!A1802:D4136,4,FALSE)</f>
        <v>OBESITY</v>
      </c>
      <c r="K1802" t="str">
        <f>VLOOKUP(A1802,'medical examination2'!A1802:F4136,6,FALSE)</f>
        <v>PREDIABETES</v>
      </c>
      <c r="L1802" s="16" t="e">
        <f>VLOOKUP(A1802,'hospitalisation details 2'!A1802:G4144,7,FALSE)</f>
        <v>#N/A</v>
      </c>
      <c r="N1802" t="e">
        <f>VLOOKUP(A1802,'hospitalisation details 2'!A1802:J4144,10,FALSE)</f>
        <v>#N/A</v>
      </c>
    </row>
    <row r="1803" spans="1:14" ht="15.6" x14ac:dyDescent="0.3">
      <c r="A1803" s="1" t="s">
        <v>568</v>
      </c>
      <c r="B1803" t="str">
        <f>VLOOKUP(A1803,'Customer Names'!A1803:D4137,4,FALSE)</f>
        <v>Daniel</v>
      </c>
      <c r="C1803">
        <f>VLOOKUP(A1803,'medical examination2'!A1803:'medical examination2'!B4137,2,FALSE)</f>
        <v>30.5</v>
      </c>
      <c r="D1803">
        <f>VLOOKUP(A1803,'medical examination2'!A1803:E4137,5,FALSE)</f>
        <v>4.8099999999999996</v>
      </c>
      <c r="E1803" t="str">
        <f>VLOOKUP(A1803,'medical examination2'!A1803:G4138,7,FALSE)</f>
        <v>No</v>
      </c>
      <c r="F1803" t="str">
        <f>VLOOKUP(healthcare!A1803,'medical examination2'!A1803:I4137,9,FALSE)</f>
        <v>No</v>
      </c>
      <c r="G1803" t="str">
        <f>VLOOKUP(A1803,'medical examination2'!A1803:J4137,10,FALSE)</f>
        <v>No</v>
      </c>
      <c r="I1803" t="str">
        <f>VLOOKUP(A1803,'medical examination2'!A1803:M4137,13,FALSE)</f>
        <v>No</v>
      </c>
      <c r="J1803" t="str">
        <f>VLOOKUP(A1803,'medical examination2'!A1803:D4137,4,FALSE)</f>
        <v>OBESITY</v>
      </c>
      <c r="K1803" t="str">
        <f>VLOOKUP(A1803,'medical examination2'!A1803:F4137,6,FALSE)</f>
        <v>NORMAL</v>
      </c>
      <c r="L1803" s="16" t="e">
        <f>VLOOKUP(A1803,'hospitalisation details 2'!A1803:G4145,7,FALSE)</f>
        <v>#N/A</v>
      </c>
      <c r="N1803" t="e">
        <f>VLOOKUP(A1803,'hospitalisation details 2'!A1803:J4145,10,FALSE)</f>
        <v>#N/A</v>
      </c>
    </row>
    <row r="1804" spans="1:14" ht="15.6" x14ac:dyDescent="0.3">
      <c r="A1804" s="1" t="s">
        <v>567</v>
      </c>
      <c r="B1804" t="str">
        <f>VLOOKUP(A1804,'Customer Names'!A1804:D4138,4,FALSE)</f>
        <v>Jonathan</v>
      </c>
      <c r="C1804">
        <f>VLOOKUP(A1804,'medical examination2'!A1804:'medical examination2'!B4138,2,FALSE)</f>
        <v>27.61</v>
      </c>
      <c r="D1804">
        <f>VLOOKUP(A1804,'medical examination2'!A1804:E4138,5,FALSE)</f>
        <v>4.5999999999999996</v>
      </c>
      <c r="E1804" t="str">
        <f>VLOOKUP(A1804,'medical examination2'!A1804:G4139,7,FALSE)</f>
        <v>No</v>
      </c>
      <c r="F1804" t="str">
        <f>VLOOKUP(healthcare!A1804,'medical examination2'!A1804:I4138,9,FALSE)</f>
        <v>No</v>
      </c>
      <c r="G1804" t="str">
        <f>VLOOKUP(A1804,'medical examination2'!A1804:J4138,10,FALSE)</f>
        <v>No</v>
      </c>
      <c r="I1804" t="str">
        <f>VLOOKUP(A1804,'medical examination2'!A1804:M4138,13,FALSE)</f>
        <v>No</v>
      </c>
      <c r="J1804" t="str">
        <f>VLOOKUP(A1804,'medical examination2'!A1804:D4138,4,FALSE)</f>
        <v>OVERWEIGHT</v>
      </c>
      <c r="K1804" t="str">
        <f>VLOOKUP(A1804,'medical examination2'!A1804:F4138,6,FALSE)</f>
        <v>NORMAL</v>
      </c>
      <c r="L1804" s="16" t="e">
        <f>VLOOKUP(A1804,'hospitalisation details 2'!A1804:G4146,7,FALSE)</f>
        <v>#N/A</v>
      </c>
      <c r="N1804" t="e">
        <f>VLOOKUP(A1804,'hospitalisation details 2'!A1804:J4146,10,FALSE)</f>
        <v>#N/A</v>
      </c>
    </row>
    <row r="1805" spans="1:14" ht="15.6" x14ac:dyDescent="0.3">
      <c r="A1805" s="1" t="s">
        <v>566</v>
      </c>
      <c r="B1805" t="str">
        <f>VLOOKUP(A1805,'Customer Names'!A1805:D4139,4,FALSE)</f>
        <v>Troy</v>
      </c>
      <c r="C1805">
        <f>VLOOKUP(A1805,'medical examination2'!A1805:'medical examination2'!B4139,2,FALSE)</f>
        <v>27.1</v>
      </c>
      <c r="D1805">
        <f>VLOOKUP(A1805,'medical examination2'!A1805:E4139,5,FALSE)</f>
        <v>5.08</v>
      </c>
      <c r="E1805" t="str">
        <f>VLOOKUP(A1805,'medical examination2'!A1805:G4140,7,FALSE)</f>
        <v>No</v>
      </c>
      <c r="F1805" t="str">
        <f>VLOOKUP(healthcare!A1805,'medical examination2'!A1805:I4139,9,FALSE)</f>
        <v>No</v>
      </c>
      <c r="G1805" t="str">
        <f>VLOOKUP(A1805,'medical examination2'!A1805:J4139,10,FALSE)</f>
        <v>No</v>
      </c>
      <c r="I1805" t="str">
        <f>VLOOKUP(A1805,'medical examination2'!A1805:M4139,13,FALSE)</f>
        <v>No</v>
      </c>
      <c r="J1805" t="str">
        <f>VLOOKUP(A1805,'medical examination2'!A1805:D4139,4,FALSE)</f>
        <v>OVERWEIGHT</v>
      </c>
      <c r="K1805" t="str">
        <f>VLOOKUP(A1805,'medical examination2'!A1805:F4139,6,FALSE)</f>
        <v>NORMAL</v>
      </c>
      <c r="L1805" s="16" t="e">
        <f>VLOOKUP(A1805,'hospitalisation details 2'!A1805:G4147,7,FALSE)</f>
        <v>#N/A</v>
      </c>
      <c r="N1805" t="e">
        <f>VLOOKUP(A1805,'hospitalisation details 2'!A1805:J4147,10,FALSE)</f>
        <v>#N/A</v>
      </c>
    </row>
    <row r="1806" spans="1:14" ht="15.6" x14ac:dyDescent="0.3">
      <c r="A1806" s="1" t="s">
        <v>565</v>
      </c>
      <c r="B1806" t="str">
        <f>VLOOKUP(A1806,'Customer Names'!A1806:D4140,4,FALSE)</f>
        <v>Daniel C</v>
      </c>
      <c r="C1806">
        <f>VLOOKUP(A1806,'medical examination2'!A1806:'medical examination2'!B4140,2,FALSE)</f>
        <v>35.93</v>
      </c>
      <c r="D1806">
        <f>VLOOKUP(A1806,'medical examination2'!A1806:E4140,5,FALSE)</f>
        <v>5.43</v>
      </c>
      <c r="E1806" t="str">
        <f>VLOOKUP(A1806,'medical examination2'!A1806:G4141,7,FALSE)</f>
        <v>No</v>
      </c>
      <c r="F1806" t="str">
        <f>VLOOKUP(healthcare!A1806,'medical examination2'!A1806:I4140,9,FALSE)</f>
        <v>yes</v>
      </c>
      <c r="G1806" t="str">
        <f>VLOOKUP(A1806,'medical examination2'!A1806:J4140,10,FALSE)</f>
        <v>No</v>
      </c>
      <c r="I1806" t="str">
        <f>VLOOKUP(A1806,'medical examination2'!A1806:M4140,13,FALSE)</f>
        <v>No</v>
      </c>
      <c r="J1806" t="str">
        <f>VLOOKUP(A1806,'medical examination2'!A1806:D4140,4,FALSE)</f>
        <v>OBESITY</v>
      </c>
      <c r="K1806" t="str">
        <f>VLOOKUP(A1806,'medical examination2'!A1806:F4140,6,FALSE)</f>
        <v>NORMAL</v>
      </c>
      <c r="L1806" s="16" t="e">
        <f>VLOOKUP(A1806,'hospitalisation details 2'!A1806:G4148,7,FALSE)</f>
        <v>#N/A</v>
      </c>
      <c r="N1806" t="e">
        <f>VLOOKUP(A1806,'hospitalisation details 2'!A1806:J4148,10,FALSE)</f>
        <v>#N/A</v>
      </c>
    </row>
    <row r="1807" spans="1:14" ht="15.6" x14ac:dyDescent="0.3">
      <c r="A1807" s="1" t="s">
        <v>564</v>
      </c>
      <c r="B1807" t="str">
        <f>VLOOKUP(A1807,'Customer Names'!A1807:D4141,4,FALSE)</f>
        <v>Lauren</v>
      </c>
      <c r="C1807">
        <f>VLOOKUP(A1807,'medical examination2'!A1807:'medical examination2'!B4141,2,FALSE)</f>
        <v>32.68</v>
      </c>
      <c r="D1807">
        <f>VLOOKUP(A1807,'medical examination2'!A1807:E4141,5,FALSE)</f>
        <v>5.44</v>
      </c>
      <c r="E1807" t="str">
        <f>VLOOKUP(A1807,'medical examination2'!A1807:G4142,7,FALSE)</f>
        <v>No</v>
      </c>
      <c r="F1807" t="str">
        <f>VLOOKUP(healthcare!A1807,'medical examination2'!A1807:I4141,9,FALSE)</f>
        <v>No</v>
      </c>
      <c r="G1807" t="str">
        <f>VLOOKUP(A1807,'medical examination2'!A1807:J4141,10,FALSE)</f>
        <v>No</v>
      </c>
      <c r="I1807" t="str">
        <f>VLOOKUP(A1807,'medical examination2'!A1807:M4141,13,FALSE)</f>
        <v>No</v>
      </c>
      <c r="J1807" t="str">
        <f>VLOOKUP(A1807,'medical examination2'!A1807:D4141,4,FALSE)</f>
        <v>OBESITY</v>
      </c>
      <c r="K1807" t="str">
        <f>VLOOKUP(A1807,'medical examination2'!A1807:F4141,6,FALSE)</f>
        <v>NORMAL</v>
      </c>
      <c r="L1807" s="16" t="e">
        <f>VLOOKUP(A1807,'hospitalisation details 2'!A1807:G4149,7,FALSE)</f>
        <v>#N/A</v>
      </c>
      <c r="N1807" t="e">
        <f>VLOOKUP(A1807,'hospitalisation details 2'!A1807:J4149,10,FALSE)</f>
        <v>#N/A</v>
      </c>
    </row>
    <row r="1808" spans="1:14" ht="15.6" x14ac:dyDescent="0.3">
      <c r="A1808" s="1" t="s">
        <v>563</v>
      </c>
      <c r="B1808" t="str">
        <f>VLOOKUP(A1808,'Customer Names'!A1808:D4142,4,FALSE)</f>
        <v>Jennefer</v>
      </c>
      <c r="C1808">
        <f>VLOOKUP(A1808,'medical examination2'!A1808:'medical examination2'!B4142,2,FALSE)</f>
        <v>20.74</v>
      </c>
      <c r="D1808">
        <f>VLOOKUP(A1808,'medical examination2'!A1808:E4142,5,FALSE)</f>
        <v>11.69</v>
      </c>
      <c r="E1808" t="str">
        <f>VLOOKUP(A1808,'medical examination2'!A1808:G4143,7,FALSE)</f>
        <v>yes</v>
      </c>
      <c r="F1808" t="str">
        <f>VLOOKUP(healthcare!A1808,'medical examination2'!A1808:I4142,9,FALSE)</f>
        <v>No</v>
      </c>
      <c r="G1808" t="str">
        <f>VLOOKUP(A1808,'medical examination2'!A1808:J4142,10,FALSE)</f>
        <v>No</v>
      </c>
      <c r="I1808" t="str">
        <f>VLOOKUP(A1808,'medical examination2'!A1808:M4142,13,FALSE)</f>
        <v>No</v>
      </c>
      <c r="J1808" t="str">
        <f>VLOOKUP(A1808,'medical examination2'!A1808:D4142,4,FALSE)</f>
        <v>NORMAL WEIGHT</v>
      </c>
      <c r="K1808" t="str">
        <f>VLOOKUP(A1808,'medical examination2'!A1808:F4142,6,FALSE)</f>
        <v>DIABETES</v>
      </c>
      <c r="L1808" s="16" t="e">
        <f>VLOOKUP(A1808,'hospitalisation details 2'!A1808:G4150,7,FALSE)</f>
        <v>#N/A</v>
      </c>
      <c r="N1808" t="e">
        <f>VLOOKUP(A1808,'hospitalisation details 2'!A1808:J4150,10,FALSE)</f>
        <v>#N/A</v>
      </c>
    </row>
    <row r="1809" spans="1:14" ht="15.6" x14ac:dyDescent="0.3">
      <c r="A1809" s="1" t="s">
        <v>562</v>
      </c>
      <c r="B1809" t="str">
        <f>VLOOKUP(A1809,'Customer Names'!A1809:D4143,4,FALSE)</f>
        <v>Tracey L.</v>
      </c>
      <c r="C1809">
        <f>VLOOKUP(A1809,'medical examination2'!A1809:'medical examination2'!B4143,2,FALSE)</f>
        <v>15.57</v>
      </c>
      <c r="D1809">
        <f>VLOOKUP(A1809,'medical examination2'!A1809:E4143,5,FALSE)</f>
        <v>6.07</v>
      </c>
      <c r="E1809" t="str">
        <f>VLOOKUP(A1809,'medical examination2'!A1809:G4144,7,FALSE)</f>
        <v>No</v>
      </c>
      <c r="F1809" t="str">
        <f>VLOOKUP(healthcare!A1809,'medical examination2'!A1809:I4143,9,FALSE)</f>
        <v>No</v>
      </c>
      <c r="G1809" t="str">
        <f>VLOOKUP(A1809,'medical examination2'!A1809:J4143,10,FALSE)</f>
        <v>No</v>
      </c>
      <c r="I1809" t="str">
        <f>VLOOKUP(A1809,'medical examination2'!A1809:M4143,13,FALSE)</f>
        <v>No</v>
      </c>
      <c r="J1809" t="str">
        <f>VLOOKUP(A1809,'medical examination2'!A1809:D4143,4,FALSE)</f>
        <v>UNDERWEIGHT</v>
      </c>
      <c r="K1809" t="str">
        <f>VLOOKUP(A1809,'medical examination2'!A1809:F4143,6,FALSE)</f>
        <v>PREDIABETES</v>
      </c>
      <c r="L1809" s="16" t="e">
        <f>VLOOKUP(A1809,'hospitalisation details 2'!A1809:G4151,7,FALSE)</f>
        <v>#N/A</v>
      </c>
      <c r="N1809" t="e">
        <f>VLOOKUP(A1809,'hospitalisation details 2'!A1809:J4151,10,FALSE)</f>
        <v>#N/A</v>
      </c>
    </row>
    <row r="1810" spans="1:14" ht="15.6" x14ac:dyDescent="0.3">
      <c r="A1810" s="1" t="s">
        <v>561</v>
      </c>
      <c r="B1810" t="str">
        <f>VLOOKUP(A1810,'Customer Names'!A1810:D4144,4,FALSE)</f>
        <v>Ashley</v>
      </c>
      <c r="C1810">
        <f>VLOOKUP(A1810,'medical examination2'!A1810:'medical examination2'!B4144,2,FALSE)</f>
        <v>23.844999999999999</v>
      </c>
      <c r="D1810">
        <f>VLOOKUP(A1810,'medical examination2'!A1810:E4144,5,FALSE)</f>
        <v>4.3600000000000003</v>
      </c>
      <c r="E1810" t="str">
        <f>VLOOKUP(A1810,'medical examination2'!A1810:G4145,7,FALSE)</f>
        <v>No</v>
      </c>
      <c r="F1810" t="str">
        <f>VLOOKUP(healthcare!A1810,'medical examination2'!A1810:I4144,9,FALSE)</f>
        <v>No</v>
      </c>
      <c r="G1810" t="str">
        <f>VLOOKUP(A1810,'medical examination2'!A1810:J4144,10,FALSE)</f>
        <v>No</v>
      </c>
      <c r="I1810" t="str">
        <f>VLOOKUP(A1810,'medical examination2'!A1810:M4144,13,FALSE)</f>
        <v>No</v>
      </c>
      <c r="J1810" t="str">
        <f>VLOOKUP(A1810,'medical examination2'!A1810:D4144,4,FALSE)</f>
        <v>NORMAL WEIGHT</v>
      </c>
      <c r="K1810" t="str">
        <f>VLOOKUP(A1810,'medical examination2'!A1810:F4144,6,FALSE)</f>
        <v>NORMAL</v>
      </c>
      <c r="L1810" s="16" t="e">
        <f>VLOOKUP(A1810,'hospitalisation details 2'!A1810:G4152,7,FALSE)</f>
        <v>#N/A</v>
      </c>
      <c r="N1810" t="e">
        <f>VLOOKUP(A1810,'hospitalisation details 2'!A1810:J4152,10,FALSE)</f>
        <v>#N/A</v>
      </c>
    </row>
    <row r="1811" spans="1:14" ht="15.6" x14ac:dyDescent="0.3">
      <c r="A1811" s="1" t="s">
        <v>560</v>
      </c>
      <c r="B1811" t="str">
        <f>VLOOKUP(A1811,'Customer Names'!A1811:D4145,4,FALSE)</f>
        <v>Cindy</v>
      </c>
      <c r="C1811">
        <f>VLOOKUP(A1811,'medical examination2'!A1811:'medical examination2'!B4145,2,FALSE)</f>
        <v>22.895</v>
      </c>
      <c r="D1811">
        <f>VLOOKUP(A1811,'medical examination2'!A1811:E4145,5,FALSE)</f>
        <v>5.24</v>
      </c>
      <c r="E1811" t="str">
        <f>VLOOKUP(A1811,'medical examination2'!A1811:G4146,7,FALSE)</f>
        <v>No</v>
      </c>
      <c r="F1811" t="str">
        <f>VLOOKUP(healthcare!A1811,'medical examination2'!A1811:I4145,9,FALSE)</f>
        <v>No</v>
      </c>
      <c r="G1811" t="str">
        <f>VLOOKUP(A1811,'medical examination2'!A1811:J4145,10,FALSE)</f>
        <v>No</v>
      </c>
      <c r="I1811" t="str">
        <f>VLOOKUP(A1811,'medical examination2'!A1811:M4145,13,FALSE)</f>
        <v>No</v>
      </c>
      <c r="J1811" t="str">
        <f>VLOOKUP(A1811,'medical examination2'!A1811:D4145,4,FALSE)</f>
        <v>NORMAL WEIGHT</v>
      </c>
      <c r="K1811" t="str">
        <f>VLOOKUP(A1811,'medical examination2'!A1811:F4145,6,FALSE)</f>
        <v>NORMAL</v>
      </c>
      <c r="L1811" s="16" t="e">
        <f>VLOOKUP(A1811,'hospitalisation details 2'!A1811:G4153,7,FALSE)</f>
        <v>#N/A</v>
      </c>
      <c r="N1811" t="e">
        <f>VLOOKUP(A1811,'hospitalisation details 2'!A1811:J4153,10,FALSE)</f>
        <v>#N/A</v>
      </c>
    </row>
    <row r="1812" spans="1:14" ht="15.6" x14ac:dyDescent="0.3">
      <c r="A1812" s="1" t="s">
        <v>559</v>
      </c>
      <c r="B1812" t="str">
        <f>VLOOKUP(A1812,'Customer Names'!A1812:D4146,4,FALSE)</f>
        <v>Esther</v>
      </c>
      <c r="C1812">
        <f>VLOOKUP(A1812,'medical examination2'!A1812:'medical examination2'!B4146,2,FALSE)</f>
        <v>21.945</v>
      </c>
      <c r="D1812">
        <f>VLOOKUP(A1812,'medical examination2'!A1812:E4146,5,FALSE)</f>
        <v>5.37</v>
      </c>
      <c r="E1812" t="str">
        <f>VLOOKUP(A1812,'medical examination2'!A1812:G4147,7,FALSE)</f>
        <v>No</v>
      </c>
      <c r="F1812" t="str">
        <f>VLOOKUP(healthcare!A1812,'medical examination2'!A1812:I4146,9,FALSE)</f>
        <v>No</v>
      </c>
      <c r="G1812" t="str">
        <f>VLOOKUP(A1812,'medical examination2'!A1812:J4146,10,FALSE)</f>
        <v>No</v>
      </c>
      <c r="I1812" t="str">
        <f>VLOOKUP(A1812,'medical examination2'!A1812:M4146,13,FALSE)</f>
        <v>No</v>
      </c>
      <c r="J1812" t="str">
        <f>VLOOKUP(A1812,'medical examination2'!A1812:D4146,4,FALSE)</f>
        <v>NORMAL WEIGHT</v>
      </c>
      <c r="K1812" t="str">
        <f>VLOOKUP(A1812,'medical examination2'!A1812:F4146,6,FALSE)</f>
        <v>NORMAL</v>
      </c>
      <c r="L1812" s="16" t="e">
        <f>VLOOKUP(A1812,'hospitalisation details 2'!A1812:G4154,7,FALSE)</f>
        <v>#N/A</v>
      </c>
      <c r="N1812" t="e">
        <f>VLOOKUP(A1812,'hospitalisation details 2'!A1812:J4154,10,FALSE)</f>
        <v>#N/A</v>
      </c>
    </row>
    <row r="1813" spans="1:14" ht="15.6" x14ac:dyDescent="0.3">
      <c r="A1813" s="1" t="s">
        <v>558</v>
      </c>
      <c r="B1813" t="str">
        <f>VLOOKUP(A1813,'Customer Names'!A1813:D4147,4,FALSE)</f>
        <v>Jackie</v>
      </c>
      <c r="C1813">
        <f>VLOOKUP(A1813,'medical examination2'!A1813:'medical examination2'!B4147,2,FALSE)</f>
        <v>19.47</v>
      </c>
      <c r="D1813">
        <f>VLOOKUP(A1813,'medical examination2'!A1813:E4147,5,FALSE)</f>
        <v>6.6</v>
      </c>
      <c r="E1813" t="str">
        <f>VLOOKUP(A1813,'medical examination2'!A1813:G4148,7,FALSE)</f>
        <v>yes</v>
      </c>
      <c r="F1813" t="str">
        <f>VLOOKUP(healthcare!A1813,'medical examination2'!A1813:I4147,9,FALSE)</f>
        <v>No</v>
      </c>
      <c r="G1813" t="str">
        <f>VLOOKUP(A1813,'medical examination2'!A1813:J4147,10,FALSE)</f>
        <v>No</v>
      </c>
      <c r="I1813" t="str">
        <f>VLOOKUP(A1813,'medical examination2'!A1813:M4147,13,FALSE)</f>
        <v>No</v>
      </c>
      <c r="J1813" t="str">
        <f>VLOOKUP(A1813,'medical examination2'!A1813:D4147,4,FALSE)</f>
        <v>NORMAL WEIGHT</v>
      </c>
      <c r="K1813" t="str">
        <f>VLOOKUP(A1813,'medical examination2'!A1813:F4147,6,FALSE)</f>
        <v>DIABETES</v>
      </c>
      <c r="L1813" s="16" t="e">
        <f>VLOOKUP(A1813,'hospitalisation details 2'!A1813:G4155,7,FALSE)</f>
        <v>#N/A</v>
      </c>
      <c r="N1813" t="e">
        <f>VLOOKUP(A1813,'hospitalisation details 2'!A1813:J4155,10,FALSE)</f>
        <v>#N/A</v>
      </c>
    </row>
    <row r="1814" spans="1:14" ht="15.6" x14ac:dyDescent="0.3">
      <c r="A1814" s="1" t="s">
        <v>557</v>
      </c>
      <c r="B1814" t="str">
        <f>VLOOKUP(A1814,'Customer Names'!A1814:D4148,4,FALSE)</f>
        <v>Timothy P.</v>
      </c>
      <c r="C1814">
        <f>VLOOKUP(A1814,'medical examination2'!A1814:'medical examination2'!B4148,2,FALSE)</f>
        <v>15.61</v>
      </c>
      <c r="D1814">
        <f>VLOOKUP(A1814,'medical examination2'!A1814:E4148,5,FALSE)</f>
        <v>5.77</v>
      </c>
      <c r="E1814" t="str">
        <f>VLOOKUP(A1814,'medical examination2'!A1814:G4149,7,FALSE)</f>
        <v>No</v>
      </c>
      <c r="F1814" t="str">
        <f>VLOOKUP(healthcare!A1814,'medical examination2'!A1814:I4148,9,FALSE)</f>
        <v>No</v>
      </c>
      <c r="G1814" t="str">
        <f>VLOOKUP(A1814,'medical examination2'!A1814:J4148,10,FALSE)</f>
        <v>No</v>
      </c>
      <c r="I1814" t="str">
        <f>VLOOKUP(A1814,'medical examination2'!A1814:M4148,13,FALSE)</f>
        <v>No</v>
      </c>
      <c r="J1814" t="str">
        <f>VLOOKUP(A1814,'medical examination2'!A1814:D4148,4,FALSE)</f>
        <v>UNDERWEIGHT</v>
      </c>
      <c r="K1814" t="str">
        <f>VLOOKUP(A1814,'medical examination2'!A1814:F4148,6,FALSE)</f>
        <v>PREDIABETES</v>
      </c>
      <c r="L1814" s="16" t="e">
        <f>VLOOKUP(A1814,'hospitalisation details 2'!A1814:G4156,7,FALSE)</f>
        <v>#N/A</v>
      </c>
      <c r="N1814" t="e">
        <f>VLOOKUP(A1814,'hospitalisation details 2'!A1814:J4156,10,FALSE)</f>
        <v>#N/A</v>
      </c>
    </row>
    <row r="1815" spans="1:14" ht="15.6" x14ac:dyDescent="0.3">
      <c r="A1815" s="1" t="s">
        <v>556</v>
      </c>
      <c r="B1815" t="str">
        <f>VLOOKUP(A1815,'Customer Names'!A1815:D4149,4,FALSE)</f>
        <v>Lauren</v>
      </c>
      <c r="C1815">
        <f>VLOOKUP(A1815,'medical examination2'!A1815:'medical examination2'!B4149,2,FALSE)</f>
        <v>28.6</v>
      </c>
      <c r="D1815">
        <f>VLOOKUP(A1815,'medical examination2'!A1815:E4149,5,FALSE)</f>
        <v>6.08</v>
      </c>
      <c r="E1815" t="str">
        <f>VLOOKUP(A1815,'medical examination2'!A1815:G4150,7,FALSE)</f>
        <v>No</v>
      </c>
      <c r="F1815" t="str">
        <f>VLOOKUP(healthcare!A1815,'medical examination2'!A1815:I4149,9,FALSE)</f>
        <v>No</v>
      </c>
      <c r="G1815" t="str">
        <f>VLOOKUP(A1815,'medical examination2'!A1815:J4149,10,FALSE)</f>
        <v>Yes</v>
      </c>
      <c r="I1815" t="str">
        <f>VLOOKUP(A1815,'medical examination2'!A1815:M4149,13,FALSE)</f>
        <v>No</v>
      </c>
      <c r="J1815" t="str">
        <f>VLOOKUP(A1815,'medical examination2'!A1815:D4149,4,FALSE)</f>
        <v>OVERWEIGHT</v>
      </c>
      <c r="K1815" t="str">
        <f>VLOOKUP(A1815,'medical examination2'!A1815:F4149,6,FALSE)</f>
        <v>PREDIABETES</v>
      </c>
      <c r="L1815" s="16" t="e">
        <f>VLOOKUP(A1815,'hospitalisation details 2'!A1815:G4157,7,FALSE)</f>
        <v>#N/A</v>
      </c>
      <c r="N1815" t="e">
        <f>VLOOKUP(A1815,'hospitalisation details 2'!A1815:J4157,10,FALSE)</f>
        <v>#N/A</v>
      </c>
    </row>
    <row r="1816" spans="1:14" ht="15.6" x14ac:dyDescent="0.3">
      <c r="A1816" s="1" t="s">
        <v>555</v>
      </c>
      <c r="B1816" t="str">
        <f>VLOOKUP(A1816,'Customer Names'!A1816:D4150,4,FALSE)</f>
        <v>Benjamin</v>
      </c>
      <c r="C1816">
        <f>VLOOKUP(A1816,'medical examination2'!A1816:'medical examination2'!B4150,2,FALSE)</f>
        <v>46.53</v>
      </c>
      <c r="D1816">
        <f>VLOOKUP(A1816,'medical examination2'!A1816:E4150,5,FALSE)</f>
        <v>4.16</v>
      </c>
      <c r="E1816" t="str">
        <f>VLOOKUP(A1816,'medical examination2'!A1816:G4151,7,FALSE)</f>
        <v>No</v>
      </c>
      <c r="F1816" t="str">
        <f>VLOOKUP(healthcare!A1816,'medical examination2'!A1816:I4150,9,FALSE)</f>
        <v>No</v>
      </c>
      <c r="G1816" t="str">
        <f>VLOOKUP(A1816,'medical examination2'!A1816:J4150,10,FALSE)</f>
        <v>No</v>
      </c>
      <c r="I1816" t="str">
        <f>VLOOKUP(A1816,'medical examination2'!A1816:M4150,13,FALSE)</f>
        <v>No</v>
      </c>
      <c r="J1816" t="str">
        <f>VLOOKUP(A1816,'medical examination2'!A1816:D4150,4,FALSE)</f>
        <v>OBESITY</v>
      </c>
      <c r="K1816" t="str">
        <f>VLOOKUP(A1816,'medical examination2'!A1816:F4150,6,FALSE)</f>
        <v>NORMAL</v>
      </c>
      <c r="L1816" s="16" t="e">
        <f>VLOOKUP(A1816,'hospitalisation details 2'!A1816:G4158,7,FALSE)</f>
        <v>#N/A</v>
      </c>
      <c r="N1816" t="e">
        <f>VLOOKUP(A1816,'hospitalisation details 2'!A1816:J4158,10,FALSE)</f>
        <v>#N/A</v>
      </c>
    </row>
    <row r="1817" spans="1:14" ht="15.6" x14ac:dyDescent="0.3">
      <c r="A1817" s="1" t="s">
        <v>554</v>
      </c>
      <c r="B1817" t="str">
        <f>VLOOKUP(A1817,'Customer Names'!A1817:D4151,4,FALSE)</f>
        <v>Hugo M</v>
      </c>
      <c r="C1817">
        <f>VLOOKUP(A1817,'medical examination2'!A1817:'medical examination2'!B4151,2,FALSE)</f>
        <v>34.99</v>
      </c>
      <c r="D1817">
        <f>VLOOKUP(A1817,'medical examination2'!A1817:E4151,5,FALSE)</f>
        <v>5.0999999999999996</v>
      </c>
      <c r="E1817" t="str">
        <f>VLOOKUP(A1817,'medical examination2'!A1817:G4152,7,FALSE)</f>
        <v>No</v>
      </c>
      <c r="F1817" t="str">
        <f>VLOOKUP(healthcare!A1817,'medical examination2'!A1817:I4151,9,FALSE)</f>
        <v>No</v>
      </c>
      <c r="G1817" t="str">
        <f>VLOOKUP(A1817,'medical examination2'!A1817:J4151,10,FALSE)</f>
        <v>Yes</v>
      </c>
      <c r="I1817" t="str">
        <f>VLOOKUP(A1817,'medical examination2'!A1817:M4151,13,FALSE)</f>
        <v>No</v>
      </c>
      <c r="J1817" t="str">
        <f>VLOOKUP(A1817,'medical examination2'!A1817:D4151,4,FALSE)</f>
        <v>OBESITY</v>
      </c>
      <c r="K1817" t="str">
        <f>VLOOKUP(A1817,'medical examination2'!A1817:F4151,6,FALSE)</f>
        <v>NORMAL</v>
      </c>
      <c r="L1817" s="16" t="e">
        <f>VLOOKUP(A1817,'hospitalisation details 2'!A1817:G4159,7,FALSE)</f>
        <v>#N/A</v>
      </c>
      <c r="N1817" t="e">
        <f>VLOOKUP(A1817,'hospitalisation details 2'!A1817:J4159,10,FALSE)</f>
        <v>#N/A</v>
      </c>
    </row>
    <row r="1818" spans="1:14" ht="15.6" x14ac:dyDescent="0.3">
      <c r="A1818" s="1" t="s">
        <v>553</v>
      </c>
      <c r="B1818" t="str">
        <f>VLOOKUP(A1818,'Customer Names'!A1818:D4152,4,FALSE)</f>
        <v>Daniel J. Jr.</v>
      </c>
      <c r="C1818">
        <f>VLOOKUP(A1818,'medical examination2'!A1818:'medical examination2'!B4152,2,FALSE)</f>
        <v>17.05</v>
      </c>
      <c r="D1818">
        <f>VLOOKUP(A1818,'medical examination2'!A1818:E4152,5,FALSE)</f>
        <v>5.3</v>
      </c>
      <c r="E1818" t="str">
        <f>VLOOKUP(A1818,'medical examination2'!A1818:G4153,7,FALSE)</f>
        <v>No</v>
      </c>
      <c r="F1818" t="str">
        <f>VLOOKUP(healthcare!A1818,'medical examination2'!A1818:I4152,9,FALSE)</f>
        <v>No</v>
      </c>
      <c r="G1818" t="str">
        <f>VLOOKUP(A1818,'medical examination2'!A1818:J4152,10,FALSE)</f>
        <v>Yes</v>
      </c>
      <c r="I1818" t="str">
        <f>VLOOKUP(A1818,'medical examination2'!A1818:M4152,13,FALSE)</f>
        <v>No</v>
      </c>
      <c r="J1818" t="str">
        <f>VLOOKUP(A1818,'medical examination2'!A1818:D4152,4,FALSE)</f>
        <v>UNDERWEIGHT</v>
      </c>
      <c r="K1818" t="str">
        <f>VLOOKUP(A1818,'medical examination2'!A1818:F4152,6,FALSE)</f>
        <v>NORMAL</v>
      </c>
      <c r="L1818" s="16" t="e">
        <f>VLOOKUP(A1818,'hospitalisation details 2'!A1818:G4160,7,FALSE)</f>
        <v>#N/A</v>
      </c>
      <c r="N1818" t="e">
        <f>VLOOKUP(A1818,'hospitalisation details 2'!A1818:J4160,10,FALSE)</f>
        <v>#N/A</v>
      </c>
    </row>
    <row r="1819" spans="1:14" ht="15.6" x14ac:dyDescent="0.3">
      <c r="A1819" s="1" t="s">
        <v>552</v>
      </c>
      <c r="B1819" t="str">
        <f>VLOOKUP(A1819,'Customer Names'!A1819:D4153,4,FALSE)</f>
        <v>Justin R</v>
      </c>
      <c r="C1819">
        <f>VLOOKUP(A1819,'medical examination2'!A1819:'medical examination2'!B4153,2,FALSE)</f>
        <v>37.18</v>
      </c>
      <c r="D1819">
        <f>VLOOKUP(A1819,'medical examination2'!A1819:E4153,5,FALSE)</f>
        <v>4.9000000000000004</v>
      </c>
      <c r="E1819" t="str">
        <f>VLOOKUP(A1819,'medical examination2'!A1819:G4154,7,FALSE)</f>
        <v>No</v>
      </c>
      <c r="F1819" t="str">
        <f>VLOOKUP(healthcare!A1819,'medical examination2'!A1819:I4153,9,FALSE)</f>
        <v>No</v>
      </c>
      <c r="G1819" t="str">
        <f>VLOOKUP(A1819,'medical examination2'!A1819:J4153,10,FALSE)</f>
        <v>No</v>
      </c>
      <c r="I1819" t="str">
        <f>VLOOKUP(A1819,'medical examination2'!A1819:M4153,13,FALSE)</f>
        <v>No</v>
      </c>
      <c r="J1819" t="str">
        <f>VLOOKUP(A1819,'medical examination2'!A1819:D4153,4,FALSE)</f>
        <v>OBESITY</v>
      </c>
      <c r="K1819" t="str">
        <f>VLOOKUP(A1819,'medical examination2'!A1819:F4153,6,FALSE)</f>
        <v>NORMAL</v>
      </c>
      <c r="L1819" s="16" t="e">
        <f>VLOOKUP(A1819,'hospitalisation details 2'!A1819:G4161,7,FALSE)</f>
        <v>#N/A</v>
      </c>
      <c r="N1819" t="e">
        <f>VLOOKUP(A1819,'hospitalisation details 2'!A1819:J4161,10,FALSE)</f>
        <v>#N/A</v>
      </c>
    </row>
    <row r="1820" spans="1:14" ht="15.6" x14ac:dyDescent="0.3">
      <c r="A1820" s="1" t="s">
        <v>551</v>
      </c>
      <c r="B1820" t="str">
        <f>VLOOKUP(A1820,'Customer Names'!A1820:D4154,4,FALSE)</f>
        <v>Colin</v>
      </c>
      <c r="C1820">
        <f>VLOOKUP(A1820,'medical examination2'!A1820:'medical examination2'!B4154,2,FALSE)</f>
        <v>35.200000000000003</v>
      </c>
      <c r="D1820">
        <f>VLOOKUP(A1820,'medical examination2'!A1820:E4154,5,FALSE)</f>
        <v>5.55</v>
      </c>
      <c r="E1820" t="str">
        <f>VLOOKUP(A1820,'medical examination2'!A1820:G4155,7,FALSE)</f>
        <v>No</v>
      </c>
      <c r="F1820" t="str">
        <f>VLOOKUP(healthcare!A1820,'medical examination2'!A1820:I4154,9,FALSE)</f>
        <v>No</v>
      </c>
      <c r="G1820" t="str">
        <f>VLOOKUP(A1820,'medical examination2'!A1820:J4154,10,FALSE)</f>
        <v>No</v>
      </c>
      <c r="I1820" t="str">
        <f>VLOOKUP(A1820,'medical examination2'!A1820:M4154,13,FALSE)</f>
        <v>No</v>
      </c>
      <c r="J1820" t="str">
        <f>VLOOKUP(A1820,'medical examination2'!A1820:D4154,4,FALSE)</f>
        <v>OBESITY</v>
      </c>
      <c r="K1820" t="str">
        <f>VLOOKUP(A1820,'medical examination2'!A1820:F4154,6,FALSE)</f>
        <v>NORMAL</v>
      </c>
      <c r="L1820" s="16" t="e">
        <f>VLOOKUP(A1820,'hospitalisation details 2'!A1820:G4162,7,FALSE)</f>
        <v>#N/A</v>
      </c>
      <c r="N1820" t="e">
        <f>VLOOKUP(A1820,'hospitalisation details 2'!A1820:J4162,10,FALSE)</f>
        <v>#N/A</v>
      </c>
    </row>
    <row r="1821" spans="1:14" ht="15.6" x14ac:dyDescent="0.3">
      <c r="A1821" s="1" t="s">
        <v>550</v>
      </c>
      <c r="B1821" t="str">
        <f>VLOOKUP(A1821,'Customer Names'!A1821:D4155,4,FALSE)</f>
        <v>Rob</v>
      </c>
      <c r="C1821">
        <f>VLOOKUP(A1821,'medical examination2'!A1821:'medical examination2'!B4155,2,FALSE)</f>
        <v>37.335000000000001</v>
      </c>
      <c r="D1821">
        <f>VLOOKUP(A1821,'medical examination2'!A1821:E4155,5,FALSE)</f>
        <v>4.95</v>
      </c>
      <c r="E1821" t="str">
        <f>VLOOKUP(A1821,'medical examination2'!A1821:G4156,7,FALSE)</f>
        <v>No</v>
      </c>
      <c r="F1821" t="str">
        <f>VLOOKUP(healthcare!A1821,'medical examination2'!A1821:I4155,9,FALSE)</f>
        <v>No</v>
      </c>
      <c r="G1821" t="str">
        <f>VLOOKUP(A1821,'medical examination2'!A1821:J4155,10,FALSE)</f>
        <v>No</v>
      </c>
      <c r="I1821" t="str">
        <f>VLOOKUP(A1821,'medical examination2'!A1821:M4155,13,FALSE)</f>
        <v>No</v>
      </c>
      <c r="J1821" t="str">
        <f>VLOOKUP(A1821,'medical examination2'!A1821:D4155,4,FALSE)</f>
        <v>OBESITY</v>
      </c>
      <c r="K1821" t="str">
        <f>VLOOKUP(A1821,'medical examination2'!A1821:F4155,6,FALSE)</f>
        <v>NORMAL</v>
      </c>
      <c r="L1821" s="16" t="e">
        <f>VLOOKUP(A1821,'hospitalisation details 2'!A1821:G4163,7,FALSE)</f>
        <v>#N/A</v>
      </c>
      <c r="N1821" t="e">
        <f>VLOOKUP(A1821,'hospitalisation details 2'!A1821:J4163,10,FALSE)</f>
        <v>#N/A</v>
      </c>
    </row>
    <row r="1822" spans="1:14" ht="15.6" x14ac:dyDescent="0.3">
      <c r="A1822" s="1" t="s">
        <v>549</v>
      </c>
      <c r="B1822" t="str">
        <f>VLOOKUP(A1822,'Customer Names'!A1822:D4156,4,FALSE)</f>
        <v>Patrick</v>
      </c>
      <c r="C1822">
        <f>VLOOKUP(A1822,'medical examination2'!A1822:'medical examination2'!B4156,2,FALSE)</f>
        <v>27.265000000000001</v>
      </c>
      <c r="D1822">
        <f>VLOOKUP(A1822,'medical examination2'!A1822:E4156,5,FALSE)</f>
        <v>6.46</v>
      </c>
      <c r="E1822" t="str">
        <f>VLOOKUP(A1822,'medical examination2'!A1822:G4157,7,FALSE)</f>
        <v>yes</v>
      </c>
      <c r="F1822" t="str">
        <f>VLOOKUP(healthcare!A1822,'medical examination2'!A1822:I4156,9,FALSE)</f>
        <v>No</v>
      </c>
      <c r="G1822" t="str">
        <f>VLOOKUP(A1822,'medical examination2'!A1822:J4156,10,FALSE)</f>
        <v>No</v>
      </c>
      <c r="I1822" t="str">
        <f>VLOOKUP(A1822,'medical examination2'!A1822:M4156,13,FALSE)</f>
        <v>No</v>
      </c>
      <c r="J1822" t="str">
        <f>VLOOKUP(A1822,'medical examination2'!A1822:D4156,4,FALSE)</f>
        <v>OVERWEIGHT</v>
      </c>
      <c r="K1822" t="str">
        <f>VLOOKUP(A1822,'medical examination2'!A1822:F4156,6,FALSE)</f>
        <v>PREDIABETES</v>
      </c>
      <c r="L1822" s="16" t="e">
        <f>VLOOKUP(A1822,'hospitalisation details 2'!A1822:G4164,7,FALSE)</f>
        <v>#N/A</v>
      </c>
      <c r="N1822" t="e">
        <f>VLOOKUP(A1822,'hospitalisation details 2'!A1822:J4164,10,FALSE)</f>
        <v>#N/A</v>
      </c>
    </row>
    <row r="1823" spans="1:14" ht="15.6" x14ac:dyDescent="0.3">
      <c r="A1823" s="1" t="s">
        <v>548</v>
      </c>
      <c r="B1823" t="str">
        <f>VLOOKUP(A1823,'Customer Names'!A1823:D4157,4,FALSE)</f>
        <v>Austin D</v>
      </c>
      <c r="C1823">
        <f>VLOOKUP(A1823,'medical examination2'!A1823:'medical examination2'!B4157,2,FALSE)</f>
        <v>30.8</v>
      </c>
      <c r="D1823">
        <f>VLOOKUP(A1823,'medical examination2'!A1823:E4157,5,FALSE)</f>
        <v>4.9000000000000004</v>
      </c>
      <c r="E1823" t="str">
        <f>VLOOKUP(A1823,'medical examination2'!A1823:G4158,7,FALSE)</f>
        <v>yes</v>
      </c>
      <c r="F1823" t="str">
        <f>VLOOKUP(healthcare!A1823,'medical examination2'!A1823:I4157,9,FALSE)</f>
        <v>No</v>
      </c>
      <c r="G1823" t="str">
        <f>VLOOKUP(A1823,'medical examination2'!A1823:J4157,10,FALSE)</f>
        <v>No</v>
      </c>
      <c r="I1823" t="str">
        <f>VLOOKUP(A1823,'medical examination2'!A1823:M4157,13,FALSE)</f>
        <v>No</v>
      </c>
      <c r="J1823" t="str">
        <f>VLOOKUP(A1823,'medical examination2'!A1823:D4157,4,FALSE)</f>
        <v>OBESITY</v>
      </c>
      <c r="K1823" t="str">
        <f>VLOOKUP(A1823,'medical examination2'!A1823:F4157,6,FALSE)</f>
        <v>NORMAL</v>
      </c>
      <c r="L1823" s="16" t="e">
        <f>VLOOKUP(A1823,'hospitalisation details 2'!A1823:G4165,7,FALSE)</f>
        <v>#N/A</v>
      </c>
      <c r="N1823" t="e">
        <f>VLOOKUP(A1823,'hospitalisation details 2'!A1823:J4165,10,FALSE)</f>
        <v>#N/A</v>
      </c>
    </row>
    <row r="1824" spans="1:14" ht="15.6" x14ac:dyDescent="0.3">
      <c r="A1824" s="1" t="s">
        <v>547</v>
      </c>
      <c r="B1824" t="str">
        <f>VLOOKUP(A1824,'Customer Names'!A1824:D4158,4,FALSE)</f>
        <v>Brittany</v>
      </c>
      <c r="C1824">
        <f>VLOOKUP(A1824,'medical examination2'!A1824:'medical examination2'!B4158,2,FALSE)</f>
        <v>30.21</v>
      </c>
      <c r="D1824">
        <f>VLOOKUP(A1824,'medical examination2'!A1824:E4158,5,FALSE)</f>
        <v>5.21</v>
      </c>
      <c r="E1824" t="str">
        <f>VLOOKUP(A1824,'medical examination2'!A1824:G4159,7,FALSE)</f>
        <v>No</v>
      </c>
      <c r="F1824" t="str">
        <f>VLOOKUP(healthcare!A1824,'medical examination2'!A1824:I4158,9,FALSE)</f>
        <v>No</v>
      </c>
      <c r="G1824" t="str">
        <f>VLOOKUP(A1824,'medical examination2'!A1824:J4158,10,FALSE)</f>
        <v>No</v>
      </c>
      <c r="I1824" t="str">
        <f>VLOOKUP(A1824,'medical examination2'!A1824:M4158,13,FALSE)</f>
        <v>No</v>
      </c>
      <c r="J1824" t="str">
        <f>VLOOKUP(A1824,'medical examination2'!A1824:D4158,4,FALSE)</f>
        <v>OBESITY</v>
      </c>
      <c r="K1824" t="str">
        <f>VLOOKUP(A1824,'medical examination2'!A1824:F4158,6,FALSE)</f>
        <v>NORMAL</v>
      </c>
      <c r="L1824" s="16" t="e">
        <f>VLOOKUP(A1824,'hospitalisation details 2'!A1824:G4166,7,FALSE)</f>
        <v>#N/A</v>
      </c>
      <c r="N1824" t="e">
        <f>VLOOKUP(A1824,'hospitalisation details 2'!A1824:J4166,10,FALSE)</f>
        <v>#N/A</v>
      </c>
    </row>
    <row r="1825" spans="1:14" ht="15.6" x14ac:dyDescent="0.3">
      <c r="A1825" s="1" t="s">
        <v>546</v>
      </c>
      <c r="B1825" t="str">
        <f>VLOOKUP(A1825,'Customer Names'!A1825:D4159,4,FALSE)</f>
        <v>Matthew T</v>
      </c>
      <c r="C1825">
        <f>VLOOKUP(A1825,'medical examination2'!A1825:'medical examination2'!B4159,2,FALSE)</f>
        <v>35.340000000000003</v>
      </c>
      <c r="D1825">
        <f>VLOOKUP(A1825,'medical examination2'!A1825:E4159,5,FALSE)</f>
        <v>4.13</v>
      </c>
      <c r="E1825" t="str">
        <f>VLOOKUP(A1825,'medical examination2'!A1825:G4160,7,FALSE)</f>
        <v>No</v>
      </c>
      <c r="F1825" t="str">
        <f>VLOOKUP(healthcare!A1825,'medical examination2'!A1825:I4159,9,FALSE)</f>
        <v>yes</v>
      </c>
      <c r="G1825" t="str">
        <f>VLOOKUP(A1825,'medical examination2'!A1825:J4159,10,FALSE)</f>
        <v>No</v>
      </c>
      <c r="I1825" t="str">
        <f>VLOOKUP(A1825,'medical examination2'!A1825:M4159,13,FALSE)</f>
        <v>No</v>
      </c>
      <c r="J1825" t="str">
        <f>VLOOKUP(A1825,'medical examination2'!A1825:D4159,4,FALSE)</f>
        <v>OBESITY</v>
      </c>
      <c r="K1825" t="str">
        <f>VLOOKUP(A1825,'medical examination2'!A1825:F4159,6,FALSE)</f>
        <v>NORMAL</v>
      </c>
      <c r="L1825" s="16" t="e">
        <f>VLOOKUP(A1825,'hospitalisation details 2'!A1825:G4167,7,FALSE)</f>
        <v>#N/A</v>
      </c>
      <c r="N1825" t="e">
        <f>VLOOKUP(A1825,'hospitalisation details 2'!A1825:J4167,10,FALSE)</f>
        <v>#N/A</v>
      </c>
    </row>
    <row r="1826" spans="1:14" ht="15.6" x14ac:dyDescent="0.3">
      <c r="A1826" s="1" t="s">
        <v>545</v>
      </c>
      <c r="B1826" t="str">
        <f>VLOOKUP(A1826,'Customer Names'!A1826:D4160,4,FALSE)</f>
        <v>Becky G.</v>
      </c>
      <c r="C1826">
        <f>VLOOKUP(A1826,'medical examination2'!A1826:'medical examination2'!B4160,2,FALSE)</f>
        <v>26.695</v>
      </c>
      <c r="D1826">
        <f>VLOOKUP(A1826,'medical examination2'!A1826:E4160,5,FALSE)</f>
        <v>5.28</v>
      </c>
      <c r="E1826" t="str">
        <f>VLOOKUP(A1826,'medical examination2'!A1826:G4161,7,FALSE)</f>
        <v>No</v>
      </c>
      <c r="F1826" t="str">
        <f>VLOOKUP(healthcare!A1826,'medical examination2'!A1826:I4160,9,FALSE)</f>
        <v>No</v>
      </c>
      <c r="G1826" t="str">
        <f>VLOOKUP(A1826,'medical examination2'!A1826:J4160,10,FALSE)</f>
        <v>No</v>
      </c>
      <c r="I1826" t="str">
        <f>VLOOKUP(A1826,'medical examination2'!A1826:M4160,13,FALSE)</f>
        <v>No</v>
      </c>
      <c r="J1826" t="str">
        <f>VLOOKUP(A1826,'medical examination2'!A1826:D4160,4,FALSE)</f>
        <v>OVERWEIGHT</v>
      </c>
      <c r="K1826" t="str">
        <f>VLOOKUP(A1826,'medical examination2'!A1826:F4160,6,FALSE)</f>
        <v>NORMAL</v>
      </c>
      <c r="L1826" s="16" t="e">
        <f>VLOOKUP(A1826,'hospitalisation details 2'!A1826:G4168,7,FALSE)</f>
        <v>#N/A</v>
      </c>
      <c r="N1826" t="e">
        <f>VLOOKUP(A1826,'hospitalisation details 2'!A1826:J4168,10,FALSE)</f>
        <v>#N/A</v>
      </c>
    </row>
    <row r="1827" spans="1:14" ht="15.6" x14ac:dyDescent="0.3">
      <c r="A1827" s="1" t="s">
        <v>544</v>
      </c>
      <c r="B1827" t="str">
        <f>VLOOKUP(A1827,'Customer Names'!A1827:D4161,4,FALSE)</f>
        <v>Virginie</v>
      </c>
      <c r="C1827">
        <f>VLOOKUP(A1827,'medical examination2'!A1827:'medical examination2'!B4161,2,FALSE)</f>
        <v>29.355</v>
      </c>
      <c r="D1827">
        <f>VLOOKUP(A1827,'medical examination2'!A1827:E4161,5,FALSE)</f>
        <v>4.68</v>
      </c>
      <c r="E1827" t="str">
        <f>VLOOKUP(A1827,'medical examination2'!A1827:G4162,7,FALSE)</f>
        <v>yes</v>
      </c>
      <c r="F1827" t="str">
        <f>VLOOKUP(healthcare!A1827,'medical examination2'!A1827:I4161,9,FALSE)</f>
        <v>No</v>
      </c>
      <c r="G1827" t="str">
        <f>VLOOKUP(A1827,'medical examination2'!A1827:J4161,10,FALSE)</f>
        <v>No</v>
      </c>
      <c r="I1827" t="str">
        <f>VLOOKUP(A1827,'medical examination2'!A1827:M4161,13,FALSE)</f>
        <v>No</v>
      </c>
      <c r="J1827" t="str">
        <f>VLOOKUP(A1827,'medical examination2'!A1827:D4161,4,FALSE)</f>
        <v>OVERWEIGHT</v>
      </c>
      <c r="K1827" t="str">
        <f>VLOOKUP(A1827,'medical examination2'!A1827:F4161,6,FALSE)</f>
        <v>NORMAL</v>
      </c>
      <c r="L1827" s="16" t="e">
        <f>VLOOKUP(A1827,'hospitalisation details 2'!A1827:G4169,7,FALSE)</f>
        <v>#N/A</v>
      </c>
      <c r="N1827" t="e">
        <f>VLOOKUP(A1827,'hospitalisation details 2'!A1827:J4169,10,FALSE)</f>
        <v>#N/A</v>
      </c>
    </row>
    <row r="1828" spans="1:14" ht="15.6" x14ac:dyDescent="0.3">
      <c r="A1828" s="1" t="s">
        <v>543</v>
      </c>
      <c r="B1828" t="str">
        <f>VLOOKUP(A1828,'Customer Names'!A1828:D4162,4,FALSE)</f>
        <v>Allison A</v>
      </c>
      <c r="C1828">
        <f>VLOOKUP(A1828,'medical examination2'!A1828:'medical examination2'!B4162,2,FALSE)</f>
        <v>29.59</v>
      </c>
      <c r="D1828">
        <f>VLOOKUP(A1828,'medical examination2'!A1828:E4162,5,FALSE)</f>
        <v>4.0599999999999996</v>
      </c>
      <c r="E1828" t="str">
        <f>VLOOKUP(A1828,'medical examination2'!A1828:G4163,7,FALSE)</f>
        <v>No</v>
      </c>
      <c r="F1828" t="str">
        <f>VLOOKUP(healthcare!A1828,'medical examination2'!A1828:I4162,9,FALSE)</f>
        <v>No</v>
      </c>
      <c r="G1828" t="str">
        <f>VLOOKUP(A1828,'medical examination2'!A1828:J4162,10,FALSE)</f>
        <v>No</v>
      </c>
      <c r="I1828" t="str">
        <f>VLOOKUP(A1828,'medical examination2'!A1828:M4162,13,FALSE)</f>
        <v>No</v>
      </c>
      <c r="J1828" t="str">
        <f>VLOOKUP(A1828,'medical examination2'!A1828:D4162,4,FALSE)</f>
        <v>OVERWEIGHT</v>
      </c>
      <c r="K1828" t="str">
        <f>VLOOKUP(A1828,'medical examination2'!A1828:F4162,6,FALSE)</f>
        <v>NORMAL</v>
      </c>
      <c r="L1828" s="16" t="e">
        <f>VLOOKUP(A1828,'hospitalisation details 2'!A1828:G4170,7,FALSE)</f>
        <v>#N/A</v>
      </c>
      <c r="N1828" t="e">
        <f>VLOOKUP(A1828,'hospitalisation details 2'!A1828:J4170,10,FALSE)</f>
        <v>#N/A</v>
      </c>
    </row>
    <row r="1829" spans="1:14" ht="15.6" x14ac:dyDescent="0.3">
      <c r="A1829" s="1" t="s">
        <v>542</v>
      </c>
      <c r="B1829" t="str">
        <f>VLOOKUP(A1829,'Customer Names'!A1829:D4163,4,FALSE)</f>
        <v>Julie</v>
      </c>
      <c r="C1829">
        <f>VLOOKUP(A1829,'medical examination2'!A1829:'medical examination2'!B4163,2,FALSE)</f>
        <v>31.35</v>
      </c>
      <c r="D1829">
        <f>VLOOKUP(A1829,'medical examination2'!A1829:E4163,5,FALSE)</f>
        <v>4.2</v>
      </c>
      <c r="E1829" t="str">
        <f>VLOOKUP(A1829,'medical examination2'!A1829:G4164,7,FALSE)</f>
        <v>No</v>
      </c>
      <c r="F1829" t="str">
        <f>VLOOKUP(healthcare!A1829,'medical examination2'!A1829:I4163,9,FALSE)</f>
        <v>yes</v>
      </c>
      <c r="G1829" t="str">
        <f>VLOOKUP(A1829,'medical examination2'!A1829:J4163,10,FALSE)</f>
        <v>No</v>
      </c>
      <c r="I1829" t="str">
        <f>VLOOKUP(A1829,'medical examination2'!A1829:M4163,13,FALSE)</f>
        <v>No</v>
      </c>
      <c r="J1829" t="str">
        <f>VLOOKUP(A1829,'medical examination2'!A1829:D4163,4,FALSE)</f>
        <v>OBESITY</v>
      </c>
      <c r="K1829" t="str">
        <f>VLOOKUP(A1829,'medical examination2'!A1829:F4163,6,FALSE)</f>
        <v>NORMAL</v>
      </c>
      <c r="L1829" s="16" t="e">
        <f>VLOOKUP(A1829,'hospitalisation details 2'!A1829:G4171,7,FALSE)</f>
        <v>#N/A</v>
      </c>
      <c r="N1829" t="e">
        <f>VLOOKUP(A1829,'hospitalisation details 2'!A1829:J4171,10,FALSE)</f>
        <v>#N/A</v>
      </c>
    </row>
    <row r="1830" spans="1:14" ht="15.6" x14ac:dyDescent="0.3">
      <c r="A1830" s="1" t="s">
        <v>541</v>
      </c>
      <c r="B1830" t="str">
        <f>VLOOKUP(A1830,'Customer Names'!A1830:D4164,4,FALSE)</f>
        <v>Katherine</v>
      </c>
      <c r="C1830">
        <f>VLOOKUP(A1830,'medical examination2'!A1830:'medical examination2'!B4164,2,FALSE)</f>
        <v>20.52</v>
      </c>
      <c r="D1830">
        <f>VLOOKUP(A1830,'medical examination2'!A1830:E4164,5,FALSE)</f>
        <v>4.83</v>
      </c>
      <c r="E1830" t="str">
        <f>VLOOKUP(A1830,'medical examination2'!A1830:G4165,7,FALSE)</f>
        <v>No</v>
      </c>
      <c r="F1830" t="str">
        <f>VLOOKUP(healthcare!A1830,'medical examination2'!A1830:I4164,9,FALSE)</f>
        <v>No</v>
      </c>
      <c r="G1830" t="str">
        <f>VLOOKUP(A1830,'medical examination2'!A1830:J4164,10,FALSE)</f>
        <v>No</v>
      </c>
      <c r="I1830" t="str">
        <f>VLOOKUP(A1830,'medical examination2'!A1830:M4164,13,FALSE)</f>
        <v>No</v>
      </c>
      <c r="J1830" t="str">
        <f>VLOOKUP(A1830,'medical examination2'!A1830:D4164,4,FALSE)</f>
        <v>NORMAL WEIGHT</v>
      </c>
      <c r="K1830" t="str">
        <f>VLOOKUP(A1830,'medical examination2'!A1830:F4164,6,FALSE)</f>
        <v>NORMAL</v>
      </c>
      <c r="L1830" s="16" t="e">
        <f>VLOOKUP(A1830,'hospitalisation details 2'!A1830:G4172,7,FALSE)</f>
        <v>#N/A</v>
      </c>
      <c r="N1830" t="e">
        <f>VLOOKUP(A1830,'hospitalisation details 2'!A1830:J4172,10,FALSE)</f>
        <v>#N/A</v>
      </c>
    </row>
    <row r="1831" spans="1:14" ht="15.6" x14ac:dyDescent="0.3">
      <c r="A1831" s="1" t="s">
        <v>540</v>
      </c>
      <c r="B1831" t="str">
        <f>VLOOKUP(A1831,'Customer Names'!A1831:D4165,4,FALSE)</f>
        <v>Caleb</v>
      </c>
      <c r="C1831">
        <f>VLOOKUP(A1831,'medical examination2'!A1831:'medical examination2'!B4165,2,FALSE)</f>
        <v>42.9</v>
      </c>
      <c r="D1831">
        <f>VLOOKUP(A1831,'medical examination2'!A1831:E4165,5,FALSE)</f>
        <v>4.87</v>
      </c>
      <c r="E1831" t="str">
        <f>VLOOKUP(A1831,'medical examination2'!A1831:G4166,7,FALSE)</f>
        <v>yes</v>
      </c>
      <c r="F1831" t="str">
        <f>VLOOKUP(healthcare!A1831,'medical examination2'!A1831:I4165,9,FALSE)</f>
        <v>No</v>
      </c>
      <c r="G1831" t="str">
        <f>VLOOKUP(A1831,'medical examination2'!A1831:J4165,10,FALSE)</f>
        <v>No</v>
      </c>
      <c r="I1831" t="str">
        <f>VLOOKUP(A1831,'medical examination2'!A1831:M4165,13,FALSE)</f>
        <v>No</v>
      </c>
      <c r="J1831" t="str">
        <f>VLOOKUP(A1831,'medical examination2'!A1831:D4165,4,FALSE)</f>
        <v>OBESITY</v>
      </c>
      <c r="K1831" t="str">
        <f>VLOOKUP(A1831,'medical examination2'!A1831:F4165,6,FALSE)</f>
        <v>NORMAL</v>
      </c>
      <c r="L1831" s="16" t="e">
        <f>VLOOKUP(A1831,'hospitalisation details 2'!A1831:G4173,7,FALSE)</f>
        <v>#N/A</v>
      </c>
      <c r="N1831" t="e">
        <f>VLOOKUP(A1831,'hospitalisation details 2'!A1831:J4173,10,FALSE)</f>
        <v>#N/A</v>
      </c>
    </row>
    <row r="1832" spans="1:14" ht="15.6" x14ac:dyDescent="0.3">
      <c r="A1832" s="1" t="s">
        <v>539</v>
      </c>
      <c r="B1832" t="str">
        <f>VLOOKUP(A1832,'Customer Names'!A1832:D4166,4,FALSE)</f>
        <v>Jaime</v>
      </c>
      <c r="C1832">
        <f>VLOOKUP(A1832,'medical examination2'!A1832:'medical examination2'!B4166,2,FALSE)</f>
        <v>24.6</v>
      </c>
      <c r="D1832">
        <f>VLOOKUP(A1832,'medical examination2'!A1832:E4166,5,FALSE)</f>
        <v>5.86</v>
      </c>
      <c r="E1832" t="str">
        <f>VLOOKUP(A1832,'medical examination2'!A1832:G4167,7,FALSE)</f>
        <v>No</v>
      </c>
      <c r="F1832" t="str">
        <f>VLOOKUP(healthcare!A1832,'medical examination2'!A1832:I4166,9,FALSE)</f>
        <v>No</v>
      </c>
      <c r="G1832" t="str">
        <f>VLOOKUP(A1832,'medical examination2'!A1832:J4166,10,FALSE)</f>
        <v>Yes</v>
      </c>
      <c r="I1832" t="str">
        <f>VLOOKUP(A1832,'medical examination2'!A1832:M4166,13,FALSE)</f>
        <v>No</v>
      </c>
      <c r="J1832" t="str">
        <f>VLOOKUP(A1832,'medical examination2'!A1832:D4166,4,FALSE)</f>
        <v>NORMAL WEIGHT</v>
      </c>
      <c r="K1832" t="str">
        <f>VLOOKUP(A1832,'medical examination2'!A1832:F4166,6,FALSE)</f>
        <v>PREDIABETES</v>
      </c>
      <c r="L1832" s="16" t="e">
        <f>VLOOKUP(A1832,'hospitalisation details 2'!A1832:G4174,7,FALSE)</f>
        <v>#N/A</v>
      </c>
      <c r="N1832" t="e">
        <f>VLOOKUP(A1832,'hospitalisation details 2'!A1832:J4174,10,FALSE)</f>
        <v>#N/A</v>
      </c>
    </row>
    <row r="1833" spans="1:14" ht="15.6" x14ac:dyDescent="0.3">
      <c r="A1833" s="1" t="s">
        <v>538</v>
      </c>
      <c r="B1833" t="str">
        <f>VLOOKUP(A1833,'Customer Names'!A1833:D4167,4,FALSE)</f>
        <v>Hannah</v>
      </c>
      <c r="C1833">
        <f>VLOOKUP(A1833,'medical examination2'!A1833:'medical examination2'!B4167,2,FALSE)</f>
        <v>28.405000000000001</v>
      </c>
      <c r="D1833">
        <f>VLOOKUP(A1833,'medical examination2'!A1833:E4167,5,FALSE)</f>
        <v>4.12</v>
      </c>
      <c r="E1833" t="str">
        <f>VLOOKUP(A1833,'medical examination2'!A1833:G4168,7,FALSE)</f>
        <v>No</v>
      </c>
      <c r="F1833" t="str">
        <f>VLOOKUP(healthcare!A1833,'medical examination2'!A1833:I4167,9,FALSE)</f>
        <v>No</v>
      </c>
      <c r="G1833" t="str">
        <f>VLOOKUP(A1833,'medical examination2'!A1833:J4167,10,FALSE)</f>
        <v>No</v>
      </c>
      <c r="I1833" t="str">
        <f>VLOOKUP(A1833,'medical examination2'!A1833:M4167,13,FALSE)</f>
        <v>No</v>
      </c>
      <c r="J1833" t="str">
        <f>VLOOKUP(A1833,'medical examination2'!A1833:D4167,4,FALSE)</f>
        <v>OVERWEIGHT</v>
      </c>
      <c r="K1833" t="str">
        <f>VLOOKUP(A1833,'medical examination2'!A1833:F4167,6,FALSE)</f>
        <v>NORMAL</v>
      </c>
      <c r="L1833" s="16" t="e">
        <f>VLOOKUP(A1833,'hospitalisation details 2'!A1833:G4175,7,FALSE)</f>
        <v>#N/A</v>
      </c>
      <c r="N1833" t="e">
        <f>VLOOKUP(A1833,'hospitalisation details 2'!A1833:J4175,10,FALSE)</f>
        <v>#N/A</v>
      </c>
    </row>
    <row r="1834" spans="1:14" ht="15.6" x14ac:dyDescent="0.3">
      <c r="A1834" s="1" t="s">
        <v>537</v>
      </c>
      <c r="B1834" t="str">
        <f>VLOOKUP(A1834,'Customer Names'!A1834:D4168,4,FALSE)</f>
        <v>Zachariah</v>
      </c>
      <c r="C1834">
        <f>VLOOKUP(A1834,'medical examination2'!A1834:'medical examination2'!B4168,2,FALSE)</f>
        <v>34.674999999999997</v>
      </c>
      <c r="D1834">
        <f>VLOOKUP(A1834,'medical examination2'!A1834:E4168,5,FALSE)</f>
        <v>5.71</v>
      </c>
      <c r="E1834" t="str">
        <f>VLOOKUP(A1834,'medical examination2'!A1834:G4169,7,FALSE)</f>
        <v>yes</v>
      </c>
      <c r="F1834" t="str">
        <f>VLOOKUP(healthcare!A1834,'medical examination2'!A1834:I4168,9,FALSE)</f>
        <v>No</v>
      </c>
      <c r="G1834" t="str">
        <f>VLOOKUP(A1834,'medical examination2'!A1834:J4168,10,FALSE)</f>
        <v>No</v>
      </c>
      <c r="I1834" t="str">
        <f>VLOOKUP(A1834,'medical examination2'!A1834:M4168,13,FALSE)</f>
        <v>No</v>
      </c>
      <c r="J1834" t="str">
        <f>VLOOKUP(A1834,'medical examination2'!A1834:D4168,4,FALSE)</f>
        <v>OBESITY</v>
      </c>
      <c r="K1834" t="str">
        <f>VLOOKUP(A1834,'medical examination2'!A1834:F4168,6,FALSE)</f>
        <v>PREDIABETES</v>
      </c>
      <c r="L1834" s="16" t="e">
        <f>VLOOKUP(A1834,'hospitalisation details 2'!A1834:G4176,7,FALSE)</f>
        <v>#N/A</v>
      </c>
      <c r="N1834" t="e">
        <f>VLOOKUP(A1834,'hospitalisation details 2'!A1834:J4176,10,FALSE)</f>
        <v>#N/A</v>
      </c>
    </row>
    <row r="1835" spans="1:14" ht="15.6" x14ac:dyDescent="0.3">
      <c r="A1835" s="1" t="s">
        <v>536</v>
      </c>
      <c r="B1835" t="str">
        <f>VLOOKUP(A1835,'Customer Names'!A1835:D4169,4,FALSE)</f>
        <v>Patricia A</v>
      </c>
      <c r="C1835">
        <f>VLOOKUP(A1835,'medical examination2'!A1835:'medical examination2'!B4169,2,FALSE)</f>
        <v>18.850000000000001</v>
      </c>
      <c r="D1835">
        <f>VLOOKUP(A1835,'medical examination2'!A1835:E4169,5,FALSE)</f>
        <v>6.03</v>
      </c>
      <c r="E1835" t="str">
        <f>VLOOKUP(A1835,'medical examination2'!A1835:G4170,7,FALSE)</f>
        <v>No</v>
      </c>
      <c r="F1835" t="str">
        <f>VLOOKUP(healthcare!A1835,'medical examination2'!A1835:I4169,9,FALSE)</f>
        <v>No</v>
      </c>
      <c r="G1835" t="str">
        <f>VLOOKUP(A1835,'medical examination2'!A1835:J4169,10,FALSE)</f>
        <v>No</v>
      </c>
      <c r="I1835" t="str">
        <f>VLOOKUP(A1835,'medical examination2'!A1835:M4169,13,FALSE)</f>
        <v>No</v>
      </c>
      <c r="J1835" t="str">
        <f>VLOOKUP(A1835,'medical examination2'!A1835:D4169,4,FALSE)</f>
        <v>NORMAL WEIGHT</v>
      </c>
      <c r="K1835" t="str">
        <f>VLOOKUP(A1835,'medical examination2'!A1835:F4169,6,FALSE)</f>
        <v>PREDIABETES</v>
      </c>
      <c r="L1835" s="16" t="e">
        <f>VLOOKUP(A1835,'hospitalisation details 2'!A1835:G4177,7,FALSE)</f>
        <v>#N/A</v>
      </c>
      <c r="N1835" t="e">
        <f>VLOOKUP(A1835,'hospitalisation details 2'!A1835:J4177,10,FALSE)</f>
        <v>#N/A</v>
      </c>
    </row>
    <row r="1836" spans="1:14" ht="15.6" x14ac:dyDescent="0.3">
      <c r="A1836" s="1" t="s">
        <v>534</v>
      </c>
      <c r="B1836" t="str">
        <f>VLOOKUP(A1836,'Customer Names'!A1836:D4170,4,FALSE)</f>
        <v>Elizabeth A.</v>
      </c>
      <c r="C1836">
        <f>VLOOKUP(A1836,'medical examination2'!A1836:'medical examination2'!B4170,2,FALSE)</f>
        <v>34.130000000000003</v>
      </c>
      <c r="D1836">
        <f>VLOOKUP(A1836,'medical examination2'!A1836:E4170,5,FALSE)</f>
        <v>5.65</v>
      </c>
      <c r="E1836" t="str">
        <f>VLOOKUP(A1836,'medical examination2'!A1836:G4171,7,FALSE)</f>
        <v>No</v>
      </c>
      <c r="F1836" t="str">
        <f>VLOOKUP(healthcare!A1836,'medical examination2'!A1836:I4170,9,FALSE)</f>
        <v>No</v>
      </c>
      <c r="G1836" t="str">
        <f>VLOOKUP(A1836,'medical examination2'!A1836:J4170,10,FALSE)</f>
        <v>Yes</v>
      </c>
      <c r="I1836" t="str">
        <f>VLOOKUP(A1836,'medical examination2'!A1836:M4170,13,FALSE)</f>
        <v>No</v>
      </c>
      <c r="J1836" t="str">
        <f>VLOOKUP(A1836,'medical examination2'!A1836:D4170,4,FALSE)</f>
        <v>OBESITY</v>
      </c>
      <c r="K1836" t="str">
        <f>VLOOKUP(A1836,'medical examination2'!A1836:F4170,6,FALSE)</f>
        <v>NORMAL</v>
      </c>
      <c r="L1836" s="16" t="e">
        <f>VLOOKUP(A1836,'hospitalisation details 2'!A1836:G4178,7,FALSE)</f>
        <v>#N/A</v>
      </c>
      <c r="N1836" t="e">
        <f>VLOOKUP(A1836,'hospitalisation details 2'!A1836:J4178,10,FALSE)</f>
        <v>#N/A</v>
      </c>
    </row>
    <row r="1837" spans="1:14" ht="15.6" x14ac:dyDescent="0.3">
      <c r="A1837" s="1" t="s">
        <v>533</v>
      </c>
      <c r="B1837" t="str">
        <f>VLOOKUP(A1837,'Customer Names'!A1837:D4171,4,FALSE)</f>
        <v>Benjamin</v>
      </c>
      <c r="C1837">
        <f>VLOOKUP(A1837,'medical examination2'!A1837:'medical examination2'!B4171,2,FALSE)</f>
        <v>17.34</v>
      </c>
      <c r="D1837">
        <f>VLOOKUP(A1837,'medical examination2'!A1837:E4171,5,FALSE)</f>
        <v>5.05</v>
      </c>
      <c r="E1837" t="str">
        <f>VLOOKUP(A1837,'medical examination2'!A1837:G4172,7,FALSE)</f>
        <v>No</v>
      </c>
      <c r="F1837" t="str">
        <f>VLOOKUP(healthcare!A1837,'medical examination2'!A1837:I4171,9,FALSE)</f>
        <v>No</v>
      </c>
      <c r="G1837" t="str">
        <f>VLOOKUP(A1837,'medical examination2'!A1837:J4171,10,FALSE)</f>
        <v>No</v>
      </c>
      <c r="I1837" t="str">
        <f>VLOOKUP(A1837,'medical examination2'!A1837:M4171,13,FALSE)</f>
        <v>No</v>
      </c>
      <c r="J1837" t="str">
        <f>VLOOKUP(A1837,'medical examination2'!A1837:D4171,4,FALSE)</f>
        <v>UNDERWEIGHT</v>
      </c>
      <c r="K1837" t="str">
        <f>VLOOKUP(A1837,'medical examination2'!A1837:F4171,6,FALSE)</f>
        <v>NORMAL</v>
      </c>
      <c r="L1837" s="16" t="e">
        <f>VLOOKUP(A1837,'hospitalisation details 2'!A1837:G4179,7,FALSE)</f>
        <v>#N/A</v>
      </c>
      <c r="N1837" t="e">
        <f>VLOOKUP(A1837,'hospitalisation details 2'!A1837:J4179,10,FALSE)</f>
        <v>#N/A</v>
      </c>
    </row>
    <row r="1838" spans="1:14" ht="15.6" x14ac:dyDescent="0.3">
      <c r="A1838" s="1" t="s">
        <v>532</v>
      </c>
      <c r="B1838" t="str">
        <f>VLOOKUP(A1838,'Customer Names'!A1838:D4172,4,FALSE)</f>
        <v>Breno</v>
      </c>
      <c r="C1838">
        <f>VLOOKUP(A1838,'medical examination2'!A1838:'medical examination2'!B4172,2,FALSE)</f>
        <v>17.440000000000001</v>
      </c>
      <c r="D1838">
        <f>VLOOKUP(A1838,'medical examination2'!A1838:E4172,5,FALSE)</f>
        <v>6.26</v>
      </c>
      <c r="E1838" t="str">
        <f>VLOOKUP(A1838,'medical examination2'!A1838:G4173,7,FALSE)</f>
        <v>No</v>
      </c>
      <c r="F1838" t="str">
        <f>VLOOKUP(healthcare!A1838,'medical examination2'!A1838:I4172,9,FALSE)</f>
        <v>No</v>
      </c>
      <c r="G1838" t="str">
        <f>VLOOKUP(A1838,'medical examination2'!A1838:J4172,10,FALSE)</f>
        <v>No</v>
      </c>
      <c r="I1838" t="str">
        <f>VLOOKUP(A1838,'medical examination2'!A1838:M4172,13,FALSE)</f>
        <v>No</v>
      </c>
      <c r="J1838" t="str">
        <f>VLOOKUP(A1838,'medical examination2'!A1838:D4172,4,FALSE)</f>
        <v>UNDERWEIGHT</v>
      </c>
      <c r="K1838" t="str">
        <f>VLOOKUP(A1838,'medical examination2'!A1838:F4172,6,FALSE)</f>
        <v>PREDIABETES</v>
      </c>
      <c r="L1838" s="16" t="e">
        <f>VLOOKUP(A1838,'hospitalisation details 2'!A1838:G4180,7,FALSE)</f>
        <v>#N/A</v>
      </c>
      <c r="N1838" t="e">
        <f>VLOOKUP(A1838,'hospitalisation details 2'!A1838:J4180,10,FALSE)</f>
        <v>#N/A</v>
      </c>
    </row>
    <row r="1839" spans="1:14" ht="15.6" x14ac:dyDescent="0.3">
      <c r="A1839" s="1" t="s">
        <v>531</v>
      </c>
      <c r="B1839" t="str">
        <f>VLOOKUP(A1839,'Customer Names'!A1839:D4173,4,FALSE)</f>
        <v>Takaya</v>
      </c>
      <c r="C1839">
        <f>VLOOKUP(A1839,'medical examination2'!A1839:'medical examination2'!B4173,2,FALSE)</f>
        <v>33.659999999999997</v>
      </c>
      <c r="D1839">
        <f>VLOOKUP(A1839,'medical examination2'!A1839:E4173,5,FALSE)</f>
        <v>4.08</v>
      </c>
      <c r="E1839" t="str">
        <f>VLOOKUP(A1839,'medical examination2'!A1839:G4174,7,FALSE)</f>
        <v>yes</v>
      </c>
      <c r="F1839" t="str">
        <f>VLOOKUP(healthcare!A1839,'medical examination2'!A1839:I4173,9,FALSE)</f>
        <v>No</v>
      </c>
      <c r="G1839" t="str">
        <f>VLOOKUP(A1839,'medical examination2'!A1839:J4173,10,FALSE)</f>
        <v>Yes</v>
      </c>
      <c r="I1839" t="str">
        <f>VLOOKUP(A1839,'medical examination2'!A1839:M4173,13,FALSE)</f>
        <v>No</v>
      </c>
      <c r="J1839" t="str">
        <f>VLOOKUP(A1839,'medical examination2'!A1839:D4173,4,FALSE)</f>
        <v>OBESITY</v>
      </c>
      <c r="K1839" t="str">
        <f>VLOOKUP(A1839,'medical examination2'!A1839:F4173,6,FALSE)</f>
        <v>NORMAL</v>
      </c>
      <c r="L1839" s="16" t="e">
        <f>VLOOKUP(A1839,'hospitalisation details 2'!A1839:G4181,7,FALSE)</f>
        <v>#N/A</v>
      </c>
      <c r="N1839" t="e">
        <f>VLOOKUP(A1839,'hospitalisation details 2'!A1839:J4181,10,FALSE)</f>
        <v>#N/A</v>
      </c>
    </row>
    <row r="1840" spans="1:14" ht="15.6" x14ac:dyDescent="0.3">
      <c r="A1840" s="1" t="s">
        <v>530</v>
      </c>
      <c r="B1840" t="str">
        <f>VLOOKUP(A1840,'Customer Names'!A1840:D4174,4,FALSE)</f>
        <v>Thomas IV</v>
      </c>
      <c r="C1840">
        <f>VLOOKUP(A1840,'medical examination2'!A1840:'medical examination2'!B4174,2,FALSE)</f>
        <v>21.375</v>
      </c>
      <c r="D1840">
        <f>VLOOKUP(A1840,'medical examination2'!A1840:E4174,5,FALSE)</f>
        <v>6.19</v>
      </c>
      <c r="E1840" t="str">
        <f>VLOOKUP(A1840,'medical examination2'!A1840:G4175,7,FALSE)</f>
        <v>yes</v>
      </c>
      <c r="F1840" t="str">
        <f>VLOOKUP(healthcare!A1840,'medical examination2'!A1840:I4174,9,FALSE)</f>
        <v>No</v>
      </c>
      <c r="G1840" t="str">
        <f>VLOOKUP(A1840,'medical examination2'!A1840:J4174,10,FALSE)</f>
        <v>No</v>
      </c>
      <c r="I1840" t="str">
        <f>VLOOKUP(A1840,'medical examination2'!A1840:M4174,13,FALSE)</f>
        <v>No</v>
      </c>
      <c r="J1840" t="str">
        <f>VLOOKUP(A1840,'medical examination2'!A1840:D4174,4,FALSE)</f>
        <v>NORMAL WEIGHT</v>
      </c>
      <c r="K1840" t="str">
        <f>VLOOKUP(A1840,'medical examination2'!A1840:F4174,6,FALSE)</f>
        <v>PREDIABETES</v>
      </c>
      <c r="L1840" s="16" t="e">
        <f>VLOOKUP(A1840,'hospitalisation details 2'!A1840:G4182,7,FALSE)</f>
        <v>#N/A</v>
      </c>
      <c r="N1840" t="e">
        <f>VLOOKUP(A1840,'hospitalisation details 2'!A1840:J4182,10,FALSE)</f>
        <v>#N/A</v>
      </c>
    </row>
    <row r="1841" spans="1:14" ht="15.6" x14ac:dyDescent="0.3">
      <c r="A1841" s="1" t="s">
        <v>529</v>
      </c>
      <c r="B1841" t="str">
        <f>VLOOKUP(A1841,'Customer Names'!A1841:D4175,4,FALSE)</f>
        <v>Bradley E</v>
      </c>
      <c r="C1841">
        <f>VLOOKUP(A1841,'medical examination2'!A1841:'medical examination2'!B4175,2,FALSE)</f>
        <v>27.14</v>
      </c>
      <c r="D1841">
        <f>VLOOKUP(A1841,'medical examination2'!A1841:E4175,5,FALSE)</f>
        <v>6.01</v>
      </c>
      <c r="E1841" t="str">
        <f>VLOOKUP(A1841,'medical examination2'!A1841:G4176,7,FALSE)</f>
        <v>No</v>
      </c>
      <c r="F1841" t="str">
        <f>VLOOKUP(healthcare!A1841,'medical examination2'!A1841:I4175,9,FALSE)</f>
        <v>No</v>
      </c>
      <c r="G1841" t="str">
        <f>VLOOKUP(A1841,'medical examination2'!A1841:J4175,10,FALSE)</f>
        <v>No</v>
      </c>
      <c r="I1841" t="str">
        <f>VLOOKUP(A1841,'medical examination2'!A1841:M4175,13,FALSE)</f>
        <v>No</v>
      </c>
      <c r="J1841" t="str">
        <f>VLOOKUP(A1841,'medical examination2'!A1841:D4175,4,FALSE)</f>
        <v>OVERWEIGHT</v>
      </c>
      <c r="K1841" t="str">
        <f>VLOOKUP(A1841,'medical examination2'!A1841:F4175,6,FALSE)</f>
        <v>PREDIABETES</v>
      </c>
      <c r="L1841" s="16" t="e">
        <f>VLOOKUP(A1841,'hospitalisation details 2'!A1841:G4183,7,FALSE)</f>
        <v>#N/A</v>
      </c>
      <c r="N1841" t="e">
        <f>VLOOKUP(A1841,'hospitalisation details 2'!A1841:J4183,10,FALSE)</f>
        <v>#N/A</v>
      </c>
    </row>
    <row r="1842" spans="1:14" ht="15.6" x14ac:dyDescent="0.3">
      <c r="A1842" s="1" t="s">
        <v>528</v>
      </c>
      <c r="B1842" t="str">
        <f>VLOOKUP(A1842,'Customer Names'!A1842:D4176,4,FALSE)</f>
        <v>Megan</v>
      </c>
      <c r="C1842">
        <f>VLOOKUP(A1842,'medical examination2'!A1842:'medical examination2'!B4176,2,FALSE)</f>
        <v>35.78</v>
      </c>
      <c r="D1842">
        <f>VLOOKUP(A1842,'medical examination2'!A1842:E4176,5,FALSE)</f>
        <v>6.07</v>
      </c>
      <c r="E1842" t="str">
        <f>VLOOKUP(A1842,'medical examination2'!A1842:G4177,7,FALSE)</f>
        <v>No</v>
      </c>
      <c r="F1842" t="str">
        <f>VLOOKUP(healthcare!A1842,'medical examination2'!A1842:I4176,9,FALSE)</f>
        <v>yes</v>
      </c>
      <c r="G1842" t="str">
        <f>VLOOKUP(A1842,'medical examination2'!A1842:J4176,10,FALSE)</f>
        <v>No</v>
      </c>
      <c r="I1842" t="str">
        <f>VLOOKUP(A1842,'medical examination2'!A1842:M4176,13,FALSE)</f>
        <v>No</v>
      </c>
      <c r="J1842" t="str">
        <f>VLOOKUP(A1842,'medical examination2'!A1842:D4176,4,FALSE)</f>
        <v>OBESITY</v>
      </c>
      <c r="K1842" t="str">
        <f>VLOOKUP(A1842,'medical examination2'!A1842:F4176,6,FALSE)</f>
        <v>PREDIABETES</v>
      </c>
      <c r="L1842" s="16" t="e">
        <f>VLOOKUP(A1842,'hospitalisation details 2'!A1842:G4184,7,FALSE)</f>
        <v>#N/A</v>
      </c>
      <c r="N1842" t="e">
        <f>VLOOKUP(A1842,'hospitalisation details 2'!A1842:J4184,10,FALSE)</f>
        <v>#N/A</v>
      </c>
    </row>
    <row r="1843" spans="1:14" ht="15.6" x14ac:dyDescent="0.3">
      <c r="A1843" s="1" t="s">
        <v>527</v>
      </c>
      <c r="B1843" t="str">
        <f>VLOOKUP(A1843,'Customer Names'!A1843:D4177,4,FALSE)</f>
        <v>Ruby J</v>
      </c>
      <c r="C1843">
        <f>VLOOKUP(A1843,'medical examination2'!A1843:'medical examination2'!B4177,2,FALSE)</f>
        <v>34.96</v>
      </c>
      <c r="D1843">
        <f>VLOOKUP(A1843,'medical examination2'!A1843:E4177,5,FALSE)</f>
        <v>5.63</v>
      </c>
      <c r="E1843" t="str">
        <f>VLOOKUP(A1843,'medical examination2'!A1843:G4178,7,FALSE)</f>
        <v>No</v>
      </c>
      <c r="F1843" t="str">
        <f>VLOOKUP(healthcare!A1843,'medical examination2'!A1843:I4177,9,FALSE)</f>
        <v>No</v>
      </c>
      <c r="G1843" t="str">
        <f>VLOOKUP(A1843,'medical examination2'!A1843:J4177,10,FALSE)</f>
        <v>No</v>
      </c>
      <c r="I1843" t="str">
        <f>VLOOKUP(A1843,'medical examination2'!A1843:M4177,13,FALSE)</f>
        <v>No</v>
      </c>
      <c r="J1843" t="str">
        <f>VLOOKUP(A1843,'medical examination2'!A1843:D4177,4,FALSE)</f>
        <v>OBESITY</v>
      </c>
      <c r="K1843" t="str">
        <f>VLOOKUP(A1843,'medical examination2'!A1843:F4177,6,FALSE)</f>
        <v>NORMAL</v>
      </c>
      <c r="L1843" s="16" t="e">
        <f>VLOOKUP(A1843,'hospitalisation details 2'!A1843:G4185,7,FALSE)</f>
        <v>#N/A</v>
      </c>
      <c r="N1843" t="e">
        <f>VLOOKUP(A1843,'hospitalisation details 2'!A1843:J4185,10,FALSE)</f>
        <v>#N/A</v>
      </c>
    </row>
    <row r="1844" spans="1:14" ht="15.6" x14ac:dyDescent="0.3">
      <c r="A1844" s="1" t="s">
        <v>526</v>
      </c>
      <c r="B1844" t="str">
        <f>VLOOKUP(A1844,'Customer Names'!A1844:D4178,4,FALSE)</f>
        <v>Bart</v>
      </c>
      <c r="C1844">
        <f>VLOOKUP(A1844,'medical examination2'!A1844:'medical examination2'!B4178,2,FALSE)</f>
        <v>38.39</v>
      </c>
      <c r="D1844">
        <f>VLOOKUP(A1844,'medical examination2'!A1844:E4178,5,FALSE)</f>
        <v>6.05</v>
      </c>
      <c r="E1844" t="str">
        <f>VLOOKUP(A1844,'medical examination2'!A1844:G4179,7,FALSE)</f>
        <v>No</v>
      </c>
      <c r="F1844" t="str">
        <f>VLOOKUP(healthcare!A1844,'medical examination2'!A1844:I4178,9,FALSE)</f>
        <v>No</v>
      </c>
      <c r="G1844" t="str">
        <f>VLOOKUP(A1844,'medical examination2'!A1844:J4178,10,FALSE)</f>
        <v>No</v>
      </c>
      <c r="I1844" t="str">
        <f>VLOOKUP(A1844,'medical examination2'!A1844:M4178,13,FALSE)</f>
        <v>No</v>
      </c>
      <c r="J1844" t="str">
        <f>VLOOKUP(A1844,'medical examination2'!A1844:D4178,4,FALSE)</f>
        <v>OBESITY</v>
      </c>
      <c r="K1844" t="str">
        <f>VLOOKUP(A1844,'medical examination2'!A1844:F4178,6,FALSE)</f>
        <v>PREDIABETES</v>
      </c>
      <c r="L1844" s="16" t="e">
        <f>VLOOKUP(A1844,'hospitalisation details 2'!A1844:G4186,7,FALSE)</f>
        <v>#N/A</v>
      </c>
      <c r="N1844" t="e">
        <f>VLOOKUP(A1844,'hospitalisation details 2'!A1844:J4186,10,FALSE)</f>
        <v>#N/A</v>
      </c>
    </row>
    <row r="1845" spans="1:14" ht="15.6" x14ac:dyDescent="0.3">
      <c r="A1845" s="1" t="s">
        <v>525</v>
      </c>
      <c r="B1845" t="str">
        <f>VLOOKUP(A1845,'Customer Names'!A1845:D4179,4,FALSE)</f>
        <v>Robert A.</v>
      </c>
      <c r="C1845">
        <f>VLOOKUP(A1845,'medical examination2'!A1845:'medical examination2'!B4179,2,FALSE)</f>
        <v>33.82</v>
      </c>
      <c r="D1845">
        <f>VLOOKUP(A1845,'medical examination2'!A1845:E4179,5,FALSE)</f>
        <v>4.6500000000000004</v>
      </c>
      <c r="E1845" t="str">
        <f>VLOOKUP(A1845,'medical examination2'!A1845:G4180,7,FALSE)</f>
        <v>No</v>
      </c>
      <c r="F1845" t="str">
        <f>VLOOKUP(healthcare!A1845,'medical examination2'!A1845:I4179,9,FALSE)</f>
        <v>No</v>
      </c>
      <c r="G1845" t="str">
        <f>VLOOKUP(A1845,'medical examination2'!A1845:J4179,10,FALSE)</f>
        <v>No</v>
      </c>
      <c r="I1845" t="str">
        <f>VLOOKUP(A1845,'medical examination2'!A1845:M4179,13,FALSE)</f>
        <v>No</v>
      </c>
      <c r="J1845" t="str">
        <f>VLOOKUP(A1845,'medical examination2'!A1845:D4179,4,FALSE)</f>
        <v>OBESITY</v>
      </c>
      <c r="K1845" t="str">
        <f>VLOOKUP(A1845,'medical examination2'!A1845:F4179,6,FALSE)</f>
        <v>NORMAL</v>
      </c>
      <c r="L1845" s="16" t="e">
        <f>VLOOKUP(A1845,'hospitalisation details 2'!A1845:G4187,7,FALSE)</f>
        <v>#N/A</v>
      </c>
      <c r="N1845" t="e">
        <f>VLOOKUP(A1845,'hospitalisation details 2'!A1845:J4187,10,FALSE)</f>
        <v>#N/A</v>
      </c>
    </row>
    <row r="1846" spans="1:14" ht="15.6" x14ac:dyDescent="0.3">
      <c r="A1846" s="1" t="s">
        <v>524</v>
      </c>
      <c r="B1846" t="str">
        <f>VLOOKUP(A1846,'Customer Names'!A1846:D4180,4,FALSE)</f>
        <v>Adam</v>
      </c>
      <c r="C1846">
        <f>VLOOKUP(A1846,'medical examination2'!A1846:'medical examination2'!B4180,2,FALSE)</f>
        <v>27.835000000000001</v>
      </c>
      <c r="D1846">
        <f>VLOOKUP(A1846,'medical examination2'!A1846:E4180,5,FALSE)</f>
        <v>5.37</v>
      </c>
      <c r="E1846" t="str">
        <f>VLOOKUP(A1846,'medical examination2'!A1846:G4181,7,FALSE)</f>
        <v>No</v>
      </c>
      <c r="F1846" t="str">
        <f>VLOOKUP(healthcare!A1846,'medical examination2'!A1846:I4180,9,FALSE)</f>
        <v>No</v>
      </c>
      <c r="G1846" t="str">
        <f>VLOOKUP(A1846,'medical examination2'!A1846:J4180,10,FALSE)</f>
        <v>No</v>
      </c>
      <c r="I1846" t="str">
        <f>VLOOKUP(A1846,'medical examination2'!A1846:M4180,13,FALSE)</f>
        <v>No</v>
      </c>
      <c r="J1846" t="str">
        <f>VLOOKUP(A1846,'medical examination2'!A1846:D4180,4,FALSE)</f>
        <v>OVERWEIGHT</v>
      </c>
      <c r="K1846" t="str">
        <f>VLOOKUP(A1846,'medical examination2'!A1846:F4180,6,FALSE)</f>
        <v>NORMAL</v>
      </c>
      <c r="L1846" s="16" t="e">
        <f>VLOOKUP(A1846,'hospitalisation details 2'!A1846:G4188,7,FALSE)</f>
        <v>#N/A</v>
      </c>
      <c r="N1846" t="e">
        <f>VLOOKUP(A1846,'hospitalisation details 2'!A1846:J4188,10,FALSE)</f>
        <v>#N/A</v>
      </c>
    </row>
    <row r="1847" spans="1:14" ht="15.6" x14ac:dyDescent="0.3">
      <c r="A1847" s="1" t="s">
        <v>523</v>
      </c>
      <c r="B1847" t="str">
        <f>VLOOKUP(A1847,'Customer Names'!A1847:D4181,4,FALSE)</f>
        <v>Yemane Adhane</v>
      </c>
      <c r="C1847">
        <f>VLOOKUP(A1847,'medical examination2'!A1847:'medical examination2'!B4181,2,FALSE)</f>
        <v>33</v>
      </c>
      <c r="D1847">
        <f>VLOOKUP(A1847,'medical examination2'!A1847:E4181,5,FALSE)</f>
        <v>5.39</v>
      </c>
      <c r="E1847" t="str">
        <f>VLOOKUP(A1847,'medical examination2'!A1847:G4182,7,FALSE)</f>
        <v>No</v>
      </c>
      <c r="F1847" t="str">
        <f>VLOOKUP(healthcare!A1847,'medical examination2'!A1847:I4181,9,FALSE)</f>
        <v>No</v>
      </c>
      <c r="G1847" t="str">
        <f>VLOOKUP(A1847,'medical examination2'!A1847:J4181,10,FALSE)</f>
        <v>No</v>
      </c>
      <c r="I1847" t="str">
        <f>VLOOKUP(A1847,'medical examination2'!A1847:M4181,13,FALSE)</f>
        <v>No</v>
      </c>
      <c r="J1847" t="str">
        <f>VLOOKUP(A1847,'medical examination2'!A1847:D4181,4,FALSE)</f>
        <v>OBESITY</v>
      </c>
      <c r="K1847" t="str">
        <f>VLOOKUP(A1847,'medical examination2'!A1847:F4181,6,FALSE)</f>
        <v>NORMAL</v>
      </c>
      <c r="L1847" s="16" t="e">
        <f>VLOOKUP(A1847,'hospitalisation details 2'!A1847:G4189,7,FALSE)</f>
        <v>#N/A</v>
      </c>
      <c r="N1847" t="e">
        <f>VLOOKUP(A1847,'hospitalisation details 2'!A1847:J4189,10,FALSE)</f>
        <v>#N/A</v>
      </c>
    </row>
    <row r="1848" spans="1:14" ht="15.6" x14ac:dyDescent="0.3">
      <c r="A1848" s="1" t="s">
        <v>522</v>
      </c>
      <c r="B1848" t="str">
        <f>VLOOKUP(A1848,'Customer Names'!A1848:D4182,4,FALSE)</f>
        <v>Jesse A.</v>
      </c>
      <c r="C1848">
        <f>VLOOKUP(A1848,'medical examination2'!A1848:'medical examination2'!B4182,2,FALSE)</f>
        <v>26.885000000000002</v>
      </c>
      <c r="D1848">
        <f>VLOOKUP(A1848,'medical examination2'!A1848:E4182,5,FALSE)</f>
        <v>5.86</v>
      </c>
      <c r="E1848" t="str">
        <f>VLOOKUP(A1848,'medical examination2'!A1848:G4183,7,FALSE)</f>
        <v>No</v>
      </c>
      <c r="F1848" t="str">
        <f>VLOOKUP(healthcare!A1848,'medical examination2'!A1848:I4182,9,FALSE)</f>
        <v>No</v>
      </c>
      <c r="G1848" t="str">
        <f>VLOOKUP(A1848,'medical examination2'!A1848:J4182,10,FALSE)</f>
        <v>No</v>
      </c>
      <c r="I1848" t="str">
        <f>VLOOKUP(A1848,'medical examination2'!A1848:M4182,13,FALSE)</f>
        <v>No</v>
      </c>
      <c r="J1848" t="str">
        <f>VLOOKUP(A1848,'medical examination2'!A1848:D4182,4,FALSE)</f>
        <v>OVERWEIGHT</v>
      </c>
      <c r="K1848" t="str">
        <f>VLOOKUP(A1848,'medical examination2'!A1848:F4182,6,FALSE)</f>
        <v>PREDIABETES</v>
      </c>
      <c r="L1848" s="16" t="e">
        <f>VLOOKUP(A1848,'hospitalisation details 2'!A1848:G4190,7,FALSE)</f>
        <v>#N/A</v>
      </c>
      <c r="N1848" t="e">
        <f>VLOOKUP(A1848,'hospitalisation details 2'!A1848:J4190,10,FALSE)</f>
        <v>#N/A</v>
      </c>
    </row>
    <row r="1849" spans="1:14" ht="15.6" x14ac:dyDescent="0.3">
      <c r="A1849" s="1" t="s">
        <v>521</v>
      </c>
      <c r="B1849" t="str">
        <f>VLOOKUP(A1849,'Customer Names'!A1849:D4183,4,FALSE)</f>
        <v>Bird</v>
      </c>
      <c r="C1849">
        <f>VLOOKUP(A1849,'medical examination2'!A1849:'medical examination2'!B4183,2,FALSE)</f>
        <v>29.26</v>
      </c>
      <c r="D1849">
        <f>VLOOKUP(A1849,'medical examination2'!A1849:E4183,5,FALSE)</f>
        <v>4.4400000000000004</v>
      </c>
      <c r="E1849" t="str">
        <f>VLOOKUP(A1849,'medical examination2'!A1849:G4184,7,FALSE)</f>
        <v>No</v>
      </c>
      <c r="F1849" t="str">
        <f>VLOOKUP(healthcare!A1849,'medical examination2'!A1849:I4183,9,FALSE)</f>
        <v>No</v>
      </c>
      <c r="G1849" t="str">
        <f>VLOOKUP(A1849,'medical examination2'!A1849:J4183,10,FALSE)</f>
        <v>No</v>
      </c>
      <c r="I1849" t="str">
        <f>VLOOKUP(A1849,'medical examination2'!A1849:M4183,13,FALSE)</f>
        <v>No</v>
      </c>
      <c r="J1849" t="str">
        <f>VLOOKUP(A1849,'medical examination2'!A1849:D4183,4,FALSE)</f>
        <v>OVERWEIGHT</v>
      </c>
      <c r="K1849" t="str">
        <f>VLOOKUP(A1849,'medical examination2'!A1849:F4183,6,FALSE)</f>
        <v>NORMAL</v>
      </c>
      <c r="L1849" s="16" t="e">
        <f>VLOOKUP(A1849,'hospitalisation details 2'!A1849:G4191,7,FALSE)</f>
        <v>#N/A</v>
      </c>
      <c r="N1849" t="e">
        <f>VLOOKUP(A1849,'hospitalisation details 2'!A1849:J4191,10,FALSE)</f>
        <v>#N/A</v>
      </c>
    </row>
    <row r="1850" spans="1:14" ht="15.6" x14ac:dyDescent="0.3">
      <c r="A1850" s="1" t="s">
        <v>520</v>
      </c>
      <c r="B1850" t="str">
        <f>VLOOKUP(A1850,'Customer Names'!A1850:D4184,4,FALSE)</f>
        <v>Patrick M.</v>
      </c>
      <c r="C1850">
        <f>VLOOKUP(A1850,'medical examination2'!A1850:'medical examination2'!B4184,2,FALSE)</f>
        <v>26.98</v>
      </c>
      <c r="D1850">
        <f>VLOOKUP(A1850,'medical examination2'!A1850:E4184,5,FALSE)</f>
        <v>4.41</v>
      </c>
      <c r="E1850" t="str">
        <f>VLOOKUP(A1850,'medical examination2'!A1850:G4185,7,FALSE)</f>
        <v>No</v>
      </c>
      <c r="F1850" t="str">
        <f>VLOOKUP(healthcare!A1850,'medical examination2'!A1850:I4184,9,FALSE)</f>
        <v>No</v>
      </c>
      <c r="G1850" t="str">
        <f>VLOOKUP(A1850,'medical examination2'!A1850:J4184,10,FALSE)</f>
        <v>No</v>
      </c>
      <c r="I1850" t="str">
        <f>VLOOKUP(A1850,'medical examination2'!A1850:M4184,13,FALSE)</f>
        <v>No</v>
      </c>
      <c r="J1850" t="str">
        <f>VLOOKUP(A1850,'medical examination2'!A1850:D4184,4,FALSE)</f>
        <v>OVERWEIGHT</v>
      </c>
      <c r="K1850" t="str">
        <f>VLOOKUP(A1850,'medical examination2'!A1850:F4184,6,FALSE)</f>
        <v>NORMAL</v>
      </c>
      <c r="L1850" s="16" t="e">
        <f>VLOOKUP(A1850,'hospitalisation details 2'!A1850:G4192,7,FALSE)</f>
        <v>#N/A</v>
      </c>
      <c r="N1850" t="e">
        <f>VLOOKUP(A1850,'hospitalisation details 2'!A1850:J4192,10,FALSE)</f>
        <v>#N/A</v>
      </c>
    </row>
    <row r="1851" spans="1:14" ht="15.6" x14ac:dyDescent="0.3">
      <c r="A1851" s="1" t="s">
        <v>519</v>
      </c>
      <c r="B1851" t="str">
        <f>VLOOKUP(A1851,'Customer Names'!A1851:D4185,4,FALSE)</f>
        <v>Kyle</v>
      </c>
      <c r="C1851">
        <f>VLOOKUP(A1851,'medical examination2'!A1851:'medical examination2'!B4185,2,FALSE)</f>
        <v>32.11</v>
      </c>
      <c r="D1851">
        <f>VLOOKUP(A1851,'medical examination2'!A1851:E4185,5,FALSE)</f>
        <v>5.19</v>
      </c>
      <c r="E1851" t="str">
        <f>VLOOKUP(A1851,'medical examination2'!A1851:G4186,7,FALSE)</f>
        <v>No</v>
      </c>
      <c r="F1851" t="str">
        <f>VLOOKUP(healthcare!A1851,'medical examination2'!A1851:I4185,9,FALSE)</f>
        <v>No</v>
      </c>
      <c r="G1851" t="str">
        <f>VLOOKUP(A1851,'medical examination2'!A1851:J4185,10,FALSE)</f>
        <v>Yes</v>
      </c>
      <c r="I1851" t="str">
        <f>VLOOKUP(A1851,'medical examination2'!A1851:M4185,13,FALSE)</f>
        <v>No</v>
      </c>
      <c r="J1851" t="str">
        <f>VLOOKUP(A1851,'medical examination2'!A1851:D4185,4,FALSE)</f>
        <v>OBESITY</v>
      </c>
      <c r="K1851" t="str">
        <f>VLOOKUP(A1851,'medical examination2'!A1851:F4185,6,FALSE)</f>
        <v>NORMAL</v>
      </c>
      <c r="L1851" s="16" t="e">
        <f>VLOOKUP(A1851,'hospitalisation details 2'!A1851:G4193,7,FALSE)</f>
        <v>#N/A</v>
      </c>
      <c r="N1851" t="e">
        <f>VLOOKUP(A1851,'hospitalisation details 2'!A1851:J4193,10,FALSE)</f>
        <v>#N/A</v>
      </c>
    </row>
    <row r="1852" spans="1:14" ht="15.6" x14ac:dyDescent="0.3">
      <c r="A1852" s="1" t="s">
        <v>518</v>
      </c>
      <c r="B1852" t="str">
        <f>VLOOKUP(A1852,'Customer Names'!A1852:D4186,4,FALSE)</f>
        <v>Ryan</v>
      </c>
      <c r="C1852">
        <f>VLOOKUP(A1852,'medical examination2'!A1852:'medical examination2'!B4186,2,FALSE)</f>
        <v>31.73</v>
      </c>
      <c r="D1852">
        <f>VLOOKUP(A1852,'medical examination2'!A1852:E4186,5,FALSE)</f>
        <v>5.16</v>
      </c>
      <c r="E1852" t="str">
        <f>VLOOKUP(A1852,'medical examination2'!A1852:G4187,7,FALSE)</f>
        <v>No</v>
      </c>
      <c r="F1852" t="str">
        <f>VLOOKUP(healthcare!A1852,'medical examination2'!A1852:I4186,9,FALSE)</f>
        <v>No</v>
      </c>
      <c r="G1852" t="str">
        <f>VLOOKUP(A1852,'medical examination2'!A1852:J4186,10,FALSE)</f>
        <v>Yes</v>
      </c>
      <c r="I1852" t="str">
        <f>VLOOKUP(A1852,'medical examination2'!A1852:M4186,13,FALSE)</f>
        <v>No</v>
      </c>
      <c r="J1852" t="str">
        <f>VLOOKUP(A1852,'medical examination2'!A1852:D4186,4,FALSE)</f>
        <v>OBESITY</v>
      </c>
      <c r="K1852" t="str">
        <f>VLOOKUP(A1852,'medical examination2'!A1852:F4186,6,FALSE)</f>
        <v>NORMAL</v>
      </c>
      <c r="L1852" s="16" t="e">
        <f>VLOOKUP(A1852,'hospitalisation details 2'!A1852:G4194,7,FALSE)</f>
        <v>#N/A</v>
      </c>
      <c r="N1852" t="e">
        <f>VLOOKUP(A1852,'hospitalisation details 2'!A1852:J4194,10,FALSE)</f>
        <v>#N/A</v>
      </c>
    </row>
    <row r="1853" spans="1:14" ht="15.6" x14ac:dyDescent="0.3">
      <c r="A1853" s="1" t="s">
        <v>517</v>
      </c>
      <c r="B1853" t="str">
        <f>VLOOKUP(A1853,'Customer Names'!A1853:D4187,4,FALSE)</f>
        <v>Yuri</v>
      </c>
      <c r="C1853">
        <f>VLOOKUP(A1853,'medical examination2'!A1853:'medical examination2'!B4187,2,FALSE)</f>
        <v>22.515000000000001</v>
      </c>
      <c r="D1853">
        <f>VLOOKUP(A1853,'medical examination2'!A1853:E4187,5,FALSE)</f>
        <v>4.24</v>
      </c>
      <c r="E1853" t="str">
        <f>VLOOKUP(A1853,'medical examination2'!A1853:G4188,7,FALSE)</f>
        <v>No</v>
      </c>
      <c r="F1853" t="str">
        <f>VLOOKUP(healthcare!A1853,'medical examination2'!A1853:I4187,9,FALSE)</f>
        <v>No</v>
      </c>
      <c r="G1853" t="str">
        <f>VLOOKUP(A1853,'medical examination2'!A1853:J4187,10,FALSE)</f>
        <v>No</v>
      </c>
      <c r="I1853" t="str">
        <f>VLOOKUP(A1853,'medical examination2'!A1853:M4187,13,FALSE)</f>
        <v>No</v>
      </c>
      <c r="J1853" t="str">
        <f>VLOOKUP(A1853,'medical examination2'!A1853:D4187,4,FALSE)</f>
        <v>NORMAL WEIGHT</v>
      </c>
      <c r="K1853" t="str">
        <f>VLOOKUP(A1853,'medical examination2'!A1853:F4187,6,FALSE)</f>
        <v>NORMAL</v>
      </c>
      <c r="L1853" s="16" t="e">
        <f>VLOOKUP(A1853,'hospitalisation details 2'!A1853:G4195,7,FALSE)</f>
        <v>#N/A</v>
      </c>
      <c r="N1853" t="e">
        <f>VLOOKUP(A1853,'hospitalisation details 2'!A1853:J4195,10,FALSE)</f>
        <v>#N/A</v>
      </c>
    </row>
    <row r="1854" spans="1:14" ht="15.6" x14ac:dyDescent="0.3">
      <c r="A1854" s="1" t="s">
        <v>515</v>
      </c>
      <c r="B1854" t="str">
        <f>VLOOKUP(A1854,'Customer Names'!A1854:D4188,4,FALSE)</f>
        <v>Ryan</v>
      </c>
      <c r="C1854">
        <f>VLOOKUP(A1854,'medical examination2'!A1854:'medical examination2'!B4188,2,FALSE)</f>
        <v>25.9</v>
      </c>
      <c r="D1854">
        <f>VLOOKUP(A1854,'medical examination2'!A1854:E4188,5,FALSE)</f>
        <v>5.45</v>
      </c>
      <c r="E1854" t="str">
        <f>VLOOKUP(A1854,'medical examination2'!A1854:G4189,7,FALSE)</f>
        <v>No</v>
      </c>
      <c r="F1854" t="str">
        <f>VLOOKUP(healthcare!A1854,'medical examination2'!A1854:I4188,9,FALSE)</f>
        <v>No</v>
      </c>
      <c r="G1854" t="str">
        <f>VLOOKUP(A1854,'medical examination2'!A1854:J4188,10,FALSE)</f>
        <v>No</v>
      </c>
      <c r="I1854" t="str">
        <f>VLOOKUP(A1854,'medical examination2'!A1854:M4188,13,FALSE)</f>
        <v>No</v>
      </c>
      <c r="J1854" t="str">
        <f>VLOOKUP(A1854,'medical examination2'!A1854:D4188,4,FALSE)</f>
        <v>OVERWEIGHT</v>
      </c>
      <c r="K1854" t="str">
        <f>VLOOKUP(A1854,'medical examination2'!A1854:F4188,6,FALSE)</f>
        <v>NORMAL</v>
      </c>
      <c r="L1854" s="16" t="e">
        <f>VLOOKUP(A1854,'hospitalisation details 2'!A1854:G4196,7,FALSE)</f>
        <v>#N/A</v>
      </c>
      <c r="N1854" t="e">
        <f>VLOOKUP(A1854,'hospitalisation details 2'!A1854:J4196,10,FALSE)</f>
        <v>#N/A</v>
      </c>
    </row>
    <row r="1855" spans="1:14" ht="15.6" x14ac:dyDescent="0.3">
      <c r="A1855" s="1" t="s">
        <v>514</v>
      </c>
      <c r="B1855" t="str">
        <f>VLOOKUP(A1855,'Customer Names'!A1855:D4189,4,FALSE)</f>
        <v>Debbie</v>
      </c>
      <c r="C1855">
        <f>VLOOKUP(A1855,'medical examination2'!A1855:'medical examination2'!B4189,2,FALSE)</f>
        <v>27.72</v>
      </c>
      <c r="D1855">
        <f>VLOOKUP(A1855,'medical examination2'!A1855:E4189,5,FALSE)</f>
        <v>5.03</v>
      </c>
      <c r="E1855" t="str">
        <f>VLOOKUP(A1855,'medical examination2'!A1855:G4190,7,FALSE)</f>
        <v>yes</v>
      </c>
      <c r="F1855" t="str">
        <f>VLOOKUP(healthcare!A1855,'medical examination2'!A1855:I4189,9,FALSE)</f>
        <v>No</v>
      </c>
      <c r="G1855" t="str">
        <f>VLOOKUP(A1855,'medical examination2'!A1855:J4189,10,FALSE)</f>
        <v>No</v>
      </c>
      <c r="I1855" t="str">
        <f>VLOOKUP(A1855,'medical examination2'!A1855:M4189,13,FALSE)</f>
        <v>No</v>
      </c>
      <c r="J1855" t="str">
        <f>VLOOKUP(A1855,'medical examination2'!A1855:D4189,4,FALSE)</f>
        <v>OVERWEIGHT</v>
      </c>
      <c r="K1855" t="str">
        <f>VLOOKUP(A1855,'medical examination2'!A1855:F4189,6,FALSE)</f>
        <v>NORMAL</v>
      </c>
      <c r="L1855" s="16" t="e">
        <f>VLOOKUP(A1855,'hospitalisation details 2'!A1855:G4197,7,FALSE)</f>
        <v>#N/A</v>
      </c>
      <c r="N1855" t="e">
        <f>VLOOKUP(A1855,'hospitalisation details 2'!A1855:J4197,10,FALSE)</f>
        <v>#N/A</v>
      </c>
    </row>
    <row r="1856" spans="1:14" ht="15.6" x14ac:dyDescent="0.3">
      <c r="A1856" s="1" t="s">
        <v>513</v>
      </c>
      <c r="B1856" t="str">
        <f>VLOOKUP(A1856,'Customer Names'!A1856:D4190,4,FALSE)</f>
        <v>Mark D</v>
      </c>
      <c r="C1856">
        <f>VLOOKUP(A1856,'medical examination2'!A1856:'medical examination2'!B4190,2,FALSE)</f>
        <v>31.5</v>
      </c>
      <c r="D1856">
        <f>VLOOKUP(A1856,'medical examination2'!A1856:E4190,5,FALSE)</f>
        <v>9.6199999999999992</v>
      </c>
      <c r="E1856" t="str">
        <f>VLOOKUP(A1856,'medical examination2'!A1856:G4191,7,FALSE)</f>
        <v>yes</v>
      </c>
      <c r="F1856" t="str">
        <f>VLOOKUP(healthcare!A1856,'medical examination2'!A1856:I4190,9,FALSE)</f>
        <v>No</v>
      </c>
      <c r="G1856" t="str">
        <f>VLOOKUP(A1856,'medical examination2'!A1856:J4190,10,FALSE)</f>
        <v>No</v>
      </c>
      <c r="I1856" t="str">
        <f>VLOOKUP(A1856,'medical examination2'!A1856:M4190,13,FALSE)</f>
        <v>No</v>
      </c>
      <c r="J1856" t="str">
        <f>VLOOKUP(A1856,'medical examination2'!A1856:D4190,4,FALSE)</f>
        <v>OBESITY</v>
      </c>
      <c r="K1856" t="str">
        <f>VLOOKUP(A1856,'medical examination2'!A1856:F4190,6,FALSE)</f>
        <v>DIABETES</v>
      </c>
      <c r="L1856" s="16" t="e">
        <f>VLOOKUP(A1856,'hospitalisation details 2'!A1856:G4198,7,FALSE)</f>
        <v>#N/A</v>
      </c>
      <c r="N1856" t="e">
        <f>VLOOKUP(A1856,'hospitalisation details 2'!A1856:J4198,10,FALSE)</f>
        <v>#N/A</v>
      </c>
    </row>
    <row r="1857" spans="1:14" ht="15.6" x14ac:dyDescent="0.3">
      <c r="A1857" s="1" t="s">
        <v>512</v>
      </c>
      <c r="B1857" t="str">
        <f>VLOOKUP(A1857,'Customer Names'!A1857:D4191,4,FALSE)</f>
        <v>Christopher</v>
      </c>
      <c r="C1857">
        <f>VLOOKUP(A1857,'medical examination2'!A1857:'medical examination2'!B4191,2,FALSE)</f>
        <v>29.7</v>
      </c>
      <c r="D1857">
        <f>VLOOKUP(A1857,'medical examination2'!A1857:E4191,5,FALSE)</f>
        <v>6.77</v>
      </c>
      <c r="E1857" t="str">
        <f>VLOOKUP(A1857,'medical examination2'!A1857:G4192,7,FALSE)</f>
        <v>yes</v>
      </c>
      <c r="F1857" t="str">
        <f>VLOOKUP(healthcare!A1857,'medical examination2'!A1857:I4191,9,FALSE)</f>
        <v>No</v>
      </c>
      <c r="G1857" t="str">
        <f>VLOOKUP(A1857,'medical examination2'!A1857:J4191,10,FALSE)</f>
        <v>No</v>
      </c>
      <c r="I1857" t="str">
        <f>VLOOKUP(A1857,'medical examination2'!A1857:M4191,13,FALSE)</f>
        <v>No</v>
      </c>
      <c r="J1857" t="str">
        <f>VLOOKUP(A1857,'medical examination2'!A1857:D4191,4,FALSE)</f>
        <v>OVERWEIGHT</v>
      </c>
      <c r="K1857" t="str">
        <f>VLOOKUP(A1857,'medical examination2'!A1857:F4191,6,FALSE)</f>
        <v>DIABETES</v>
      </c>
      <c r="L1857" s="16" t="e">
        <f>VLOOKUP(A1857,'hospitalisation details 2'!A1857:G4199,7,FALSE)</f>
        <v>#N/A</v>
      </c>
      <c r="N1857" t="e">
        <f>VLOOKUP(A1857,'hospitalisation details 2'!A1857:J4199,10,FALSE)</f>
        <v>#N/A</v>
      </c>
    </row>
    <row r="1858" spans="1:14" ht="15.6" x14ac:dyDescent="0.3">
      <c r="A1858" s="1" t="s">
        <v>511</v>
      </c>
      <c r="B1858" t="str">
        <f>VLOOKUP(A1858,'Customer Names'!A1858:D4192,4,FALSE)</f>
        <v>Daniell L</v>
      </c>
      <c r="C1858">
        <f>VLOOKUP(A1858,'medical examination2'!A1858:'medical examination2'!B4192,2,FALSE)</f>
        <v>21.26</v>
      </c>
      <c r="D1858">
        <f>VLOOKUP(A1858,'medical examination2'!A1858:E4192,5,FALSE)</f>
        <v>5.36</v>
      </c>
      <c r="E1858" t="str">
        <f>VLOOKUP(A1858,'medical examination2'!A1858:G4193,7,FALSE)</f>
        <v>yes</v>
      </c>
      <c r="F1858" t="str">
        <f>VLOOKUP(healthcare!A1858,'medical examination2'!A1858:I4192,9,FALSE)</f>
        <v>No</v>
      </c>
      <c r="G1858" t="str">
        <f>VLOOKUP(A1858,'medical examination2'!A1858:J4192,10,FALSE)</f>
        <v>No</v>
      </c>
      <c r="I1858" t="str">
        <f>VLOOKUP(A1858,'medical examination2'!A1858:M4192,13,FALSE)</f>
        <v>No</v>
      </c>
      <c r="J1858" t="str">
        <f>VLOOKUP(A1858,'medical examination2'!A1858:D4192,4,FALSE)</f>
        <v>NORMAL WEIGHT</v>
      </c>
      <c r="K1858" t="str">
        <f>VLOOKUP(A1858,'medical examination2'!A1858:F4192,6,FALSE)</f>
        <v>NORMAL</v>
      </c>
      <c r="L1858" s="16" t="e">
        <f>VLOOKUP(A1858,'hospitalisation details 2'!A1858:G4200,7,FALSE)</f>
        <v>#N/A</v>
      </c>
      <c r="N1858" t="e">
        <f>VLOOKUP(A1858,'hospitalisation details 2'!A1858:J4200,10,FALSE)</f>
        <v>#N/A</v>
      </c>
    </row>
    <row r="1859" spans="1:14" ht="15.6" x14ac:dyDescent="0.3">
      <c r="A1859" s="1" t="s">
        <v>510</v>
      </c>
      <c r="B1859" t="str">
        <f>VLOOKUP(A1859,'Customer Names'!A1859:D4193,4,FALSE)</f>
        <v>Janne</v>
      </c>
      <c r="C1859">
        <f>VLOOKUP(A1859,'medical examination2'!A1859:'medical examination2'!B4193,2,FALSE)</f>
        <v>17.09</v>
      </c>
      <c r="D1859">
        <f>VLOOKUP(A1859,'medical examination2'!A1859:E4193,5,FALSE)</f>
        <v>5.69</v>
      </c>
      <c r="E1859" t="str">
        <f>VLOOKUP(A1859,'medical examination2'!A1859:G4194,7,FALSE)</f>
        <v>No</v>
      </c>
      <c r="F1859" t="str">
        <f>VLOOKUP(healthcare!A1859,'medical examination2'!A1859:I4193,9,FALSE)</f>
        <v>No</v>
      </c>
      <c r="G1859" t="str">
        <f>VLOOKUP(A1859,'medical examination2'!A1859:J4193,10,FALSE)</f>
        <v>No</v>
      </c>
      <c r="I1859" t="str">
        <f>VLOOKUP(A1859,'medical examination2'!A1859:M4193,13,FALSE)</f>
        <v>No</v>
      </c>
      <c r="J1859" t="str">
        <f>VLOOKUP(A1859,'medical examination2'!A1859:D4193,4,FALSE)</f>
        <v>UNDERWEIGHT</v>
      </c>
      <c r="K1859" t="str">
        <f>VLOOKUP(A1859,'medical examination2'!A1859:F4193,6,FALSE)</f>
        <v>NORMAL</v>
      </c>
      <c r="L1859" s="16" t="e">
        <f>VLOOKUP(A1859,'hospitalisation details 2'!A1859:G4201,7,FALSE)</f>
        <v>#N/A</v>
      </c>
      <c r="N1859" t="e">
        <f>VLOOKUP(A1859,'hospitalisation details 2'!A1859:J4201,10,FALSE)</f>
        <v>#N/A</v>
      </c>
    </row>
    <row r="1860" spans="1:14" ht="15.6" x14ac:dyDescent="0.3">
      <c r="A1860" s="1" t="s">
        <v>509</v>
      </c>
      <c r="B1860" t="str">
        <f>VLOOKUP(A1860,'Customer Names'!A1860:D4194,4,FALSE)</f>
        <v>Martina</v>
      </c>
      <c r="C1860">
        <f>VLOOKUP(A1860,'medical examination2'!A1860:'medical examination2'!B4194,2,FALSE)</f>
        <v>24.3</v>
      </c>
      <c r="D1860">
        <f>VLOOKUP(A1860,'medical examination2'!A1860:E4194,5,FALSE)</f>
        <v>4.9000000000000004</v>
      </c>
      <c r="E1860" t="str">
        <f>VLOOKUP(A1860,'medical examination2'!A1860:G4195,7,FALSE)</f>
        <v>yes</v>
      </c>
      <c r="F1860" t="str">
        <f>VLOOKUP(healthcare!A1860,'medical examination2'!A1860:I4194,9,FALSE)</f>
        <v>No</v>
      </c>
      <c r="G1860" t="str">
        <f>VLOOKUP(A1860,'medical examination2'!A1860:J4194,10,FALSE)</f>
        <v>Yes</v>
      </c>
      <c r="I1860" t="str">
        <f>VLOOKUP(A1860,'medical examination2'!A1860:M4194,13,FALSE)</f>
        <v>No</v>
      </c>
      <c r="J1860" t="str">
        <f>VLOOKUP(A1860,'medical examination2'!A1860:D4194,4,FALSE)</f>
        <v>NORMAL WEIGHT</v>
      </c>
      <c r="K1860" t="str">
        <f>VLOOKUP(A1860,'medical examination2'!A1860:F4194,6,FALSE)</f>
        <v>NORMAL</v>
      </c>
      <c r="L1860" s="16" t="e">
        <f>VLOOKUP(A1860,'hospitalisation details 2'!A1860:G4202,7,FALSE)</f>
        <v>#N/A</v>
      </c>
      <c r="N1860" t="e">
        <f>VLOOKUP(A1860,'hospitalisation details 2'!A1860:J4202,10,FALSE)</f>
        <v>#N/A</v>
      </c>
    </row>
    <row r="1861" spans="1:14" ht="15.6" x14ac:dyDescent="0.3">
      <c r="A1861" s="1" t="s">
        <v>508</v>
      </c>
      <c r="B1861" t="str">
        <f>VLOOKUP(A1861,'Customer Names'!A1861:D4195,4,FALSE)</f>
        <v>Elizabeth L</v>
      </c>
      <c r="C1861">
        <f>VLOOKUP(A1861,'medical examination2'!A1861:'medical examination2'!B4195,2,FALSE)</f>
        <v>29.734999999999999</v>
      </c>
      <c r="D1861">
        <f>VLOOKUP(A1861,'medical examination2'!A1861:E4195,5,FALSE)</f>
        <v>5.78</v>
      </c>
      <c r="E1861" t="str">
        <f>VLOOKUP(A1861,'medical examination2'!A1861:G4196,7,FALSE)</f>
        <v>No</v>
      </c>
      <c r="F1861" t="str">
        <f>VLOOKUP(healthcare!A1861,'medical examination2'!A1861:I4195,9,FALSE)</f>
        <v>No</v>
      </c>
      <c r="G1861" t="str">
        <f>VLOOKUP(A1861,'medical examination2'!A1861:J4195,10,FALSE)</f>
        <v>No</v>
      </c>
      <c r="I1861" t="str">
        <f>VLOOKUP(A1861,'medical examination2'!A1861:M4195,13,FALSE)</f>
        <v>No</v>
      </c>
      <c r="J1861" t="str">
        <f>VLOOKUP(A1861,'medical examination2'!A1861:D4195,4,FALSE)</f>
        <v>OVERWEIGHT</v>
      </c>
      <c r="K1861" t="str">
        <f>VLOOKUP(A1861,'medical examination2'!A1861:F4195,6,FALSE)</f>
        <v>PREDIABETES</v>
      </c>
      <c r="L1861" s="16" t="e">
        <f>VLOOKUP(A1861,'hospitalisation details 2'!A1861:G4203,7,FALSE)</f>
        <v>#N/A</v>
      </c>
      <c r="N1861" t="e">
        <f>VLOOKUP(A1861,'hospitalisation details 2'!A1861:J4203,10,FALSE)</f>
        <v>#N/A</v>
      </c>
    </row>
    <row r="1862" spans="1:14" ht="15.6" x14ac:dyDescent="0.3">
      <c r="A1862" s="1" t="s">
        <v>507</v>
      </c>
      <c r="B1862" t="str">
        <f>VLOOKUP(A1862,'Customer Names'!A1862:D4196,4,FALSE)</f>
        <v>Stephanie C.</v>
      </c>
      <c r="C1862">
        <f>VLOOKUP(A1862,'medical examination2'!A1862:'medical examination2'!B4196,2,FALSE)</f>
        <v>29.26</v>
      </c>
      <c r="D1862">
        <f>VLOOKUP(A1862,'medical examination2'!A1862:E4196,5,FALSE)</f>
        <v>4.7</v>
      </c>
      <c r="E1862" t="str">
        <f>VLOOKUP(A1862,'medical examination2'!A1862:G4197,7,FALSE)</f>
        <v>No</v>
      </c>
      <c r="F1862" t="str">
        <f>VLOOKUP(healthcare!A1862,'medical examination2'!A1862:I4196,9,FALSE)</f>
        <v>No</v>
      </c>
      <c r="G1862" t="str">
        <f>VLOOKUP(A1862,'medical examination2'!A1862:J4196,10,FALSE)</f>
        <v>No</v>
      </c>
      <c r="I1862" t="str">
        <f>VLOOKUP(A1862,'medical examination2'!A1862:M4196,13,FALSE)</f>
        <v>No</v>
      </c>
      <c r="J1862" t="str">
        <f>VLOOKUP(A1862,'medical examination2'!A1862:D4196,4,FALSE)</f>
        <v>OVERWEIGHT</v>
      </c>
      <c r="K1862" t="str">
        <f>VLOOKUP(A1862,'medical examination2'!A1862:F4196,6,FALSE)</f>
        <v>NORMAL</v>
      </c>
      <c r="L1862" s="16" t="e">
        <f>VLOOKUP(A1862,'hospitalisation details 2'!A1862:G4204,7,FALSE)</f>
        <v>#N/A</v>
      </c>
      <c r="N1862" t="e">
        <f>VLOOKUP(A1862,'hospitalisation details 2'!A1862:J4204,10,FALSE)</f>
        <v>#N/A</v>
      </c>
    </row>
    <row r="1863" spans="1:14" ht="15.6" x14ac:dyDescent="0.3">
      <c r="A1863" s="1" t="s">
        <v>506</v>
      </c>
      <c r="B1863" t="str">
        <f>VLOOKUP(A1863,'Customer Names'!A1863:D4197,4,FALSE)</f>
        <v>Katie</v>
      </c>
      <c r="C1863">
        <f>VLOOKUP(A1863,'medical examination2'!A1863:'medical examination2'!B4197,2,FALSE)</f>
        <v>33</v>
      </c>
      <c r="D1863">
        <f>VLOOKUP(A1863,'medical examination2'!A1863:E4197,5,FALSE)</f>
        <v>6.28</v>
      </c>
      <c r="E1863" t="str">
        <f>VLOOKUP(A1863,'medical examination2'!A1863:G4198,7,FALSE)</f>
        <v>No</v>
      </c>
      <c r="F1863" t="str">
        <f>VLOOKUP(healthcare!A1863,'medical examination2'!A1863:I4197,9,FALSE)</f>
        <v>No</v>
      </c>
      <c r="G1863" t="str">
        <f>VLOOKUP(A1863,'medical examination2'!A1863:J4197,10,FALSE)</f>
        <v>No</v>
      </c>
      <c r="I1863" t="str">
        <f>VLOOKUP(A1863,'medical examination2'!A1863:M4197,13,FALSE)</f>
        <v>No</v>
      </c>
      <c r="J1863" t="str">
        <f>VLOOKUP(A1863,'medical examination2'!A1863:D4197,4,FALSE)</f>
        <v>OBESITY</v>
      </c>
      <c r="K1863" t="str">
        <f>VLOOKUP(A1863,'medical examination2'!A1863:F4197,6,FALSE)</f>
        <v>PREDIABETES</v>
      </c>
      <c r="L1863" s="16" t="e">
        <f>VLOOKUP(A1863,'hospitalisation details 2'!A1863:G4205,7,FALSE)</f>
        <v>#N/A</v>
      </c>
      <c r="N1863" t="e">
        <f>VLOOKUP(A1863,'hospitalisation details 2'!A1863:J4205,10,FALSE)</f>
        <v>#N/A</v>
      </c>
    </row>
    <row r="1864" spans="1:14" ht="15.6" x14ac:dyDescent="0.3">
      <c r="A1864" s="1" t="s">
        <v>505</v>
      </c>
      <c r="B1864" t="str">
        <f>VLOOKUP(A1864,'Customer Names'!A1864:D4198,4,FALSE)</f>
        <v>Callie</v>
      </c>
      <c r="C1864">
        <f>VLOOKUP(A1864,'medical examination2'!A1864:'medical examination2'!B4198,2,FALSE)</f>
        <v>31.065000000000001</v>
      </c>
      <c r="D1864">
        <f>VLOOKUP(A1864,'medical examination2'!A1864:E4198,5,FALSE)</f>
        <v>4.2300000000000004</v>
      </c>
      <c r="E1864" t="str">
        <f>VLOOKUP(A1864,'medical examination2'!A1864:G4199,7,FALSE)</f>
        <v>No</v>
      </c>
      <c r="F1864" t="str">
        <f>VLOOKUP(healthcare!A1864,'medical examination2'!A1864:I4198,9,FALSE)</f>
        <v>No</v>
      </c>
      <c r="G1864" t="str">
        <f>VLOOKUP(A1864,'medical examination2'!A1864:J4198,10,FALSE)</f>
        <v>No</v>
      </c>
      <c r="I1864" t="str">
        <f>VLOOKUP(A1864,'medical examination2'!A1864:M4198,13,FALSE)</f>
        <v>No</v>
      </c>
      <c r="J1864" t="str">
        <f>VLOOKUP(A1864,'medical examination2'!A1864:D4198,4,FALSE)</f>
        <v>OBESITY</v>
      </c>
      <c r="K1864" t="str">
        <f>VLOOKUP(A1864,'medical examination2'!A1864:F4198,6,FALSE)</f>
        <v>NORMAL</v>
      </c>
      <c r="L1864" s="16" t="e">
        <f>VLOOKUP(A1864,'hospitalisation details 2'!A1864:G4206,7,FALSE)</f>
        <v>#N/A</v>
      </c>
      <c r="N1864" t="e">
        <f>VLOOKUP(A1864,'hospitalisation details 2'!A1864:J4206,10,FALSE)</f>
        <v>#N/A</v>
      </c>
    </row>
    <row r="1865" spans="1:14" ht="15.6" x14ac:dyDescent="0.3">
      <c r="A1865" s="1" t="s">
        <v>504</v>
      </c>
      <c r="B1865" t="str">
        <f>VLOOKUP(A1865,'Customer Names'!A1865:D4199,4,FALSE)</f>
        <v>Inna</v>
      </c>
      <c r="C1865">
        <f>VLOOKUP(A1865,'medical examination2'!A1865:'medical examination2'!B4199,2,FALSE)</f>
        <v>26.51</v>
      </c>
      <c r="D1865">
        <f>VLOOKUP(A1865,'medical examination2'!A1865:E4199,5,FALSE)</f>
        <v>6.17</v>
      </c>
      <c r="E1865" t="str">
        <f>VLOOKUP(A1865,'medical examination2'!A1865:G4200,7,FALSE)</f>
        <v>No</v>
      </c>
      <c r="F1865" t="str">
        <f>VLOOKUP(healthcare!A1865,'medical examination2'!A1865:I4199,9,FALSE)</f>
        <v>No</v>
      </c>
      <c r="G1865" t="str">
        <f>VLOOKUP(A1865,'medical examination2'!A1865:J4199,10,FALSE)</f>
        <v>No</v>
      </c>
      <c r="I1865" t="str">
        <f>VLOOKUP(A1865,'medical examination2'!A1865:M4199,13,FALSE)</f>
        <v>No</v>
      </c>
      <c r="J1865" t="str">
        <f>VLOOKUP(A1865,'medical examination2'!A1865:D4199,4,FALSE)</f>
        <v>OVERWEIGHT</v>
      </c>
      <c r="K1865" t="str">
        <f>VLOOKUP(A1865,'medical examination2'!A1865:F4199,6,FALSE)</f>
        <v>PREDIABETES</v>
      </c>
      <c r="L1865" s="16" t="e">
        <f>VLOOKUP(A1865,'hospitalisation details 2'!A1865:G4207,7,FALSE)</f>
        <v>#N/A</v>
      </c>
      <c r="N1865" t="e">
        <f>VLOOKUP(A1865,'hospitalisation details 2'!A1865:J4207,10,FALSE)</f>
        <v>#N/A</v>
      </c>
    </row>
    <row r="1866" spans="1:14" ht="15.6" x14ac:dyDescent="0.3">
      <c r="A1866" s="1" t="s">
        <v>503</v>
      </c>
      <c r="B1866" t="str">
        <f>VLOOKUP(A1866,'Customer Names'!A1866:D4200,4,FALSE)</f>
        <v>Mary K.</v>
      </c>
      <c r="C1866">
        <f>VLOOKUP(A1866,'medical examination2'!A1866:'medical examination2'!B4200,2,FALSE)</f>
        <v>28.88</v>
      </c>
      <c r="D1866">
        <f>VLOOKUP(A1866,'medical examination2'!A1866:E4200,5,FALSE)</f>
        <v>4.96</v>
      </c>
      <c r="E1866" t="str">
        <f>VLOOKUP(A1866,'medical examination2'!A1866:G4201,7,FALSE)</f>
        <v>No</v>
      </c>
      <c r="F1866" t="str">
        <f>VLOOKUP(healthcare!A1866,'medical examination2'!A1866:I4200,9,FALSE)</f>
        <v>No</v>
      </c>
      <c r="G1866" t="str">
        <f>VLOOKUP(A1866,'medical examination2'!A1866:J4200,10,FALSE)</f>
        <v>No</v>
      </c>
      <c r="I1866" t="str">
        <f>VLOOKUP(A1866,'medical examination2'!A1866:M4200,13,FALSE)</f>
        <v>No</v>
      </c>
      <c r="J1866" t="str">
        <f>VLOOKUP(A1866,'medical examination2'!A1866:D4200,4,FALSE)</f>
        <v>OVERWEIGHT</v>
      </c>
      <c r="K1866" t="str">
        <f>VLOOKUP(A1866,'medical examination2'!A1866:F4200,6,FALSE)</f>
        <v>NORMAL</v>
      </c>
      <c r="L1866" s="16" t="e">
        <f>VLOOKUP(A1866,'hospitalisation details 2'!A1866:G4208,7,FALSE)</f>
        <v>#N/A</v>
      </c>
      <c r="N1866" t="e">
        <f>VLOOKUP(A1866,'hospitalisation details 2'!A1866:J4208,10,FALSE)</f>
        <v>#N/A</v>
      </c>
    </row>
    <row r="1867" spans="1:14" ht="15.6" x14ac:dyDescent="0.3">
      <c r="A1867" s="1" t="s">
        <v>502</v>
      </c>
      <c r="B1867" t="str">
        <f>VLOOKUP(A1867,'Customer Names'!A1867:D4201,4,FALSE)</f>
        <v>Samuel M.</v>
      </c>
      <c r="C1867">
        <f>VLOOKUP(A1867,'medical examination2'!A1867:'medical examination2'!B4201,2,FALSE)</f>
        <v>35.814999999999998</v>
      </c>
      <c r="D1867">
        <f>VLOOKUP(A1867,'medical examination2'!A1867:E4201,5,FALSE)</f>
        <v>5.1100000000000003</v>
      </c>
      <c r="E1867" t="str">
        <f>VLOOKUP(A1867,'medical examination2'!A1867:G4202,7,FALSE)</f>
        <v>yes</v>
      </c>
      <c r="F1867" t="str">
        <f>VLOOKUP(healthcare!A1867,'medical examination2'!A1867:I4201,9,FALSE)</f>
        <v>No</v>
      </c>
      <c r="G1867" t="str">
        <f>VLOOKUP(A1867,'medical examination2'!A1867:J4201,10,FALSE)</f>
        <v>No</v>
      </c>
      <c r="I1867" t="str">
        <f>VLOOKUP(A1867,'medical examination2'!A1867:M4201,13,FALSE)</f>
        <v>No</v>
      </c>
      <c r="J1867" t="str">
        <f>VLOOKUP(A1867,'medical examination2'!A1867:D4201,4,FALSE)</f>
        <v>OBESITY</v>
      </c>
      <c r="K1867" t="str">
        <f>VLOOKUP(A1867,'medical examination2'!A1867:F4201,6,FALSE)</f>
        <v>NORMAL</v>
      </c>
      <c r="L1867" s="16" t="e">
        <f>VLOOKUP(A1867,'hospitalisation details 2'!A1867:G4209,7,FALSE)</f>
        <v>#N/A</v>
      </c>
      <c r="N1867" t="e">
        <f>VLOOKUP(A1867,'hospitalisation details 2'!A1867:J4209,10,FALSE)</f>
        <v>#N/A</v>
      </c>
    </row>
    <row r="1868" spans="1:14" ht="15.6" x14ac:dyDescent="0.3">
      <c r="A1868" s="1" t="s">
        <v>501</v>
      </c>
      <c r="B1868" t="str">
        <f>VLOOKUP(A1868,'Customer Names'!A1868:D4202,4,FALSE)</f>
        <v>Kimberly</v>
      </c>
      <c r="C1868">
        <f>VLOOKUP(A1868,'medical examination2'!A1868:'medical examination2'!B4202,2,FALSE)</f>
        <v>21.28</v>
      </c>
      <c r="D1868">
        <f>VLOOKUP(A1868,'medical examination2'!A1868:E4202,5,FALSE)</f>
        <v>4.05</v>
      </c>
      <c r="E1868" t="str">
        <f>VLOOKUP(A1868,'medical examination2'!A1868:G4203,7,FALSE)</f>
        <v>No</v>
      </c>
      <c r="F1868" t="str">
        <f>VLOOKUP(healthcare!A1868,'medical examination2'!A1868:I4202,9,FALSE)</f>
        <v>yes</v>
      </c>
      <c r="G1868" t="str">
        <f>VLOOKUP(A1868,'medical examination2'!A1868:J4202,10,FALSE)</f>
        <v>No</v>
      </c>
      <c r="I1868" t="str">
        <f>VLOOKUP(A1868,'medical examination2'!A1868:M4202,13,FALSE)</f>
        <v>No</v>
      </c>
      <c r="J1868" t="str">
        <f>VLOOKUP(A1868,'medical examination2'!A1868:D4202,4,FALSE)</f>
        <v>NORMAL WEIGHT</v>
      </c>
      <c r="K1868" t="str">
        <f>VLOOKUP(A1868,'medical examination2'!A1868:F4202,6,FALSE)</f>
        <v>NORMAL</v>
      </c>
      <c r="L1868" s="16" t="e">
        <f>VLOOKUP(A1868,'hospitalisation details 2'!A1868:G4210,7,FALSE)</f>
        <v>#N/A</v>
      </c>
      <c r="N1868" t="e">
        <f>VLOOKUP(A1868,'hospitalisation details 2'!A1868:J4210,10,FALSE)</f>
        <v>#N/A</v>
      </c>
    </row>
    <row r="1869" spans="1:14" ht="15.6" x14ac:dyDescent="0.3">
      <c r="A1869" s="1" t="s">
        <v>500</v>
      </c>
      <c r="B1869" t="str">
        <f>VLOOKUP(A1869,'Customer Names'!A1869:D4203,4,FALSE)</f>
        <v>Tom J.</v>
      </c>
      <c r="C1869">
        <f>VLOOKUP(A1869,'medical examination2'!A1869:'medical examination2'!B4203,2,FALSE)</f>
        <v>33.81</v>
      </c>
      <c r="D1869">
        <f>VLOOKUP(A1869,'medical examination2'!A1869:E4203,5,FALSE)</f>
        <v>6.49</v>
      </c>
      <c r="E1869" t="str">
        <f>VLOOKUP(A1869,'medical examination2'!A1869:G4204,7,FALSE)</f>
        <v>No</v>
      </c>
      <c r="F1869" t="str">
        <f>VLOOKUP(healthcare!A1869,'medical examination2'!A1869:I4203,9,FALSE)</f>
        <v>No</v>
      </c>
      <c r="G1869" t="str">
        <f>VLOOKUP(A1869,'medical examination2'!A1869:J4203,10,FALSE)</f>
        <v>Yes</v>
      </c>
      <c r="I1869" t="str">
        <f>VLOOKUP(A1869,'medical examination2'!A1869:M4203,13,FALSE)</f>
        <v>No</v>
      </c>
      <c r="J1869" t="str">
        <f>VLOOKUP(A1869,'medical examination2'!A1869:D4203,4,FALSE)</f>
        <v>OBESITY</v>
      </c>
      <c r="K1869" t="str">
        <f>VLOOKUP(A1869,'medical examination2'!A1869:F4203,6,FALSE)</f>
        <v>PREDIABETES</v>
      </c>
      <c r="L1869" s="16" t="e">
        <f>VLOOKUP(A1869,'hospitalisation details 2'!A1869:G4211,7,FALSE)</f>
        <v>#N/A</v>
      </c>
      <c r="N1869" t="e">
        <f>VLOOKUP(A1869,'hospitalisation details 2'!A1869:J4211,10,FALSE)</f>
        <v>#N/A</v>
      </c>
    </row>
    <row r="1870" spans="1:14" ht="15.6" x14ac:dyDescent="0.3">
      <c r="A1870" s="1" t="s">
        <v>499</v>
      </c>
      <c r="B1870" t="str">
        <f>VLOOKUP(A1870,'Customer Names'!A1870:D4204,4,FALSE)</f>
        <v>Zachary</v>
      </c>
      <c r="C1870">
        <f>VLOOKUP(A1870,'medical examination2'!A1870:'medical examination2'!B4204,2,FALSE)</f>
        <v>44.22</v>
      </c>
      <c r="D1870">
        <f>VLOOKUP(A1870,'medical examination2'!A1870:E4204,5,FALSE)</f>
        <v>4.1900000000000004</v>
      </c>
      <c r="E1870" t="str">
        <f>VLOOKUP(A1870,'medical examination2'!A1870:G4205,7,FALSE)</f>
        <v>No</v>
      </c>
      <c r="F1870" t="str">
        <f>VLOOKUP(healthcare!A1870,'medical examination2'!A1870:I4204,9,FALSE)</f>
        <v>No</v>
      </c>
      <c r="G1870" t="str">
        <f>VLOOKUP(A1870,'medical examination2'!A1870:J4204,10,FALSE)</f>
        <v>No</v>
      </c>
      <c r="I1870" t="str">
        <f>VLOOKUP(A1870,'medical examination2'!A1870:M4204,13,FALSE)</f>
        <v>No</v>
      </c>
      <c r="J1870" t="str">
        <f>VLOOKUP(A1870,'medical examination2'!A1870:D4204,4,FALSE)</f>
        <v>OBESITY</v>
      </c>
      <c r="K1870" t="str">
        <f>VLOOKUP(A1870,'medical examination2'!A1870:F4204,6,FALSE)</f>
        <v>NORMAL</v>
      </c>
      <c r="L1870" s="16" t="e">
        <f>VLOOKUP(A1870,'hospitalisation details 2'!A1870:G4212,7,FALSE)</f>
        <v>#N/A</v>
      </c>
      <c r="N1870" t="e">
        <f>VLOOKUP(A1870,'hospitalisation details 2'!A1870:J4212,10,FALSE)</f>
        <v>#N/A</v>
      </c>
    </row>
    <row r="1871" spans="1:14" ht="15.6" x14ac:dyDescent="0.3">
      <c r="A1871" s="1" t="s">
        <v>498</v>
      </c>
      <c r="B1871" t="str">
        <f>VLOOKUP(A1871,'Customer Names'!A1871:D4205,4,FALSE)</f>
        <v>Dane</v>
      </c>
      <c r="C1871">
        <f>VLOOKUP(A1871,'medical examination2'!A1871:'medical examination2'!B4205,2,FALSE)</f>
        <v>15.46</v>
      </c>
      <c r="D1871">
        <f>VLOOKUP(A1871,'medical examination2'!A1871:E4205,5,FALSE)</f>
        <v>4.99</v>
      </c>
      <c r="E1871" t="str">
        <f>VLOOKUP(A1871,'medical examination2'!A1871:G4206,7,FALSE)</f>
        <v>yes</v>
      </c>
      <c r="F1871" t="str">
        <f>VLOOKUP(healthcare!A1871,'medical examination2'!A1871:I4205,9,FALSE)</f>
        <v>No</v>
      </c>
      <c r="G1871" t="str">
        <f>VLOOKUP(A1871,'medical examination2'!A1871:J4205,10,FALSE)</f>
        <v>Yes</v>
      </c>
      <c r="I1871" t="str">
        <f>VLOOKUP(A1871,'medical examination2'!A1871:M4205,13,FALSE)</f>
        <v>No</v>
      </c>
      <c r="J1871" t="str">
        <f>VLOOKUP(A1871,'medical examination2'!A1871:D4205,4,FALSE)</f>
        <v>UNDERWEIGHT</v>
      </c>
      <c r="K1871" t="str">
        <f>VLOOKUP(A1871,'medical examination2'!A1871:F4205,6,FALSE)</f>
        <v>NORMAL</v>
      </c>
      <c r="L1871" s="16" t="e">
        <f>VLOOKUP(A1871,'hospitalisation details 2'!A1871:G4213,7,FALSE)</f>
        <v>#N/A</v>
      </c>
      <c r="N1871" t="e">
        <f>VLOOKUP(A1871,'hospitalisation details 2'!A1871:J4213,10,FALSE)</f>
        <v>#N/A</v>
      </c>
    </row>
    <row r="1872" spans="1:14" ht="15.6" x14ac:dyDescent="0.3">
      <c r="A1872" s="1" t="s">
        <v>497</v>
      </c>
      <c r="B1872" t="str">
        <f>VLOOKUP(A1872,'Customer Names'!A1872:D4206,4,FALSE)</f>
        <v>Dougie J</v>
      </c>
      <c r="C1872">
        <f>VLOOKUP(A1872,'medical examination2'!A1872:'medical examination2'!B4206,2,FALSE)</f>
        <v>30.3</v>
      </c>
      <c r="D1872">
        <f>VLOOKUP(A1872,'medical examination2'!A1872:E4206,5,FALSE)</f>
        <v>4.7699999999999996</v>
      </c>
      <c r="E1872" t="str">
        <f>VLOOKUP(A1872,'medical examination2'!A1872:G4207,7,FALSE)</f>
        <v>yes</v>
      </c>
      <c r="F1872" t="str">
        <f>VLOOKUP(healthcare!A1872,'medical examination2'!A1872:I4206,9,FALSE)</f>
        <v>No</v>
      </c>
      <c r="G1872" t="str">
        <f>VLOOKUP(A1872,'medical examination2'!A1872:J4206,10,FALSE)</f>
        <v>No</v>
      </c>
      <c r="I1872" t="str">
        <f>VLOOKUP(A1872,'medical examination2'!A1872:M4206,13,FALSE)</f>
        <v>No</v>
      </c>
      <c r="J1872" t="str">
        <f>VLOOKUP(A1872,'medical examination2'!A1872:D4206,4,FALSE)</f>
        <v>OBESITY</v>
      </c>
      <c r="K1872" t="str">
        <f>VLOOKUP(A1872,'medical examination2'!A1872:F4206,6,FALSE)</f>
        <v>NORMAL</v>
      </c>
      <c r="L1872" s="16" t="e">
        <f>VLOOKUP(A1872,'hospitalisation details 2'!A1872:G4214,7,FALSE)</f>
        <v>#N/A</v>
      </c>
      <c r="N1872" t="e">
        <f>VLOOKUP(A1872,'hospitalisation details 2'!A1872:J4214,10,FALSE)</f>
        <v>#N/A</v>
      </c>
    </row>
    <row r="1873" spans="1:14" ht="15.6" x14ac:dyDescent="0.3">
      <c r="A1873" s="1" t="s">
        <v>496</v>
      </c>
      <c r="B1873" t="str">
        <f>VLOOKUP(A1873,'Customer Names'!A1873:D4207,4,FALSE)</f>
        <v>Jeremiah H</v>
      </c>
      <c r="C1873">
        <f>VLOOKUP(A1873,'medical examination2'!A1873:'medical examination2'!B4207,2,FALSE)</f>
        <v>16.670000000000002</v>
      </c>
      <c r="D1873">
        <f>VLOOKUP(A1873,'medical examination2'!A1873:E4207,5,FALSE)</f>
        <v>5.46</v>
      </c>
      <c r="E1873" t="str">
        <f>VLOOKUP(A1873,'medical examination2'!A1873:G4208,7,FALSE)</f>
        <v>No</v>
      </c>
      <c r="F1873" t="str">
        <f>VLOOKUP(healthcare!A1873,'medical examination2'!A1873:I4207,9,FALSE)</f>
        <v>No</v>
      </c>
      <c r="G1873" t="str">
        <f>VLOOKUP(A1873,'medical examination2'!A1873:J4207,10,FALSE)</f>
        <v>No</v>
      </c>
      <c r="I1873" t="str">
        <f>VLOOKUP(A1873,'medical examination2'!A1873:M4207,13,FALSE)</f>
        <v>No</v>
      </c>
      <c r="J1873" t="str">
        <f>VLOOKUP(A1873,'medical examination2'!A1873:D4207,4,FALSE)</f>
        <v>UNDERWEIGHT</v>
      </c>
      <c r="K1873" t="str">
        <f>VLOOKUP(A1873,'medical examination2'!A1873:F4207,6,FALSE)</f>
        <v>NORMAL</v>
      </c>
      <c r="L1873" s="16" t="e">
        <f>VLOOKUP(A1873,'hospitalisation details 2'!A1873:G4215,7,FALSE)</f>
        <v>#N/A</v>
      </c>
      <c r="N1873" t="e">
        <f>VLOOKUP(A1873,'hospitalisation details 2'!A1873:J4215,10,FALSE)</f>
        <v>#N/A</v>
      </c>
    </row>
    <row r="1874" spans="1:14" ht="15.6" x14ac:dyDescent="0.3">
      <c r="A1874" s="1" t="s">
        <v>495</v>
      </c>
      <c r="B1874" t="str">
        <f>VLOOKUP(A1874,'Customer Names'!A1874:D4208,4,FALSE)</f>
        <v>Ashley J.</v>
      </c>
      <c r="C1874">
        <f>VLOOKUP(A1874,'medical examination2'!A1874:'medical examination2'!B4208,2,FALSE)</f>
        <v>28.594999999999999</v>
      </c>
      <c r="D1874">
        <f>VLOOKUP(A1874,'medical examination2'!A1874:E4208,5,FALSE)</f>
        <v>5.43</v>
      </c>
      <c r="E1874" t="str">
        <f>VLOOKUP(A1874,'medical examination2'!A1874:G4209,7,FALSE)</f>
        <v>No</v>
      </c>
      <c r="F1874" t="str">
        <f>VLOOKUP(healthcare!A1874,'medical examination2'!A1874:I4208,9,FALSE)</f>
        <v>No</v>
      </c>
      <c r="G1874" t="str">
        <f>VLOOKUP(A1874,'medical examination2'!A1874:J4208,10,FALSE)</f>
        <v>No</v>
      </c>
      <c r="I1874" t="str">
        <f>VLOOKUP(A1874,'medical examination2'!A1874:M4208,13,FALSE)</f>
        <v>No</v>
      </c>
      <c r="J1874" t="str">
        <f>VLOOKUP(A1874,'medical examination2'!A1874:D4208,4,FALSE)</f>
        <v>OVERWEIGHT</v>
      </c>
      <c r="K1874" t="str">
        <f>VLOOKUP(A1874,'medical examination2'!A1874:F4208,6,FALSE)</f>
        <v>NORMAL</v>
      </c>
      <c r="L1874" s="16" t="e">
        <f>VLOOKUP(A1874,'hospitalisation details 2'!A1874:G4216,7,FALSE)</f>
        <v>#N/A</v>
      </c>
      <c r="N1874" t="e">
        <f>VLOOKUP(A1874,'hospitalisation details 2'!A1874:J4216,10,FALSE)</f>
        <v>#N/A</v>
      </c>
    </row>
    <row r="1875" spans="1:14" ht="15.6" x14ac:dyDescent="0.3">
      <c r="A1875" s="1" t="s">
        <v>494</v>
      </c>
      <c r="B1875" t="str">
        <f>VLOOKUP(A1875,'Customer Names'!A1875:D4209,4,FALSE)</f>
        <v>Turner J.</v>
      </c>
      <c r="C1875">
        <f>VLOOKUP(A1875,'medical examination2'!A1875:'medical examination2'!B4209,2,FALSE)</f>
        <v>25.934999999999999</v>
      </c>
      <c r="D1875">
        <f>VLOOKUP(A1875,'medical examination2'!A1875:E4209,5,FALSE)</f>
        <v>4.29</v>
      </c>
      <c r="E1875" t="str">
        <f>VLOOKUP(A1875,'medical examination2'!A1875:G4210,7,FALSE)</f>
        <v>No</v>
      </c>
      <c r="F1875" t="str">
        <f>VLOOKUP(healthcare!A1875,'medical examination2'!A1875:I4209,9,FALSE)</f>
        <v>No</v>
      </c>
      <c r="G1875" t="str">
        <f>VLOOKUP(A1875,'medical examination2'!A1875:J4209,10,FALSE)</f>
        <v>No</v>
      </c>
      <c r="I1875" t="str">
        <f>VLOOKUP(A1875,'medical examination2'!A1875:M4209,13,FALSE)</f>
        <v>No</v>
      </c>
      <c r="J1875" t="str">
        <f>VLOOKUP(A1875,'medical examination2'!A1875:D4209,4,FALSE)</f>
        <v>OVERWEIGHT</v>
      </c>
      <c r="K1875" t="str">
        <f>VLOOKUP(A1875,'medical examination2'!A1875:F4209,6,FALSE)</f>
        <v>NORMAL</v>
      </c>
      <c r="L1875" s="16" t="e">
        <f>VLOOKUP(A1875,'hospitalisation details 2'!A1875:G4217,7,FALSE)</f>
        <v>#N/A</v>
      </c>
      <c r="N1875" t="e">
        <f>VLOOKUP(A1875,'hospitalisation details 2'!A1875:J4217,10,FALSE)</f>
        <v>#N/A</v>
      </c>
    </row>
    <row r="1876" spans="1:14" ht="15.6" x14ac:dyDescent="0.3">
      <c r="A1876" s="1" t="s">
        <v>493</v>
      </c>
      <c r="B1876" t="str">
        <f>VLOOKUP(A1876,'Customer Names'!A1876:D4210,4,FALSE)</f>
        <v>Roger</v>
      </c>
      <c r="C1876">
        <f>VLOOKUP(A1876,'medical examination2'!A1876:'medical examination2'!B4210,2,FALSE)</f>
        <v>27.645</v>
      </c>
      <c r="D1876">
        <f>VLOOKUP(A1876,'medical examination2'!A1876:E4210,5,FALSE)</f>
        <v>5.25</v>
      </c>
      <c r="E1876" t="str">
        <f>VLOOKUP(A1876,'medical examination2'!A1876:G4211,7,FALSE)</f>
        <v>No</v>
      </c>
      <c r="F1876" t="str">
        <f>VLOOKUP(healthcare!A1876,'medical examination2'!A1876:I4210,9,FALSE)</f>
        <v>No</v>
      </c>
      <c r="G1876" t="str">
        <f>VLOOKUP(A1876,'medical examination2'!A1876:J4210,10,FALSE)</f>
        <v>No</v>
      </c>
      <c r="I1876" t="str">
        <f>VLOOKUP(A1876,'medical examination2'!A1876:M4210,13,FALSE)</f>
        <v>No</v>
      </c>
      <c r="J1876" t="str">
        <f>VLOOKUP(A1876,'medical examination2'!A1876:D4210,4,FALSE)</f>
        <v>OVERWEIGHT</v>
      </c>
      <c r="K1876" t="str">
        <f>VLOOKUP(A1876,'medical examination2'!A1876:F4210,6,FALSE)</f>
        <v>NORMAL</v>
      </c>
      <c r="L1876" s="16" t="e">
        <f>VLOOKUP(A1876,'hospitalisation details 2'!A1876:G4218,7,FALSE)</f>
        <v>#N/A</v>
      </c>
      <c r="N1876" t="e">
        <f>VLOOKUP(A1876,'hospitalisation details 2'!A1876:J4218,10,FALSE)</f>
        <v>#N/A</v>
      </c>
    </row>
    <row r="1877" spans="1:14" ht="15.6" x14ac:dyDescent="0.3">
      <c r="A1877" s="1" t="s">
        <v>492</v>
      </c>
      <c r="B1877" t="str">
        <f>VLOOKUP(A1877,'Customer Names'!A1877:D4211,4,FALSE)</f>
        <v>Pamela</v>
      </c>
      <c r="C1877">
        <f>VLOOKUP(A1877,'medical examination2'!A1877:'medical examination2'!B4211,2,FALSE)</f>
        <v>30.1</v>
      </c>
      <c r="D1877">
        <f>VLOOKUP(A1877,'medical examination2'!A1877:E4211,5,FALSE)</f>
        <v>4.04</v>
      </c>
      <c r="E1877" t="str">
        <f>VLOOKUP(A1877,'medical examination2'!A1877:G4212,7,FALSE)</f>
        <v>No</v>
      </c>
      <c r="F1877" t="str">
        <f>VLOOKUP(healthcare!A1877,'medical examination2'!A1877:I4211,9,FALSE)</f>
        <v>No</v>
      </c>
      <c r="G1877" t="str">
        <f>VLOOKUP(A1877,'medical examination2'!A1877:J4211,10,FALSE)</f>
        <v>No</v>
      </c>
      <c r="I1877" t="str">
        <f>VLOOKUP(A1877,'medical examination2'!A1877:M4211,13,FALSE)</f>
        <v>No</v>
      </c>
      <c r="J1877" t="str">
        <f>VLOOKUP(A1877,'medical examination2'!A1877:D4211,4,FALSE)</f>
        <v>OBESITY</v>
      </c>
      <c r="K1877" t="str">
        <f>VLOOKUP(A1877,'medical examination2'!A1877:F4211,6,FALSE)</f>
        <v>NORMAL</v>
      </c>
      <c r="L1877" s="16" t="e">
        <f>VLOOKUP(A1877,'hospitalisation details 2'!A1877:G4219,7,FALSE)</f>
        <v>#N/A</v>
      </c>
      <c r="N1877" t="e">
        <f>VLOOKUP(A1877,'hospitalisation details 2'!A1877:J4219,10,FALSE)</f>
        <v>#N/A</v>
      </c>
    </row>
    <row r="1878" spans="1:14" ht="15.6" x14ac:dyDescent="0.3">
      <c r="A1878" s="1" t="s">
        <v>491</v>
      </c>
      <c r="B1878" t="str">
        <f>VLOOKUP(A1878,'Customer Names'!A1878:D4212,4,FALSE)</f>
        <v>Allison M.</v>
      </c>
      <c r="C1878">
        <f>VLOOKUP(A1878,'medical examination2'!A1878:'medical examination2'!B4212,2,FALSE)</f>
        <v>26.79</v>
      </c>
      <c r="D1878">
        <f>VLOOKUP(A1878,'medical examination2'!A1878:E4212,5,FALSE)</f>
        <v>5</v>
      </c>
      <c r="E1878" t="str">
        <f>VLOOKUP(A1878,'medical examination2'!A1878:G4213,7,FALSE)</f>
        <v>yes</v>
      </c>
      <c r="F1878" t="str">
        <f>VLOOKUP(healthcare!A1878,'medical examination2'!A1878:I4212,9,FALSE)</f>
        <v>No</v>
      </c>
      <c r="G1878" t="str">
        <f>VLOOKUP(A1878,'medical examination2'!A1878:J4212,10,FALSE)</f>
        <v>Yes</v>
      </c>
      <c r="I1878" t="str">
        <f>VLOOKUP(A1878,'medical examination2'!A1878:M4212,13,FALSE)</f>
        <v>No</v>
      </c>
      <c r="J1878" t="str">
        <f>VLOOKUP(A1878,'medical examination2'!A1878:D4212,4,FALSE)</f>
        <v>OVERWEIGHT</v>
      </c>
      <c r="K1878" t="str">
        <f>VLOOKUP(A1878,'medical examination2'!A1878:F4212,6,FALSE)</f>
        <v>NORMAL</v>
      </c>
      <c r="L1878" s="16" t="e">
        <f>VLOOKUP(A1878,'hospitalisation details 2'!A1878:G4220,7,FALSE)</f>
        <v>#N/A</v>
      </c>
      <c r="N1878" t="e">
        <f>VLOOKUP(A1878,'hospitalisation details 2'!A1878:J4220,10,FALSE)</f>
        <v>#N/A</v>
      </c>
    </row>
    <row r="1879" spans="1:14" ht="15.6" x14ac:dyDescent="0.3">
      <c r="A1879" s="1" t="s">
        <v>490</v>
      </c>
      <c r="B1879" t="str">
        <f>VLOOKUP(A1879,'Customer Names'!A1879:D4213,4,FALSE)</f>
        <v>Katherine H.</v>
      </c>
      <c r="C1879">
        <f>VLOOKUP(A1879,'medical examination2'!A1879:'medical examination2'!B4213,2,FALSE)</f>
        <v>27.1</v>
      </c>
      <c r="D1879">
        <f>VLOOKUP(A1879,'medical examination2'!A1879:E4213,5,FALSE)</f>
        <v>4.01</v>
      </c>
      <c r="E1879" t="str">
        <f>VLOOKUP(A1879,'medical examination2'!A1879:G4214,7,FALSE)</f>
        <v>yes</v>
      </c>
      <c r="F1879" t="str">
        <f>VLOOKUP(healthcare!A1879,'medical examination2'!A1879:I4213,9,FALSE)</f>
        <v>No</v>
      </c>
      <c r="G1879" t="str">
        <f>VLOOKUP(A1879,'medical examination2'!A1879:J4213,10,FALSE)</f>
        <v>No</v>
      </c>
      <c r="I1879" t="str">
        <f>VLOOKUP(A1879,'medical examination2'!A1879:M4213,13,FALSE)</f>
        <v>No</v>
      </c>
      <c r="J1879" t="str">
        <f>VLOOKUP(A1879,'medical examination2'!A1879:D4213,4,FALSE)</f>
        <v>OVERWEIGHT</v>
      </c>
      <c r="K1879" t="str">
        <f>VLOOKUP(A1879,'medical examination2'!A1879:F4213,6,FALSE)</f>
        <v>NORMAL</v>
      </c>
      <c r="L1879" s="16" t="e">
        <f>VLOOKUP(A1879,'hospitalisation details 2'!A1879:G4221,7,FALSE)</f>
        <v>#N/A</v>
      </c>
      <c r="N1879" t="e">
        <f>VLOOKUP(A1879,'hospitalisation details 2'!A1879:J4221,10,FALSE)</f>
        <v>#N/A</v>
      </c>
    </row>
    <row r="1880" spans="1:14" ht="15.6" x14ac:dyDescent="0.3">
      <c r="A1880" s="1" t="s">
        <v>489</v>
      </c>
      <c r="B1880" t="str">
        <f>VLOOKUP(A1880,'Customer Names'!A1880:D4214,4,FALSE)</f>
        <v>Robin</v>
      </c>
      <c r="C1880">
        <f>VLOOKUP(A1880,'medical examination2'!A1880:'medical examination2'!B4214,2,FALSE)</f>
        <v>24.31</v>
      </c>
      <c r="D1880">
        <f>VLOOKUP(A1880,'medical examination2'!A1880:E4214,5,FALSE)</f>
        <v>5.4</v>
      </c>
      <c r="E1880" t="str">
        <f>VLOOKUP(A1880,'medical examination2'!A1880:G4215,7,FALSE)</f>
        <v>No</v>
      </c>
      <c r="F1880" t="str">
        <f>VLOOKUP(healthcare!A1880,'medical examination2'!A1880:I4214,9,FALSE)</f>
        <v>No</v>
      </c>
      <c r="G1880" t="str">
        <f>VLOOKUP(A1880,'medical examination2'!A1880:J4214,10,FALSE)</f>
        <v>No</v>
      </c>
      <c r="I1880" t="str">
        <f>VLOOKUP(A1880,'medical examination2'!A1880:M4214,13,FALSE)</f>
        <v>No</v>
      </c>
      <c r="J1880" t="str">
        <f>VLOOKUP(A1880,'medical examination2'!A1880:D4214,4,FALSE)</f>
        <v>NORMAL WEIGHT</v>
      </c>
      <c r="K1880" t="str">
        <f>VLOOKUP(A1880,'medical examination2'!A1880:F4214,6,FALSE)</f>
        <v>NORMAL</v>
      </c>
      <c r="L1880" s="16" t="e">
        <f>VLOOKUP(A1880,'hospitalisation details 2'!A1880:G4222,7,FALSE)</f>
        <v>#N/A</v>
      </c>
      <c r="N1880" t="e">
        <f>VLOOKUP(A1880,'hospitalisation details 2'!A1880:J4222,10,FALSE)</f>
        <v>#N/A</v>
      </c>
    </row>
    <row r="1881" spans="1:14" ht="15.6" x14ac:dyDescent="0.3">
      <c r="A1881" s="1" t="s">
        <v>488</v>
      </c>
      <c r="B1881" t="str">
        <f>VLOOKUP(A1881,'Customer Names'!A1881:D4215,4,FALSE)</f>
        <v>Terri</v>
      </c>
      <c r="C1881">
        <f>VLOOKUP(A1881,'medical examination2'!A1881:'medical examination2'!B4215,2,FALSE)</f>
        <v>15.53</v>
      </c>
      <c r="D1881">
        <f>VLOOKUP(A1881,'medical examination2'!A1881:E4215,5,FALSE)</f>
        <v>5.81</v>
      </c>
      <c r="E1881" t="str">
        <f>VLOOKUP(A1881,'medical examination2'!A1881:G4216,7,FALSE)</f>
        <v>No</v>
      </c>
      <c r="F1881" t="str">
        <f>VLOOKUP(healthcare!A1881,'medical examination2'!A1881:I4215,9,FALSE)</f>
        <v>No</v>
      </c>
      <c r="G1881" t="str">
        <f>VLOOKUP(A1881,'medical examination2'!A1881:J4215,10,FALSE)</f>
        <v>No</v>
      </c>
      <c r="I1881" t="str">
        <f>VLOOKUP(A1881,'medical examination2'!A1881:M4215,13,FALSE)</f>
        <v>No</v>
      </c>
      <c r="J1881" t="str">
        <f>VLOOKUP(A1881,'medical examination2'!A1881:D4215,4,FALSE)</f>
        <v>UNDERWEIGHT</v>
      </c>
      <c r="K1881" t="str">
        <f>VLOOKUP(A1881,'medical examination2'!A1881:F4215,6,FALSE)</f>
        <v>PREDIABETES</v>
      </c>
      <c r="L1881" s="16" t="e">
        <f>VLOOKUP(A1881,'hospitalisation details 2'!A1881:G4223,7,FALSE)</f>
        <v>#N/A</v>
      </c>
      <c r="N1881" t="e">
        <f>VLOOKUP(A1881,'hospitalisation details 2'!A1881:J4223,10,FALSE)</f>
        <v>#N/A</v>
      </c>
    </row>
    <row r="1882" spans="1:14" ht="15.6" x14ac:dyDescent="0.3">
      <c r="A1882" s="1" t="s">
        <v>487</v>
      </c>
      <c r="B1882" t="str">
        <f>VLOOKUP(A1882,'Customer Names'!A1882:D4216,4,FALSE)</f>
        <v>Eddie</v>
      </c>
      <c r="C1882">
        <f>VLOOKUP(A1882,'medical examination2'!A1882:'medical examination2'!B4216,2,FALSE)</f>
        <v>30.7</v>
      </c>
      <c r="D1882">
        <f>VLOOKUP(A1882,'medical examination2'!A1882:E4216,5,FALSE)</f>
        <v>5.82</v>
      </c>
      <c r="E1882" t="str">
        <f>VLOOKUP(A1882,'medical examination2'!A1882:G4217,7,FALSE)</f>
        <v>No</v>
      </c>
      <c r="F1882" t="str">
        <f>VLOOKUP(healthcare!A1882,'medical examination2'!A1882:I4216,9,FALSE)</f>
        <v>No</v>
      </c>
      <c r="G1882" t="str">
        <f>VLOOKUP(A1882,'medical examination2'!A1882:J4216,10,FALSE)</f>
        <v>No</v>
      </c>
      <c r="I1882" t="str">
        <f>VLOOKUP(A1882,'medical examination2'!A1882:M4216,13,FALSE)</f>
        <v>No</v>
      </c>
      <c r="J1882" t="str">
        <f>VLOOKUP(A1882,'medical examination2'!A1882:D4216,4,FALSE)</f>
        <v>OBESITY</v>
      </c>
      <c r="K1882" t="str">
        <f>VLOOKUP(A1882,'medical examination2'!A1882:F4216,6,FALSE)</f>
        <v>PREDIABETES</v>
      </c>
      <c r="L1882" s="16" t="e">
        <f>VLOOKUP(A1882,'hospitalisation details 2'!A1882:G4224,7,FALSE)</f>
        <v>#N/A</v>
      </c>
      <c r="N1882" t="e">
        <f>VLOOKUP(A1882,'hospitalisation details 2'!A1882:J4224,10,FALSE)</f>
        <v>#N/A</v>
      </c>
    </row>
    <row r="1883" spans="1:14" ht="15.6" x14ac:dyDescent="0.3">
      <c r="A1883" s="1" t="s">
        <v>486</v>
      </c>
      <c r="B1883" t="str">
        <f>VLOOKUP(A1883,'Customer Names'!A1883:D4217,4,FALSE)</f>
        <v>Pamela</v>
      </c>
      <c r="C1883">
        <f>VLOOKUP(A1883,'medical examination2'!A1883:'medical examination2'!B4217,2,FALSE)</f>
        <v>33.33</v>
      </c>
      <c r="D1883">
        <f>VLOOKUP(A1883,'medical examination2'!A1883:E4217,5,FALSE)</f>
        <v>4.82</v>
      </c>
      <c r="E1883" t="str">
        <f>VLOOKUP(A1883,'medical examination2'!A1883:G4218,7,FALSE)</f>
        <v>No</v>
      </c>
      <c r="F1883" t="str">
        <f>VLOOKUP(healthcare!A1883,'medical examination2'!A1883:I4217,9,FALSE)</f>
        <v>No</v>
      </c>
      <c r="G1883" t="str">
        <f>VLOOKUP(A1883,'medical examination2'!A1883:J4217,10,FALSE)</f>
        <v>No</v>
      </c>
      <c r="I1883" t="str">
        <f>VLOOKUP(A1883,'medical examination2'!A1883:M4217,13,FALSE)</f>
        <v>No</v>
      </c>
      <c r="J1883" t="str">
        <f>VLOOKUP(A1883,'medical examination2'!A1883:D4217,4,FALSE)</f>
        <v>OBESITY</v>
      </c>
      <c r="K1883" t="str">
        <f>VLOOKUP(A1883,'medical examination2'!A1883:F4217,6,FALSE)</f>
        <v>NORMAL</v>
      </c>
      <c r="L1883" s="16" t="e">
        <f>VLOOKUP(A1883,'hospitalisation details 2'!A1883:G4225,7,FALSE)</f>
        <v>#N/A</v>
      </c>
      <c r="N1883" t="e">
        <f>VLOOKUP(A1883,'hospitalisation details 2'!A1883:J4225,10,FALSE)</f>
        <v>#N/A</v>
      </c>
    </row>
    <row r="1884" spans="1:14" ht="15.6" x14ac:dyDescent="0.3">
      <c r="A1884" s="1" t="s">
        <v>485</v>
      </c>
      <c r="B1884" t="str">
        <f>VLOOKUP(A1884,'Customer Names'!A1884:D4218,4,FALSE)</f>
        <v>Joyce</v>
      </c>
      <c r="C1884">
        <f>VLOOKUP(A1884,'medical examination2'!A1884:'medical examination2'!B4218,2,FALSE)</f>
        <v>32.4</v>
      </c>
      <c r="D1884">
        <f>VLOOKUP(A1884,'medical examination2'!A1884:E4218,5,FALSE)</f>
        <v>5.08</v>
      </c>
      <c r="E1884" t="str">
        <f>VLOOKUP(A1884,'medical examination2'!A1884:G4219,7,FALSE)</f>
        <v>No</v>
      </c>
      <c r="F1884" t="str">
        <f>VLOOKUP(healthcare!A1884,'medical examination2'!A1884:I4218,9,FALSE)</f>
        <v>No</v>
      </c>
      <c r="G1884" t="str">
        <f>VLOOKUP(A1884,'medical examination2'!A1884:J4218,10,FALSE)</f>
        <v>No</v>
      </c>
      <c r="I1884" t="str">
        <f>VLOOKUP(A1884,'medical examination2'!A1884:M4218,13,FALSE)</f>
        <v>No</v>
      </c>
      <c r="J1884" t="str">
        <f>VLOOKUP(A1884,'medical examination2'!A1884:D4218,4,FALSE)</f>
        <v>OBESITY</v>
      </c>
      <c r="K1884" t="str">
        <f>VLOOKUP(A1884,'medical examination2'!A1884:F4218,6,FALSE)</f>
        <v>NORMAL</v>
      </c>
      <c r="L1884" s="16" t="e">
        <f>VLOOKUP(A1884,'hospitalisation details 2'!A1884:G4226,7,FALSE)</f>
        <v>#N/A</v>
      </c>
      <c r="N1884" t="e">
        <f>VLOOKUP(A1884,'hospitalisation details 2'!A1884:J4226,10,FALSE)</f>
        <v>#N/A</v>
      </c>
    </row>
    <row r="1885" spans="1:14" ht="15.6" x14ac:dyDescent="0.3">
      <c r="A1885" s="1" t="s">
        <v>484</v>
      </c>
      <c r="B1885" t="str">
        <f>VLOOKUP(A1885,'Customer Names'!A1885:D4219,4,FALSE)</f>
        <v>Alison W.</v>
      </c>
      <c r="C1885">
        <f>VLOOKUP(A1885,'medical examination2'!A1885:'medical examination2'!B4219,2,FALSE)</f>
        <v>27.93</v>
      </c>
      <c r="D1885">
        <f>VLOOKUP(A1885,'medical examination2'!A1885:E4219,5,FALSE)</f>
        <v>5.59</v>
      </c>
      <c r="E1885" t="str">
        <f>VLOOKUP(A1885,'medical examination2'!A1885:G4220,7,FALSE)</f>
        <v>No</v>
      </c>
      <c r="F1885" t="str">
        <f>VLOOKUP(healthcare!A1885,'medical examination2'!A1885:I4219,9,FALSE)</f>
        <v>No</v>
      </c>
      <c r="G1885" t="str">
        <f>VLOOKUP(A1885,'medical examination2'!A1885:J4219,10,FALSE)</f>
        <v>No</v>
      </c>
      <c r="I1885" t="str">
        <f>VLOOKUP(A1885,'medical examination2'!A1885:M4219,13,FALSE)</f>
        <v>No</v>
      </c>
      <c r="J1885" t="str">
        <f>VLOOKUP(A1885,'medical examination2'!A1885:D4219,4,FALSE)</f>
        <v>OVERWEIGHT</v>
      </c>
      <c r="K1885" t="str">
        <f>VLOOKUP(A1885,'medical examination2'!A1885:F4219,6,FALSE)</f>
        <v>NORMAL</v>
      </c>
      <c r="L1885" s="16" t="e">
        <f>VLOOKUP(A1885,'hospitalisation details 2'!A1885:G4227,7,FALSE)</f>
        <v>#N/A</v>
      </c>
      <c r="N1885" t="e">
        <f>VLOOKUP(A1885,'hospitalisation details 2'!A1885:J4227,10,FALSE)</f>
        <v>#N/A</v>
      </c>
    </row>
    <row r="1886" spans="1:14" ht="15.6" x14ac:dyDescent="0.3">
      <c r="A1886" s="1" t="s">
        <v>483</v>
      </c>
      <c r="B1886" t="str">
        <f>VLOOKUP(A1886,'Customer Names'!A1886:D4220,4,FALSE)</f>
        <v>Tammara C</v>
      </c>
      <c r="C1886">
        <f>VLOOKUP(A1886,'medical examination2'!A1886:'medical examination2'!B4220,2,FALSE)</f>
        <v>21.754999999999999</v>
      </c>
      <c r="D1886">
        <f>VLOOKUP(A1886,'medical examination2'!A1886:E4220,5,FALSE)</f>
        <v>5.12</v>
      </c>
      <c r="E1886" t="str">
        <f>VLOOKUP(A1886,'medical examination2'!A1886:G4221,7,FALSE)</f>
        <v>No</v>
      </c>
      <c r="F1886" t="str">
        <f>VLOOKUP(healthcare!A1886,'medical examination2'!A1886:I4220,9,FALSE)</f>
        <v>No</v>
      </c>
      <c r="G1886" t="str">
        <f>VLOOKUP(A1886,'medical examination2'!A1886:J4220,10,FALSE)</f>
        <v>No</v>
      </c>
      <c r="I1886" t="str">
        <f>VLOOKUP(A1886,'medical examination2'!A1886:M4220,13,FALSE)</f>
        <v>No</v>
      </c>
      <c r="J1886" t="str">
        <f>VLOOKUP(A1886,'medical examination2'!A1886:D4220,4,FALSE)</f>
        <v>NORMAL WEIGHT</v>
      </c>
      <c r="K1886" t="str">
        <f>VLOOKUP(A1886,'medical examination2'!A1886:F4220,6,FALSE)</f>
        <v>NORMAL</v>
      </c>
      <c r="L1886" s="16" t="e">
        <f>VLOOKUP(A1886,'hospitalisation details 2'!A1886:G4228,7,FALSE)</f>
        <v>#N/A</v>
      </c>
      <c r="N1886" t="e">
        <f>VLOOKUP(A1886,'hospitalisation details 2'!A1886:J4228,10,FALSE)</f>
        <v>#N/A</v>
      </c>
    </row>
    <row r="1887" spans="1:14" ht="15.6" x14ac:dyDescent="0.3">
      <c r="A1887" s="1" t="s">
        <v>482</v>
      </c>
      <c r="B1887" t="str">
        <f>VLOOKUP(A1887,'Customer Names'!A1887:D4221,4,FALSE)</f>
        <v>Dorota</v>
      </c>
      <c r="C1887">
        <f>VLOOKUP(A1887,'medical examination2'!A1887:'medical examination2'!B4221,2,FALSE)</f>
        <v>25.934999999999999</v>
      </c>
      <c r="D1887">
        <f>VLOOKUP(A1887,'medical examination2'!A1887:E4221,5,FALSE)</f>
        <v>4.95</v>
      </c>
      <c r="E1887" t="str">
        <f>VLOOKUP(A1887,'medical examination2'!A1887:G4222,7,FALSE)</f>
        <v>No</v>
      </c>
      <c r="F1887" t="str">
        <f>VLOOKUP(healthcare!A1887,'medical examination2'!A1887:I4221,9,FALSE)</f>
        <v>No</v>
      </c>
      <c r="G1887" t="str">
        <f>VLOOKUP(A1887,'medical examination2'!A1887:J4221,10,FALSE)</f>
        <v>No</v>
      </c>
      <c r="I1887" t="str">
        <f>VLOOKUP(A1887,'medical examination2'!A1887:M4221,13,FALSE)</f>
        <v>No</v>
      </c>
      <c r="J1887" t="str">
        <f>VLOOKUP(A1887,'medical examination2'!A1887:D4221,4,FALSE)</f>
        <v>OVERWEIGHT</v>
      </c>
      <c r="K1887" t="str">
        <f>VLOOKUP(A1887,'medical examination2'!A1887:F4221,6,FALSE)</f>
        <v>NORMAL</v>
      </c>
      <c r="L1887" s="16" t="e">
        <f>VLOOKUP(A1887,'hospitalisation details 2'!A1887:G4229,7,FALSE)</f>
        <v>#N/A</v>
      </c>
      <c r="N1887" t="e">
        <f>VLOOKUP(A1887,'hospitalisation details 2'!A1887:J4229,10,FALSE)</f>
        <v>#N/A</v>
      </c>
    </row>
    <row r="1888" spans="1:14" ht="15.6" x14ac:dyDescent="0.3">
      <c r="A1888" s="1" t="s">
        <v>481</v>
      </c>
      <c r="B1888" t="str">
        <f>VLOOKUP(A1888,'Customer Names'!A1888:D4222,4,FALSE)</f>
        <v>Jose Norberto Sr.</v>
      </c>
      <c r="C1888">
        <f>VLOOKUP(A1888,'medical examination2'!A1888:'medical examination2'!B4222,2,FALSE)</f>
        <v>31.5</v>
      </c>
      <c r="D1888">
        <f>VLOOKUP(A1888,'medical examination2'!A1888:E4222,5,FALSE)</f>
        <v>6.16</v>
      </c>
      <c r="E1888" t="str">
        <f>VLOOKUP(A1888,'medical examination2'!A1888:G4223,7,FALSE)</f>
        <v>No</v>
      </c>
      <c r="F1888" t="str">
        <f>VLOOKUP(healthcare!A1888,'medical examination2'!A1888:I4222,9,FALSE)</f>
        <v>No</v>
      </c>
      <c r="G1888" t="str">
        <f>VLOOKUP(A1888,'medical examination2'!A1888:J4222,10,FALSE)</f>
        <v>No</v>
      </c>
      <c r="I1888" t="str">
        <f>VLOOKUP(A1888,'medical examination2'!A1888:M4222,13,FALSE)</f>
        <v>No</v>
      </c>
      <c r="J1888" t="str">
        <f>VLOOKUP(A1888,'medical examination2'!A1888:D4222,4,FALSE)</f>
        <v>OBESITY</v>
      </c>
      <c r="K1888" t="str">
        <f>VLOOKUP(A1888,'medical examination2'!A1888:F4222,6,FALSE)</f>
        <v>PREDIABETES</v>
      </c>
      <c r="L1888" s="16" t="e">
        <f>VLOOKUP(A1888,'hospitalisation details 2'!A1888:G4230,7,FALSE)</f>
        <v>#N/A</v>
      </c>
      <c r="N1888" t="e">
        <f>VLOOKUP(A1888,'hospitalisation details 2'!A1888:J4230,10,FALSE)</f>
        <v>#N/A</v>
      </c>
    </row>
    <row r="1889" spans="1:14" ht="15.6" x14ac:dyDescent="0.3">
      <c r="A1889" s="1" t="s">
        <v>480</v>
      </c>
      <c r="B1889" t="str">
        <f>VLOOKUP(A1889,'Customer Names'!A1889:D4223,4,FALSE)</f>
        <v>Peter</v>
      </c>
      <c r="C1889">
        <f>VLOOKUP(A1889,'medical examination2'!A1889:'medical examination2'!B4223,2,FALSE)</f>
        <v>30.03</v>
      </c>
      <c r="D1889">
        <f>VLOOKUP(A1889,'medical examination2'!A1889:E4223,5,FALSE)</f>
        <v>6.41</v>
      </c>
      <c r="E1889" t="str">
        <f>VLOOKUP(A1889,'medical examination2'!A1889:G4224,7,FALSE)</f>
        <v>No</v>
      </c>
      <c r="F1889" t="str">
        <f>VLOOKUP(healthcare!A1889,'medical examination2'!A1889:I4223,9,FALSE)</f>
        <v>No</v>
      </c>
      <c r="G1889" t="str">
        <f>VLOOKUP(A1889,'medical examination2'!A1889:J4223,10,FALSE)</f>
        <v>No</v>
      </c>
      <c r="I1889" t="str">
        <f>VLOOKUP(A1889,'medical examination2'!A1889:M4223,13,FALSE)</f>
        <v>No</v>
      </c>
      <c r="J1889" t="str">
        <f>VLOOKUP(A1889,'medical examination2'!A1889:D4223,4,FALSE)</f>
        <v>OBESITY</v>
      </c>
      <c r="K1889" t="str">
        <f>VLOOKUP(A1889,'medical examination2'!A1889:F4223,6,FALSE)</f>
        <v>PREDIABETES</v>
      </c>
      <c r="L1889" s="16" t="e">
        <f>VLOOKUP(A1889,'hospitalisation details 2'!A1889:G4231,7,FALSE)</f>
        <v>#N/A</v>
      </c>
      <c r="N1889" t="e">
        <f>VLOOKUP(A1889,'hospitalisation details 2'!A1889:J4231,10,FALSE)</f>
        <v>#N/A</v>
      </c>
    </row>
    <row r="1890" spans="1:14" ht="15.6" x14ac:dyDescent="0.3">
      <c r="A1890" s="1" t="s">
        <v>479</v>
      </c>
      <c r="B1890" t="str">
        <f>VLOOKUP(A1890,'Customer Names'!A1890:D4224,4,FALSE)</f>
        <v>Bryant</v>
      </c>
      <c r="C1890">
        <f>VLOOKUP(A1890,'medical examination2'!A1890:'medical examination2'!B4224,2,FALSE)</f>
        <v>33.479999999999997</v>
      </c>
      <c r="D1890">
        <f>VLOOKUP(A1890,'medical examination2'!A1890:E4224,5,FALSE)</f>
        <v>8.94</v>
      </c>
      <c r="E1890" t="str">
        <f>VLOOKUP(A1890,'medical examination2'!A1890:G4225,7,FALSE)</f>
        <v>No</v>
      </c>
      <c r="F1890" t="str">
        <f>VLOOKUP(healthcare!A1890,'medical examination2'!A1890:I4224,9,FALSE)</f>
        <v>No</v>
      </c>
      <c r="G1890" t="str">
        <f>VLOOKUP(A1890,'medical examination2'!A1890:J4224,10,FALSE)</f>
        <v>No</v>
      </c>
      <c r="I1890" t="str">
        <f>VLOOKUP(A1890,'medical examination2'!A1890:M4224,13,FALSE)</f>
        <v>No</v>
      </c>
      <c r="J1890" t="str">
        <f>VLOOKUP(A1890,'medical examination2'!A1890:D4224,4,FALSE)</f>
        <v>OBESITY</v>
      </c>
      <c r="K1890" t="str">
        <f>VLOOKUP(A1890,'medical examination2'!A1890:F4224,6,FALSE)</f>
        <v>DIABETES</v>
      </c>
      <c r="L1890" s="16" t="e">
        <f>VLOOKUP(A1890,'hospitalisation details 2'!A1890:G4232,7,FALSE)</f>
        <v>#N/A</v>
      </c>
      <c r="N1890" t="e">
        <f>VLOOKUP(A1890,'hospitalisation details 2'!A1890:J4232,10,FALSE)</f>
        <v>#N/A</v>
      </c>
    </row>
    <row r="1891" spans="1:14" ht="15.6" x14ac:dyDescent="0.3">
      <c r="A1891" s="1" t="s">
        <v>478</v>
      </c>
      <c r="B1891" t="str">
        <f>VLOOKUP(A1891,'Customer Names'!A1891:D4225,4,FALSE)</f>
        <v>Christina</v>
      </c>
      <c r="C1891">
        <f>VLOOKUP(A1891,'medical examination2'!A1891:'medical examination2'!B4225,2,FALSE)</f>
        <v>16.510000000000002</v>
      </c>
      <c r="D1891">
        <f>VLOOKUP(A1891,'medical examination2'!A1891:E4225,5,FALSE)</f>
        <v>4.42</v>
      </c>
      <c r="E1891" t="str">
        <f>VLOOKUP(A1891,'medical examination2'!A1891:G4226,7,FALSE)</f>
        <v>yes</v>
      </c>
      <c r="F1891" t="str">
        <f>VLOOKUP(healthcare!A1891,'medical examination2'!A1891:I4225,9,FALSE)</f>
        <v>No</v>
      </c>
      <c r="G1891" t="str">
        <f>VLOOKUP(A1891,'medical examination2'!A1891:J4225,10,FALSE)</f>
        <v>Yes</v>
      </c>
      <c r="I1891" t="str">
        <f>VLOOKUP(A1891,'medical examination2'!A1891:M4225,13,FALSE)</f>
        <v>No</v>
      </c>
      <c r="J1891" t="str">
        <f>VLOOKUP(A1891,'medical examination2'!A1891:D4225,4,FALSE)</f>
        <v>UNDERWEIGHT</v>
      </c>
      <c r="K1891" t="str">
        <f>VLOOKUP(A1891,'medical examination2'!A1891:F4225,6,FALSE)</f>
        <v>NORMAL</v>
      </c>
      <c r="L1891" s="16" t="e">
        <f>VLOOKUP(A1891,'hospitalisation details 2'!A1891:G4233,7,FALSE)</f>
        <v>#N/A</v>
      </c>
      <c r="N1891" t="e">
        <f>VLOOKUP(A1891,'hospitalisation details 2'!A1891:J4233,10,FALSE)</f>
        <v>#N/A</v>
      </c>
    </row>
    <row r="1892" spans="1:14" ht="15.6" x14ac:dyDescent="0.3">
      <c r="A1892" s="1" t="s">
        <v>477</v>
      </c>
      <c r="B1892" t="str">
        <f>VLOOKUP(A1892,'Customer Names'!A1892:D4226,4,FALSE)</f>
        <v>John</v>
      </c>
      <c r="C1892">
        <f>VLOOKUP(A1892,'medical examination2'!A1892:'medical examination2'!B4226,2,FALSE)</f>
        <v>33.155000000000001</v>
      </c>
      <c r="D1892">
        <f>VLOOKUP(A1892,'medical examination2'!A1892:E4226,5,FALSE)</f>
        <v>5.3</v>
      </c>
      <c r="E1892" t="str">
        <f>VLOOKUP(A1892,'medical examination2'!A1892:G4227,7,FALSE)</f>
        <v>yes</v>
      </c>
      <c r="F1892" t="str">
        <f>VLOOKUP(healthcare!A1892,'medical examination2'!A1892:I4226,9,FALSE)</f>
        <v>No</v>
      </c>
      <c r="G1892" t="str">
        <f>VLOOKUP(A1892,'medical examination2'!A1892:J4226,10,FALSE)</f>
        <v>No</v>
      </c>
      <c r="I1892" t="str">
        <f>VLOOKUP(A1892,'medical examination2'!A1892:M4226,13,FALSE)</f>
        <v>No</v>
      </c>
      <c r="J1892" t="str">
        <f>VLOOKUP(A1892,'medical examination2'!A1892:D4226,4,FALSE)</f>
        <v>OBESITY</v>
      </c>
      <c r="K1892" t="str">
        <f>VLOOKUP(A1892,'medical examination2'!A1892:F4226,6,FALSE)</f>
        <v>NORMAL</v>
      </c>
      <c r="L1892" s="16" t="e">
        <f>VLOOKUP(A1892,'hospitalisation details 2'!A1892:G4234,7,FALSE)</f>
        <v>#N/A</v>
      </c>
      <c r="N1892" t="e">
        <f>VLOOKUP(A1892,'hospitalisation details 2'!A1892:J4234,10,FALSE)</f>
        <v>#N/A</v>
      </c>
    </row>
    <row r="1893" spans="1:14" ht="15.6" x14ac:dyDescent="0.3">
      <c r="A1893" s="1" t="s">
        <v>476</v>
      </c>
      <c r="B1893" t="str">
        <f>VLOOKUP(A1893,'Customer Names'!A1893:D4227,4,FALSE)</f>
        <v>Eduardo</v>
      </c>
      <c r="C1893">
        <f>VLOOKUP(A1893,'medical examination2'!A1893:'medical examination2'!B4227,2,FALSE)</f>
        <v>37.29</v>
      </c>
      <c r="D1893">
        <f>VLOOKUP(A1893,'medical examination2'!A1893:E4227,5,FALSE)</f>
        <v>4.6399999999999997</v>
      </c>
      <c r="E1893" t="str">
        <f>VLOOKUP(A1893,'medical examination2'!A1893:G4228,7,FALSE)</f>
        <v>No</v>
      </c>
      <c r="F1893" t="str">
        <f>VLOOKUP(healthcare!A1893,'medical examination2'!A1893:I4227,9,FALSE)</f>
        <v>No</v>
      </c>
      <c r="G1893" t="str">
        <f>VLOOKUP(A1893,'medical examination2'!A1893:J4227,10,FALSE)</f>
        <v>Yes</v>
      </c>
      <c r="I1893" t="str">
        <f>VLOOKUP(A1893,'medical examination2'!A1893:M4227,13,FALSE)</f>
        <v>No</v>
      </c>
      <c r="J1893" t="str">
        <f>VLOOKUP(A1893,'medical examination2'!A1893:D4227,4,FALSE)</f>
        <v>OBESITY</v>
      </c>
      <c r="K1893" t="str">
        <f>VLOOKUP(A1893,'medical examination2'!A1893:F4227,6,FALSE)</f>
        <v>NORMAL</v>
      </c>
      <c r="L1893" s="16" t="e">
        <f>VLOOKUP(A1893,'hospitalisation details 2'!A1893:G4235,7,FALSE)</f>
        <v>#N/A</v>
      </c>
      <c r="N1893" t="e">
        <f>VLOOKUP(A1893,'hospitalisation details 2'!A1893:J4235,10,FALSE)</f>
        <v>#N/A</v>
      </c>
    </row>
    <row r="1894" spans="1:14" ht="15.6" x14ac:dyDescent="0.3">
      <c r="A1894" s="1" t="s">
        <v>475</v>
      </c>
      <c r="B1894" t="str">
        <f>VLOOKUP(A1894,'Customer Names'!A1894:D4228,4,FALSE)</f>
        <v>Laura M.</v>
      </c>
      <c r="C1894">
        <f>VLOOKUP(A1894,'medical examination2'!A1894:'medical examination2'!B4228,2,FALSE)</f>
        <v>20.23</v>
      </c>
      <c r="D1894">
        <f>VLOOKUP(A1894,'medical examination2'!A1894:E4228,5,FALSE)</f>
        <v>6.16</v>
      </c>
      <c r="E1894" t="str">
        <f>VLOOKUP(A1894,'medical examination2'!A1894:G4229,7,FALSE)</f>
        <v>yes</v>
      </c>
      <c r="F1894" t="str">
        <f>VLOOKUP(healthcare!A1894,'medical examination2'!A1894:I4228,9,FALSE)</f>
        <v>No</v>
      </c>
      <c r="G1894" t="str">
        <f>VLOOKUP(A1894,'medical examination2'!A1894:J4228,10,FALSE)</f>
        <v>No</v>
      </c>
      <c r="I1894" t="str">
        <f>VLOOKUP(A1894,'medical examination2'!A1894:M4228,13,FALSE)</f>
        <v>No</v>
      </c>
      <c r="J1894" t="str">
        <f>VLOOKUP(A1894,'medical examination2'!A1894:D4228,4,FALSE)</f>
        <v>NORMAL WEIGHT</v>
      </c>
      <c r="K1894" t="str">
        <f>VLOOKUP(A1894,'medical examination2'!A1894:F4228,6,FALSE)</f>
        <v>PREDIABETES</v>
      </c>
      <c r="L1894" s="16" t="e">
        <f>VLOOKUP(A1894,'hospitalisation details 2'!A1894:G4236,7,FALSE)</f>
        <v>#N/A</v>
      </c>
      <c r="N1894" t="e">
        <f>VLOOKUP(A1894,'hospitalisation details 2'!A1894:J4236,10,FALSE)</f>
        <v>#N/A</v>
      </c>
    </row>
    <row r="1895" spans="1:14" ht="15.6" x14ac:dyDescent="0.3">
      <c r="A1895" s="1" t="s">
        <v>474</v>
      </c>
      <c r="B1895" t="str">
        <f>VLOOKUP(A1895,'Customer Names'!A1895:D4229,4,FALSE)</f>
        <v>Charlie</v>
      </c>
      <c r="C1895">
        <f>VLOOKUP(A1895,'medical examination2'!A1895:'medical examination2'!B4229,2,FALSE)</f>
        <v>28.975000000000001</v>
      </c>
      <c r="D1895">
        <f>VLOOKUP(A1895,'medical examination2'!A1895:E4229,5,FALSE)</f>
        <v>4.12</v>
      </c>
      <c r="E1895" t="str">
        <f>VLOOKUP(A1895,'medical examination2'!A1895:G4230,7,FALSE)</f>
        <v>No</v>
      </c>
      <c r="F1895" t="str">
        <f>VLOOKUP(healthcare!A1895,'medical examination2'!A1895:I4229,9,FALSE)</f>
        <v>No</v>
      </c>
      <c r="G1895" t="str">
        <f>VLOOKUP(A1895,'medical examination2'!A1895:J4229,10,FALSE)</f>
        <v>Yes</v>
      </c>
      <c r="I1895" t="str">
        <f>VLOOKUP(A1895,'medical examination2'!A1895:M4229,13,FALSE)</f>
        <v>No</v>
      </c>
      <c r="J1895" t="str">
        <f>VLOOKUP(A1895,'medical examination2'!A1895:D4229,4,FALSE)</f>
        <v>OVERWEIGHT</v>
      </c>
      <c r="K1895" t="str">
        <f>VLOOKUP(A1895,'medical examination2'!A1895:F4229,6,FALSE)</f>
        <v>NORMAL</v>
      </c>
      <c r="L1895" s="16" t="e">
        <f>VLOOKUP(A1895,'hospitalisation details 2'!A1895:G4237,7,FALSE)</f>
        <v>#N/A</v>
      </c>
      <c r="N1895" t="e">
        <f>VLOOKUP(A1895,'hospitalisation details 2'!A1895:J4237,10,FALSE)</f>
        <v>#N/A</v>
      </c>
    </row>
    <row r="1896" spans="1:14" ht="15.6" x14ac:dyDescent="0.3">
      <c r="A1896" s="1" t="s">
        <v>473</v>
      </c>
      <c r="B1896" t="str">
        <f>VLOOKUP(A1896,'Customer Names'!A1896:D4230,4,FALSE)</f>
        <v>Melissa D.</v>
      </c>
      <c r="C1896">
        <f>VLOOKUP(A1896,'medical examination2'!A1896:'medical examination2'!B4230,2,FALSE)</f>
        <v>16.420000000000002</v>
      </c>
      <c r="D1896">
        <f>VLOOKUP(A1896,'medical examination2'!A1896:E4230,5,FALSE)</f>
        <v>5.77</v>
      </c>
      <c r="E1896" t="str">
        <f>VLOOKUP(A1896,'medical examination2'!A1896:G4231,7,FALSE)</f>
        <v>yes</v>
      </c>
      <c r="F1896" t="str">
        <f>VLOOKUP(healthcare!A1896,'medical examination2'!A1896:I4230,9,FALSE)</f>
        <v>No</v>
      </c>
      <c r="G1896" t="str">
        <f>VLOOKUP(A1896,'medical examination2'!A1896:J4230,10,FALSE)</f>
        <v>Yes</v>
      </c>
      <c r="I1896" t="str">
        <f>VLOOKUP(A1896,'medical examination2'!A1896:M4230,13,FALSE)</f>
        <v>No</v>
      </c>
      <c r="J1896" t="str">
        <f>VLOOKUP(A1896,'medical examination2'!A1896:D4230,4,FALSE)</f>
        <v>UNDERWEIGHT</v>
      </c>
      <c r="K1896" t="str">
        <f>VLOOKUP(A1896,'medical examination2'!A1896:F4230,6,FALSE)</f>
        <v>PREDIABETES</v>
      </c>
      <c r="L1896" s="16" t="e">
        <f>VLOOKUP(A1896,'hospitalisation details 2'!A1896:G4238,7,FALSE)</f>
        <v>#N/A</v>
      </c>
      <c r="N1896" t="e">
        <f>VLOOKUP(A1896,'hospitalisation details 2'!A1896:J4238,10,FALSE)</f>
        <v>#N/A</v>
      </c>
    </row>
    <row r="1897" spans="1:14" ht="15.6" x14ac:dyDescent="0.3">
      <c r="A1897" s="1" t="s">
        <v>472</v>
      </c>
      <c r="B1897" t="str">
        <f>VLOOKUP(A1897,'Customer Names'!A1897:D4231,4,FALSE)</f>
        <v>Dan C. Jr.</v>
      </c>
      <c r="C1897">
        <f>VLOOKUP(A1897,'medical examination2'!A1897:'medical examination2'!B4231,2,FALSE)</f>
        <v>17.559999999999999</v>
      </c>
      <c r="D1897">
        <f>VLOOKUP(A1897,'medical examination2'!A1897:E4231,5,FALSE)</f>
        <v>6.2</v>
      </c>
      <c r="E1897" t="str">
        <f>VLOOKUP(A1897,'medical examination2'!A1897:G4232,7,FALSE)</f>
        <v>No</v>
      </c>
      <c r="F1897" t="str">
        <f>VLOOKUP(healthcare!A1897,'medical examination2'!A1897:I4231,9,FALSE)</f>
        <v>No</v>
      </c>
      <c r="G1897" t="str">
        <f>VLOOKUP(A1897,'medical examination2'!A1897:J4231,10,FALSE)</f>
        <v>No</v>
      </c>
      <c r="I1897" t="str">
        <f>VLOOKUP(A1897,'medical examination2'!A1897:M4231,13,FALSE)</f>
        <v>No</v>
      </c>
      <c r="J1897" t="str">
        <f>VLOOKUP(A1897,'medical examination2'!A1897:D4231,4,FALSE)</f>
        <v>UNDERWEIGHT</v>
      </c>
      <c r="K1897" t="str">
        <f>VLOOKUP(A1897,'medical examination2'!A1897:F4231,6,FALSE)</f>
        <v>PREDIABETES</v>
      </c>
      <c r="L1897" s="16" t="e">
        <f>VLOOKUP(A1897,'hospitalisation details 2'!A1897:G4239,7,FALSE)</f>
        <v>#N/A</v>
      </c>
      <c r="N1897" t="e">
        <f>VLOOKUP(A1897,'hospitalisation details 2'!A1897:J4239,10,FALSE)</f>
        <v>#N/A</v>
      </c>
    </row>
    <row r="1898" spans="1:14" ht="15.6" x14ac:dyDescent="0.3">
      <c r="A1898" s="1" t="s">
        <v>471</v>
      </c>
      <c r="B1898" t="str">
        <f>VLOOKUP(A1898,'Customer Names'!A1898:D4232,4,FALSE)</f>
        <v>Matthew</v>
      </c>
      <c r="C1898">
        <f>VLOOKUP(A1898,'medical examination2'!A1898:'medical examination2'!B4232,2,FALSE)</f>
        <v>24.13</v>
      </c>
      <c r="D1898">
        <f>VLOOKUP(A1898,'medical examination2'!A1898:E4232,5,FALSE)</f>
        <v>4.3899999999999997</v>
      </c>
      <c r="E1898" t="str">
        <f>VLOOKUP(A1898,'medical examination2'!A1898:G4233,7,FALSE)</f>
        <v>No</v>
      </c>
      <c r="F1898" t="str">
        <f>VLOOKUP(healthcare!A1898,'medical examination2'!A1898:I4232,9,FALSE)</f>
        <v>No</v>
      </c>
      <c r="G1898" t="str">
        <f>VLOOKUP(A1898,'medical examination2'!A1898:J4232,10,FALSE)</f>
        <v>No</v>
      </c>
      <c r="I1898" t="str">
        <f>VLOOKUP(A1898,'medical examination2'!A1898:M4232,13,FALSE)</f>
        <v>No</v>
      </c>
      <c r="J1898" t="str">
        <f>VLOOKUP(A1898,'medical examination2'!A1898:D4232,4,FALSE)</f>
        <v>NORMAL WEIGHT</v>
      </c>
      <c r="K1898" t="str">
        <f>VLOOKUP(A1898,'medical examination2'!A1898:F4232,6,FALSE)</f>
        <v>NORMAL</v>
      </c>
      <c r="L1898" s="16" t="e">
        <f>VLOOKUP(A1898,'hospitalisation details 2'!A1898:G4240,7,FALSE)</f>
        <v>#N/A</v>
      </c>
      <c r="N1898" t="e">
        <f>VLOOKUP(A1898,'hospitalisation details 2'!A1898:J4240,10,FALSE)</f>
        <v>#N/A</v>
      </c>
    </row>
    <row r="1899" spans="1:14" ht="15.6" x14ac:dyDescent="0.3">
      <c r="A1899" s="1" t="s">
        <v>470</v>
      </c>
      <c r="B1899" t="str">
        <f>VLOOKUP(A1899,'Customer Names'!A1899:D4233,4,FALSE)</f>
        <v>Wesley C.</v>
      </c>
      <c r="C1899">
        <f>VLOOKUP(A1899,'medical examination2'!A1899:'medical examination2'!B4233,2,FALSE)</f>
        <v>19.95</v>
      </c>
      <c r="D1899">
        <f>VLOOKUP(A1899,'medical examination2'!A1899:E4233,5,FALSE)</f>
        <v>5.13</v>
      </c>
      <c r="E1899" t="str">
        <f>VLOOKUP(A1899,'medical examination2'!A1899:G4234,7,FALSE)</f>
        <v>No</v>
      </c>
      <c r="F1899" t="str">
        <f>VLOOKUP(healthcare!A1899,'medical examination2'!A1899:I4233,9,FALSE)</f>
        <v>yes</v>
      </c>
      <c r="G1899" t="str">
        <f>VLOOKUP(A1899,'medical examination2'!A1899:J4233,10,FALSE)</f>
        <v>No</v>
      </c>
      <c r="I1899" t="str">
        <f>VLOOKUP(A1899,'medical examination2'!A1899:M4233,13,FALSE)</f>
        <v>No</v>
      </c>
      <c r="J1899" t="str">
        <f>VLOOKUP(A1899,'medical examination2'!A1899:D4233,4,FALSE)</f>
        <v>NORMAL WEIGHT</v>
      </c>
      <c r="K1899" t="str">
        <f>VLOOKUP(A1899,'medical examination2'!A1899:F4233,6,FALSE)</f>
        <v>NORMAL</v>
      </c>
      <c r="L1899" s="16" t="e">
        <f>VLOOKUP(A1899,'hospitalisation details 2'!A1899:G4241,7,FALSE)</f>
        <v>#N/A</v>
      </c>
      <c r="N1899" t="e">
        <f>VLOOKUP(A1899,'hospitalisation details 2'!A1899:J4241,10,FALSE)</f>
        <v>#N/A</v>
      </c>
    </row>
    <row r="1900" spans="1:14" ht="15.6" x14ac:dyDescent="0.3">
      <c r="A1900" s="1" t="s">
        <v>469</v>
      </c>
      <c r="B1900" t="str">
        <f>VLOOKUP(A1900,'Customer Names'!A1900:D4234,4,FALSE)</f>
        <v>Christopher</v>
      </c>
      <c r="C1900">
        <f>VLOOKUP(A1900,'medical examination2'!A1900:'medical examination2'!B4234,2,FALSE)</f>
        <v>21.24</v>
      </c>
      <c r="D1900">
        <f>VLOOKUP(A1900,'medical examination2'!A1900:E4234,5,FALSE)</f>
        <v>4.49</v>
      </c>
      <c r="E1900" t="str">
        <f>VLOOKUP(A1900,'medical examination2'!A1900:G4235,7,FALSE)</f>
        <v>No</v>
      </c>
      <c r="F1900" t="str">
        <f>VLOOKUP(healthcare!A1900,'medical examination2'!A1900:I4234,9,FALSE)</f>
        <v>No</v>
      </c>
      <c r="G1900" t="str">
        <f>VLOOKUP(A1900,'medical examination2'!A1900:J4234,10,FALSE)</f>
        <v>No</v>
      </c>
      <c r="I1900" t="str">
        <f>VLOOKUP(A1900,'medical examination2'!A1900:M4234,13,FALSE)</f>
        <v>No</v>
      </c>
      <c r="J1900" t="str">
        <f>VLOOKUP(A1900,'medical examination2'!A1900:D4234,4,FALSE)</f>
        <v>NORMAL WEIGHT</v>
      </c>
      <c r="K1900" t="str">
        <f>VLOOKUP(A1900,'medical examination2'!A1900:F4234,6,FALSE)</f>
        <v>NORMAL</v>
      </c>
      <c r="L1900" s="16" t="e">
        <f>VLOOKUP(A1900,'hospitalisation details 2'!A1900:G4242,7,FALSE)</f>
        <v>#N/A</v>
      </c>
      <c r="N1900" t="e">
        <f>VLOOKUP(A1900,'hospitalisation details 2'!A1900:J4242,10,FALSE)</f>
        <v>#N/A</v>
      </c>
    </row>
    <row r="1901" spans="1:14" ht="15.6" x14ac:dyDescent="0.3">
      <c r="A1901" s="1" t="s">
        <v>468</v>
      </c>
      <c r="B1901" t="str">
        <f>VLOOKUP(A1901,'Customer Names'!A1901:D4235,4,FALSE)</f>
        <v>Jessica</v>
      </c>
      <c r="C1901">
        <f>VLOOKUP(A1901,'medical examination2'!A1901:'medical examination2'!B4235,2,FALSE)</f>
        <v>44.22</v>
      </c>
      <c r="D1901">
        <f>VLOOKUP(A1901,'medical examination2'!A1901:E4235,5,FALSE)</f>
        <v>6.35</v>
      </c>
      <c r="E1901" t="str">
        <f>VLOOKUP(A1901,'medical examination2'!A1901:G4236,7,FALSE)</f>
        <v>No</v>
      </c>
      <c r="F1901" t="str">
        <f>VLOOKUP(healthcare!A1901,'medical examination2'!A1901:I4235,9,FALSE)</f>
        <v>No</v>
      </c>
      <c r="G1901" t="str">
        <f>VLOOKUP(A1901,'medical examination2'!A1901:J4235,10,FALSE)</f>
        <v>No</v>
      </c>
      <c r="I1901" t="str">
        <f>VLOOKUP(A1901,'medical examination2'!A1901:M4235,13,FALSE)</f>
        <v>No</v>
      </c>
      <c r="J1901" t="str">
        <f>VLOOKUP(A1901,'medical examination2'!A1901:D4235,4,FALSE)</f>
        <v>OBESITY</v>
      </c>
      <c r="K1901" t="str">
        <f>VLOOKUP(A1901,'medical examination2'!A1901:F4235,6,FALSE)</f>
        <v>PREDIABETES</v>
      </c>
      <c r="L1901" s="16" t="e">
        <f>VLOOKUP(A1901,'hospitalisation details 2'!A1901:G4243,7,FALSE)</f>
        <v>#N/A</v>
      </c>
      <c r="N1901" t="e">
        <f>VLOOKUP(A1901,'hospitalisation details 2'!A1901:J4243,10,FALSE)</f>
        <v>#N/A</v>
      </c>
    </row>
    <row r="1902" spans="1:14" ht="15.6" x14ac:dyDescent="0.3">
      <c r="A1902" s="1" t="s">
        <v>467</v>
      </c>
      <c r="B1902" t="str">
        <f>VLOOKUP(A1902,'Customer Names'!A1902:D4236,4,FALSE)</f>
        <v>Christin</v>
      </c>
      <c r="C1902">
        <f>VLOOKUP(A1902,'medical examination2'!A1902:'medical examination2'!B4236,2,FALSE)</f>
        <v>41.1</v>
      </c>
      <c r="D1902">
        <f>VLOOKUP(A1902,'medical examination2'!A1902:E4236,5,FALSE)</f>
        <v>5.79</v>
      </c>
      <c r="E1902" t="str">
        <f>VLOOKUP(A1902,'medical examination2'!A1902:G4237,7,FALSE)</f>
        <v>No</v>
      </c>
      <c r="F1902" t="str">
        <f>VLOOKUP(healthcare!A1902,'medical examination2'!A1902:I4236,9,FALSE)</f>
        <v>No</v>
      </c>
      <c r="G1902" t="str">
        <f>VLOOKUP(A1902,'medical examination2'!A1902:J4236,10,FALSE)</f>
        <v>No</v>
      </c>
      <c r="I1902" t="str">
        <f>VLOOKUP(A1902,'medical examination2'!A1902:M4236,13,FALSE)</f>
        <v>No</v>
      </c>
      <c r="J1902" t="str">
        <f>VLOOKUP(A1902,'medical examination2'!A1902:D4236,4,FALSE)</f>
        <v>OBESITY</v>
      </c>
      <c r="K1902" t="str">
        <f>VLOOKUP(A1902,'medical examination2'!A1902:F4236,6,FALSE)</f>
        <v>PREDIABETES</v>
      </c>
      <c r="L1902" s="16" t="e">
        <f>VLOOKUP(A1902,'hospitalisation details 2'!A1902:G4244,7,FALSE)</f>
        <v>#N/A</v>
      </c>
      <c r="N1902" t="e">
        <f>VLOOKUP(A1902,'hospitalisation details 2'!A1902:J4244,10,FALSE)</f>
        <v>#N/A</v>
      </c>
    </row>
    <row r="1903" spans="1:14" ht="15.6" x14ac:dyDescent="0.3">
      <c r="A1903" s="1" t="s">
        <v>466</v>
      </c>
      <c r="B1903" t="str">
        <f>VLOOKUP(A1903,'Customer Names'!A1903:D4237,4,FALSE)</f>
        <v>Sara</v>
      </c>
      <c r="C1903">
        <f>VLOOKUP(A1903,'medical examination2'!A1903:'medical examination2'!B4237,2,FALSE)</f>
        <v>34.200000000000003</v>
      </c>
      <c r="D1903">
        <f>VLOOKUP(A1903,'medical examination2'!A1903:E4237,5,FALSE)</f>
        <v>4.78</v>
      </c>
      <c r="E1903" t="str">
        <f>VLOOKUP(A1903,'medical examination2'!A1903:G4238,7,FALSE)</f>
        <v>yes</v>
      </c>
      <c r="F1903" t="str">
        <f>VLOOKUP(healthcare!A1903,'medical examination2'!A1903:I4237,9,FALSE)</f>
        <v>No</v>
      </c>
      <c r="G1903" t="str">
        <f>VLOOKUP(A1903,'medical examination2'!A1903:J4237,10,FALSE)</f>
        <v>No</v>
      </c>
      <c r="I1903" t="str">
        <f>VLOOKUP(A1903,'medical examination2'!A1903:M4237,13,FALSE)</f>
        <v>No</v>
      </c>
      <c r="J1903" t="str">
        <f>VLOOKUP(A1903,'medical examination2'!A1903:D4237,4,FALSE)</f>
        <v>OBESITY</v>
      </c>
      <c r="K1903" t="str">
        <f>VLOOKUP(A1903,'medical examination2'!A1903:F4237,6,FALSE)</f>
        <v>NORMAL</v>
      </c>
      <c r="L1903" s="16" t="e">
        <f>VLOOKUP(A1903,'hospitalisation details 2'!A1903:G4245,7,FALSE)</f>
        <v>#N/A</v>
      </c>
      <c r="N1903" t="e">
        <f>VLOOKUP(A1903,'hospitalisation details 2'!A1903:J4245,10,FALSE)</f>
        <v>#N/A</v>
      </c>
    </row>
    <row r="1904" spans="1:14" ht="15.6" x14ac:dyDescent="0.3">
      <c r="A1904" s="1" t="s">
        <v>465</v>
      </c>
      <c r="B1904" t="str">
        <f>VLOOKUP(A1904,'Customer Names'!A1904:D4238,4,FALSE)</f>
        <v>Elizabeth</v>
      </c>
      <c r="C1904">
        <f>VLOOKUP(A1904,'medical examination2'!A1904:'medical examination2'!B4238,2,FALSE)</f>
        <v>29.92</v>
      </c>
      <c r="D1904">
        <f>VLOOKUP(A1904,'medical examination2'!A1904:E4238,5,FALSE)</f>
        <v>6.02</v>
      </c>
      <c r="E1904" t="str">
        <f>VLOOKUP(A1904,'medical examination2'!A1904:G4239,7,FALSE)</f>
        <v>yes</v>
      </c>
      <c r="F1904" t="str">
        <f>VLOOKUP(healthcare!A1904,'medical examination2'!A1904:I4238,9,FALSE)</f>
        <v>No</v>
      </c>
      <c r="G1904" t="str">
        <f>VLOOKUP(A1904,'medical examination2'!A1904:J4238,10,FALSE)</f>
        <v>No</v>
      </c>
      <c r="I1904" t="str">
        <f>VLOOKUP(A1904,'medical examination2'!A1904:M4238,13,FALSE)</f>
        <v>No</v>
      </c>
      <c r="J1904" t="str">
        <f>VLOOKUP(A1904,'medical examination2'!A1904:D4238,4,FALSE)</f>
        <v>OVERWEIGHT</v>
      </c>
      <c r="K1904" t="str">
        <f>VLOOKUP(A1904,'medical examination2'!A1904:F4238,6,FALSE)</f>
        <v>PREDIABETES</v>
      </c>
      <c r="L1904" s="16" t="e">
        <f>VLOOKUP(A1904,'hospitalisation details 2'!A1904:G4246,7,FALSE)</f>
        <v>#N/A</v>
      </c>
      <c r="N1904" t="e">
        <f>VLOOKUP(A1904,'hospitalisation details 2'!A1904:J4246,10,FALSE)</f>
        <v>#N/A</v>
      </c>
    </row>
    <row r="1905" spans="1:14" ht="15.6" x14ac:dyDescent="0.3">
      <c r="A1905" s="1" t="s">
        <v>464</v>
      </c>
      <c r="B1905" t="str">
        <f>VLOOKUP(A1905,'Customer Names'!A1905:D4239,4,FALSE)</f>
        <v>Margaret P.</v>
      </c>
      <c r="C1905">
        <f>VLOOKUP(A1905,'medical examination2'!A1905:'medical examination2'!B4239,2,FALSE)</f>
        <v>28.93</v>
      </c>
      <c r="D1905">
        <f>VLOOKUP(A1905,'medical examination2'!A1905:E4239,5,FALSE)</f>
        <v>4.4400000000000004</v>
      </c>
      <c r="E1905" t="str">
        <f>VLOOKUP(A1905,'medical examination2'!A1905:G4240,7,FALSE)</f>
        <v>No</v>
      </c>
      <c r="F1905" t="str">
        <f>VLOOKUP(healthcare!A1905,'medical examination2'!A1905:I4239,9,FALSE)</f>
        <v>No</v>
      </c>
      <c r="G1905" t="str">
        <f>VLOOKUP(A1905,'medical examination2'!A1905:J4239,10,FALSE)</f>
        <v>No</v>
      </c>
      <c r="I1905" t="str">
        <f>VLOOKUP(A1905,'medical examination2'!A1905:M4239,13,FALSE)</f>
        <v>No</v>
      </c>
      <c r="J1905" t="str">
        <f>VLOOKUP(A1905,'medical examination2'!A1905:D4239,4,FALSE)</f>
        <v>OVERWEIGHT</v>
      </c>
      <c r="K1905" t="str">
        <f>VLOOKUP(A1905,'medical examination2'!A1905:F4239,6,FALSE)</f>
        <v>NORMAL</v>
      </c>
      <c r="L1905" s="16" t="e">
        <f>VLOOKUP(A1905,'hospitalisation details 2'!A1905:G4247,7,FALSE)</f>
        <v>#N/A</v>
      </c>
      <c r="N1905" t="e">
        <f>VLOOKUP(A1905,'hospitalisation details 2'!A1905:J4247,10,FALSE)</f>
        <v>#N/A</v>
      </c>
    </row>
    <row r="1906" spans="1:14" ht="15.6" x14ac:dyDescent="0.3">
      <c r="A1906" s="1" t="s">
        <v>463</v>
      </c>
      <c r="B1906" t="str">
        <f>VLOOKUP(A1906,'Customer Names'!A1906:D4240,4,FALSE)</f>
        <v>Tiffany K</v>
      </c>
      <c r="C1906">
        <f>VLOOKUP(A1906,'medical examination2'!A1906:'medical examination2'!B4240,2,FALSE)</f>
        <v>31.254999999999999</v>
      </c>
      <c r="D1906">
        <f>VLOOKUP(A1906,'medical examination2'!A1906:E4240,5,FALSE)</f>
        <v>5.84</v>
      </c>
      <c r="E1906" t="str">
        <f>VLOOKUP(A1906,'medical examination2'!A1906:G4241,7,FALSE)</f>
        <v>yes</v>
      </c>
      <c r="F1906" t="str">
        <f>VLOOKUP(healthcare!A1906,'medical examination2'!A1906:I4240,9,FALSE)</f>
        <v>No</v>
      </c>
      <c r="G1906" t="str">
        <f>VLOOKUP(A1906,'medical examination2'!A1906:J4240,10,FALSE)</f>
        <v>No</v>
      </c>
      <c r="I1906" t="str">
        <f>VLOOKUP(A1906,'medical examination2'!A1906:M4240,13,FALSE)</f>
        <v>No</v>
      </c>
      <c r="J1906" t="str">
        <f>VLOOKUP(A1906,'medical examination2'!A1906:D4240,4,FALSE)</f>
        <v>OBESITY</v>
      </c>
      <c r="K1906" t="str">
        <f>VLOOKUP(A1906,'medical examination2'!A1906:F4240,6,FALSE)</f>
        <v>PREDIABETES</v>
      </c>
      <c r="L1906" s="16" t="e">
        <f>VLOOKUP(A1906,'hospitalisation details 2'!A1906:G4248,7,FALSE)</f>
        <v>#N/A</v>
      </c>
      <c r="N1906" t="e">
        <f>VLOOKUP(A1906,'hospitalisation details 2'!A1906:J4248,10,FALSE)</f>
        <v>#N/A</v>
      </c>
    </row>
    <row r="1907" spans="1:14" ht="15.6" x14ac:dyDescent="0.3">
      <c r="A1907" s="1" t="s">
        <v>462</v>
      </c>
      <c r="B1907" t="str">
        <f>VLOOKUP(A1907,'Customer Names'!A1907:D4241,4,FALSE)</f>
        <v>David M.</v>
      </c>
      <c r="C1907">
        <f>VLOOKUP(A1907,'medical examination2'!A1907:'medical examination2'!B4241,2,FALSE)</f>
        <v>29.83</v>
      </c>
      <c r="D1907">
        <f>VLOOKUP(A1907,'medical examination2'!A1907:E4241,5,FALSE)</f>
        <v>5.39</v>
      </c>
      <c r="E1907" t="str">
        <f>VLOOKUP(A1907,'medical examination2'!A1907:G4242,7,FALSE)</f>
        <v>No</v>
      </c>
      <c r="F1907" t="str">
        <f>VLOOKUP(healthcare!A1907,'medical examination2'!A1907:I4241,9,FALSE)</f>
        <v>No</v>
      </c>
      <c r="G1907" t="str">
        <f>VLOOKUP(A1907,'medical examination2'!A1907:J4241,10,FALSE)</f>
        <v>No</v>
      </c>
      <c r="I1907" t="str">
        <f>VLOOKUP(A1907,'medical examination2'!A1907:M4241,13,FALSE)</f>
        <v>No</v>
      </c>
      <c r="J1907" t="str">
        <f>VLOOKUP(A1907,'medical examination2'!A1907:D4241,4,FALSE)</f>
        <v>OVERWEIGHT</v>
      </c>
      <c r="K1907" t="str">
        <f>VLOOKUP(A1907,'medical examination2'!A1907:F4241,6,FALSE)</f>
        <v>NORMAL</v>
      </c>
      <c r="L1907" s="16" t="e">
        <f>VLOOKUP(A1907,'hospitalisation details 2'!A1907:G4249,7,FALSE)</f>
        <v>#N/A</v>
      </c>
      <c r="N1907" t="e">
        <f>VLOOKUP(A1907,'hospitalisation details 2'!A1907:J4249,10,FALSE)</f>
        <v>#N/A</v>
      </c>
    </row>
    <row r="1908" spans="1:14" ht="15.6" x14ac:dyDescent="0.3">
      <c r="A1908" s="1" t="s">
        <v>461</v>
      </c>
      <c r="B1908" t="str">
        <f>VLOOKUP(A1908,'Customer Names'!A1908:D4242,4,FALSE)</f>
        <v>Christine E</v>
      </c>
      <c r="C1908">
        <f>VLOOKUP(A1908,'medical examination2'!A1908:'medical examination2'!B4242,2,FALSE)</f>
        <v>29.59</v>
      </c>
      <c r="D1908">
        <f>VLOOKUP(A1908,'medical examination2'!A1908:E4242,5,FALSE)</f>
        <v>6.16</v>
      </c>
      <c r="E1908" t="str">
        <f>VLOOKUP(A1908,'medical examination2'!A1908:G4243,7,FALSE)</f>
        <v>No</v>
      </c>
      <c r="F1908" t="str">
        <f>VLOOKUP(healthcare!A1908,'medical examination2'!A1908:I4242,9,FALSE)</f>
        <v>No</v>
      </c>
      <c r="G1908" t="str">
        <f>VLOOKUP(A1908,'medical examination2'!A1908:J4242,10,FALSE)</f>
        <v>Yes</v>
      </c>
      <c r="I1908" t="str">
        <f>VLOOKUP(A1908,'medical examination2'!A1908:M4242,13,FALSE)</f>
        <v>No</v>
      </c>
      <c r="J1908" t="str">
        <f>VLOOKUP(A1908,'medical examination2'!A1908:D4242,4,FALSE)</f>
        <v>OVERWEIGHT</v>
      </c>
      <c r="K1908" t="str">
        <f>VLOOKUP(A1908,'medical examination2'!A1908:F4242,6,FALSE)</f>
        <v>PREDIABETES</v>
      </c>
      <c r="L1908" s="16" t="e">
        <f>VLOOKUP(A1908,'hospitalisation details 2'!A1908:G4250,7,FALSE)</f>
        <v>#N/A</v>
      </c>
      <c r="N1908" t="e">
        <f>VLOOKUP(A1908,'hospitalisation details 2'!A1908:J4250,10,FALSE)</f>
        <v>#N/A</v>
      </c>
    </row>
    <row r="1909" spans="1:14" ht="15.6" x14ac:dyDescent="0.3">
      <c r="A1909" s="1" t="s">
        <v>460</v>
      </c>
      <c r="B1909" t="str">
        <f>VLOOKUP(A1909,'Customer Names'!A1909:D4243,4,FALSE)</f>
        <v>Donna</v>
      </c>
      <c r="C1909">
        <f>VLOOKUP(A1909,'medical examination2'!A1909:'medical examination2'!B4243,2,FALSE)</f>
        <v>31.16</v>
      </c>
      <c r="D1909">
        <f>VLOOKUP(A1909,'medical examination2'!A1909:E4243,5,FALSE)</f>
        <v>4.49</v>
      </c>
      <c r="E1909" t="str">
        <f>VLOOKUP(A1909,'medical examination2'!A1909:G4244,7,FALSE)</f>
        <v>No</v>
      </c>
      <c r="F1909" t="str">
        <f>VLOOKUP(healthcare!A1909,'medical examination2'!A1909:I4243,9,FALSE)</f>
        <v>No</v>
      </c>
      <c r="G1909" t="str">
        <f>VLOOKUP(A1909,'medical examination2'!A1909:J4243,10,FALSE)</f>
        <v>Yes</v>
      </c>
      <c r="I1909" t="str">
        <f>VLOOKUP(A1909,'medical examination2'!A1909:M4243,13,FALSE)</f>
        <v>No</v>
      </c>
      <c r="J1909" t="str">
        <f>VLOOKUP(A1909,'medical examination2'!A1909:D4243,4,FALSE)</f>
        <v>OBESITY</v>
      </c>
      <c r="K1909" t="str">
        <f>VLOOKUP(A1909,'medical examination2'!A1909:F4243,6,FALSE)</f>
        <v>NORMAL</v>
      </c>
      <c r="L1909" s="16" t="e">
        <f>VLOOKUP(A1909,'hospitalisation details 2'!A1909:G4251,7,FALSE)</f>
        <v>#N/A</v>
      </c>
      <c r="N1909" t="e">
        <f>VLOOKUP(A1909,'hospitalisation details 2'!A1909:J4251,10,FALSE)</f>
        <v>#N/A</v>
      </c>
    </row>
    <row r="1910" spans="1:14" ht="15.6" x14ac:dyDescent="0.3">
      <c r="A1910" s="1" t="s">
        <v>459</v>
      </c>
      <c r="B1910" t="str">
        <f>VLOOKUP(A1910,'Customer Names'!A1910:D4244,4,FALSE)</f>
        <v>Rod</v>
      </c>
      <c r="C1910">
        <f>VLOOKUP(A1910,'medical examination2'!A1910:'medical examination2'!B4244,2,FALSE)</f>
        <v>34.21</v>
      </c>
      <c r="D1910">
        <f>VLOOKUP(A1910,'medical examination2'!A1910:E4244,5,FALSE)</f>
        <v>4.4800000000000004</v>
      </c>
      <c r="E1910" t="str">
        <f>VLOOKUP(A1910,'medical examination2'!A1910:G4245,7,FALSE)</f>
        <v>yes</v>
      </c>
      <c r="F1910" t="str">
        <f>VLOOKUP(healthcare!A1910,'medical examination2'!A1910:I4244,9,FALSE)</f>
        <v>No</v>
      </c>
      <c r="G1910" t="str">
        <f>VLOOKUP(A1910,'medical examination2'!A1910:J4244,10,FALSE)</f>
        <v>No</v>
      </c>
      <c r="I1910" t="str">
        <f>VLOOKUP(A1910,'medical examination2'!A1910:M4244,13,FALSE)</f>
        <v>No</v>
      </c>
      <c r="J1910" t="str">
        <f>VLOOKUP(A1910,'medical examination2'!A1910:D4244,4,FALSE)</f>
        <v>OBESITY</v>
      </c>
      <c r="K1910" t="str">
        <f>VLOOKUP(A1910,'medical examination2'!A1910:F4244,6,FALSE)</f>
        <v>NORMAL</v>
      </c>
      <c r="L1910" s="16" t="e">
        <f>VLOOKUP(A1910,'hospitalisation details 2'!A1910:G4252,7,FALSE)</f>
        <v>#N/A</v>
      </c>
      <c r="N1910" t="e">
        <f>VLOOKUP(A1910,'hospitalisation details 2'!A1910:J4252,10,FALSE)</f>
        <v>#N/A</v>
      </c>
    </row>
    <row r="1911" spans="1:14" ht="15.6" x14ac:dyDescent="0.3">
      <c r="A1911" s="1" t="s">
        <v>458</v>
      </c>
      <c r="B1911" t="str">
        <f>VLOOKUP(A1911,'Customer Names'!A1911:D4245,4,FALSE)</f>
        <v>Joe</v>
      </c>
      <c r="C1911">
        <f>VLOOKUP(A1911,'medical examination2'!A1911:'medical examination2'!B4245,2,FALSE)</f>
        <v>34.86</v>
      </c>
      <c r="D1911">
        <f>VLOOKUP(A1911,'medical examination2'!A1911:E4245,5,FALSE)</f>
        <v>10.97</v>
      </c>
      <c r="E1911" t="str">
        <f>VLOOKUP(A1911,'medical examination2'!A1911:G4246,7,FALSE)</f>
        <v>No</v>
      </c>
      <c r="F1911" t="str">
        <f>VLOOKUP(healthcare!A1911,'medical examination2'!A1911:I4245,9,FALSE)</f>
        <v>No</v>
      </c>
      <c r="G1911" t="str">
        <f>VLOOKUP(A1911,'medical examination2'!A1911:J4245,10,FALSE)</f>
        <v>No</v>
      </c>
      <c r="I1911" t="str">
        <f>VLOOKUP(A1911,'medical examination2'!A1911:M4245,13,FALSE)</f>
        <v>No</v>
      </c>
      <c r="J1911" t="str">
        <f>VLOOKUP(A1911,'medical examination2'!A1911:D4245,4,FALSE)</f>
        <v>OBESITY</v>
      </c>
      <c r="K1911" t="str">
        <f>VLOOKUP(A1911,'medical examination2'!A1911:F4245,6,FALSE)</f>
        <v>DIABETES</v>
      </c>
      <c r="L1911" s="16" t="e">
        <f>VLOOKUP(A1911,'hospitalisation details 2'!A1911:G4253,7,FALSE)</f>
        <v>#N/A</v>
      </c>
      <c r="N1911" t="e">
        <f>VLOOKUP(A1911,'hospitalisation details 2'!A1911:J4253,10,FALSE)</f>
        <v>#N/A</v>
      </c>
    </row>
    <row r="1912" spans="1:14" ht="15.6" x14ac:dyDescent="0.3">
      <c r="A1912" s="1" t="s">
        <v>457</v>
      </c>
      <c r="B1912" t="str">
        <f>VLOOKUP(A1912,'Customer Names'!A1912:D4246,4,FALSE)</f>
        <v>Kayleigh</v>
      </c>
      <c r="C1912">
        <f>VLOOKUP(A1912,'medical examination2'!A1912:'medical examination2'!B4246,2,FALSE)</f>
        <v>34.58</v>
      </c>
      <c r="D1912">
        <f>VLOOKUP(A1912,'medical examination2'!A1912:E4246,5,FALSE)</f>
        <v>5.14</v>
      </c>
      <c r="E1912" t="str">
        <f>VLOOKUP(A1912,'medical examination2'!A1912:G4247,7,FALSE)</f>
        <v>No</v>
      </c>
      <c r="F1912" t="str">
        <f>VLOOKUP(healthcare!A1912,'medical examination2'!A1912:I4246,9,FALSE)</f>
        <v>yes</v>
      </c>
      <c r="G1912" t="str">
        <f>VLOOKUP(A1912,'medical examination2'!A1912:J4246,10,FALSE)</f>
        <v>No</v>
      </c>
      <c r="I1912" t="str">
        <f>VLOOKUP(A1912,'medical examination2'!A1912:M4246,13,FALSE)</f>
        <v>No</v>
      </c>
      <c r="J1912" t="str">
        <f>VLOOKUP(A1912,'medical examination2'!A1912:D4246,4,FALSE)</f>
        <v>OBESITY</v>
      </c>
      <c r="K1912" t="str">
        <f>VLOOKUP(A1912,'medical examination2'!A1912:F4246,6,FALSE)</f>
        <v>NORMAL</v>
      </c>
      <c r="L1912" s="16" t="e">
        <f>VLOOKUP(A1912,'hospitalisation details 2'!A1912:G4254,7,FALSE)</f>
        <v>#N/A</v>
      </c>
      <c r="N1912" t="e">
        <f>VLOOKUP(A1912,'hospitalisation details 2'!A1912:J4254,10,FALSE)</f>
        <v>#N/A</v>
      </c>
    </row>
    <row r="1913" spans="1:14" ht="15.6" x14ac:dyDescent="0.3">
      <c r="A1913" s="1" t="s">
        <v>456</v>
      </c>
      <c r="B1913" t="str">
        <f>VLOOKUP(A1913,'Customer Names'!A1913:D4247,4,FALSE)</f>
        <v>Lorcan A.</v>
      </c>
      <c r="C1913">
        <f>VLOOKUP(A1913,'medical examination2'!A1913:'medical examination2'!B4247,2,FALSE)</f>
        <v>17.940000000000001</v>
      </c>
      <c r="D1913">
        <f>VLOOKUP(A1913,'medical examination2'!A1913:E4247,5,FALSE)</f>
        <v>5.17</v>
      </c>
      <c r="E1913" t="str">
        <f>VLOOKUP(A1913,'medical examination2'!A1913:G4248,7,FALSE)</f>
        <v>yes</v>
      </c>
      <c r="F1913" t="str">
        <f>VLOOKUP(healthcare!A1913,'medical examination2'!A1913:I4247,9,FALSE)</f>
        <v>No</v>
      </c>
      <c r="G1913" t="str">
        <f>VLOOKUP(A1913,'medical examination2'!A1913:J4247,10,FALSE)</f>
        <v>No</v>
      </c>
      <c r="I1913" t="str">
        <f>VLOOKUP(A1913,'medical examination2'!A1913:M4247,13,FALSE)</f>
        <v>No</v>
      </c>
      <c r="J1913" t="str">
        <f>VLOOKUP(A1913,'medical examination2'!A1913:D4247,4,FALSE)</f>
        <v>UNDERWEIGHT</v>
      </c>
      <c r="K1913" t="str">
        <f>VLOOKUP(A1913,'medical examination2'!A1913:F4247,6,FALSE)</f>
        <v>NORMAL</v>
      </c>
      <c r="L1913" s="16" t="e">
        <f>VLOOKUP(A1913,'hospitalisation details 2'!A1913:G4255,7,FALSE)</f>
        <v>#N/A</v>
      </c>
      <c r="N1913" t="e">
        <f>VLOOKUP(A1913,'hospitalisation details 2'!A1913:J4255,10,FALSE)</f>
        <v>#N/A</v>
      </c>
    </row>
    <row r="1914" spans="1:14" ht="15.6" x14ac:dyDescent="0.3">
      <c r="A1914" s="1" t="s">
        <v>455</v>
      </c>
      <c r="B1914" t="str">
        <f>VLOOKUP(A1914,'Customer Names'!A1914:D4248,4,FALSE)</f>
        <v>Billy</v>
      </c>
      <c r="C1914">
        <f>VLOOKUP(A1914,'medical examination2'!A1914:'medical examination2'!B4248,2,FALSE)</f>
        <v>26.8</v>
      </c>
      <c r="D1914">
        <f>VLOOKUP(A1914,'medical examination2'!A1914:E4248,5,FALSE)</f>
        <v>6.18</v>
      </c>
      <c r="E1914" t="str">
        <f>VLOOKUP(A1914,'medical examination2'!A1914:G4249,7,FALSE)</f>
        <v>yes</v>
      </c>
      <c r="F1914" t="str">
        <f>VLOOKUP(healthcare!A1914,'medical examination2'!A1914:I4248,9,FALSE)</f>
        <v>No</v>
      </c>
      <c r="G1914" t="str">
        <f>VLOOKUP(A1914,'medical examination2'!A1914:J4248,10,FALSE)</f>
        <v>Yes</v>
      </c>
      <c r="I1914" t="str">
        <f>VLOOKUP(A1914,'medical examination2'!A1914:M4248,13,FALSE)</f>
        <v>No</v>
      </c>
      <c r="J1914" t="str">
        <f>VLOOKUP(A1914,'medical examination2'!A1914:D4248,4,FALSE)</f>
        <v>OVERWEIGHT</v>
      </c>
      <c r="K1914" t="str">
        <f>VLOOKUP(A1914,'medical examination2'!A1914:F4248,6,FALSE)</f>
        <v>PREDIABETES</v>
      </c>
      <c r="L1914" s="16" t="e">
        <f>VLOOKUP(A1914,'hospitalisation details 2'!A1914:G4256,7,FALSE)</f>
        <v>#N/A</v>
      </c>
      <c r="N1914" t="e">
        <f>VLOOKUP(A1914,'hospitalisation details 2'!A1914:J4256,10,FALSE)</f>
        <v>#N/A</v>
      </c>
    </row>
    <row r="1915" spans="1:14" ht="15.6" x14ac:dyDescent="0.3">
      <c r="A1915" s="1" t="s">
        <v>454</v>
      </c>
      <c r="B1915" t="str">
        <f>VLOOKUP(A1915,'Customer Names'!A1915:D4249,4,FALSE)</f>
        <v>Paul M.</v>
      </c>
      <c r="C1915">
        <f>VLOOKUP(A1915,'medical examination2'!A1915:'medical examination2'!B4249,2,FALSE)</f>
        <v>17.690000000000001</v>
      </c>
      <c r="D1915">
        <f>VLOOKUP(A1915,'medical examination2'!A1915:E4249,5,FALSE)</f>
        <v>9.07</v>
      </c>
      <c r="E1915" t="str">
        <f>VLOOKUP(A1915,'medical examination2'!A1915:G4250,7,FALSE)</f>
        <v>yes</v>
      </c>
      <c r="F1915" t="str">
        <f>VLOOKUP(healthcare!A1915,'medical examination2'!A1915:I4249,9,FALSE)</f>
        <v>No</v>
      </c>
      <c r="G1915" t="str">
        <f>VLOOKUP(A1915,'medical examination2'!A1915:J4249,10,FALSE)</f>
        <v>No</v>
      </c>
      <c r="I1915" t="str">
        <f>VLOOKUP(A1915,'medical examination2'!A1915:M4249,13,FALSE)</f>
        <v>No</v>
      </c>
      <c r="J1915" t="str">
        <f>VLOOKUP(A1915,'medical examination2'!A1915:D4249,4,FALSE)</f>
        <v>UNDERWEIGHT</v>
      </c>
      <c r="K1915" t="str">
        <f>VLOOKUP(A1915,'medical examination2'!A1915:F4249,6,FALSE)</f>
        <v>DIABETES</v>
      </c>
      <c r="L1915" s="16" t="e">
        <f>VLOOKUP(A1915,'hospitalisation details 2'!A1915:G4257,7,FALSE)</f>
        <v>#N/A</v>
      </c>
      <c r="N1915" t="e">
        <f>VLOOKUP(A1915,'hospitalisation details 2'!A1915:J4257,10,FALSE)</f>
        <v>#N/A</v>
      </c>
    </row>
    <row r="1916" spans="1:14" ht="15.6" x14ac:dyDescent="0.3">
      <c r="A1916" s="1" t="s">
        <v>453</v>
      </c>
      <c r="B1916" t="str">
        <f>VLOOKUP(A1916,'Customer Names'!A1916:D4250,4,FALSE)</f>
        <v>Brenda M.</v>
      </c>
      <c r="C1916">
        <f>VLOOKUP(A1916,'medical examination2'!A1916:'medical examination2'!B4250,2,FALSE)</f>
        <v>25.77</v>
      </c>
      <c r="D1916">
        <f>VLOOKUP(A1916,'medical examination2'!A1916:E4250,5,FALSE)</f>
        <v>4.43</v>
      </c>
      <c r="E1916" t="str">
        <f>VLOOKUP(A1916,'medical examination2'!A1916:G4251,7,FALSE)</f>
        <v>No</v>
      </c>
      <c r="F1916" t="str">
        <f>VLOOKUP(healthcare!A1916,'medical examination2'!A1916:I4250,9,FALSE)</f>
        <v>No</v>
      </c>
      <c r="G1916" t="str">
        <f>VLOOKUP(A1916,'medical examination2'!A1916:J4250,10,FALSE)</f>
        <v>Yes</v>
      </c>
      <c r="I1916" t="str">
        <f>VLOOKUP(A1916,'medical examination2'!A1916:M4250,13,FALSE)</f>
        <v>No</v>
      </c>
      <c r="J1916" t="str">
        <f>VLOOKUP(A1916,'medical examination2'!A1916:D4250,4,FALSE)</f>
        <v>OVERWEIGHT</v>
      </c>
      <c r="K1916" t="str">
        <f>VLOOKUP(A1916,'medical examination2'!A1916:F4250,6,FALSE)</f>
        <v>NORMAL</v>
      </c>
      <c r="L1916" s="16" t="e">
        <f>VLOOKUP(A1916,'hospitalisation details 2'!A1916:G4258,7,FALSE)</f>
        <v>#N/A</v>
      </c>
      <c r="N1916" t="e">
        <f>VLOOKUP(A1916,'hospitalisation details 2'!A1916:J4258,10,FALSE)</f>
        <v>#N/A</v>
      </c>
    </row>
    <row r="1917" spans="1:14" ht="15.6" x14ac:dyDescent="0.3">
      <c r="A1917" s="1" t="s">
        <v>452</v>
      </c>
      <c r="B1917" t="str">
        <f>VLOOKUP(A1917,'Customer Names'!A1917:D4251,4,FALSE)</f>
        <v>Jeff H</v>
      </c>
      <c r="C1917">
        <f>VLOOKUP(A1917,'medical examination2'!A1917:'medical examination2'!B4251,2,FALSE)</f>
        <v>34.46</v>
      </c>
      <c r="D1917">
        <f>VLOOKUP(A1917,'medical examination2'!A1917:E4251,5,FALSE)</f>
        <v>4.17</v>
      </c>
      <c r="E1917" t="str">
        <f>VLOOKUP(A1917,'medical examination2'!A1917:G4252,7,FALSE)</f>
        <v>No</v>
      </c>
      <c r="F1917" t="str">
        <f>VLOOKUP(healthcare!A1917,'medical examination2'!A1917:I4251,9,FALSE)</f>
        <v>yes</v>
      </c>
      <c r="G1917" t="str">
        <f>VLOOKUP(A1917,'medical examination2'!A1917:J4251,10,FALSE)</f>
        <v>No</v>
      </c>
      <c r="I1917" t="str">
        <f>VLOOKUP(A1917,'medical examination2'!A1917:M4251,13,FALSE)</f>
        <v>No</v>
      </c>
      <c r="J1917" t="str">
        <f>VLOOKUP(A1917,'medical examination2'!A1917:D4251,4,FALSE)</f>
        <v>OBESITY</v>
      </c>
      <c r="K1917" t="str">
        <f>VLOOKUP(A1917,'medical examination2'!A1917:F4251,6,FALSE)</f>
        <v>NORMAL</v>
      </c>
      <c r="L1917" s="16" t="e">
        <f>VLOOKUP(A1917,'hospitalisation details 2'!A1917:G4259,7,FALSE)</f>
        <v>#N/A</v>
      </c>
      <c r="N1917" t="e">
        <f>VLOOKUP(A1917,'hospitalisation details 2'!A1917:J4259,10,FALSE)</f>
        <v>#N/A</v>
      </c>
    </row>
    <row r="1918" spans="1:14" ht="15.6" x14ac:dyDescent="0.3">
      <c r="A1918" s="1" t="s">
        <v>451</v>
      </c>
      <c r="B1918" t="str">
        <f>VLOOKUP(A1918,'Customer Names'!A1918:D4252,4,FALSE)</f>
        <v>Michael</v>
      </c>
      <c r="C1918">
        <f>VLOOKUP(A1918,'medical examination2'!A1918:'medical examination2'!B4252,2,FALSE)</f>
        <v>30.875</v>
      </c>
      <c r="D1918">
        <f>VLOOKUP(A1918,'medical examination2'!A1918:E4252,5,FALSE)</f>
        <v>4.95</v>
      </c>
      <c r="E1918" t="str">
        <f>VLOOKUP(A1918,'medical examination2'!A1918:G4253,7,FALSE)</f>
        <v>yes</v>
      </c>
      <c r="F1918" t="str">
        <f>VLOOKUP(healthcare!A1918,'medical examination2'!A1918:I4252,9,FALSE)</f>
        <v>No</v>
      </c>
      <c r="G1918" t="str">
        <f>VLOOKUP(A1918,'medical examination2'!A1918:J4252,10,FALSE)</f>
        <v>No</v>
      </c>
      <c r="I1918" t="str">
        <f>VLOOKUP(A1918,'medical examination2'!A1918:M4252,13,FALSE)</f>
        <v>No</v>
      </c>
      <c r="J1918" t="str">
        <f>VLOOKUP(A1918,'medical examination2'!A1918:D4252,4,FALSE)</f>
        <v>OBESITY</v>
      </c>
      <c r="K1918" t="str">
        <f>VLOOKUP(A1918,'medical examination2'!A1918:F4252,6,FALSE)</f>
        <v>NORMAL</v>
      </c>
      <c r="L1918" s="16" t="e">
        <f>VLOOKUP(A1918,'hospitalisation details 2'!A1918:G4260,7,FALSE)</f>
        <v>#N/A</v>
      </c>
      <c r="N1918" t="e">
        <f>VLOOKUP(A1918,'hospitalisation details 2'!A1918:J4260,10,FALSE)</f>
        <v>#N/A</v>
      </c>
    </row>
    <row r="1919" spans="1:14" ht="15.6" x14ac:dyDescent="0.3">
      <c r="A1919" s="1" t="s">
        <v>450</v>
      </c>
      <c r="B1919" t="str">
        <f>VLOOKUP(A1919,'Customer Names'!A1919:D4253,4,FALSE)</f>
        <v>Jan</v>
      </c>
      <c r="C1919">
        <f>VLOOKUP(A1919,'medical examination2'!A1919:'medical examination2'!B4253,2,FALSE)</f>
        <v>39.49</v>
      </c>
      <c r="D1919">
        <f>VLOOKUP(A1919,'medical examination2'!A1919:E4253,5,FALSE)</f>
        <v>5.13</v>
      </c>
      <c r="E1919" t="str">
        <f>VLOOKUP(A1919,'medical examination2'!A1919:G4254,7,FALSE)</f>
        <v>No</v>
      </c>
      <c r="F1919" t="str">
        <f>VLOOKUP(healthcare!A1919,'medical examination2'!A1919:I4253,9,FALSE)</f>
        <v>No</v>
      </c>
      <c r="G1919" t="str">
        <f>VLOOKUP(A1919,'medical examination2'!A1919:J4253,10,FALSE)</f>
        <v>No</v>
      </c>
      <c r="I1919" t="str">
        <f>VLOOKUP(A1919,'medical examination2'!A1919:M4253,13,FALSE)</f>
        <v>No</v>
      </c>
      <c r="J1919" t="str">
        <f>VLOOKUP(A1919,'medical examination2'!A1919:D4253,4,FALSE)</f>
        <v>OBESITY</v>
      </c>
      <c r="K1919" t="str">
        <f>VLOOKUP(A1919,'medical examination2'!A1919:F4253,6,FALSE)</f>
        <v>NORMAL</v>
      </c>
      <c r="L1919" s="16" t="e">
        <f>VLOOKUP(A1919,'hospitalisation details 2'!A1919:G4261,7,FALSE)</f>
        <v>#N/A</v>
      </c>
      <c r="N1919" t="e">
        <f>VLOOKUP(A1919,'hospitalisation details 2'!A1919:J4261,10,FALSE)</f>
        <v>#N/A</v>
      </c>
    </row>
    <row r="1920" spans="1:14" ht="15.6" x14ac:dyDescent="0.3">
      <c r="A1920" s="1" t="s">
        <v>449</v>
      </c>
      <c r="B1920" t="str">
        <f>VLOOKUP(A1920,'Customer Names'!A1920:D4254,4,FALSE)</f>
        <v>Bernard</v>
      </c>
      <c r="C1920">
        <f>VLOOKUP(A1920,'medical examination2'!A1920:'medical examination2'!B4254,2,FALSE)</f>
        <v>28.88</v>
      </c>
      <c r="D1920">
        <f>VLOOKUP(A1920,'medical examination2'!A1920:E4254,5,FALSE)</f>
        <v>4.0999999999999996</v>
      </c>
      <c r="E1920" t="str">
        <f>VLOOKUP(A1920,'medical examination2'!A1920:G4255,7,FALSE)</f>
        <v>No</v>
      </c>
      <c r="F1920" t="str">
        <f>VLOOKUP(healthcare!A1920,'medical examination2'!A1920:I4254,9,FALSE)</f>
        <v>No</v>
      </c>
      <c r="G1920" t="str">
        <f>VLOOKUP(A1920,'medical examination2'!A1920:J4254,10,FALSE)</f>
        <v>No</v>
      </c>
      <c r="I1920" t="str">
        <f>VLOOKUP(A1920,'medical examination2'!A1920:M4254,13,FALSE)</f>
        <v>No</v>
      </c>
      <c r="J1920" t="str">
        <f>VLOOKUP(A1920,'medical examination2'!A1920:D4254,4,FALSE)</f>
        <v>OVERWEIGHT</v>
      </c>
      <c r="K1920" t="str">
        <f>VLOOKUP(A1920,'medical examination2'!A1920:F4254,6,FALSE)</f>
        <v>NORMAL</v>
      </c>
      <c r="L1920" s="16" t="e">
        <f>VLOOKUP(A1920,'hospitalisation details 2'!A1920:G4262,7,FALSE)</f>
        <v>#N/A</v>
      </c>
      <c r="N1920" t="e">
        <f>VLOOKUP(A1920,'hospitalisation details 2'!A1920:J4262,10,FALSE)</f>
        <v>#N/A</v>
      </c>
    </row>
    <row r="1921" spans="1:14" ht="15.6" x14ac:dyDescent="0.3">
      <c r="A1921" s="1" t="s">
        <v>448</v>
      </c>
      <c r="B1921" t="str">
        <f>VLOOKUP(A1921,'Customer Names'!A1921:D4255,4,FALSE)</f>
        <v>Craig</v>
      </c>
      <c r="C1921">
        <f>VLOOKUP(A1921,'medical examination2'!A1921:'medical examination2'!B4255,2,FALSE)</f>
        <v>20.234999999999999</v>
      </c>
      <c r="D1921">
        <f>VLOOKUP(A1921,'medical examination2'!A1921:E4255,5,FALSE)</f>
        <v>5.01</v>
      </c>
      <c r="E1921" t="str">
        <f>VLOOKUP(A1921,'medical examination2'!A1921:G4256,7,FALSE)</f>
        <v>yes</v>
      </c>
      <c r="F1921" t="str">
        <f>VLOOKUP(healthcare!A1921,'medical examination2'!A1921:I4255,9,FALSE)</f>
        <v>No</v>
      </c>
      <c r="G1921" t="str">
        <f>VLOOKUP(A1921,'medical examination2'!A1921:J4255,10,FALSE)</f>
        <v>No</v>
      </c>
      <c r="I1921" t="str">
        <f>VLOOKUP(A1921,'medical examination2'!A1921:M4255,13,FALSE)</f>
        <v>No</v>
      </c>
      <c r="J1921" t="str">
        <f>VLOOKUP(A1921,'medical examination2'!A1921:D4255,4,FALSE)</f>
        <v>NORMAL WEIGHT</v>
      </c>
      <c r="K1921" t="str">
        <f>VLOOKUP(A1921,'medical examination2'!A1921:F4255,6,FALSE)</f>
        <v>NORMAL</v>
      </c>
      <c r="L1921" s="16" t="e">
        <f>VLOOKUP(A1921,'hospitalisation details 2'!A1921:G4263,7,FALSE)</f>
        <v>#N/A</v>
      </c>
      <c r="N1921" t="e">
        <f>VLOOKUP(A1921,'hospitalisation details 2'!A1921:J4263,10,FALSE)</f>
        <v>#N/A</v>
      </c>
    </row>
    <row r="1922" spans="1:14" ht="15.6" x14ac:dyDescent="0.3">
      <c r="A1922" s="1" t="s">
        <v>447</v>
      </c>
      <c r="B1922" t="str">
        <f>VLOOKUP(A1922,'Customer Names'!A1922:D4256,4,FALSE)</f>
        <v>Bryn</v>
      </c>
      <c r="C1922">
        <f>VLOOKUP(A1922,'medical examination2'!A1922:'medical examination2'!B4256,2,FALSE)</f>
        <v>30.67</v>
      </c>
      <c r="D1922">
        <f>VLOOKUP(A1922,'medical examination2'!A1922:E4256,5,FALSE)</f>
        <v>5.09</v>
      </c>
      <c r="E1922" t="str">
        <f>VLOOKUP(A1922,'medical examination2'!A1922:G4257,7,FALSE)</f>
        <v>yes</v>
      </c>
      <c r="F1922" t="str">
        <f>VLOOKUP(healthcare!A1922,'medical examination2'!A1922:I4256,9,FALSE)</f>
        <v>No</v>
      </c>
      <c r="G1922" t="str">
        <f>VLOOKUP(A1922,'medical examination2'!A1922:J4256,10,FALSE)</f>
        <v>No</v>
      </c>
      <c r="I1922" t="str">
        <f>VLOOKUP(A1922,'medical examination2'!A1922:M4256,13,FALSE)</f>
        <v>No</v>
      </c>
      <c r="J1922" t="str">
        <f>VLOOKUP(A1922,'medical examination2'!A1922:D4256,4,FALSE)</f>
        <v>OBESITY</v>
      </c>
      <c r="K1922" t="str">
        <f>VLOOKUP(A1922,'medical examination2'!A1922:F4256,6,FALSE)</f>
        <v>NORMAL</v>
      </c>
      <c r="L1922" s="16" t="e">
        <f>VLOOKUP(A1922,'hospitalisation details 2'!A1922:G4264,7,FALSE)</f>
        <v>#N/A</v>
      </c>
      <c r="N1922" t="e">
        <f>VLOOKUP(A1922,'hospitalisation details 2'!A1922:J4264,10,FALSE)</f>
        <v>#N/A</v>
      </c>
    </row>
    <row r="1923" spans="1:14" ht="15.6" x14ac:dyDescent="0.3">
      <c r="A1923" s="1" t="s">
        <v>446</v>
      </c>
      <c r="B1923" t="str">
        <f>VLOOKUP(A1923,'Customer Names'!A1923:D4257,4,FALSE)</f>
        <v>Michael</v>
      </c>
      <c r="C1923">
        <f>VLOOKUP(A1923,'medical examination2'!A1923:'medical examination2'!B4257,2,FALSE)</f>
        <v>30.875</v>
      </c>
      <c r="D1923">
        <f>VLOOKUP(A1923,'medical examination2'!A1923:E4257,5,FALSE)</f>
        <v>6.49</v>
      </c>
      <c r="E1923" t="str">
        <f>VLOOKUP(A1923,'medical examination2'!A1923:G4258,7,FALSE)</f>
        <v>No</v>
      </c>
      <c r="F1923" t="str">
        <f>VLOOKUP(healthcare!A1923,'medical examination2'!A1923:I4257,9,FALSE)</f>
        <v>No</v>
      </c>
      <c r="G1923" t="str">
        <f>VLOOKUP(A1923,'medical examination2'!A1923:J4257,10,FALSE)</f>
        <v>No</v>
      </c>
      <c r="I1923" t="str">
        <f>VLOOKUP(A1923,'medical examination2'!A1923:M4257,13,FALSE)</f>
        <v>No</v>
      </c>
      <c r="J1923" t="str">
        <f>VLOOKUP(A1923,'medical examination2'!A1923:D4257,4,FALSE)</f>
        <v>OBESITY</v>
      </c>
      <c r="K1923" t="str">
        <f>VLOOKUP(A1923,'medical examination2'!A1923:F4257,6,FALSE)</f>
        <v>PREDIABETES</v>
      </c>
      <c r="L1923" s="16" t="e">
        <f>VLOOKUP(A1923,'hospitalisation details 2'!A1923:G4265,7,FALSE)</f>
        <v>#N/A</v>
      </c>
      <c r="N1923" t="e">
        <f>VLOOKUP(A1923,'hospitalisation details 2'!A1923:J4265,10,FALSE)</f>
        <v>#N/A</v>
      </c>
    </row>
    <row r="1924" spans="1:14" ht="15.6" x14ac:dyDescent="0.3">
      <c r="A1924" s="1" t="s">
        <v>445</v>
      </c>
      <c r="B1924" t="str">
        <f>VLOOKUP(A1924,'Customer Names'!A1924:D4258,4,FALSE)</f>
        <v>Benjamin</v>
      </c>
      <c r="C1924">
        <f>VLOOKUP(A1924,'medical examination2'!A1924:'medical examination2'!B4258,2,FALSE)</f>
        <v>23.8</v>
      </c>
      <c r="D1924">
        <f>VLOOKUP(A1924,'medical examination2'!A1924:E4258,5,FALSE)</f>
        <v>4.08</v>
      </c>
      <c r="E1924" t="str">
        <f>VLOOKUP(A1924,'medical examination2'!A1924:G4259,7,FALSE)</f>
        <v>No</v>
      </c>
      <c r="F1924" t="str">
        <f>VLOOKUP(healthcare!A1924,'medical examination2'!A1924:I4258,9,FALSE)</f>
        <v>No</v>
      </c>
      <c r="G1924" t="str">
        <f>VLOOKUP(A1924,'medical examination2'!A1924:J4258,10,FALSE)</f>
        <v>No</v>
      </c>
      <c r="I1924" t="str">
        <f>VLOOKUP(A1924,'medical examination2'!A1924:M4258,13,FALSE)</f>
        <v>No</v>
      </c>
      <c r="J1924" t="str">
        <f>VLOOKUP(A1924,'medical examination2'!A1924:D4258,4,FALSE)</f>
        <v>NORMAL WEIGHT</v>
      </c>
      <c r="K1924" t="str">
        <f>VLOOKUP(A1924,'medical examination2'!A1924:F4258,6,FALSE)</f>
        <v>NORMAL</v>
      </c>
      <c r="L1924" s="16" t="e">
        <f>VLOOKUP(A1924,'hospitalisation details 2'!A1924:G4266,7,FALSE)</f>
        <v>#N/A</v>
      </c>
      <c r="N1924" t="e">
        <f>VLOOKUP(A1924,'hospitalisation details 2'!A1924:J4266,10,FALSE)</f>
        <v>#N/A</v>
      </c>
    </row>
    <row r="1925" spans="1:14" ht="15.6" x14ac:dyDescent="0.3">
      <c r="A1925" s="1" t="s">
        <v>444</v>
      </c>
      <c r="B1925" t="str">
        <f>VLOOKUP(A1925,'Customer Names'!A1925:D4259,4,FALSE)</f>
        <v>Jay</v>
      </c>
      <c r="C1925">
        <f>VLOOKUP(A1925,'medical examination2'!A1925:'medical examination2'!B4259,2,FALSE)</f>
        <v>15.37</v>
      </c>
      <c r="D1925">
        <f>VLOOKUP(A1925,'medical examination2'!A1925:E4259,5,FALSE)</f>
        <v>8.6300000000000008</v>
      </c>
      <c r="E1925" t="str">
        <f>VLOOKUP(A1925,'medical examination2'!A1925:G4260,7,FALSE)</f>
        <v>yes</v>
      </c>
      <c r="F1925" t="str">
        <f>VLOOKUP(healthcare!A1925,'medical examination2'!A1925:I4259,9,FALSE)</f>
        <v>No</v>
      </c>
      <c r="G1925" t="str">
        <f>VLOOKUP(A1925,'medical examination2'!A1925:J4259,10,FALSE)</f>
        <v>No</v>
      </c>
      <c r="I1925" t="str">
        <f>VLOOKUP(A1925,'medical examination2'!A1925:M4259,13,FALSE)</f>
        <v>No</v>
      </c>
      <c r="J1925" t="str">
        <f>VLOOKUP(A1925,'medical examination2'!A1925:D4259,4,FALSE)</f>
        <v>UNDERWEIGHT</v>
      </c>
      <c r="K1925" t="str">
        <f>VLOOKUP(A1925,'medical examination2'!A1925:F4259,6,FALSE)</f>
        <v>DIABETES</v>
      </c>
      <c r="L1925" s="16" t="e">
        <f>VLOOKUP(A1925,'hospitalisation details 2'!A1925:G4267,7,FALSE)</f>
        <v>#N/A</v>
      </c>
      <c r="N1925" t="e">
        <f>VLOOKUP(A1925,'hospitalisation details 2'!A1925:J4267,10,FALSE)</f>
        <v>#N/A</v>
      </c>
    </row>
    <row r="1926" spans="1:14" ht="15.6" x14ac:dyDescent="0.3">
      <c r="A1926" s="1" t="s">
        <v>443</v>
      </c>
      <c r="B1926" t="str">
        <f>VLOOKUP(A1926,'Customer Names'!A1926:D4260,4,FALSE)</f>
        <v>William</v>
      </c>
      <c r="C1926">
        <f>VLOOKUP(A1926,'medical examination2'!A1926:'medical examination2'!B4260,2,FALSE)</f>
        <v>30.4</v>
      </c>
      <c r="D1926">
        <f>VLOOKUP(A1926,'medical examination2'!A1926:E4260,5,FALSE)</f>
        <v>5.28</v>
      </c>
      <c r="E1926" t="str">
        <f>VLOOKUP(A1926,'medical examination2'!A1926:G4261,7,FALSE)</f>
        <v>No</v>
      </c>
      <c r="F1926" t="str">
        <f>VLOOKUP(healthcare!A1926,'medical examination2'!A1926:I4260,9,FALSE)</f>
        <v>No</v>
      </c>
      <c r="G1926" t="str">
        <f>VLOOKUP(A1926,'medical examination2'!A1926:J4260,10,FALSE)</f>
        <v>No</v>
      </c>
      <c r="I1926" t="str">
        <f>VLOOKUP(A1926,'medical examination2'!A1926:M4260,13,FALSE)</f>
        <v>No</v>
      </c>
      <c r="J1926" t="str">
        <f>VLOOKUP(A1926,'medical examination2'!A1926:D4260,4,FALSE)</f>
        <v>OBESITY</v>
      </c>
      <c r="K1926" t="str">
        <f>VLOOKUP(A1926,'medical examination2'!A1926:F4260,6,FALSE)</f>
        <v>NORMAL</v>
      </c>
      <c r="L1926" s="16" t="e">
        <f>VLOOKUP(A1926,'hospitalisation details 2'!A1926:G4268,7,FALSE)</f>
        <v>#N/A</v>
      </c>
      <c r="N1926" t="e">
        <f>VLOOKUP(A1926,'hospitalisation details 2'!A1926:J4268,10,FALSE)</f>
        <v>#N/A</v>
      </c>
    </row>
    <row r="1927" spans="1:14" ht="15.6" x14ac:dyDescent="0.3">
      <c r="A1927" s="1" t="s">
        <v>442</v>
      </c>
      <c r="B1927" t="str">
        <f>VLOOKUP(A1927,'Customer Names'!A1927:D4261,4,FALSE)</f>
        <v>Shelley</v>
      </c>
      <c r="C1927">
        <f>VLOOKUP(A1927,'medical examination2'!A1927:'medical examination2'!B4261,2,FALSE)</f>
        <v>19.48</v>
      </c>
      <c r="D1927">
        <f>VLOOKUP(A1927,'medical examination2'!A1927:E4261,5,FALSE)</f>
        <v>5.63</v>
      </c>
      <c r="E1927" t="str">
        <f>VLOOKUP(A1927,'medical examination2'!A1927:G4262,7,FALSE)</f>
        <v>yes</v>
      </c>
      <c r="F1927" t="str">
        <f>VLOOKUP(healthcare!A1927,'medical examination2'!A1927:I4261,9,FALSE)</f>
        <v>No</v>
      </c>
      <c r="G1927" t="str">
        <f>VLOOKUP(A1927,'medical examination2'!A1927:J4261,10,FALSE)</f>
        <v>No</v>
      </c>
      <c r="I1927" t="str">
        <f>VLOOKUP(A1927,'medical examination2'!A1927:M4261,13,FALSE)</f>
        <v>No</v>
      </c>
      <c r="J1927" t="str">
        <f>VLOOKUP(A1927,'medical examination2'!A1927:D4261,4,FALSE)</f>
        <v>NORMAL WEIGHT</v>
      </c>
      <c r="K1927" t="str">
        <f>VLOOKUP(A1927,'medical examination2'!A1927:F4261,6,FALSE)</f>
        <v>NORMAL</v>
      </c>
      <c r="L1927" s="16" t="e">
        <f>VLOOKUP(A1927,'hospitalisation details 2'!A1927:G4269,7,FALSE)</f>
        <v>#N/A</v>
      </c>
      <c r="N1927" t="e">
        <f>VLOOKUP(A1927,'hospitalisation details 2'!A1927:J4269,10,FALSE)</f>
        <v>#N/A</v>
      </c>
    </row>
    <row r="1928" spans="1:14" ht="15.6" x14ac:dyDescent="0.3">
      <c r="A1928" s="1" t="s">
        <v>441</v>
      </c>
      <c r="B1928" t="str">
        <f>VLOOKUP(A1928,'Customer Names'!A1928:D4262,4,FALSE)</f>
        <v>Jekaterina</v>
      </c>
      <c r="C1928">
        <f>VLOOKUP(A1928,'medical examination2'!A1928:'medical examination2'!B4262,2,FALSE)</f>
        <v>16.96</v>
      </c>
      <c r="D1928">
        <f>VLOOKUP(A1928,'medical examination2'!A1928:E4262,5,FALSE)</f>
        <v>11.47</v>
      </c>
      <c r="E1928" t="str">
        <f>VLOOKUP(A1928,'medical examination2'!A1928:G4263,7,FALSE)</f>
        <v>yes</v>
      </c>
      <c r="F1928" t="str">
        <f>VLOOKUP(healthcare!A1928,'medical examination2'!A1928:I4262,9,FALSE)</f>
        <v>No</v>
      </c>
      <c r="G1928" t="str">
        <f>VLOOKUP(A1928,'medical examination2'!A1928:J4262,10,FALSE)</f>
        <v>No</v>
      </c>
      <c r="I1928" t="str">
        <f>VLOOKUP(A1928,'medical examination2'!A1928:M4262,13,FALSE)</f>
        <v>No</v>
      </c>
      <c r="J1928" t="str">
        <f>VLOOKUP(A1928,'medical examination2'!A1928:D4262,4,FALSE)</f>
        <v>UNDERWEIGHT</v>
      </c>
      <c r="K1928" t="str">
        <f>VLOOKUP(A1928,'medical examination2'!A1928:F4262,6,FALSE)</f>
        <v>DIABETES</v>
      </c>
      <c r="L1928" s="16" t="e">
        <f>VLOOKUP(A1928,'hospitalisation details 2'!A1928:G4270,7,FALSE)</f>
        <v>#N/A</v>
      </c>
      <c r="N1928" t="e">
        <f>VLOOKUP(A1928,'hospitalisation details 2'!A1928:J4270,10,FALSE)</f>
        <v>#N/A</v>
      </c>
    </row>
    <row r="1929" spans="1:14" ht="15.6" x14ac:dyDescent="0.3">
      <c r="A1929" s="1" t="s">
        <v>440</v>
      </c>
      <c r="B1929" t="str">
        <f>VLOOKUP(A1929,'Customer Names'!A1929:D4263,4,FALSE)</f>
        <v>Daniel</v>
      </c>
      <c r="C1929">
        <f>VLOOKUP(A1929,'medical examination2'!A1929:'medical examination2'!B4263,2,FALSE)</f>
        <v>19.05</v>
      </c>
      <c r="D1929">
        <f>VLOOKUP(A1929,'medical examination2'!A1929:E4263,5,FALSE)</f>
        <v>4.92</v>
      </c>
      <c r="E1929" t="str">
        <f>VLOOKUP(A1929,'medical examination2'!A1929:G4264,7,FALSE)</f>
        <v>No</v>
      </c>
      <c r="F1929" t="str">
        <f>VLOOKUP(healthcare!A1929,'medical examination2'!A1929:I4263,9,FALSE)</f>
        <v>No</v>
      </c>
      <c r="G1929" t="str">
        <f>VLOOKUP(A1929,'medical examination2'!A1929:J4263,10,FALSE)</f>
        <v>No</v>
      </c>
      <c r="I1929" t="str">
        <f>VLOOKUP(A1929,'medical examination2'!A1929:M4263,13,FALSE)</f>
        <v>No</v>
      </c>
      <c r="J1929" t="str">
        <f>VLOOKUP(A1929,'medical examination2'!A1929:D4263,4,FALSE)</f>
        <v>NORMAL WEIGHT</v>
      </c>
      <c r="K1929" t="str">
        <f>VLOOKUP(A1929,'medical examination2'!A1929:F4263,6,FALSE)</f>
        <v>NORMAL</v>
      </c>
      <c r="L1929" s="16" t="e">
        <f>VLOOKUP(A1929,'hospitalisation details 2'!A1929:G4271,7,FALSE)</f>
        <v>#N/A</v>
      </c>
      <c r="N1929" t="e">
        <f>VLOOKUP(A1929,'hospitalisation details 2'!A1929:J4271,10,FALSE)</f>
        <v>#N/A</v>
      </c>
    </row>
    <row r="1930" spans="1:14" ht="15.6" x14ac:dyDescent="0.3">
      <c r="A1930" s="1" t="s">
        <v>439</v>
      </c>
      <c r="B1930" t="str">
        <f>VLOOKUP(A1930,'Customer Names'!A1930:D4264,4,FALSE)</f>
        <v>Pauline</v>
      </c>
      <c r="C1930">
        <f>VLOOKUP(A1930,'medical examination2'!A1930:'medical examination2'!B4264,2,FALSE)</f>
        <v>37.619999999999997</v>
      </c>
      <c r="D1930">
        <f>VLOOKUP(A1930,'medical examination2'!A1930:E4264,5,FALSE)</f>
        <v>4.18</v>
      </c>
      <c r="E1930" t="str">
        <f>VLOOKUP(A1930,'medical examination2'!A1930:G4265,7,FALSE)</f>
        <v>No</v>
      </c>
      <c r="F1930" t="str">
        <f>VLOOKUP(healthcare!A1930,'medical examination2'!A1930:I4264,9,FALSE)</f>
        <v>No</v>
      </c>
      <c r="G1930" t="str">
        <f>VLOOKUP(A1930,'medical examination2'!A1930:J4264,10,FALSE)</f>
        <v>No</v>
      </c>
      <c r="I1930" t="str">
        <f>VLOOKUP(A1930,'medical examination2'!A1930:M4264,13,FALSE)</f>
        <v>No</v>
      </c>
      <c r="J1930" t="str">
        <f>VLOOKUP(A1930,'medical examination2'!A1930:D4264,4,FALSE)</f>
        <v>OBESITY</v>
      </c>
      <c r="K1930" t="str">
        <f>VLOOKUP(A1930,'medical examination2'!A1930:F4264,6,FALSE)</f>
        <v>NORMAL</v>
      </c>
      <c r="L1930" s="16" t="e">
        <f>VLOOKUP(A1930,'hospitalisation details 2'!A1930:G4272,7,FALSE)</f>
        <v>#N/A</v>
      </c>
      <c r="N1930" t="e">
        <f>VLOOKUP(A1930,'hospitalisation details 2'!A1930:J4272,10,FALSE)</f>
        <v>#N/A</v>
      </c>
    </row>
    <row r="1931" spans="1:14" ht="15.6" x14ac:dyDescent="0.3">
      <c r="A1931" s="1" t="s">
        <v>438</v>
      </c>
      <c r="B1931" t="str">
        <f>VLOOKUP(A1931,'Customer Names'!A1931:D4265,4,FALSE)</f>
        <v>Colleen</v>
      </c>
      <c r="C1931">
        <f>VLOOKUP(A1931,'medical examination2'!A1931:'medical examination2'!B4265,2,FALSE)</f>
        <v>29.1</v>
      </c>
      <c r="D1931">
        <f>VLOOKUP(A1931,'medical examination2'!A1931:E4265,5,FALSE)</f>
        <v>4.67</v>
      </c>
      <c r="E1931" t="str">
        <f>VLOOKUP(A1931,'medical examination2'!A1931:G4266,7,FALSE)</f>
        <v>No</v>
      </c>
      <c r="F1931" t="str">
        <f>VLOOKUP(healthcare!A1931,'medical examination2'!A1931:I4265,9,FALSE)</f>
        <v>No</v>
      </c>
      <c r="G1931" t="str">
        <f>VLOOKUP(A1931,'medical examination2'!A1931:J4265,10,FALSE)</f>
        <v>No</v>
      </c>
      <c r="I1931" t="str">
        <f>VLOOKUP(A1931,'medical examination2'!A1931:M4265,13,FALSE)</f>
        <v>No</v>
      </c>
      <c r="J1931" t="str">
        <f>VLOOKUP(A1931,'medical examination2'!A1931:D4265,4,FALSE)</f>
        <v>OVERWEIGHT</v>
      </c>
      <c r="K1931" t="str">
        <f>VLOOKUP(A1931,'medical examination2'!A1931:F4265,6,FALSE)</f>
        <v>NORMAL</v>
      </c>
      <c r="L1931" s="16" t="e">
        <f>VLOOKUP(A1931,'hospitalisation details 2'!A1931:G4273,7,FALSE)</f>
        <v>#N/A</v>
      </c>
      <c r="N1931" t="e">
        <f>VLOOKUP(A1931,'hospitalisation details 2'!A1931:J4273,10,FALSE)</f>
        <v>#N/A</v>
      </c>
    </row>
    <row r="1932" spans="1:14" ht="15.6" x14ac:dyDescent="0.3">
      <c r="A1932" s="1" t="s">
        <v>437</v>
      </c>
      <c r="B1932" t="str">
        <f>VLOOKUP(A1932,'Customer Names'!A1932:D4266,4,FALSE)</f>
        <v>Aleah K</v>
      </c>
      <c r="C1932">
        <f>VLOOKUP(A1932,'medical examination2'!A1932:'medical examination2'!B4266,2,FALSE)</f>
        <v>26.62</v>
      </c>
      <c r="D1932">
        <f>VLOOKUP(A1932,'medical examination2'!A1932:E4266,5,FALSE)</f>
        <v>6.24</v>
      </c>
      <c r="E1932" t="str">
        <f>VLOOKUP(A1932,'medical examination2'!A1932:G4267,7,FALSE)</f>
        <v>No</v>
      </c>
      <c r="F1932" t="str">
        <f>VLOOKUP(healthcare!A1932,'medical examination2'!A1932:I4266,9,FALSE)</f>
        <v>No</v>
      </c>
      <c r="G1932" t="str">
        <f>VLOOKUP(A1932,'medical examination2'!A1932:J4266,10,FALSE)</f>
        <v>No</v>
      </c>
      <c r="I1932" t="str">
        <f>VLOOKUP(A1932,'medical examination2'!A1932:M4266,13,FALSE)</f>
        <v>No</v>
      </c>
      <c r="J1932" t="str">
        <f>VLOOKUP(A1932,'medical examination2'!A1932:D4266,4,FALSE)</f>
        <v>OVERWEIGHT</v>
      </c>
      <c r="K1932" t="str">
        <f>VLOOKUP(A1932,'medical examination2'!A1932:F4266,6,FALSE)</f>
        <v>PREDIABETES</v>
      </c>
      <c r="L1932" s="16" t="e">
        <f>VLOOKUP(A1932,'hospitalisation details 2'!A1932:G4274,7,FALSE)</f>
        <v>#N/A</v>
      </c>
      <c r="N1932" t="e">
        <f>VLOOKUP(A1932,'hospitalisation details 2'!A1932:J4274,10,FALSE)</f>
        <v>#N/A</v>
      </c>
    </row>
    <row r="1933" spans="1:14" ht="15.6" x14ac:dyDescent="0.3">
      <c r="A1933" s="1" t="s">
        <v>436</v>
      </c>
      <c r="B1933" t="str">
        <f>VLOOKUP(A1933,'Customer Names'!A1933:D4267,4,FALSE)</f>
        <v>Mare</v>
      </c>
      <c r="C1933">
        <f>VLOOKUP(A1933,'medical examination2'!A1933:'medical examination2'!B4267,2,FALSE)</f>
        <v>25.74</v>
      </c>
      <c r="D1933">
        <f>VLOOKUP(A1933,'medical examination2'!A1933:E4267,5,FALSE)</f>
        <v>5.99</v>
      </c>
      <c r="E1933" t="str">
        <f>VLOOKUP(A1933,'medical examination2'!A1933:G4268,7,FALSE)</f>
        <v>No</v>
      </c>
      <c r="F1933" t="str">
        <f>VLOOKUP(healthcare!A1933,'medical examination2'!A1933:I4267,9,FALSE)</f>
        <v>No</v>
      </c>
      <c r="G1933" t="str">
        <f>VLOOKUP(A1933,'medical examination2'!A1933:J4267,10,FALSE)</f>
        <v>No</v>
      </c>
      <c r="I1933" t="str">
        <f>VLOOKUP(A1933,'medical examination2'!A1933:M4267,13,FALSE)</f>
        <v>No</v>
      </c>
      <c r="J1933" t="str">
        <f>VLOOKUP(A1933,'medical examination2'!A1933:D4267,4,FALSE)</f>
        <v>OVERWEIGHT</v>
      </c>
      <c r="K1933" t="str">
        <f>VLOOKUP(A1933,'medical examination2'!A1933:F4267,6,FALSE)</f>
        <v>PREDIABETES</v>
      </c>
      <c r="L1933" s="16" t="e">
        <f>VLOOKUP(A1933,'hospitalisation details 2'!A1933:G4275,7,FALSE)</f>
        <v>#N/A</v>
      </c>
      <c r="N1933" t="e">
        <f>VLOOKUP(A1933,'hospitalisation details 2'!A1933:J4275,10,FALSE)</f>
        <v>#N/A</v>
      </c>
    </row>
    <row r="1934" spans="1:14" ht="15.6" x14ac:dyDescent="0.3">
      <c r="A1934" s="1" t="s">
        <v>435</v>
      </c>
      <c r="B1934" t="str">
        <f>VLOOKUP(A1934,'Customer Names'!A1934:D4268,4,FALSE)</f>
        <v>Kevin</v>
      </c>
      <c r="C1934">
        <f>VLOOKUP(A1934,'medical examination2'!A1934:'medical examination2'!B4268,2,FALSE)</f>
        <v>18.22</v>
      </c>
      <c r="D1934">
        <f>VLOOKUP(A1934,'medical examination2'!A1934:E4268,5,FALSE)</f>
        <v>10.27</v>
      </c>
      <c r="E1934" t="str">
        <f>VLOOKUP(A1934,'medical examination2'!A1934:G4269,7,FALSE)</f>
        <v>yes</v>
      </c>
      <c r="F1934" t="str">
        <f>VLOOKUP(healthcare!A1934,'medical examination2'!A1934:I4268,9,FALSE)</f>
        <v>No</v>
      </c>
      <c r="G1934" t="str">
        <f>VLOOKUP(A1934,'medical examination2'!A1934:J4268,10,FALSE)</f>
        <v>No</v>
      </c>
      <c r="I1934" t="str">
        <f>VLOOKUP(A1934,'medical examination2'!A1934:M4268,13,FALSE)</f>
        <v>No</v>
      </c>
      <c r="J1934" t="str">
        <f>VLOOKUP(A1934,'medical examination2'!A1934:D4268,4,FALSE)</f>
        <v>UNDERWEIGHT</v>
      </c>
      <c r="K1934" t="str">
        <f>VLOOKUP(A1934,'medical examination2'!A1934:F4268,6,FALSE)</f>
        <v>DIABETES</v>
      </c>
      <c r="L1934" s="16" t="e">
        <f>VLOOKUP(A1934,'hospitalisation details 2'!A1934:G4276,7,FALSE)</f>
        <v>#N/A</v>
      </c>
      <c r="N1934" t="e">
        <f>VLOOKUP(A1934,'hospitalisation details 2'!A1934:J4276,10,FALSE)</f>
        <v>#N/A</v>
      </c>
    </row>
    <row r="1935" spans="1:14" ht="15.6" x14ac:dyDescent="0.3">
      <c r="A1935" s="1" t="s">
        <v>434</v>
      </c>
      <c r="B1935" t="str">
        <f>VLOOKUP(A1935,'Customer Names'!A1935:D4269,4,FALSE)</f>
        <v>Jessica</v>
      </c>
      <c r="C1935">
        <f>VLOOKUP(A1935,'medical examination2'!A1935:'medical examination2'!B4269,2,FALSE)</f>
        <v>26.03</v>
      </c>
      <c r="D1935">
        <f>VLOOKUP(A1935,'medical examination2'!A1935:E4269,5,FALSE)</f>
        <v>5.97</v>
      </c>
      <c r="E1935" t="str">
        <f>VLOOKUP(A1935,'medical examination2'!A1935:G4270,7,FALSE)</f>
        <v>No</v>
      </c>
      <c r="F1935" t="str">
        <f>VLOOKUP(healthcare!A1935,'medical examination2'!A1935:I4269,9,FALSE)</f>
        <v>No</v>
      </c>
      <c r="G1935" t="str">
        <f>VLOOKUP(A1935,'medical examination2'!A1935:J4269,10,FALSE)</f>
        <v>Yes</v>
      </c>
      <c r="I1935" t="str">
        <f>VLOOKUP(A1935,'medical examination2'!A1935:M4269,13,FALSE)</f>
        <v>No</v>
      </c>
      <c r="J1935" t="str">
        <f>VLOOKUP(A1935,'medical examination2'!A1935:D4269,4,FALSE)</f>
        <v>OVERWEIGHT</v>
      </c>
      <c r="K1935" t="str">
        <f>VLOOKUP(A1935,'medical examination2'!A1935:F4269,6,FALSE)</f>
        <v>PREDIABETES</v>
      </c>
      <c r="L1935" s="16" t="e">
        <f>VLOOKUP(A1935,'hospitalisation details 2'!A1935:G4277,7,FALSE)</f>
        <v>#N/A</v>
      </c>
      <c r="N1935" t="e">
        <f>VLOOKUP(A1935,'hospitalisation details 2'!A1935:J4277,10,FALSE)</f>
        <v>#N/A</v>
      </c>
    </row>
    <row r="1936" spans="1:14" ht="15.6" x14ac:dyDescent="0.3">
      <c r="A1936" s="1" t="s">
        <v>433</v>
      </c>
      <c r="B1936" t="str">
        <f>VLOOKUP(A1936,'Customer Names'!A1936:D4270,4,FALSE)</f>
        <v>Amanda R</v>
      </c>
      <c r="C1936">
        <f>VLOOKUP(A1936,'medical examination2'!A1936:'medical examination2'!B4270,2,FALSE)</f>
        <v>17.29</v>
      </c>
      <c r="D1936">
        <f>VLOOKUP(A1936,'medical examination2'!A1936:E4270,5,FALSE)</f>
        <v>4.9800000000000004</v>
      </c>
      <c r="E1936" t="str">
        <f>VLOOKUP(A1936,'medical examination2'!A1936:G4271,7,FALSE)</f>
        <v>No</v>
      </c>
      <c r="F1936" t="str">
        <f>VLOOKUP(healthcare!A1936,'medical examination2'!A1936:I4270,9,FALSE)</f>
        <v>No</v>
      </c>
      <c r="G1936" t="str">
        <f>VLOOKUP(A1936,'medical examination2'!A1936:J4270,10,FALSE)</f>
        <v>No</v>
      </c>
      <c r="I1936" t="str">
        <f>VLOOKUP(A1936,'medical examination2'!A1936:M4270,13,FALSE)</f>
        <v>No</v>
      </c>
      <c r="J1936" t="str">
        <f>VLOOKUP(A1936,'medical examination2'!A1936:D4270,4,FALSE)</f>
        <v>UNDERWEIGHT</v>
      </c>
      <c r="K1936" t="str">
        <f>VLOOKUP(A1936,'medical examination2'!A1936:F4270,6,FALSE)</f>
        <v>NORMAL</v>
      </c>
      <c r="L1936" s="16" t="e">
        <f>VLOOKUP(A1936,'hospitalisation details 2'!A1936:G4278,7,FALSE)</f>
        <v>#N/A</v>
      </c>
      <c r="N1936" t="e">
        <f>VLOOKUP(A1936,'hospitalisation details 2'!A1936:J4278,10,FALSE)</f>
        <v>#N/A</v>
      </c>
    </row>
    <row r="1937" spans="1:14" ht="15.6" x14ac:dyDescent="0.3">
      <c r="A1937" s="1" t="s">
        <v>432</v>
      </c>
      <c r="B1937" t="str">
        <f>VLOOKUP(A1937,'Customer Names'!A1937:D4271,4,FALSE)</f>
        <v>Murray W.</v>
      </c>
      <c r="C1937">
        <f>VLOOKUP(A1937,'medical examination2'!A1937:'medical examination2'!B4271,2,FALSE)</f>
        <v>18.170000000000002</v>
      </c>
      <c r="D1937">
        <f>VLOOKUP(A1937,'medical examination2'!A1937:E4271,5,FALSE)</f>
        <v>6.91</v>
      </c>
      <c r="E1937" t="str">
        <f>VLOOKUP(A1937,'medical examination2'!A1937:G4272,7,FALSE)</f>
        <v>yes</v>
      </c>
      <c r="F1937" t="str">
        <f>VLOOKUP(healthcare!A1937,'medical examination2'!A1937:I4271,9,FALSE)</f>
        <v>No</v>
      </c>
      <c r="G1937" t="str">
        <f>VLOOKUP(A1937,'medical examination2'!A1937:J4271,10,FALSE)</f>
        <v>No</v>
      </c>
      <c r="I1937" t="str">
        <f>VLOOKUP(A1937,'medical examination2'!A1937:M4271,13,FALSE)</f>
        <v>No</v>
      </c>
      <c r="J1937" t="str">
        <f>VLOOKUP(A1937,'medical examination2'!A1937:D4271,4,FALSE)</f>
        <v>UNDERWEIGHT</v>
      </c>
      <c r="K1937" t="str">
        <f>VLOOKUP(A1937,'medical examination2'!A1937:F4271,6,FALSE)</f>
        <v>DIABETES</v>
      </c>
      <c r="L1937" s="16" t="e">
        <f>VLOOKUP(A1937,'hospitalisation details 2'!A1937:G4279,7,FALSE)</f>
        <v>#N/A</v>
      </c>
      <c r="N1937" t="e">
        <f>VLOOKUP(A1937,'hospitalisation details 2'!A1937:J4279,10,FALSE)</f>
        <v>#N/A</v>
      </c>
    </row>
    <row r="1938" spans="1:14" ht="15.6" x14ac:dyDescent="0.3">
      <c r="A1938" s="1" t="s">
        <v>431</v>
      </c>
      <c r="B1938" t="str">
        <f>VLOOKUP(A1938,'Customer Names'!A1938:D4272,4,FALSE)</f>
        <v>Meghan P.</v>
      </c>
      <c r="C1938">
        <f>VLOOKUP(A1938,'medical examination2'!A1938:'medical examination2'!B4272,2,FALSE)</f>
        <v>32.54</v>
      </c>
      <c r="D1938">
        <f>VLOOKUP(A1938,'medical examination2'!A1938:E4272,5,FALSE)</f>
        <v>6.38</v>
      </c>
      <c r="E1938" t="str">
        <f>VLOOKUP(A1938,'medical examination2'!A1938:G4273,7,FALSE)</f>
        <v>No</v>
      </c>
      <c r="F1938" t="str">
        <f>VLOOKUP(healthcare!A1938,'medical examination2'!A1938:I4272,9,FALSE)</f>
        <v>yes</v>
      </c>
      <c r="G1938" t="str">
        <f>VLOOKUP(A1938,'medical examination2'!A1938:J4272,10,FALSE)</f>
        <v>No</v>
      </c>
      <c r="I1938" t="str">
        <f>VLOOKUP(A1938,'medical examination2'!A1938:M4272,13,FALSE)</f>
        <v>No</v>
      </c>
      <c r="J1938" t="str">
        <f>VLOOKUP(A1938,'medical examination2'!A1938:D4272,4,FALSE)</f>
        <v>OBESITY</v>
      </c>
      <c r="K1938" t="str">
        <f>VLOOKUP(A1938,'medical examination2'!A1938:F4272,6,FALSE)</f>
        <v>PREDIABETES</v>
      </c>
      <c r="L1938" s="16" t="e">
        <f>VLOOKUP(A1938,'hospitalisation details 2'!A1938:G4280,7,FALSE)</f>
        <v>#N/A</v>
      </c>
      <c r="N1938" t="e">
        <f>VLOOKUP(A1938,'hospitalisation details 2'!A1938:J4280,10,FALSE)</f>
        <v>#N/A</v>
      </c>
    </row>
    <row r="1939" spans="1:14" ht="15.6" x14ac:dyDescent="0.3">
      <c r="A1939" s="1" t="s">
        <v>430</v>
      </c>
      <c r="B1939" t="str">
        <f>VLOOKUP(A1939,'Customer Names'!A1939:D4273,4,FALSE)</f>
        <v>David</v>
      </c>
      <c r="C1939">
        <f>VLOOKUP(A1939,'medical examination2'!A1939:'medical examination2'!B4273,2,FALSE)</f>
        <v>30.25</v>
      </c>
      <c r="D1939">
        <f>VLOOKUP(A1939,'medical examination2'!A1939:E4273,5,FALSE)</f>
        <v>4.7699999999999996</v>
      </c>
      <c r="E1939" t="str">
        <f>VLOOKUP(A1939,'medical examination2'!A1939:G4274,7,FALSE)</f>
        <v>No</v>
      </c>
      <c r="F1939" t="str">
        <f>VLOOKUP(healthcare!A1939,'medical examination2'!A1939:I4273,9,FALSE)</f>
        <v>No</v>
      </c>
      <c r="G1939" t="str">
        <f>VLOOKUP(A1939,'medical examination2'!A1939:J4273,10,FALSE)</f>
        <v>No</v>
      </c>
      <c r="I1939" t="str">
        <f>VLOOKUP(A1939,'medical examination2'!A1939:M4273,13,FALSE)</f>
        <v>No</v>
      </c>
      <c r="J1939" t="str">
        <f>VLOOKUP(A1939,'medical examination2'!A1939:D4273,4,FALSE)</f>
        <v>OBESITY</v>
      </c>
      <c r="K1939" t="str">
        <f>VLOOKUP(A1939,'medical examination2'!A1939:F4273,6,FALSE)</f>
        <v>NORMAL</v>
      </c>
      <c r="L1939" s="16" t="e">
        <f>VLOOKUP(A1939,'hospitalisation details 2'!A1939:G4281,7,FALSE)</f>
        <v>#N/A</v>
      </c>
      <c r="N1939" t="e">
        <f>VLOOKUP(A1939,'hospitalisation details 2'!A1939:J4281,10,FALSE)</f>
        <v>#N/A</v>
      </c>
    </row>
    <row r="1940" spans="1:14" ht="15.6" x14ac:dyDescent="0.3">
      <c r="A1940" s="1" t="s">
        <v>429</v>
      </c>
      <c r="B1940" t="str">
        <f>VLOOKUP(A1940,'Customer Names'!A1940:D4274,4,FALSE)</f>
        <v>Seth</v>
      </c>
      <c r="C1940">
        <f>VLOOKUP(A1940,'medical examination2'!A1940:'medical examination2'!B4274,2,FALSE)</f>
        <v>19.59</v>
      </c>
      <c r="D1940">
        <f>VLOOKUP(A1940,'medical examination2'!A1940:E4274,5,FALSE)</f>
        <v>6.04</v>
      </c>
      <c r="E1940" t="str">
        <f>VLOOKUP(A1940,'medical examination2'!A1940:G4275,7,FALSE)</f>
        <v>yes</v>
      </c>
      <c r="F1940" t="str">
        <f>VLOOKUP(healthcare!A1940,'medical examination2'!A1940:I4274,9,FALSE)</f>
        <v>No</v>
      </c>
      <c r="G1940" t="str">
        <f>VLOOKUP(A1940,'medical examination2'!A1940:J4274,10,FALSE)</f>
        <v>No</v>
      </c>
      <c r="I1940" t="str">
        <f>VLOOKUP(A1940,'medical examination2'!A1940:M4274,13,FALSE)</f>
        <v>No</v>
      </c>
      <c r="J1940" t="str">
        <f>VLOOKUP(A1940,'medical examination2'!A1940:D4274,4,FALSE)</f>
        <v>NORMAL WEIGHT</v>
      </c>
      <c r="K1940" t="str">
        <f>VLOOKUP(A1940,'medical examination2'!A1940:F4274,6,FALSE)</f>
        <v>PREDIABETES</v>
      </c>
      <c r="L1940" s="16" t="e">
        <f>VLOOKUP(A1940,'hospitalisation details 2'!A1940:G4282,7,FALSE)</f>
        <v>#N/A</v>
      </c>
      <c r="N1940" t="e">
        <f>VLOOKUP(A1940,'hospitalisation details 2'!A1940:J4282,10,FALSE)</f>
        <v>#N/A</v>
      </c>
    </row>
    <row r="1941" spans="1:14" ht="15.6" x14ac:dyDescent="0.3">
      <c r="A1941" s="1" t="s">
        <v>428</v>
      </c>
      <c r="B1941" t="str">
        <f>VLOOKUP(A1941,'Customer Names'!A1941:D4275,4,FALSE)</f>
        <v>Michael P.</v>
      </c>
      <c r="C1941">
        <f>VLOOKUP(A1941,'medical examination2'!A1941:'medical examination2'!B4275,2,FALSE)</f>
        <v>45.9</v>
      </c>
      <c r="D1941">
        <f>VLOOKUP(A1941,'medical examination2'!A1941:E4275,5,FALSE)</f>
        <v>4.3</v>
      </c>
      <c r="E1941" t="str">
        <f>VLOOKUP(A1941,'medical examination2'!A1941:G4276,7,FALSE)</f>
        <v>yes</v>
      </c>
      <c r="F1941" t="str">
        <f>VLOOKUP(healthcare!A1941,'medical examination2'!A1941:I4275,9,FALSE)</f>
        <v>No</v>
      </c>
      <c r="G1941" t="str">
        <f>VLOOKUP(A1941,'medical examination2'!A1941:J4275,10,FALSE)</f>
        <v>No</v>
      </c>
      <c r="I1941" t="str">
        <f>VLOOKUP(A1941,'medical examination2'!A1941:M4275,13,FALSE)</f>
        <v>No</v>
      </c>
      <c r="J1941" t="str">
        <f>VLOOKUP(A1941,'medical examination2'!A1941:D4275,4,FALSE)</f>
        <v>OBESITY</v>
      </c>
      <c r="K1941" t="str">
        <f>VLOOKUP(A1941,'medical examination2'!A1941:F4275,6,FALSE)</f>
        <v>NORMAL</v>
      </c>
      <c r="L1941" s="16" t="e">
        <f>VLOOKUP(A1941,'hospitalisation details 2'!A1941:G4283,7,FALSE)</f>
        <v>#N/A</v>
      </c>
      <c r="N1941" t="e">
        <f>VLOOKUP(A1941,'hospitalisation details 2'!A1941:J4283,10,FALSE)</f>
        <v>#N/A</v>
      </c>
    </row>
    <row r="1942" spans="1:14" ht="15.6" x14ac:dyDescent="0.3">
      <c r="A1942" s="1" t="s">
        <v>427</v>
      </c>
      <c r="B1942" t="str">
        <f>VLOOKUP(A1942,'Customer Names'!A1942:D4276,4,FALSE)</f>
        <v>Russell M</v>
      </c>
      <c r="C1942">
        <f>VLOOKUP(A1942,'medical examination2'!A1942:'medical examination2'!B4276,2,FALSE)</f>
        <v>17.059999999999999</v>
      </c>
      <c r="D1942">
        <f>VLOOKUP(A1942,'medical examination2'!A1942:E4276,5,FALSE)</f>
        <v>8.75</v>
      </c>
      <c r="E1942" t="str">
        <f>VLOOKUP(A1942,'medical examination2'!A1942:G4277,7,FALSE)</f>
        <v>yes</v>
      </c>
      <c r="F1942" t="str">
        <f>VLOOKUP(healthcare!A1942,'medical examination2'!A1942:I4276,9,FALSE)</f>
        <v>No</v>
      </c>
      <c r="G1942" t="str">
        <f>VLOOKUP(A1942,'medical examination2'!A1942:J4276,10,FALSE)</f>
        <v>No</v>
      </c>
      <c r="I1942" t="str">
        <f>VLOOKUP(A1942,'medical examination2'!A1942:M4276,13,FALSE)</f>
        <v>No</v>
      </c>
      <c r="J1942" t="str">
        <f>VLOOKUP(A1942,'medical examination2'!A1942:D4276,4,FALSE)</f>
        <v>UNDERWEIGHT</v>
      </c>
      <c r="K1942" t="str">
        <f>VLOOKUP(A1942,'medical examination2'!A1942:F4276,6,FALSE)</f>
        <v>DIABETES</v>
      </c>
      <c r="L1942" s="16" t="e">
        <f>VLOOKUP(A1942,'hospitalisation details 2'!A1942:G4284,7,FALSE)</f>
        <v>#N/A</v>
      </c>
      <c r="N1942" t="e">
        <f>VLOOKUP(A1942,'hospitalisation details 2'!A1942:J4284,10,FALSE)</f>
        <v>#N/A</v>
      </c>
    </row>
    <row r="1943" spans="1:14" ht="15.6" x14ac:dyDescent="0.3">
      <c r="A1943" s="1" t="s">
        <v>426</v>
      </c>
      <c r="B1943" t="str">
        <f>VLOOKUP(A1943,'Customer Names'!A1943:D4277,4,FALSE)</f>
        <v>Martin</v>
      </c>
      <c r="C1943">
        <f>VLOOKUP(A1943,'medical examination2'!A1943:'medical examination2'!B4277,2,FALSE)</f>
        <v>32.07</v>
      </c>
      <c r="D1943">
        <f>VLOOKUP(A1943,'medical examination2'!A1943:E4277,5,FALSE)</f>
        <v>5.25</v>
      </c>
      <c r="E1943" t="str">
        <f>VLOOKUP(A1943,'medical examination2'!A1943:G4278,7,FALSE)</f>
        <v>No</v>
      </c>
      <c r="F1943" t="str">
        <f>VLOOKUP(healthcare!A1943,'medical examination2'!A1943:I4277,9,FALSE)</f>
        <v>No</v>
      </c>
      <c r="G1943" t="str">
        <f>VLOOKUP(A1943,'medical examination2'!A1943:J4277,10,FALSE)</f>
        <v>Yes</v>
      </c>
      <c r="I1943" t="str">
        <f>VLOOKUP(A1943,'medical examination2'!A1943:M4277,13,FALSE)</f>
        <v>No</v>
      </c>
      <c r="J1943" t="str">
        <f>VLOOKUP(A1943,'medical examination2'!A1943:D4277,4,FALSE)</f>
        <v>OBESITY</v>
      </c>
      <c r="K1943" t="str">
        <f>VLOOKUP(A1943,'medical examination2'!A1943:F4277,6,FALSE)</f>
        <v>NORMAL</v>
      </c>
      <c r="L1943" s="16" t="e">
        <f>VLOOKUP(A1943,'hospitalisation details 2'!A1943:G4285,7,FALSE)</f>
        <v>#N/A</v>
      </c>
      <c r="N1943" t="e">
        <f>VLOOKUP(A1943,'hospitalisation details 2'!A1943:J4285,10,FALSE)</f>
        <v>#N/A</v>
      </c>
    </row>
    <row r="1944" spans="1:14" ht="15.6" x14ac:dyDescent="0.3">
      <c r="A1944" s="1" t="s">
        <v>425</v>
      </c>
      <c r="B1944" t="str">
        <f>VLOOKUP(A1944,'Customer Names'!A1944:D4278,4,FALSE)</f>
        <v>Michael</v>
      </c>
      <c r="C1944">
        <f>VLOOKUP(A1944,'medical examination2'!A1944:'medical examination2'!B4278,2,FALSE)</f>
        <v>16.5</v>
      </c>
      <c r="D1944">
        <f>VLOOKUP(A1944,'medical examination2'!A1944:E4278,5,FALSE)</f>
        <v>5.03</v>
      </c>
      <c r="E1944" t="str">
        <f>VLOOKUP(A1944,'medical examination2'!A1944:G4279,7,FALSE)</f>
        <v>No</v>
      </c>
      <c r="F1944" t="str">
        <f>VLOOKUP(healthcare!A1944,'medical examination2'!A1944:I4278,9,FALSE)</f>
        <v>No</v>
      </c>
      <c r="G1944" t="str">
        <f>VLOOKUP(A1944,'medical examination2'!A1944:J4278,10,FALSE)</f>
        <v>No</v>
      </c>
      <c r="I1944" t="str">
        <f>VLOOKUP(A1944,'medical examination2'!A1944:M4278,13,FALSE)</f>
        <v>No</v>
      </c>
      <c r="J1944" t="str">
        <f>VLOOKUP(A1944,'medical examination2'!A1944:D4278,4,FALSE)</f>
        <v>UNDERWEIGHT</v>
      </c>
      <c r="K1944" t="str">
        <f>VLOOKUP(A1944,'medical examination2'!A1944:F4278,6,FALSE)</f>
        <v>NORMAL</v>
      </c>
      <c r="L1944" s="16" t="e">
        <f>VLOOKUP(A1944,'hospitalisation details 2'!A1944:G4286,7,FALSE)</f>
        <v>#N/A</v>
      </c>
      <c r="N1944" t="e">
        <f>VLOOKUP(A1944,'hospitalisation details 2'!A1944:J4286,10,FALSE)</f>
        <v>#N/A</v>
      </c>
    </row>
    <row r="1945" spans="1:14" ht="15.6" x14ac:dyDescent="0.3">
      <c r="A1945" s="1" t="s">
        <v>424</v>
      </c>
      <c r="B1945" t="str">
        <f>VLOOKUP(A1945,'Customer Names'!A1945:D4279,4,FALSE)</f>
        <v>Miles</v>
      </c>
      <c r="C1945">
        <f>VLOOKUP(A1945,'medical examination2'!A1945:'medical examination2'!B4279,2,FALSE)</f>
        <v>31.4</v>
      </c>
      <c r="D1945">
        <f>VLOOKUP(A1945,'medical examination2'!A1945:E4279,5,FALSE)</f>
        <v>5.88</v>
      </c>
      <c r="E1945" t="str">
        <f>VLOOKUP(A1945,'medical examination2'!A1945:G4280,7,FALSE)</f>
        <v>No</v>
      </c>
      <c r="F1945" t="str">
        <f>VLOOKUP(healthcare!A1945,'medical examination2'!A1945:I4279,9,FALSE)</f>
        <v>No</v>
      </c>
      <c r="G1945" t="str">
        <f>VLOOKUP(A1945,'medical examination2'!A1945:J4279,10,FALSE)</f>
        <v>No</v>
      </c>
      <c r="I1945" t="str">
        <f>VLOOKUP(A1945,'medical examination2'!A1945:M4279,13,FALSE)</f>
        <v>No</v>
      </c>
      <c r="J1945" t="str">
        <f>VLOOKUP(A1945,'medical examination2'!A1945:D4279,4,FALSE)</f>
        <v>OBESITY</v>
      </c>
      <c r="K1945" t="str">
        <f>VLOOKUP(A1945,'medical examination2'!A1945:F4279,6,FALSE)</f>
        <v>PREDIABETES</v>
      </c>
      <c r="L1945" s="16" t="e">
        <f>VLOOKUP(A1945,'hospitalisation details 2'!A1945:G4287,7,FALSE)</f>
        <v>#N/A</v>
      </c>
      <c r="N1945" t="e">
        <f>VLOOKUP(A1945,'hospitalisation details 2'!A1945:J4287,10,FALSE)</f>
        <v>#N/A</v>
      </c>
    </row>
    <row r="1946" spans="1:14" ht="15.6" x14ac:dyDescent="0.3">
      <c r="A1946" s="1" t="s">
        <v>423</v>
      </c>
      <c r="B1946" t="str">
        <f>VLOOKUP(A1946,'Customer Names'!A1946:D4280,4,FALSE)</f>
        <v>Amanda</v>
      </c>
      <c r="C1946">
        <f>VLOOKUP(A1946,'medical examination2'!A1946:'medical examination2'!B4280,2,FALSE)</f>
        <v>20.36</v>
      </c>
      <c r="D1946">
        <f>VLOOKUP(A1946,'medical examination2'!A1946:E4280,5,FALSE)</f>
        <v>4.49</v>
      </c>
      <c r="E1946" t="str">
        <f>VLOOKUP(A1946,'medical examination2'!A1946:G4281,7,FALSE)</f>
        <v>No</v>
      </c>
      <c r="F1946" t="str">
        <f>VLOOKUP(healthcare!A1946,'medical examination2'!A1946:I4280,9,FALSE)</f>
        <v>No</v>
      </c>
      <c r="G1946" t="str">
        <f>VLOOKUP(A1946,'medical examination2'!A1946:J4280,10,FALSE)</f>
        <v>No</v>
      </c>
      <c r="I1946" t="str">
        <f>VLOOKUP(A1946,'medical examination2'!A1946:M4280,13,FALSE)</f>
        <v>No</v>
      </c>
      <c r="J1946" t="str">
        <f>VLOOKUP(A1946,'medical examination2'!A1946:D4280,4,FALSE)</f>
        <v>NORMAL WEIGHT</v>
      </c>
      <c r="K1946" t="str">
        <f>VLOOKUP(A1946,'medical examination2'!A1946:F4280,6,FALSE)</f>
        <v>NORMAL</v>
      </c>
      <c r="L1946" s="16" t="e">
        <f>VLOOKUP(A1946,'hospitalisation details 2'!A1946:G4288,7,FALSE)</f>
        <v>#N/A</v>
      </c>
      <c r="N1946" t="e">
        <f>VLOOKUP(A1946,'hospitalisation details 2'!A1946:J4288,10,FALSE)</f>
        <v>#N/A</v>
      </c>
    </row>
    <row r="1947" spans="1:14" ht="15.6" x14ac:dyDescent="0.3">
      <c r="A1947" s="1" t="s">
        <v>422</v>
      </c>
      <c r="B1947" t="str">
        <f>VLOOKUP(A1947,'Customer Names'!A1947:D4281,4,FALSE)</f>
        <v>Roger</v>
      </c>
      <c r="C1947">
        <f>VLOOKUP(A1947,'medical examination2'!A1947:'medical examination2'!B4281,2,FALSE)</f>
        <v>25.46</v>
      </c>
      <c r="D1947">
        <f>VLOOKUP(A1947,'medical examination2'!A1947:E4281,5,FALSE)</f>
        <v>4.1399999999999997</v>
      </c>
      <c r="E1947" t="str">
        <f>VLOOKUP(A1947,'medical examination2'!A1947:G4282,7,FALSE)</f>
        <v>No</v>
      </c>
      <c r="F1947" t="str">
        <f>VLOOKUP(healthcare!A1947,'medical examination2'!A1947:I4281,9,FALSE)</f>
        <v>No</v>
      </c>
      <c r="G1947" t="str">
        <f>VLOOKUP(A1947,'medical examination2'!A1947:J4281,10,FALSE)</f>
        <v>No</v>
      </c>
      <c r="I1947" t="str">
        <f>VLOOKUP(A1947,'medical examination2'!A1947:M4281,13,FALSE)</f>
        <v>No</v>
      </c>
      <c r="J1947" t="str">
        <f>VLOOKUP(A1947,'medical examination2'!A1947:D4281,4,FALSE)</f>
        <v>OVERWEIGHT</v>
      </c>
      <c r="K1947" t="str">
        <f>VLOOKUP(A1947,'medical examination2'!A1947:F4281,6,FALSE)</f>
        <v>NORMAL</v>
      </c>
      <c r="L1947" s="16" t="e">
        <f>VLOOKUP(A1947,'hospitalisation details 2'!A1947:G4289,7,FALSE)</f>
        <v>#N/A</v>
      </c>
      <c r="N1947" t="e">
        <f>VLOOKUP(A1947,'hospitalisation details 2'!A1947:J4289,10,FALSE)</f>
        <v>#N/A</v>
      </c>
    </row>
    <row r="1948" spans="1:14" ht="15.6" x14ac:dyDescent="0.3">
      <c r="A1948" s="1" t="s">
        <v>421</v>
      </c>
      <c r="B1948" t="str">
        <f>VLOOKUP(A1948,'Customer Names'!A1948:D4282,4,FALSE)</f>
        <v>Brock J</v>
      </c>
      <c r="C1948">
        <f>VLOOKUP(A1948,'medical examination2'!A1948:'medical examination2'!B4282,2,FALSE)</f>
        <v>17.09</v>
      </c>
      <c r="D1948">
        <f>VLOOKUP(A1948,'medical examination2'!A1948:E4282,5,FALSE)</f>
        <v>5.8</v>
      </c>
      <c r="E1948" t="str">
        <f>VLOOKUP(A1948,'medical examination2'!A1948:G4283,7,FALSE)</f>
        <v>yes</v>
      </c>
      <c r="F1948" t="str">
        <f>VLOOKUP(healthcare!A1948,'medical examination2'!A1948:I4282,9,FALSE)</f>
        <v>No</v>
      </c>
      <c r="G1948" t="str">
        <f>VLOOKUP(A1948,'medical examination2'!A1948:J4282,10,FALSE)</f>
        <v>No</v>
      </c>
      <c r="I1948" t="str">
        <f>VLOOKUP(A1948,'medical examination2'!A1948:M4282,13,FALSE)</f>
        <v>No</v>
      </c>
      <c r="J1948" t="str">
        <f>VLOOKUP(A1948,'medical examination2'!A1948:D4282,4,FALSE)</f>
        <v>UNDERWEIGHT</v>
      </c>
      <c r="K1948" t="str">
        <f>VLOOKUP(A1948,'medical examination2'!A1948:F4282,6,FALSE)</f>
        <v>PREDIABETES</v>
      </c>
      <c r="L1948" s="16" t="e">
        <f>VLOOKUP(A1948,'hospitalisation details 2'!A1948:G4290,7,FALSE)</f>
        <v>#N/A</v>
      </c>
      <c r="N1948" t="e">
        <f>VLOOKUP(A1948,'hospitalisation details 2'!A1948:J4290,10,FALSE)</f>
        <v>#N/A</v>
      </c>
    </row>
    <row r="1949" spans="1:14" ht="15.6" x14ac:dyDescent="0.3">
      <c r="A1949" s="1" t="s">
        <v>420</v>
      </c>
      <c r="B1949" t="str">
        <f>VLOOKUP(A1949,'Customer Names'!A1949:D4283,4,FALSE)</f>
        <v>Stephen F.</v>
      </c>
      <c r="C1949">
        <f>VLOOKUP(A1949,'medical examination2'!A1949:'medical examination2'!B4283,2,FALSE)</f>
        <v>20.83</v>
      </c>
      <c r="D1949">
        <f>VLOOKUP(A1949,'medical examination2'!A1949:E4283,5,FALSE)</f>
        <v>5.12</v>
      </c>
      <c r="E1949" t="str">
        <f>VLOOKUP(A1949,'medical examination2'!A1949:G4284,7,FALSE)</f>
        <v>No</v>
      </c>
      <c r="F1949" t="str">
        <f>VLOOKUP(healthcare!A1949,'medical examination2'!A1949:I4283,9,FALSE)</f>
        <v>No</v>
      </c>
      <c r="G1949" t="str">
        <f>VLOOKUP(A1949,'medical examination2'!A1949:J4283,10,FALSE)</f>
        <v>No</v>
      </c>
      <c r="I1949" t="str">
        <f>VLOOKUP(A1949,'medical examination2'!A1949:M4283,13,FALSE)</f>
        <v>No</v>
      </c>
      <c r="J1949" t="str">
        <f>VLOOKUP(A1949,'medical examination2'!A1949:D4283,4,FALSE)</f>
        <v>NORMAL WEIGHT</v>
      </c>
      <c r="K1949" t="str">
        <f>VLOOKUP(A1949,'medical examination2'!A1949:F4283,6,FALSE)</f>
        <v>NORMAL</v>
      </c>
      <c r="L1949" s="16" t="e">
        <f>VLOOKUP(A1949,'hospitalisation details 2'!A1949:G4291,7,FALSE)</f>
        <v>#N/A</v>
      </c>
      <c r="N1949" t="e">
        <f>VLOOKUP(A1949,'hospitalisation details 2'!A1949:J4291,10,FALSE)</f>
        <v>#N/A</v>
      </c>
    </row>
    <row r="1950" spans="1:14" ht="15.6" x14ac:dyDescent="0.3">
      <c r="A1950" s="1" t="s">
        <v>419</v>
      </c>
      <c r="B1950" t="str">
        <f>VLOOKUP(A1950,'Customer Names'!A1950:D4284,4,FALSE)</f>
        <v>Missy</v>
      </c>
      <c r="C1950">
        <f>VLOOKUP(A1950,'medical examination2'!A1950:'medical examination2'!B4284,2,FALSE)</f>
        <v>18.920000000000002</v>
      </c>
      <c r="D1950">
        <f>VLOOKUP(A1950,'medical examination2'!A1950:E4284,5,FALSE)</f>
        <v>5.98</v>
      </c>
      <c r="E1950" t="str">
        <f>VLOOKUP(A1950,'medical examination2'!A1950:G4285,7,FALSE)</f>
        <v>yes</v>
      </c>
      <c r="F1950" t="str">
        <f>VLOOKUP(healthcare!A1950,'medical examination2'!A1950:I4284,9,FALSE)</f>
        <v>No</v>
      </c>
      <c r="G1950" t="str">
        <f>VLOOKUP(A1950,'medical examination2'!A1950:J4284,10,FALSE)</f>
        <v>No</v>
      </c>
      <c r="I1950" t="str">
        <f>VLOOKUP(A1950,'medical examination2'!A1950:M4284,13,FALSE)</f>
        <v>No</v>
      </c>
      <c r="J1950" t="str">
        <f>VLOOKUP(A1950,'medical examination2'!A1950:D4284,4,FALSE)</f>
        <v>NORMAL WEIGHT</v>
      </c>
      <c r="K1950" t="str">
        <f>VLOOKUP(A1950,'medical examination2'!A1950:F4284,6,FALSE)</f>
        <v>PREDIABETES</v>
      </c>
      <c r="L1950" s="16" t="e">
        <f>VLOOKUP(A1950,'hospitalisation details 2'!A1950:G4292,7,FALSE)</f>
        <v>#N/A</v>
      </c>
      <c r="N1950" t="e">
        <f>VLOOKUP(A1950,'hospitalisation details 2'!A1950:J4292,10,FALSE)</f>
        <v>#N/A</v>
      </c>
    </row>
    <row r="1951" spans="1:14" ht="15.6" x14ac:dyDescent="0.3">
      <c r="A1951" s="1" t="s">
        <v>418</v>
      </c>
      <c r="B1951" t="str">
        <f>VLOOKUP(A1951,'Customer Names'!A1951:D4285,4,FALSE)</f>
        <v>William</v>
      </c>
      <c r="C1951">
        <f>VLOOKUP(A1951,'medical examination2'!A1951:'medical examination2'!B4285,2,FALSE)</f>
        <v>37.1</v>
      </c>
      <c r="D1951">
        <f>VLOOKUP(A1951,'medical examination2'!A1951:E4285,5,FALSE)</f>
        <v>5.46</v>
      </c>
      <c r="E1951" t="str">
        <f>VLOOKUP(A1951,'medical examination2'!A1951:G4286,7,FALSE)</f>
        <v>No</v>
      </c>
      <c r="F1951" t="str">
        <f>VLOOKUP(healthcare!A1951,'medical examination2'!A1951:I4285,9,FALSE)</f>
        <v>No</v>
      </c>
      <c r="G1951" t="str">
        <f>VLOOKUP(A1951,'medical examination2'!A1951:J4285,10,FALSE)</f>
        <v>No</v>
      </c>
      <c r="I1951" t="str">
        <f>VLOOKUP(A1951,'medical examination2'!A1951:M4285,13,FALSE)</f>
        <v>No</v>
      </c>
      <c r="J1951" t="str">
        <f>VLOOKUP(A1951,'medical examination2'!A1951:D4285,4,FALSE)</f>
        <v>OBESITY</v>
      </c>
      <c r="K1951" t="str">
        <f>VLOOKUP(A1951,'medical examination2'!A1951:F4285,6,FALSE)</f>
        <v>NORMAL</v>
      </c>
      <c r="L1951" s="16" t="e">
        <f>VLOOKUP(A1951,'hospitalisation details 2'!A1951:G4293,7,FALSE)</f>
        <v>#N/A</v>
      </c>
      <c r="N1951" t="e">
        <f>VLOOKUP(A1951,'hospitalisation details 2'!A1951:J4293,10,FALSE)</f>
        <v>#N/A</v>
      </c>
    </row>
    <row r="1952" spans="1:14" ht="15.6" x14ac:dyDescent="0.3">
      <c r="A1952" s="1" t="s">
        <v>417</v>
      </c>
      <c r="B1952" t="str">
        <f>VLOOKUP(A1952,'Customer Names'!A1952:D4286,4,FALSE)</f>
        <v>Lauren M</v>
      </c>
      <c r="C1952">
        <f>VLOOKUP(A1952,'medical examination2'!A1952:'medical examination2'!B4286,2,FALSE)</f>
        <v>22.515000000000001</v>
      </c>
      <c r="D1952">
        <f>VLOOKUP(A1952,'medical examination2'!A1952:E4286,5,FALSE)</f>
        <v>4.91</v>
      </c>
      <c r="E1952" t="str">
        <f>VLOOKUP(A1952,'medical examination2'!A1952:G4287,7,FALSE)</f>
        <v>yes</v>
      </c>
      <c r="F1952" t="str">
        <f>VLOOKUP(healthcare!A1952,'medical examination2'!A1952:I4286,9,FALSE)</f>
        <v>No</v>
      </c>
      <c r="G1952" t="str">
        <f>VLOOKUP(A1952,'medical examination2'!A1952:J4286,10,FALSE)</f>
        <v>Yes</v>
      </c>
      <c r="I1952" t="str">
        <f>VLOOKUP(A1952,'medical examination2'!A1952:M4286,13,FALSE)</f>
        <v>No</v>
      </c>
      <c r="J1952" t="str">
        <f>VLOOKUP(A1952,'medical examination2'!A1952:D4286,4,FALSE)</f>
        <v>NORMAL WEIGHT</v>
      </c>
      <c r="K1952" t="str">
        <f>VLOOKUP(A1952,'medical examination2'!A1952:F4286,6,FALSE)</f>
        <v>NORMAL</v>
      </c>
      <c r="L1952" s="16" t="e">
        <f>VLOOKUP(A1952,'hospitalisation details 2'!A1952:G4294,7,FALSE)</f>
        <v>#N/A</v>
      </c>
      <c r="N1952" t="e">
        <f>VLOOKUP(A1952,'hospitalisation details 2'!A1952:J4294,10,FALSE)</f>
        <v>#N/A</v>
      </c>
    </row>
    <row r="1953" spans="1:14" ht="15.6" x14ac:dyDescent="0.3">
      <c r="A1953" s="1" t="s">
        <v>416</v>
      </c>
      <c r="B1953" t="str">
        <f>VLOOKUP(A1953,'Customer Names'!A1953:D4287,4,FALSE)</f>
        <v>Apolo U.</v>
      </c>
      <c r="C1953">
        <f>VLOOKUP(A1953,'medical examination2'!A1953:'medical examination2'!B4287,2,FALSE)</f>
        <v>32.700000000000003</v>
      </c>
      <c r="D1953">
        <f>VLOOKUP(A1953,'medical examination2'!A1953:E4287,5,FALSE)</f>
        <v>4.66</v>
      </c>
      <c r="E1953" t="str">
        <f>VLOOKUP(A1953,'medical examination2'!A1953:G4288,7,FALSE)</f>
        <v>No</v>
      </c>
      <c r="F1953" t="str">
        <f>VLOOKUP(healthcare!A1953,'medical examination2'!A1953:I4287,9,FALSE)</f>
        <v>No</v>
      </c>
      <c r="G1953" t="str">
        <f>VLOOKUP(A1953,'medical examination2'!A1953:J4287,10,FALSE)</f>
        <v>No</v>
      </c>
      <c r="I1953" t="str">
        <f>VLOOKUP(A1953,'medical examination2'!A1953:M4287,13,FALSE)</f>
        <v>No</v>
      </c>
      <c r="J1953" t="str">
        <f>VLOOKUP(A1953,'medical examination2'!A1953:D4287,4,FALSE)</f>
        <v>OBESITY</v>
      </c>
      <c r="K1953" t="str">
        <f>VLOOKUP(A1953,'medical examination2'!A1953:F4287,6,FALSE)</f>
        <v>NORMAL</v>
      </c>
      <c r="L1953" s="16" t="e">
        <f>VLOOKUP(A1953,'hospitalisation details 2'!A1953:G4295,7,FALSE)</f>
        <v>#N/A</v>
      </c>
      <c r="N1953" t="e">
        <f>VLOOKUP(A1953,'hospitalisation details 2'!A1953:J4295,10,FALSE)</f>
        <v>#N/A</v>
      </c>
    </row>
    <row r="1954" spans="1:14" ht="15.6" x14ac:dyDescent="0.3">
      <c r="A1954" s="1" t="s">
        <v>415</v>
      </c>
      <c r="B1954" t="str">
        <f>VLOOKUP(A1954,'Customer Names'!A1954:D4288,4,FALSE)</f>
        <v>Alfons</v>
      </c>
      <c r="C1954">
        <f>VLOOKUP(A1954,'medical examination2'!A1954:'medical examination2'!B4288,2,FALSE)</f>
        <v>17.75</v>
      </c>
      <c r="D1954">
        <f>VLOOKUP(A1954,'medical examination2'!A1954:E4288,5,FALSE)</f>
        <v>6.8</v>
      </c>
      <c r="E1954" t="str">
        <f>VLOOKUP(A1954,'medical examination2'!A1954:G4289,7,FALSE)</f>
        <v>yes</v>
      </c>
      <c r="F1954" t="str">
        <f>VLOOKUP(healthcare!A1954,'medical examination2'!A1954:I4288,9,FALSE)</f>
        <v>No</v>
      </c>
      <c r="G1954" t="str">
        <f>VLOOKUP(A1954,'medical examination2'!A1954:J4288,10,FALSE)</f>
        <v>No</v>
      </c>
      <c r="I1954" t="str">
        <f>VLOOKUP(A1954,'medical examination2'!A1954:M4288,13,FALSE)</f>
        <v>No</v>
      </c>
      <c r="J1954" t="str">
        <f>VLOOKUP(A1954,'medical examination2'!A1954:D4288,4,FALSE)</f>
        <v>UNDERWEIGHT</v>
      </c>
      <c r="K1954" t="str">
        <f>VLOOKUP(A1954,'medical examination2'!A1954:F4288,6,FALSE)</f>
        <v>DIABETES</v>
      </c>
      <c r="L1954" s="16" t="e">
        <f>VLOOKUP(A1954,'hospitalisation details 2'!A1954:G4296,7,FALSE)</f>
        <v>#N/A</v>
      </c>
      <c r="N1954" t="e">
        <f>VLOOKUP(A1954,'hospitalisation details 2'!A1954:J4296,10,FALSE)</f>
        <v>#N/A</v>
      </c>
    </row>
    <row r="1955" spans="1:14" ht="15.6" x14ac:dyDescent="0.3">
      <c r="A1955" s="1" t="s">
        <v>414</v>
      </c>
      <c r="B1955" t="str">
        <f>VLOOKUP(A1955,'Customer Names'!A1955:D4289,4,FALSE)</f>
        <v>Amber</v>
      </c>
      <c r="C1955">
        <f>VLOOKUP(A1955,'medical examination2'!A1955:'medical examination2'!B4289,2,FALSE)</f>
        <v>33.630000000000003</v>
      </c>
      <c r="D1955">
        <f>VLOOKUP(A1955,'medical examination2'!A1955:E4289,5,FALSE)</f>
        <v>4.47</v>
      </c>
      <c r="E1955" t="str">
        <f>VLOOKUP(A1955,'medical examination2'!A1955:G4290,7,FALSE)</f>
        <v>yes</v>
      </c>
      <c r="F1955" t="str">
        <f>VLOOKUP(healthcare!A1955,'medical examination2'!A1955:I4289,9,FALSE)</f>
        <v>No</v>
      </c>
      <c r="G1955" t="str">
        <f>VLOOKUP(A1955,'medical examination2'!A1955:J4289,10,FALSE)</f>
        <v>No</v>
      </c>
      <c r="I1955" t="str">
        <f>VLOOKUP(A1955,'medical examination2'!A1955:M4289,13,FALSE)</f>
        <v>No</v>
      </c>
      <c r="J1955" t="str">
        <f>VLOOKUP(A1955,'medical examination2'!A1955:D4289,4,FALSE)</f>
        <v>OBESITY</v>
      </c>
      <c r="K1955" t="str">
        <f>VLOOKUP(A1955,'medical examination2'!A1955:F4289,6,FALSE)</f>
        <v>NORMAL</v>
      </c>
      <c r="L1955" s="16" t="e">
        <f>VLOOKUP(A1955,'hospitalisation details 2'!A1955:G4297,7,FALSE)</f>
        <v>#N/A</v>
      </c>
      <c r="N1955" t="e">
        <f>VLOOKUP(A1955,'hospitalisation details 2'!A1955:J4297,10,FALSE)</f>
        <v>#N/A</v>
      </c>
    </row>
    <row r="1956" spans="1:14" ht="15.6" x14ac:dyDescent="0.3">
      <c r="A1956" s="1" t="s">
        <v>413</v>
      </c>
      <c r="B1956" t="str">
        <f>VLOOKUP(A1956,'Customer Names'!A1956:D4290,4,FALSE)</f>
        <v>Leah C.</v>
      </c>
      <c r="C1956">
        <f>VLOOKUP(A1956,'medical examination2'!A1956:'medical examination2'!B4290,2,FALSE)</f>
        <v>34.799999999999997</v>
      </c>
      <c r="D1956">
        <f>VLOOKUP(A1956,'medical examination2'!A1956:E4290,5,FALSE)</f>
        <v>4.08</v>
      </c>
      <c r="E1956" t="str">
        <f>VLOOKUP(A1956,'medical examination2'!A1956:G4291,7,FALSE)</f>
        <v>yes</v>
      </c>
      <c r="F1956" t="str">
        <f>VLOOKUP(healthcare!A1956,'medical examination2'!A1956:I4290,9,FALSE)</f>
        <v>No</v>
      </c>
      <c r="G1956" t="str">
        <f>VLOOKUP(A1956,'medical examination2'!A1956:J4290,10,FALSE)</f>
        <v>No</v>
      </c>
      <c r="I1956" t="str">
        <f>VLOOKUP(A1956,'medical examination2'!A1956:M4290,13,FALSE)</f>
        <v>No</v>
      </c>
      <c r="J1956" t="str">
        <f>VLOOKUP(A1956,'medical examination2'!A1956:D4290,4,FALSE)</f>
        <v>OBESITY</v>
      </c>
      <c r="K1956" t="str">
        <f>VLOOKUP(A1956,'medical examination2'!A1956:F4290,6,FALSE)</f>
        <v>NORMAL</v>
      </c>
      <c r="L1956" s="16" t="e">
        <f>VLOOKUP(A1956,'hospitalisation details 2'!A1956:G4298,7,FALSE)</f>
        <v>#N/A</v>
      </c>
      <c r="N1956" t="e">
        <f>VLOOKUP(A1956,'hospitalisation details 2'!A1956:J4298,10,FALSE)</f>
        <v>#N/A</v>
      </c>
    </row>
    <row r="1957" spans="1:14" ht="15.6" x14ac:dyDescent="0.3">
      <c r="A1957" s="1" t="s">
        <v>412</v>
      </c>
      <c r="B1957" t="str">
        <f>VLOOKUP(A1957,'Customer Names'!A1957:D4291,4,FALSE)</f>
        <v>Lilia</v>
      </c>
      <c r="C1957">
        <f>VLOOKUP(A1957,'medical examination2'!A1957:'medical examination2'!B4291,2,FALSE)</f>
        <v>16.809999999999999</v>
      </c>
      <c r="D1957">
        <f>VLOOKUP(A1957,'medical examination2'!A1957:E4291,5,FALSE)</f>
        <v>5.51</v>
      </c>
      <c r="E1957" t="str">
        <f>VLOOKUP(A1957,'medical examination2'!A1957:G4292,7,FALSE)</f>
        <v>yes</v>
      </c>
      <c r="F1957" t="str">
        <f>VLOOKUP(healthcare!A1957,'medical examination2'!A1957:I4291,9,FALSE)</f>
        <v>No</v>
      </c>
      <c r="G1957" t="str">
        <f>VLOOKUP(A1957,'medical examination2'!A1957:J4291,10,FALSE)</f>
        <v>No</v>
      </c>
      <c r="I1957" t="str">
        <f>VLOOKUP(A1957,'medical examination2'!A1957:M4291,13,FALSE)</f>
        <v>No</v>
      </c>
      <c r="J1957" t="str">
        <f>VLOOKUP(A1957,'medical examination2'!A1957:D4291,4,FALSE)</f>
        <v>UNDERWEIGHT</v>
      </c>
      <c r="K1957" t="str">
        <f>VLOOKUP(A1957,'medical examination2'!A1957:F4291,6,FALSE)</f>
        <v>NORMAL</v>
      </c>
      <c r="L1957" s="16" t="e">
        <f>VLOOKUP(A1957,'hospitalisation details 2'!A1957:G4299,7,FALSE)</f>
        <v>#N/A</v>
      </c>
      <c r="N1957" t="e">
        <f>VLOOKUP(A1957,'hospitalisation details 2'!A1957:J4299,10,FALSE)</f>
        <v>#N/A</v>
      </c>
    </row>
    <row r="1958" spans="1:14" ht="15.6" x14ac:dyDescent="0.3">
      <c r="A1958" s="1" t="s">
        <v>411</v>
      </c>
      <c r="B1958" t="str">
        <f>VLOOKUP(A1958,'Customer Names'!A1958:D4292,4,FALSE)</f>
        <v>Danny</v>
      </c>
      <c r="C1958">
        <f>VLOOKUP(A1958,'medical examination2'!A1958:'medical examination2'!B4292,2,FALSE)</f>
        <v>16.690000000000001</v>
      </c>
      <c r="D1958">
        <f>VLOOKUP(A1958,'medical examination2'!A1958:E4292,5,FALSE)</f>
        <v>8.4</v>
      </c>
      <c r="E1958" t="str">
        <f>VLOOKUP(A1958,'medical examination2'!A1958:G4293,7,FALSE)</f>
        <v>yes</v>
      </c>
      <c r="F1958" t="str">
        <f>VLOOKUP(healthcare!A1958,'medical examination2'!A1958:I4292,9,FALSE)</f>
        <v>No</v>
      </c>
      <c r="G1958" t="str">
        <f>VLOOKUP(A1958,'medical examination2'!A1958:J4292,10,FALSE)</f>
        <v>No</v>
      </c>
      <c r="I1958" t="str">
        <f>VLOOKUP(A1958,'medical examination2'!A1958:M4292,13,FALSE)</f>
        <v>No</v>
      </c>
      <c r="J1958" t="str">
        <f>VLOOKUP(A1958,'medical examination2'!A1958:D4292,4,FALSE)</f>
        <v>UNDERWEIGHT</v>
      </c>
      <c r="K1958" t="str">
        <f>VLOOKUP(A1958,'medical examination2'!A1958:F4292,6,FALSE)</f>
        <v>DIABETES</v>
      </c>
      <c r="L1958" s="16" t="e">
        <f>VLOOKUP(A1958,'hospitalisation details 2'!A1958:G4300,7,FALSE)</f>
        <v>#N/A</v>
      </c>
      <c r="N1958" t="e">
        <f>VLOOKUP(A1958,'hospitalisation details 2'!A1958:J4300,10,FALSE)</f>
        <v>#N/A</v>
      </c>
    </row>
    <row r="1959" spans="1:14" ht="15.6" x14ac:dyDescent="0.3">
      <c r="A1959" s="1" t="s">
        <v>410</v>
      </c>
      <c r="B1959" t="str">
        <f>VLOOKUP(A1959,'Customer Names'!A1959:D4293,4,FALSE)</f>
        <v>Lauren</v>
      </c>
      <c r="C1959">
        <f>VLOOKUP(A1959,'medical examination2'!A1959:'medical examination2'!B4293,2,FALSE)</f>
        <v>23.21</v>
      </c>
      <c r="D1959">
        <f>VLOOKUP(A1959,'medical examination2'!A1959:E4293,5,FALSE)</f>
        <v>5.14</v>
      </c>
      <c r="E1959" t="str">
        <f>VLOOKUP(A1959,'medical examination2'!A1959:G4294,7,FALSE)</f>
        <v>yes</v>
      </c>
      <c r="F1959" t="str">
        <f>VLOOKUP(healthcare!A1959,'medical examination2'!A1959:I4293,9,FALSE)</f>
        <v>No</v>
      </c>
      <c r="G1959" t="str">
        <f>VLOOKUP(A1959,'medical examination2'!A1959:J4293,10,FALSE)</f>
        <v>No</v>
      </c>
      <c r="I1959" t="str">
        <f>VLOOKUP(A1959,'medical examination2'!A1959:M4293,13,FALSE)</f>
        <v>No</v>
      </c>
      <c r="J1959" t="str">
        <f>VLOOKUP(A1959,'medical examination2'!A1959:D4293,4,FALSE)</f>
        <v>NORMAL WEIGHT</v>
      </c>
      <c r="K1959" t="str">
        <f>VLOOKUP(A1959,'medical examination2'!A1959:F4293,6,FALSE)</f>
        <v>NORMAL</v>
      </c>
      <c r="L1959" s="16" t="e">
        <f>VLOOKUP(A1959,'hospitalisation details 2'!A1959:G4301,7,FALSE)</f>
        <v>#N/A</v>
      </c>
      <c r="N1959" t="e">
        <f>VLOOKUP(A1959,'hospitalisation details 2'!A1959:J4301,10,FALSE)</f>
        <v>#N/A</v>
      </c>
    </row>
    <row r="1960" spans="1:14" ht="15.6" x14ac:dyDescent="0.3">
      <c r="A1960" s="1" t="s">
        <v>409</v>
      </c>
      <c r="B1960" t="str">
        <f>VLOOKUP(A1960,'Customer Names'!A1960:D4294,4,FALSE)</f>
        <v>Courtney</v>
      </c>
      <c r="C1960">
        <f>VLOOKUP(A1960,'medical examination2'!A1960:'medical examination2'!B4294,2,FALSE)</f>
        <v>25.175000000000001</v>
      </c>
      <c r="D1960">
        <f>VLOOKUP(A1960,'medical examination2'!A1960:E4294,5,FALSE)</f>
        <v>5.21</v>
      </c>
      <c r="E1960" t="str">
        <f>VLOOKUP(A1960,'medical examination2'!A1960:G4295,7,FALSE)</f>
        <v>yes</v>
      </c>
      <c r="F1960" t="str">
        <f>VLOOKUP(healthcare!A1960,'medical examination2'!A1960:I4294,9,FALSE)</f>
        <v>No</v>
      </c>
      <c r="G1960" t="str">
        <f>VLOOKUP(A1960,'medical examination2'!A1960:J4294,10,FALSE)</f>
        <v>No</v>
      </c>
      <c r="I1960" t="str">
        <f>VLOOKUP(A1960,'medical examination2'!A1960:M4294,13,FALSE)</f>
        <v>No</v>
      </c>
      <c r="J1960" t="str">
        <f>VLOOKUP(A1960,'medical examination2'!A1960:D4294,4,FALSE)</f>
        <v>OVERWEIGHT</v>
      </c>
      <c r="K1960" t="str">
        <f>VLOOKUP(A1960,'medical examination2'!A1960:F4294,6,FALSE)</f>
        <v>NORMAL</v>
      </c>
      <c r="L1960" s="16" t="e">
        <f>VLOOKUP(A1960,'hospitalisation details 2'!A1960:G4302,7,FALSE)</f>
        <v>#N/A</v>
      </c>
      <c r="N1960" t="e">
        <f>VLOOKUP(A1960,'hospitalisation details 2'!A1960:J4302,10,FALSE)</f>
        <v>#N/A</v>
      </c>
    </row>
    <row r="1961" spans="1:14" ht="15.6" x14ac:dyDescent="0.3">
      <c r="A1961" s="1" t="s">
        <v>408</v>
      </c>
      <c r="B1961" t="str">
        <f>VLOOKUP(A1961,'Customer Names'!A1961:D4295,4,FALSE)</f>
        <v>Elizabeth</v>
      </c>
      <c r="C1961">
        <f>VLOOKUP(A1961,'medical examination2'!A1961:'medical examination2'!B4295,2,FALSE)</f>
        <v>34.770000000000003</v>
      </c>
      <c r="D1961">
        <f>VLOOKUP(A1961,'medical examination2'!A1961:E4295,5,FALSE)</f>
        <v>6.23</v>
      </c>
      <c r="E1961" t="str">
        <f>VLOOKUP(A1961,'medical examination2'!A1961:G4296,7,FALSE)</f>
        <v>No</v>
      </c>
      <c r="F1961" t="str">
        <f>VLOOKUP(healthcare!A1961,'medical examination2'!A1961:I4295,9,FALSE)</f>
        <v>No</v>
      </c>
      <c r="G1961" t="str">
        <f>VLOOKUP(A1961,'medical examination2'!A1961:J4295,10,FALSE)</f>
        <v>No</v>
      </c>
      <c r="I1961" t="str">
        <f>VLOOKUP(A1961,'medical examination2'!A1961:M4295,13,FALSE)</f>
        <v>No</v>
      </c>
      <c r="J1961" t="str">
        <f>VLOOKUP(A1961,'medical examination2'!A1961:D4295,4,FALSE)</f>
        <v>OBESITY</v>
      </c>
      <c r="K1961" t="str">
        <f>VLOOKUP(A1961,'medical examination2'!A1961:F4295,6,FALSE)</f>
        <v>PREDIABETES</v>
      </c>
      <c r="L1961" s="16" t="e">
        <f>VLOOKUP(A1961,'hospitalisation details 2'!A1961:G4303,7,FALSE)</f>
        <v>#N/A</v>
      </c>
      <c r="N1961" t="e">
        <f>VLOOKUP(A1961,'hospitalisation details 2'!A1961:J4303,10,FALSE)</f>
        <v>#N/A</v>
      </c>
    </row>
    <row r="1962" spans="1:14" ht="15.6" x14ac:dyDescent="0.3">
      <c r="A1962" s="1" t="s">
        <v>407</v>
      </c>
      <c r="B1962" t="str">
        <f>VLOOKUP(A1962,'Customer Names'!A1962:D4296,4,FALSE)</f>
        <v>Satomi</v>
      </c>
      <c r="C1962">
        <f>VLOOKUP(A1962,'medical examination2'!A1962:'medical examination2'!B4296,2,FALSE)</f>
        <v>27.7</v>
      </c>
      <c r="D1962">
        <f>VLOOKUP(A1962,'medical examination2'!A1962:E4296,5,FALSE)</f>
        <v>5.6</v>
      </c>
      <c r="E1962" t="str">
        <f>VLOOKUP(A1962,'medical examination2'!A1962:G4297,7,FALSE)</f>
        <v>No</v>
      </c>
      <c r="F1962" t="str">
        <f>VLOOKUP(healthcare!A1962,'medical examination2'!A1962:I4296,9,FALSE)</f>
        <v>No</v>
      </c>
      <c r="G1962" t="str">
        <f>VLOOKUP(A1962,'medical examination2'!A1962:J4296,10,FALSE)</f>
        <v>No</v>
      </c>
      <c r="I1962" t="str">
        <f>VLOOKUP(A1962,'medical examination2'!A1962:M4296,13,FALSE)</f>
        <v>No</v>
      </c>
      <c r="J1962" t="str">
        <f>VLOOKUP(A1962,'medical examination2'!A1962:D4296,4,FALSE)</f>
        <v>OVERWEIGHT</v>
      </c>
      <c r="K1962" t="str">
        <f>VLOOKUP(A1962,'medical examination2'!A1962:F4296,6,FALSE)</f>
        <v>NORMAL</v>
      </c>
      <c r="L1962" s="16" t="e">
        <f>VLOOKUP(A1962,'hospitalisation details 2'!A1962:G4304,7,FALSE)</f>
        <v>#N/A</v>
      </c>
      <c r="N1962" t="e">
        <f>VLOOKUP(A1962,'hospitalisation details 2'!A1962:J4304,10,FALSE)</f>
        <v>#N/A</v>
      </c>
    </row>
    <row r="1963" spans="1:14" ht="15.6" x14ac:dyDescent="0.3">
      <c r="A1963" s="1" t="s">
        <v>406</v>
      </c>
      <c r="B1963" t="str">
        <f>VLOOKUP(A1963,'Customer Names'!A1963:D4297,4,FALSE)</f>
        <v>Matthew D</v>
      </c>
      <c r="C1963">
        <f>VLOOKUP(A1963,'medical examination2'!A1963:'medical examination2'!B4297,2,FALSE)</f>
        <v>19.12</v>
      </c>
      <c r="D1963">
        <f>VLOOKUP(A1963,'medical examination2'!A1963:E4297,5,FALSE)</f>
        <v>4.72</v>
      </c>
      <c r="E1963" t="str">
        <f>VLOOKUP(A1963,'medical examination2'!A1963:G4298,7,FALSE)</f>
        <v>yes</v>
      </c>
      <c r="F1963" t="str">
        <f>VLOOKUP(healthcare!A1963,'medical examination2'!A1963:I4297,9,FALSE)</f>
        <v>No</v>
      </c>
      <c r="G1963" t="str">
        <f>VLOOKUP(A1963,'medical examination2'!A1963:J4297,10,FALSE)</f>
        <v>No</v>
      </c>
      <c r="I1963" t="str">
        <f>VLOOKUP(A1963,'medical examination2'!A1963:M4297,13,FALSE)</f>
        <v>No</v>
      </c>
      <c r="J1963" t="str">
        <f>VLOOKUP(A1963,'medical examination2'!A1963:D4297,4,FALSE)</f>
        <v>NORMAL WEIGHT</v>
      </c>
      <c r="K1963" t="str">
        <f>VLOOKUP(A1963,'medical examination2'!A1963:F4297,6,FALSE)</f>
        <v>NORMAL</v>
      </c>
      <c r="L1963" s="16" t="e">
        <f>VLOOKUP(A1963,'hospitalisation details 2'!A1963:G4305,7,FALSE)</f>
        <v>#N/A</v>
      </c>
      <c r="N1963" t="e">
        <f>VLOOKUP(A1963,'hospitalisation details 2'!A1963:J4305,10,FALSE)</f>
        <v>#N/A</v>
      </c>
    </row>
    <row r="1964" spans="1:14" ht="15.6" x14ac:dyDescent="0.3">
      <c r="A1964" s="1" t="s">
        <v>405</v>
      </c>
      <c r="B1964" t="str">
        <f>VLOOKUP(A1964,'Customer Names'!A1964:D4298,4,FALSE)</f>
        <v>Peter T II</v>
      </c>
      <c r="C1964">
        <f>VLOOKUP(A1964,'medical examination2'!A1964:'medical examination2'!B4298,2,FALSE)</f>
        <v>32.67</v>
      </c>
      <c r="D1964">
        <f>VLOOKUP(A1964,'medical examination2'!A1964:E4298,5,FALSE)</f>
        <v>4.67</v>
      </c>
      <c r="E1964" t="str">
        <f>VLOOKUP(A1964,'medical examination2'!A1964:G4299,7,FALSE)</f>
        <v>No</v>
      </c>
      <c r="F1964" t="str">
        <f>VLOOKUP(healthcare!A1964,'medical examination2'!A1964:I4298,9,FALSE)</f>
        <v>No</v>
      </c>
      <c r="G1964" t="str">
        <f>VLOOKUP(A1964,'medical examination2'!A1964:J4298,10,FALSE)</f>
        <v>Yes</v>
      </c>
      <c r="I1964" t="str">
        <f>VLOOKUP(A1964,'medical examination2'!A1964:M4298,13,FALSE)</f>
        <v>No</v>
      </c>
      <c r="J1964" t="str">
        <f>VLOOKUP(A1964,'medical examination2'!A1964:D4298,4,FALSE)</f>
        <v>OBESITY</v>
      </c>
      <c r="K1964" t="str">
        <f>VLOOKUP(A1964,'medical examination2'!A1964:F4298,6,FALSE)</f>
        <v>NORMAL</v>
      </c>
      <c r="L1964" s="16" t="e">
        <f>VLOOKUP(A1964,'hospitalisation details 2'!A1964:G4306,7,FALSE)</f>
        <v>#N/A</v>
      </c>
      <c r="N1964" t="e">
        <f>VLOOKUP(A1964,'hospitalisation details 2'!A1964:J4306,10,FALSE)</f>
        <v>#N/A</v>
      </c>
    </row>
    <row r="1965" spans="1:14" ht="15.6" x14ac:dyDescent="0.3">
      <c r="A1965" s="1" t="s">
        <v>404</v>
      </c>
      <c r="B1965" t="str">
        <f>VLOOKUP(A1965,'Customer Names'!A1965:D4299,4,FALSE)</f>
        <v>Manuel</v>
      </c>
      <c r="C1965">
        <f>VLOOKUP(A1965,'medical examination2'!A1965:'medical examination2'!B4299,2,FALSE)</f>
        <v>28.5</v>
      </c>
      <c r="D1965">
        <f>VLOOKUP(A1965,'medical examination2'!A1965:E4299,5,FALSE)</f>
        <v>6.11</v>
      </c>
      <c r="E1965" t="str">
        <f>VLOOKUP(A1965,'medical examination2'!A1965:G4300,7,FALSE)</f>
        <v>No</v>
      </c>
      <c r="F1965" t="str">
        <f>VLOOKUP(healthcare!A1965,'medical examination2'!A1965:I4299,9,FALSE)</f>
        <v>No</v>
      </c>
      <c r="G1965" t="str">
        <f>VLOOKUP(A1965,'medical examination2'!A1965:J4299,10,FALSE)</f>
        <v>No</v>
      </c>
      <c r="I1965" t="str">
        <f>VLOOKUP(A1965,'medical examination2'!A1965:M4299,13,FALSE)</f>
        <v>No</v>
      </c>
      <c r="J1965" t="str">
        <f>VLOOKUP(A1965,'medical examination2'!A1965:D4299,4,FALSE)</f>
        <v>OVERWEIGHT</v>
      </c>
      <c r="K1965" t="str">
        <f>VLOOKUP(A1965,'medical examination2'!A1965:F4299,6,FALSE)</f>
        <v>PREDIABETES</v>
      </c>
      <c r="L1965" s="16" t="e">
        <f>VLOOKUP(A1965,'hospitalisation details 2'!A1965:G4307,7,FALSE)</f>
        <v>#N/A</v>
      </c>
      <c r="N1965" t="e">
        <f>VLOOKUP(A1965,'hospitalisation details 2'!A1965:J4307,10,FALSE)</f>
        <v>#N/A</v>
      </c>
    </row>
    <row r="1966" spans="1:14" ht="15.6" x14ac:dyDescent="0.3">
      <c r="A1966" s="1" t="s">
        <v>403</v>
      </c>
      <c r="B1966" t="str">
        <f>VLOOKUP(A1966,'Customer Names'!A1966:D4300,4,FALSE)</f>
        <v>Kindsey P.</v>
      </c>
      <c r="C1966">
        <f>VLOOKUP(A1966,'medical examination2'!A1966:'medical examination2'!B4300,2,FALSE)</f>
        <v>39.270000000000003</v>
      </c>
      <c r="D1966">
        <f>VLOOKUP(A1966,'medical examination2'!A1966:E4300,5,FALSE)</f>
        <v>6.25</v>
      </c>
      <c r="E1966" t="str">
        <f>VLOOKUP(A1966,'medical examination2'!A1966:G4301,7,FALSE)</f>
        <v>No</v>
      </c>
      <c r="F1966" t="str">
        <f>VLOOKUP(healthcare!A1966,'medical examination2'!A1966:I4300,9,FALSE)</f>
        <v>No</v>
      </c>
      <c r="G1966" t="str">
        <f>VLOOKUP(A1966,'medical examination2'!A1966:J4300,10,FALSE)</f>
        <v>No</v>
      </c>
      <c r="I1966" t="str">
        <f>VLOOKUP(A1966,'medical examination2'!A1966:M4300,13,FALSE)</f>
        <v>No</v>
      </c>
      <c r="J1966" t="str">
        <f>VLOOKUP(A1966,'medical examination2'!A1966:D4300,4,FALSE)</f>
        <v>OBESITY</v>
      </c>
      <c r="K1966" t="str">
        <f>VLOOKUP(A1966,'medical examination2'!A1966:F4300,6,FALSE)</f>
        <v>PREDIABETES</v>
      </c>
      <c r="L1966" s="16" t="e">
        <f>VLOOKUP(A1966,'hospitalisation details 2'!A1966:G4308,7,FALSE)</f>
        <v>#N/A</v>
      </c>
      <c r="N1966" t="e">
        <f>VLOOKUP(A1966,'hospitalisation details 2'!A1966:J4308,10,FALSE)</f>
        <v>#N/A</v>
      </c>
    </row>
    <row r="1967" spans="1:14" ht="15.6" x14ac:dyDescent="0.3">
      <c r="A1967" s="1" t="s">
        <v>402</v>
      </c>
      <c r="B1967" t="str">
        <f>VLOOKUP(A1967,'Customer Names'!A1967:D4301,4,FALSE)</f>
        <v>Thomas G.</v>
      </c>
      <c r="C1967">
        <f>VLOOKUP(A1967,'medical examination2'!A1967:'medical examination2'!B4301,2,FALSE)</f>
        <v>32.49</v>
      </c>
      <c r="D1967">
        <f>VLOOKUP(A1967,'medical examination2'!A1967:E4301,5,FALSE)</f>
        <v>4</v>
      </c>
      <c r="E1967" t="str">
        <f>VLOOKUP(A1967,'medical examination2'!A1967:G4302,7,FALSE)</f>
        <v>yes</v>
      </c>
      <c r="F1967" t="str">
        <f>VLOOKUP(healthcare!A1967,'medical examination2'!A1967:I4301,9,FALSE)</f>
        <v>No</v>
      </c>
      <c r="G1967" t="str">
        <f>VLOOKUP(A1967,'medical examination2'!A1967:J4301,10,FALSE)</f>
        <v>No</v>
      </c>
      <c r="I1967" t="str">
        <f>VLOOKUP(A1967,'medical examination2'!A1967:M4301,13,FALSE)</f>
        <v>No</v>
      </c>
      <c r="J1967" t="str">
        <f>VLOOKUP(A1967,'medical examination2'!A1967:D4301,4,FALSE)</f>
        <v>OBESITY</v>
      </c>
      <c r="K1967" t="str">
        <f>VLOOKUP(A1967,'medical examination2'!A1967:F4301,6,FALSE)</f>
        <v>NORMAL</v>
      </c>
      <c r="L1967" s="16" t="e">
        <f>VLOOKUP(A1967,'hospitalisation details 2'!A1967:G4309,7,FALSE)</f>
        <v>#N/A</v>
      </c>
      <c r="N1967" t="e">
        <f>VLOOKUP(A1967,'hospitalisation details 2'!A1967:J4309,10,FALSE)</f>
        <v>#N/A</v>
      </c>
    </row>
    <row r="1968" spans="1:14" ht="15.6" x14ac:dyDescent="0.3">
      <c r="A1968" s="1" t="s">
        <v>401</v>
      </c>
      <c r="B1968" t="str">
        <f>VLOOKUP(A1968,'Customer Names'!A1968:D4302,4,FALSE)</f>
        <v>Kyle S</v>
      </c>
      <c r="C1968">
        <f>VLOOKUP(A1968,'medical examination2'!A1968:'medical examination2'!B4302,2,FALSE)</f>
        <v>23.7</v>
      </c>
      <c r="D1968">
        <f>VLOOKUP(A1968,'medical examination2'!A1968:E4302,5,FALSE)</f>
        <v>5.55</v>
      </c>
      <c r="E1968" t="str">
        <f>VLOOKUP(A1968,'medical examination2'!A1968:G4303,7,FALSE)</f>
        <v>yes</v>
      </c>
      <c r="F1968" t="str">
        <f>VLOOKUP(healthcare!A1968,'medical examination2'!A1968:I4302,9,FALSE)</f>
        <v>No</v>
      </c>
      <c r="G1968" t="str">
        <f>VLOOKUP(A1968,'medical examination2'!A1968:J4302,10,FALSE)</f>
        <v>No</v>
      </c>
      <c r="I1968" t="str">
        <f>VLOOKUP(A1968,'medical examination2'!A1968:M4302,13,FALSE)</f>
        <v>No</v>
      </c>
      <c r="J1968" t="str">
        <f>VLOOKUP(A1968,'medical examination2'!A1968:D4302,4,FALSE)</f>
        <v>NORMAL WEIGHT</v>
      </c>
      <c r="K1968" t="str">
        <f>VLOOKUP(A1968,'medical examination2'!A1968:F4302,6,FALSE)</f>
        <v>NORMAL</v>
      </c>
      <c r="L1968" s="16" t="e">
        <f>VLOOKUP(A1968,'hospitalisation details 2'!A1968:G4310,7,FALSE)</f>
        <v>#N/A</v>
      </c>
      <c r="N1968" t="e">
        <f>VLOOKUP(A1968,'hospitalisation details 2'!A1968:J4310,10,FALSE)</f>
        <v>#N/A</v>
      </c>
    </row>
    <row r="1969" spans="1:14" ht="15.6" x14ac:dyDescent="0.3">
      <c r="A1969" s="1" t="s">
        <v>400</v>
      </c>
      <c r="B1969" t="str">
        <f>VLOOKUP(A1969,'Customer Names'!A1969:D4303,4,FALSE)</f>
        <v>Alexander J.</v>
      </c>
      <c r="C1969">
        <f>VLOOKUP(A1969,'medical examination2'!A1969:'medical examination2'!B4303,2,FALSE)</f>
        <v>30.4</v>
      </c>
      <c r="D1969">
        <f>VLOOKUP(A1969,'medical examination2'!A1969:E4303,5,FALSE)</f>
        <v>5.95</v>
      </c>
      <c r="E1969" t="str">
        <f>VLOOKUP(A1969,'medical examination2'!A1969:G4304,7,FALSE)</f>
        <v>No</v>
      </c>
      <c r="F1969" t="str">
        <f>VLOOKUP(healthcare!A1969,'medical examination2'!A1969:I4303,9,FALSE)</f>
        <v>yes</v>
      </c>
      <c r="G1969" t="str">
        <f>VLOOKUP(A1969,'medical examination2'!A1969:J4303,10,FALSE)</f>
        <v>No</v>
      </c>
      <c r="I1969" t="str">
        <f>VLOOKUP(A1969,'medical examination2'!A1969:M4303,13,FALSE)</f>
        <v>No</v>
      </c>
      <c r="J1969" t="str">
        <f>VLOOKUP(A1969,'medical examination2'!A1969:D4303,4,FALSE)</f>
        <v>OBESITY</v>
      </c>
      <c r="K1969" t="str">
        <f>VLOOKUP(A1969,'medical examination2'!A1969:F4303,6,FALSE)</f>
        <v>PREDIABETES</v>
      </c>
      <c r="L1969" s="16" t="e">
        <f>VLOOKUP(A1969,'hospitalisation details 2'!A1969:G4311,7,FALSE)</f>
        <v>#N/A</v>
      </c>
      <c r="N1969" t="e">
        <f>VLOOKUP(A1969,'hospitalisation details 2'!A1969:J4311,10,FALSE)</f>
        <v>#N/A</v>
      </c>
    </row>
    <row r="1970" spans="1:14" ht="15.6" x14ac:dyDescent="0.3">
      <c r="A1970" s="1" t="s">
        <v>399</v>
      </c>
      <c r="B1970" t="str">
        <f>VLOOKUP(A1970,'Customer Names'!A1970:D4304,4,FALSE)</f>
        <v>Dustin L</v>
      </c>
      <c r="C1970">
        <f>VLOOKUP(A1970,'medical examination2'!A1970:'medical examination2'!B4304,2,FALSE)</f>
        <v>38.94</v>
      </c>
      <c r="D1970">
        <f>VLOOKUP(A1970,'medical examination2'!A1970:E4304,5,FALSE)</f>
        <v>4.3600000000000003</v>
      </c>
      <c r="E1970" t="str">
        <f>VLOOKUP(A1970,'medical examination2'!A1970:G4305,7,FALSE)</f>
        <v>No</v>
      </c>
      <c r="F1970" t="str">
        <f>VLOOKUP(healthcare!A1970,'medical examination2'!A1970:I4304,9,FALSE)</f>
        <v>No</v>
      </c>
      <c r="G1970" t="str">
        <f>VLOOKUP(A1970,'medical examination2'!A1970:J4304,10,FALSE)</f>
        <v>Yes</v>
      </c>
      <c r="I1970" t="str">
        <f>VLOOKUP(A1970,'medical examination2'!A1970:M4304,13,FALSE)</f>
        <v>No</v>
      </c>
      <c r="J1970" t="str">
        <f>VLOOKUP(A1970,'medical examination2'!A1970:D4304,4,FALSE)</f>
        <v>OBESITY</v>
      </c>
      <c r="K1970" t="str">
        <f>VLOOKUP(A1970,'medical examination2'!A1970:F4304,6,FALSE)</f>
        <v>NORMAL</v>
      </c>
      <c r="L1970" s="16" t="e">
        <f>VLOOKUP(A1970,'hospitalisation details 2'!A1970:G4312,7,FALSE)</f>
        <v>#N/A</v>
      </c>
      <c r="N1970" t="e">
        <f>VLOOKUP(A1970,'hospitalisation details 2'!A1970:J4312,10,FALSE)</f>
        <v>#N/A</v>
      </c>
    </row>
    <row r="1971" spans="1:14" ht="15.6" x14ac:dyDescent="0.3">
      <c r="A1971" s="1" t="s">
        <v>398</v>
      </c>
      <c r="B1971" t="str">
        <f>VLOOKUP(A1971,'Customer Names'!A1971:D4305,4,FALSE)</f>
        <v>Chloe</v>
      </c>
      <c r="C1971">
        <f>VLOOKUP(A1971,'medical examination2'!A1971:'medical examination2'!B4305,2,FALSE)</f>
        <v>31.02</v>
      </c>
      <c r="D1971">
        <f>VLOOKUP(A1971,'medical examination2'!A1971:E4305,5,FALSE)</f>
        <v>4.84</v>
      </c>
      <c r="E1971" t="str">
        <f>VLOOKUP(A1971,'medical examination2'!A1971:G4306,7,FALSE)</f>
        <v>No</v>
      </c>
      <c r="F1971" t="str">
        <f>VLOOKUP(healthcare!A1971,'medical examination2'!A1971:I4305,9,FALSE)</f>
        <v>No</v>
      </c>
      <c r="G1971" t="str">
        <f>VLOOKUP(A1971,'medical examination2'!A1971:J4305,10,FALSE)</f>
        <v>Yes</v>
      </c>
      <c r="I1971" t="str">
        <f>VLOOKUP(A1971,'medical examination2'!A1971:M4305,13,FALSE)</f>
        <v>No</v>
      </c>
      <c r="J1971" t="str">
        <f>VLOOKUP(A1971,'medical examination2'!A1971:D4305,4,FALSE)</f>
        <v>OBESITY</v>
      </c>
      <c r="K1971" t="str">
        <f>VLOOKUP(A1971,'medical examination2'!A1971:F4305,6,FALSE)</f>
        <v>NORMAL</v>
      </c>
      <c r="L1971" s="16" t="e">
        <f>VLOOKUP(A1971,'hospitalisation details 2'!A1971:G4313,7,FALSE)</f>
        <v>#N/A</v>
      </c>
      <c r="N1971" t="e">
        <f>VLOOKUP(A1971,'hospitalisation details 2'!A1971:J4313,10,FALSE)</f>
        <v>#N/A</v>
      </c>
    </row>
    <row r="1972" spans="1:14" ht="15.6" x14ac:dyDescent="0.3">
      <c r="A1972" s="1" t="s">
        <v>397</v>
      </c>
      <c r="B1972" t="str">
        <f>VLOOKUP(A1972,'Customer Names'!A1972:D4306,4,FALSE)</f>
        <v>Cailtlin</v>
      </c>
      <c r="C1972">
        <f>VLOOKUP(A1972,'medical examination2'!A1972:'medical examination2'!B4306,2,FALSE)</f>
        <v>17.5</v>
      </c>
      <c r="D1972">
        <f>VLOOKUP(A1972,'medical examination2'!A1972:E4306,5,FALSE)</f>
        <v>4.5599999999999996</v>
      </c>
      <c r="E1972" t="str">
        <f>VLOOKUP(A1972,'medical examination2'!A1972:G4307,7,FALSE)</f>
        <v>No</v>
      </c>
      <c r="F1972" t="str">
        <f>VLOOKUP(healthcare!A1972,'medical examination2'!A1972:I4306,9,FALSE)</f>
        <v>No</v>
      </c>
      <c r="G1972" t="str">
        <f>VLOOKUP(A1972,'medical examination2'!A1972:J4306,10,FALSE)</f>
        <v>No</v>
      </c>
      <c r="I1972" t="str">
        <f>VLOOKUP(A1972,'medical examination2'!A1972:M4306,13,FALSE)</f>
        <v>No</v>
      </c>
      <c r="J1972" t="str">
        <f>VLOOKUP(A1972,'medical examination2'!A1972:D4306,4,FALSE)</f>
        <v>UNDERWEIGHT</v>
      </c>
      <c r="K1972" t="str">
        <f>VLOOKUP(A1972,'medical examination2'!A1972:F4306,6,FALSE)</f>
        <v>NORMAL</v>
      </c>
      <c r="L1972" s="16" t="e">
        <f>VLOOKUP(A1972,'hospitalisation details 2'!A1972:G4314,7,FALSE)</f>
        <v>#N/A</v>
      </c>
      <c r="N1972" t="e">
        <f>VLOOKUP(A1972,'hospitalisation details 2'!A1972:J4314,10,FALSE)</f>
        <v>#N/A</v>
      </c>
    </row>
    <row r="1973" spans="1:14" ht="15.6" x14ac:dyDescent="0.3">
      <c r="A1973" s="1" t="s">
        <v>396</v>
      </c>
      <c r="B1973" t="str">
        <f>VLOOKUP(A1973,'Customer Names'!A1973:D4307,4,FALSE)</f>
        <v>Joshua</v>
      </c>
      <c r="C1973">
        <f>VLOOKUP(A1973,'medical examination2'!A1973:'medical examination2'!B4307,2,FALSE)</f>
        <v>34.799999999999997</v>
      </c>
      <c r="D1973">
        <f>VLOOKUP(A1973,'medical examination2'!A1973:E4307,5,FALSE)</f>
        <v>4.42</v>
      </c>
      <c r="E1973" t="str">
        <f>VLOOKUP(A1973,'medical examination2'!A1973:G4308,7,FALSE)</f>
        <v>yes</v>
      </c>
      <c r="F1973" t="str">
        <f>VLOOKUP(healthcare!A1973,'medical examination2'!A1973:I4307,9,FALSE)</f>
        <v>yes</v>
      </c>
      <c r="G1973" t="str">
        <f>VLOOKUP(A1973,'medical examination2'!A1973:J4307,10,FALSE)</f>
        <v>No</v>
      </c>
      <c r="I1973" t="str">
        <f>VLOOKUP(A1973,'medical examination2'!A1973:M4307,13,FALSE)</f>
        <v>No</v>
      </c>
      <c r="J1973" t="str">
        <f>VLOOKUP(A1973,'medical examination2'!A1973:D4307,4,FALSE)</f>
        <v>OBESITY</v>
      </c>
      <c r="K1973" t="str">
        <f>VLOOKUP(A1973,'medical examination2'!A1973:F4307,6,FALSE)</f>
        <v>NORMAL</v>
      </c>
      <c r="L1973" s="16" t="e">
        <f>VLOOKUP(A1973,'hospitalisation details 2'!A1973:G4315,7,FALSE)</f>
        <v>#N/A</v>
      </c>
      <c r="N1973" t="e">
        <f>VLOOKUP(A1973,'hospitalisation details 2'!A1973:J4315,10,FALSE)</f>
        <v>#N/A</v>
      </c>
    </row>
    <row r="1974" spans="1:14" ht="15.6" x14ac:dyDescent="0.3">
      <c r="A1974" s="1" t="s">
        <v>395</v>
      </c>
      <c r="B1974" t="str">
        <f>VLOOKUP(A1974,'Customer Names'!A1974:D4308,4,FALSE)</f>
        <v>Chuy</v>
      </c>
      <c r="C1974">
        <f>VLOOKUP(A1974,'medical examination2'!A1974:'medical examination2'!B4308,2,FALSE)</f>
        <v>17.3</v>
      </c>
      <c r="D1974">
        <f>VLOOKUP(A1974,'medical examination2'!A1974:E4308,5,FALSE)</f>
        <v>7.66</v>
      </c>
      <c r="E1974" t="str">
        <f>VLOOKUP(A1974,'medical examination2'!A1974:G4309,7,FALSE)</f>
        <v>yes</v>
      </c>
      <c r="F1974" t="str">
        <f>VLOOKUP(healthcare!A1974,'medical examination2'!A1974:I4308,9,FALSE)</f>
        <v>No</v>
      </c>
      <c r="G1974" t="str">
        <f>VLOOKUP(A1974,'medical examination2'!A1974:J4308,10,FALSE)</f>
        <v>No</v>
      </c>
      <c r="I1974" t="str">
        <f>VLOOKUP(A1974,'medical examination2'!A1974:M4308,13,FALSE)</f>
        <v>No</v>
      </c>
      <c r="J1974" t="str">
        <f>VLOOKUP(A1974,'medical examination2'!A1974:D4308,4,FALSE)</f>
        <v>UNDERWEIGHT</v>
      </c>
      <c r="K1974" t="str">
        <f>VLOOKUP(A1974,'medical examination2'!A1974:F4308,6,FALSE)</f>
        <v>DIABETES</v>
      </c>
      <c r="L1974" s="16" t="e">
        <f>VLOOKUP(A1974,'hospitalisation details 2'!A1974:G4316,7,FALSE)</f>
        <v>#N/A</v>
      </c>
      <c r="N1974" t="e">
        <f>VLOOKUP(A1974,'hospitalisation details 2'!A1974:J4316,10,FALSE)</f>
        <v>#N/A</v>
      </c>
    </row>
    <row r="1975" spans="1:14" ht="15.6" x14ac:dyDescent="0.3">
      <c r="A1975" s="1" t="s">
        <v>394</v>
      </c>
      <c r="B1975" t="str">
        <f>VLOOKUP(A1975,'Customer Names'!A1975:D4309,4,FALSE)</f>
        <v>Laurie B</v>
      </c>
      <c r="C1975">
        <f>VLOOKUP(A1975,'medical examination2'!A1975:'medical examination2'!B4309,2,FALSE)</f>
        <v>32.25</v>
      </c>
      <c r="D1975">
        <f>VLOOKUP(A1975,'medical examination2'!A1975:E4309,5,FALSE)</f>
        <v>5.2</v>
      </c>
      <c r="E1975" t="str">
        <f>VLOOKUP(A1975,'medical examination2'!A1975:G4310,7,FALSE)</f>
        <v>yes</v>
      </c>
      <c r="F1975" t="str">
        <f>VLOOKUP(healthcare!A1975,'medical examination2'!A1975:I4309,9,FALSE)</f>
        <v>No</v>
      </c>
      <c r="G1975" t="str">
        <f>VLOOKUP(A1975,'medical examination2'!A1975:J4309,10,FALSE)</f>
        <v>No</v>
      </c>
      <c r="I1975" t="str">
        <f>VLOOKUP(A1975,'medical examination2'!A1975:M4309,13,FALSE)</f>
        <v>No</v>
      </c>
      <c r="J1975" t="str">
        <f>VLOOKUP(A1975,'medical examination2'!A1975:D4309,4,FALSE)</f>
        <v>OBESITY</v>
      </c>
      <c r="K1975" t="str">
        <f>VLOOKUP(A1975,'medical examination2'!A1975:F4309,6,FALSE)</f>
        <v>NORMAL</v>
      </c>
      <c r="L1975" s="16" t="e">
        <f>VLOOKUP(A1975,'hospitalisation details 2'!A1975:G4317,7,FALSE)</f>
        <v>#N/A</v>
      </c>
      <c r="N1975" t="e">
        <f>VLOOKUP(A1975,'hospitalisation details 2'!A1975:J4317,10,FALSE)</f>
        <v>#N/A</v>
      </c>
    </row>
    <row r="1976" spans="1:14" ht="15.6" x14ac:dyDescent="0.3">
      <c r="A1976" s="1" t="s">
        <v>393</v>
      </c>
      <c r="B1976" t="str">
        <f>VLOOKUP(A1976,'Customer Names'!A1976:D4310,4,FALSE)</f>
        <v>Rachel B.</v>
      </c>
      <c r="C1976">
        <f>VLOOKUP(A1976,'medical examination2'!A1976:'medical examination2'!B4310,2,FALSE)</f>
        <v>42.4</v>
      </c>
      <c r="D1976">
        <f>VLOOKUP(A1976,'medical examination2'!A1976:E4310,5,FALSE)</f>
        <v>5.53</v>
      </c>
      <c r="E1976" t="str">
        <f>VLOOKUP(A1976,'medical examination2'!A1976:G4311,7,FALSE)</f>
        <v>yes</v>
      </c>
      <c r="F1976" t="str">
        <f>VLOOKUP(healthcare!A1976,'medical examination2'!A1976:I4310,9,FALSE)</f>
        <v>No</v>
      </c>
      <c r="G1976" t="str">
        <f>VLOOKUP(A1976,'medical examination2'!A1976:J4310,10,FALSE)</f>
        <v>No</v>
      </c>
      <c r="I1976" t="str">
        <f>VLOOKUP(A1976,'medical examination2'!A1976:M4310,13,FALSE)</f>
        <v>No</v>
      </c>
      <c r="J1976" t="str">
        <f>VLOOKUP(A1976,'medical examination2'!A1976:D4310,4,FALSE)</f>
        <v>OBESITY</v>
      </c>
      <c r="K1976" t="str">
        <f>VLOOKUP(A1976,'medical examination2'!A1976:F4310,6,FALSE)</f>
        <v>NORMAL</v>
      </c>
      <c r="L1976" s="16" t="e">
        <f>VLOOKUP(A1976,'hospitalisation details 2'!A1976:G4318,7,FALSE)</f>
        <v>#N/A</v>
      </c>
      <c r="N1976" t="e">
        <f>VLOOKUP(A1976,'hospitalisation details 2'!A1976:J4318,10,FALSE)</f>
        <v>#N/A</v>
      </c>
    </row>
    <row r="1977" spans="1:14" ht="15.6" x14ac:dyDescent="0.3">
      <c r="A1977" s="1" t="s">
        <v>392</v>
      </c>
      <c r="B1977" t="str">
        <f>VLOOKUP(A1977,'Customer Names'!A1977:D4311,4,FALSE)</f>
        <v>Liza</v>
      </c>
      <c r="C1977">
        <f>VLOOKUP(A1977,'medical examination2'!A1977:'medical examination2'!B4311,2,FALSE)</f>
        <v>38.664999999999999</v>
      </c>
      <c r="D1977">
        <f>VLOOKUP(A1977,'medical examination2'!A1977:E4311,5,FALSE)</f>
        <v>4.8600000000000003</v>
      </c>
      <c r="E1977" t="str">
        <f>VLOOKUP(A1977,'medical examination2'!A1977:G4312,7,FALSE)</f>
        <v>No</v>
      </c>
      <c r="F1977" t="str">
        <f>VLOOKUP(healthcare!A1977,'medical examination2'!A1977:I4311,9,FALSE)</f>
        <v>yes</v>
      </c>
      <c r="G1977" t="str">
        <f>VLOOKUP(A1977,'medical examination2'!A1977:J4311,10,FALSE)</f>
        <v>No</v>
      </c>
      <c r="I1977" t="str">
        <f>VLOOKUP(A1977,'medical examination2'!A1977:M4311,13,FALSE)</f>
        <v>No</v>
      </c>
      <c r="J1977" t="str">
        <f>VLOOKUP(A1977,'medical examination2'!A1977:D4311,4,FALSE)</f>
        <v>OBESITY</v>
      </c>
      <c r="K1977" t="str">
        <f>VLOOKUP(A1977,'medical examination2'!A1977:F4311,6,FALSE)</f>
        <v>NORMAL</v>
      </c>
      <c r="L1977" s="16" t="e">
        <f>VLOOKUP(A1977,'hospitalisation details 2'!A1977:G4319,7,FALSE)</f>
        <v>#N/A</v>
      </c>
      <c r="N1977" t="e">
        <f>VLOOKUP(A1977,'hospitalisation details 2'!A1977:J4319,10,FALSE)</f>
        <v>#N/A</v>
      </c>
    </row>
    <row r="1978" spans="1:14" ht="15.6" x14ac:dyDescent="0.3">
      <c r="A1978" s="1" t="s">
        <v>391</v>
      </c>
      <c r="B1978" t="str">
        <f>VLOOKUP(A1978,'Customer Names'!A1978:D4312,4,FALSE)</f>
        <v>Lindsey</v>
      </c>
      <c r="C1978">
        <f>VLOOKUP(A1978,'medical examination2'!A1978:'medical examination2'!B4312,2,FALSE)</f>
        <v>29.92</v>
      </c>
      <c r="D1978">
        <f>VLOOKUP(A1978,'medical examination2'!A1978:E4312,5,FALSE)</f>
        <v>5.49</v>
      </c>
      <c r="E1978" t="str">
        <f>VLOOKUP(A1978,'medical examination2'!A1978:G4313,7,FALSE)</f>
        <v>yes</v>
      </c>
      <c r="F1978" t="str">
        <f>VLOOKUP(healthcare!A1978,'medical examination2'!A1978:I4312,9,FALSE)</f>
        <v>No</v>
      </c>
      <c r="G1978" t="str">
        <f>VLOOKUP(A1978,'medical examination2'!A1978:J4312,10,FALSE)</f>
        <v>No</v>
      </c>
      <c r="I1978" t="str">
        <f>VLOOKUP(A1978,'medical examination2'!A1978:M4312,13,FALSE)</f>
        <v>No</v>
      </c>
      <c r="J1978" t="str">
        <f>VLOOKUP(A1978,'medical examination2'!A1978:D4312,4,FALSE)</f>
        <v>OVERWEIGHT</v>
      </c>
      <c r="K1978" t="str">
        <f>VLOOKUP(A1978,'medical examination2'!A1978:F4312,6,FALSE)</f>
        <v>NORMAL</v>
      </c>
      <c r="L1978" s="16" t="e">
        <f>VLOOKUP(A1978,'hospitalisation details 2'!A1978:G4320,7,FALSE)</f>
        <v>#N/A</v>
      </c>
      <c r="N1978" t="e">
        <f>VLOOKUP(A1978,'hospitalisation details 2'!A1978:J4320,10,FALSE)</f>
        <v>#N/A</v>
      </c>
    </row>
    <row r="1979" spans="1:14" ht="15.6" x14ac:dyDescent="0.3">
      <c r="A1979" s="1" t="s">
        <v>390</v>
      </c>
      <c r="B1979" t="str">
        <f>VLOOKUP(A1979,'Customer Names'!A1979:D4313,4,FALSE)</f>
        <v>Lindsay E.</v>
      </c>
      <c r="C1979">
        <f>VLOOKUP(A1979,'medical examination2'!A1979:'medical examination2'!B4313,2,FALSE)</f>
        <v>29.48</v>
      </c>
      <c r="D1979">
        <f>VLOOKUP(A1979,'medical examination2'!A1979:E4313,5,FALSE)</f>
        <v>4.09</v>
      </c>
      <c r="E1979" t="str">
        <f>VLOOKUP(A1979,'medical examination2'!A1979:G4314,7,FALSE)</f>
        <v>yes</v>
      </c>
      <c r="F1979" t="str">
        <f>VLOOKUP(healthcare!A1979,'medical examination2'!A1979:I4313,9,FALSE)</f>
        <v>No</v>
      </c>
      <c r="G1979" t="str">
        <f>VLOOKUP(A1979,'medical examination2'!A1979:J4313,10,FALSE)</f>
        <v>No</v>
      </c>
      <c r="I1979" t="str">
        <f>VLOOKUP(A1979,'medical examination2'!A1979:M4313,13,FALSE)</f>
        <v>No</v>
      </c>
      <c r="J1979" t="str">
        <f>VLOOKUP(A1979,'medical examination2'!A1979:D4313,4,FALSE)</f>
        <v>OVERWEIGHT</v>
      </c>
      <c r="K1979" t="str">
        <f>VLOOKUP(A1979,'medical examination2'!A1979:F4313,6,FALSE)</f>
        <v>NORMAL</v>
      </c>
      <c r="L1979" s="16" t="e">
        <f>VLOOKUP(A1979,'hospitalisation details 2'!A1979:G4321,7,FALSE)</f>
        <v>#N/A</v>
      </c>
      <c r="N1979" t="e">
        <f>VLOOKUP(A1979,'hospitalisation details 2'!A1979:J4321,10,FALSE)</f>
        <v>#N/A</v>
      </c>
    </row>
    <row r="1980" spans="1:14" ht="15.6" x14ac:dyDescent="0.3">
      <c r="A1980" s="1" t="s">
        <v>389</v>
      </c>
      <c r="B1980" t="str">
        <f>VLOOKUP(A1980,'Customer Names'!A1980:D4314,4,FALSE)</f>
        <v>Kathleen M.</v>
      </c>
      <c r="C1980">
        <f>VLOOKUP(A1980,'medical examination2'!A1980:'medical examination2'!B4314,2,FALSE)</f>
        <v>28.785</v>
      </c>
      <c r="D1980">
        <f>VLOOKUP(A1980,'medical examination2'!A1980:E4314,5,FALSE)</f>
        <v>4.3099999999999996</v>
      </c>
      <c r="E1980" t="str">
        <f>VLOOKUP(A1980,'medical examination2'!A1980:G4315,7,FALSE)</f>
        <v>yes</v>
      </c>
      <c r="F1980" t="str">
        <f>VLOOKUP(healthcare!A1980,'medical examination2'!A1980:I4314,9,FALSE)</f>
        <v>No</v>
      </c>
      <c r="G1980" t="str">
        <f>VLOOKUP(A1980,'medical examination2'!A1980:J4314,10,FALSE)</f>
        <v>No</v>
      </c>
      <c r="I1980" t="str">
        <f>VLOOKUP(A1980,'medical examination2'!A1980:M4314,13,FALSE)</f>
        <v>No</v>
      </c>
      <c r="J1980" t="str">
        <f>VLOOKUP(A1980,'medical examination2'!A1980:D4314,4,FALSE)</f>
        <v>OVERWEIGHT</v>
      </c>
      <c r="K1980" t="str">
        <f>VLOOKUP(A1980,'medical examination2'!A1980:F4314,6,FALSE)</f>
        <v>NORMAL</v>
      </c>
      <c r="L1980" s="16" t="e">
        <f>VLOOKUP(A1980,'hospitalisation details 2'!A1980:G4322,7,FALSE)</f>
        <v>#N/A</v>
      </c>
      <c r="N1980" t="e">
        <f>VLOOKUP(A1980,'hospitalisation details 2'!A1980:J4322,10,FALSE)</f>
        <v>#N/A</v>
      </c>
    </row>
    <row r="1981" spans="1:14" ht="15.6" x14ac:dyDescent="0.3">
      <c r="A1981" s="1" t="s">
        <v>388</v>
      </c>
      <c r="B1981" t="str">
        <f>VLOOKUP(A1981,'Customer Names'!A1981:D4315,4,FALSE)</f>
        <v>Aya</v>
      </c>
      <c r="C1981">
        <f>VLOOKUP(A1981,'medical examination2'!A1981:'medical examination2'!B4315,2,FALSE)</f>
        <v>19.8</v>
      </c>
      <c r="D1981">
        <f>VLOOKUP(A1981,'medical examination2'!A1981:E4315,5,FALSE)</f>
        <v>4</v>
      </c>
      <c r="E1981" t="str">
        <f>VLOOKUP(A1981,'medical examination2'!A1981:G4316,7,FALSE)</f>
        <v>yes</v>
      </c>
      <c r="F1981" t="str">
        <f>VLOOKUP(healthcare!A1981,'medical examination2'!A1981:I4315,9,FALSE)</f>
        <v>No</v>
      </c>
      <c r="G1981" t="str">
        <f>VLOOKUP(A1981,'medical examination2'!A1981:J4315,10,FALSE)</f>
        <v>No</v>
      </c>
      <c r="I1981" t="str">
        <f>VLOOKUP(A1981,'medical examination2'!A1981:M4315,13,FALSE)</f>
        <v>No</v>
      </c>
      <c r="J1981" t="str">
        <f>VLOOKUP(A1981,'medical examination2'!A1981:D4315,4,FALSE)</f>
        <v>NORMAL WEIGHT</v>
      </c>
      <c r="K1981" t="str">
        <f>VLOOKUP(A1981,'medical examination2'!A1981:F4315,6,FALSE)</f>
        <v>NORMAL</v>
      </c>
      <c r="L1981" s="16" t="e">
        <f>VLOOKUP(A1981,'hospitalisation details 2'!A1981:G4323,7,FALSE)</f>
        <v>#N/A</v>
      </c>
      <c r="N1981" t="e">
        <f>VLOOKUP(A1981,'hospitalisation details 2'!A1981:J4323,10,FALSE)</f>
        <v>#N/A</v>
      </c>
    </row>
    <row r="1982" spans="1:14" ht="15.6" x14ac:dyDescent="0.3">
      <c r="A1982" s="1" t="s">
        <v>387</v>
      </c>
      <c r="B1982" t="str">
        <f>VLOOKUP(A1982,'Customer Names'!A1982:D4316,4,FALSE)</f>
        <v>Carolyn R</v>
      </c>
      <c r="C1982">
        <f>VLOOKUP(A1982,'medical examination2'!A1982:'medical examination2'!B4316,2,FALSE)</f>
        <v>35.53</v>
      </c>
      <c r="D1982">
        <f>VLOOKUP(A1982,'medical examination2'!A1982:E4316,5,FALSE)</f>
        <v>4.68</v>
      </c>
      <c r="E1982" t="str">
        <f>VLOOKUP(A1982,'medical examination2'!A1982:G4317,7,FALSE)</f>
        <v>No</v>
      </c>
      <c r="F1982" t="str">
        <f>VLOOKUP(healthcare!A1982,'medical examination2'!A1982:I4316,9,FALSE)</f>
        <v>No</v>
      </c>
      <c r="G1982" t="str">
        <f>VLOOKUP(A1982,'medical examination2'!A1982:J4316,10,FALSE)</f>
        <v>Yes</v>
      </c>
      <c r="I1982" t="str">
        <f>VLOOKUP(A1982,'medical examination2'!A1982:M4316,13,FALSE)</f>
        <v>No</v>
      </c>
      <c r="J1982" t="str">
        <f>VLOOKUP(A1982,'medical examination2'!A1982:D4316,4,FALSE)</f>
        <v>OBESITY</v>
      </c>
      <c r="K1982" t="str">
        <f>VLOOKUP(A1982,'medical examination2'!A1982:F4316,6,FALSE)</f>
        <v>NORMAL</v>
      </c>
      <c r="L1982" s="16" t="e">
        <f>VLOOKUP(A1982,'hospitalisation details 2'!A1982:G4324,7,FALSE)</f>
        <v>#N/A</v>
      </c>
      <c r="N1982" t="e">
        <f>VLOOKUP(A1982,'hospitalisation details 2'!A1982:J4324,10,FALSE)</f>
        <v>#N/A</v>
      </c>
    </row>
    <row r="1983" spans="1:14" ht="15.6" x14ac:dyDescent="0.3">
      <c r="A1983" s="1" t="s">
        <v>386</v>
      </c>
      <c r="B1983" t="str">
        <f>VLOOKUP(A1983,'Customer Names'!A1983:D4317,4,FALSE)</f>
        <v>Bethany</v>
      </c>
      <c r="C1983">
        <f>VLOOKUP(A1983,'medical examination2'!A1983:'medical examination2'!B4317,2,FALSE)</f>
        <v>21.47</v>
      </c>
      <c r="D1983">
        <f>VLOOKUP(A1983,'medical examination2'!A1983:E4317,5,FALSE)</f>
        <v>4.0199999999999996</v>
      </c>
      <c r="E1983" t="str">
        <f>VLOOKUP(A1983,'medical examination2'!A1983:G4318,7,FALSE)</f>
        <v>yes</v>
      </c>
      <c r="F1983" t="str">
        <f>VLOOKUP(healthcare!A1983,'medical examination2'!A1983:I4317,9,FALSE)</f>
        <v>No</v>
      </c>
      <c r="G1983" t="str">
        <f>VLOOKUP(A1983,'medical examination2'!A1983:J4317,10,FALSE)</f>
        <v>No</v>
      </c>
      <c r="I1983" t="str">
        <f>VLOOKUP(A1983,'medical examination2'!A1983:M4317,13,FALSE)</f>
        <v>No</v>
      </c>
      <c r="J1983" t="str">
        <f>VLOOKUP(A1983,'medical examination2'!A1983:D4317,4,FALSE)</f>
        <v>NORMAL WEIGHT</v>
      </c>
      <c r="K1983" t="str">
        <f>VLOOKUP(A1983,'medical examination2'!A1983:F4317,6,FALSE)</f>
        <v>NORMAL</v>
      </c>
      <c r="L1983" s="16" t="e">
        <f>VLOOKUP(A1983,'hospitalisation details 2'!A1983:G4325,7,FALSE)</f>
        <v>#N/A</v>
      </c>
      <c r="N1983" t="e">
        <f>VLOOKUP(A1983,'hospitalisation details 2'!A1983:J4325,10,FALSE)</f>
        <v>#N/A</v>
      </c>
    </row>
    <row r="1984" spans="1:14" ht="15.6" x14ac:dyDescent="0.3">
      <c r="A1984" s="1" t="s">
        <v>385</v>
      </c>
      <c r="B1984" t="str">
        <f>VLOOKUP(A1984,'Customer Names'!A1984:D4318,4,FALSE)</f>
        <v>Holly A</v>
      </c>
      <c r="C1984">
        <f>VLOOKUP(A1984,'medical examination2'!A1984:'medical examination2'!B4318,2,FALSE)</f>
        <v>25.9</v>
      </c>
      <c r="D1984">
        <f>VLOOKUP(A1984,'medical examination2'!A1984:E4318,5,FALSE)</f>
        <v>5.12</v>
      </c>
      <c r="E1984" t="str">
        <f>VLOOKUP(A1984,'medical examination2'!A1984:G4319,7,FALSE)</f>
        <v>No</v>
      </c>
      <c r="F1984" t="str">
        <f>VLOOKUP(healthcare!A1984,'medical examination2'!A1984:I4318,9,FALSE)</f>
        <v>No</v>
      </c>
      <c r="G1984" t="str">
        <f>VLOOKUP(A1984,'medical examination2'!A1984:J4318,10,FALSE)</f>
        <v>Yes</v>
      </c>
      <c r="I1984" t="str">
        <f>VLOOKUP(A1984,'medical examination2'!A1984:M4318,13,FALSE)</f>
        <v>No</v>
      </c>
      <c r="J1984" t="str">
        <f>VLOOKUP(A1984,'medical examination2'!A1984:D4318,4,FALSE)</f>
        <v>OVERWEIGHT</v>
      </c>
      <c r="K1984" t="str">
        <f>VLOOKUP(A1984,'medical examination2'!A1984:F4318,6,FALSE)</f>
        <v>NORMAL</v>
      </c>
      <c r="L1984" s="16" t="e">
        <f>VLOOKUP(A1984,'hospitalisation details 2'!A1984:G4326,7,FALSE)</f>
        <v>#N/A</v>
      </c>
      <c r="N1984" t="e">
        <f>VLOOKUP(A1984,'hospitalisation details 2'!A1984:J4326,10,FALSE)</f>
        <v>#N/A</v>
      </c>
    </row>
    <row r="1985" spans="1:14" ht="15.6" x14ac:dyDescent="0.3">
      <c r="A1985" s="1" t="s">
        <v>384</v>
      </c>
      <c r="B1985" t="str">
        <f>VLOOKUP(A1985,'Customer Names'!A1985:D4319,4,FALSE)</f>
        <v>Ping</v>
      </c>
      <c r="C1985">
        <f>VLOOKUP(A1985,'medical examination2'!A1985:'medical examination2'!B4319,2,FALSE)</f>
        <v>20.81</v>
      </c>
      <c r="D1985">
        <f>VLOOKUP(A1985,'medical examination2'!A1985:E4319,5,FALSE)</f>
        <v>5.52</v>
      </c>
      <c r="E1985" t="str">
        <f>VLOOKUP(A1985,'medical examination2'!A1985:G4320,7,FALSE)</f>
        <v>No</v>
      </c>
      <c r="F1985" t="str">
        <f>VLOOKUP(healthcare!A1985,'medical examination2'!A1985:I4319,9,FALSE)</f>
        <v>No</v>
      </c>
      <c r="G1985" t="str">
        <f>VLOOKUP(A1985,'medical examination2'!A1985:J4319,10,FALSE)</f>
        <v>No</v>
      </c>
      <c r="I1985" t="str">
        <f>VLOOKUP(A1985,'medical examination2'!A1985:M4319,13,FALSE)</f>
        <v>No</v>
      </c>
      <c r="J1985" t="str">
        <f>VLOOKUP(A1985,'medical examination2'!A1985:D4319,4,FALSE)</f>
        <v>NORMAL WEIGHT</v>
      </c>
      <c r="K1985" t="str">
        <f>VLOOKUP(A1985,'medical examination2'!A1985:F4319,6,FALSE)</f>
        <v>NORMAL</v>
      </c>
      <c r="L1985" s="16" t="e">
        <f>VLOOKUP(A1985,'hospitalisation details 2'!A1985:G4327,7,FALSE)</f>
        <v>#N/A</v>
      </c>
      <c r="N1985" t="e">
        <f>VLOOKUP(A1985,'hospitalisation details 2'!A1985:J4327,10,FALSE)</f>
        <v>#N/A</v>
      </c>
    </row>
    <row r="1986" spans="1:14" ht="15.6" x14ac:dyDescent="0.3">
      <c r="A1986" s="1" t="s">
        <v>383</v>
      </c>
      <c r="B1986" t="str">
        <f>VLOOKUP(A1986,'Customer Names'!A1986:D4320,4,FALSE)</f>
        <v>Tim</v>
      </c>
      <c r="C1986">
        <f>VLOOKUP(A1986,'medical examination2'!A1986:'medical examination2'!B4320,2,FALSE)</f>
        <v>25.84</v>
      </c>
      <c r="D1986">
        <f>VLOOKUP(A1986,'medical examination2'!A1986:E4320,5,FALSE)</f>
        <v>5.81</v>
      </c>
      <c r="E1986" t="str">
        <f>VLOOKUP(A1986,'medical examination2'!A1986:G4321,7,FALSE)</f>
        <v>yes</v>
      </c>
      <c r="F1986" t="str">
        <f>VLOOKUP(healthcare!A1986,'medical examination2'!A1986:I4320,9,FALSE)</f>
        <v>No</v>
      </c>
      <c r="G1986" t="str">
        <f>VLOOKUP(A1986,'medical examination2'!A1986:J4320,10,FALSE)</f>
        <v>Yes</v>
      </c>
      <c r="I1986" t="str">
        <f>VLOOKUP(A1986,'medical examination2'!A1986:M4320,13,FALSE)</f>
        <v>No</v>
      </c>
      <c r="J1986" t="str">
        <f>VLOOKUP(A1986,'medical examination2'!A1986:D4320,4,FALSE)</f>
        <v>OVERWEIGHT</v>
      </c>
      <c r="K1986" t="str">
        <f>VLOOKUP(A1986,'medical examination2'!A1986:F4320,6,FALSE)</f>
        <v>PREDIABETES</v>
      </c>
      <c r="L1986" s="16" t="e">
        <f>VLOOKUP(A1986,'hospitalisation details 2'!A1986:G4328,7,FALSE)</f>
        <v>#N/A</v>
      </c>
      <c r="N1986" t="e">
        <f>VLOOKUP(A1986,'hospitalisation details 2'!A1986:J4328,10,FALSE)</f>
        <v>#N/A</v>
      </c>
    </row>
    <row r="1987" spans="1:14" ht="15.6" x14ac:dyDescent="0.3">
      <c r="A1987" s="1" t="s">
        <v>382</v>
      </c>
      <c r="B1987" t="str">
        <f>VLOOKUP(A1987,'Customer Names'!A1987:D4321,4,FALSE)</f>
        <v>John</v>
      </c>
      <c r="C1987">
        <f>VLOOKUP(A1987,'medical examination2'!A1987:'medical examination2'!B4321,2,FALSE)</f>
        <v>30.95</v>
      </c>
      <c r="D1987">
        <f>VLOOKUP(A1987,'medical examination2'!A1987:E4321,5,FALSE)</f>
        <v>5.16</v>
      </c>
      <c r="E1987" t="str">
        <f>VLOOKUP(A1987,'medical examination2'!A1987:G4322,7,FALSE)</f>
        <v>No</v>
      </c>
      <c r="F1987" t="str">
        <f>VLOOKUP(healthcare!A1987,'medical examination2'!A1987:I4321,9,FALSE)</f>
        <v>No</v>
      </c>
      <c r="G1987" t="str">
        <f>VLOOKUP(A1987,'medical examination2'!A1987:J4321,10,FALSE)</f>
        <v>Yes</v>
      </c>
      <c r="I1987" t="str">
        <f>VLOOKUP(A1987,'medical examination2'!A1987:M4321,13,FALSE)</f>
        <v>No</v>
      </c>
      <c r="J1987" t="str">
        <f>VLOOKUP(A1987,'medical examination2'!A1987:D4321,4,FALSE)</f>
        <v>OBESITY</v>
      </c>
      <c r="K1987" t="str">
        <f>VLOOKUP(A1987,'medical examination2'!A1987:F4321,6,FALSE)</f>
        <v>NORMAL</v>
      </c>
      <c r="L1987" s="16" t="e">
        <f>VLOOKUP(A1987,'hospitalisation details 2'!A1987:G4329,7,FALSE)</f>
        <v>#N/A</v>
      </c>
      <c r="N1987" t="e">
        <f>VLOOKUP(A1987,'hospitalisation details 2'!A1987:J4329,10,FALSE)</f>
        <v>#N/A</v>
      </c>
    </row>
    <row r="1988" spans="1:14" ht="15.6" x14ac:dyDescent="0.3">
      <c r="A1988" s="1" t="s">
        <v>381</v>
      </c>
      <c r="B1988" t="str">
        <f>VLOOKUP(A1988,'Customer Names'!A1988:D4322,4,FALSE)</f>
        <v>Cynthia</v>
      </c>
      <c r="C1988">
        <f>VLOOKUP(A1988,'medical examination2'!A1988:'medical examination2'!B4322,2,FALSE)</f>
        <v>30.54</v>
      </c>
      <c r="D1988">
        <f>VLOOKUP(A1988,'medical examination2'!A1988:E4322,5,FALSE)</f>
        <v>5</v>
      </c>
      <c r="E1988" t="str">
        <f>VLOOKUP(A1988,'medical examination2'!A1988:G4323,7,FALSE)</f>
        <v>No</v>
      </c>
      <c r="F1988" t="str">
        <f>VLOOKUP(healthcare!A1988,'medical examination2'!A1988:I4322,9,FALSE)</f>
        <v>No</v>
      </c>
      <c r="G1988" t="str">
        <f>VLOOKUP(A1988,'medical examination2'!A1988:J4322,10,FALSE)</f>
        <v>Yes</v>
      </c>
      <c r="I1988" t="str">
        <f>VLOOKUP(A1988,'medical examination2'!A1988:M4322,13,FALSE)</f>
        <v>No</v>
      </c>
      <c r="J1988" t="str">
        <f>VLOOKUP(A1988,'medical examination2'!A1988:D4322,4,FALSE)</f>
        <v>OBESITY</v>
      </c>
      <c r="K1988" t="str">
        <f>VLOOKUP(A1988,'medical examination2'!A1988:F4322,6,FALSE)</f>
        <v>NORMAL</v>
      </c>
      <c r="L1988" s="16" t="e">
        <f>VLOOKUP(A1988,'hospitalisation details 2'!A1988:G4330,7,FALSE)</f>
        <v>#N/A</v>
      </c>
      <c r="N1988" t="e">
        <f>VLOOKUP(A1988,'hospitalisation details 2'!A1988:J4330,10,FALSE)</f>
        <v>#N/A</v>
      </c>
    </row>
    <row r="1989" spans="1:14" ht="15.6" x14ac:dyDescent="0.3">
      <c r="A1989" s="1" t="s">
        <v>380</v>
      </c>
      <c r="B1989" t="str">
        <f>VLOOKUP(A1989,'Customer Names'!A1989:D4323,4,FALSE)</f>
        <v>Emmett</v>
      </c>
      <c r="C1989">
        <f>VLOOKUP(A1989,'medical examination2'!A1989:'medical examination2'!B4323,2,FALSE)</f>
        <v>33.914999999999999</v>
      </c>
      <c r="D1989">
        <f>VLOOKUP(A1989,'medical examination2'!A1989:E4323,5,FALSE)</f>
        <v>5.84</v>
      </c>
      <c r="E1989" t="str">
        <f>VLOOKUP(A1989,'medical examination2'!A1989:G4324,7,FALSE)</f>
        <v>yes</v>
      </c>
      <c r="F1989" t="str">
        <f>VLOOKUP(healthcare!A1989,'medical examination2'!A1989:I4323,9,FALSE)</f>
        <v>No</v>
      </c>
      <c r="G1989" t="str">
        <f>VLOOKUP(A1989,'medical examination2'!A1989:J4323,10,FALSE)</f>
        <v>No</v>
      </c>
      <c r="I1989" t="str">
        <f>VLOOKUP(A1989,'medical examination2'!A1989:M4323,13,FALSE)</f>
        <v>No</v>
      </c>
      <c r="J1989" t="str">
        <f>VLOOKUP(A1989,'medical examination2'!A1989:D4323,4,FALSE)</f>
        <v>OBESITY</v>
      </c>
      <c r="K1989" t="str">
        <f>VLOOKUP(A1989,'medical examination2'!A1989:F4323,6,FALSE)</f>
        <v>PREDIABETES</v>
      </c>
      <c r="L1989" s="16" t="e">
        <f>VLOOKUP(A1989,'hospitalisation details 2'!A1989:G4331,7,FALSE)</f>
        <v>#N/A</v>
      </c>
      <c r="N1989" t="e">
        <f>VLOOKUP(A1989,'hospitalisation details 2'!A1989:J4331,10,FALSE)</f>
        <v>#N/A</v>
      </c>
    </row>
    <row r="1990" spans="1:14" ht="15.6" x14ac:dyDescent="0.3">
      <c r="A1990" s="1" t="s">
        <v>379</v>
      </c>
      <c r="B1990" t="str">
        <f>VLOOKUP(A1990,'Customer Names'!A1990:D4324,4,FALSE)</f>
        <v>Kate</v>
      </c>
      <c r="C1990">
        <f>VLOOKUP(A1990,'medical examination2'!A1990:'medical examination2'!B4324,2,FALSE)</f>
        <v>33.31</v>
      </c>
      <c r="D1990">
        <f>VLOOKUP(A1990,'medical examination2'!A1990:E4324,5,FALSE)</f>
        <v>4.1900000000000004</v>
      </c>
      <c r="E1990" t="str">
        <f>VLOOKUP(A1990,'medical examination2'!A1990:G4325,7,FALSE)</f>
        <v>No</v>
      </c>
      <c r="F1990" t="str">
        <f>VLOOKUP(healthcare!A1990,'medical examination2'!A1990:I4324,9,FALSE)</f>
        <v>No</v>
      </c>
      <c r="G1990" t="str">
        <f>VLOOKUP(A1990,'medical examination2'!A1990:J4324,10,FALSE)</f>
        <v>Yes</v>
      </c>
      <c r="I1990" t="str">
        <f>VLOOKUP(A1990,'medical examination2'!A1990:M4324,13,FALSE)</f>
        <v>No</v>
      </c>
      <c r="J1990" t="str">
        <f>VLOOKUP(A1990,'medical examination2'!A1990:D4324,4,FALSE)</f>
        <v>OBESITY</v>
      </c>
      <c r="K1990" t="str">
        <f>VLOOKUP(A1990,'medical examination2'!A1990:F4324,6,FALSE)</f>
        <v>NORMAL</v>
      </c>
      <c r="L1990" s="16" t="e">
        <f>VLOOKUP(A1990,'hospitalisation details 2'!A1990:G4332,7,FALSE)</f>
        <v>#N/A</v>
      </c>
      <c r="N1990" t="e">
        <f>VLOOKUP(A1990,'hospitalisation details 2'!A1990:J4332,10,FALSE)</f>
        <v>#N/A</v>
      </c>
    </row>
    <row r="1991" spans="1:14" ht="15.6" x14ac:dyDescent="0.3">
      <c r="A1991" s="1" t="s">
        <v>378</v>
      </c>
      <c r="B1991" t="str">
        <f>VLOOKUP(A1991,'Customer Names'!A1991:D4325,4,FALSE)</f>
        <v>Christopher L.</v>
      </c>
      <c r="C1991">
        <f>VLOOKUP(A1991,'medical examination2'!A1991:'medical examination2'!B4325,2,FALSE)</f>
        <v>25.745000000000001</v>
      </c>
      <c r="D1991">
        <f>VLOOKUP(A1991,'medical examination2'!A1991:E4325,5,FALSE)</f>
        <v>4.62</v>
      </c>
      <c r="E1991" t="str">
        <f>VLOOKUP(A1991,'medical examination2'!A1991:G4326,7,FALSE)</f>
        <v>yes</v>
      </c>
      <c r="F1991" t="str">
        <f>VLOOKUP(healthcare!A1991,'medical examination2'!A1991:I4325,9,FALSE)</f>
        <v>No</v>
      </c>
      <c r="G1991" t="str">
        <f>VLOOKUP(A1991,'medical examination2'!A1991:J4325,10,FALSE)</f>
        <v>No</v>
      </c>
      <c r="I1991" t="str">
        <f>VLOOKUP(A1991,'medical examination2'!A1991:M4325,13,FALSE)</f>
        <v>No</v>
      </c>
      <c r="J1991" t="str">
        <f>VLOOKUP(A1991,'medical examination2'!A1991:D4325,4,FALSE)</f>
        <v>OVERWEIGHT</v>
      </c>
      <c r="K1991" t="str">
        <f>VLOOKUP(A1991,'medical examination2'!A1991:F4325,6,FALSE)</f>
        <v>NORMAL</v>
      </c>
      <c r="L1991" s="16" t="e">
        <f>VLOOKUP(A1991,'hospitalisation details 2'!A1991:G4333,7,FALSE)</f>
        <v>#N/A</v>
      </c>
      <c r="N1991" t="e">
        <f>VLOOKUP(A1991,'hospitalisation details 2'!A1991:J4333,10,FALSE)</f>
        <v>#N/A</v>
      </c>
    </row>
    <row r="1992" spans="1:14" ht="15.6" x14ac:dyDescent="0.3">
      <c r="A1992" s="1" t="s">
        <v>377</v>
      </c>
      <c r="B1992" t="str">
        <f>VLOOKUP(A1992,'Customer Names'!A1992:D4326,4,FALSE)</f>
        <v>Christopher P.</v>
      </c>
      <c r="C1992">
        <f>VLOOKUP(A1992,'medical examination2'!A1992:'medical examination2'!B4326,2,FALSE)</f>
        <v>37.1</v>
      </c>
      <c r="D1992">
        <f>VLOOKUP(A1992,'medical examination2'!A1992:E4326,5,FALSE)</f>
        <v>6.24</v>
      </c>
      <c r="E1992" t="str">
        <f>VLOOKUP(A1992,'medical examination2'!A1992:G4327,7,FALSE)</f>
        <v>No</v>
      </c>
      <c r="F1992" t="str">
        <f>VLOOKUP(healthcare!A1992,'medical examination2'!A1992:I4326,9,FALSE)</f>
        <v>No</v>
      </c>
      <c r="G1992" t="str">
        <f>VLOOKUP(A1992,'medical examination2'!A1992:J4326,10,FALSE)</f>
        <v>No</v>
      </c>
      <c r="I1992" t="str">
        <f>VLOOKUP(A1992,'medical examination2'!A1992:M4326,13,FALSE)</f>
        <v>No</v>
      </c>
      <c r="J1992" t="str">
        <f>VLOOKUP(A1992,'medical examination2'!A1992:D4326,4,FALSE)</f>
        <v>OBESITY</v>
      </c>
      <c r="K1992" t="str">
        <f>VLOOKUP(A1992,'medical examination2'!A1992:F4326,6,FALSE)</f>
        <v>PREDIABETES</v>
      </c>
      <c r="L1992" s="16" t="e">
        <f>VLOOKUP(A1992,'hospitalisation details 2'!A1992:G4334,7,FALSE)</f>
        <v>#N/A</v>
      </c>
      <c r="N1992" t="e">
        <f>VLOOKUP(A1992,'hospitalisation details 2'!A1992:J4334,10,FALSE)</f>
        <v>#N/A</v>
      </c>
    </row>
    <row r="1993" spans="1:14" ht="15.6" x14ac:dyDescent="0.3">
      <c r="A1993" s="1" t="s">
        <v>376</v>
      </c>
      <c r="B1993" t="str">
        <f>VLOOKUP(A1993,'Customer Names'!A1993:D4327,4,FALSE)</f>
        <v>Christopher W</v>
      </c>
      <c r="C1993">
        <f>VLOOKUP(A1993,'medical examination2'!A1993:'medical examination2'!B4327,2,FALSE)</f>
        <v>35.435000000000002</v>
      </c>
      <c r="D1993">
        <f>VLOOKUP(A1993,'medical examination2'!A1993:E4327,5,FALSE)</f>
        <v>5.81</v>
      </c>
      <c r="E1993" t="str">
        <f>VLOOKUP(A1993,'medical examination2'!A1993:G4328,7,FALSE)</f>
        <v>No</v>
      </c>
      <c r="F1993" t="str">
        <f>VLOOKUP(healthcare!A1993,'medical examination2'!A1993:I4327,9,FALSE)</f>
        <v>No</v>
      </c>
      <c r="G1993" t="str">
        <f>VLOOKUP(A1993,'medical examination2'!A1993:J4327,10,FALSE)</f>
        <v>No</v>
      </c>
      <c r="I1993" t="str">
        <f>VLOOKUP(A1993,'medical examination2'!A1993:M4327,13,FALSE)</f>
        <v>No</v>
      </c>
      <c r="J1993" t="str">
        <f>VLOOKUP(A1993,'medical examination2'!A1993:D4327,4,FALSE)</f>
        <v>OBESITY</v>
      </c>
      <c r="K1993" t="str">
        <f>VLOOKUP(A1993,'medical examination2'!A1993:F4327,6,FALSE)</f>
        <v>PREDIABETES</v>
      </c>
      <c r="L1993" s="16" t="e">
        <f>VLOOKUP(A1993,'hospitalisation details 2'!A1993:G4335,7,FALSE)</f>
        <v>#N/A</v>
      </c>
      <c r="N1993" t="e">
        <f>VLOOKUP(A1993,'hospitalisation details 2'!A1993:J4335,10,FALSE)</f>
        <v>#N/A</v>
      </c>
    </row>
    <row r="1994" spans="1:14" ht="15.6" x14ac:dyDescent="0.3">
      <c r="A1994" s="1" t="s">
        <v>375</v>
      </c>
      <c r="B1994" t="str">
        <f>VLOOKUP(A1994,'Customer Names'!A1994:D4328,4,FALSE)</f>
        <v>Norman H.</v>
      </c>
      <c r="C1994">
        <f>VLOOKUP(A1994,'medical examination2'!A1994:'medical examination2'!B4328,2,FALSE)</f>
        <v>20.399999999999999</v>
      </c>
      <c r="D1994">
        <f>VLOOKUP(A1994,'medical examination2'!A1994:E4328,5,FALSE)</f>
        <v>4.83</v>
      </c>
      <c r="E1994" t="str">
        <f>VLOOKUP(A1994,'medical examination2'!A1994:G4329,7,FALSE)</f>
        <v>No</v>
      </c>
      <c r="F1994" t="str">
        <f>VLOOKUP(healthcare!A1994,'medical examination2'!A1994:I4328,9,FALSE)</f>
        <v>No</v>
      </c>
      <c r="G1994" t="str">
        <f>VLOOKUP(A1994,'medical examination2'!A1994:J4328,10,FALSE)</f>
        <v>No</v>
      </c>
      <c r="I1994" t="str">
        <f>VLOOKUP(A1994,'medical examination2'!A1994:M4328,13,FALSE)</f>
        <v>No</v>
      </c>
      <c r="J1994" t="str">
        <f>VLOOKUP(A1994,'medical examination2'!A1994:D4328,4,FALSE)</f>
        <v>NORMAL WEIGHT</v>
      </c>
      <c r="K1994" t="str">
        <f>VLOOKUP(A1994,'medical examination2'!A1994:F4328,6,FALSE)</f>
        <v>NORMAL</v>
      </c>
      <c r="L1994" s="16" t="e">
        <f>VLOOKUP(A1994,'hospitalisation details 2'!A1994:G4336,7,FALSE)</f>
        <v>#N/A</v>
      </c>
      <c r="N1994" t="e">
        <f>VLOOKUP(A1994,'hospitalisation details 2'!A1994:J4336,10,FALSE)</f>
        <v>#N/A</v>
      </c>
    </row>
    <row r="1995" spans="1:14" ht="15.6" x14ac:dyDescent="0.3">
      <c r="A1995" s="1" t="s">
        <v>374</v>
      </c>
      <c r="B1995" t="str">
        <f>VLOOKUP(A1995,'Customer Names'!A1995:D4329,4,FALSE)</f>
        <v>Susan</v>
      </c>
      <c r="C1995">
        <f>VLOOKUP(A1995,'medical examination2'!A1995:'medical examination2'!B4329,2,FALSE)</f>
        <v>42.13</v>
      </c>
      <c r="D1995">
        <f>VLOOKUP(A1995,'medical examination2'!A1995:E4329,5,FALSE)</f>
        <v>5.72</v>
      </c>
      <c r="E1995" t="str">
        <f>VLOOKUP(A1995,'medical examination2'!A1995:G4330,7,FALSE)</f>
        <v>yes</v>
      </c>
      <c r="F1995" t="str">
        <f>VLOOKUP(healthcare!A1995,'medical examination2'!A1995:I4329,9,FALSE)</f>
        <v>No</v>
      </c>
      <c r="G1995" t="str">
        <f>VLOOKUP(A1995,'medical examination2'!A1995:J4329,10,FALSE)</f>
        <v>Yes</v>
      </c>
      <c r="I1995" t="str">
        <f>VLOOKUP(A1995,'medical examination2'!A1995:M4329,13,FALSE)</f>
        <v>No</v>
      </c>
      <c r="J1995" t="str">
        <f>VLOOKUP(A1995,'medical examination2'!A1995:D4329,4,FALSE)</f>
        <v>OBESITY</v>
      </c>
      <c r="K1995" t="str">
        <f>VLOOKUP(A1995,'medical examination2'!A1995:F4329,6,FALSE)</f>
        <v>PREDIABETES</v>
      </c>
      <c r="L1995" s="16" t="e">
        <f>VLOOKUP(A1995,'hospitalisation details 2'!A1995:G4337,7,FALSE)</f>
        <v>#N/A</v>
      </c>
      <c r="N1995" t="e">
        <f>VLOOKUP(A1995,'hospitalisation details 2'!A1995:J4337,10,FALSE)</f>
        <v>#N/A</v>
      </c>
    </row>
    <row r="1996" spans="1:14" ht="15.6" x14ac:dyDescent="0.3">
      <c r="A1996" s="1" t="s">
        <v>373</v>
      </c>
      <c r="B1996" t="str">
        <f>VLOOKUP(A1996,'Customer Names'!A1996:D4330,4,FALSE)</f>
        <v>Tatyana K</v>
      </c>
      <c r="C1996">
        <f>VLOOKUP(A1996,'medical examination2'!A1996:'medical examination2'!B4330,2,FALSE)</f>
        <v>33.99</v>
      </c>
      <c r="D1996">
        <f>VLOOKUP(A1996,'medical examination2'!A1996:E4330,5,FALSE)</f>
        <v>4.83</v>
      </c>
      <c r="E1996" t="str">
        <f>VLOOKUP(A1996,'medical examination2'!A1996:G4331,7,FALSE)</f>
        <v>yes</v>
      </c>
      <c r="F1996" t="str">
        <f>VLOOKUP(healthcare!A1996,'medical examination2'!A1996:I4330,9,FALSE)</f>
        <v>No</v>
      </c>
      <c r="G1996" t="str">
        <f>VLOOKUP(A1996,'medical examination2'!A1996:J4330,10,FALSE)</f>
        <v>Yes</v>
      </c>
      <c r="I1996" t="str">
        <f>VLOOKUP(A1996,'medical examination2'!A1996:M4330,13,FALSE)</f>
        <v>No</v>
      </c>
      <c r="J1996" t="str">
        <f>VLOOKUP(A1996,'medical examination2'!A1996:D4330,4,FALSE)</f>
        <v>OBESITY</v>
      </c>
      <c r="K1996" t="str">
        <f>VLOOKUP(A1996,'medical examination2'!A1996:F4330,6,FALSE)</f>
        <v>NORMAL</v>
      </c>
      <c r="L1996" s="16" t="e">
        <f>VLOOKUP(A1996,'hospitalisation details 2'!A1996:G4338,7,FALSE)</f>
        <v>#N/A</v>
      </c>
      <c r="N1996" t="e">
        <f>VLOOKUP(A1996,'hospitalisation details 2'!A1996:J4338,10,FALSE)</f>
        <v>#N/A</v>
      </c>
    </row>
    <row r="1997" spans="1:14" ht="15.6" x14ac:dyDescent="0.3">
      <c r="A1997" s="1" t="s">
        <v>372</v>
      </c>
      <c r="B1997" t="str">
        <f>VLOOKUP(A1997,'Customer Names'!A1997:D4331,4,FALSE)</f>
        <v>Chrissy</v>
      </c>
      <c r="C1997">
        <f>VLOOKUP(A1997,'medical examination2'!A1997:'medical examination2'!B4331,2,FALSE)</f>
        <v>28.594999999999999</v>
      </c>
      <c r="D1997">
        <f>VLOOKUP(A1997,'medical examination2'!A1997:E4331,5,FALSE)</f>
        <v>4.1399999999999997</v>
      </c>
      <c r="E1997" t="str">
        <f>VLOOKUP(A1997,'medical examination2'!A1997:G4332,7,FALSE)</f>
        <v>yes</v>
      </c>
      <c r="F1997" t="str">
        <f>VLOOKUP(healthcare!A1997,'medical examination2'!A1997:I4331,9,FALSE)</f>
        <v>No</v>
      </c>
      <c r="G1997" t="str">
        <f>VLOOKUP(A1997,'medical examination2'!A1997:J4331,10,FALSE)</f>
        <v>Yes</v>
      </c>
      <c r="I1997" t="str">
        <f>VLOOKUP(A1997,'medical examination2'!A1997:M4331,13,FALSE)</f>
        <v>No</v>
      </c>
      <c r="J1997" t="str">
        <f>VLOOKUP(A1997,'medical examination2'!A1997:D4331,4,FALSE)</f>
        <v>OVERWEIGHT</v>
      </c>
      <c r="K1997" t="str">
        <f>VLOOKUP(A1997,'medical examination2'!A1997:F4331,6,FALSE)</f>
        <v>NORMAL</v>
      </c>
      <c r="L1997" s="16" t="e">
        <f>VLOOKUP(A1997,'hospitalisation details 2'!A1997:G4339,7,FALSE)</f>
        <v>#N/A</v>
      </c>
      <c r="N1997" t="e">
        <f>VLOOKUP(A1997,'hospitalisation details 2'!A1997:J4339,10,FALSE)</f>
        <v>#N/A</v>
      </c>
    </row>
    <row r="1998" spans="1:14" ht="15.6" x14ac:dyDescent="0.3">
      <c r="A1998" s="1" t="s">
        <v>371</v>
      </c>
      <c r="B1998" t="str">
        <f>VLOOKUP(A1998,'Customer Names'!A1998:D4332,4,FALSE)</f>
        <v>Carrie</v>
      </c>
      <c r="C1998">
        <f>VLOOKUP(A1998,'medical examination2'!A1998:'medical examination2'!B4332,2,FALSE)</f>
        <v>20.8</v>
      </c>
      <c r="D1998">
        <f>VLOOKUP(A1998,'medical examination2'!A1998:E4332,5,FALSE)</f>
        <v>4.07</v>
      </c>
      <c r="E1998" t="str">
        <f>VLOOKUP(A1998,'medical examination2'!A1998:G4333,7,FALSE)</f>
        <v>yes</v>
      </c>
      <c r="F1998" t="str">
        <f>VLOOKUP(healthcare!A1998,'medical examination2'!A1998:I4332,9,FALSE)</f>
        <v>No</v>
      </c>
      <c r="G1998" t="str">
        <f>VLOOKUP(A1998,'medical examination2'!A1998:J4332,10,FALSE)</f>
        <v>Yes</v>
      </c>
      <c r="I1998" t="str">
        <f>VLOOKUP(A1998,'medical examination2'!A1998:M4332,13,FALSE)</f>
        <v>No</v>
      </c>
      <c r="J1998" t="str">
        <f>VLOOKUP(A1998,'medical examination2'!A1998:D4332,4,FALSE)</f>
        <v>NORMAL WEIGHT</v>
      </c>
      <c r="K1998" t="str">
        <f>VLOOKUP(A1998,'medical examination2'!A1998:F4332,6,FALSE)</f>
        <v>NORMAL</v>
      </c>
      <c r="L1998" s="16" t="e">
        <f>VLOOKUP(A1998,'hospitalisation details 2'!A1998:G4340,7,FALSE)</f>
        <v>#N/A</v>
      </c>
      <c r="N1998" t="e">
        <f>VLOOKUP(A1998,'hospitalisation details 2'!A1998:J4340,10,FALSE)</f>
        <v>#N/A</v>
      </c>
    </row>
    <row r="1999" spans="1:14" ht="15.6" x14ac:dyDescent="0.3">
      <c r="A1999" s="1" t="s">
        <v>370</v>
      </c>
      <c r="B1999" t="str">
        <f>VLOOKUP(A1999,'Customer Names'!A1999:D4333,4,FALSE)</f>
        <v>Halle</v>
      </c>
      <c r="C1999">
        <f>VLOOKUP(A1999,'medical examination2'!A1999:'medical examination2'!B4333,2,FALSE)</f>
        <v>23.465</v>
      </c>
      <c r="D1999">
        <f>VLOOKUP(A1999,'medical examination2'!A1999:E4333,5,FALSE)</f>
        <v>6.26</v>
      </c>
      <c r="E1999" t="str">
        <f>VLOOKUP(A1999,'medical examination2'!A1999:G4334,7,FALSE)</f>
        <v>yes</v>
      </c>
      <c r="F1999" t="str">
        <f>VLOOKUP(healthcare!A1999,'medical examination2'!A1999:I4333,9,FALSE)</f>
        <v>No</v>
      </c>
      <c r="G1999" t="str">
        <f>VLOOKUP(A1999,'medical examination2'!A1999:J4333,10,FALSE)</f>
        <v>Yes</v>
      </c>
      <c r="I1999" t="str">
        <f>VLOOKUP(A1999,'medical examination2'!A1999:M4333,13,FALSE)</f>
        <v>No</v>
      </c>
      <c r="J1999" t="str">
        <f>VLOOKUP(A1999,'medical examination2'!A1999:D4333,4,FALSE)</f>
        <v>NORMAL WEIGHT</v>
      </c>
      <c r="K1999" t="str">
        <f>VLOOKUP(A1999,'medical examination2'!A1999:F4333,6,FALSE)</f>
        <v>PREDIABETES</v>
      </c>
      <c r="L1999" s="16" t="e">
        <f>VLOOKUP(A1999,'hospitalisation details 2'!A1999:G4341,7,FALSE)</f>
        <v>#N/A</v>
      </c>
      <c r="N1999" t="e">
        <f>VLOOKUP(A1999,'hospitalisation details 2'!A1999:J4341,10,FALSE)</f>
        <v>#N/A</v>
      </c>
    </row>
    <row r="2000" spans="1:14" ht="15.6" x14ac:dyDescent="0.3">
      <c r="A2000" s="1" t="s">
        <v>369</v>
      </c>
      <c r="B2000" t="str">
        <f>VLOOKUP(A2000,'Customer Names'!A2000:D4334,4,FALSE)</f>
        <v>Carolyn</v>
      </c>
      <c r="C2000">
        <f>VLOOKUP(A2000,'medical examination2'!A2000:'medical examination2'!B4334,2,FALSE)</f>
        <v>40.185000000000002</v>
      </c>
      <c r="D2000">
        <f>VLOOKUP(A2000,'medical examination2'!A2000:E4334,5,FALSE)</f>
        <v>5.88</v>
      </c>
      <c r="E2000" t="str">
        <f>VLOOKUP(A2000,'medical examination2'!A2000:G4335,7,FALSE)</f>
        <v>yes</v>
      </c>
      <c r="F2000" t="str">
        <f>VLOOKUP(healthcare!A2000,'medical examination2'!A2000:I4334,9,FALSE)</f>
        <v>No</v>
      </c>
      <c r="G2000" t="str">
        <f>VLOOKUP(A2000,'medical examination2'!A2000:J4334,10,FALSE)</f>
        <v>No</v>
      </c>
      <c r="I2000" t="str">
        <f>VLOOKUP(A2000,'medical examination2'!A2000:M4334,13,FALSE)</f>
        <v>No</v>
      </c>
      <c r="J2000" t="str">
        <f>VLOOKUP(A2000,'medical examination2'!A2000:D4334,4,FALSE)</f>
        <v>OBESITY</v>
      </c>
      <c r="K2000" t="str">
        <f>VLOOKUP(A2000,'medical examination2'!A2000:F4334,6,FALSE)</f>
        <v>PREDIABETES</v>
      </c>
      <c r="L2000" s="16" t="e">
        <f>VLOOKUP(A2000,'hospitalisation details 2'!A2000:G4342,7,FALSE)</f>
        <v>#N/A</v>
      </c>
      <c r="N2000" t="e">
        <f>VLOOKUP(A2000,'hospitalisation details 2'!A2000:J4342,10,FALSE)</f>
        <v>#N/A</v>
      </c>
    </row>
    <row r="2001" spans="1:14" ht="15.6" x14ac:dyDescent="0.3">
      <c r="A2001" s="1" t="s">
        <v>368</v>
      </c>
      <c r="B2001" t="str">
        <f>VLOOKUP(A2001,'Customer Names'!A2001:D4335,4,FALSE)</f>
        <v>Tara D.</v>
      </c>
      <c r="C2001">
        <f>VLOOKUP(A2001,'medical examination2'!A2001:'medical examination2'!B4335,2,FALSE)</f>
        <v>21.89</v>
      </c>
      <c r="D2001">
        <f>VLOOKUP(A2001,'medical examination2'!A2001:E4335,5,FALSE)</f>
        <v>5.72</v>
      </c>
      <c r="E2001" t="str">
        <f>VLOOKUP(A2001,'medical examination2'!A2001:G4336,7,FALSE)</f>
        <v>yes</v>
      </c>
      <c r="F2001" t="str">
        <f>VLOOKUP(healthcare!A2001,'medical examination2'!A2001:I4335,9,FALSE)</f>
        <v>No</v>
      </c>
      <c r="G2001" t="str">
        <f>VLOOKUP(A2001,'medical examination2'!A2001:J4335,10,FALSE)</f>
        <v>No</v>
      </c>
      <c r="I2001" t="str">
        <f>VLOOKUP(A2001,'medical examination2'!A2001:M4335,13,FALSE)</f>
        <v>No</v>
      </c>
      <c r="J2001" t="str">
        <f>VLOOKUP(A2001,'medical examination2'!A2001:D4335,4,FALSE)</f>
        <v>NORMAL WEIGHT</v>
      </c>
      <c r="K2001" t="str">
        <f>VLOOKUP(A2001,'medical examination2'!A2001:F4335,6,FALSE)</f>
        <v>PREDIABETES</v>
      </c>
      <c r="L2001" s="16" t="e">
        <f>VLOOKUP(A2001,'hospitalisation details 2'!A2001:G4343,7,FALSE)</f>
        <v>#N/A</v>
      </c>
      <c r="N2001" t="e">
        <f>VLOOKUP(A2001,'hospitalisation details 2'!A2001:J4343,10,FALSE)</f>
        <v>#N/A</v>
      </c>
    </row>
    <row r="2002" spans="1:14" ht="15.6" x14ac:dyDescent="0.3">
      <c r="A2002" s="1" t="s">
        <v>367</v>
      </c>
      <c r="B2002" t="str">
        <f>VLOOKUP(A2002,'Customer Names'!A2002:D4336,4,FALSE)</f>
        <v>Rasim M</v>
      </c>
      <c r="C2002">
        <f>VLOOKUP(A2002,'medical examination2'!A2002:'medical examination2'!B4336,2,FALSE)</f>
        <v>29.34</v>
      </c>
      <c r="D2002">
        <f>VLOOKUP(A2002,'medical examination2'!A2002:E4336,5,FALSE)</f>
        <v>6.09</v>
      </c>
      <c r="E2002" t="str">
        <f>VLOOKUP(A2002,'medical examination2'!A2002:G4337,7,FALSE)</f>
        <v>yes</v>
      </c>
      <c r="F2002" t="str">
        <f>VLOOKUP(healthcare!A2002,'medical examination2'!A2002:I4336,9,FALSE)</f>
        <v>yes</v>
      </c>
      <c r="G2002" t="str">
        <f>VLOOKUP(A2002,'medical examination2'!A2002:J4336,10,FALSE)</f>
        <v>No</v>
      </c>
      <c r="I2002" t="str">
        <f>VLOOKUP(A2002,'medical examination2'!A2002:M4336,13,FALSE)</f>
        <v>No</v>
      </c>
      <c r="J2002" t="str">
        <f>VLOOKUP(A2002,'medical examination2'!A2002:D4336,4,FALSE)</f>
        <v>OVERWEIGHT</v>
      </c>
      <c r="K2002" t="str">
        <f>VLOOKUP(A2002,'medical examination2'!A2002:F4336,6,FALSE)</f>
        <v>PREDIABETES</v>
      </c>
      <c r="L2002" s="16" t="e">
        <f>VLOOKUP(A2002,'hospitalisation details 2'!A2002:G4344,7,FALSE)</f>
        <v>#N/A</v>
      </c>
      <c r="N2002" t="e">
        <f>VLOOKUP(A2002,'hospitalisation details 2'!A2002:J4344,10,FALSE)</f>
        <v>#N/A</v>
      </c>
    </row>
    <row r="2003" spans="1:14" ht="15.6" x14ac:dyDescent="0.3">
      <c r="A2003" s="1" t="s">
        <v>366</v>
      </c>
      <c r="B2003" t="str">
        <f>VLOOKUP(A2003,'Customer Names'!A2003:D4337,4,FALSE)</f>
        <v>Dina</v>
      </c>
      <c r="C2003">
        <f>VLOOKUP(A2003,'medical examination2'!A2003:'medical examination2'!B4337,2,FALSE)</f>
        <v>22.61</v>
      </c>
      <c r="D2003">
        <f>VLOOKUP(A2003,'medical examination2'!A2003:E4337,5,FALSE)</f>
        <v>4.25</v>
      </c>
      <c r="E2003" t="str">
        <f>VLOOKUP(A2003,'medical examination2'!A2003:G4338,7,FALSE)</f>
        <v>yes</v>
      </c>
      <c r="F2003" t="str">
        <f>VLOOKUP(healthcare!A2003,'medical examination2'!A2003:I4337,9,FALSE)</f>
        <v>No</v>
      </c>
      <c r="G2003" t="str">
        <f>VLOOKUP(A2003,'medical examination2'!A2003:J4337,10,FALSE)</f>
        <v>No</v>
      </c>
      <c r="I2003" t="str">
        <f>VLOOKUP(A2003,'medical examination2'!A2003:M4337,13,FALSE)</f>
        <v>No</v>
      </c>
      <c r="J2003" t="str">
        <f>VLOOKUP(A2003,'medical examination2'!A2003:D4337,4,FALSE)</f>
        <v>NORMAL WEIGHT</v>
      </c>
      <c r="K2003" t="str">
        <f>VLOOKUP(A2003,'medical examination2'!A2003:F4337,6,FALSE)</f>
        <v>NORMAL</v>
      </c>
      <c r="L2003" s="16" t="e">
        <f>VLOOKUP(A2003,'hospitalisation details 2'!A2003:G4345,7,FALSE)</f>
        <v>#N/A</v>
      </c>
      <c r="N2003" t="e">
        <f>VLOOKUP(A2003,'hospitalisation details 2'!A2003:J4345,10,FALSE)</f>
        <v>#N/A</v>
      </c>
    </row>
    <row r="2004" spans="1:14" ht="15.6" x14ac:dyDescent="0.3">
      <c r="A2004" s="1" t="s">
        <v>365</v>
      </c>
      <c r="B2004" t="str">
        <f>VLOOKUP(A2004,'Customer Names'!A2004:D4338,4,FALSE)</f>
        <v>Lisa</v>
      </c>
      <c r="C2004">
        <f>VLOOKUP(A2004,'medical examination2'!A2004:'medical examination2'!B4338,2,FALSE)</f>
        <v>22.23</v>
      </c>
      <c r="D2004">
        <f>VLOOKUP(A2004,'medical examination2'!A2004:E4338,5,FALSE)</f>
        <v>6.09</v>
      </c>
      <c r="E2004" t="str">
        <f>VLOOKUP(A2004,'medical examination2'!A2004:G4339,7,FALSE)</f>
        <v>yes</v>
      </c>
      <c r="F2004" t="str">
        <f>VLOOKUP(healthcare!A2004,'medical examination2'!A2004:I4338,9,FALSE)</f>
        <v>No</v>
      </c>
      <c r="G2004" t="str">
        <f>VLOOKUP(A2004,'medical examination2'!A2004:J4338,10,FALSE)</f>
        <v>No</v>
      </c>
      <c r="I2004" t="str">
        <f>VLOOKUP(A2004,'medical examination2'!A2004:M4338,13,FALSE)</f>
        <v>No</v>
      </c>
      <c r="J2004" t="str">
        <f>VLOOKUP(A2004,'medical examination2'!A2004:D4338,4,FALSE)</f>
        <v>NORMAL WEIGHT</v>
      </c>
      <c r="K2004" t="str">
        <f>VLOOKUP(A2004,'medical examination2'!A2004:F4338,6,FALSE)</f>
        <v>PREDIABETES</v>
      </c>
      <c r="L2004" s="16" t="e">
        <f>VLOOKUP(A2004,'hospitalisation details 2'!A2004:G4346,7,FALSE)</f>
        <v>#N/A</v>
      </c>
      <c r="N2004" t="e">
        <f>VLOOKUP(A2004,'hospitalisation details 2'!A2004:J4346,10,FALSE)</f>
        <v>#N/A</v>
      </c>
    </row>
    <row r="2005" spans="1:14" ht="15.6" x14ac:dyDescent="0.3">
      <c r="A2005" s="1" t="s">
        <v>364</v>
      </c>
      <c r="B2005" t="str">
        <f>VLOOKUP(A2005,'Customer Names'!A2005:D4339,4,FALSE)</f>
        <v>Caitrin</v>
      </c>
      <c r="C2005">
        <f>VLOOKUP(A2005,'medical examination2'!A2005:'medical examination2'!B4339,2,FALSE)</f>
        <v>33.4</v>
      </c>
      <c r="D2005">
        <f>VLOOKUP(A2005,'medical examination2'!A2005:E4339,5,FALSE)</f>
        <v>5.51</v>
      </c>
      <c r="E2005" t="str">
        <f>VLOOKUP(A2005,'medical examination2'!A2005:G4340,7,FALSE)</f>
        <v>No</v>
      </c>
      <c r="F2005" t="str">
        <f>VLOOKUP(healthcare!A2005,'medical examination2'!A2005:I4339,9,FALSE)</f>
        <v>No</v>
      </c>
      <c r="G2005" t="str">
        <f>VLOOKUP(A2005,'medical examination2'!A2005:J4339,10,FALSE)</f>
        <v>No</v>
      </c>
      <c r="I2005" t="str">
        <f>VLOOKUP(A2005,'medical examination2'!A2005:M4339,13,FALSE)</f>
        <v>No</v>
      </c>
      <c r="J2005" t="str">
        <f>VLOOKUP(A2005,'medical examination2'!A2005:D4339,4,FALSE)</f>
        <v>OBESITY</v>
      </c>
      <c r="K2005" t="str">
        <f>VLOOKUP(A2005,'medical examination2'!A2005:F4339,6,FALSE)</f>
        <v>NORMAL</v>
      </c>
      <c r="L2005" s="16" t="e">
        <f>VLOOKUP(A2005,'hospitalisation details 2'!A2005:G4347,7,FALSE)</f>
        <v>#N/A</v>
      </c>
      <c r="N2005" t="e">
        <f>VLOOKUP(A2005,'hospitalisation details 2'!A2005:J4347,10,FALSE)</f>
        <v>#N/A</v>
      </c>
    </row>
    <row r="2006" spans="1:14" ht="15.6" x14ac:dyDescent="0.3">
      <c r="A2006" s="1" t="s">
        <v>363</v>
      </c>
      <c r="B2006" t="str">
        <f>VLOOKUP(A2006,'Customer Names'!A2006:D4340,4,FALSE)</f>
        <v>Adriana S</v>
      </c>
      <c r="C2006">
        <f>VLOOKUP(A2006,'medical examination2'!A2006:'medical examination2'!B4340,2,FALSE)</f>
        <v>33.11</v>
      </c>
      <c r="D2006">
        <f>VLOOKUP(A2006,'medical examination2'!A2006:E4340,5,FALSE)</f>
        <v>5.63</v>
      </c>
      <c r="E2006" t="str">
        <f>VLOOKUP(A2006,'medical examination2'!A2006:G4341,7,FALSE)</f>
        <v>No</v>
      </c>
      <c r="F2006" t="str">
        <f>VLOOKUP(healthcare!A2006,'medical examination2'!A2006:I4340,9,FALSE)</f>
        <v>No</v>
      </c>
      <c r="G2006" t="str">
        <f>VLOOKUP(A2006,'medical examination2'!A2006:J4340,10,FALSE)</f>
        <v>No</v>
      </c>
      <c r="I2006" t="str">
        <f>VLOOKUP(A2006,'medical examination2'!A2006:M4340,13,FALSE)</f>
        <v>No</v>
      </c>
      <c r="J2006" t="str">
        <f>VLOOKUP(A2006,'medical examination2'!A2006:D4340,4,FALSE)</f>
        <v>OBESITY</v>
      </c>
      <c r="K2006" t="str">
        <f>VLOOKUP(A2006,'medical examination2'!A2006:F4340,6,FALSE)</f>
        <v>NORMAL</v>
      </c>
      <c r="L2006" s="16" t="e">
        <f>VLOOKUP(A2006,'hospitalisation details 2'!A2006:G4348,7,FALSE)</f>
        <v>#N/A</v>
      </c>
      <c r="N2006" t="e">
        <f>VLOOKUP(A2006,'hospitalisation details 2'!A2006:J4348,10,FALSE)</f>
        <v>#N/A</v>
      </c>
    </row>
    <row r="2007" spans="1:14" ht="15.6" x14ac:dyDescent="0.3">
      <c r="A2007" s="1" t="s">
        <v>362</v>
      </c>
      <c r="B2007" t="str">
        <f>VLOOKUP(A2007,'Customer Names'!A2007:D4341,4,FALSE)</f>
        <v>Megan</v>
      </c>
      <c r="C2007">
        <f>VLOOKUP(A2007,'medical examination2'!A2007:'medical examination2'!B4341,2,FALSE)</f>
        <v>16.815000000000001</v>
      </c>
      <c r="D2007">
        <f>VLOOKUP(A2007,'medical examination2'!A2007:E4341,5,FALSE)</f>
        <v>5.29</v>
      </c>
      <c r="E2007" t="str">
        <f>VLOOKUP(A2007,'medical examination2'!A2007:G4342,7,FALSE)</f>
        <v>yes</v>
      </c>
      <c r="F2007" t="str">
        <f>VLOOKUP(healthcare!A2007,'medical examination2'!A2007:I4341,9,FALSE)</f>
        <v>No</v>
      </c>
      <c r="G2007" t="str">
        <f>VLOOKUP(A2007,'medical examination2'!A2007:J4341,10,FALSE)</f>
        <v>No</v>
      </c>
      <c r="I2007" t="str">
        <f>VLOOKUP(A2007,'medical examination2'!A2007:M4341,13,FALSE)</f>
        <v>No</v>
      </c>
      <c r="J2007" t="str">
        <f>VLOOKUP(A2007,'medical examination2'!A2007:D4341,4,FALSE)</f>
        <v>UNDERWEIGHT</v>
      </c>
      <c r="K2007" t="str">
        <f>VLOOKUP(A2007,'medical examination2'!A2007:F4341,6,FALSE)</f>
        <v>NORMAL</v>
      </c>
      <c r="L2007" s="16" t="e">
        <f>VLOOKUP(A2007,'hospitalisation details 2'!A2007:G4349,7,FALSE)</f>
        <v>#N/A</v>
      </c>
      <c r="N2007" t="e">
        <f>VLOOKUP(A2007,'hospitalisation details 2'!A2007:J4349,10,FALSE)</f>
        <v>#N/A</v>
      </c>
    </row>
    <row r="2008" spans="1:14" ht="15.6" x14ac:dyDescent="0.3">
      <c r="A2008" s="1" t="s">
        <v>361</v>
      </c>
      <c r="B2008" t="str">
        <f>VLOOKUP(A2008,'Customer Names'!A2008:D4342,4,FALSE)</f>
        <v>Kristen M</v>
      </c>
      <c r="C2008">
        <f>VLOOKUP(A2008,'medical examination2'!A2008:'medical examination2'!B4342,2,FALSE)</f>
        <v>25.61</v>
      </c>
      <c r="D2008">
        <f>VLOOKUP(A2008,'medical examination2'!A2008:E4342,5,FALSE)</f>
        <v>4</v>
      </c>
      <c r="E2008" t="str">
        <f>VLOOKUP(A2008,'medical examination2'!A2008:G4343,7,FALSE)</f>
        <v>No</v>
      </c>
      <c r="F2008" t="str">
        <f>VLOOKUP(healthcare!A2008,'medical examination2'!A2008:I4342,9,FALSE)</f>
        <v>No</v>
      </c>
      <c r="G2008" t="str">
        <f>VLOOKUP(A2008,'medical examination2'!A2008:J4342,10,FALSE)</f>
        <v>Yes</v>
      </c>
      <c r="I2008" t="str">
        <f>VLOOKUP(A2008,'medical examination2'!A2008:M4342,13,FALSE)</f>
        <v>No</v>
      </c>
      <c r="J2008" t="str">
        <f>VLOOKUP(A2008,'medical examination2'!A2008:D4342,4,FALSE)</f>
        <v>OVERWEIGHT</v>
      </c>
      <c r="K2008" t="str">
        <f>VLOOKUP(A2008,'medical examination2'!A2008:F4342,6,FALSE)</f>
        <v>NORMAL</v>
      </c>
      <c r="L2008" s="16" t="e">
        <f>VLOOKUP(A2008,'hospitalisation details 2'!A2008:G4350,7,FALSE)</f>
        <v>#N/A</v>
      </c>
      <c r="N2008" t="e">
        <f>VLOOKUP(A2008,'hospitalisation details 2'!A2008:J4350,10,FALSE)</f>
        <v>#N/A</v>
      </c>
    </row>
    <row r="2009" spans="1:14" ht="15.6" x14ac:dyDescent="0.3">
      <c r="A2009" s="1" t="s">
        <v>360</v>
      </c>
      <c r="B2009" t="str">
        <f>VLOOKUP(A2009,'Customer Names'!A2009:D4343,4,FALSE)</f>
        <v>Alix</v>
      </c>
      <c r="C2009">
        <f>VLOOKUP(A2009,'medical examination2'!A2009:'medical examination2'!B4343,2,FALSE)</f>
        <v>25.8</v>
      </c>
      <c r="D2009">
        <f>VLOOKUP(A2009,'medical examination2'!A2009:E4343,5,FALSE)</f>
        <v>5.49</v>
      </c>
      <c r="E2009" t="str">
        <f>VLOOKUP(A2009,'medical examination2'!A2009:G4344,7,FALSE)</f>
        <v>No</v>
      </c>
      <c r="F2009" t="str">
        <f>VLOOKUP(healthcare!A2009,'medical examination2'!A2009:I4343,9,FALSE)</f>
        <v>No</v>
      </c>
      <c r="G2009" t="str">
        <f>VLOOKUP(A2009,'medical examination2'!A2009:J4343,10,FALSE)</f>
        <v>No</v>
      </c>
      <c r="I2009" t="str">
        <f>VLOOKUP(A2009,'medical examination2'!A2009:M4343,13,FALSE)</f>
        <v>No</v>
      </c>
      <c r="J2009" t="str">
        <f>VLOOKUP(A2009,'medical examination2'!A2009:D4343,4,FALSE)</f>
        <v>OVERWEIGHT</v>
      </c>
      <c r="K2009" t="str">
        <f>VLOOKUP(A2009,'medical examination2'!A2009:F4343,6,FALSE)</f>
        <v>NORMAL</v>
      </c>
      <c r="L2009" s="16" t="e">
        <f>VLOOKUP(A2009,'hospitalisation details 2'!A2009:G4351,7,FALSE)</f>
        <v>#N/A</v>
      </c>
      <c r="N2009" t="e">
        <f>VLOOKUP(A2009,'hospitalisation details 2'!A2009:J4351,10,FALSE)</f>
        <v>#N/A</v>
      </c>
    </row>
    <row r="2010" spans="1:14" ht="15.6" x14ac:dyDescent="0.3">
      <c r="A2010" s="1" t="s">
        <v>359</v>
      </c>
      <c r="B2010" t="str">
        <f>VLOOKUP(A2010,'Customer Names'!A2010:D4344,4,FALSE)</f>
        <v>Kakushin</v>
      </c>
      <c r="C2010">
        <f>VLOOKUP(A2010,'medical examination2'!A2010:'medical examination2'!B4344,2,FALSE)</f>
        <v>27.39</v>
      </c>
      <c r="D2010">
        <f>VLOOKUP(A2010,'medical examination2'!A2010:E4344,5,FALSE)</f>
        <v>5.34</v>
      </c>
      <c r="E2010" t="str">
        <f>VLOOKUP(A2010,'medical examination2'!A2010:G4345,7,FALSE)</f>
        <v>No</v>
      </c>
      <c r="F2010" t="str">
        <f>VLOOKUP(healthcare!A2010,'medical examination2'!A2010:I4344,9,FALSE)</f>
        <v>No</v>
      </c>
      <c r="G2010" t="str">
        <f>VLOOKUP(A2010,'medical examination2'!A2010:J4344,10,FALSE)</f>
        <v>No</v>
      </c>
      <c r="I2010" t="str">
        <f>VLOOKUP(A2010,'medical examination2'!A2010:M4344,13,FALSE)</f>
        <v>No</v>
      </c>
      <c r="J2010" t="str">
        <f>VLOOKUP(A2010,'medical examination2'!A2010:D4344,4,FALSE)</f>
        <v>OVERWEIGHT</v>
      </c>
      <c r="K2010" t="str">
        <f>VLOOKUP(A2010,'medical examination2'!A2010:F4344,6,FALSE)</f>
        <v>NORMAL</v>
      </c>
      <c r="L2010" s="16" t="e">
        <f>VLOOKUP(A2010,'hospitalisation details 2'!A2010:G4352,7,FALSE)</f>
        <v>#N/A</v>
      </c>
      <c r="N2010" t="e">
        <f>VLOOKUP(A2010,'hospitalisation details 2'!A2010:J4352,10,FALSE)</f>
        <v>#N/A</v>
      </c>
    </row>
    <row r="2011" spans="1:14" ht="15.6" x14ac:dyDescent="0.3">
      <c r="A2011" s="1" t="s">
        <v>358</v>
      </c>
      <c r="B2011" t="str">
        <f>VLOOKUP(A2011,'Customer Names'!A2011:D4345,4,FALSE)</f>
        <v>Michael J</v>
      </c>
      <c r="C2011">
        <f>VLOOKUP(A2011,'medical examination2'!A2011:'medical examination2'!B4345,2,FALSE)</f>
        <v>17.03</v>
      </c>
      <c r="D2011">
        <f>VLOOKUP(A2011,'medical examination2'!A2011:E4345,5,FALSE)</f>
        <v>4.12</v>
      </c>
      <c r="E2011" t="str">
        <f>VLOOKUP(A2011,'medical examination2'!A2011:G4346,7,FALSE)</f>
        <v>No</v>
      </c>
      <c r="F2011" t="str">
        <f>VLOOKUP(healthcare!A2011,'medical examination2'!A2011:I4345,9,FALSE)</f>
        <v>No</v>
      </c>
      <c r="G2011" t="str">
        <f>VLOOKUP(A2011,'medical examination2'!A2011:J4345,10,FALSE)</f>
        <v>No</v>
      </c>
      <c r="I2011" t="str">
        <f>VLOOKUP(A2011,'medical examination2'!A2011:M4345,13,FALSE)</f>
        <v>No</v>
      </c>
      <c r="J2011" t="str">
        <f>VLOOKUP(A2011,'medical examination2'!A2011:D4345,4,FALSE)</f>
        <v>UNDERWEIGHT</v>
      </c>
      <c r="K2011" t="str">
        <f>VLOOKUP(A2011,'medical examination2'!A2011:F4345,6,FALSE)</f>
        <v>NORMAL</v>
      </c>
      <c r="L2011" s="16" t="e">
        <f>VLOOKUP(A2011,'hospitalisation details 2'!A2011:G4353,7,FALSE)</f>
        <v>#N/A</v>
      </c>
      <c r="N2011" t="e">
        <f>VLOOKUP(A2011,'hospitalisation details 2'!A2011:J4353,10,FALSE)</f>
        <v>#N/A</v>
      </c>
    </row>
    <row r="2012" spans="1:14" ht="15.6" x14ac:dyDescent="0.3">
      <c r="A2012" s="1" t="s">
        <v>357</v>
      </c>
      <c r="B2012" t="str">
        <f>VLOOKUP(A2012,'Customer Names'!A2012:D4346,4,FALSE)</f>
        <v>Bradley</v>
      </c>
      <c r="C2012">
        <f>VLOOKUP(A2012,'medical examination2'!A2012:'medical examination2'!B4346,2,FALSE)</f>
        <v>23.75</v>
      </c>
      <c r="D2012">
        <f>VLOOKUP(A2012,'medical examination2'!A2012:E4346,5,FALSE)</f>
        <v>5.49</v>
      </c>
      <c r="E2012" t="str">
        <f>VLOOKUP(A2012,'medical examination2'!A2012:G4347,7,FALSE)</f>
        <v>yes</v>
      </c>
      <c r="F2012" t="str">
        <f>VLOOKUP(healthcare!A2012,'medical examination2'!A2012:I4346,9,FALSE)</f>
        <v>No</v>
      </c>
      <c r="G2012" t="str">
        <f>VLOOKUP(A2012,'medical examination2'!A2012:J4346,10,FALSE)</f>
        <v>No</v>
      </c>
      <c r="I2012" t="str">
        <f>VLOOKUP(A2012,'medical examination2'!A2012:M4346,13,FALSE)</f>
        <v>No</v>
      </c>
      <c r="J2012" t="str">
        <f>VLOOKUP(A2012,'medical examination2'!A2012:D4346,4,FALSE)</f>
        <v>NORMAL WEIGHT</v>
      </c>
      <c r="K2012" t="str">
        <f>VLOOKUP(A2012,'medical examination2'!A2012:F4346,6,FALSE)</f>
        <v>NORMAL</v>
      </c>
      <c r="L2012" s="16" t="e">
        <f>VLOOKUP(A2012,'hospitalisation details 2'!A2012:G4354,7,FALSE)</f>
        <v>#N/A</v>
      </c>
      <c r="N2012" t="e">
        <f>VLOOKUP(A2012,'hospitalisation details 2'!A2012:J4354,10,FALSE)</f>
        <v>#N/A</v>
      </c>
    </row>
    <row r="2013" spans="1:14" ht="15.6" x14ac:dyDescent="0.3">
      <c r="A2013" s="1" t="s">
        <v>355</v>
      </c>
      <c r="B2013" t="str">
        <f>VLOOKUP(A2013,'Customer Names'!A2013:D4347,4,FALSE)</f>
        <v>Matt</v>
      </c>
      <c r="C2013">
        <f>VLOOKUP(A2013,'medical examination2'!A2013:'medical examination2'!B4347,2,FALSE)</f>
        <v>26.03</v>
      </c>
      <c r="D2013">
        <f>VLOOKUP(A2013,'medical examination2'!A2013:E4347,5,FALSE)</f>
        <v>5.1100000000000003</v>
      </c>
      <c r="E2013" t="str">
        <f>VLOOKUP(A2013,'medical examination2'!A2013:G4348,7,FALSE)</f>
        <v>yes</v>
      </c>
      <c r="F2013" t="str">
        <f>VLOOKUP(healthcare!A2013,'medical examination2'!A2013:I4347,9,FALSE)</f>
        <v>No</v>
      </c>
      <c r="G2013" t="str">
        <f>VLOOKUP(A2013,'medical examination2'!A2013:J4347,10,FALSE)</f>
        <v>No</v>
      </c>
      <c r="I2013" t="str">
        <f>VLOOKUP(A2013,'medical examination2'!A2013:M4347,13,FALSE)</f>
        <v>No</v>
      </c>
      <c r="J2013" t="str">
        <f>VLOOKUP(A2013,'medical examination2'!A2013:D4347,4,FALSE)</f>
        <v>OVERWEIGHT</v>
      </c>
      <c r="K2013" t="str">
        <f>VLOOKUP(A2013,'medical examination2'!A2013:F4347,6,FALSE)</f>
        <v>NORMAL</v>
      </c>
      <c r="L2013" s="16" t="e">
        <f>VLOOKUP(A2013,'hospitalisation details 2'!A2013:G4355,7,FALSE)</f>
        <v>#N/A</v>
      </c>
      <c r="N2013" t="e">
        <f>VLOOKUP(A2013,'hospitalisation details 2'!A2013:J4355,10,FALSE)</f>
        <v>#N/A</v>
      </c>
    </row>
    <row r="2014" spans="1:14" ht="15.6" x14ac:dyDescent="0.3">
      <c r="A2014" s="1" t="s">
        <v>354</v>
      </c>
      <c r="B2014" t="str">
        <f>VLOOKUP(A2014,'Customer Names'!A2014:D4348,4,FALSE)</f>
        <v>Amanda C.</v>
      </c>
      <c r="C2014">
        <f>VLOOKUP(A2014,'medical examination2'!A2014:'medical examination2'!B4348,2,FALSE)</f>
        <v>16.079999999999998</v>
      </c>
      <c r="D2014">
        <f>VLOOKUP(A2014,'medical examination2'!A2014:E4348,5,FALSE)</f>
        <v>5.94</v>
      </c>
      <c r="E2014" t="str">
        <f>VLOOKUP(A2014,'medical examination2'!A2014:G4349,7,FALSE)</f>
        <v>No</v>
      </c>
      <c r="F2014" t="str">
        <f>VLOOKUP(healthcare!A2014,'medical examination2'!A2014:I4348,9,FALSE)</f>
        <v>No</v>
      </c>
      <c r="G2014" t="str">
        <f>VLOOKUP(A2014,'medical examination2'!A2014:J4348,10,FALSE)</f>
        <v>No</v>
      </c>
      <c r="I2014" t="str">
        <f>VLOOKUP(A2014,'medical examination2'!A2014:M4348,13,FALSE)</f>
        <v>No</v>
      </c>
      <c r="J2014" t="str">
        <f>VLOOKUP(A2014,'medical examination2'!A2014:D4348,4,FALSE)</f>
        <v>UNDERWEIGHT</v>
      </c>
      <c r="K2014" t="str">
        <f>VLOOKUP(A2014,'medical examination2'!A2014:F4348,6,FALSE)</f>
        <v>PREDIABETES</v>
      </c>
      <c r="L2014" s="16" t="e">
        <f>VLOOKUP(A2014,'hospitalisation details 2'!A2014:G4356,7,FALSE)</f>
        <v>#N/A</v>
      </c>
      <c r="N2014" t="e">
        <f>VLOOKUP(A2014,'hospitalisation details 2'!A2014:J4356,10,FALSE)</f>
        <v>#N/A</v>
      </c>
    </row>
    <row r="2015" spans="1:14" ht="15.6" x14ac:dyDescent="0.3">
      <c r="A2015" s="1" t="s">
        <v>353</v>
      </c>
      <c r="B2015" t="str">
        <f>VLOOKUP(A2015,'Customer Names'!A2015:D4349,4,FALSE)</f>
        <v>Valur</v>
      </c>
      <c r="C2015">
        <f>VLOOKUP(A2015,'medical examination2'!A2015:'medical examination2'!B4349,2,FALSE)</f>
        <v>30.875</v>
      </c>
      <c r="D2015">
        <f>VLOOKUP(A2015,'medical examination2'!A2015:E4349,5,FALSE)</f>
        <v>5.54</v>
      </c>
      <c r="E2015" t="str">
        <f>VLOOKUP(A2015,'medical examination2'!A2015:G4350,7,FALSE)</f>
        <v>No</v>
      </c>
      <c r="F2015" t="str">
        <f>VLOOKUP(healthcare!A2015,'medical examination2'!A2015:I4349,9,FALSE)</f>
        <v>No</v>
      </c>
      <c r="G2015" t="str">
        <f>VLOOKUP(A2015,'medical examination2'!A2015:J4349,10,FALSE)</f>
        <v>No</v>
      </c>
      <c r="I2015" t="str">
        <f>VLOOKUP(A2015,'medical examination2'!A2015:M4349,13,FALSE)</f>
        <v>No</v>
      </c>
      <c r="J2015" t="str">
        <f>VLOOKUP(A2015,'medical examination2'!A2015:D4349,4,FALSE)</f>
        <v>OBESITY</v>
      </c>
      <c r="K2015" t="str">
        <f>VLOOKUP(A2015,'medical examination2'!A2015:F4349,6,FALSE)</f>
        <v>NORMAL</v>
      </c>
      <c r="L2015" s="16" t="e">
        <f>VLOOKUP(A2015,'hospitalisation details 2'!A2015:G4357,7,FALSE)</f>
        <v>#N/A</v>
      </c>
      <c r="N2015" t="e">
        <f>VLOOKUP(A2015,'hospitalisation details 2'!A2015:J4357,10,FALSE)</f>
        <v>#N/A</v>
      </c>
    </row>
    <row r="2016" spans="1:14" ht="15.6" x14ac:dyDescent="0.3">
      <c r="A2016" s="1" t="s">
        <v>352</v>
      </c>
      <c r="B2016" t="str">
        <f>VLOOKUP(A2016,'Customer Names'!A2016:D4350,4,FALSE)</f>
        <v>Erica J</v>
      </c>
      <c r="C2016">
        <f>VLOOKUP(A2016,'medical examination2'!A2016:'medical examination2'!B4350,2,FALSE)</f>
        <v>31.79</v>
      </c>
      <c r="D2016">
        <f>VLOOKUP(A2016,'medical examination2'!A2016:E4350,5,FALSE)</f>
        <v>7.09</v>
      </c>
      <c r="E2016" t="str">
        <f>VLOOKUP(A2016,'medical examination2'!A2016:G4351,7,FALSE)</f>
        <v>No</v>
      </c>
      <c r="F2016" t="str">
        <f>VLOOKUP(healthcare!A2016,'medical examination2'!A2016:I4350,9,FALSE)</f>
        <v>No</v>
      </c>
      <c r="G2016" t="str">
        <f>VLOOKUP(A2016,'medical examination2'!A2016:J4350,10,FALSE)</f>
        <v>No</v>
      </c>
      <c r="I2016" t="str">
        <f>VLOOKUP(A2016,'medical examination2'!A2016:M4350,13,FALSE)</f>
        <v>No</v>
      </c>
      <c r="J2016" t="str">
        <f>VLOOKUP(A2016,'medical examination2'!A2016:D4350,4,FALSE)</f>
        <v>OBESITY</v>
      </c>
      <c r="K2016" t="str">
        <f>VLOOKUP(A2016,'medical examination2'!A2016:F4350,6,FALSE)</f>
        <v>DIABETES</v>
      </c>
      <c r="L2016" s="16" t="e">
        <f>VLOOKUP(A2016,'hospitalisation details 2'!A2016:G4358,7,FALSE)</f>
        <v>#N/A</v>
      </c>
      <c r="N2016" t="e">
        <f>VLOOKUP(A2016,'hospitalisation details 2'!A2016:J4358,10,FALSE)</f>
        <v>#N/A</v>
      </c>
    </row>
    <row r="2017" spans="1:14" ht="15.6" x14ac:dyDescent="0.3">
      <c r="A2017" s="1" t="s">
        <v>351</v>
      </c>
      <c r="B2017" t="str">
        <f>VLOOKUP(A2017,'Customer Names'!A2017:D4351,4,FALSE)</f>
        <v>Stephen F.</v>
      </c>
      <c r="C2017">
        <f>VLOOKUP(A2017,'medical examination2'!A2017:'medical examination2'!B4351,2,FALSE)</f>
        <v>28.48</v>
      </c>
      <c r="D2017">
        <f>VLOOKUP(A2017,'medical examination2'!A2017:E4351,5,FALSE)</f>
        <v>6.22</v>
      </c>
      <c r="E2017" t="str">
        <f>VLOOKUP(A2017,'medical examination2'!A2017:G4352,7,FALSE)</f>
        <v>yes</v>
      </c>
      <c r="F2017" t="str">
        <f>VLOOKUP(healthcare!A2017,'medical examination2'!A2017:I4351,9,FALSE)</f>
        <v>No</v>
      </c>
      <c r="G2017" t="str">
        <f>VLOOKUP(A2017,'medical examination2'!A2017:J4351,10,FALSE)</f>
        <v>Yes</v>
      </c>
      <c r="I2017" t="str">
        <f>VLOOKUP(A2017,'medical examination2'!A2017:M4351,13,FALSE)</f>
        <v>No</v>
      </c>
      <c r="J2017" t="str">
        <f>VLOOKUP(A2017,'medical examination2'!A2017:D4351,4,FALSE)</f>
        <v>OVERWEIGHT</v>
      </c>
      <c r="K2017" t="str">
        <f>VLOOKUP(A2017,'medical examination2'!A2017:F4351,6,FALSE)</f>
        <v>PREDIABETES</v>
      </c>
      <c r="L2017" s="16" t="e">
        <f>VLOOKUP(A2017,'hospitalisation details 2'!A2017:G4359,7,FALSE)</f>
        <v>#N/A</v>
      </c>
      <c r="N2017" t="e">
        <f>VLOOKUP(A2017,'hospitalisation details 2'!A2017:J4359,10,FALSE)</f>
        <v>#N/A</v>
      </c>
    </row>
    <row r="2018" spans="1:14" ht="15.6" x14ac:dyDescent="0.3">
      <c r="A2018" s="1" t="s">
        <v>350</v>
      </c>
      <c r="B2018" t="str">
        <f>VLOOKUP(A2018,'Customer Names'!A2018:D4352,4,FALSE)</f>
        <v>Lissa</v>
      </c>
      <c r="C2018">
        <f>VLOOKUP(A2018,'medical examination2'!A2018:'medical examination2'!B4352,2,FALSE)</f>
        <v>26.6</v>
      </c>
      <c r="D2018">
        <f>VLOOKUP(A2018,'medical examination2'!A2018:E4352,5,FALSE)</f>
        <v>4.33</v>
      </c>
      <c r="E2018" t="str">
        <f>VLOOKUP(A2018,'medical examination2'!A2018:G4353,7,FALSE)</f>
        <v>No</v>
      </c>
      <c r="F2018" t="str">
        <f>VLOOKUP(healthcare!A2018,'medical examination2'!A2018:I4352,9,FALSE)</f>
        <v>No</v>
      </c>
      <c r="G2018" t="str">
        <f>VLOOKUP(A2018,'medical examination2'!A2018:J4352,10,FALSE)</f>
        <v>No</v>
      </c>
      <c r="I2018" t="str">
        <f>VLOOKUP(A2018,'medical examination2'!A2018:M4352,13,FALSE)</f>
        <v>No</v>
      </c>
      <c r="J2018" t="str">
        <f>VLOOKUP(A2018,'medical examination2'!A2018:D4352,4,FALSE)</f>
        <v>OVERWEIGHT</v>
      </c>
      <c r="K2018" t="str">
        <f>VLOOKUP(A2018,'medical examination2'!A2018:F4352,6,FALSE)</f>
        <v>NORMAL</v>
      </c>
      <c r="L2018" s="16" t="e">
        <f>VLOOKUP(A2018,'hospitalisation details 2'!A2018:G4360,7,FALSE)</f>
        <v>#N/A</v>
      </c>
      <c r="N2018" t="e">
        <f>VLOOKUP(A2018,'hospitalisation details 2'!A2018:J4360,10,FALSE)</f>
        <v>#N/A</v>
      </c>
    </row>
    <row r="2019" spans="1:14" ht="15.6" x14ac:dyDescent="0.3">
      <c r="A2019" s="1" t="s">
        <v>349</v>
      </c>
      <c r="B2019" t="str">
        <f>VLOOKUP(A2019,'Customer Names'!A2019:D4353,4,FALSE)</f>
        <v>Megan</v>
      </c>
      <c r="C2019">
        <f>VLOOKUP(A2019,'medical examination2'!A2019:'medical examination2'!B4353,2,FALSE)</f>
        <v>25.27</v>
      </c>
      <c r="D2019">
        <f>VLOOKUP(A2019,'medical examination2'!A2019:E4353,5,FALSE)</f>
        <v>5.83</v>
      </c>
      <c r="E2019" t="str">
        <f>VLOOKUP(A2019,'medical examination2'!A2019:G4354,7,FALSE)</f>
        <v>No</v>
      </c>
      <c r="F2019" t="str">
        <f>VLOOKUP(healthcare!A2019,'medical examination2'!A2019:I4353,9,FALSE)</f>
        <v>No</v>
      </c>
      <c r="G2019" t="str">
        <f>VLOOKUP(A2019,'medical examination2'!A2019:J4353,10,FALSE)</f>
        <v>No</v>
      </c>
      <c r="I2019" t="str">
        <f>VLOOKUP(A2019,'medical examination2'!A2019:M4353,13,FALSE)</f>
        <v>No</v>
      </c>
      <c r="J2019" t="str">
        <f>VLOOKUP(A2019,'medical examination2'!A2019:D4353,4,FALSE)</f>
        <v>OVERWEIGHT</v>
      </c>
      <c r="K2019" t="str">
        <f>VLOOKUP(A2019,'medical examination2'!A2019:F4353,6,FALSE)</f>
        <v>PREDIABETES</v>
      </c>
      <c r="L2019" s="16" t="e">
        <f>VLOOKUP(A2019,'hospitalisation details 2'!A2019:G4361,7,FALSE)</f>
        <v>#N/A</v>
      </c>
      <c r="N2019" t="e">
        <f>VLOOKUP(A2019,'hospitalisation details 2'!A2019:J4361,10,FALSE)</f>
        <v>#N/A</v>
      </c>
    </row>
    <row r="2020" spans="1:14" ht="15.6" x14ac:dyDescent="0.3">
      <c r="A2020" s="1" t="s">
        <v>348</v>
      </c>
      <c r="B2020" t="str">
        <f>VLOOKUP(A2020,'Customer Names'!A2020:D4354,4,FALSE)</f>
        <v>Alyson</v>
      </c>
      <c r="C2020">
        <f>VLOOKUP(A2020,'medical examination2'!A2020:'medical examination2'!B4354,2,FALSE)</f>
        <v>34.484999999999999</v>
      </c>
      <c r="D2020">
        <f>VLOOKUP(A2020,'medical examination2'!A2020:E4354,5,FALSE)</f>
        <v>4.7</v>
      </c>
      <c r="E2020" t="str">
        <f>VLOOKUP(A2020,'medical examination2'!A2020:G4355,7,FALSE)</f>
        <v>yes</v>
      </c>
      <c r="F2020" t="str">
        <f>VLOOKUP(healthcare!A2020,'medical examination2'!A2020:I4354,9,FALSE)</f>
        <v>No</v>
      </c>
      <c r="G2020" t="str">
        <f>VLOOKUP(A2020,'medical examination2'!A2020:J4354,10,FALSE)</f>
        <v>Yes</v>
      </c>
      <c r="I2020" t="str">
        <f>VLOOKUP(A2020,'medical examination2'!A2020:M4354,13,FALSE)</f>
        <v>No</v>
      </c>
      <c r="J2020" t="str">
        <f>VLOOKUP(A2020,'medical examination2'!A2020:D4354,4,FALSE)</f>
        <v>OBESITY</v>
      </c>
      <c r="K2020" t="str">
        <f>VLOOKUP(A2020,'medical examination2'!A2020:F4354,6,FALSE)</f>
        <v>NORMAL</v>
      </c>
      <c r="L2020" s="16" t="e">
        <f>VLOOKUP(A2020,'hospitalisation details 2'!A2020:G4362,7,FALSE)</f>
        <v>#N/A</v>
      </c>
      <c r="N2020" t="e">
        <f>VLOOKUP(A2020,'hospitalisation details 2'!A2020:J4362,10,FALSE)</f>
        <v>#N/A</v>
      </c>
    </row>
    <row r="2021" spans="1:14" ht="15.6" x14ac:dyDescent="0.3">
      <c r="A2021" s="1" t="s">
        <v>347</v>
      </c>
      <c r="B2021" t="str">
        <f>VLOOKUP(A2021,'Customer Names'!A2021:D4355,4,FALSE)</f>
        <v>Chance B</v>
      </c>
      <c r="C2021">
        <f>VLOOKUP(A2021,'medical examination2'!A2021:'medical examination2'!B4355,2,FALSE)</f>
        <v>15.57</v>
      </c>
      <c r="D2021">
        <f>VLOOKUP(A2021,'medical examination2'!A2021:E4355,5,FALSE)</f>
        <v>4.07</v>
      </c>
      <c r="E2021" t="str">
        <f>VLOOKUP(A2021,'medical examination2'!A2021:G4356,7,FALSE)</f>
        <v>yes</v>
      </c>
      <c r="F2021" t="str">
        <f>VLOOKUP(healthcare!A2021,'medical examination2'!A2021:I4355,9,FALSE)</f>
        <v>No</v>
      </c>
      <c r="G2021" t="str">
        <f>VLOOKUP(A2021,'medical examination2'!A2021:J4355,10,FALSE)</f>
        <v>No</v>
      </c>
      <c r="I2021" t="str">
        <f>VLOOKUP(A2021,'medical examination2'!A2021:M4355,13,FALSE)</f>
        <v>No</v>
      </c>
      <c r="J2021" t="str">
        <f>VLOOKUP(A2021,'medical examination2'!A2021:D4355,4,FALSE)</f>
        <v>UNDERWEIGHT</v>
      </c>
      <c r="K2021" t="str">
        <f>VLOOKUP(A2021,'medical examination2'!A2021:F4355,6,FALSE)</f>
        <v>NORMAL</v>
      </c>
      <c r="L2021" s="16" t="e">
        <f>VLOOKUP(A2021,'hospitalisation details 2'!A2021:G4363,7,FALSE)</f>
        <v>#N/A</v>
      </c>
      <c r="N2021" t="e">
        <f>VLOOKUP(A2021,'hospitalisation details 2'!A2021:J4363,10,FALSE)</f>
        <v>#N/A</v>
      </c>
    </row>
    <row r="2022" spans="1:14" ht="15.6" x14ac:dyDescent="0.3">
      <c r="A2022" s="1" t="s">
        <v>346</v>
      </c>
      <c r="B2022" t="str">
        <f>VLOOKUP(A2022,'Customer Names'!A2022:D4356,4,FALSE)</f>
        <v>Sean P</v>
      </c>
      <c r="C2022">
        <f>VLOOKUP(A2022,'medical examination2'!A2022:'medical examination2'!B4356,2,FALSE)</f>
        <v>30.36</v>
      </c>
      <c r="D2022">
        <f>VLOOKUP(A2022,'medical examination2'!A2022:E4356,5,FALSE)</f>
        <v>9.39</v>
      </c>
      <c r="E2022" t="str">
        <f>VLOOKUP(A2022,'medical examination2'!A2022:G4357,7,FALSE)</f>
        <v>No</v>
      </c>
      <c r="F2022" t="str">
        <f>VLOOKUP(healthcare!A2022,'medical examination2'!A2022:I4356,9,FALSE)</f>
        <v>No</v>
      </c>
      <c r="G2022" t="str">
        <f>VLOOKUP(A2022,'medical examination2'!A2022:J4356,10,FALSE)</f>
        <v>No</v>
      </c>
      <c r="I2022" t="str">
        <f>VLOOKUP(A2022,'medical examination2'!A2022:M4356,13,FALSE)</f>
        <v>No</v>
      </c>
      <c r="J2022" t="str">
        <f>VLOOKUP(A2022,'medical examination2'!A2022:D4356,4,FALSE)</f>
        <v>OBESITY</v>
      </c>
      <c r="K2022" t="str">
        <f>VLOOKUP(A2022,'medical examination2'!A2022:F4356,6,FALSE)</f>
        <v>DIABETES</v>
      </c>
      <c r="L2022" s="16" t="e">
        <f>VLOOKUP(A2022,'hospitalisation details 2'!A2022:G4364,7,FALSE)</f>
        <v>#N/A</v>
      </c>
      <c r="N2022" t="e">
        <f>VLOOKUP(A2022,'hospitalisation details 2'!A2022:J4364,10,FALSE)</f>
        <v>#N/A</v>
      </c>
    </row>
    <row r="2023" spans="1:14" ht="15.6" x14ac:dyDescent="0.3">
      <c r="A2023" s="1" t="s">
        <v>345</v>
      </c>
      <c r="B2023" t="str">
        <f>VLOOKUP(A2023,'Customer Names'!A2023:D4357,4,FALSE)</f>
        <v>Therese</v>
      </c>
      <c r="C2023">
        <f>VLOOKUP(A2023,'medical examination2'!A2023:'medical examination2'!B4357,2,FALSE)</f>
        <v>19.37</v>
      </c>
      <c r="D2023">
        <f>VLOOKUP(A2023,'medical examination2'!A2023:E4357,5,FALSE)</f>
        <v>4.18</v>
      </c>
      <c r="E2023" t="str">
        <f>VLOOKUP(A2023,'medical examination2'!A2023:G4358,7,FALSE)</f>
        <v>No</v>
      </c>
      <c r="F2023" t="str">
        <f>VLOOKUP(healthcare!A2023,'medical examination2'!A2023:I4357,9,FALSE)</f>
        <v>No</v>
      </c>
      <c r="G2023" t="str">
        <f>VLOOKUP(A2023,'medical examination2'!A2023:J4357,10,FALSE)</f>
        <v>No</v>
      </c>
      <c r="I2023" t="str">
        <f>VLOOKUP(A2023,'medical examination2'!A2023:M4357,13,FALSE)</f>
        <v>No</v>
      </c>
      <c r="J2023" t="str">
        <f>VLOOKUP(A2023,'medical examination2'!A2023:D4357,4,FALSE)</f>
        <v>NORMAL WEIGHT</v>
      </c>
      <c r="K2023" t="str">
        <f>VLOOKUP(A2023,'medical examination2'!A2023:F4357,6,FALSE)</f>
        <v>NORMAL</v>
      </c>
      <c r="L2023" s="16" t="e">
        <f>VLOOKUP(A2023,'hospitalisation details 2'!A2023:G4365,7,FALSE)</f>
        <v>#N/A</v>
      </c>
      <c r="N2023" t="e">
        <f>VLOOKUP(A2023,'hospitalisation details 2'!A2023:J4365,10,FALSE)</f>
        <v>#N/A</v>
      </c>
    </row>
    <row r="2024" spans="1:14" ht="15.6" x14ac:dyDescent="0.3">
      <c r="A2024" s="1" t="s">
        <v>344</v>
      </c>
      <c r="B2024" t="str">
        <f>VLOOKUP(A2024,'Customer Names'!A2024:D4358,4,FALSE)</f>
        <v>Beau</v>
      </c>
      <c r="C2024">
        <f>VLOOKUP(A2024,'medical examination2'!A2024:'medical examination2'!B4358,2,FALSE)</f>
        <v>16.71</v>
      </c>
      <c r="D2024">
        <f>VLOOKUP(A2024,'medical examination2'!A2024:E4358,5,FALSE)</f>
        <v>4.18</v>
      </c>
      <c r="E2024" t="str">
        <f>VLOOKUP(A2024,'medical examination2'!A2024:G4359,7,FALSE)</f>
        <v>No</v>
      </c>
      <c r="F2024" t="str">
        <f>VLOOKUP(healthcare!A2024,'medical examination2'!A2024:I4358,9,FALSE)</f>
        <v>No</v>
      </c>
      <c r="G2024" t="str">
        <f>VLOOKUP(A2024,'medical examination2'!A2024:J4358,10,FALSE)</f>
        <v>No</v>
      </c>
      <c r="I2024" t="str">
        <f>VLOOKUP(A2024,'medical examination2'!A2024:M4358,13,FALSE)</f>
        <v>No</v>
      </c>
      <c r="J2024" t="str">
        <f>VLOOKUP(A2024,'medical examination2'!A2024:D4358,4,FALSE)</f>
        <v>UNDERWEIGHT</v>
      </c>
      <c r="K2024" t="str">
        <f>VLOOKUP(A2024,'medical examination2'!A2024:F4358,6,FALSE)</f>
        <v>NORMAL</v>
      </c>
      <c r="L2024" s="16" t="e">
        <f>VLOOKUP(A2024,'hospitalisation details 2'!A2024:G4366,7,FALSE)</f>
        <v>#N/A</v>
      </c>
      <c r="N2024" t="e">
        <f>VLOOKUP(A2024,'hospitalisation details 2'!A2024:J4366,10,FALSE)</f>
        <v>#N/A</v>
      </c>
    </row>
    <row r="2025" spans="1:14" ht="15.6" x14ac:dyDescent="0.3">
      <c r="A2025" s="1" t="s">
        <v>343</v>
      </c>
      <c r="B2025" t="str">
        <f>VLOOKUP(A2025,'Customer Names'!A2025:D4359,4,FALSE)</f>
        <v>Kelsey M</v>
      </c>
      <c r="C2025">
        <f>VLOOKUP(A2025,'medical examination2'!A2025:'medical examination2'!B4359,2,FALSE)</f>
        <v>24.1</v>
      </c>
      <c r="D2025">
        <f>VLOOKUP(A2025,'medical examination2'!A2025:E4359,5,FALSE)</f>
        <v>4.4000000000000004</v>
      </c>
      <c r="E2025" t="str">
        <f>VLOOKUP(A2025,'medical examination2'!A2025:G4360,7,FALSE)</f>
        <v>yes</v>
      </c>
      <c r="F2025" t="str">
        <f>VLOOKUP(healthcare!A2025,'medical examination2'!A2025:I4359,9,FALSE)</f>
        <v>No</v>
      </c>
      <c r="G2025" t="str">
        <f>VLOOKUP(A2025,'medical examination2'!A2025:J4359,10,FALSE)</f>
        <v>No</v>
      </c>
      <c r="I2025" t="str">
        <f>VLOOKUP(A2025,'medical examination2'!A2025:M4359,13,FALSE)</f>
        <v>No</v>
      </c>
      <c r="J2025" t="str">
        <f>VLOOKUP(A2025,'medical examination2'!A2025:D4359,4,FALSE)</f>
        <v>NORMAL WEIGHT</v>
      </c>
      <c r="K2025" t="str">
        <f>VLOOKUP(A2025,'medical examination2'!A2025:F4359,6,FALSE)</f>
        <v>NORMAL</v>
      </c>
      <c r="L2025" s="16" t="e">
        <f>VLOOKUP(A2025,'hospitalisation details 2'!A2025:G4367,7,FALSE)</f>
        <v>#N/A</v>
      </c>
      <c r="N2025" t="e">
        <f>VLOOKUP(A2025,'hospitalisation details 2'!A2025:J4367,10,FALSE)</f>
        <v>#N/A</v>
      </c>
    </row>
    <row r="2026" spans="1:14" ht="15.6" x14ac:dyDescent="0.3">
      <c r="A2026" s="1" t="s">
        <v>342</v>
      </c>
      <c r="B2026" t="str">
        <f>VLOOKUP(A2026,'Customer Names'!A2026:D4360,4,FALSE)</f>
        <v>Gretchen</v>
      </c>
      <c r="C2026">
        <f>VLOOKUP(A2026,'medical examination2'!A2026:'medical examination2'!B4360,2,FALSE)</f>
        <v>29.77</v>
      </c>
      <c r="D2026">
        <f>VLOOKUP(A2026,'medical examination2'!A2026:E4360,5,FALSE)</f>
        <v>9.9</v>
      </c>
      <c r="E2026" t="str">
        <f>VLOOKUP(A2026,'medical examination2'!A2026:G4361,7,FALSE)</f>
        <v>No</v>
      </c>
      <c r="F2026" t="str">
        <f>VLOOKUP(healthcare!A2026,'medical examination2'!A2026:I4360,9,FALSE)</f>
        <v>No</v>
      </c>
      <c r="G2026" t="str">
        <f>VLOOKUP(A2026,'medical examination2'!A2026:J4360,10,FALSE)</f>
        <v>No</v>
      </c>
      <c r="I2026" t="str">
        <f>VLOOKUP(A2026,'medical examination2'!A2026:M4360,13,FALSE)</f>
        <v>No</v>
      </c>
      <c r="J2026" t="str">
        <f>VLOOKUP(A2026,'medical examination2'!A2026:D4360,4,FALSE)</f>
        <v>OVERWEIGHT</v>
      </c>
      <c r="K2026" t="str">
        <f>VLOOKUP(A2026,'medical examination2'!A2026:F4360,6,FALSE)</f>
        <v>DIABETES</v>
      </c>
      <c r="L2026" s="16" t="e">
        <f>VLOOKUP(A2026,'hospitalisation details 2'!A2026:G4368,7,FALSE)</f>
        <v>#N/A</v>
      </c>
      <c r="N2026" t="e">
        <f>VLOOKUP(A2026,'hospitalisation details 2'!A2026:J4368,10,FALSE)</f>
        <v>#N/A</v>
      </c>
    </row>
    <row r="2027" spans="1:14" ht="15.6" x14ac:dyDescent="0.3">
      <c r="A2027" s="1" t="s">
        <v>341</v>
      </c>
      <c r="B2027" t="str">
        <f>VLOOKUP(A2027,'Customer Names'!A2027:D4361,4,FALSE)</f>
        <v>Nicholas E.</v>
      </c>
      <c r="C2027">
        <f>VLOOKUP(A2027,'medical examination2'!A2027:'medical examination2'!B4361,2,FALSE)</f>
        <v>46.53</v>
      </c>
      <c r="D2027">
        <f>VLOOKUP(A2027,'medical examination2'!A2027:E4361,5,FALSE)</f>
        <v>4.84</v>
      </c>
      <c r="E2027" t="str">
        <f>VLOOKUP(A2027,'medical examination2'!A2027:G4362,7,FALSE)</f>
        <v>yes</v>
      </c>
      <c r="F2027" t="str">
        <f>VLOOKUP(healthcare!A2027,'medical examination2'!A2027:I4361,9,FALSE)</f>
        <v>No</v>
      </c>
      <c r="G2027" t="str">
        <f>VLOOKUP(A2027,'medical examination2'!A2027:J4361,10,FALSE)</f>
        <v>No</v>
      </c>
      <c r="I2027" t="str">
        <f>VLOOKUP(A2027,'medical examination2'!A2027:M4361,13,FALSE)</f>
        <v>No</v>
      </c>
      <c r="J2027" t="str">
        <f>VLOOKUP(A2027,'medical examination2'!A2027:D4361,4,FALSE)</f>
        <v>OBESITY</v>
      </c>
      <c r="K2027" t="str">
        <f>VLOOKUP(A2027,'medical examination2'!A2027:F4361,6,FALSE)</f>
        <v>NORMAL</v>
      </c>
      <c r="L2027" s="16" t="e">
        <f>VLOOKUP(A2027,'hospitalisation details 2'!A2027:G4369,7,FALSE)</f>
        <v>#N/A</v>
      </c>
      <c r="N2027" t="e">
        <f>VLOOKUP(A2027,'hospitalisation details 2'!A2027:J4369,10,FALSE)</f>
        <v>#N/A</v>
      </c>
    </row>
    <row r="2028" spans="1:14" ht="15.6" x14ac:dyDescent="0.3">
      <c r="A2028" s="1" t="s">
        <v>340</v>
      </c>
      <c r="B2028" t="str">
        <f>VLOOKUP(A2028,'Customer Names'!A2028:D4362,4,FALSE)</f>
        <v>Deborah</v>
      </c>
      <c r="C2028">
        <f>VLOOKUP(A2028,'medical examination2'!A2028:'medical examination2'!B4362,2,FALSE)</f>
        <v>23.4</v>
      </c>
      <c r="D2028">
        <f>VLOOKUP(A2028,'medical examination2'!A2028:E4362,5,FALSE)</f>
        <v>5.53</v>
      </c>
      <c r="E2028" t="str">
        <f>VLOOKUP(A2028,'medical examination2'!A2028:G4363,7,FALSE)</f>
        <v>No</v>
      </c>
      <c r="F2028" t="str">
        <f>VLOOKUP(healthcare!A2028,'medical examination2'!A2028:I4362,9,FALSE)</f>
        <v>No</v>
      </c>
      <c r="G2028" t="str">
        <f>VLOOKUP(A2028,'medical examination2'!A2028:J4362,10,FALSE)</f>
        <v>Yes</v>
      </c>
      <c r="I2028" t="str">
        <f>VLOOKUP(A2028,'medical examination2'!A2028:M4362,13,FALSE)</f>
        <v>No</v>
      </c>
      <c r="J2028" t="str">
        <f>VLOOKUP(A2028,'medical examination2'!A2028:D4362,4,FALSE)</f>
        <v>NORMAL WEIGHT</v>
      </c>
      <c r="K2028" t="str">
        <f>VLOOKUP(A2028,'medical examination2'!A2028:F4362,6,FALSE)</f>
        <v>NORMAL</v>
      </c>
      <c r="L2028" s="16" t="e">
        <f>VLOOKUP(A2028,'hospitalisation details 2'!A2028:G4370,7,FALSE)</f>
        <v>#N/A</v>
      </c>
      <c r="N2028" t="e">
        <f>VLOOKUP(A2028,'hospitalisation details 2'!A2028:J4370,10,FALSE)</f>
        <v>#N/A</v>
      </c>
    </row>
    <row r="2029" spans="1:14" ht="15.6" x14ac:dyDescent="0.3">
      <c r="A2029" s="1" t="s">
        <v>339</v>
      </c>
      <c r="B2029" t="str">
        <f>VLOOKUP(A2029,'Customer Names'!A2029:D4363,4,FALSE)</f>
        <v>Chuck W. Jr.</v>
      </c>
      <c r="C2029">
        <f>VLOOKUP(A2029,'medical examination2'!A2029:'medical examination2'!B4363,2,FALSE)</f>
        <v>30</v>
      </c>
      <c r="D2029">
        <f>VLOOKUP(A2029,'medical examination2'!A2029:E4363,5,FALSE)</f>
        <v>4.33</v>
      </c>
      <c r="E2029" t="str">
        <f>VLOOKUP(A2029,'medical examination2'!A2029:G4364,7,FALSE)</f>
        <v>yes</v>
      </c>
      <c r="F2029" t="str">
        <f>VLOOKUP(healthcare!A2029,'medical examination2'!A2029:I4363,9,FALSE)</f>
        <v>No</v>
      </c>
      <c r="G2029" t="str">
        <f>VLOOKUP(A2029,'medical examination2'!A2029:J4363,10,FALSE)</f>
        <v>No</v>
      </c>
      <c r="I2029" t="str">
        <f>VLOOKUP(A2029,'medical examination2'!A2029:M4363,13,FALSE)</f>
        <v>No</v>
      </c>
      <c r="J2029" t="str">
        <f>VLOOKUP(A2029,'medical examination2'!A2029:D4363,4,FALSE)</f>
        <v>OBESITY</v>
      </c>
      <c r="K2029" t="str">
        <f>VLOOKUP(A2029,'medical examination2'!A2029:F4363,6,FALSE)</f>
        <v>NORMAL</v>
      </c>
      <c r="L2029" s="16" t="e">
        <f>VLOOKUP(A2029,'hospitalisation details 2'!A2029:G4371,7,FALSE)</f>
        <v>#N/A</v>
      </c>
      <c r="N2029" t="e">
        <f>VLOOKUP(A2029,'hospitalisation details 2'!A2029:J4371,10,FALSE)</f>
        <v>#N/A</v>
      </c>
    </row>
    <row r="2030" spans="1:14" ht="15.6" x14ac:dyDescent="0.3">
      <c r="A2030" s="1" t="s">
        <v>338</v>
      </c>
      <c r="B2030" t="str">
        <f>VLOOKUP(A2030,'Customer Names'!A2030:D4364,4,FALSE)</f>
        <v>Daniel</v>
      </c>
      <c r="C2030">
        <f>VLOOKUP(A2030,'medical examination2'!A2030:'medical examination2'!B4364,2,FALSE)</f>
        <v>29.15</v>
      </c>
      <c r="D2030">
        <f>VLOOKUP(A2030,'medical examination2'!A2030:E4364,5,FALSE)</f>
        <v>4.91</v>
      </c>
      <c r="E2030" t="str">
        <f>VLOOKUP(A2030,'medical examination2'!A2030:G4365,7,FALSE)</f>
        <v>yes</v>
      </c>
      <c r="F2030" t="str">
        <f>VLOOKUP(healthcare!A2030,'medical examination2'!A2030:I4364,9,FALSE)</f>
        <v>No</v>
      </c>
      <c r="G2030" t="str">
        <f>VLOOKUP(A2030,'medical examination2'!A2030:J4364,10,FALSE)</f>
        <v>No</v>
      </c>
      <c r="I2030" t="str">
        <f>VLOOKUP(A2030,'medical examination2'!A2030:M4364,13,FALSE)</f>
        <v>No</v>
      </c>
      <c r="J2030" t="str">
        <f>VLOOKUP(A2030,'medical examination2'!A2030:D4364,4,FALSE)</f>
        <v>OVERWEIGHT</v>
      </c>
      <c r="K2030" t="str">
        <f>VLOOKUP(A2030,'medical examination2'!A2030:F4364,6,FALSE)</f>
        <v>NORMAL</v>
      </c>
      <c r="L2030" s="16" t="e">
        <f>VLOOKUP(A2030,'hospitalisation details 2'!A2030:G4372,7,FALSE)</f>
        <v>#N/A</v>
      </c>
      <c r="N2030" t="e">
        <f>VLOOKUP(A2030,'hospitalisation details 2'!A2030:J4372,10,FALSE)</f>
        <v>#N/A</v>
      </c>
    </row>
    <row r="2031" spans="1:14" ht="15.6" x14ac:dyDescent="0.3">
      <c r="A2031" s="1" t="s">
        <v>337</v>
      </c>
      <c r="B2031" t="str">
        <f>VLOOKUP(A2031,'Customer Names'!A2031:D4365,4,FALSE)</f>
        <v>Amany</v>
      </c>
      <c r="C2031">
        <f>VLOOKUP(A2031,'medical examination2'!A2031:'medical examination2'!B4365,2,FALSE)</f>
        <v>34.865000000000002</v>
      </c>
      <c r="D2031">
        <f>VLOOKUP(A2031,'medical examination2'!A2031:E4365,5,FALSE)</f>
        <v>4.8</v>
      </c>
      <c r="E2031" t="str">
        <f>VLOOKUP(A2031,'medical examination2'!A2031:G4366,7,FALSE)</f>
        <v>No</v>
      </c>
      <c r="F2031" t="str">
        <f>VLOOKUP(healthcare!A2031,'medical examination2'!A2031:I4365,9,FALSE)</f>
        <v>No</v>
      </c>
      <c r="G2031" t="str">
        <f>VLOOKUP(A2031,'medical examination2'!A2031:J4365,10,FALSE)</f>
        <v>No</v>
      </c>
      <c r="I2031" t="str">
        <f>VLOOKUP(A2031,'medical examination2'!A2031:M4365,13,FALSE)</f>
        <v>No</v>
      </c>
      <c r="J2031" t="str">
        <f>VLOOKUP(A2031,'medical examination2'!A2031:D4365,4,FALSE)</f>
        <v>OBESITY</v>
      </c>
      <c r="K2031" t="str">
        <f>VLOOKUP(A2031,'medical examination2'!A2031:F4365,6,FALSE)</f>
        <v>NORMAL</v>
      </c>
      <c r="L2031" s="16" t="e">
        <f>VLOOKUP(A2031,'hospitalisation details 2'!A2031:G4373,7,FALSE)</f>
        <v>#N/A</v>
      </c>
      <c r="N2031" t="e">
        <f>VLOOKUP(A2031,'hospitalisation details 2'!A2031:J4373,10,FALSE)</f>
        <v>#N/A</v>
      </c>
    </row>
    <row r="2032" spans="1:14" ht="15.6" x14ac:dyDescent="0.3">
      <c r="A2032" s="1" t="s">
        <v>336</v>
      </c>
      <c r="B2032" t="str">
        <f>VLOOKUP(A2032,'Customer Names'!A2032:D4366,4,FALSE)</f>
        <v>Kipling</v>
      </c>
      <c r="C2032">
        <f>VLOOKUP(A2032,'medical examination2'!A2032:'medical examination2'!B4366,2,FALSE)</f>
        <v>28.12</v>
      </c>
      <c r="D2032">
        <f>VLOOKUP(A2032,'medical examination2'!A2032:E4366,5,FALSE)</f>
        <v>5.55</v>
      </c>
      <c r="E2032" t="str">
        <f>VLOOKUP(A2032,'medical examination2'!A2032:G4367,7,FALSE)</f>
        <v>yes</v>
      </c>
      <c r="F2032" t="str">
        <f>VLOOKUP(healthcare!A2032,'medical examination2'!A2032:I4366,9,FALSE)</f>
        <v>yes</v>
      </c>
      <c r="G2032" t="str">
        <f>VLOOKUP(A2032,'medical examination2'!A2032:J4366,10,FALSE)</f>
        <v>No</v>
      </c>
      <c r="I2032" t="str">
        <f>VLOOKUP(A2032,'medical examination2'!A2032:M4366,13,FALSE)</f>
        <v>No</v>
      </c>
      <c r="J2032" t="str">
        <f>VLOOKUP(A2032,'medical examination2'!A2032:D4366,4,FALSE)</f>
        <v>OVERWEIGHT</v>
      </c>
      <c r="K2032" t="str">
        <f>VLOOKUP(A2032,'medical examination2'!A2032:F4366,6,FALSE)</f>
        <v>NORMAL</v>
      </c>
      <c r="L2032" s="16" t="e">
        <f>VLOOKUP(A2032,'hospitalisation details 2'!A2032:G4374,7,FALSE)</f>
        <v>#N/A</v>
      </c>
      <c r="N2032" t="e">
        <f>VLOOKUP(A2032,'hospitalisation details 2'!A2032:J4374,10,FALSE)</f>
        <v>#N/A</v>
      </c>
    </row>
    <row r="2033" spans="1:14" ht="15.6" x14ac:dyDescent="0.3">
      <c r="A2033" s="1" t="s">
        <v>335</v>
      </c>
      <c r="B2033" t="str">
        <f>VLOOKUP(A2033,'Customer Names'!A2033:D4367,4,FALSE)</f>
        <v>Duncan</v>
      </c>
      <c r="C2033">
        <f>VLOOKUP(A2033,'medical examination2'!A2033:'medical examination2'!B4367,2,FALSE)</f>
        <v>29.45</v>
      </c>
      <c r="D2033">
        <f>VLOOKUP(A2033,'medical examination2'!A2033:E4367,5,FALSE)</f>
        <v>5.24</v>
      </c>
      <c r="E2033" t="str">
        <f>VLOOKUP(A2033,'medical examination2'!A2033:G4368,7,FALSE)</f>
        <v>yes</v>
      </c>
      <c r="F2033" t="str">
        <f>VLOOKUP(healthcare!A2033,'medical examination2'!A2033:I4367,9,FALSE)</f>
        <v>No</v>
      </c>
      <c r="G2033" t="str">
        <f>VLOOKUP(A2033,'medical examination2'!A2033:J4367,10,FALSE)</f>
        <v>No</v>
      </c>
      <c r="I2033" t="str">
        <f>VLOOKUP(A2033,'medical examination2'!A2033:M4367,13,FALSE)</f>
        <v>No</v>
      </c>
      <c r="J2033" t="str">
        <f>VLOOKUP(A2033,'medical examination2'!A2033:D4367,4,FALSE)</f>
        <v>OVERWEIGHT</v>
      </c>
      <c r="K2033" t="str">
        <f>VLOOKUP(A2033,'medical examination2'!A2033:F4367,6,FALSE)</f>
        <v>NORMAL</v>
      </c>
      <c r="L2033" s="16" t="e">
        <f>VLOOKUP(A2033,'hospitalisation details 2'!A2033:G4375,7,FALSE)</f>
        <v>#N/A</v>
      </c>
      <c r="N2033" t="e">
        <f>VLOOKUP(A2033,'hospitalisation details 2'!A2033:J4375,10,FALSE)</f>
        <v>#N/A</v>
      </c>
    </row>
    <row r="2034" spans="1:14" ht="15.6" x14ac:dyDescent="0.3">
      <c r="A2034" s="1" t="s">
        <v>334</v>
      </c>
      <c r="B2034" t="str">
        <f>VLOOKUP(A2034,'Customer Names'!A2034:D4368,4,FALSE)</f>
        <v>Louis C.</v>
      </c>
      <c r="C2034">
        <f>VLOOKUP(A2034,'medical examination2'!A2034:'medical examination2'!B4368,2,FALSE)</f>
        <v>27.94</v>
      </c>
      <c r="D2034">
        <f>VLOOKUP(A2034,'medical examination2'!A2034:E4368,5,FALSE)</f>
        <v>6.08</v>
      </c>
      <c r="E2034" t="str">
        <f>VLOOKUP(A2034,'medical examination2'!A2034:G4369,7,FALSE)</f>
        <v>No</v>
      </c>
      <c r="F2034" t="str">
        <f>VLOOKUP(healthcare!A2034,'medical examination2'!A2034:I4368,9,FALSE)</f>
        <v>No</v>
      </c>
      <c r="G2034" t="str">
        <f>VLOOKUP(A2034,'medical examination2'!A2034:J4368,10,FALSE)</f>
        <v>Yes</v>
      </c>
      <c r="I2034" t="str">
        <f>VLOOKUP(A2034,'medical examination2'!A2034:M4368,13,FALSE)</f>
        <v>No</v>
      </c>
      <c r="J2034" t="str">
        <f>VLOOKUP(A2034,'medical examination2'!A2034:D4368,4,FALSE)</f>
        <v>OVERWEIGHT</v>
      </c>
      <c r="K2034" t="str">
        <f>VLOOKUP(A2034,'medical examination2'!A2034:F4368,6,FALSE)</f>
        <v>PREDIABETES</v>
      </c>
      <c r="L2034" s="16" t="e">
        <f>VLOOKUP(A2034,'hospitalisation details 2'!A2034:G4376,7,FALSE)</f>
        <v>#N/A</v>
      </c>
      <c r="N2034" t="e">
        <f>VLOOKUP(A2034,'hospitalisation details 2'!A2034:J4376,10,FALSE)</f>
        <v>#N/A</v>
      </c>
    </row>
    <row r="2035" spans="1:14" ht="15.6" x14ac:dyDescent="0.3">
      <c r="A2035" s="1" t="s">
        <v>333</v>
      </c>
      <c r="B2035" t="str">
        <f>VLOOKUP(A2035,'Customer Names'!A2035:D4369,4,FALSE)</f>
        <v>Daniel J</v>
      </c>
      <c r="C2035">
        <f>VLOOKUP(A2035,'medical examination2'!A2035:'medical examination2'!B4369,2,FALSE)</f>
        <v>27.2</v>
      </c>
      <c r="D2035">
        <f>VLOOKUP(A2035,'medical examination2'!A2035:E4369,5,FALSE)</f>
        <v>5.83</v>
      </c>
      <c r="E2035" t="str">
        <f>VLOOKUP(A2035,'medical examination2'!A2035:G4370,7,FALSE)</f>
        <v>No</v>
      </c>
      <c r="F2035" t="str">
        <f>VLOOKUP(healthcare!A2035,'medical examination2'!A2035:I4369,9,FALSE)</f>
        <v>No</v>
      </c>
      <c r="G2035" t="str">
        <f>VLOOKUP(A2035,'medical examination2'!A2035:J4369,10,FALSE)</f>
        <v>Yes</v>
      </c>
      <c r="I2035" t="str">
        <f>VLOOKUP(A2035,'medical examination2'!A2035:M4369,13,FALSE)</f>
        <v>No</v>
      </c>
      <c r="J2035" t="str">
        <f>VLOOKUP(A2035,'medical examination2'!A2035:D4369,4,FALSE)</f>
        <v>OVERWEIGHT</v>
      </c>
      <c r="K2035" t="str">
        <f>VLOOKUP(A2035,'medical examination2'!A2035:F4369,6,FALSE)</f>
        <v>PREDIABETES</v>
      </c>
      <c r="L2035" s="16" t="e">
        <f>VLOOKUP(A2035,'hospitalisation details 2'!A2035:G4377,7,FALSE)</f>
        <v>#N/A</v>
      </c>
      <c r="N2035" t="e">
        <f>VLOOKUP(A2035,'hospitalisation details 2'!A2035:J4377,10,FALSE)</f>
        <v>#N/A</v>
      </c>
    </row>
    <row r="2036" spans="1:14" ht="15.6" x14ac:dyDescent="0.3">
      <c r="A2036" s="1" t="s">
        <v>332</v>
      </c>
      <c r="B2036" t="str">
        <f>VLOOKUP(A2036,'Customer Names'!A2036:D4370,4,FALSE)</f>
        <v>Ildiko M.</v>
      </c>
      <c r="C2036">
        <f>VLOOKUP(A2036,'medical examination2'!A2036:'medical examination2'!B4370,2,FALSE)</f>
        <v>33.344999999999999</v>
      </c>
      <c r="D2036">
        <f>VLOOKUP(A2036,'medical examination2'!A2036:E4370,5,FALSE)</f>
        <v>4.29</v>
      </c>
      <c r="E2036" t="str">
        <f>VLOOKUP(A2036,'medical examination2'!A2036:G4371,7,FALSE)</f>
        <v>No</v>
      </c>
      <c r="F2036" t="str">
        <f>VLOOKUP(healthcare!A2036,'medical examination2'!A2036:I4370,9,FALSE)</f>
        <v>No</v>
      </c>
      <c r="G2036" t="str">
        <f>VLOOKUP(A2036,'medical examination2'!A2036:J4370,10,FALSE)</f>
        <v>No</v>
      </c>
      <c r="I2036" t="str">
        <f>VLOOKUP(A2036,'medical examination2'!A2036:M4370,13,FALSE)</f>
        <v>No</v>
      </c>
      <c r="J2036" t="str">
        <f>VLOOKUP(A2036,'medical examination2'!A2036:D4370,4,FALSE)</f>
        <v>OBESITY</v>
      </c>
      <c r="K2036" t="str">
        <f>VLOOKUP(A2036,'medical examination2'!A2036:F4370,6,FALSE)</f>
        <v>NORMAL</v>
      </c>
      <c r="L2036" s="16" t="e">
        <f>VLOOKUP(A2036,'hospitalisation details 2'!A2036:G4378,7,FALSE)</f>
        <v>#N/A</v>
      </c>
      <c r="N2036" t="e">
        <f>VLOOKUP(A2036,'hospitalisation details 2'!A2036:J4378,10,FALSE)</f>
        <v>#N/A</v>
      </c>
    </row>
    <row r="2037" spans="1:14" ht="15.6" x14ac:dyDescent="0.3">
      <c r="A2037" s="1" t="s">
        <v>331</v>
      </c>
      <c r="B2037" t="str">
        <f>VLOOKUP(A2037,'Customer Names'!A2037:D4371,4,FALSE)</f>
        <v>Melinda E.</v>
      </c>
      <c r="C2037">
        <f>VLOOKUP(A2037,'medical examination2'!A2037:'medical examination2'!B4371,2,FALSE)</f>
        <v>29.925000000000001</v>
      </c>
      <c r="D2037">
        <f>VLOOKUP(A2037,'medical examination2'!A2037:E4371,5,FALSE)</f>
        <v>5.3</v>
      </c>
      <c r="E2037" t="str">
        <f>VLOOKUP(A2037,'medical examination2'!A2037:G4372,7,FALSE)</f>
        <v>No</v>
      </c>
      <c r="F2037" t="str">
        <f>VLOOKUP(healthcare!A2037,'medical examination2'!A2037:I4371,9,FALSE)</f>
        <v>No</v>
      </c>
      <c r="G2037" t="str">
        <f>VLOOKUP(A2037,'medical examination2'!A2037:J4371,10,FALSE)</f>
        <v>No</v>
      </c>
      <c r="I2037" t="str">
        <f>VLOOKUP(A2037,'medical examination2'!A2037:M4371,13,FALSE)</f>
        <v>No</v>
      </c>
      <c r="J2037" t="str">
        <f>VLOOKUP(A2037,'medical examination2'!A2037:D4371,4,FALSE)</f>
        <v>OVERWEIGHT</v>
      </c>
      <c r="K2037" t="str">
        <f>VLOOKUP(A2037,'medical examination2'!A2037:F4371,6,FALSE)</f>
        <v>NORMAL</v>
      </c>
      <c r="L2037" s="16" t="e">
        <f>VLOOKUP(A2037,'hospitalisation details 2'!A2037:G4379,7,FALSE)</f>
        <v>#N/A</v>
      </c>
      <c r="N2037" t="e">
        <f>VLOOKUP(A2037,'hospitalisation details 2'!A2037:J4379,10,FALSE)</f>
        <v>#N/A</v>
      </c>
    </row>
    <row r="2038" spans="1:14" ht="15.6" x14ac:dyDescent="0.3">
      <c r="A2038" s="1" t="s">
        <v>330</v>
      </c>
      <c r="B2038" t="str">
        <f>VLOOKUP(A2038,'Customer Names'!A2038:D4372,4,FALSE)</f>
        <v>Ashley M</v>
      </c>
      <c r="C2038">
        <f>VLOOKUP(A2038,'medical examination2'!A2038:'medical examination2'!B4372,2,FALSE)</f>
        <v>24.225000000000001</v>
      </c>
      <c r="D2038">
        <f>VLOOKUP(A2038,'medical examination2'!A2038:E4372,5,FALSE)</f>
        <v>4.42</v>
      </c>
      <c r="E2038" t="str">
        <f>VLOOKUP(A2038,'medical examination2'!A2038:G4373,7,FALSE)</f>
        <v>No</v>
      </c>
      <c r="F2038" t="str">
        <f>VLOOKUP(healthcare!A2038,'medical examination2'!A2038:I4372,9,FALSE)</f>
        <v>No</v>
      </c>
      <c r="G2038" t="str">
        <f>VLOOKUP(A2038,'medical examination2'!A2038:J4372,10,FALSE)</f>
        <v>No</v>
      </c>
      <c r="I2038" t="str">
        <f>VLOOKUP(A2038,'medical examination2'!A2038:M4372,13,FALSE)</f>
        <v>No</v>
      </c>
      <c r="J2038" t="str">
        <f>VLOOKUP(A2038,'medical examination2'!A2038:D4372,4,FALSE)</f>
        <v>NORMAL WEIGHT</v>
      </c>
      <c r="K2038" t="str">
        <f>VLOOKUP(A2038,'medical examination2'!A2038:F4372,6,FALSE)</f>
        <v>NORMAL</v>
      </c>
      <c r="L2038" s="16" t="e">
        <f>VLOOKUP(A2038,'hospitalisation details 2'!A2038:G4380,7,FALSE)</f>
        <v>#N/A</v>
      </c>
      <c r="N2038" t="e">
        <f>VLOOKUP(A2038,'hospitalisation details 2'!A2038:J4380,10,FALSE)</f>
        <v>#N/A</v>
      </c>
    </row>
    <row r="2039" spans="1:14" ht="15.6" x14ac:dyDescent="0.3">
      <c r="A2039" s="1" t="s">
        <v>329</v>
      </c>
      <c r="B2039" t="str">
        <f>VLOOKUP(A2039,'Customer Names'!A2039:D4373,4,FALSE)</f>
        <v>Stephanie</v>
      </c>
      <c r="C2039">
        <f>VLOOKUP(A2039,'medical examination2'!A2039:'medical examination2'!B4373,2,FALSE)</f>
        <v>29.68</v>
      </c>
      <c r="D2039">
        <f>VLOOKUP(A2039,'medical examination2'!A2039:E4373,5,FALSE)</f>
        <v>5.68</v>
      </c>
      <c r="E2039" t="str">
        <f>VLOOKUP(A2039,'medical examination2'!A2039:G4374,7,FALSE)</f>
        <v>No</v>
      </c>
      <c r="F2039" t="str">
        <f>VLOOKUP(healthcare!A2039,'medical examination2'!A2039:I4373,9,FALSE)</f>
        <v>yes</v>
      </c>
      <c r="G2039" t="str">
        <f>VLOOKUP(A2039,'medical examination2'!A2039:J4373,10,FALSE)</f>
        <v>No</v>
      </c>
      <c r="I2039" t="str">
        <f>VLOOKUP(A2039,'medical examination2'!A2039:M4373,13,FALSE)</f>
        <v>No</v>
      </c>
      <c r="J2039" t="str">
        <f>VLOOKUP(A2039,'medical examination2'!A2039:D4373,4,FALSE)</f>
        <v>OVERWEIGHT</v>
      </c>
      <c r="K2039" t="str">
        <f>VLOOKUP(A2039,'medical examination2'!A2039:F4373,6,FALSE)</f>
        <v>NORMAL</v>
      </c>
      <c r="L2039" s="16" t="e">
        <f>VLOOKUP(A2039,'hospitalisation details 2'!A2039:G4381,7,FALSE)</f>
        <v>#N/A</v>
      </c>
      <c r="N2039" t="e">
        <f>VLOOKUP(A2039,'hospitalisation details 2'!A2039:J4381,10,FALSE)</f>
        <v>#N/A</v>
      </c>
    </row>
    <row r="2040" spans="1:14" ht="15.6" x14ac:dyDescent="0.3">
      <c r="A2040" s="1" t="s">
        <v>328</v>
      </c>
      <c r="B2040" t="str">
        <f>VLOOKUP(A2040,'Customer Names'!A2040:D4374,4,FALSE)</f>
        <v>Sean P.</v>
      </c>
      <c r="C2040">
        <f>VLOOKUP(A2040,'medical examination2'!A2040:'medical examination2'!B4374,2,FALSE)</f>
        <v>20.614999999999998</v>
      </c>
      <c r="D2040">
        <f>VLOOKUP(A2040,'medical examination2'!A2040:E4374,5,FALSE)</f>
        <v>6.05</v>
      </c>
      <c r="E2040" t="str">
        <f>VLOOKUP(A2040,'medical examination2'!A2040:G4375,7,FALSE)</f>
        <v>No</v>
      </c>
      <c r="F2040" t="str">
        <f>VLOOKUP(healthcare!A2040,'medical examination2'!A2040:I4374,9,FALSE)</f>
        <v>No</v>
      </c>
      <c r="G2040" t="str">
        <f>VLOOKUP(A2040,'medical examination2'!A2040:J4374,10,FALSE)</f>
        <v>Yes</v>
      </c>
      <c r="I2040" t="str">
        <f>VLOOKUP(A2040,'medical examination2'!A2040:M4374,13,FALSE)</f>
        <v>No</v>
      </c>
      <c r="J2040" t="str">
        <f>VLOOKUP(A2040,'medical examination2'!A2040:D4374,4,FALSE)</f>
        <v>NORMAL WEIGHT</v>
      </c>
      <c r="K2040" t="str">
        <f>VLOOKUP(A2040,'medical examination2'!A2040:F4374,6,FALSE)</f>
        <v>PREDIABETES</v>
      </c>
      <c r="L2040" s="16" t="e">
        <f>VLOOKUP(A2040,'hospitalisation details 2'!A2040:G4382,7,FALSE)</f>
        <v>#N/A</v>
      </c>
      <c r="N2040" t="e">
        <f>VLOOKUP(A2040,'hospitalisation details 2'!A2040:J4382,10,FALSE)</f>
        <v>#N/A</v>
      </c>
    </row>
    <row r="2041" spans="1:14" ht="15.6" x14ac:dyDescent="0.3">
      <c r="A2041" s="1" t="s">
        <v>327</v>
      </c>
      <c r="B2041" t="str">
        <f>VLOOKUP(A2041,'Customer Names'!A2041:D4375,4,FALSE)</f>
        <v>Emily G</v>
      </c>
      <c r="C2041">
        <f>VLOOKUP(A2041,'medical examination2'!A2041:'medical examination2'!B4375,2,FALSE)</f>
        <v>32.119999999999997</v>
      </c>
      <c r="D2041">
        <f>VLOOKUP(A2041,'medical examination2'!A2041:E4375,5,FALSE)</f>
        <v>5.33</v>
      </c>
      <c r="E2041" t="str">
        <f>VLOOKUP(A2041,'medical examination2'!A2041:G4376,7,FALSE)</f>
        <v>No</v>
      </c>
      <c r="F2041" t="str">
        <f>VLOOKUP(healthcare!A2041,'medical examination2'!A2041:I4375,9,FALSE)</f>
        <v>yes</v>
      </c>
      <c r="G2041" t="str">
        <f>VLOOKUP(A2041,'medical examination2'!A2041:J4375,10,FALSE)</f>
        <v>No</v>
      </c>
      <c r="I2041" t="str">
        <f>VLOOKUP(A2041,'medical examination2'!A2041:M4375,13,FALSE)</f>
        <v>No</v>
      </c>
      <c r="J2041" t="str">
        <f>VLOOKUP(A2041,'medical examination2'!A2041:D4375,4,FALSE)</f>
        <v>OBESITY</v>
      </c>
      <c r="K2041" t="str">
        <f>VLOOKUP(A2041,'medical examination2'!A2041:F4375,6,FALSE)</f>
        <v>NORMAL</v>
      </c>
      <c r="L2041" s="16" t="e">
        <f>VLOOKUP(A2041,'hospitalisation details 2'!A2041:G4383,7,FALSE)</f>
        <v>#N/A</v>
      </c>
      <c r="N2041" t="e">
        <f>VLOOKUP(A2041,'hospitalisation details 2'!A2041:J4383,10,FALSE)</f>
        <v>#N/A</v>
      </c>
    </row>
    <row r="2042" spans="1:14" ht="15.6" x14ac:dyDescent="0.3">
      <c r="A2042" s="1" t="s">
        <v>326</v>
      </c>
      <c r="B2042" t="str">
        <f>VLOOKUP(A2042,'Customer Names'!A2042:D4376,4,FALSE)</f>
        <v>Malcolm</v>
      </c>
      <c r="C2042">
        <f>VLOOKUP(A2042,'medical examination2'!A2042:'medical examination2'!B4376,2,FALSE)</f>
        <v>27.36</v>
      </c>
      <c r="D2042">
        <f>VLOOKUP(A2042,'medical examination2'!A2042:E4376,5,FALSE)</f>
        <v>6.22</v>
      </c>
      <c r="E2042" t="str">
        <f>VLOOKUP(A2042,'medical examination2'!A2042:G4377,7,FALSE)</f>
        <v>No</v>
      </c>
      <c r="F2042" t="str">
        <f>VLOOKUP(healthcare!A2042,'medical examination2'!A2042:I4376,9,FALSE)</f>
        <v>No</v>
      </c>
      <c r="G2042" t="str">
        <f>VLOOKUP(A2042,'medical examination2'!A2042:J4376,10,FALSE)</f>
        <v>No</v>
      </c>
      <c r="I2042" t="str">
        <f>VLOOKUP(A2042,'medical examination2'!A2042:M4376,13,FALSE)</f>
        <v>No</v>
      </c>
      <c r="J2042" t="str">
        <f>VLOOKUP(A2042,'medical examination2'!A2042:D4376,4,FALSE)</f>
        <v>OVERWEIGHT</v>
      </c>
      <c r="K2042" t="str">
        <f>VLOOKUP(A2042,'medical examination2'!A2042:F4376,6,FALSE)</f>
        <v>PREDIABETES</v>
      </c>
      <c r="L2042" s="16" t="e">
        <f>VLOOKUP(A2042,'hospitalisation details 2'!A2042:G4384,7,FALSE)</f>
        <v>#N/A</v>
      </c>
      <c r="N2042" t="e">
        <f>VLOOKUP(A2042,'hospitalisation details 2'!A2042:J4384,10,FALSE)</f>
        <v>#N/A</v>
      </c>
    </row>
    <row r="2043" spans="1:14" ht="15.6" x14ac:dyDescent="0.3">
      <c r="A2043" s="1" t="s">
        <v>325</v>
      </c>
      <c r="B2043" t="str">
        <f>VLOOKUP(A2043,'Customer Names'!A2043:D4377,4,FALSE)</f>
        <v>Danilo</v>
      </c>
      <c r="C2043">
        <f>VLOOKUP(A2043,'medical examination2'!A2043:'medical examination2'!B4377,2,FALSE)</f>
        <v>17.385000000000002</v>
      </c>
      <c r="D2043">
        <f>VLOOKUP(A2043,'medical examination2'!A2043:E4377,5,FALSE)</f>
        <v>5.84</v>
      </c>
      <c r="E2043" t="str">
        <f>VLOOKUP(A2043,'medical examination2'!A2043:G4378,7,FALSE)</f>
        <v>No</v>
      </c>
      <c r="F2043" t="str">
        <f>VLOOKUP(healthcare!A2043,'medical examination2'!A2043:I4377,9,FALSE)</f>
        <v>No</v>
      </c>
      <c r="G2043" t="str">
        <f>VLOOKUP(A2043,'medical examination2'!A2043:J4377,10,FALSE)</f>
        <v>No</v>
      </c>
      <c r="I2043" t="str">
        <f>VLOOKUP(A2043,'medical examination2'!A2043:M4377,13,FALSE)</f>
        <v>No</v>
      </c>
      <c r="J2043" t="str">
        <f>VLOOKUP(A2043,'medical examination2'!A2043:D4377,4,FALSE)</f>
        <v>UNDERWEIGHT</v>
      </c>
      <c r="K2043" t="str">
        <f>VLOOKUP(A2043,'medical examination2'!A2043:F4377,6,FALSE)</f>
        <v>PREDIABETES</v>
      </c>
      <c r="L2043" s="16" t="e">
        <f>VLOOKUP(A2043,'hospitalisation details 2'!A2043:G4385,7,FALSE)</f>
        <v>#N/A</v>
      </c>
      <c r="N2043" t="e">
        <f>VLOOKUP(A2043,'hospitalisation details 2'!A2043:J4385,10,FALSE)</f>
        <v>#N/A</v>
      </c>
    </row>
    <row r="2044" spans="1:14" ht="15.6" x14ac:dyDescent="0.3">
      <c r="A2044" s="1" t="s">
        <v>324</v>
      </c>
      <c r="B2044" t="str">
        <f>VLOOKUP(A2044,'Customer Names'!A2044:D4378,4,FALSE)</f>
        <v>Mikko</v>
      </c>
      <c r="C2044">
        <f>VLOOKUP(A2044,'medical examination2'!A2044:'medical examination2'!B4378,2,FALSE)</f>
        <v>30.13</v>
      </c>
      <c r="D2044">
        <f>VLOOKUP(A2044,'medical examination2'!A2044:E4378,5,FALSE)</f>
        <v>5.71</v>
      </c>
      <c r="E2044" t="str">
        <f>VLOOKUP(A2044,'medical examination2'!A2044:G4379,7,FALSE)</f>
        <v>No</v>
      </c>
      <c r="F2044" t="str">
        <f>VLOOKUP(healthcare!A2044,'medical examination2'!A2044:I4378,9,FALSE)</f>
        <v>yes</v>
      </c>
      <c r="G2044" t="str">
        <f>VLOOKUP(A2044,'medical examination2'!A2044:J4378,10,FALSE)</f>
        <v>No</v>
      </c>
      <c r="I2044" t="str">
        <f>VLOOKUP(A2044,'medical examination2'!A2044:M4378,13,FALSE)</f>
        <v>No</v>
      </c>
      <c r="J2044" t="str">
        <f>VLOOKUP(A2044,'medical examination2'!A2044:D4378,4,FALSE)</f>
        <v>OBESITY</v>
      </c>
      <c r="K2044" t="str">
        <f>VLOOKUP(A2044,'medical examination2'!A2044:F4378,6,FALSE)</f>
        <v>PREDIABETES</v>
      </c>
      <c r="L2044" s="16" t="e">
        <f>VLOOKUP(A2044,'hospitalisation details 2'!A2044:G4386,7,FALSE)</f>
        <v>#N/A</v>
      </c>
      <c r="N2044" t="e">
        <f>VLOOKUP(A2044,'hospitalisation details 2'!A2044:J4386,10,FALSE)</f>
        <v>#N/A</v>
      </c>
    </row>
    <row r="2045" spans="1:14" ht="15.6" x14ac:dyDescent="0.3">
      <c r="A2045" s="1" t="s">
        <v>323</v>
      </c>
      <c r="B2045" t="str">
        <f>VLOOKUP(A2045,'Customer Names'!A2045:D4379,4,FALSE)</f>
        <v>Paula C.</v>
      </c>
      <c r="C2045">
        <f>VLOOKUP(A2045,'medical examination2'!A2045:'medical examination2'!B4379,2,FALSE)</f>
        <v>25.44</v>
      </c>
      <c r="D2045">
        <f>VLOOKUP(A2045,'medical examination2'!A2045:E4379,5,FALSE)</f>
        <v>6.04</v>
      </c>
      <c r="E2045" t="str">
        <f>VLOOKUP(A2045,'medical examination2'!A2045:G4380,7,FALSE)</f>
        <v>yes</v>
      </c>
      <c r="F2045" t="str">
        <f>VLOOKUP(healthcare!A2045,'medical examination2'!A2045:I4379,9,FALSE)</f>
        <v>No</v>
      </c>
      <c r="G2045" t="str">
        <f>VLOOKUP(A2045,'medical examination2'!A2045:J4379,10,FALSE)</f>
        <v>Yes</v>
      </c>
      <c r="I2045" t="str">
        <f>VLOOKUP(A2045,'medical examination2'!A2045:M4379,13,FALSE)</f>
        <v>No</v>
      </c>
      <c r="J2045" t="str">
        <f>VLOOKUP(A2045,'medical examination2'!A2045:D4379,4,FALSE)</f>
        <v>OVERWEIGHT</v>
      </c>
      <c r="K2045" t="str">
        <f>VLOOKUP(A2045,'medical examination2'!A2045:F4379,6,FALSE)</f>
        <v>PREDIABETES</v>
      </c>
      <c r="L2045" s="16" t="e">
        <f>VLOOKUP(A2045,'hospitalisation details 2'!A2045:G4387,7,FALSE)</f>
        <v>#N/A</v>
      </c>
      <c r="N2045" t="e">
        <f>VLOOKUP(A2045,'hospitalisation details 2'!A2045:J4387,10,FALSE)</f>
        <v>#N/A</v>
      </c>
    </row>
    <row r="2046" spans="1:14" ht="15.6" x14ac:dyDescent="0.3">
      <c r="A2046" s="1" t="s">
        <v>322</v>
      </c>
      <c r="B2046" t="str">
        <f>VLOOKUP(A2046,'Customer Names'!A2046:D4380,4,FALSE)</f>
        <v>Kirsten N.</v>
      </c>
      <c r="C2046">
        <f>VLOOKUP(A2046,'medical examination2'!A2046:'medical examination2'!B4380,2,FALSE)</f>
        <v>39.805</v>
      </c>
      <c r="D2046">
        <f>VLOOKUP(A2046,'medical examination2'!A2046:E4380,5,FALSE)</f>
        <v>4.38</v>
      </c>
      <c r="E2046" t="str">
        <f>VLOOKUP(A2046,'medical examination2'!A2046:G4381,7,FALSE)</f>
        <v>No</v>
      </c>
      <c r="F2046" t="str">
        <f>VLOOKUP(healthcare!A2046,'medical examination2'!A2046:I4380,9,FALSE)</f>
        <v>yes</v>
      </c>
      <c r="G2046" t="str">
        <f>VLOOKUP(A2046,'medical examination2'!A2046:J4380,10,FALSE)</f>
        <v>No</v>
      </c>
      <c r="I2046" t="str">
        <f>VLOOKUP(A2046,'medical examination2'!A2046:M4380,13,FALSE)</f>
        <v>No</v>
      </c>
      <c r="J2046" t="str">
        <f>VLOOKUP(A2046,'medical examination2'!A2046:D4380,4,FALSE)</f>
        <v>OBESITY</v>
      </c>
      <c r="K2046" t="str">
        <f>VLOOKUP(A2046,'medical examination2'!A2046:F4380,6,FALSE)</f>
        <v>NORMAL</v>
      </c>
      <c r="L2046" s="16" t="e">
        <f>VLOOKUP(A2046,'hospitalisation details 2'!A2046:G4388,7,FALSE)</f>
        <v>#N/A</v>
      </c>
      <c r="N2046" t="e">
        <f>VLOOKUP(A2046,'hospitalisation details 2'!A2046:J4388,10,FALSE)</f>
        <v>#N/A</v>
      </c>
    </row>
    <row r="2047" spans="1:14" ht="15.6" x14ac:dyDescent="0.3">
      <c r="A2047" s="1" t="s">
        <v>321</v>
      </c>
      <c r="B2047" t="str">
        <f>VLOOKUP(A2047,'Customer Names'!A2047:D4381,4,FALSE)</f>
        <v>Christy</v>
      </c>
      <c r="C2047">
        <f>VLOOKUP(A2047,'medical examination2'!A2047:'medical examination2'!B4381,2,FALSE)</f>
        <v>30.4</v>
      </c>
      <c r="D2047">
        <f>VLOOKUP(A2047,'medical examination2'!A2047:E4381,5,FALSE)</f>
        <v>5.56</v>
      </c>
      <c r="E2047" t="str">
        <f>VLOOKUP(A2047,'medical examination2'!A2047:G4382,7,FALSE)</f>
        <v>yes</v>
      </c>
      <c r="F2047" t="str">
        <f>VLOOKUP(healthcare!A2047,'medical examination2'!A2047:I4381,9,FALSE)</f>
        <v>yes</v>
      </c>
      <c r="G2047" t="str">
        <f>VLOOKUP(A2047,'medical examination2'!A2047:J4381,10,FALSE)</f>
        <v>No</v>
      </c>
      <c r="I2047" t="str">
        <f>VLOOKUP(A2047,'medical examination2'!A2047:M4381,13,FALSE)</f>
        <v>No</v>
      </c>
      <c r="J2047" t="str">
        <f>VLOOKUP(A2047,'medical examination2'!A2047:D4381,4,FALSE)</f>
        <v>OBESITY</v>
      </c>
      <c r="K2047" t="str">
        <f>VLOOKUP(A2047,'medical examination2'!A2047:F4381,6,FALSE)</f>
        <v>NORMAL</v>
      </c>
      <c r="L2047" s="16" t="e">
        <f>VLOOKUP(A2047,'hospitalisation details 2'!A2047:G4389,7,FALSE)</f>
        <v>#N/A</v>
      </c>
      <c r="N2047" t="e">
        <f>VLOOKUP(A2047,'hospitalisation details 2'!A2047:J4389,10,FALSE)</f>
        <v>#N/A</v>
      </c>
    </row>
    <row r="2048" spans="1:14" ht="15.6" x14ac:dyDescent="0.3">
      <c r="A2048" s="1" t="s">
        <v>320</v>
      </c>
      <c r="B2048" t="str">
        <f>VLOOKUP(A2048,'Customer Names'!A2048:D4382,4,FALSE)</f>
        <v>Jennifer</v>
      </c>
      <c r="C2048">
        <f>VLOOKUP(A2048,'medical examination2'!A2048:'medical examination2'!B4382,2,FALSE)</f>
        <v>23.18</v>
      </c>
      <c r="D2048">
        <f>VLOOKUP(A2048,'medical examination2'!A2048:E4382,5,FALSE)</f>
        <v>4.24</v>
      </c>
      <c r="E2048" t="str">
        <f>VLOOKUP(A2048,'medical examination2'!A2048:G4383,7,FALSE)</f>
        <v>No</v>
      </c>
      <c r="F2048" t="str">
        <f>VLOOKUP(healthcare!A2048,'medical examination2'!A2048:I4382,9,FALSE)</f>
        <v>yes</v>
      </c>
      <c r="G2048" t="str">
        <f>VLOOKUP(A2048,'medical examination2'!A2048:J4382,10,FALSE)</f>
        <v>No</v>
      </c>
      <c r="I2048" t="str">
        <f>VLOOKUP(A2048,'medical examination2'!A2048:M4382,13,FALSE)</f>
        <v>No</v>
      </c>
      <c r="J2048" t="str">
        <f>VLOOKUP(A2048,'medical examination2'!A2048:D4382,4,FALSE)</f>
        <v>NORMAL WEIGHT</v>
      </c>
      <c r="K2048" t="str">
        <f>VLOOKUP(A2048,'medical examination2'!A2048:F4382,6,FALSE)</f>
        <v>NORMAL</v>
      </c>
      <c r="L2048" s="16" t="e">
        <f>VLOOKUP(A2048,'hospitalisation details 2'!A2048:G4390,7,FALSE)</f>
        <v>#N/A</v>
      </c>
      <c r="N2048" t="e">
        <f>VLOOKUP(A2048,'hospitalisation details 2'!A2048:J4390,10,FALSE)</f>
        <v>#N/A</v>
      </c>
    </row>
    <row r="2049" spans="1:14" ht="15.6" x14ac:dyDescent="0.3">
      <c r="A2049" s="1" t="s">
        <v>319</v>
      </c>
      <c r="B2049" t="str">
        <f>VLOOKUP(A2049,'Customer Names'!A2049:D4383,4,FALSE)</f>
        <v>Jingjing</v>
      </c>
      <c r="C2049">
        <f>VLOOKUP(A2049,'medical examination2'!A2049:'medical examination2'!B4383,2,FALSE)</f>
        <v>39.615000000000002</v>
      </c>
      <c r="D2049">
        <f>VLOOKUP(A2049,'medical examination2'!A2049:E4383,5,FALSE)</f>
        <v>6.32</v>
      </c>
      <c r="E2049" t="str">
        <f>VLOOKUP(A2049,'medical examination2'!A2049:G4384,7,FALSE)</f>
        <v>No</v>
      </c>
      <c r="F2049" t="str">
        <f>VLOOKUP(healthcare!A2049,'medical examination2'!A2049:I4383,9,FALSE)</f>
        <v>No</v>
      </c>
      <c r="G2049" t="str">
        <f>VLOOKUP(A2049,'medical examination2'!A2049:J4383,10,FALSE)</f>
        <v>Yes</v>
      </c>
      <c r="I2049" t="str">
        <f>VLOOKUP(A2049,'medical examination2'!A2049:M4383,13,FALSE)</f>
        <v>No</v>
      </c>
      <c r="J2049" t="str">
        <f>VLOOKUP(A2049,'medical examination2'!A2049:D4383,4,FALSE)</f>
        <v>OBESITY</v>
      </c>
      <c r="K2049" t="str">
        <f>VLOOKUP(A2049,'medical examination2'!A2049:F4383,6,FALSE)</f>
        <v>PREDIABETES</v>
      </c>
      <c r="L2049" s="16" t="e">
        <f>VLOOKUP(A2049,'hospitalisation details 2'!A2049:G4391,7,FALSE)</f>
        <v>#N/A</v>
      </c>
      <c r="N2049" t="e">
        <f>VLOOKUP(A2049,'hospitalisation details 2'!A2049:J4391,10,FALSE)</f>
        <v>#N/A</v>
      </c>
    </row>
    <row r="2050" spans="1:14" ht="15.6" x14ac:dyDescent="0.3">
      <c r="A2050" s="1" t="s">
        <v>318</v>
      </c>
      <c r="B2050" t="str">
        <f>VLOOKUP(A2050,'Customer Names'!A2050:D4384,4,FALSE)</f>
        <v>Morgan</v>
      </c>
      <c r="C2050">
        <f>VLOOKUP(A2050,'medical examination2'!A2050:'medical examination2'!B4384,2,FALSE)</f>
        <v>30.59</v>
      </c>
      <c r="D2050">
        <f>VLOOKUP(A2050,'medical examination2'!A2050:E4384,5,FALSE)</f>
        <v>6.3</v>
      </c>
      <c r="E2050" t="str">
        <f>VLOOKUP(A2050,'medical examination2'!A2050:G4385,7,FALSE)</f>
        <v>yes</v>
      </c>
      <c r="F2050" t="str">
        <f>VLOOKUP(healthcare!A2050,'medical examination2'!A2050:I4384,9,FALSE)</f>
        <v>No</v>
      </c>
      <c r="G2050" t="str">
        <f>VLOOKUP(A2050,'medical examination2'!A2050:J4384,10,FALSE)</f>
        <v>Yes</v>
      </c>
      <c r="I2050" t="str">
        <f>VLOOKUP(A2050,'medical examination2'!A2050:M4384,13,FALSE)</f>
        <v>No</v>
      </c>
      <c r="J2050" t="str">
        <f>VLOOKUP(A2050,'medical examination2'!A2050:D4384,4,FALSE)</f>
        <v>OBESITY</v>
      </c>
      <c r="K2050" t="str">
        <f>VLOOKUP(A2050,'medical examination2'!A2050:F4384,6,FALSE)</f>
        <v>PREDIABETES</v>
      </c>
      <c r="L2050" s="16" t="e">
        <f>VLOOKUP(A2050,'hospitalisation details 2'!A2050:G4392,7,FALSE)</f>
        <v>#N/A</v>
      </c>
      <c r="N2050" t="e">
        <f>VLOOKUP(A2050,'hospitalisation details 2'!A2050:J4392,10,FALSE)</f>
        <v>#N/A</v>
      </c>
    </row>
    <row r="2051" spans="1:14" ht="15.6" x14ac:dyDescent="0.3">
      <c r="A2051" s="1" t="s">
        <v>317</v>
      </c>
      <c r="B2051" t="str">
        <f>VLOOKUP(A2051,'Customer Names'!A2051:D4385,4,FALSE)</f>
        <v>Patrick J.</v>
      </c>
      <c r="C2051">
        <f>VLOOKUP(A2051,'medical examination2'!A2051:'medical examination2'!B4385,2,FALSE)</f>
        <v>16.72</v>
      </c>
      <c r="D2051">
        <f>VLOOKUP(A2051,'medical examination2'!A2051:E4385,5,FALSE)</f>
        <v>4.38</v>
      </c>
      <c r="E2051" t="str">
        <f>VLOOKUP(A2051,'medical examination2'!A2051:G4386,7,FALSE)</f>
        <v>yes</v>
      </c>
      <c r="F2051" t="str">
        <f>VLOOKUP(healthcare!A2051,'medical examination2'!A2051:I4385,9,FALSE)</f>
        <v>No</v>
      </c>
      <c r="G2051" t="str">
        <f>VLOOKUP(A2051,'medical examination2'!A2051:J4385,10,FALSE)</f>
        <v>No</v>
      </c>
      <c r="I2051" t="str">
        <f>VLOOKUP(A2051,'medical examination2'!A2051:M4385,13,FALSE)</f>
        <v>No</v>
      </c>
      <c r="J2051" t="str">
        <f>VLOOKUP(A2051,'medical examination2'!A2051:D4385,4,FALSE)</f>
        <v>UNDERWEIGHT</v>
      </c>
      <c r="K2051" t="str">
        <f>VLOOKUP(A2051,'medical examination2'!A2051:F4385,6,FALSE)</f>
        <v>NORMAL</v>
      </c>
      <c r="L2051" s="16" t="e">
        <f>VLOOKUP(A2051,'hospitalisation details 2'!A2051:G4393,7,FALSE)</f>
        <v>#N/A</v>
      </c>
      <c r="N2051" t="e">
        <f>VLOOKUP(A2051,'hospitalisation details 2'!A2051:J4393,10,FALSE)</f>
        <v>#N/A</v>
      </c>
    </row>
    <row r="2052" spans="1:14" ht="15.6" x14ac:dyDescent="0.3">
      <c r="A2052" s="1" t="s">
        <v>316</v>
      </c>
      <c r="B2052" t="str">
        <f>VLOOKUP(A2052,'Customer Names'!A2052:D4386,4,FALSE)</f>
        <v>Frankline</v>
      </c>
      <c r="C2052">
        <f>VLOOKUP(A2052,'medical examination2'!A2052:'medical examination2'!B4386,2,FALSE)</f>
        <v>26.22</v>
      </c>
      <c r="D2052">
        <f>VLOOKUP(A2052,'medical examination2'!A2052:E4386,5,FALSE)</f>
        <v>4.6500000000000004</v>
      </c>
      <c r="E2052" t="str">
        <f>VLOOKUP(A2052,'medical examination2'!A2052:G4387,7,FALSE)</f>
        <v>yes</v>
      </c>
      <c r="F2052" t="str">
        <f>VLOOKUP(healthcare!A2052,'medical examination2'!A2052:I4386,9,FALSE)</f>
        <v>No</v>
      </c>
      <c r="G2052" t="str">
        <f>VLOOKUP(A2052,'medical examination2'!A2052:J4386,10,FALSE)</f>
        <v>Yes</v>
      </c>
      <c r="I2052" t="str">
        <f>VLOOKUP(A2052,'medical examination2'!A2052:M4386,13,FALSE)</f>
        <v>No</v>
      </c>
      <c r="J2052" t="str">
        <f>VLOOKUP(A2052,'medical examination2'!A2052:D4386,4,FALSE)</f>
        <v>OVERWEIGHT</v>
      </c>
      <c r="K2052" t="str">
        <f>VLOOKUP(A2052,'medical examination2'!A2052:F4386,6,FALSE)</f>
        <v>NORMAL</v>
      </c>
      <c r="L2052" s="16" t="e">
        <f>VLOOKUP(A2052,'hospitalisation details 2'!A2052:G4394,7,FALSE)</f>
        <v>#N/A</v>
      </c>
      <c r="N2052" t="e">
        <f>VLOOKUP(A2052,'hospitalisation details 2'!A2052:J4394,10,FALSE)</f>
        <v>#N/A</v>
      </c>
    </row>
    <row r="2053" spans="1:14" ht="15.6" x14ac:dyDescent="0.3">
      <c r="A2053" s="1" t="s">
        <v>315</v>
      </c>
      <c r="B2053" t="str">
        <f>VLOOKUP(A2053,'Customer Names'!A2053:D4387,4,FALSE)</f>
        <v>Laura T.</v>
      </c>
      <c r="C2053">
        <f>VLOOKUP(A2053,'medical examination2'!A2053:'medical examination2'!B4387,2,FALSE)</f>
        <v>31.824999999999999</v>
      </c>
      <c r="D2053">
        <f>VLOOKUP(A2053,'medical examination2'!A2053:E4387,5,FALSE)</f>
        <v>4.7</v>
      </c>
      <c r="E2053" t="str">
        <f>VLOOKUP(A2053,'medical examination2'!A2053:G4388,7,FALSE)</f>
        <v>No</v>
      </c>
      <c r="F2053" t="str">
        <f>VLOOKUP(healthcare!A2053,'medical examination2'!A2053:I4387,9,FALSE)</f>
        <v>No</v>
      </c>
      <c r="G2053" t="str">
        <f>VLOOKUP(A2053,'medical examination2'!A2053:J4387,10,FALSE)</f>
        <v>Yes</v>
      </c>
      <c r="I2053" t="str">
        <f>VLOOKUP(A2053,'medical examination2'!A2053:M4387,13,FALSE)</f>
        <v>No</v>
      </c>
      <c r="J2053" t="str">
        <f>VLOOKUP(A2053,'medical examination2'!A2053:D4387,4,FALSE)</f>
        <v>OBESITY</v>
      </c>
      <c r="K2053" t="str">
        <f>VLOOKUP(A2053,'medical examination2'!A2053:F4387,6,FALSE)</f>
        <v>NORMAL</v>
      </c>
      <c r="L2053" s="16" t="e">
        <f>VLOOKUP(A2053,'hospitalisation details 2'!A2053:G4395,7,FALSE)</f>
        <v>#N/A</v>
      </c>
      <c r="N2053" t="e">
        <f>VLOOKUP(A2053,'hospitalisation details 2'!A2053:J4395,10,FALSE)</f>
        <v>#N/A</v>
      </c>
    </row>
    <row r="2054" spans="1:14" ht="15.6" x14ac:dyDescent="0.3">
      <c r="A2054" s="1" t="s">
        <v>314</v>
      </c>
      <c r="B2054" t="str">
        <f>VLOOKUP(A2054,'Customer Names'!A2054:D4388,4,FALSE)</f>
        <v>Natalia</v>
      </c>
      <c r="C2054">
        <f>VLOOKUP(A2054,'medical examination2'!A2054:'medical examination2'!B4388,2,FALSE)</f>
        <v>25.745000000000001</v>
      </c>
      <c r="D2054">
        <f>VLOOKUP(A2054,'medical examination2'!A2054:E4388,5,FALSE)</f>
        <v>4.34</v>
      </c>
      <c r="E2054" t="str">
        <f>VLOOKUP(A2054,'medical examination2'!A2054:G4389,7,FALSE)</f>
        <v>No</v>
      </c>
      <c r="F2054" t="str">
        <f>VLOOKUP(healthcare!A2054,'medical examination2'!A2054:I4388,9,FALSE)</f>
        <v>No</v>
      </c>
      <c r="G2054" t="str">
        <f>VLOOKUP(A2054,'medical examination2'!A2054:J4388,10,FALSE)</f>
        <v>Yes</v>
      </c>
      <c r="I2054" t="str">
        <f>VLOOKUP(A2054,'medical examination2'!A2054:M4388,13,FALSE)</f>
        <v>No</v>
      </c>
      <c r="J2054" t="str">
        <f>VLOOKUP(A2054,'medical examination2'!A2054:D4388,4,FALSE)</f>
        <v>OVERWEIGHT</v>
      </c>
      <c r="K2054" t="str">
        <f>VLOOKUP(A2054,'medical examination2'!A2054:F4388,6,FALSE)</f>
        <v>NORMAL</v>
      </c>
      <c r="L2054" s="16" t="e">
        <f>VLOOKUP(A2054,'hospitalisation details 2'!A2054:G4396,7,FALSE)</f>
        <v>#N/A</v>
      </c>
      <c r="N2054" t="e">
        <f>VLOOKUP(A2054,'hospitalisation details 2'!A2054:J4396,10,FALSE)</f>
        <v>#N/A</v>
      </c>
    </row>
    <row r="2055" spans="1:14" ht="15.6" x14ac:dyDescent="0.3">
      <c r="A2055" s="1" t="s">
        <v>313</v>
      </c>
      <c r="B2055" t="str">
        <f>VLOOKUP(A2055,'Customer Names'!A2055:D4389,4,FALSE)</f>
        <v>Jennifer L.</v>
      </c>
      <c r="C2055">
        <f>VLOOKUP(A2055,'medical examination2'!A2055:'medical examination2'!B4389,2,FALSE)</f>
        <v>24.605</v>
      </c>
      <c r="D2055">
        <f>VLOOKUP(A2055,'medical examination2'!A2055:E4389,5,FALSE)</f>
        <v>5.62</v>
      </c>
      <c r="E2055" t="str">
        <f>VLOOKUP(A2055,'medical examination2'!A2055:G4390,7,FALSE)</f>
        <v>No</v>
      </c>
      <c r="F2055" t="str">
        <f>VLOOKUP(healthcare!A2055,'medical examination2'!A2055:I4389,9,FALSE)</f>
        <v>No</v>
      </c>
      <c r="G2055" t="str">
        <f>VLOOKUP(A2055,'medical examination2'!A2055:J4389,10,FALSE)</f>
        <v>Yes</v>
      </c>
      <c r="I2055" t="str">
        <f>VLOOKUP(A2055,'medical examination2'!A2055:M4389,13,FALSE)</f>
        <v>No</v>
      </c>
      <c r="J2055" t="str">
        <f>VLOOKUP(A2055,'medical examination2'!A2055:D4389,4,FALSE)</f>
        <v>NORMAL WEIGHT</v>
      </c>
      <c r="K2055" t="str">
        <f>VLOOKUP(A2055,'medical examination2'!A2055:F4389,6,FALSE)</f>
        <v>NORMAL</v>
      </c>
      <c r="L2055" s="16" t="e">
        <f>VLOOKUP(A2055,'hospitalisation details 2'!A2055:G4397,7,FALSE)</f>
        <v>#N/A</v>
      </c>
      <c r="N2055" t="e">
        <f>VLOOKUP(A2055,'hospitalisation details 2'!A2055:J4397,10,FALSE)</f>
        <v>#N/A</v>
      </c>
    </row>
    <row r="2056" spans="1:14" ht="15.6" x14ac:dyDescent="0.3">
      <c r="A2056" s="1" t="s">
        <v>312</v>
      </c>
      <c r="B2056" t="str">
        <f>VLOOKUP(A2056,'Customer Names'!A2056:D4390,4,FALSE)</f>
        <v>Brooke</v>
      </c>
      <c r="C2056">
        <f>VLOOKUP(A2056,'medical examination2'!A2056:'medical examination2'!B4390,2,FALSE)</f>
        <v>24.51</v>
      </c>
      <c r="D2056">
        <f>VLOOKUP(A2056,'medical examination2'!A2056:E4390,5,FALSE)</f>
        <v>4.24</v>
      </c>
      <c r="E2056" t="str">
        <f>VLOOKUP(A2056,'medical examination2'!A2056:G4391,7,FALSE)</f>
        <v>No</v>
      </c>
      <c r="F2056" t="str">
        <f>VLOOKUP(healthcare!A2056,'medical examination2'!A2056:I4390,9,FALSE)</f>
        <v>No</v>
      </c>
      <c r="G2056" t="str">
        <f>VLOOKUP(A2056,'medical examination2'!A2056:J4390,10,FALSE)</f>
        <v>Yes</v>
      </c>
      <c r="I2056" t="str">
        <f>VLOOKUP(A2056,'medical examination2'!A2056:M4390,13,FALSE)</f>
        <v>No</v>
      </c>
      <c r="J2056" t="str">
        <f>VLOOKUP(A2056,'medical examination2'!A2056:D4390,4,FALSE)</f>
        <v>NORMAL WEIGHT</v>
      </c>
      <c r="K2056" t="str">
        <f>VLOOKUP(A2056,'medical examination2'!A2056:F4390,6,FALSE)</f>
        <v>NORMAL</v>
      </c>
      <c r="L2056" s="16" t="e">
        <f>VLOOKUP(A2056,'hospitalisation details 2'!A2056:G4398,7,FALSE)</f>
        <v>#N/A</v>
      </c>
      <c r="N2056" t="e">
        <f>VLOOKUP(A2056,'hospitalisation details 2'!A2056:J4398,10,FALSE)</f>
        <v>#N/A</v>
      </c>
    </row>
    <row r="2057" spans="1:14" ht="15.6" x14ac:dyDescent="0.3">
      <c r="A2057" s="1" t="s">
        <v>311</v>
      </c>
      <c r="B2057" t="str">
        <f>VLOOKUP(A2057,'Customer Names'!A2057:D4391,4,FALSE)</f>
        <v>Jeremy M</v>
      </c>
      <c r="C2057">
        <f>VLOOKUP(A2057,'medical examination2'!A2057:'medical examination2'!B4391,2,FALSE)</f>
        <v>31.065000000000001</v>
      </c>
      <c r="D2057">
        <f>VLOOKUP(A2057,'medical examination2'!A2057:E4391,5,FALSE)</f>
        <v>4.57</v>
      </c>
      <c r="E2057" t="str">
        <f>VLOOKUP(A2057,'medical examination2'!A2057:G4392,7,FALSE)</f>
        <v>yes</v>
      </c>
      <c r="F2057" t="str">
        <f>VLOOKUP(healthcare!A2057,'medical examination2'!A2057:I4391,9,FALSE)</f>
        <v>No</v>
      </c>
      <c r="G2057" t="str">
        <f>VLOOKUP(A2057,'medical examination2'!A2057:J4391,10,FALSE)</f>
        <v>No</v>
      </c>
      <c r="I2057" t="str">
        <f>VLOOKUP(A2057,'medical examination2'!A2057:M4391,13,FALSE)</f>
        <v>No</v>
      </c>
      <c r="J2057" t="str">
        <f>VLOOKUP(A2057,'medical examination2'!A2057:D4391,4,FALSE)</f>
        <v>OBESITY</v>
      </c>
      <c r="K2057" t="str">
        <f>VLOOKUP(A2057,'medical examination2'!A2057:F4391,6,FALSE)</f>
        <v>NORMAL</v>
      </c>
      <c r="L2057" s="16" t="e">
        <f>VLOOKUP(A2057,'hospitalisation details 2'!A2057:G4399,7,FALSE)</f>
        <v>#N/A</v>
      </c>
      <c r="N2057" t="e">
        <f>VLOOKUP(A2057,'hospitalisation details 2'!A2057:J4399,10,FALSE)</f>
        <v>#N/A</v>
      </c>
    </row>
    <row r="2058" spans="1:14" ht="15.6" x14ac:dyDescent="0.3">
      <c r="A2058" s="1" t="s">
        <v>310</v>
      </c>
      <c r="B2058" t="str">
        <f>VLOOKUP(A2058,'Customer Names'!A2058:D4392,4,FALSE)</f>
        <v>Megan L.</v>
      </c>
      <c r="C2058">
        <f>VLOOKUP(A2058,'medical examination2'!A2058:'medical examination2'!B4392,2,FALSE)</f>
        <v>28.12</v>
      </c>
      <c r="D2058">
        <f>VLOOKUP(A2058,'medical examination2'!A2058:E4392,5,FALSE)</f>
        <v>5.05</v>
      </c>
      <c r="E2058" t="str">
        <f>VLOOKUP(A2058,'medical examination2'!A2058:G4393,7,FALSE)</f>
        <v>No</v>
      </c>
      <c r="F2058" t="str">
        <f>VLOOKUP(healthcare!A2058,'medical examination2'!A2058:I4392,9,FALSE)</f>
        <v>No</v>
      </c>
      <c r="G2058" t="str">
        <f>VLOOKUP(A2058,'medical examination2'!A2058:J4392,10,FALSE)</f>
        <v>No</v>
      </c>
      <c r="I2058" t="str">
        <f>VLOOKUP(A2058,'medical examination2'!A2058:M4392,13,FALSE)</f>
        <v>No</v>
      </c>
      <c r="J2058" t="str">
        <f>VLOOKUP(A2058,'medical examination2'!A2058:D4392,4,FALSE)</f>
        <v>OVERWEIGHT</v>
      </c>
      <c r="K2058" t="str">
        <f>VLOOKUP(A2058,'medical examination2'!A2058:F4392,6,FALSE)</f>
        <v>NORMAL</v>
      </c>
      <c r="L2058" s="16" t="e">
        <f>VLOOKUP(A2058,'hospitalisation details 2'!A2058:G4400,7,FALSE)</f>
        <v>#N/A</v>
      </c>
      <c r="N2058" t="e">
        <f>VLOOKUP(A2058,'hospitalisation details 2'!A2058:J4400,10,FALSE)</f>
        <v>#N/A</v>
      </c>
    </row>
    <row r="2059" spans="1:14" ht="15.6" x14ac:dyDescent="0.3">
      <c r="A2059" s="1" t="s">
        <v>309</v>
      </c>
      <c r="B2059" t="str">
        <f>VLOOKUP(A2059,'Customer Names'!A2059:D4393,4,FALSE)</f>
        <v>Bryan</v>
      </c>
      <c r="C2059">
        <f>VLOOKUP(A2059,'medical examination2'!A2059:'medical examination2'!B4393,2,FALSE)</f>
        <v>38.06</v>
      </c>
      <c r="D2059">
        <f>VLOOKUP(A2059,'medical examination2'!A2059:E4393,5,FALSE)</f>
        <v>6.16</v>
      </c>
      <c r="E2059" t="str">
        <f>VLOOKUP(A2059,'medical examination2'!A2059:G4394,7,FALSE)</f>
        <v>No</v>
      </c>
      <c r="F2059" t="str">
        <f>VLOOKUP(healthcare!A2059,'medical examination2'!A2059:I4393,9,FALSE)</f>
        <v>No</v>
      </c>
      <c r="G2059" t="str">
        <f>VLOOKUP(A2059,'medical examination2'!A2059:J4393,10,FALSE)</f>
        <v>No</v>
      </c>
      <c r="I2059" t="str">
        <f>VLOOKUP(A2059,'medical examination2'!A2059:M4393,13,FALSE)</f>
        <v>No</v>
      </c>
      <c r="J2059" t="str">
        <f>VLOOKUP(A2059,'medical examination2'!A2059:D4393,4,FALSE)</f>
        <v>OBESITY</v>
      </c>
      <c r="K2059" t="str">
        <f>VLOOKUP(A2059,'medical examination2'!A2059:F4393,6,FALSE)</f>
        <v>PREDIABETES</v>
      </c>
      <c r="L2059" s="16" t="e">
        <f>VLOOKUP(A2059,'hospitalisation details 2'!A2059:G4401,7,FALSE)</f>
        <v>#N/A</v>
      </c>
      <c r="N2059" t="e">
        <f>VLOOKUP(A2059,'hospitalisation details 2'!A2059:J4401,10,FALSE)</f>
        <v>#N/A</v>
      </c>
    </row>
    <row r="2060" spans="1:14" ht="15.6" x14ac:dyDescent="0.3">
      <c r="A2060" s="1" t="s">
        <v>308</v>
      </c>
      <c r="B2060" t="str">
        <f>VLOOKUP(A2060,'Customer Names'!A2060:D4394,4,FALSE)</f>
        <v>Marny</v>
      </c>
      <c r="C2060">
        <f>VLOOKUP(A2060,'medical examination2'!A2060:'medical examination2'!B4394,2,FALSE)</f>
        <v>24.96</v>
      </c>
      <c r="D2060">
        <f>VLOOKUP(A2060,'medical examination2'!A2060:E4394,5,FALSE)</f>
        <v>4.57</v>
      </c>
      <c r="E2060" t="str">
        <f>VLOOKUP(A2060,'medical examination2'!A2060:G4395,7,FALSE)</f>
        <v>No</v>
      </c>
      <c r="F2060" t="str">
        <f>VLOOKUP(healthcare!A2060,'medical examination2'!A2060:I4394,9,FALSE)</f>
        <v>No</v>
      </c>
      <c r="G2060" t="str">
        <f>VLOOKUP(A2060,'medical examination2'!A2060:J4394,10,FALSE)</f>
        <v>No</v>
      </c>
      <c r="I2060" t="str">
        <f>VLOOKUP(A2060,'medical examination2'!A2060:M4394,13,FALSE)</f>
        <v>No</v>
      </c>
      <c r="J2060" t="str">
        <f>VLOOKUP(A2060,'medical examination2'!A2060:D4394,4,FALSE)</f>
        <v>OVERWEIGHT</v>
      </c>
      <c r="K2060" t="str">
        <f>VLOOKUP(A2060,'medical examination2'!A2060:F4394,6,FALSE)</f>
        <v>NORMAL</v>
      </c>
      <c r="L2060" s="16" t="e">
        <f>VLOOKUP(A2060,'hospitalisation details 2'!A2060:G4402,7,FALSE)</f>
        <v>#N/A</v>
      </c>
      <c r="N2060" t="e">
        <f>VLOOKUP(A2060,'hospitalisation details 2'!A2060:J4402,10,FALSE)</f>
        <v>#N/A</v>
      </c>
    </row>
    <row r="2061" spans="1:14" ht="15.6" x14ac:dyDescent="0.3">
      <c r="A2061" s="1" t="s">
        <v>307</v>
      </c>
      <c r="B2061" t="str">
        <f>VLOOKUP(A2061,'Customer Names'!A2061:D4395,4,FALSE)</f>
        <v>Marc</v>
      </c>
      <c r="C2061">
        <f>VLOOKUP(A2061,'medical examination2'!A2061:'medical examination2'!B4395,2,FALSE)</f>
        <v>17.670000000000002</v>
      </c>
      <c r="D2061">
        <f>VLOOKUP(A2061,'medical examination2'!A2061:E4395,5,FALSE)</f>
        <v>5.53</v>
      </c>
      <c r="E2061" t="str">
        <f>VLOOKUP(A2061,'medical examination2'!A2061:G4396,7,FALSE)</f>
        <v>yes</v>
      </c>
      <c r="F2061" t="str">
        <f>VLOOKUP(healthcare!A2061,'medical examination2'!A2061:I4395,9,FALSE)</f>
        <v>No</v>
      </c>
      <c r="G2061" t="str">
        <f>VLOOKUP(A2061,'medical examination2'!A2061:J4395,10,FALSE)</f>
        <v>No</v>
      </c>
      <c r="I2061" t="str">
        <f>VLOOKUP(A2061,'medical examination2'!A2061:M4395,13,FALSE)</f>
        <v>No</v>
      </c>
      <c r="J2061" t="str">
        <f>VLOOKUP(A2061,'medical examination2'!A2061:D4395,4,FALSE)</f>
        <v>UNDERWEIGHT</v>
      </c>
      <c r="K2061" t="str">
        <f>VLOOKUP(A2061,'medical examination2'!A2061:F4395,6,FALSE)</f>
        <v>NORMAL</v>
      </c>
      <c r="L2061" s="16" t="e">
        <f>VLOOKUP(A2061,'hospitalisation details 2'!A2061:G4403,7,FALSE)</f>
        <v>#N/A</v>
      </c>
      <c r="N2061" t="e">
        <f>VLOOKUP(A2061,'hospitalisation details 2'!A2061:J4403,10,FALSE)</f>
        <v>#N/A</v>
      </c>
    </row>
    <row r="2062" spans="1:14" ht="15.6" x14ac:dyDescent="0.3">
      <c r="A2062" s="1" t="s">
        <v>306</v>
      </c>
      <c r="B2062" t="str">
        <f>VLOOKUP(A2062,'Customer Names'!A2062:D4396,4,FALSE)</f>
        <v>Benjamin L</v>
      </c>
      <c r="C2062">
        <f>VLOOKUP(A2062,'medical examination2'!A2062:'medical examination2'!B4396,2,FALSE)</f>
        <v>31.35</v>
      </c>
      <c r="D2062">
        <f>VLOOKUP(A2062,'medical examination2'!A2062:E4396,5,FALSE)</f>
        <v>5.84</v>
      </c>
      <c r="E2062" t="str">
        <f>VLOOKUP(A2062,'medical examination2'!A2062:G4397,7,FALSE)</f>
        <v>No</v>
      </c>
      <c r="F2062" t="str">
        <f>VLOOKUP(healthcare!A2062,'medical examination2'!A2062:I4396,9,FALSE)</f>
        <v>yes</v>
      </c>
      <c r="G2062" t="str">
        <f>VLOOKUP(A2062,'medical examination2'!A2062:J4396,10,FALSE)</f>
        <v>No</v>
      </c>
      <c r="I2062" t="str">
        <f>VLOOKUP(A2062,'medical examination2'!A2062:M4396,13,FALSE)</f>
        <v>No</v>
      </c>
      <c r="J2062" t="str">
        <f>VLOOKUP(A2062,'medical examination2'!A2062:D4396,4,FALSE)</f>
        <v>OBESITY</v>
      </c>
      <c r="K2062" t="str">
        <f>VLOOKUP(A2062,'medical examination2'!A2062:F4396,6,FALSE)</f>
        <v>PREDIABETES</v>
      </c>
      <c r="L2062" s="16" t="e">
        <f>VLOOKUP(A2062,'hospitalisation details 2'!A2062:G4404,7,FALSE)</f>
        <v>#N/A</v>
      </c>
      <c r="N2062" t="e">
        <f>VLOOKUP(A2062,'hospitalisation details 2'!A2062:J4404,10,FALSE)</f>
        <v>#N/A</v>
      </c>
    </row>
    <row r="2063" spans="1:14" ht="15.6" x14ac:dyDescent="0.3">
      <c r="A2063" s="1" t="s">
        <v>305</v>
      </c>
      <c r="B2063" t="str">
        <f>VLOOKUP(A2063,'Customer Names'!A2063:D4397,4,FALSE)</f>
        <v>Rob G</v>
      </c>
      <c r="C2063">
        <f>VLOOKUP(A2063,'medical examination2'!A2063:'medical examination2'!B4397,2,FALSE)</f>
        <v>28.31</v>
      </c>
      <c r="D2063">
        <f>VLOOKUP(A2063,'medical examination2'!A2063:E4397,5,FALSE)</f>
        <v>6.41</v>
      </c>
      <c r="E2063" t="str">
        <f>VLOOKUP(A2063,'medical examination2'!A2063:G4398,7,FALSE)</f>
        <v>No</v>
      </c>
      <c r="F2063" t="str">
        <f>VLOOKUP(healthcare!A2063,'medical examination2'!A2063:I4397,9,FALSE)</f>
        <v>yes</v>
      </c>
      <c r="G2063" t="str">
        <f>VLOOKUP(A2063,'medical examination2'!A2063:J4397,10,FALSE)</f>
        <v>No</v>
      </c>
      <c r="I2063" t="str">
        <f>VLOOKUP(A2063,'medical examination2'!A2063:M4397,13,FALSE)</f>
        <v>No</v>
      </c>
      <c r="J2063" t="str">
        <f>VLOOKUP(A2063,'medical examination2'!A2063:D4397,4,FALSE)</f>
        <v>OVERWEIGHT</v>
      </c>
      <c r="K2063" t="str">
        <f>VLOOKUP(A2063,'medical examination2'!A2063:F4397,6,FALSE)</f>
        <v>PREDIABETES</v>
      </c>
      <c r="L2063" s="16" t="e">
        <f>VLOOKUP(A2063,'hospitalisation details 2'!A2063:G4405,7,FALSE)</f>
        <v>#N/A</v>
      </c>
      <c r="N2063" t="e">
        <f>VLOOKUP(A2063,'hospitalisation details 2'!A2063:J4405,10,FALSE)</f>
        <v>#N/A</v>
      </c>
    </row>
    <row r="2064" spans="1:14" ht="15.6" x14ac:dyDescent="0.3">
      <c r="A2064" s="1" t="s">
        <v>304</v>
      </c>
      <c r="B2064" t="str">
        <f>VLOOKUP(A2064,'Customer Names'!A2064:D4398,4,FALSE)</f>
        <v>Stefanie A</v>
      </c>
      <c r="C2064">
        <f>VLOOKUP(A2064,'medical examination2'!A2064:'medical examination2'!B4398,2,FALSE)</f>
        <v>30.3</v>
      </c>
      <c r="D2064">
        <f>VLOOKUP(A2064,'medical examination2'!A2064:E4398,5,FALSE)</f>
        <v>4.7300000000000004</v>
      </c>
      <c r="E2064" t="str">
        <f>VLOOKUP(A2064,'medical examination2'!A2064:G4399,7,FALSE)</f>
        <v>yes</v>
      </c>
      <c r="F2064" t="str">
        <f>VLOOKUP(healthcare!A2064,'medical examination2'!A2064:I4398,9,FALSE)</f>
        <v>No</v>
      </c>
      <c r="G2064" t="str">
        <f>VLOOKUP(A2064,'medical examination2'!A2064:J4398,10,FALSE)</f>
        <v>Yes</v>
      </c>
      <c r="I2064" t="str">
        <f>VLOOKUP(A2064,'medical examination2'!A2064:M4398,13,FALSE)</f>
        <v>No</v>
      </c>
      <c r="J2064" t="str">
        <f>VLOOKUP(A2064,'medical examination2'!A2064:D4398,4,FALSE)</f>
        <v>OBESITY</v>
      </c>
      <c r="K2064" t="str">
        <f>VLOOKUP(A2064,'medical examination2'!A2064:F4398,6,FALSE)</f>
        <v>NORMAL</v>
      </c>
      <c r="L2064" s="16" t="e">
        <f>VLOOKUP(A2064,'hospitalisation details 2'!A2064:G4406,7,FALSE)</f>
        <v>#N/A</v>
      </c>
      <c r="N2064" t="e">
        <f>VLOOKUP(A2064,'hospitalisation details 2'!A2064:J4406,10,FALSE)</f>
        <v>#N/A</v>
      </c>
    </row>
    <row r="2065" spans="1:14" ht="15.6" x14ac:dyDescent="0.3">
      <c r="A2065" s="1" t="s">
        <v>303</v>
      </c>
      <c r="B2065" t="str">
        <f>VLOOKUP(A2065,'Customer Names'!A2065:D4399,4,FALSE)</f>
        <v>Stephanie</v>
      </c>
      <c r="C2065">
        <f>VLOOKUP(A2065,'medical examination2'!A2065:'medical examination2'!B4399,2,FALSE)</f>
        <v>26.4</v>
      </c>
      <c r="D2065">
        <f>VLOOKUP(A2065,'medical examination2'!A2065:E4399,5,FALSE)</f>
        <v>6.22</v>
      </c>
      <c r="E2065" t="str">
        <f>VLOOKUP(A2065,'medical examination2'!A2065:G4400,7,FALSE)</f>
        <v>yes</v>
      </c>
      <c r="F2065" t="str">
        <f>VLOOKUP(healthcare!A2065,'medical examination2'!A2065:I4399,9,FALSE)</f>
        <v>No</v>
      </c>
      <c r="G2065" t="str">
        <f>VLOOKUP(A2065,'medical examination2'!A2065:J4399,10,FALSE)</f>
        <v>No</v>
      </c>
      <c r="I2065" t="str">
        <f>VLOOKUP(A2065,'medical examination2'!A2065:M4399,13,FALSE)</f>
        <v>No</v>
      </c>
      <c r="J2065" t="str">
        <f>VLOOKUP(A2065,'medical examination2'!A2065:D4399,4,FALSE)</f>
        <v>OVERWEIGHT</v>
      </c>
      <c r="K2065" t="str">
        <f>VLOOKUP(A2065,'medical examination2'!A2065:F4399,6,FALSE)</f>
        <v>PREDIABETES</v>
      </c>
      <c r="L2065" s="16" t="e">
        <f>VLOOKUP(A2065,'hospitalisation details 2'!A2065:G4407,7,FALSE)</f>
        <v>#N/A</v>
      </c>
      <c r="N2065" t="e">
        <f>VLOOKUP(A2065,'hospitalisation details 2'!A2065:J4407,10,FALSE)</f>
        <v>#N/A</v>
      </c>
    </row>
    <row r="2066" spans="1:14" ht="15.6" x14ac:dyDescent="0.3">
      <c r="A2066" s="1" t="s">
        <v>302</v>
      </c>
      <c r="B2066" t="str">
        <f>VLOOKUP(A2066,'Customer Names'!A2066:D4400,4,FALSE)</f>
        <v>Caroline F.</v>
      </c>
      <c r="C2066">
        <f>VLOOKUP(A2066,'medical examination2'!A2066:'medical examination2'!B4400,2,FALSE)</f>
        <v>22.135000000000002</v>
      </c>
      <c r="D2066">
        <f>VLOOKUP(A2066,'medical examination2'!A2066:E4400,5,FALSE)</f>
        <v>4.46</v>
      </c>
      <c r="E2066" t="str">
        <f>VLOOKUP(A2066,'medical examination2'!A2066:G4401,7,FALSE)</f>
        <v>yes</v>
      </c>
      <c r="F2066" t="str">
        <f>VLOOKUP(healthcare!A2066,'medical examination2'!A2066:I4400,9,FALSE)</f>
        <v>No</v>
      </c>
      <c r="G2066" t="str">
        <f>VLOOKUP(A2066,'medical examination2'!A2066:J4400,10,FALSE)</f>
        <v>No</v>
      </c>
      <c r="I2066" t="str">
        <f>VLOOKUP(A2066,'medical examination2'!A2066:M4400,13,FALSE)</f>
        <v>No</v>
      </c>
      <c r="J2066" t="str">
        <f>VLOOKUP(A2066,'medical examination2'!A2066:D4400,4,FALSE)</f>
        <v>NORMAL WEIGHT</v>
      </c>
      <c r="K2066" t="str">
        <f>VLOOKUP(A2066,'medical examination2'!A2066:F4400,6,FALSE)</f>
        <v>NORMAL</v>
      </c>
      <c r="L2066" s="16" t="e">
        <f>VLOOKUP(A2066,'hospitalisation details 2'!A2066:G4408,7,FALSE)</f>
        <v>#N/A</v>
      </c>
      <c r="N2066" t="e">
        <f>VLOOKUP(A2066,'hospitalisation details 2'!A2066:J4408,10,FALSE)</f>
        <v>#N/A</v>
      </c>
    </row>
    <row r="2067" spans="1:14" ht="15.6" x14ac:dyDescent="0.3">
      <c r="A2067" s="1" t="s">
        <v>301</v>
      </c>
      <c r="B2067" t="str">
        <f>VLOOKUP(A2067,'Customer Names'!A2067:D4401,4,FALSE)</f>
        <v>Julia J.</v>
      </c>
      <c r="C2067">
        <f>VLOOKUP(A2067,'medical examination2'!A2067:'medical examination2'!B4401,2,FALSE)</f>
        <v>17.399999999999999</v>
      </c>
      <c r="D2067">
        <f>VLOOKUP(A2067,'medical examination2'!A2067:E4401,5,FALSE)</f>
        <v>4.5</v>
      </c>
      <c r="E2067" t="str">
        <f>VLOOKUP(A2067,'medical examination2'!A2067:G4402,7,FALSE)</f>
        <v>yes</v>
      </c>
      <c r="F2067" t="str">
        <f>VLOOKUP(healthcare!A2067,'medical examination2'!A2067:I4401,9,FALSE)</f>
        <v>No</v>
      </c>
      <c r="G2067" t="str">
        <f>VLOOKUP(A2067,'medical examination2'!A2067:J4401,10,FALSE)</f>
        <v>No</v>
      </c>
      <c r="I2067" t="str">
        <f>VLOOKUP(A2067,'medical examination2'!A2067:M4401,13,FALSE)</f>
        <v>No</v>
      </c>
      <c r="J2067" t="str">
        <f>VLOOKUP(A2067,'medical examination2'!A2067:D4401,4,FALSE)</f>
        <v>UNDERWEIGHT</v>
      </c>
      <c r="K2067" t="str">
        <f>VLOOKUP(A2067,'medical examination2'!A2067:F4401,6,FALSE)</f>
        <v>NORMAL</v>
      </c>
      <c r="L2067" s="16" t="e">
        <f>VLOOKUP(A2067,'hospitalisation details 2'!A2067:G4409,7,FALSE)</f>
        <v>#N/A</v>
      </c>
      <c r="N2067" t="e">
        <f>VLOOKUP(A2067,'hospitalisation details 2'!A2067:J4409,10,FALSE)</f>
        <v>#N/A</v>
      </c>
    </row>
    <row r="2068" spans="1:14" ht="15.6" x14ac:dyDescent="0.3">
      <c r="A2068" s="1" t="s">
        <v>299</v>
      </c>
      <c r="B2068" t="str">
        <f>VLOOKUP(A2068,'Customer Names'!A2068:D4402,4,FALSE)</f>
        <v>Jack</v>
      </c>
      <c r="C2068">
        <f>VLOOKUP(A2068,'medical examination2'!A2068:'medical examination2'!B4402,2,FALSE)</f>
        <v>28.06</v>
      </c>
      <c r="D2068">
        <f>VLOOKUP(A2068,'medical examination2'!A2068:E4402,5,FALSE)</f>
        <v>8.93</v>
      </c>
      <c r="E2068" t="str">
        <f>VLOOKUP(A2068,'medical examination2'!A2068:G4403,7,FALSE)</f>
        <v>No</v>
      </c>
      <c r="F2068" t="str">
        <f>VLOOKUP(healthcare!A2068,'medical examination2'!A2068:I4402,9,FALSE)</f>
        <v>No</v>
      </c>
      <c r="G2068" t="str">
        <f>VLOOKUP(A2068,'medical examination2'!A2068:J4402,10,FALSE)</f>
        <v>No</v>
      </c>
      <c r="I2068" t="str">
        <f>VLOOKUP(A2068,'medical examination2'!A2068:M4402,13,FALSE)</f>
        <v>No</v>
      </c>
      <c r="J2068" t="str">
        <f>VLOOKUP(A2068,'medical examination2'!A2068:D4402,4,FALSE)</f>
        <v>OVERWEIGHT</v>
      </c>
      <c r="K2068" t="str">
        <f>VLOOKUP(A2068,'medical examination2'!A2068:F4402,6,FALSE)</f>
        <v>DIABETES</v>
      </c>
      <c r="L2068" s="16" t="e">
        <f>VLOOKUP(A2068,'hospitalisation details 2'!A2068:G4410,7,FALSE)</f>
        <v>#N/A</v>
      </c>
      <c r="N2068" t="e">
        <f>VLOOKUP(A2068,'hospitalisation details 2'!A2068:J4410,10,FALSE)</f>
        <v>#N/A</v>
      </c>
    </row>
    <row r="2069" spans="1:14" ht="15.6" x14ac:dyDescent="0.3">
      <c r="A2069" s="1" t="s">
        <v>298</v>
      </c>
      <c r="B2069" t="str">
        <f>VLOOKUP(A2069,'Customer Names'!A2069:D4403,4,FALSE)</f>
        <v>Bernat</v>
      </c>
      <c r="C2069">
        <f>VLOOKUP(A2069,'medical examination2'!A2069:'medical examination2'!B4403,2,FALSE)</f>
        <v>31.13</v>
      </c>
      <c r="D2069">
        <f>VLOOKUP(A2069,'medical examination2'!A2069:E4403,5,FALSE)</f>
        <v>11.02</v>
      </c>
      <c r="E2069" t="str">
        <f>VLOOKUP(A2069,'medical examination2'!A2069:G4404,7,FALSE)</f>
        <v>No</v>
      </c>
      <c r="F2069" t="str">
        <f>VLOOKUP(healthcare!A2069,'medical examination2'!A2069:I4403,9,FALSE)</f>
        <v>No</v>
      </c>
      <c r="G2069" t="str">
        <f>VLOOKUP(A2069,'medical examination2'!A2069:J4403,10,FALSE)</f>
        <v>No</v>
      </c>
      <c r="I2069" t="str">
        <f>VLOOKUP(A2069,'medical examination2'!A2069:M4403,13,FALSE)</f>
        <v>No</v>
      </c>
      <c r="J2069" t="str">
        <f>VLOOKUP(A2069,'medical examination2'!A2069:D4403,4,FALSE)</f>
        <v>OBESITY</v>
      </c>
      <c r="K2069" t="str">
        <f>VLOOKUP(A2069,'medical examination2'!A2069:F4403,6,FALSE)</f>
        <v>DIABETES</v>
      </c>
      <c r="L2069" s="16" t="e">
        <f>VLOOKUP(A2069,'hospitalisation details 2'!A2069:G4411,7,FALSE)</f>
        <v>#N/A</v>
      </c>
      <c r="N2069" t="e">
        <f>VLOOKUP(A2069,'hospitalisation details 2'!A2069:J4411,10,FALSE)</f>
        <v>#N/A</v>
      </c>
    </row>
    <row r="2070" spans="1:14" ht="15.6" x14ac:dyDescent="0.3">
      <c r="A2070" s="1" t="s">
        <v>297</v>
      </c>
      <c r="B2070" t="str">
        <f>VLOOKUP(A2070,'Customer Names'!A2070:D4404,4,FALSE)</f>
        <v>Hicham</v>
      </c>
      <c r="C2070">
        <f>VLOOKUP(A2070,'medical examination2'!A2070:'medical examination2'!B4404,2,FALSE)</f>
        <v>18.46</v>
      </c>
      <c r="D2070">
        <f>VLOOKUP(A2070,'medical examination2'!A2070:E4404,5,FALSE)</f>
        <v>5.25</v>
      </c>
      <c r="E2070" t="str">
        <f>VLOOKUP(A2070,'medical examination2'!A2070:G4405,7,FALSE)</f>
        <v>No</v>
      </c>
      <c r="F2070" t="str">
        <f>VLOOKUP(healthcare!A2070,'medical examination2'!A2070:I4404,9,FALSE)</f>
        <v>No</v>
      </c>
      <c r="G2070" t="str">
        <f>VLOOKUP(A2070,'medical examination2'!A2070:J4404,10,FALSE)</f>
        <v>No</v>
      </c>
      <c r="I2070" t="str">
        <f>VLOOKUP(A2070,'medical examination2'!A2070:M4404,13,FALSE)</f>
        <v>No</v>
      </c>
      <c r="J2070" t="str">
        <f>VLOOKUP(A2070,'medical examination2'!A2070:D4404,4,FALSE)</f>
        <v>NORMAL WEIGHT</v>
      </c>
      <c r="K2070" t="str">
        <f>VLOOKUP(A2070,'medical examination2'!A2070:F4404,6,FALSE)</f>
        <v>NORMAL</v>
      </c>
      <c r="L2070" s="16" t="e">
        <f>VLOOKUP(A2070,'hospitalisation details 2'!A2070:G4412,7,FALSE)</f>
        <v>#N/A</v>
      </c>
      <c r="N2070" t="e">
        <f>VLOOKUP(A2070,'hospitalisation details 2'!A2070:J4412,10,FALSE)</f>
        <v>#N/A</v>
      </c>
    </row>
    <row r="2071" spans="1:14" ht="15.6" x14ac:dyDescent="0.3">
      <c r="A2071" s="1" t="s">
        <v>296</v>
      </c>
      <c r="B2071" t="str">
        <f>VLOOKUP(A2071,'Customer Names'!A2071:D4405,4,FALSE)</f>
        <v>Sarah</v>
      </c>
      <c r="C2071">
        <f>VLOOKUP(A2071,'medical examination2'!A2071:'medical examination2'!B4405,2,FALSE)</f>
        <v>17.3</v>
      </c>
      <c r="D2071">
        <f>VLOOKUP(A2071,'medical examination2'!A2071:E4405,5,FALSE)</f>
        <v>4.75</v>
      </c>
      <c r="E2071" t="str">
        <f>VLOOKUP(A2071,'medical examination2'!A2071:G4406,7,FALSE)</f>
        <v>No</v>
      </c>
      <c r="F2071" t="str">
        <f>VLOOKUP(healthcare!A2071,'medical examination2'!A2071:I4405,9,FALSE)</f>
        <v>No</v>
      </c>
      <c r="G2071" t="str">
        <f>VLOOKUP(A2071,'medical examination2'!A2071:J4405,10,FALSE)</f>
        <v>No</v>
      </c>
      <c r="I2071" t="str">
        <f>VLOOKUP(A2071,'medical examination2'!A2071:M4405,13,FALSE)</f>
        <v>No</v>
      </c>
      <c r="J2071" t="str">
        <f>VLOOKUP(A2071,'medical examination2'!A2071:D4405,4,FALSE)</f>
        <v>UNDERWEIGHT</v>
      </c>
      <c r="K2071" t="str">
        <f>VLOOKUP(A2071,'medical examination2'!A2071:F4405,6,FALSE)</f>
        <v>NORMAL</v>
      </c>
      <c r="L2071" s="16" t="e">
        <f>VLOOKUP(A2071,'hospitalisation details 2'!A2071:G4413,7,FALSE)</f>
        <v>#N/A</v>
      </c>
      <c r="N2071" t="e">
        <f>VLOOKUP(A2071,'hospitalisation details 2'!A2071:J4413,10,FALSE)</f>
        <v>#N/A</v>
      </c>
    </row>
    <row r="2072" spans="1:14" ht="15.6" x14ac:dyDescent="0.3">
      <c r="A2072" s="1" t="s">
        <v>295</v>
      </c>
      <c r="B2072" t="str">
        <f>VLOOKUP(A2072,'Customer Names'!A2072:D4406,4,FALSE)</f>
        <v>Anthony S</v>
      </c>
      <c r="C2072">
        <f>VLOOKUP(A2072,'medical examination2'!A2072:'medical examination2'!B4406,2,FALSE)</f>
        <v>35.625</v>
      </c>
      <c r="D2072">
        <f>VLOOKUP(A2072,'medical examination2'!A2072:E4406,5,FALSE)</f>
        <v>4.68</v>
      </c>
      <c r="E2072" t="str">
        <f>VLOOKUP(A2072,'medical examination2'!A2072:G4407,7,FALSE)</f>
        <v>yes</v>
      </c>
      <c r="F2072" t="str">
        <f>VLOOKUP(healthcare!A2072,'medical examination2'!A2072:I4406,9,FALSE)</f>
        <v>No</v>
      </c>
      <c r="G2072" t="str">
        <f>VLOOKUP(A2072,'medical examination2'!A2072:J4406,10,FALSE)</f>
        <v>Yes</v>
      </c>
      <c r="I2072" t="str">
        <f>VLOOKUP(A2072,'medical examination2'!A2072:M4406,13,FALSE)</f>
        <v>No</v>
      </c>
      <c r="J2072" t="str">
        <f>VLOOKUP(A2072,'medical examination2'!A2072:D4406,4,FALSE)</f>
        <v>OBESITY</v>
      </c>
      <c r="K2072" t="str">
        <f>VLOOKUP(A2072,'medical examination2'!A2072:F4406,6,FALSE)</f>
        <v>NORMAL</v>
      </c>
      <c r="L2072" s="16" t="e">
        <f>VLOOKUP(A2072,'hospitalisation details 2'!A2072:G4414,7,FALSE)</f>
        <v>#N/A</v>
      </c>
      <c r="N2072" t="e">
        <f>VLOOKUP(A2072,'hospitalisation details 2'!A2072:J4414,10,FALSE)</f>
        <v>#N/A</v>
      </c>
    </row>
    <row r="2073" spans="1:14" ht="15.6" x14ac:dyDescent="0.3">
      <c r="A2073" s="1" t="s">
        <v>294</v>
      </c>
      <c r="B2073" t="str">
        <f>VLOOKUP(A2073,'Customer Names'!A2073:D4407,4,FALSE)</f>
        <v>Elisabetta</v>
      </c>
      <c r="C2073">
        <f>VLOOKUP(A2073,'medical examination2'!A2073:'medical examination2'!B4407,2,FALSE)</f>
        <v>20.234999999999999</v>
      </c>
      <c r="D2073">
        <f>VLOOKUP(A2073,'medical examination2'!A2073:E4407,5,FALSE)</f>
        <v>6.17</v>
      </c>
      <c r="E2073" t="str">
        <f>VLOOKUP(A2073,'medical examination2'!A2073:G4408,7,FALSE)</f>
        <v>yes</v>
      </c>
      <c r="F2073" t="str">
        <f>VLOOKUP(healthcare!A2073,'medical examination2'!A2073:I4407,9,FALSE)</f>
        <v>yes</v>
      </c>
      <c r="G2073" t="str">
        <f>VLOOKUP(A2073,'medical examination2'!A2073:J4407,10,FALSE)</f>
        <v>No</v>
      </c>
      <c r="I2073" t="str">
        <f>VLOOKUP(A2073,'medical examination2'!A2073:M4407,13,FALSE)</f>
        <v>No</v>
      </c>
      <c r="J2073" t="str">
        <f>VLOOKUP(A2073,'medical examination2'!A2073:D4407,4,FALSE)</f>
        <v>NORMAL WEIGHT</v>
      </c>
      <c r="K2073" t="str">
        <f>VLOOKUP(A2073,'medical examination2'!A2073:F4407,6,FALSE)</f>
        <v>PREDIABETES</v>
      </c>
      <c r="L2073" s="16" t="e">
        <f>VLOOKUP(A2073,'hospitalisation details 2'!A2073:G4415,7,FALSE)</f>
        <v>#N/A</v>
      </c>
      <c r="N2073" t="e">
        <f>VLOOKUP(A2073,'hospitalisation details 2'!A2073:J4415,10,FALSE)</f>
        <v>#N/A</v>
      </c>
    </row>
    <row r="2074" spans="1:14" ht="15.6" x14ac:dyDescent="0.3">
      <c r="A2074" s="1" t="s">
        <v>293</v>
      </c>
      <c r="B2074" t="str">
        <f>VLOOKUP(A2074,'Customer Names'!A2074:D4408,4,FALSE)</f>
        <v>Trevor N.</v>
      </c>
      <c r="C2074">
        <f>VLOOKUP(A2074,'medical examination2'!A2074:'medical examination2'!B4408,2,FALSE)</f>
        <v>27.55</v>
      </c>
      <c r="D2074">
        <f>VLOOKUP(A2074,'medical examination2'!A2074:E4408,5,FALSE)</f>
        <v>4.5599999999999996</v>
      </c>
      <c r="E2074" t="str">
        <f>VLOOKUP(A2074,'medical examination2'!A2074:G4409,7,FALSE)</f>
        <v>yes</v>
      </c>
      <c r="F2074" t="str">
        <f>VLOOKUP(healthcare!A2074,'medical examination2'!A2074:I4408,9,FALSE)</f>
        <v>No</v>
      </c>
      <c r="G2074" t="str">
        <f>VLOOKUP(A2074,'medical examination2'!A2074:J4408,10,FALSE)</f>
        <v>Yes</v>
      </c>
      <c r="I2074" t="str">
        <f>VLOOKUP(A2074,'medical examination2'!A2074:M4408,13,FALSE)</f>
        <v>No</v>
      </c>
      <c r="J2074" t="str">
        <f>VLOOKUP(A2074,'medical examination2'!A2074:D4408,4,FALSE)</f>
        <v>OVERWEIGHT</v>
      </c>
      <c r="K2074" t="str">
        <f>VLOOKUP(A2074,'medical examination2'!A2074:F4408,6,FALSE)</f>
        <v>NORMAL</v>
      </c>
      <c r="L2074" s="16" t="e">
        <f>VLOOKUP(A2074,'hospitalisation details 2'!A2074:G4416,7,FALSE)</f>
        <v>#N/A</v>
      </c>
      <c r="N2074" t="e">
        <f>VLOOKUP(A2074,'hospitalisation details 2'!A2074:J4416,10,FALSE)</f>
        <v>#N/A</v>
      </c>
    </row>
    <row r="2075" spans="1:14" ht="15.6" x14ac:dyDescent="0.3">
      <c r="A2075" s="1" t="s">
        <v>292</v>
      </c>
      <c r="B2075" t="str">
        <f>VLOOKUP(A2075,'Customer Names'!A2075:D4409,4,FALSE)</f>
        <v>Nancy</v>
      </c>
      <c r="C2075">
        <f>VLOOKUP(A2075,'medical examination2'!A2075:'medical examination2'!B4409,2,FALSE)</f>
        <v>17.97</v>
      </c>
      <c r="D2075">
        <f>VLOOKUP(A2075,'medical examination2'!A2075:E4409,5,FALSE)</f>
        <v>6.3</v>
      </c>
      <c r="E2075" t="str">
        <f>VLOOKUP(A2075,'medical examination2'!A2075:G4410,7,FALSE)</f>
        <v>No</v>
      </c>
      <c r="F2075" t="str">
        <f>VLOOKUP(healthcare!A2075,'medical examination2'!A2075:I4409,9,FALSE)</f>
        <v>No</v>
      </c>
      <c r="G2075" t="str">
        <f>VLOOKUP(A2075,'medical examination2'!A2075:J4409,10,FALSE)</f>
        <v>No</v>
      </c>
      <c r="I2075" t="str">
        <f>VLOOKUP(A2075,'medical examination2'!A2075:M4409,13,FALSE)</f>
        <v>No</v>
      </c>
      <c r="J2075" t="str">
        <f>VLOOKUP(A2075,'medical examination2'!A2075:D4409,4,FALSE)</f>
        <v>UNDERWEIGHT</v>
      </c>
      <c r="K2075" t="str">
        <f>VLOOKUP(A2075,'medical examination2'!A2075:F4409,6,FALSE)</f>
        <v>PREDIABETES</v>
      </c>
      <c r="L2075" s="16" t="e">
        <f>VLOOKUP(A2075,'hospitalisation details 2'!A2075:G4417,7,FALSE)</f>
        <v>#N/A</v>
      </c>
      <c r="N2075" t="e">
        <f>VLOOKUP(A2075,'hospitalisation details 2'!A2075:J4417,10,FALSE)</f>
        <v>#N/A</v>
      </c>
    </row>
    <row r="2076" spans="1:14" ht="15.6" x14ac:dyDescent="0.3">
      <c r="A2076" s="1" t="s">
        <v>291</v>
      </c>
      <c r="B2076" t="str">
        <f>VLOOKUP(A2076,'Customer Names'!A2076:D4410,4,FALSE)</f>
        <v>Allison R.</v>
      </c>
      <c r="C2076">
        <f>VLOOKUP(A2076,'medical examination2'!A2076:'medical examination2'!B4410,2,FALSE)</f>
        <v>29.98</v>
      </c>
      <c r="D2076">
        <f>VLOOKUP(A2076,'medical examination2'!A2076:E4410,5,FALSE)</f>
        <v>6.03</v>
      </c>
      <c r="E2076" t="str">
        <f>VLOOKUP(A2076,'medical examination2'!A2076:G4411,7,FALSE)</f>
        <v>No</v>
      </c>
      <c r="F2076" t="str">
        <f>VLOOKUP(healthcare!A2076,'medical examination2'!A2076:I4410,9,FALSE)</f>
        <v>yes</v>
      </c>
      <c r="G2076" t="str">
        <f>VLOOKUP(A2076,'medical examination2'!A2076:J4410,10,FALSE)</f>
        <v>No</v>
      </c>
      <c r="I2076" t="str">
        <f>VLOOKUP(A2076,'medical examination2'!A2076:M4410,13,FALSE)</f>
        <v>No</v>
      </c>
      <c r="J2076" t="str">
        <f>VLOOKUP(A2076,'medical examination2'!A2076:D4410,4,FALSE)</f>
        <v>OBESITY</v>
      </c>
      <c r="K2076" t="str">
        <f>VLOOKUP(A2076,'medical examination2'!A2076:F4410,6,FALSE)</f>
        <v>PREDIABETES</v>
      </c>
      <c r="L2076" s="16" t="e">
        <f>VLOOKUP(A2076,'hospitalisation details 2'!A2076:G4418,7,FALSE)</f>
        <v>#N/A</v>
      </c>
      <c r="N2076" t="e">
        <f>VLOOKUP(A2076,'hospitalisation details 2'!A2076:J4418,10,FALSE)</f>
        <v>#N/A</v>
      </c>
    </row>
    <row r="2077" spans="1:14" ht="15.6" x14ac:dyDescent="0.3">
      <c r="A2077" s="1" t="s">
        <v>290</v>
      </c>
      <c r="B2077" t="str">
        <f>VLOOKUP(A2077,'Customer Names'!A2077:D4411,4,FALSE)</f>
        <v>Robert J.</v>
      </c>
      <c r="C2077">
        <f>VLOOKUP(A2077,'medical examination2'!A2077:'medical examination2'!B4411,2,FALSE)</f>
        <v>33.659999999999997</v>
      </c>
      <c r="D2077">
        <f>VLOOKUP(A2077,'medical examination2'!A2077:E4411,5,FALSE)</f>
        <v>4.2</v>
      </c>
      <c r="E2077" t="str">
        <f>VLOOKUP(A2077,'medical examination2'!A2077:G4412,7,FALSE)</f>
        <v>yes</v>
      </c>
      <c r="F2077" t="str">
        <f>VLOOKUP(healthcare!A2077,'medical examination2'!A2077:I4411,9,FALSE)</f>
        <v>No</v>
      </c>
      <c r="G2077" t="str">
        <f>VLOOKUP(A2077,'medical examination2'!A2077:J4411,10,FALSE)</f>
        <v>No</v>
      </c>
      <c r="I2077" t="str">
        <f>VLOOKUP(A2077,'medical examination2'!A2077:M4411,13,FALSE)</f>
        <v>No</v>
      </c>
      <c r="J2077" t="str">
        <f>VLOOKUP(A2077,'medical examination2'!A2077:D4411,4,FALSE)</f>
        <v>OBESITY</v>
      </c>
      <c r="K2077" t="str">
        <f>VLOOKUP(A2077,'medical examination2'!A2077:F4411,6,FALSE)</f>
        <v>NORMAL</v>
      </c>
      <c r="L2077" s="16" t="e">
        <f>VLOOKUP(A2077,'hospitalisation details 2'!A2077:G4419,7,FALSE)</f>
        <v>#N/A</v>
      </c>
      <c r="N2077" t="e">
        <f>VLOOKUP(A2077,'hospitalisation details 2'!A2077:J4419,10,FALSE)</f>
        <v>#N/A</v>
      </c>
    </row>
    <row r="2078" spans="1:14" ht="15.6" x14ac:dyDescent="0.3">
      <c r="A2078" s="1" t="s">
        <v>289</v>
      </c>
      <c r="B2078" t="str">
        <f>VLOOKUP(A2078,'Customer Names'!A2078:D4412,4,FALSE)</f>
        <v>Nicholas</v>
      </c>
      <c r="C2078">
        <f>VLOOKUP(A2078,'medical examination2'!A2078:'medical examination2'!B4412,2,FALSE)</f>
        <v>32.67</v>
      </c>
      <c r="D2078">
        <f>VLOOKUP(A2078,'medical examination2'!A2078:E4412,5,FALSE)</f>
        <v>5.61</v>
      </c>
      <c r="E2078" t="str">
        <f>VLOOKUP(A2078,'medical examination2'!A2078:G4413,7,FALSE)</f>
        <v>yes</v>
      </c>
      <c r="F2078" t="str">
        <f>VLOOKUP(healthcare!A2078,'medical examination2'!A2078:I4412,9,FALSE)</f>
        <v>No</v>
      </c>
      <c r="G2078" t="str">
        <f>VLOOKUP(A2078,'medical examination2'!A2078:J4412,10,FALSE)</f>
        <v>No</v>
      </c>
      <c r="I2078" t="str">
        <f>VLOOKUP(A2078,'medical examination2'!A2078:M4412,13,FALSE)</f>
        <v>No</v>
      </c>
      <c r="J2078" t="str">
        <f>VLOOKUP(A2078,'medical examination2'!A2078:D4412,4,FALSE)</f>
        <v>OBESITY</v>
      </c>
      <c r="K2078" t="str">
        <f>VLOOKUP(A2078,'medical examination2'!A2078:F4412,6,FALSE)</f>
        <v>NORMAL</v>
      </c>
      <c r="L2078" s="16" t="e">
        <f>VLOOKUP(A2078,'hospitalisation details 2'!A2078:G4420,7,FALSE)</f>
        <v>#N/A</v>
      </c>
      <c r="N2078" t="e">
        <f>VLOOKUP(A2078,'hospitalisation details 2'!A2078:J4420,10,FALSE)</f>
        <v>#N/A</v>
      </c>
    </row>
    <row r="2079" spans="1:14" ht="15.6" x14ac:dyDescent="0.3">
      <c r="A2079" s="1" t="s">
        <v>288</v>
      </c>
      <c r="B2079" t="str">
        <f>VLOOKUP(A2079,'Customer Names'!A2079:D4413,4,FALSE)</f>
        <v>Kevin L</v>
      </c>
      <c r="C2079">
        <f>VLOOKUP(A2079,'medical examination2'!A2079:'medical examination2'!B4413,2,FALSE)</f>
        <v>30.5</v>
      </c>
      <c r="D2079">
        <f>VLOOKUP(A2079,'medical examination2'!A2079:E4413,5,FALSE)</f>
        <v>5.88</v>
      </c>
      <c r="E2079" t="str">
        <f>VLOOKUP(A2079,'medical examination2'!A2079:G4414,7,FALSE)</f>
        <v>yes</v>
      </c>
      <c r="F2079" t="str">
        <f>VLOOKUP(healthcare!A2079,'medical examination2'!A2079:I4413,9,FALSE)</f>
        <v>No</v>
      </c>
      <c r="G2079" t="str">
        <f>VLOOKUP(A2079,'medical examination2'!A2079:J4413,10,FALSE)</f>
        <v>No</v>
      </c>
      <c r="I2079" t="str">
        <f>VLOOKUP(A2079,'medical examination2'!A2079:M4413,13,FALSE)</f>
        <v>No</v>
      </c>
      <c r="J2079" t="str">
        <f>VLOOKUP(A2079,'medical examination2'!A2079:D4413,4,FALSE)</f>
        <v>OBESITY</v>
      </c>
      <c r="K2079" t="str">
        <f>VLOOKUP(A2079,'medical examination2'!A2079:F4413,6,FALSE)</f>
        <v>PREDIABETES</v>
      </c>
      <c r="L2079" s="16" t="e">
        <f>VLOOKUP(A2079,'hospitalisation details 2'!A2079:G4421,7,FALSE)</f>
        <v>#N/A</v>
      </c>
      <c r="N2079" t="e">
        <f>VLOOKUP(A2079,'hospitalisation details 2'!A2079:J4421,10,FALSE)</f>
        <v>#N/A</v>
      </c>
    </row>
    <row r="2080" spans="1:14" ht="15.6" x14ac:dyDescent="0.3">
      <c r="A2080" s="1" t="s">
        <v>287</v>
      </c>
      <c r="B2080" t="str">
        <f>VLOOKUP(A2080,'Customer Names'!A2080:D4414,4,FALSE)</f>
        <v>Bryan</v>
      </c>
      <c r="C2080">
        <f>VLOOKUP(A2080,'medical examination2'!A2080:'medical examination2'!B4414,2,FALSE)</f>
        <v>23.1</v>
      </c>
      <c r="D2080">
        <f>VLOOKUP(A2080,'medical examination2'!A2080:E4414,5,FALSE)</f>
        <v>5.92</v>
      </c>
      <c r="E2080" t="str">
        <f>VLOOKUP(A2080,'medical examination2'!A2080:G4415,7,FALSE)</f>
        <v>yes</v>
      </c>
      <c r="F2080" t="str">
        <f>VLOOKUP(healthcare!A2080,'medical examination2'!A2080:I4414,9,FALSE)</f>
        <v>No</v>
      </c>
      <c r="G2080" t="str">
        <f>VLOOKUP(A2080,'medical examination2'!A2080:J4414,10,FALSE)</f>
        <v>No</v>
      </c>
      <c r="I2080" t="str">
        <f>VLOOKUP(A2080,'medical examination2'!A2080:M4414,13,FALSE)</f>
        <v>No</v>
      </c>
      <c r="J2080" t="str">
        <f>VLOOKUP(A2080,'medical examination2'!A2080:D4414,4,FALSE)</f>
        <v>NORMAL WEIGHT</v>
      </c>
      <c r="K2080" t="str">
        <f>VLOOKUP(A2080,'medical examination2'!A2080:F4414,6,FALSE)</f>
        <v>PREDIABETES</v>
      </c>
      <c r="L2080" s="16" t="e">
        <f>VLOOKUP(A2080,'hospitalisation details 2'!A2080:G4422,7,FALSE)</f>
        <v>#N/A</v>
      </c>
      <c r="N2080" t="e">
        <f>VLOOKUP(A2080,'hospitalisation details 2'!A2080:J4422,10,FALSE)</f>
        <v>#N/A</v>
      </c>
    </row>
    <row r="2081" spans="1:14" ht="15.6" x14ac:dyDescent="0.3">
      <c r="A2081" s="1" t="s">
        <v>286</v>
      </c>
      <c r="B2081" t="str">
        <f>VLOOKUP(A2081,'Customer Names'!A2081:D4415,4,FALSE)</f>
        <v>Janae N.</v>
      </c>
      <c r="C2081">
        <f>VLOOKUP(A2081,'medical examination2'!A2081:'medical examination2'!B4415,2,FALSE)</f>
        <v>39.49</v>
      </c>
      <c r="D2081">
        <f>VLOOKUP(A2081,'medical examination2'!A2081:E4415,5,FALSE)</f>
        <v>4.8099999999999996</v>
      </c>
      <c r="E2081" t="str">
        <f>VLOOKUP(A2081,'medical examination2'!A2081:G4416,7,FALSE)</f>
        <v>No</v>
      </c>
      <c r="F2081" t="str">
        <f>VLOOKUP(healthcare!A2081,'medical examination2'!A2081:I4415,9,FALSE)</f>
        <v>No</v>
      </c>
      <c r="G2081" t="str">
        <f>VLOOKUP(A2081,'medical examination2'!A2081:J4415,10,FALSE)</f>
        <v>No</v>
      </c>
      <c r="I2081" t="str">
        <f>VLOOKUP(A2081,'medical examination2'!A2081:M4415,13,FALSE)</f>
        <v>No</v>
      </c>
      <c r="J2081" t="str">
        <f>VLOOKUP(A2081,'medical examination2'!A2081:D4415,4,FALSE)</f>
        <v>OBESITY</v>
      </c>
      <c r="K2081" t="str">
        <f>VLOOKUP(A2081,'medical examination2'!A2081:F4415,6,FALSE)</f>
        <v>NORMAL</v>
      </c>
      <c r="L2081" s="16" t="e">
        <f>VLOOKUP(A2081,'hospitalisation details 2'!A2081:G4423,7,FALSE)</f>
        <v>#N/A</v>
      </c>
      <c r="N2081" t="e">
        <f>VLOOKUP(A2081,'hospitalisation details 2'!A2081:J4423,10,FALSE)</f>
        <v>#N/A</v>
      </c>
    </row>
    <row r="2082" spans="1:14" ht="15.6" x14ac:dyDescent="0.3">
      <c r="A2082" s="1" t="s">
        <v>285</v>
      </c>
      <c r="B2082" t="str">
        <f>VLOOKUP(A2082,'Customer Names'!A2082:D4416,4,FALSE)</f>
        <v>Audrey</v>
      </c>
      <c r="C2082">
        <f>VLOOKUP(A2082,'medical examination2'!A2082:'medical examination2'!B4416,2,FALSE)</f>
        <v>33.99</v>
      </c>
      <c r="D2082">
        <f>VLOOKUP(A2082,'medical examination2'!A2082:E4416,5,FALSE)</f>
        <v>4.55</v>
      </c>
      <c r="E2082" t="str">
        <f>VLOOKUP(A2082,'medical examination2'!A2082:G4417,7,FALSE)</f>
        <v>No</v>
      </c>
      <c r="F2082" t="str">
        <f>VLOOKUP(healthcare!A2082,'medical examination2'!A2082:I4416,9,FALSE)</f>
        <v>No</v>
      </c>
      <c r="G2082" t="str">
        <f>VLOOKUP(A2082,'medical examination2'!A2082:J4416,10,FALSE)</f>
        <v>No</v>
      </c>
      <c r="I2082" t="str">
        <f>VLOOKUP(A2082,'medical examination2'!A2082:M4416,13,FALSE)</f>
        <v>No</v>
      </c>
      <c r="J2082" t="str">
        <f>VLOOKUP(A2082,'medical examination2'!A2082:D4416,4,FALSE)</f>
        <v>OBESITY</v>
      </c>
      <c r="K2082" t="str">
        <f>VLOOKUP(A2082,'medical examination2'!A2082:F4416,6,FALSE)</f>
        <v>NORMAL</v>
      </c>
      <c r="L2082" s="16" t="e">
        <f>VLOOKUP(A2082,'hospitalisation details 2'!A2082:G4424,7,FALSE)</f>
        <v>#N/A</v>
      </c>
      <c r="N2082" t="e">
        <f>VLOOKUP(A2082,'hospitalisation details 2'!A2082:J4424,10,FALSE)</f>
        <v>#N/A</v>
      </c>
    </row>
    <row r="2083" spans="1:14" ht="15.6" x14ac:dyDescent="0.3">
      <c r="A2083" s="1" t="s">
        <v>284</v>
      </c>
      <c r="B2083" t="str">
        <f>VLOOKUP(A2083,'Customer Names'!A2083:D4417,4,FALSE)</f>
        <v>Laura</v>
      </c>
      <c r="C2083">
        <f>VLOOKUP(A2083,'medical examination2'!A2083:'medical examination2'!B4417,2,FALSE)</f>
        <v>27.72</v>
      </c>
      <c r="D2083">
        <f>VLOOKUP(A2083,'medical examination2'!A2083:E4417,5,FALSE)</f>
        <v>6.43</v>
      </c>
      <c r="E2083" t="str">
        <f>VLOOKUP(A2083,'medical examination2'!A2083:G4418,7,FALSE)</f>
        <v>No</v>
      </c>
      <c r="F2083" t="str">
        <f>VLOOKUP(healthcare!A2083,'medical examination2'!A2083:I4417,9,FALSE)</f>
        <v>No</v>
      </c>
      <c r="G2083" t="str">
        <f>VLOOKUP(A2083,'medical examination2'!A2083:J4417,10,FALSE)</f>
        <v>No</v>
      </c>
      <c r="I2083" t="str">
        <f>VLOOKUP(A2083,'medical examination2'!A2083:M4417,13,FALSE)</f>
        <v>No</v>
      </c>
      <c r="J2083" t="str">
        <f>VLOOKUP(A2083,'medical examination2'!A2083:D4417,4,FALSE)</f>
        <v>OVERWEIGHT</v>
      </c>
      <c r="K2083" t="str">
        <f>VLOOKUP(A2083,'medical examination2'!A2083:F4417,6,FALSE)</f>
        <v>PREDIABETES</v>
      </c>
      <c r="L2083" s="16" t="e">
        <f>VLOOKUP(A2083,'hospitalisation details 2'!A2083:G4425,7,FALSE)</f>
        <v>#N/A</v>
      </c>
      <c r="N2083" t="e">
        <f>VLOOKUP(A2083,'hospitalisation details 2'!A2083:J4425,10,FALSE)</f>
        <v>#N/A</v>
      </c>
    </row>
    <row r="2084" spans="1:14" ht="15.6" x14ac:dyDescent="0.3">
      <c r="A2084" s="1" t="s">
        <v>283</v>
      </c>
      <c r="B2084" t="str">
        <f>VLOOKUP(A2084,'Customer Names'!A2084:D4418,4,FALSE)</f>
        <v>Nicole F</v>
      </c>
      <c r="C2084">
        <f>VLOOKUP(A2084,'medical examination2'!A2084:'medical examination2'!B4418,2,FALSE)</f>
        <v>30.59</v>
      </c>
      <c r="D2084">
        <f>VLOOKUP(A2084,'medical examination2'!A2084:E4418,5,FALSE)</f>
        <v>11.62</v>
      </c>
      <c r="E2084" t="str">
        <f>VLOOKUP(A2084,'medical examination2'!A2084:G4419,7,FALSE)</f>
        <v>No</v>
      </c>
      <c r="F2084" t="str">
        <f>VLOOKUP(healthcare!A2084,'medical examination2'!A2084:I4418,9,FALSE)</f>
        <v>No</v>
      </c>
      <c r="G2084" t="str">
        <f>VLOOKUP(A2084,'medical examination2'!A2084:J4418,10,FALSE)</f>
        <v>No</v>
      </c>
      <c r="I2084" t="str">
        <f>VLOOKUP(A2084,'medical examination2'!A2084:M4418,13,FALSE)</f>
        <v>No</v>
      </c>
      <c r="J2084" t="str">
        <f>VLOOKUP(A2084,'medical examination2'!A2084:D4418,4,FALSE)</f>
        <v>OBESITY</v>
      </c>
      <c r="K2084" t="str">
        <f>VLOOKUP(A2084,'medical examination2'!A2084:F4418,6,FALSE)</f>
        <v>DIABETES</v>
      </c>
      <c r="L2084" s="16" t="e">
        <f>VLOOKUP(A2084,'hospitalisation details 2'!A2084:G4426,7,FALSE)</f>
        <v>#N/A</v>
      </c>
      <c r="N2084" t="e">
        <f>VLOOKUP(A2084,'hospitalisation details 2'!A2084:J4426,10,FALSE)</f>
        <v>#N/A</v>
      </c>
    </row>
    <row r="2085" spans="1:14" ht="15.6" x14ac:dyDescent="0.3">
      <c r="A2085" s="1" t="s">
        <v>282</v>
      </c>
      <c r="B2085" t="str">
        <f>VLOOKUP(A2085,'Customer Names'!A2085:D4419,4,FALSE)</f>
        <v>Krista L</v>
      </c>
      <c r="C2085">
        <f>VLOOKUP(A2085,'medical examination2'!A2085:'medical examination2'!B4419,2,FALSE)</f>
        <v>22.6</v>
      </c>
      <c r="D2085">
        <f>VLOOKUP(A2085,'medical examination2'!A2085:E4419,5,FALSE)</f>
        <v>6.04</v>
      </c>
      <c r="E2085" t="str">
        <f>VLOOKUP(A2085,'medical examination2'!A2085:G4420,7,FALSE)</f>
        <v>No</v>
      </c>
      <c r="F2085" t="str">
        <f>VLOOKUP(healthcare!A2085,'medical examination2'!A2085:I4419,9,FALSE)</f>
        <v>No</v>
      </c>
      <c r="G2085" t="str">
        <f>VLOOKUP(A2085,'medical examination2'!A2085:J4419,10,FALSE)</f>
        <v>No</v>
      </c>
      <c r="I2085" t="str">
        <f>VLOOKUP(A2085,'medical examination2'!A2085:M4419,13,FALSE)</f>
        <v>No</v>
      </c>
      <c r="J2085" t="str">
        <f>VLOOKUP(A2085,'medical examination2'!A2085:D4419,4,FALSE)</f>
        <v>NORMAL WEIGHT</v>
      </c>
      <c r="K2085" t="str">
        <f>VLOOKUP(A2085,'medical examination2'!A2085:F4419,6,FALSE)</f>
        <v>PREDIABETES</v>
      </c>
      <c r="L2085" s="16" t="e">
        <f>VLOOKUP(A2085,'hospitalisation details 2'!A2085:G4427,7,FALSE)</f>
        <v>#N/A</v>
      </c>
      <c r="N2085" t="e">
        <f>VLOOKUP(A2085,'hospitalisation details 2'!A2085:J4427,10,FALSE)</f>
        <v>#N/A</v>
      </c>
    </row>
    <row r="2086" spans="1:14" ht="15.6" x14ac:dyDescent="0.3">
      <c r="A2086" s="1" t="s">
        <v>281</v>
      </c>
      <c r="B2086" t="str">
        <f>VLOOKUP(A2086,'Customer Names'!A2086:D4420,4,FALSE)</f>
        <v>Denise</v>
      </c>
      <c r="C2086">
        <f>VLOOKUP(A2086,'medical examination2'!A2086:'medical examination2'!B4420,2,FALSE)</f>
        <v>28.785</v>
      </c>
      <c r="D2086">
        <f>VLOOKUP(A2086,'medical examination2'!A2086:E4420,5,FALSE)</f>
        <v>8.82</v>
      </c>
      <c r="E2086" t="str">
        <f>VLOOKUP(A2086,'medical examination2'!A2086:G4421,7,FALSE)</f>
        <v>No</v>
      </c>
      <c r="F2086" t="str">
        <f>VLOOKUP(healthcare!A2086,'medical examination2'!A2086:I4420,9,FALSE)</f>
        <v>No</v>
      </c>
      <c r="G2086" t="str">
        <f>VLOOKUP(A2086,'medical examination2'!A2086:J4420,10,FALSE)</f>
        <v>No</v>
      </c>
      <c r="I2086" t="str">
        <f>VLOOKUP(A2086,'medical examination2'!A2086:M4420,13,FALSE)</f>
        <v>No</v>
      </c>
      <c r="J2086" t="str">
        <f>VLOOKUP(A2086,'medical examination2'!A2086:D4420,4,FALSE)</f>
        <v>OVERWEIGHT</v>
      </c>
      <c r="K2086" t="str">
        <f>VLOOKUP(A2086,'medical examination2'!A2086:F4420,6,FALSE)</f>
        <v>DIABETES</v>
      </c>
      <c r="L2086" s="16" t="e">
        <f>VLOOKUP(A2086,'hospitalisation details 2'!A2086:G4428,7,FALSE)</f>
        <v>#N/A</v>
      </c>
      <c r="N2086" t="e">
        <f>VLOOKUP(A2086,'hospitalisation details 2'!A2086:J4428,10,FALSE)</f>
        <v>#N/A</v>
      </c>
    </row>
    <row r="2087" spans="1:14" ht="15.6" x14ac:dyDescent="0.3">
      <c r="A2087" s="1" t="s">
        <v>280</v>
      </c>
      <c r="B2087" t="str">
        <f>VLOOKUP(A2087,'Customer Names'!A2087:D4421,4,FALSE)</f>
        <v>Ariel</v>
      </c>
      <c r="C2087">
        <f>VLOOKUP(A2087,'medical examination2'!A2087:'medical examination2'!B4421,2,FALSE)</f>
        <v>50.38</v>
      </c>
      <c r="D2087">
        <f>VLOOKUP(A2087,'medical examination2'!A2087:E4421,5,FALSE)</f>
        <v>5.8</v>
      </c>
      <c r="E2087" t="str">
        <f>VLOOKUP(A2087,'medical examination2'!A2087:G4422,7,FALSE)</f>
        <v>No</v>
      </c>
      <c r="F2087" t="str">
        <f>VLOOKUP(healthcare!A2087,'medical examination2'!A2087:I4421,9,FALSE)</f>
        <v>No</v>
      </c>
      <c r="G2087" t="str">
        <f>VLOOKUP(A2087,'medical examination2'!A2087:J4421,10,FALSE)</f>
        <v>No</v>
      </c>
      <c r="I2087" t="str">
        <f>VLOOKUP(A2087,'medical examination2'!A2087:M4421,13,FALSE)</f>
        <v>No</v>
      </c>
      <c r="J2087" t="str">
        <f>VLOOKUP(A2087,'medical examination2'!A2087:D4421,4,FALSE)</f>
        <v>OBESITY</v>
      </c>
      <c r="K2087" t="str">
        <f>VLOOKUP(A2087,'medical examination2'!A2087:F4421,6,FALSE)</f>
        <v>PREDIABETES</v>
      </c>
      <c r="L2087" s="16" t="e">
        <f>VLOOKUP(A2087,'hospitalisation details 2'!A2087:G4429,7,FALSE)</f>
        <v>#N/A</v>
      </c>
      <c r="N2087" t="e">
        <f>VLOOKUP(A2087,'hospitalisation details 2'!A2087:J4429,10,FALSE)</f>
        <v>#N/A</v>
      </c>
    </row>
    <row r="2088" spans="1:14" ht="15.6" x14ac:dyDescent="0.3">
      <c r="A2088" s="1" t="s">
        <v>279</v>
      </c>
      <c r="B2088" t="str">
        <f>VLOOKUP(A2088,'Customer Names'!A2088:D4422,4,FALSE)</f>
        <v>Jeremy</v>
      </c>
      <c r="C2088">
        <f>VLOOKUP(A2088,'medical examination2'!A2088:'medical examination2'!B4422,2,FALSE)</f>
        <v>35.200000000000003</v>
      </c>
      <c r="D2088">
        <f>VLOOKUP(A2088,'medical examination2'!A2088:E4422,5,FALSE)</f>
        <v>4.28</v>
      </c>
      <c r="E2088" t="str">
        <f>VLOOKUP(A2088,'medical examination2'!A2088:G4423,7,FALSE)</f>
        <v>No</v>
      </c>
      <c r="F2088" t="str">
        <f>VLOOKUP(healthcare!A2088,'medical examination2'!A2088:I4422,9,FALSE)</f>
        <v>No</v>
      </c>
      <c r="G2088" t="str">
        <f>VLOOKUP(A2088,'medical examination2'!A2088:J4422,10,FALSE)</f>
        <v>No</v>
      </c>
      <c r="I2088" t="str">
        <f>VLOOKUP(A2088,'medical examination2'!A2088:M4422,13,FALSE)</f>
        <v>No</v>
      </c>
      <c r="J2088" t="str">
        <f>VLOOKUP(A2088,'medical examination2'!A2088:D4422,4,FALSE)</f>
        <v>OBESITY</v>
      </c>
      <c r="K2088" t="str">
        <f>VLOOKUP(A2088,'medical examination2'!A2088:F4422,6,FALSE)</f>
        <v>NORMAL</v>
      </c>
      <c r="L2088" s="16" t="e">
        <f>VLOOKUP(A2088,'hospitalisation details 2'!A2088:G4430,7,FALSE)</f>
        <v>#N/A</v>
      </c>
      <c r="N2088" t="e">
        <f>VLOOKUP(A2088,'hospitalisation details 2'!A2088:J4430,10,FALSE)</f>
        <v>#N/A</v>
      </c>
    </row>
    <row r="2089" spans="1:14" ht="15.6" x14ac:dyDescent="0.3">
      <c r="A2089" s="1" t="s">
        <v>278</v>
      </c>
      <c r="B2089" t="str">
        <f>VLOOKUP(A2089,'Customer Names'!A2089:D4423,4,FALSE)</f>
        <v>Rosalie</v>
      </c>
      <c r="C2089">
        <f>VLOOKUP(A2089,'medical examination2'!A2089:'medical examination2'!B4423,2,FALSE)</f>
        <v>35.72</v>
      </c>
      <c r="D2089">
        <f>VLOOKUP(A2089,'medical examination2'!A2089:E4423,5,FALSE)</f>
        <v>5.5</v>
      </c>
      <c r="E2089" t="str">
        <f>VLOOKUP(A2089,'medical examination2'!A2089:G4424,7,FALSE)</f>
        <v>yes</v>
      </c>
      <c r="F2089" t="str">
        <f>VLOOKUP(healthcare!A2089,'medical examination2'!A2089:I4423,9,FALSE)</f>
        <v>No</v>
      </c>
      <c r="G2089" t="str">
        <f>VLOOKUP(A2089,'medical examination2'!A2089:J4423,10,FALSE)</f>
        <v>No</v>
      </c>
      <c r="I2089" t="str">
        <f>VLOOKUP(A2089,'medical examination2'!A2089:M4423,13,FALSE)</f>
        <v>No</v>
      </c>
      <c r="J2089" t="str">
        <f>VLOOKUP(A2089,'medical examination2'!A2089:D4423,4,FALSE)</f>
        <v>OBESITY</v>
      </c>
      <c r="K2089" t="str">
        <f>VLOOKUP(A2089,'medical examination2'!A2089:F4423,6,FALSE)</f>
        <v>NORMAL</v>
      </c>
      <c r="L2089" s="16" t="e">
        <f>VLOOKUP(A2089,'hospitalisation details 2'!A2089:G4431,7,FALSE)</f>
        <v>#N/A</v>
      </c>
      <c r="N2089" t="e">
        <f>VLOOKUP(A2089,'hospitalisation details 2'!A2089:J4431,10,FALSE)</f>
        <v>#N/A</v>
      </c>
    </row>
    <row r="2090" spans="1:14" ht="15.6" x14ac:dyDescent="0.3">
      <c r="A2090" s="1" t="s">
        <v>277</v>
      </c>
      <c r="B2090" t="str">
        <f>VLOOKUP(A2090,'Customer Names'!A2090:D4424,4,FALSE)</f>
        <v>Jay</v>
      </c>
      <c r="C2090">
        <f>VLOOKUP(A2090,'medical examination2'!A2090:'medical examination2'!B4424,2,FALSE)</f>
        <v>24.51</v>
      </c>
      <c r="D2090">
        <f>VLOOKUP(A2090,'medical examination2'!A2090:E4424,5,FALSE)</f>
        <v>4.6900000000000004</v>
      </c>
      <c r="E2090" t="str">
        <f>VLOOKUP(A2090,'medical examination2'!A2090:G4425,7,FALSE)</f>
        <v>No</v>
      </c>
      <c r="F2090" t="str">
        <f>VLOOKUP(healthcare!A2090,'medical examination2'!A2090:I4424,9,FALSE)</f>
        <v>No</v>
      </c>
      <c r="G2090" t="str">
        <f>VLOOKUP(A2090,'medical examination2'!A2090:J4424,10,FALSE)</f>
        <v>No</v>
      </c>
      <c r="I2090" t="str">
        <f>VLOOKUP(A2090,'medical examination2'!A2090:M4424,13,FALSE)</f>
        <v>No</v>
      </c>
      <c r="J2090" t="str">
        <f>VLOOKUP(A2090,'medical examination2'!A2090:D4424,4,FALSE)</f>
        <v>NORMAL WEIGHT</v>
      </c>
      <c r="K2090" t="str">
        <f>VLOOKUP(A2090,'medical examination2'!A2090:F4424,6,FALSE)</f>
        <v>NORMAL</v>
      </c>
      <c r="L2090" s="16" t="e">
        <f>VLOOKUP(A2090,'hospitalisation details 2'!A2090:G4432,7,FALSE)</f>
        <v>#N/A</v>
      </c>
      <c r="N2090" t="e">
        <f>VLOOKUP(A2090,'hospitalisation details 2'!A2090:J4432,10,FALSE)</f>
        <v>#N/A</v>
      </c>
    </row>
    <row r="2091" spans="1:14" ht="15.6" x14ac:dyDescent="0.3">
      <c r="A2091" s="1" t="s">
        <v>275</v>
      </c>
      <c r="B2091" t="str">
        <f>VLOOKUP(A2091,'Customer Names'!A2091:D4425,4,FALSE)</f>
        <v>Vitaliy</v>
      </c>
      <c r="C2091">
        <f>VLOOKUP(A2091,'medical examination2'!A2091:'medical examination2'!B4425,2,FALSE)</f>
        <v>23.844999999999999</v>
      </c>
      <c r="D2091">
        <f>VLOOKUP(A2091,'medical examination2'!A2091:E4425,5,FALSE)</f>
        <v>4.43</v>
      </c>
      <c r="E2091" t="str">
        <f>VLOOKUP(A2091,'medical examination2'!A2091:G4426,7,FALSE)</f>
        <v>No</v>
      </c>
      <c r="F2091" t="str">
        <f>VLOOKUP(healthcare!A2091,'medical examination2'!A2091:I4425,9,FALSE)</f>
        <v>No</v>
      </c>
      <c r="G2091" t="str">
        <f>VLOOKUP(A2091,'medical examination2'!A2091:J4425,10,FALSE)</f>
        <v>No</v>
      </c>
      <c r="I2091" t="str">
        <f>VLOOKUP(A2091,'medical examination2'!A2091:M4425,13,FALSE)</f>
        <v>No</v>
      </c>
      <c r="J2091" t="str">
        <f>VLOOKUP(A2091,'medical examination2'!A2091:D4425,4,FALSE)</f>
        <v>NORMAL WEIGHT</v>
      </c>
      <c r="K2091" t="str">
        <f>VLOOKUP(A2091,'medical examination2'!A2091:F4425,6,FALSE)</f>
        <v>NORMAL</v>
      </c>
      <c r="L2091" s="16" t="e">
        <f>VLOOKUP(A2091,'hospitalisation details 2'!A2091:G4433,7,FALSE)</f>
        <v>#N/A</v>
      </c>
      <c r="N2091" t="e">
        <f>VLOOKUP(A2091,'hospitalisation details 2'!A2091:J4433,10,FALSE)</f>
        <v>#N/A</v>
      </c>
    </row>
    <row r="2092" spans="1:14" ht="15.6" x14ac:dyDescent="0.3">
      <c r="A2092" s="1" t="s">
        <v>274</v>
      </c>
      <c r="B2092" t="str">
        <f>VLOOKUP(A2092,'Customer Names'!A2092:D4426,4,FALSE)</f>
        <v>Benjamin W.</v>
      </c>
      <c r="C2092">
        <f>VLOOKUP(A2092,'medical examination2'!A2092:'medical examination2'!B4426,2,FALSE)</f>
        <v>15.68</v>
      </c>
      <c r="D2092">
        <f>VLOOKUP(A2092,'medical examination2'!A2092:E4426,5,FALSE)</f>
        <v>6.16</v>
      </c>
      <c r="E2092" t="str">
        <f>VLOOKUP(A2092,'medical examination2'!A2092:G4427,7,FALSE)</f>
        <v>yes</v>
      </c>
      <c r="F2092" t="str">
        <f>VLOOKUP(healthcare!A2092,'medical examination2'!A2092:I4426,9,FALSE)</f>
        <v>No</v>
      </c>
      <c r="G2092" t="str">
        <f>VLOOKUP(A2092,'medical examination2'!A2092:J4426,10,FALSE)</f>
        <v>No</v>
      </c>
      <c r="I2092" t="str">
        <f>VLOOKUP(A2092,'medical examination2'!A2092:M4426,13,FALSE)</f>
        <v>No</v>
      </c>
      <c r="J2092" t="str">
        <f>VLOOKUP(A2092,'medical examination2'!A2092:D4426,4,FALSE)</f>
        <v>UNDERWEIGHT</v>
      </c>
      <c r="K2092" t="str">
        <f>VLOOKUP(A2092,'medical examination2'!A2092:F4426,6,FALSE)</f>
        <v>PREDIABETES</v>
      </c>
      <c r="L2092" s="16" t="e">
        <f>VLOOKUP(A2092,'hospitalisation details 2'!A2092:G4434,7,FALSE)</f>
        <v>#N/A</v>
      </c>
      <c r="N2092" t="e">
        <f>VLOOKUP(A2092,'hospitalisation details 2'!A2092:J4434,10,FALSE)</f>
        <v>#N/A</v>
      </c>
    </row>
    <row r="2093" spans="1:14" ht="15.6" x14ac:dyDescent="0.3">
      <c r="A2093" s="1" t="s">
        <v>273</v>
      </c>
      <c r="B2093" t="str">
        <f>VLOOKUP(A2093,'Customer Names'!A2093:D4427,4,FALSE)</f>
        <v>Jesse</v>
      </c>
      <c r="C2093">
        <f>VLOOKUP(A2093,'medical examination2'!A2093:'medical examination2'!B4427,2,FALSE)</f>
        <v>32.395000000000003</v>
      </c>
      <c r="D2093">
        <f>VLOOKUP(A2093,'medical examination2'!A2093:E4427,5,FALSE)</f>
        <v>6.66</v>
      </c>
      <c r="E2093" t="str">
        <f>VLOOKUP(A2093,'medical examination2'!A2093:G4428,7,FALSE)</f>
        <v>No</v>
      </c>
      <c r="F2093" t="str">
        <f>VLOOKUP(healthcare!A2093,'medical examination2'!A2093:I4427,9,FALSE)</f>
        <v>No</v>
      </c>
      <c r="G2093" t="str">
        <f>VLOOKUP(A2093,'medical examination2'!A2093:J4427,10,FALSE)</f>
        <v>No</v>
      </c>
      <c r="I2093" t="str">
        <f>VLOOKUP(A2093,'medical examination2'!A2093:M4427,13,FALSE)</f>
        <v>No</v>
      </c>
      <c r="J2093" t="str">
        <f>VLOOKUP(A2093,'medical examination2'!A2093:D4427,4,FALSE)</f>
        <v>OBESITY</v>
      </c>
      <c r="K2093" t="str">
        <f>VLOOKUP(A2093,'medical examination2'!A2093:F4427,6,FALSE)</f>
        <v>DIABETES</v>
      </c>
      <c r="L2093" s="16" t="e">
        <f>VLOOKUP(A2093,'hospitalisation details 2'!A2093:G4435,7,FALSE)</f>
        <v>#N/A</v>
      </c>
      <c r="N2093" t="e">
        <f>VLOOKUP(A2093,'hospitalisation details 2'!A2093:J4435,10,FALSE)</f>
        <v>#N/A</v>
      </c>
    </row>
    <row r="2094" spans="1:14" ht="15.6" x14ac:dyDescent="0.3">
      <c r="A2094" s="1" t="s">
        <v>272</v>
      </c>
      <c r="B2094" t="str">
        <f>VLOOKUP(A2094,'Customer Names'!A2094:D4428,4,FALSE)</f>
        <v>Mark</v>
      </c>
      <c r="C2094">
        <f>VLOOKUP(A2094,'medical examination2'!A2094:'medical examination2'!B4428,2,FALSE)</f>
        <v>23.655000000000001</v>
      </c>
      <c r="D2094">
        <f>VLOOKUP(A2094,'medical examination2'!A2094:E4428,5,FALSE)</f>
        <v>5.92</v>
      </c>
      <c r="E2094" t="str">
        <f>VLOOKUP(A2094,'medical examination2'!A2094:G4429,7,FALSE)</f>
        <v>No</v>
      </c>
      <c r="F2094" t="str">
        <f>VLOOKUP(healthcare!A2094,'medical examination2'!A2094:I4428,9,FALSE)</f>
        <v>No</v>
      </c>
      <c r="G2094" t="str">
        <f>VLOOKUP(A2094,'medical examination2'!A2094:J4428,10,FALSE)</f>
        <v>No</v>
      </c>
      <c r="I2094" t="str">
        <f>VLOOKUP(A2094,'medical examination2'!A2094:M4428,13,FALSE)</f>
        <v>No</v>
      </c>
      <c r="J2094" t="str">
        <f>VLOOKUP(A2094,'medical examination2'!A2094:D4428,4,FALSE)</f>
        <v>NORMAL WEIGHT</v>
      </c>
      <c r="K2094" t="str">
        <f>VLOOKUP(A2094,'medical examination2'!A2094:F4428,6,FALSE)</f>
        <v>PREDIABETES</v>
      </c>
      <c r="L2094" s="16" t="e">
        <f>VLOOKUP(A2094,'hospitalisation details 2'!A2094:G4436,7,FALSE)</f>
        <v>#N/A</v>
      </c>
      <c r="N2094" t="e">
        <f>VLOOKUP(A2094,'hospitalisation details 2'!A2094:J4436,10,FALSE)</f>
        <v>#N/A</v>
      </c>
    </row>
    <row r="2095" spans="1:14" ht="15.6" x14ac:dyDescent="0.3">
      <c r="A2095" s="1" t="s">
        <v>271</v>
      </c>
      <c r="B2095" t="str">
        <f>VLOOKUP(A2095,'Customer Names'!A2095:D4429,4,FALSE)</f>
        <v>Lauren</v>
      </c>
      <c r="C2095">
        <f>VLOOKUP(A2095,'medical examination2'!A2095:'medical examination2'!B4429,2,FALSE)</f>
        <v>28.4</v>
      </c>
      <c r="D2095">
        <f>VLOOKUP(A2095,'medical examination2'!A2095:E4429,5,FALSE)</f>
        <v>5.97</v>
      </c>
      <c r="E2095" t="str">
        <f>VLOOKUP(A2095,'medical examination2'!A2095:G4430,7,FALSE)</f>
        <v>No</v>
      </c>
      <c r="F2095" t="str">
        <f>VLOOKUP(healthcare!A2095,'medical examination2'!A2095:I4429,9,FALSE)</f>
        <v>No</v>
      </c>
      <c r="G2095" t="str">
        <f>VLOOKUP(A2095,'medical examination2'!A2095:J4429,10,FALSE)</f>
        <v>Yes</v>
      </c>
      <c r="I2095" t="str">
        <f>VLOOKUP(A2095,'medical examination2'!A2095:M4429,13,FALSE)</f>
        <v>No</v>
      </c>
      <c r="J2095" t="str">
        <f>VLOOKUP(A2095,'medical examination2'!A2095:D4429,4,FALSE)</f>
        <v>OVERWEIGHT</v>
      </c>
      <c r="K2095" t="str">
        <f>VLOOKUP(A2095,'medical examination2'!A2095:F4429,6,FALSE)</f>
        <v>PREDIABETES</v>
      </c>
      <c r="L2095" s="16" t="e">
        <f>VLOOKUP(A2095,'hospitalisation details 2'!A2095:G4437,7,FALSE)</f>
        <v>#N/A</v>
      </c>
      <c r="N2095" t="e">
        <f>VLOOKUP(A2095,'hospitalisation details 2'!A2095:J4437,10,FALSE)</f>
        <v>#N/A</v>
      </c>
    </row>
    <row r="2096" spans="1:14" ht="15.6" x14ac:dyDescent="0.3">
      <c r="A2096" s="1" t="s">
        <v>270</v>
      </c>
      <c r="B2096" t="str">
        <f>VLOOKUP(A2096,'Customer Names'!A2096:D4430,4,FALSE)</f>
        <v>Massimiliano</v>
      </c>
      <c r="C2096">
        <f>VLOOKUP(A2096,'medical examination2'!A2096:'medical examination2'!B4430,2,FALSE)</f>
        <v>35.42</v>
      </c>
      <c r="D2096">
        <f>VLOOKUP(A2096,'medical examination2'!A2096:E4430,5,FALSE)</f>
        <v>4.6399999999999997</v>
      </c>
      <c r="E2096" t="str">
        <f>VLOOKUP(A2096,'medical examination2'!A2096:G4431,7,FALSE)</f>
        <v>yes</v>
      </c>
      <c r="F2096" t="str">
        <f>VLOOKUP(healthcare!A2096,'medical examination2'!A2096:I4430,9,FALSE)</f>
        <v>No</v>
      </c>
      <c r="G2096" t="str">
        <f>VLOOKUP(A2096,'medical examination2'!A2096:J4430,10,FALSE)</f>
        <v>No</v>
      </c>
      <c r="I2096" t="str">
        <f>VLOOKUP(A2096,'medical examination2'!A2096:M4430,13,FALSE)</f>
        <v>No</v>
      </c>
      <c r="J2096" t="str">
        <f>VLOOKUP(A2096,'medical examination2'!A2096:D4430,4,FALSE)</f>
        <v>OBESITY</v>
      </c>
      <c r="K2096" t="str">
        <f>VLOOKUP(A2096,'medical examination2'!A2096:F4430,6,FALSE)</f>
        <v>NORMAL</v>
      </c>
      <c r="L2096" s="16" t="e">
        <f>VLOOKUP(A2096,'hospitalisation details 2'!A2096:G4438,7,FALSE)</f>
        <v>#N/A</v>
      </c>
      <c r="N2096" t="e">
        <f>VLOOKUP(A2096,'hospitalisation details 2'!A2096:J4438,10,FALSE)</f>
        <v>#N/A</v>
      </c>
    </row>
    <row r="2097" spans="1:14" ht="15.6" x14ac:dyDescent="0.3">
      <c r="A2097" s="1" t="s">
        <v>269</v>
      </c>
      <c r="B2097" t="str">
        <f>VLOOKUP(A2097,'Customer Names'!A2097:D4431,4,FALSE)</f>
        <v>Josh</v>
      </c>
      <c r="C2097">
        <f>VLOOKUP(A2097,'medical examination2'!A2097:'medical examination2'!B4431,2,FALSE)</f>
        <v>26.18</v>
      </c>
      <c r="D2097">
        <f>VLOOKUP(A2097,'medical examination2'!A2097:E4431,5,FALSE)</f>
        <v>6.12</v>
      </c>
      <c r="E2097" t="str">
        <f>VLOOKUP(A2097,'medical examination2'!A2097:G4432,7,FALSE)</f>
        <v>No</v>
      </c>
      <c r="F2097" t="str">
        <f>VLOOKUP(healthcare!A2097,'medical examination2'!A2097:I4431,9,FALSE)</f>
        <v>yes</v>
      </c>
      <c r="G2097" t="str">
        <f>VLOOKUP(A2097,'medical examination2'!A2097:J4431,10,FALSE)</f>
        <v>No</v>
      </c>
      <c r="I2097" t="str">
        <f>VLOOKUP(A2097,'medical examination2'!A2097:M4431,13,FALSE)</f>
        <v>No</v>
      </c>
      <c r="J2097" t="str">
        <f>VLOOKUP(A2097,'medical examination2'!A2097:D4431,4,FALSE)</f>
        <v>OVERWEIGHT</v>
      </c>
      <c r="K2097" t="str">
        <f>VLOOKUP(A2097,'medical examination2'!A2097:F4431,6,FALSE)</f>
        <v>PREDIABETES</v>
      </c>
      <c r="L2097" s="16" t="e">
        <f>VLOOKUP(A2097,'hospitalisation details 2'!A2097:G4439,7,FALSE)</f>
        <v>#N/A</v>
      </c>
      <c r="N2097" t="e">
        <f>VLOOKUP(A2097,'hospitalisation details 2'!A2097:J4439,10,FALSE)</f>
        <v>#N/A</v>
      </c>
    </row>
    <row r="2098" spans="1:14" ht="15.6" x14ac:dyDescent="0.3">
      <c r="A2098" s="1" t="s">
        <v>268</v>
      </c>
      <c r="B2098" t="str">
        <f>VLOOKUP(A2098,'Customer Names'!A2098:D4432,4,FALSE)</f>
        <v>Kiyokatsu</v>
      </c>
      <c r="C2098">
        <f>VLOOKUP(A2098,'medical examination2'!A2098:'medical examination2'!B4432,2,FALSE)</f>
        <v>20.8</v>
      </c>
      <c r="D2098">
        <f>VLOOKUP(A2098,'medical examination2'!A2098:E4432,5,FALSE)</f>
        <v>4.87</v>
      </c>
      <c r="E2098" t="str">
        <f>VLOOKUP(A2098,'medical examination2'!A2098:G4433,7,FALSE)</f>
        <v>yes</v>
      </c>
      <c r="F2098" t="str">
        <f>VLOOKUP(healthcare!A2098,'medical examination2'!A2098:I4432,9,FALSE)</f>
        <v>No</v>
      </c>
      <c r="G2098" t="str">
        <f>VLOOKUP(A2098,'medical examination2'!A2098:J4432,10,FALSE)</f>
        <v>No</v>
      </c>
      <c r="I2098" t="str">
        <f>VLOOKUP(A2098,'medical examination2'!A2098:M4432,13,FALSE)</f>
        <v>No</v>
      </c>
      <c r="J2098" t="str">
        <f>VLOOKUP(A2098,'medical examination2'!A2098:D4432,4,FALSE)</f>
        <v>NORMAL WEIGHT</v>
      </c>
      <c r="K2098" t="str">
        <f>VLOOKUP(A2098,'medical examination2'!A2098:F4432,6,FALSE)</f>
        <v>NORMAL</v>
      </c>
      <c r="L2098" s="16" t="e">
        <f>VLOOKUP(A2098,'hospitalisation details 2'!A2098:G4440,7,FALSE)</f>
        <v>#N/A</v>
      </c>
      <c r="N2098" t="e">
        <f>VLOOKUP(A2098,'hospitalisation details 2'!A2098:J4440,10,FALSE)</f>
        <v>#N/A</v>
      </c>
    </row>
    <row r="2099" spans="1:14" ht="15.6" x14ac:dyDescent="0.3">
      <c r="A2099" s="1" t="s">
        <v>267</v>
      </c>
      <c r="B2099" t="str">
        <f>VLOOKUP(A2099,'Customer Names'!A2099:D4433,4,FALSE)</f>
        <v>Amanda L</v>
      </c>
      <c r="C2099">
        <f>VLOOKUP(A2099,'medical examination2'!A2099:'medical examination2'!B4433,2,FALSE)</f>
        <v>15.82</v>
      </c>
      <c r="D2099">
        <f>VLOOKUP(A2099,'medical examination2'!A2099:E4433,5,FALSE)</f>
        <v>4.5999999999999996</v>
      </c>
      <c r="E2099" t="str">
        <f>VLOOKUP(A2099,'medical examination2'!A2099:G4434,7,FALSE)</f>
        <v>No</v>
      </c>
      <c r="F2099" t="str">
        <f>VLOOKUP(healthcare!A2099,'medical examination2'!A2099:I4433,9,FALSE)</f>
        <v>No</v>
      </c>
      <c r="G2099" t="str">
        <f>VLOOKUP(A2099,'medical examination2'!A2099:J4433,10,FALSE)</f>
        <v>No</v>
      </c>
      <c r="I2099" t="str">
        <f>VLOOKUP(A2099,'medical examination2'!A2099:M4433,13,FALSE)</f>
        <v>No</v>
      </c>
      <c r="J2099" t="str">
        <f>VLOOKUP(A2099,'medical examination2'!A2099:D4433,4,FALSE)</f>
        <v>UNDERWEIGHT</v>
      </c>
      <c r="K2099" t="str">
        <f>VLOOKUP(A2099,'medical examination2'!A2099:F4433,6,FALSE)</f>
        <v>NORMAL</v>
      </c>
      <c r="L2099" s="16" t="e">
        <f>VLOOKUP(A2099,'hospitalisation details 2'!A2099:G4441,7,FALSE)</f>
        <v>#N/A</v>
      </c>
      <c r="N2099" t="e">
        <f>VLOOKUP(A2099,'hospitalisation details 2'!A2099:J4441,10,FALSE)</f>
        <v>#N/A</v>
      </c>
    </row>
    <row r="2100" spans="1:14" ht="15.6" x14ac:dyDescent="0.3">
      <c r="A2100" s="1" t="s">
        <v>266</v>
      </c>
      <c r="B2100" t="str">
        <f>VLOOKUP(A2100,'Customer Names'!A2100:D4434,4,FALSE)</f>
        <v>Matthew</v>
      </c>
      <c r="C2100">
        <f>VLOOKUP(A2100,'medical examination2'!A2100:'medical examination2'!B4434,2,FALSE)</f>
        <v>17.670000000000002</v>
      </c>
      <c r="D2100">
        <f>VLOOKUP(A2100,'medical examination2'!A2100:E4434,5,FALSE)</f>
        <v>4.78</v>
      </c>
      <c r="E2100" t="str">
        <f>VLOOKUP(A2100,'medical examination2'!A2100:G4435,7,FALSE)</f>
        <v>No</v>
      </c>
      <c r="F2100" t="str">
        <f>VLOOKUP(healthcare!A2100,'medical examination2'!A2100:I4434,9,FALSE)</f>
        <v>No</v>
      </c>
      <c r="G2100" t="str">
        <f>VLOOKUP(A2100,'medical examination2'!A2100:J4434,10,FALSE)</f>
        <v>No</v>
      </c>
      <c r="I2100" t="str">
        <f>VLOOKUP(A2100,'medical examination2'!A2100:M4434,13,FALSE)</f>
        <v>No</v>
      </c>
      <c r="J2100" t="str">
        <f>VLOOKUP(A2100,'medical examination2'!A2100:D4434,4,FALSE)</f>
        <v>UNDERWEIGHT</v>
      </c>
      <c r="K2100" t="str">
        <f>VLOOKUP(A2100,'medical examination2'!A2100:F4434,6,FALSE)</f>
        <v>NORMAL</v>
      </c>
      <c r="L2100" s="16" t="e">
        <f>VLOOKUP(A2100,'hospitalisation details 2'!A2100:G4442,7,FALSE)</f>
        <v>#N/A</v>
      </c>
      <c r="N2100" t="e">
        <f>VLOOKUP(A2100,'hospitalisation details 2'!A2100:J4442,10,FALSE)</f>
        <v>#N/A</v>
      </c>
    </row>
    <row r="2101" spans="1:14" ht="15.6" x14ac:dyDescent="0.3">
      <c r="A2101" s="1" t="s">
        <v>265</v>
      </c>
      <c r="B2101" t="str">
        <f>VLOOKUP(A2101,'Customer Names'!A2101:D4435,4,FALSE)</f>
        <v>Julia M</v>
      </c>
      <c r="C2101">
        <f>VLOOKUP(A2101,'medical examination2'!A2101:'medical examination2'!B4435,2,FALSE)</f>
        <v>31.92</v>
      </c>
      <c r="D2101">
        <f>VLOOKUP(A2101,'medical examination2'!A2101:E4435,5,FALSE)</f>
        <v>11.05</v>
      </c>
      <c r="E2101" t="str">
        <f>VLOOKUP(A2101,'medical examination2'!A2101:G4436,7,FALSE)</f>
        <v>No</v>
      </c>
      <c r="F2101" t="str">
        <f>VLOOKUP(healthcare!A2101,'medical examination2'!A2101:I4435,9,FALSE)</f>
        <v>No</v>
      </c>
      <c r="G2101" t="str">
        <f>VLOOKUP(A2101,'medical examination2'!A2101:J4435,10,FALSE)</f>
        <v>No</v>
      </c>
      <c r="I2101" t="str">
        <f>VLOOKUP(A2101,'medical examination2'!A2101:M4435,13,FALSE)</f>
        <v>No</v>
      </c>
      <c r="J2101" t="str">
        <f>VLOOKUP(A2101,'medical examination2'!A2101:D4435,4,FALSE)</f>
        <v>OBESITY</v>
      </c>
      <c r="K2101" t="str">
        <f>VLOOKUP(A2101,'medical examination2'!A2101:F4435,6,FALSE)</f>
        <v>DIABETES</v>
      </c>
      <c r="L2101" s="16" t="e">
        <f>VLOOKUP(A2101,'hospitalisation details 2'!A2101:G4443,7,FALSE)</f>
        <v>#N/A</v>
      </c>
      <c r="N2101" t="e">
        <f>VLOOKUP(A2101,'hospitalisation details 2'!A2101:J4443,10,FALSE)</f>
        <v>#N/A</v>
      </c>
    </row>
    <row r="2102" spans="1:14" ht="15.6" x14ac:dyDescent="0.3">
      <c r="A2102" s="1" t="s">
        <v>264</v>
      </c>
      <c r="B2102" t="str">
        <f>VLOOKUP(A2102,'Customer Names'!A2102:D4436,4,FALSE)</f>
        <v>Rhea</v>
      </c>
      <c r="C2102">
        <f>VLOOKUP(A2102,'medical examination2'!A2102:'medical examination2'!B4436,2,FALSE)</f>
        <v>28.975000000000001</v>
      </c>
      <c r="D2102">
        <f>VLOOKUP(A2102,'medical examination2'!A2102:E4436,5,FALSE)</f>
        <v>7.62</v>
      </c>
      <c r="E2102" t="str">
        <f>VLOOKUP(A2102,'medical examination2'!A2102:G4437,7,FALSE)</f>
        <v>No</v>
      </c>
      <c r="F2102" t="str">
        <f>VLOOKUP(healthcare!A2102,'medical examination2'!A2102:I4436,9,FALSE)</f>
        <v>No</v>
      </c>
      <c r="G2102" t="str">
        <f>VLOOKUP(A2102,'medical examination2'!A2102:J4436,10,FALSE)</f>
        <v>No</v>
      </c>
      <c r="I2102" t="str">
        <f>VLOOKUP(A2102,'medical examination2'!A2102:M4436,13,FALSE)</f>
        <v>No</v>
      </c>
      <c r="J2102" t="str">
        <f>VLOOKUP(A2102,'medical examination2'!A2102:D4436,4,FALSE)</f>
        <v>OVERWEIGHT</v>
      </c>
      <c r="K2102" t="str">
        <f>VLOOKUP(A2102,'medical examination2'!A2102:F4436,6,FALSE)</f>
        <v>DIABETES</v>
      </c>
      <c r="L2102" s="16" t="e">
        <f>VLOOKUP(A2102,'hospitalisation details 2'!A2102:G4444,7,FALSE)</f>
        <v>#N/A</v>
      </c>
      <c r="N2102" t="e">
        <f>VLOOKUP(A2102,'hospitalisation details 2'!A2102:J4444,10,FALSE)</f>
        <v>#N/A</v>
      </c>
    </row>
    <row r="2103" spans="1:14" ht="15.6" x14ac:dyDescent="0.3">
      <c r="A2103" s="1" t="s">
        <v>263</v>
      </c>
      <c r="B2103" t="str">
        <f>VLOOKUP(A2103,'Customer Names'!A2103:D4437,4,FALSE)</f>
        <v>Justin</v>
      </c>
      <c r="C2103">
        <f>VLOOKUP(A2103,'medical examination2'!A2103:'medical examination2'!B4437,2,FALSE)</f>
        <v>31.73</v>
      </c>
      <c r="D2103">
        <f>VLOOKUP(A2103,'medical examination2'!A2103:E4437,5,FALSE)</f>
        <v>4.78</v>
      </c>
      <c r="E2103" t="str">
        <f>VLOOKUP(A2103,'medical examination2'!A2103:G4438,7,FALSE)</f>
        <v>yes</v>
      </c>
      <c r="F2103" t="str">
        <f>VLOOKUP(healthcare!A2103,'medical examination2'!A2103:I4437,9,FALSE)</f>
        <v>yes</v>
      </c>
      <c r="G2103" t="str">
        <f>VLOOKUP(A2103,'medical examination2'!A2103:J4437,10,FALSE)</f>
        <v>No</v>
      </c>
      <c r="I2103" t="str">
        <f>VLOOKUP(A2103,'medical examination2'!A2103:M4437,13,FALSE)</f>
        <v>No</v>
      </c>
      <c r="J2103" t="str">
        <f>VLOOKUP(A2103,'medical examination2'!A2103:D4437,4,FALSE)</f>
        <v>OBESITY</v>
      </c>
      <c r="K2103" t="str">
        <f>VLOOKUP(A2103,'medical examination2'!A2103:F4437,6,FALSE)</f>
        <v>NORMAL</v>
      </c>
      <c r="L2103" s="16" t="e">
        <f>VLOOKUP(A2103,'hospitalisation details 2'!A2103:G4445,7,FALSE)</f>
        <v>#N/A</v>
      </c>
      <c r="N2103" t="e">
        <f>VLOOKUP(A2103,'hospitalisation details 2'!A2103:J4445,10,FALSE)</f>
        <v>#N/A</v>
      </c>
    </row>
    <row r="2104" spans="1:14" ht="15.6" x14ac:dyDescent="0.3">
      <c r="A2104" s="1" t="s">
        <v>262</v>
      </c>
      <c r="B2104" t="str">
        <f>VLOOKUP(A2104,'Customer Names'!A2104:D4438,4,FALSE)</f>
        <v>Shamus M.</v>
      </c>
      <c r="C2104">
        <f>VLOOKUP(A2104,'medical examination2'!A2104:'medical examination2'!B4438,2,FALSE)</f>
        <v>28.88</v>
      </c>
      <c r="D2104">
        <f>VLOOKUP(A2104,'medical examination2'!A2104:E4438,5,FALSE)</f>
        <v>6.09</v>
      </c>
      <c r="E2104" t="str">
        <f>VLOOKUP(A2104,'medical examination2'!A2104:G4439,7,FALSE)</f>
        <v>yes</v>
      </c>
      <c r="F2104" t="str">
        <f>VLOOKUP(healthcare!A2104,'medical examination2'!A2104:I4438,9,FALSE)</f>
        <v>yes</v>
      </c>
      <c r="G2104" t="str">
        <f>VLOOKUP(A2104,'medical examination2'!A2104:J4438,10,FALSE)</f>
        <v>No</v>
      </c>
      <c r="I2104" t="str">
        <f>VLOOKUP(A2104,'medical examination2'!A2104:M4438,13,FALSE)</f>
        <v>No</v>
      </c>
      <c r="J2104" t="str">
        <f>VLOOKUP(A2104,'medical examination2'!A2104:D4438,4,FALSE)</f>
        <v>OVERWEIGHT</v>
      </c>
      <c r="K2104" t="str">
        <f>VLOOKUP(A2104,'medical examination2'!A2104:F4438,6,FALSE)</f>
        <v>PREDIABETES</v>
      </c>
      <c r="L2104" s="16" t="e">
        <f>VLOOKUP(A2104,'hospitalisation details 2'!A2104:G4446,7,FALSE)</f>
        <v>#N/A</v>
      </c>
      <c r="N2104" t="e">
        <f>VLOOKUP(A2104,'hospitalisation details 2'!A2104:J4446,10,FALSE)</f>
        <v>#N/A</v>
      </c>
    </row>
    <row r="2105" spans="1:14" ht="15.6" x14ac:dyDescent="0.3">
      <c r="A2105" s="1" t="s">
        <v>261</v>
      </c>
      <c r="B2105" t="str">
        <f>VLOOKUP(A2105,'Customer Names'!A2105:D4439,4,FALSE)</f>
        <v>Mike</v>
      </c>
      <c r="C2105">
        <f>VLOOKUP(A2105,'medical examination2'!A2105:'medical examination2'!B4439,2,FALSE)</f>
        <v>25.555</v>
      </c>
      <c r="D2105">
        <f>VLOOKUP(A2105,'medical examination2'!A2105:E4439,5,FALSE)</f>
        <v>5.1100000000000003</v>
      </c>
      <c r="E2105" t="str">
        <f>VLOOKUP(A2105,'medical examination2'!A2105:G4440,7,FALSE)</f>
        <v>No</v>
      </c>
      <c r="F2105" t="str">
        <f>VLOOKUP(healthcare!A2105,'medical examination2'!A2105:I4439,9,FALSE)</f>
        <v>No</v>
      </c>
      <c r="G2105" t="str">
        <f>VLOOKUP(A2105,'medical examination2'!A2105:J4439,10,FALSE)</f>
        <v>Yes</v>
      </c>
      <c r="I2105" t="str">
        <f>VLOOKUP(A2105,'medical examination2'!A2105:M4439,13,FALSE)</f>
        <v>No</v>
      </c>
      <c r="J2105" t="str">
        <f>VLOOKUP(A2105,'medical examination2'!A2105:D4439,4,FALSE)</f>
        <v>OVERWEIGHT</v>
      </c>
      <c r="K2105" t="str">
        <f>VLOOKUP(A2105,'medical examination2'!A2105:F4439,6,FALSE)</f>
        <v>NORMAL</v>
      </c>
      <c r="L2105" s="16" t="e">
        <f>VLOOKUP(A2105,'hospitalisation details 2'!A2105:G4447,7,FALSE)</f>
        <v>#N/A</v>
      </c>
      <c r="N2105" t="e">
        <f>VLOOKUP(A2105,'hospitalisation details 2'!A2105:J4447,10,FALSE)</f>
        <v>#N/A</v>
      </c>
    </row>
    <row r="2106" spans="1:14" ht="15.6" x14ac:dyDescent="0.3">
      <c r="A2106" s="1" t="s">
        <v>260</v>
      </c>
      <c r="B2106" t="str">
        <f>VLOOKUP(A2106,'Customer Names'!A2106:D4440,4,FALSE)</f>
        <v>Mary Beth</v>
      </c>
      <c r="C2106">
        <f>VLOOKUP(A2106,'medical examination2'!A2106:'medical examination2'!B4440,2,FALSE)</f>
        <v>37.29</v>
      </c>
      <c r="D2106">
        <f>VLOOKUP(A2106,'medical examination2'!A2106:E4440,5,FALSE)</f>
        <v>4.46</v>
      </c>
      <c r="E2106" t="str">
        <f>VLOOKUP(A2106,'medical examination2'!A2106:G4441,7,FALSE)</f>
        <v>No</v>
      </c>
      <c r="F2106" t="str">
        <f>VLOOKUP(healthcare!A2106,'medical examination2'!A2106:I4440,9,FALSE)</f>
        <v>yes</v>
      </c>
      <c r="G2106" t="str">
        <f>VLOOKUP(A2106,'medical examination2'!A2106:J4440,10,FALSE)</f>
        <v>No</v>
      </c>
      <c r="I2106" t="str">
        <f>VLOOKUP(A2106,'medical examination2'!A2106:M4440,13,FALSE)</f>
        <v>No</v>
      </c>
      <c r="J2106" t="str">
        <f>VLOOKUP(A2106,'medical examination2'!A2106:D4440,4,FALSE)</f>
        <v>OBESITY</v>
      </c>
      <c r="K2106" t="str">
        <f>VLOOKUP(A2106,'medical examination2'!A2106:F4440,6,FALSE)</f>
        <v>NORMAL</v>
      </c>
      <c r="L2106" s="16" t="e">
        <f>VLOOKUP(A2106,'hospitalisation details 2'!A2106:G4448,7,FALSE)</f>
        <v>#N/A</v>
      </c>
      <c r="N2106" t="e">
        <f>VLOOKUP(A2106,'hospitalisation details 2'!A2106:J4448,10,FALSE)</f>
        <v>#N/A</v>
      </c>
    </row>
    <row r="2107" spans="1:14" ht="15.6" x14ac:dyDescent="0.3">
      <c r="A2107" s="1" t="s">
        <v>259</v>
      </c>
      <c r="B2107" t="str">
        <f>VLOOKUP(A2107,'Customer Names'!A2107:D4441,4,FALSE)</f>
        <v>Erin</v>
      </c>
      <c r="C2107">
        <f>VLOOKUP(A2107,'medical examination2'!A2107:'medical examination2'!B4441,2,FALSE)</f>
        <v>40.28</v>
      </c>
      <c r="D2107">
        <f>VLOOKUP(A2107,'medical examination2'!A2107:E4441,5,FALSE)</f>
        <v>6.11</v>
      </c>
      <c r="E2107" t="str">
        <f>VLOOKUP(A2107,'medical examination2'!A2107:G4442,7,FALSE)</f>
        <v>No</v>
      </c>
      <c r="F2107" t="str">
        <f>VLOOKUP(healthcare!A2107,'medical examination2'!A2107:I4441,9,FALSE)</f>
        <v>yes</v>
      </c>
      <c r="G2107" t="str">
        <f>VLOOKUP(A2107,'medical examination2'!A2107:J4441,10,FALSE)</f>
        <v>No</v>
      </c>
      <c r="I2107" t="str">
        <f>VLOOKUP(A2107,'medical examination2'!A2107:M4441,13,FALSE)</f>
        <v>No</v>
      </c>
      <c r="J2107" t="str">
        <f>VLOOKUP(A2107,'medical examination2'!A2107:D4441,4,FALSE)</f>
        <v>OBESITY</v>
      </c>
      <c r="K2107" t="str">
        <f>VLOOKUP(A2107,'medical examination2'!A2107:F4441,6,FALSE)</f>
        <v>PREDIABETES</v>
      </c>
      <c r="L2107" s="16" t="e">
        <f>VLOOKUP(A2107,'hospitalisation details 2'!A2107:G4449,7,FALSE)</f>
        <v>#N/A</v>
      </c>
      <c r="N2107" t="e">
        <f>VLOOKUP(A2107,'hospitalisation details 2'!A2107:J4449,10,FALSE)</f>
        <v>#N/A</v>
      </c>
    </row>
    <row r="2108" spans="1:14" ht="15.6" x14ac:dyDescent="0.3">
      <c r="A2108" s="1" t="s">
        <v>258</v>
      </c>
      <c r="B2108" t="str">
        <f>VLOOKUP(A2108,'Customer Names'!A2108:D4442,4,FALSE)</f>
        <v>Hallie</v>
      </c>
      <c r="C2108">
        <f>VLOOKUP(A2108,'medical examination2'!A2108:'medical examination2'!B4442,2,FALSE)</f>
        <v>40.185000000000002</v>
      </c>
      <c r="D2108">
        <f>VLOOKUP(A2108,'medical examination2'!A2108:E4442,5,FALSE)</f>
        <v>4.66</v>
      </c>
      <c r="E2108" t="str">
        <f>VLOOKUP(A2108,'medical examination2'!A2108:G4443,7,FALSE)</f>
        <v>No</v>
      </c>
      <c r="F2108" t="str">
        <f>VLOOKUP(healthcare!A2108,'medical examination2'!A2108:I4442,9,FALSE)</f>
        <v>yes</v>
      </c>
      <c r="G2108" t="str">
        <f>VLOOKUP(A2108,'medical examination2'!A2108:J4442,10,FALSE)</f>
        <v>No</v>
      </c>
      <c r="I2108" t="str">
        <f>VLOOKUP(A2108,'medical examination2'!A2108:M4442,13,FALSE)</f>
        <v>No</v>
      </c>
      <c r="J2108" t="str">
        <f>VLOOKUP(A2108,'medical examination2'!A2108:D4442,4,FALSE)</f>
        <v>OBESITY</v>
      </c>
      <c r="K2108" t="str">
        <f>VLOOKUP(A2108,'medical examination2'!A2108:F4442,6,FALSE)</f>
        <v>NORMAL</v>
      </c>
      <c r="L2108" s="16" t="e">
        <f>VLOOKUP(A2108,'hospitalisation details 2'!A2108:G4450,7,FALSE)</f>
        <v>#N/A</v>
      </c>
      <c r="N2108" t="e">
        <f>VLOOKUP(A2108,'hospitalisation details 2'!A2108:J4450,10,FALSE)</f>
        <v>#N/A</v>
      </c>
    </row>
    <row r="2109" spans="1:14" ht="15.6" x14ac:dyDescent="0.3">
      <c r="A2109" s="1" t="s">
        <v>257</v>
      </c>
      <c r="B2109" t="str">
        <f>VLOOKUP(A2109,'Customer Names'!A2109:D4443,4,FALSE)</f>
        <v>Paige P</v>
      </c>
      <c r="C2109">
        <f>VLOOKUP(A2109,'medical examination2'!A2109:'medical examination2'!B4443,2,FALSE)</f>
        <v>23.57</v>
      </c>
      <c r="D2109">
        <f>VLOOKUP(A2109,'medical examination2'!A2109:E4443,5,FALSE)</f>
        <v>6.14</v>
      </c>
      <c r="E2109" t="str">
        <f>VLOOKUP(A2109,'medical examination2'!A2109:G4444,7,FALSE)</f>
        <v>No</v>
      </c>
      <c r="F2109" t="str">
        <f>VLOOKUP(healthcare!A2109,'medical examination2'!A2109:I4443,9,FALSE)</f>
        <v>No</v>
      </c>
      <c r="G2109" t="str">
        <f>VLOOKUP(A2109,'medical examination2'!A2109:J4443,10,FALSE)</f>
        <v>No</v>
      </c>
      <c r="I2109" t="str">
        <f>VLOOKUP(A2109,'medical examination2'!A2109:M4443,13,FALSE)</f>
        <v>No</v>
      </c>
      <c r="J2109" t="str">
        <f>VLOOKUP(A2109,'medical examination2'!A2109:D4443,4,FALSE)</f>
        <v>NORMAL WEIGHT</v>
      </c>
      <c r="K2109" t="str">
        <f>VLOOKUP(A2109,'medical examination2'!A2109:F4443,6,FALSE)</f>
        <v>PREDIABETES</v>
      </c>
      <c r="L2109" s="16" t="e">
        <f>VLOOKUP(A2109,'hospitalisation details 2'!A2109:G4451,7,FALSE)</f>
        <v>#N/A</v>
      </c>
      <c r="N2109" t="e">
        <f>VLOOKUP(A2109,'hospitalisation details 2'!A2109:J4451,10,FALSE)</f>
        <v>#N/A</v>
      </c>
    </row>
    <row r="2110" spans="1:14" ht="15.6" x14ac:dyDescent="0.3">
      <c r="A2110" s="1" t="s">
        <v>256</v>
      </c>
      <c r="B2110" t="str">
        <f>VLOOKUP(A2110,'Customer Names'!A2110:D4444,4,FALSE)</f>
        <v>Ji</v>
      </c>
      <c r="C2110">
        <f>VLOOKUP(A2110,'medical examination2'!A2110:'medical examination2'!B4444,2,FALSE)</f>
        <v>35.625</v>
      </c>
      <c r="D2110">
        <f>VLOOKUP(A2110,'medical examination2'!A2110:E4444,5,FALSE)</f>
        <v>6.21</v>
      </c>
      <c r="E2110" t="str">
        <f>VLOOKUP(A2110,'medical examination2'!A2110:G4445,7,FALSE)</f>
        <v>No</v>
      </c>
      <c r="F2110" t="str">
        <f>VLOOKUP(healthcare!A2110,'medical examination2'!A2110:I4444,9,FALSE)</f>
        <v>yes</v>
      </c>
      <c r="G2110" t="str">
        <f>VLOOKUP(A2110,'medical examination2'!A2110:J4444,10,FALSE)</f>
        <v>No</v>
      </c>
      <c r="I2110" t="str">
        <f>VLOOKUP(A2110,'medical examination2'!A2110:M4444,13,FALSE)</f>
        <v>No</v>
      </c>
      <c r="J2110" t="str">
        <f>VLOOKUP(A2110,'medical examination2'!A2110:D4444,4,FALSE)</f>
        <v>OBESITY</v>
      </c>
      <c r="K2110" t="str">
        <f>VLOOKUP(A2110,'medical examination2'!A2110:F4444,6,FALSE)</f>
        <v>PREDIABETES</v>
      </c>
      <c r="L2110" s="16" t="e">
        <f>VLOOKUP(A2110,'hospitalisation details 2'!A2110:G4452,7,FALSE)</f>
        <v>#N/A</v>
      </c>
      <c r="N2110" t="e">
        <f>VLOOKUP(A2110,'hospitalisation details 2'!A2110:J4452,10,FALSE)</f>
        <v>#N/A</v>
      </c>
    </row>
    <row r="2111" spans="1:14" ht="15.6" x14ac:dyDescent="0.3">
      <c r="A2111" s="1" t="s">
        <v>255</v>
      </c>
      <c r="B2111" t="str">
        <f>VLOOKUP(A2111,'Customer Names'!A2111:D4445,4,FALSE)</f>
        <v>Carissa A</v>
      </c>
      <c r="C2111">
        <f>VLOOKUP(A2111,'medical examination2'!A2111:'medical examination2'!B4445,2,FALSE)</f>
        <v>33.155000000000001</v>
      </c>
      <c r="D2111">
        <f>VLOOKUP(A2111,'medical examination2'!A2111:E4445,5,FALSE)</f>
        <v>4.5999999999999996</v>
      </c>
      <c r="E2111" t="str">
        <f>VLOOKUP(A2111,'medical examination2'!A2111:G4446,7,FALSE)</f>
        <v>No</v>
      </c>
      <c r="F2111" t="str">
        <f>VLOOKUP(healthcare!A2111,'medical examination2'!A2111:I4445,9,FALSE)</f>
        <v>yes</v>
      </c>
      <c r="G2111" t="str">
        <f>VLOOKUP(A2111,'medical examination2'!A2111:J4445,10,FALSE)</f>
        <v>No</v>
      </c>
      <c r="I2111" t="str">
        <f>VLOOKUP(A2111,'medical examination2'!A2111:M4445,13,FALSE)</f>
        <v>No</v>
      </c>
      <c r="J2111" t="str">
        <f>VLOOKUP(A2111,'medical examination2'!A2111:D4445,4,FALSE)</f>
        <v>OBESITY</v>
      </c>
      <c r="K2111" t="str">
        <f>VLOOKUP(A2111,'medical examination2'!A2111:F4445,6,FALSE)</f>
        <v>NORMAL</v>
      </c>
      <c r="L2111" s="16" t="e">
        <f>VLOOKUP(A2111,'hospitalisation details 2'!A2111:G4453,7,FALSE)</f>
        <v>#N/A</v>
      </c>
      <c r="N2111" t="e">
        <f>VLOOKUP(A2111,'hospitalisation details 2'!A2111:J4453,10,FALSE)</f>
        <v>#N/A</v>
      </c>
    </row>
    <row r="2112" spans="1:14" ht="15.6" x14ac:dyDescent="0.3">
      <c r="A2112" s="1" t="s">
        <v>254</v>
      </c>
      <c r="B2112" t="str">
        <f>VLOOKUP(A2112,'Customer Names'!A2112:D4446,4,FALSE)</f>
        <v>Mona</v>
      </c>
      <c r="C2112">
        <f>VLOOKUP(A2112,'medical examination2'!A2112:'medical examination2'!B4446,2,FALSE)</f>
        <v>31.92</v>
      </c>
      <c r="D2112">
        <f>VLOOKUP(A2112,'medical examination2'!A2112:E4446,5,FALSE)</f>
        <v>5.04</v>
      </c>
      <c r="E2112" t="str">
        <f>VLOOKUP(A2112,'medical examination2'!A2112:G4447,7,FALSE)</f>
        <v>No</v>
      </c>
      <c r="F2112" t="str">
        <f>VLOOKUP(healthcare!A2112,'medical examination2'!A2112:I4446,9,FALSE)</f>
        <v>yes</v>
      </c>
      <c r="G2112" t="str">
        <f>VLOOKUP(A2112,'medical examination2'!A2112:J4446,10,FALSE)</f>
        <v>No</v>
      </c>
      <c r="I2112" t="str">
        <f>VLOOKUP(A2112,'medical examination2'!A2112:M4446,13,FALSE)</f>
        <v>No</v>
      </c>
      <c r="J2112" t="str">
        <f>VLOOKUP(A2112,'medical examination2'!A2112:D4446,4,FALSE)</f>
        <v>OBESITY</v>
      </c>
      <c r="K2112" t="str">
        <f>VLOOKUP(A2112,'medical examination2'!A2112:F4446,6,FALSE)</f>
        <v>NORMAL</v>
      </c>
      <c r="L2112" s="16" t="e">
        <f>VLOOKUP(A2112,'hospitalisation details 2'!A2112:G4454,7,FALSE)</f>
        <v>#N/A</v>
      </c>
      <c r="N2112" t="e">
        <f>VLOOKUP(A2112,'hospitalisation details 2'!A2112:J4454,10,FALSE)</f>
        <v>#N/A</v>
      </c>
    </row>
    <row r="2113" spans="1:14" ht="15.6" x14ac:dyDescent="0.3">
      <c r="A2113" s="1" t="s">
        <v>253</v>
      </c>
      <c r="B2113" t="str">
        <f>VLOOKUP(A2113,'Customer Names'!A2113:D4447,4,FALSE)</f>
        <v>Kristin R.</v>
      </c>
      <c r="C2113">
        <f>VLOOKUP(A2113,'medical examination2'!A2113:'medical examination2'!B4447,2,FALSE)</f>
        <v>30.305</v>
      </c>
      <c r="D2113">
        <f>VLOOKUP(A2113,'medical examination2'!A2113:E4447,5,FALSE)</f>
        <v>5.08</v>
      </c>
      <c r="E2113" t="str">
        <f>VLOOKUP(A2113,'medical examination2'!A2113:G4448,7,FALSE)</f>
        <v>No</v>
      </c>
      <c r="F2113" t="str">
        <f>VLOOKUP(healthcare!A2113,'medical examination2'!A2113:I4447,9,FALSE)</f>
        <v>yes</v>
      </c>
      <c r="G2113" t="str">
        <f>VLOOKUP(A2113,'medical examination2'!A2113:J4447,10,FALSE)</f>
        <v>No</v>
      </c>
      <c r="I2113" t="str">
        <f>VLOOKUP(A2113,'medical examination2'!A2113:M4447,13,FALSE)</f>
        <v>No</v>
      </c>
      <c r="J2113" t="str">
        <f>VLOOKUP(A2113,'medical examination2'!A2113:D4447,4,FALSE)</f>
        <v>OBESITY</v>
      </c>
      <c r="K2113" t="str">
        <f>VLOOKUP(A2113,'medical examination2'!A2113:F4447,6,FALSE)</f>
        <v>NORMAL</v>
      </c>
      <c r="L2113" s="16" t="e">
        <f>VLOOKUP(A2113,'hospitalisation details 2'!A2113:G4455,7,FALSE)</f>
        <v>#N/A</v>
      </c>
      <c r="N2113" t="e">
        <f>VLOOKUP(A2113,'hospitalisation details 2'!A2113:J4455,10,FALSE)</f>
        <v>#N/A</v>
      </c>
    </row>
    <row r="2114" spans="1:14" ht="15.6" x14ac:dyDescent="0.3">
      <c r="A2114" s="1" t="s">
        <v>252</v>
      </c>
      <c r="B2114" t="str">
        <f>VLOOKUP(A2114,'Customer Names'!A2114:D4448,4,FALSE)</f>
        <v>Beth</v>
      </c>
      <c r="C2114">
        <f>VLOOKUP(A2114,'medical examination2'!A2114:'medical examination2'!B4448,2,FALSE)</f>
        <v>30.114999999999998</v>
      </c>
      <c r="D2114">
        <f>VLOOKUP(A2114,'medical examination2'!A2114:E4448,5,FALSE)</f>
        <v>4.38</v>
      </c>
      <c r="E2114" t="str">
        <f>VLOOKUP(A2114,'medical examination2'!A2114:G4449,7,FALSE)</f>
        <v>No</v>
      </c>
      <c r="F2114" t="str">
        <f>VLOOKUP(healthcare!A2114,'medical examination2'!A2114:I4448,9,FALSE)</f>
        <v>yes</v>
      </c>
      <c r="G2114" t="str">
        <f>VLOOKUP(A2114,'medical examination2'!A2114:J4448,10,FALSE)</f>
        <v>No</v>
      </c>
      <c r="I2114" t="str">
        <f>VLOOKUP(A2114,'medical examination2'!A2114:M4448,13,FALSE)</f>
        <v>No</v>
      </c>
      <c r="J2114" t="str">
        <f>VLOOKUP(A2114,'medical examination2'!A2114:D4448,4,FALSE)</f>
        <v>OBESITY</v>
      </c>
      <c r="K2114" t="str">
        <f>VLOOKUP(A2114,'medical examination2'!A2114:F4448,6,FALSE)</f>
        <v>NORMAL</v>
      </c>
      <c r="L2114" s="16" t="e">
        <f>VLOOKUP(A2114,'hospitalisation details 2'!A2114:G4456,7,FALSE)</f>
        <v>#N/A</v>
      </c>
      <c r="N2114" t="e">
        <f>VLOOKUP(A2114,'hospitalisation details 2'!A2114:J4456,10,FALSE)</f>
        <v>#N/A</v>
      </c>
    </row>
    <row r="2115" spans="1:14" ht="15.6" x14ac:dyDescent="0.3">
      <c r="A2115" s="1" t="s">
        <v>251</v>
      </c>
      <c r="B2115" t="str">
        <f>VLOOKUP(A2115,'Customer Names'!A2115:D4449,4,FALSE)</f>
        <v>Allison</v>
      </c>
      <c r="C2115">
        <f>VLOOKUP(A2115,'medical examination2'!A2115:'medical examination2'!B4449,2,FALSE)</f>
        <v>24.09</v>
      </c>
      <c r="D2115">
        <f>VLOOKUP(A2115,'medical examination2'!A2115:E4449,5,FALSE)</f>
        <v>4.79</v>
      </c>
      <c r="E2115" t="str">
        <f>VLOOKUP(A2115,'medical examination2'!A2115:G4450,7,FALSE)</f>
        <v>No</v>
      </c>
      <c r="F2115" t="str">
        <f>VLOOKUP(healthcare!A2115,'medical examination2'!A2115:I4449,9,FALSE)</f>
        <v>yes</v>
      </c>
      <c r="G2115" t="str">
        <f>VLOOKUP(A2115,'medical examination2'!A2115:J4449,10,FALSE)</f>
        <v>No</v>
      </c>
      <c r="I2115" t="str">
        <f>VLOOKUP(A2115,'medical examination2'!A2115:M4449,13,FALSE)</f>
        <v>No</v>
      </c>
      <c r="J2115" t="str">
        <f>VLOOKUP(A2115,'medical examination2'!A2115:D4449,4,FALSE)</f>
        <v>NORMAL WEIGHT</v>
      </c>
      <c r="K2115" t="str">
        <f>VLOOKUP(A2115,'medical examination2'!A2115:F4449,6,FALSE)</f>
        <v>NORMAL</v>
      </c>
      <c r="L2115" s="16" t="e">
        <f>VLOOKUP(A2115,'hospitalisation details 2'!A2115:G4457,7,FALSE)</f>
        <v>#N/A</v>
      </c>
      <c r="N2115" t="e">
        <f>VLOOKUP(A2115,'hospitalisation details 2'!A2115:J4457,10,FALSE)</f>
        <v>#N/A</v>
      </c>
    </row>
    <row r="2116" spans="1:14" ht="15.6" x14ac:dyDescent="0.3">
      <c r="A2116" s="1" t="s">
        <v>250</v>
      </c>
      <c r="B2116" t="str">
        <f>VLOOKUP(A2116,'Customer Names'!A2116:D4450,4,FALSE)</f>
        <v>Ashley E</v>
      </c>
      <c r="C2116">
        <f>VLOOKUP(A2116,'medical examination2'!A2116:'medical examination2'!B4450,2,FALSE)</f>
        <v>28.215</v>
      </c>
      <c r="D2116">
        <f>VLOOKUP(A2116,'medical examination2'!A2116:E4450,5,FALSE)</f>
        <v>4.21</v>
      </c>
      <c r="E2116" t="str">
        <f>VLOOKUP(A2116,'medical examination2'!A2116:G4451,7,FALSE)</f>
        <v>No</v>
      </c>
      <c r="F2116" t="str">
        <f>VLOOKUP(healthcare!A2116,'medical examination2'!A2116:I4450,9,FALSE)</f>
        <v>yes</v>
      </c>
      <c r="G2116" t="str">
        <f>VLOOKUP(A2116,'medical examination2'!A2116:J4450,10,FALSE)</f>
        <v>No</v>
      </c>
      <c r="I2116" t="str">
        <f>VLOOKUP(A2116,'medical examination2'!A2116:M4450,13,FALSE)</f>
        <v>No</v>
      </c>
      <c r="J2116" t="str">
        <f>VLOOKUP(A2116,'medical examination2'!A2116:D4450,4,FALSE)</f>
        <v>OVERWEIGHT</v>
      </c>
      <c r="K2116" t="str">
        <f>VLOOKUP(A2116,'medical examination2'!A2116:F4450,6,FALSE)</f>
        <v>NORMAL</v>
      </c>
      <c r="L2116" s="16" t="e">
        <f>VLOOKUP(A2116,'hospitalisation details 2'!A2116:G4458,7,FALSE)</f>
        <v>#N/A</v>
      </c>
      <c r="N2116" t="e">
        <f>VLOOKUP(A2116,'hospitalisation details 2'!A2116:J4458,10,FALSE)</f>
        <v>#N/A</v>
      </c>
    </row>
    <row r="2117" spans="1:14" ht="15.6" x14ac:dyDescent="0.3">
      <c r="A2117" s="1" t="s">
        <v>248</v>
      </c>
      <c r="B2117" t="str">
        <f>VLOOKUP(A2117,'Customer Names'!A2117:D4451,4,FALSE)</f>
        <v>Hilary K.</v>
      </c>
      <c r="C2117">
        <f>VLOOKUP(A2117,'medical examination2'!A2117:'medical examination2'!B4451,2,FALSE)</f>
        <v>26.315000000000001</v>
      </c>
      <c r="D2117">
        <f>VLOOKUP(A2117,'medical examination2'!A2117:E4451,5,FALSE)</f>
        <v>5.47</v>
      </c>
      <c r="E2117" t="str">
        <f>VLOOKUP(A2117,'medical examination2'!A2117:G4452,7,FALSE)</f>
        <v>No</v>
      </c>
      <c r="F2117" t="str">
        <f>VLOOKUP(healthcare!A2117,'medical examination2'!A2117:I4451,9,FALSE)</f>
        <v>yes</v>
      </c>
      <c r="G2117" t="str">
        <f>VLOOKUP(A2117,'medical examination2'!A2117:J4451,10,FALSE)</f>
        <v>No</v>
      </c>
      <c r="I2117" t="str">
        <f>VLOOKUP(A2117,'medical examination2'!A2117:M4451,13,FALSE)</f>
        <v>No</v>
      </c>
      <c r="J2117" t="str">
        <f>VLOOKUP(A2117,'medical examination2'!A2117:D4451,4,FALSE)</f>
        <v>OVERWEIGHT</v>
      </c>
      <c r="K2117" t="str">
        <f>VLOOKUP(A2117,'medical examination2'!A2117:F4451,6,FALSE)</f>
        <v>NORMAL</v>
      </c>
      <c r="L2117" s="16" t="e">
        <f>VLOOKUP(A2117,'hospitalisation details 2'!A2117:G4459,7,FALSE)</f>
        <v>#N/A</v>
      </c>
      <c r="N2117" t="e">
        <f>VLOOKUP(A2117,'hospitalisation details 2'!A2117:J4459,10,FALSE)</f>
        <v>#N/A</v>
      </c>
    </row>
    <row r="2118" spans="1:14" ht="15.6" x14ac:dyDescent="0.3">
      <c r="A2118" s="1" t="s">
        <v>246</v>
      </c>
      <c r="B2118" t="str">
        <f>VLOOKUP(A2118,'Customer Names'!A2118:D4452,4,FALSE)</f>
        <v>Dominique</v>
      </c>
      <c r="C2118">
        <f>VLOOKUP(A2118,'medical examination2'!A2118:'medical examination2'!B4452,2,FALSE)</f>
        <v>25.08</v>
      </c>
      <c r="D2118">
        <f>VLOOKUP(A2118,'medical examination2'!A2118:E4452,5,FALSE)</f>
        <v>5.09</v>
      </c>
      <c r="E2118" t="str">
        <f>VLOOKUP(A2118,'medical examination2'!A2118:G4453,7,FALSE)</f>
        <v>No</v>
      </c>
      <c r="F2118" t="str">
        <f>VLOOKUP(healthcare!A2118,'medical examination2'!A2118:I4452,9,FALSE)</f>
        <v>yes</v>
      </c>
      <c r="G2118" t="str">
        <f>VLOOKUP(A2118,'medical examination2'!A2118:J4452,10,FALSE)</f>
        <v>No</v>
      </c>
      <c r="I2118" t="str">
        <f>VLOOKUP(A2118,'medical examination2'!A2118:M4452,13,FALSE)</f>
        <v>No</v>
      </c>
      <c r="J2118" t="str">
        <f>VLOOKUP(A2118,'medical examination2'!A2118:D4452,4,FALSE)</f>
        <v>OVERWEIGHT</v>
      </c>
      <c r="K2118" t="str">
        <f>VLOOKUP(A2118,'medical examination2'!A2118:F4452,6,FALSE)</f>
        <v>NORMAL</v>
      </c>
      <c r="L2118" s="16" t="e">
        <f>VLOOKUP(A2118,'hospitalisation details 2'!A2118:G4460,7,FALSE)</f>
        <v>#N/A</v>
      </c>
      <c r="N2118" t="e">
        <f>VLOOKUP(A2118,'hospitalisation details 2'!A2118:J4460,10,FALSE)</f>
        <v>#N/A</v>
      </c>
    </row>
    <row r="2119" spans="1:14" ht="15.6" x14ac:dyDescent="0.3">
      <c r="A2119" s="1" t="s">
        <v>245</v>
      </c>
      <c r="B2119" t="str">
        <f>VLOOKUP(A2119,'Customer Names'!A2119:D4453,4,FALSE)</f>
        <v>Carlos I</v>
      </c>
      <c r="C2119">
        <f>VLOOKUP(A2119,'medical examination2'!A2119:'medical examination2'!B4453,2,FALSE)</f>
        <v>15.41</v>
      </c>
      <c r="D2119">
        <f>VLOOKUP(A2119,'medical examination2'!A2119:E4453,5,FALSE)</f>
        <v>5.08</v>
      </c>
      <c r="E2119" t="str">
        <f>VLOOKUP(A2119,'medical examination2'!A2119:G4454,7,FALSE)</f>
        <v>No</v>
      </c>
      <c r="F2119" t="str">
        <f>VLOOKUP(healthcare!A2119,'medical examination2'!A2119:I4453,9,FALSE)</f>
        <v>No</v>
      </c>
      <c r="G2119" t="str">
        <f>VLOOKUP(A2119,'medical examination2'!A2119:J4453,10,FALSE)</f>
        <v>No</v>
      </c>
      <c r="I2119" t="str">
        <f>VLOOKUP(A2119,'medical examination2'!A2119:M4453,13,FALSE)</f>
        <v>No</v>
      </c>
      <c r="J2119" t="str">
        <f>VLOOKUP(A2119,'medical examination2'!A2119:D4453,4,FALSE)</f>
        <v>UNDERWEIGHT</v>
      </c>
      <c r="K2119" t="str">
        <f>VLOOKUP(A2119,'medical examination2'!A2119:F4453,6,FALSE)</f>
        <v>NORMAL</v>
      </c>
      <c r="L2119" s="16" t="e">
        <f>VLOOKUP(A2119,'hospitalisation details 2'!A2119:G4461,7,FALSE)</f>
        <v>#N/A</v>
      </c>
      <c r="N2119" t="e">
        <f>VLOOKUP(A2119,'hospitalisation details 2'!A2119:J4461,10,FALSE)</f>
        <v>#N/A</v>
      </c>
    </row>
    <row r="2120" spans="1:14" ht="15.6" x14ac:dyDescent="0.3">
      <c r="A2120" s="1" t="s">
        <v>244</v>
      </c>
      <c r="B2120" t="str">
        <f>VLOOKUP(A2120,'Customer Names'!A2120:D4454,4,FALSE)</f>
        <v>Matthew</v>
      </c>
      <c r="C2120">
        <f>VLOOKUP(A2120,'medical examination2'!A2120:'medical examination2'!B4454,2,FALSE)</f>
        <v>23.83</v>
      </c>
      <c r="D2120">
        <f>VLOOKUP(A2120,'medical examination2'!A2120:E4454,5,FALSE)</f>
        <v>5.68</v>
      </c>
      <c r="E2120" t="str">
        <f>VLOOKUP(A2120,'medical examination2'!A2120:G4455,7,FALSE)</f>
        <v>No</v>
      </c>
      <c r="F2120" t="str">
        <f>VLOOKUP(healthcare!A2120,'medical examination2'!A2120:I4454,9,FALSE)</f>
        <v>No</v>
      </c>
      <c r="G2120" t="str">
        <f>VLOOKUP(A2120,'medical examination2'!A2120:J4454,10,FALSE)</f>
        <v>No</v>
      </c>
      <c r="I2120" t="str">
        <f>VLOOKUP(A2120,'medical examination2'!A2120:M4454,13,FALSE)</f>
        <v>No</v>
      </c>
      <c r="J2120" t="str">
        <f>VLOOKUP(A2120,'medical examination2'!A2120:D4454,4,FALSE)</f>
        <v>NORMAL WEIGHT</v>
      </c>
      <c r="K2120" t="str">
        <f>VLOOKUP(A2120,'medical examination2'!A2120:F4454,6,FALSE)</f>
        <v>NORMAL</v>
      </c>
      <c r="L2120" s="16" t="e">
        <f>VLOOKUP(A2120,'hospitalisation details 2'!A2120:G4462,7,FALSE)</f>
        <v>#N/A</v>
      </c>
      <c r="N2120" t="e">
        <f>VLOOKUP(A2120,'hospitalisation details 2'!A2120:J4462,10,FALSE)</f>
        <v>#N/A</v>
      </c>
    </row>
    <row r="2121" spans="1:14" ht="15.6" x14ac:dyDescent="0.3">
      <c r="A2121" s="1" t="s">
        <v>243</v>
      </c>
      <c r="B2121" t="str">
        <f>VLOOKUP(A2121,'Customer Names'!A2121:D4455,4,FALSE)</f>
        <v>Kara</v>
      </c>
      <c r="C2121">
        <f>VLOOKUP(A2121,'medical examination2'!A2121:'medical examination2'!B4455,2,FALSE)</f>
        <v>36</v>
      </c>
      <c r="D2121">
        <f>VLOOKUP(A2121,'medical examination2'!A2121:E4455,5,FALSE)</f>
        <v>4.66</v>
      </c>
      <c r="E2121" t="str">
        <f>VLOOKUP(A2121,'medical examination2'!A2121:G4456,7,FALSE)</f>
        <v>No</v>
      </c>
      <c r="F2121" t="str">
        <f>VLOOKUP(healthcare!A2121,'medical examination2'!A2121:I4455,9,FALSE)</f>
        <v>yes</v>
      </c>
      <c r="G2121" t="str">
        <f>VLOOKUP(A2121,'medical examination2'!A2121:J4455,10,FALSE)</f>
        <v>No</v>
      </c>
      <c r="I2121" t="str">
        <f>VLOOKUP(A2121,'medical examination2'!A2121:M4455,13,FALSE)</f>
        <v>No</v>
      </c>
      <c r="J2121" t="str">
        <f>VLOOKUP(A2121,'medical examination2'!A2121:D4455,4,FALSE)</f>
        <v>OBESITY</v>
      </c>
      <c r="K2121" t="str">
        <f>VLOOKUP(A2121,'medical examination2'!A2121:F4455,6,FALSE)</f>
        <v>NORMAL</v>
      </c>
      <c r="L2121" s="16" t="e">
        <f>VLOOKUP(A2121,'hospitalisation details 2'!A2121:G4463,7,FALSE)</f>
        <v>#N/A</v>
      </c>
      <c r="N2121" t="e">
        <f>VLOOKUP(A2121,'hospitalisation details 2'!A2121:J4463,10,FALSE)</f>
        <v>#N/A</v>
      </c>
    </row>
    <row r="2122" spans="1:14" ht="15.6" x14ac:dyDescent="0.3">
      <c r="A2122" s="1" t="s">
        <v>242</v>
      </c>
      <c r="B2122" t="str">
        <f>VLOOKUP(A2122,'Customer Names'!A2122:D4456,4,FALSE)</f>
        <v>Sarah S</v>
      </c>
      <c r="C2122">
        <f>VLOOKUP(A2122,'medical examination2'!A2122:'medical examination2'!B4456,2,FALSE)</f>
        <v>28.82</v>
      </c>
      <c r="D2122">
        <f>VLOOKUP(A2122,'medical examination2'!A2122:E4456,5,FALSE)</f>
        <v>5.59</v>
      </c>
      <c r="E2122" t="str">
        <f>VLOOKUP(A2122,'medical examination2'!A2122:G4457,7,FALSE)</f>
        <v>No</v>
      </c>
      <c r="F2122" t="str">
        <f>VLOOKUP(healthcare!A2122,'medical examination2'!A2122:I4456,9,FALSE)</f>
        <v>yes</v>
      </c>
      <c r="G2122" t="str">
        <f>VLOOKUP(A2122,'medical examination2'!A2122:J4456,10,FALSE)</f>
        <v>No</v>
      </c>
      <c r="I2122" t="str">
        <f>VLOOKUP(A2122,'medical examination2'!A2122:M4456,13,FALSE)</f>
        <v>No</v>
      </c>
      <c r="J2122" t="str">
        <f>VLOOKUP(A2122,'medical examination2'!A2122:D4456,4,FALSE)</f>
        <v>OVERWEIGHT</v>
      </c>
      <c r="K2122" t="str">
        <f>VLOOKUP(A2122,'medical examination2'!A2122:F4456,6,FALSE)</f>
        <v>NORMAL</v>
      </c>
      <c r="L2122" s="16" t="e">
        <f>VLOOKUP(A2122,'hospitalisation details 2'!A2122:G4464,7,FALSE)</f>
        <v>#N/A</v>
      </c>
      <c r="N2122" t="e">
        <f>VLOOKUP(A2122,'hospitalisation details 2'!A2122:J4464,10,FALSE)</f>
        <v>#N/A</v>
      </c>
    </row>
    <row r="2123" spans="1:14" ht="15.6" x14ac:dyDescent="0.3">
      <c r="A2123" s="1" t="s">
        <v>241</v>
      </c>
      <c r="B2123" t="str">
        <f>VLOOKUP(A2123,'Customer Names'!A2123:D4457,4,FALSE)</f>
        <v>Shauna R.</v>
      </c>
      <c r="C2123">
        <f>VLOOKUP(A2123,'medical examination2'!A2123:'medical examination2'!B4457,2,FALSE)</f>
        <v>28.05</v>
      </c>
      <c r="D2123">
        <f>VLOOKUP(A2123,'medical examination2'!A2123:E4457,5,FALSE)</f>
        <v>6.2</v>
      </c>
      <c r="E2123" t="str">
        <f>VLOOKUP(A2123,'medical examination2'!A2123:G4458,7,FALSE)</f>
        <v>No</v>
      </c>
      <c r="F2123" t="str">
        <f>VLOOKUP(healthcare!A2123,'medical examination2'!A2123:I4457,9,FALSE)</f>
        <v>yes</v>
      </c>
      <c r="G2123" t="str">
        <f>VLOOKUP(A2123,'medical examination2'!A2123:J4457,10,FALSE)</f>
        <v>No</v>
      </c>
      <c r="I2123" t="str">
        <f>VLOOKUP(A2123,'medical examination2'!A2123:M4457,13,FALSE)</f>
        <v>No</v>
      </c>
      <c r="J2123" t="str">
        <f>VLOOKUP(A2123,'medical examination2'!A2123:D4457,4,FALSE)</f>
        <v>OVERWEIGHT</v>
      </c>
      <c r="K2123" t="str">
        <f>VLOOKUP(A2123,'medical examination2'!A2123:F4457,6,FALSE)</f>
        <v>PREDIABETES</v>
      </c>
      <c r="L2123" s="16" t="e">
        <f>VLOOKUP(A2123,'hospitalisation details 2'!A2123:G4465,7,FALSE)</f>
        <v>#N/A</v>
      </c>
      <c r="N2123" t="e">
        <f>VLOOKUP(A2123,'hospitalisation details 2'!A2123:J4465,10,FALSE)</f>
        <v>#N/A</v>
      </c>
    </row>
    <row r="2124" spans="1:14" ht="15.6" x14ac:dyDescent="0.3">
      <c r="A2124" s="1" t="s">
        <v>240</v>
      </c>
      <c r="B2124" t="str">
        <f>VLOOKUP(A2124,'Customer Names'!A2124:D4458,4,FALSE)</f>
        <v>Lindsay J.</v>
      </c>
      <c r="C2124">
        <f>VLOOKUP(A2124,'medical examination2'!A2124:'medical examination2'!B4458,2,FALSE)</f>
        <v>27.1</v>
      </c>
      <c r="D2124">
        <f>VLOOKUP(A2124,'medical examination2'!A2124:E4458,5,FALSE)</f>
        <v>4.45</v>
      </c>
      <c r="E2124" t="str">
        <f>VLOOKUP(A2124,'medical examination2'!A2124:G4459,7,FALSE)</f>
        <v>No</v>
      </c>
      <c r="F2124" t="str">
        <f>VLOOKUP(healthcare!A2124,'medical examination2'!A2124:I4458,9,FALSE)</f>
        <v>yes</v>
      </c>
      <c r="G2124" t="str">
        <f>VLOOKUP(A2124,'medical examination2'!A2124:J4458,10,FALSE)</f>
        <v>No</v>
      </c>
      <c r="I2124" t="str">
        <f>VLOOKUP(A2124,'medical examination2'!A2124:M4458,13,FALSE)</f>
        <v>No</v>
      </c>
      <c r="J2124" t="str">
        <f>VLOOKUP(A2124,'medical examination2'!A2124:D4458,4,FALSE)</f>
        <v>OVERWEIGHT</v>
      </c>
      <c r="K2124" t="str">
        <f>VLOOKUP(A2124,'medical examination2'!A2124:F4458,6,FALSE)</f>
        <v>NORMAL</v>
      </c>
      <c r="L2124" s="16" t="e">
        <f>VLOOKUP(A2124,'hospitalisation details 2'!A2124:G4466,7,FALSE)</f>
        <v>#N/A</v>
      </c>
      <c r="N2124" t="e">
        <f>VLOOKUP(A2124,'hospitalisation details 2'!A2124:J4466,10,FALSE)</f>
        <v>#N/A</v>
      </c>
    </row>
    <row r="2125" spans="1:14" ht="15.6" x14ac:dyDescent="0.3">
      <c r="A2125" s="1" t="s">
        <v>239</v>
      </c>
      <c r="B2125" t="str">
        <f>VLOOKUP(A2125,'Customer Names'!A2125:D4459,4,FALSE)</f>
        <v>Danya A.</v>
      </c>
      <c r="C2125">
        <f>VLOOKUP(A2125,'medical examination2'!A2125:'medical examination2'!B4459,2,FALSE)</f>
        <v>24.3</v>
      </c>
      <c r="D2125">
        <f>VLOOKUP(A2125,'medical examination2'!A2125:E4459,5,FALSE)</f>
        <v>6.1</v>
      </c>
      <c r="E2125" t="str">
        <f>VLOOKUP(A2125,'medical examination2'!A2125:G4460,7,FALSE)</f>
        <v>yes</v>
      </c>
      <c r="F2125" t="str">
        <f>VLOOKUP(healthcare!A2125,'medical examination2'!A2125:I4459,9,FALSE)</f>
        <v>yes</v>
      </c>
      <c r="G2125" t="str">
        <f>VLOOKUP(A2125,'medical examination2'!A2125:J4459,10,FALSE)</f>
        <v>No</v>
      </c>
      <c r="I2125" t="str">
        <f>VLOOKUP(A2125,'medical examination2'!A2125:M4459,13,FALSE)</f>
        <v>No</v>
      </c>
      <c r="J2125" t="str">
        <f>VLOOKUP(A2125,'medical examination2'!A2125:D4459,4,FALSE)</f>
        <v>NORMAL WEIGHT</v>
      </c>
      <c r="K2125" t="str">
        <f>VLOOKUP(A2125,'medical examination2'!A2125:F4459,6,FALSE)</f>
        <v>PREDIABETES</v>
      </c>
      <c r="L2125" s="16" t="e">
        <f>VLOOKUP(A2125,'hospitalisation details 2'!A2125:G4467,7,FALSE)</f>
        <v>#N/A</v>
      </c>
      <c r="N2125" t="e">
        <f>VLOOKUP(A2125,'hospitalisation details 2'!A2125:J4467,10,FALSE)</f>
        <v>#N/A</v>
      </c>
    </row>
    <row r="2126" spans="1:14" ht="15.6" x14ac:dyDescent="0.3">
      <c r="A2126" s="1" t="s">
        <v>238</v>
      </c>
      <c r="B2126" t="str">
        <f>VLOOKUP(A2126,'Customer Names'!A2126:D4460,4,FALSE)</f>
        <v>Lorraine</v>
      </c>
      <c r="C2126">
        <f>VLOOKUP(A2126,'medical examination2'!A2126:'medical examination2'!B4460,2,FALSE)</f>
        <v>30.72</v>
      </c>
      <c r="D2126">
        <f>VLOOKUP(A2126,'medical examination2'!A2126:E4460,5,FALSE)</f>
        <v>6.06</v>
      </c>
      <c r="E2126" t="str">
        <f>VLOOKUP(A2126,'medical examination2'!A2126:G4461,7,FALSE)</f>
        <v>No</v>
      </c>
      <c r="F2126" t="str">
        <f>VLOOKUP(healthcare!A2126,'medical examination2'!A2126:I4460,9,FALSE)</f>
        <v>yes</v>
      </c>
      <c r="G2126" t="str">
        <f>VLOOKUP(A2126,'medical examination2'!A2126:J4460,10,FALSE)</f>
        <v>No</v>
      </c>
      <c r="I2126" t="str">
        <f>VLOOKUP(A2126,'medical examination2'!A2126:M4460,13,FALSE)</f>
        <v>No</v>
      </c>
      <c r="J2126" t="str">
        <f>VLOOKUP(A2126,'medical examination2'!A2126:D4460,4,FALSE)</f>
        <v>OBESITY</v>
      </c>
      <c r="K2126" t="str">
        <f>VLOOKUP(A2126,'medical examination2'!A2126:F4460,6,FALSE)</f>
        <v>PREDIABETES</v>
      </c>
      <c r="L2126" s="16" t="e">
        <f>VLOOKUP(A2126,'hospitalisation details 2'!A2126:G4468,7,FALSE)</f>
        <v>#N/A</v>
      </c>
      <c r="N2126" t="e">
        <f>VLOOKUP(A2126,'hospitalisation details 2'!A2126:J4468,10,FALSE)</f>
        <v>#N/A</v>
      </c>
    </row>
    <row r="2127" spans="1:14" ht="15.6" x14ac:dyDescent="0.3">
      <c r="A2127" s="1" t="s">
        <v>237</v>
      </c>
      <c r="B2127" t="str">
        <f>VLOOKUP(A2127,'Customer Names'!A2127:D4461,4,FALSE)</f>
        <v>Jennifer L.</v>
      </c>
      <c r="C2127">
        <f>VLOOKUP(A2127,'medical examination2'!A2127:'medical examination2'!B4461,2,FALSE)</f>
        <v>37.43</v>
      </c>
      <c r="D2127">
        <f>VLOOKUP(A2127,'medical examination2'!A2127:E4461,5,FALSE)</f>
        <v>4.5599999999999996</v>
      </c>
      <c r="E2127" t="str">
        <f>VLOOKUP(A2127,'medical examination2'!A2127:G4462,7,FALSE)</f>
        <v>No</v>
      </c>
      <c r="F2127" t="str">
        <f>VLOOKUP(healthcare!A2127,'medical examination2'!A2127:I4461,9,FALSE)</f>
        <v>No</v>
      </c>
      <c r="G2127" t="str">
        <f>VLOOKUP(A2127,'medical examination2'!A2127:J4461,10,FALSE)</f>
        <v>Yes</v>
      </c>
      <c r="I2127" t="str">
        <f>VLOOKUP(A2127,'medical examination2'!A2127:M4461,13,FALSE)</f>
        <v>No</v>
      </c>
      <c r="J2127" t="str">
        <f>VLOOKUP(A2127,'medical examination2'!A2127:D4461,4,FALSE)</f>
        <v>OBESITY</v>
      </c>
      <c r="K2127" t="str">
        <f>VLOOKUP(A2127,'medical examination2'!A2127:F4461,6,FALSE)</f>
        <v>NORMAL</v>
      </c>
      <c r="L2127" s="16" t="e">
        <f>VLOOKUP(A2127,'hospitalisation details 2'!A2127:G4469,7,FALSE)</f>
        <v>#N/A</v>
      </c>
      <c r="N2127" t="e">
        <f>VLOOKUP(A2127,'hospitalisation details 2'!A2127:J4469,10,FALSE)</f>
        <v>#N/A</v>
      </c>
    </row>
    <row r="2128" spans="1:14" ht="15.6" x14ac:dyDescent="0.3">
      <c r="A2128" s="1" t="s">
        <v>236</v>
      </c>
      <c r="B2128" t="str">
        <f>VLOOKUP(A2128,'Customer Names'!A2128:D4462,4,FALSE)</f>
        <v>Jesus Sr.</v>
      </c>
      <c r="C2128">
        <f>VLOOKUP(A2128,'medical examination2'!A2128:'medical examination2'!B4462,2,FALSE)</f>
        <v>25.74</v>
      </c>
      <c r="D2128">
        <f>VLOOKUP(A2128,'medical examination2'!A2128:E4462,5,FALSE)</f>
        <v>6.41</v>
      </c>
      <c r="E2128" t="str">
        <f>VLOOKUP(A2128,'medical examination2'!A2128:G4463,7,FALSE)</f>
        <v>yes</v>
      </c>
      <c r="F2128" t="str">
        <f>VLOOKUP(healthcare!A2128,'medical examination2'!A2128:I4462,9,FALSE)</f>
        <v>No</v>
      </c>
      <c r="G2128" t="str">
        <f>VLOOKUP(A2128,'medical examination2'!A2128:J4462,10,FALSE)</f>
        <v>Yes</v>
      </c>
      <c r="I2128" t="str">
        <f>VLOOKUP(A2128,'medical examination2'!A2128:M4462,13,FALSE)</f>
        <v>No</v>
      </c>
      <c r="J2128" t="str">
        <f>VLOOKUP(A2128,'medical examination2'!A2128:D4462,4,FALSE)</f>
        <v>OVERWEIGHT</v>
      </c>
      <c r="K2128" t="str">
        <f>VLOOKUP(A2128,'medical examination2'!A2128:F4462,6,FALSE)</f>
        <v>PREDIABETES</v>
      </c>
      <c r="L2128" s="16" t="e">
        <f>VLOOKUP(A2128,'hospitalisation details 2'!A2128:G4470,7,FALSE)</f>
        <v>#N/A</v>
      </c>
      <c r="N2128" t="e">
        <f>VLOOKUP(A2128,'hospitalisation details 2'!A2128:J4470,10,FALSE)</f>
        <v>#N/A</v>
      </c>
    </row>
    <row r="2129" spans="1:14" ht="15.6" x14ac:dyDescent="0.3">
      <c r="A2129" s="1" t="s">
        <v>235</v>
      </c>
      <c r="B2129" t="str">
        <f>VLOOKUP(A2129,'Customer Names'!A2129:D4463,4,FALSE)</f>
        <v>Kristen</v>
      </c>
      <c r="C2129">
        <f>VLOOKUP(A2129,'medical examination2'!A2129:'medical examination2'!B4463,2,FALSE)</f>
        <v>36.575000000000003</v>
      </c>
      <c r="D2129">
        <f>VLOOKUP(A2129,'medical examination2'!A2129:E4463,5,FALSE)</f>
        <v>5.57</v>
      </c>
      <c r="E2129" t="str">
        <f>VLOOKUP(A2129,'medical examination2'!A2129:G4464,7,FALSE)</f>
        <v>No</v>
      </c>
      <c r="F2129" t="str">
        <f>VLOOKUP(healthcare!A2129,'medical examination2'!A2129:I4463,9,FALSE)</f>
        <v>No</v>
      </c>
      <c r="G2129" t="str">
        <f>VLOOKUP(A2129,'medical examination2'!A2129:J4463,10,FALSE)</f>
        <v>Yes</v>
      </c>
      <c r="I2129" t="str">
        <f>VLOOKUP(A2129,'medical examination2'!A2129:M4463,13,FALSE)</f>
        <v>No</v>
      </c>
      <c r="J2129" t="str">
        <f>VLOOKUP(A2129,'medical examination2'!A2129:D4463,4,FALSE)</f>
        <v>OBESITY</v>
      </c>
      <c r="K2129" t="str">
        <f>VLOOKUP(A2129,'medical examination2'!A2129:F4463,6,FALSE)</f>
        <v>NORMAL</v>
      </c>
      <c r="L2129" s="16" t="e">
        <f>VLOOKUP(A2129,'hospitalisation details 2'!A2129:G4471,7,FALSE)</f>
        <v>#N/A</v>
      </c>
      <c r="N2129" t="e">
        <f>VLOOKUP(A2129,'hospitalisation details 2'!A2129:J4471,10,FALSE)</f>
        <v>#N/A</v>
      </c>
    </row>
    <row r="2130" spans="1:14" ht="15.6" x14ac:dyDescent="0.3">
      <c r="A2130" s="1" t="s">
        <v>234</v>
      </c>
      <c r="B2130" t="str">
        <f>VLOOKUP(A2130,'Customer Names'!A2130:D4464,4,FALSE)</f>
        <v>Catherine C.</v>
      </c>
      <c r="C2130">
        <f>VLOOKUP(A2130,'medical examination2'!A2130:'medical examination2'!B4464,2,FALSE)</f>
        <v>35.15</v>
      </c>
      <c r="D2130">
        <f>VLOOKUP(A2130,'medical examination2'!A2130:E4464,5,FALSE)</f>
        <v>5.47</v>
      </c>
      <c r="E2130" t="str">
        <f>VLOOKUP(A2130,'medical examination2'!A2130:G4465,7,FALSE)</f>
        <v>No</v>
      </c>
      <c r="F2130" t="str">
        <f>VLOOKUP(healthcare!A2130,'medical examination2'!A2130:I4464,9,FALSE)</f>
        <v>No</v>
      </c>
      <c r="G2130" t="str">
        <f>VLOOKUP(A2130,'medical examination2'!A2130:J4464,10,FALSE)</f>
        <v>Yes</v>
      </c>
      <c r="I2130" t="str">
        <f>VLOOKUP(A2130,'medical examination2'!A2130:M4464,13,FALSE)</f>
        <v>No</v>
      </c>
      <c r="J2130" t="str">
        <f>VLOOKUP(A2130,'medical examination2'!A2130:D4464,4,FALSE)</f>
        <v>OBESITY</v>
      </c>
      <c r="K2130" t="str">
        <f>VLOOKUP(A2130,'medical examination2'!A2130:F4464,6,FALSE)</f>
        <v>NORMAL</v>
      </c>
      <c r="L2130" s="16" t="e">
        <f>VLOOKUP(A2130,'hospitalisation details 2'!A2130:G4472,7,FALSE)</f>
        <v>#N/A</v>
      </c>
      <c r="N2130" t="e">
        <f>VLOOKUP(A2130,'hospitalisation details 2'!A2130:J4472,10,FALSE)</f>
        <v>#N/A</v>
      </c>
    </row>
    <row r="2131" spans="1:14" ht="15.6" x14ac:dyDescent="0.3">
      <c r="A2131" s="1" t="s">
        <v>233</v>
      </c>
      <c r="B2131" t="str">
        <f>VLOOKUP(A2131,'Customer Names'!A2131:D4465,4,FALSE)</f>
        <v>Paula</v>
      </c>
      <c r="C2131">
        <f>VLOOKUP(A2131,'medical examination2'!A2131:'medical examination2'!B4465,2,FALSE)</f>
        <v>32.11</v>
      </c>
      <c r="D2131">
        <f>VLOOKUP(A2131,'medical examination2'!A2131:E4465,5,FALSE)</f>
        <v>4.43</v>
      </c>
      <c r="E2131" t="str">
        <f>VLOOKUP(A2131,'medical examination2'!A2131:G4466,7,FALSE)</f>
        <v>No</v>
      </c>
      <c r="F2131" t="str">
        <f>VLOOKUP(healthcare!A2131,'medical examination2'!A2131:I4465,9,FALSE)</f>
        <v>No</v>
      </c>
      <c r="G2131" t="str">
        <f>VLOOKUP(A2131,'medical examination2'!A2131:J4465,10,FALSE)</f>
        <v>Yes</v>
      </c>
      <c r="I2131" t="str">
        <f>VLOOKUP(A2131,'medical examination2'!A2131:M4465,13,FALSE)</f>
        <v>No</v>
      </c>
      <c r="J2131" t="str">
        <f>VLOOKUP(A2131,'medical examination2'!A2131:D4465,4,FALSE)</f>
        <v>OBESITY</v>
      </c>
      <c r="K2131" t="str">
        <f>VLOOKUP(A2131,'medical examination2'!A2131:F4465,6,FALSE)</f>
        <v>NORMAL</v>
      </c>
      <c r="L2131" s="16" t="e">
        <f>VLOOKUP(A2131,'hospitalisation details 2'!A2131:G4473,7,FALSE)</f>
        <v>#N/A</v>
      </c>
      <c r="N2131" t="e">
        <f>VLOOKUP(A2131,'hospitalisation details 2'!A2131:J4473,10,FALSE)</f>
        <v>#N/A</v>
      </c>
    </row>
    <row r="2132" spans="1:14" ht="15.6" x14ac:dyDescent="0.3">
      <c r="A2132" s="1" t="s">
        <v>232</v>
      </c>
      <c r="B2132" t="str">
        <f>VLOOKUP(A2132,'Customer Names'!A2132:D4466,4,FALSE)</f>
        <v>Evan</v>
      </c>
      <c r="C2132">
        <f>VLOOKUP(A2132,'medical examination2'!A2132:'medical examination2'!B4466,2,FALSE)</f>
        <v>30.495000000000001</v>
      </c>
      <c r="D2132">
        <f>VLOOKUP(A2132,'medical examination2'!A2132:E4466,5,FALSE)</f>
        <v>4.95</v>
      </c>
      <c r="E2132" t="str">
        <f>VLOOKUP(A2132,'medical examination2'!A2132:G4467,7,FALSE)</f>
        <v>No</v>
      </c>
      <c r="F2132" t="str">
        <f>VLOOKUP(healthcare!A2132,'medical examination2'!A2132:I4466,9,FALSE)</f>
        <v>No</v>
      </c>
      <c r="G2132" t="str">
        <f>VLOOKUP(A2132,'medical examination2'!A2132:J4466,10,FALSE)</f>
        <v>Yes</v>
      </c>
      <c r="I2132" t="str">
        <f>VLOOKUP(A2132,'medical examination2'!A2132:M4466,13,FALSE)</f>
        <v>No</v>
      </c>
      <c r="J2132" t="str">
        <f>VLOOKUP(A2132,'medical examination2'!A2132:D4466,4,FALSE)</f>
        <v>OBESITY</v>
      </c>
      <c r="K2132" t="str">
        <f>VLOOKUP(A2132,'medical examination2'!A2132:F4466,6,FALSE)</f>
        <v>NORMAL</v>
      </c>
      <c r="L2132" s="16" t="e">
        <f>VLOOKUP(A2132,'hospitalisation details 2'!A2132:G4474,7,FALSE)</f>
        <v>#N/A</v>
      </c>
      <c r="N2132" t="e">
        <f>VLOOKUP(A2132,'hospitalisation details 2'!A2132:J4474,10,FALSE)</f>
        <v>#N/A</v>
      </c>
    </row>
    <row r="2133" spans="1:14" ht="15.6" x14ac:dyDescent="0.3">
      <c r="A2133" s="1" t="s">
        <v>231</v>
      </c>
      <c r="B2133" t="str">
        <f>VLOOKUP(A2133,'Customer Names'!A2133:D4467,4,FALSE)</f>
        <v>Nathan J</v>
      </c>
      <c r="C2133">
        <f>VLOOKUP(A2133,'medical examination2'!A2133:'medical examination2'!B4467,2,FALSE)</f>
        <v>29.24</v>
      </c>
      <c r="D2133">
        <f>VLOOKUP(A2133,'medical examination2'!A2133:E4467,5,FALSE)</f>
        <v>4.04</v>
      </c>
      <c r="E2133" t="str">
        <f>VLOOKUP(A2133,'medical examination2'!A2133:G4468,7,FALSE)</f>
        <v>No</v>
      </c>
      <c r="F2133" t="str">
        <f>VLOOKUP(healthcare!A2133,'medical examination2'!A2133:I4467,9,FALSE)</f>
        <v>yes</v>
      </c>
      <c r="G2133" t="str">
        <f>VLOOKUP(A2133,'medical examination2'!A2133:J4467,10,FALSE)</f>
        <v>No</v>
      </c>
      <c r="I2133" t="str">
        <f>VLOOKUP(A2133,'medical examination2'!A2133:M4467,13,FALSE)</f>
        <v>No</v>
      </c>
      <c r="J2133" t="str">
        <f>VLOOKUP(A2133,'medical examination2'!A2133:D4467,4,FALSE)</f>
        <v>OVERWEIGHT</v>
      </c>
      <c r="K2133" t="str">
        <f>VLOOKUP(A2133,'medical examination2'!A2133:F4467,6,FALSE)</f>
        <v>NORMAL</v>
      </c>
      <c r="L2133" s="16" t="e">
        <f>VLOOKUP(A2133,'hospitalisation details 2'!A2133:G4475,7,FALSE)</f>
        <v>#N/A</v>
      </c>
      <c r="N2133" t="e">
        <f>VLOOKUP(A2133,'hospitalisation details 2'!A2133:J4475,10,FALSE)</f>
        <v>#N/A</v>
      </c>
    </row>
    <row r="2134" spans="1:14" ht="15.6" x14ac:dyDescent="0.3">
      <c r="A2134" s="1" t="s">
        <v>230</v>
      </c>
      <c r="B2134" t="str">
        <f>VLOOKUP(A2134,'Customer Names'!A2134:D4468,4,FALSE)</f>
        <v>Ashley M</v>
      </c>
      <c r="C2134">
        <f>VLOOKUP(A2134,'medical examination2'!A2134:'medical examination2'!B4468,2,FALSE)</f>
        <v>22.515000000000001</v>
      </c>
      <c r="D2134">
        <f>VLOOKUP(A2134,'medical examination2'!A2134:E4468,5,FALSE)</f>
        <v>5.93</v>
      </c>
      <c r="E2134" t="str">
        <f>VLOOKUP(A2134,'medical examination2'!A2134:G4469,7,FALSE)</f>
        <v>No</v>
      </c>
      <c r="F2134" t="str">
        <f>VLOOKUP(healthcare!A2134,'medical examination2'!A2134:I4468,9,FALSE)</f>
        <v>No</v>
      </c>
      <c r="G2134" t="str">
        <f>VLOOKUP(A2134,'medical examination2'!A2134:J4468,10,FALSE)</f>
        <v>Yes</v>
      </c>
      <c r="I2134" t="str">
        <f>VLOOKUP(A2134,'medical examination2'!A2134:M4468,13,FALSE)</f>
        <v>No</v>
      </c>
      <c r="J2134" t="str">
        <f>VLOOKUP(A2134,'medical examination2'!A2134:D4468,4,FALSE)</f>
        <v>NORMAL WEIGHT</v>
      </c>
      <c r="K2134" t="str">
        <f>VLOOKUP(A2134,'medical examination2'!A2134:F4468,6,FALSE)</f>
        <v>PREDIABETES</v>
      </c>
      <c r="L2134" s="16" t="e">
        <f>VLOOKUP(A2134,'hospitalisation details 2'!A2134:G4476,7,FALSE)</f>
        <v>#N/A</v>
      </c>
      <c r="N2134" t="e">
        <f>VLOOKUP(A2134,'hospitalisation details 2'!A2134:J4476,10,FALSE)</f>
        <v>#N/A</v>
      </c>
    </row>
    <row r="2135" spans="1:14" ht="15.6" x14ac:dyDescent="0.3">
      <c r="A2135" s="1" t="s">
        <v>229</v>
      </c>
      <c r="B2135" t="str">
        <f>VLOOKUP(A2135,'Customer Names'!A2135:D4469,4,FALSE)</f>
        <v>Jason</v>
      </c>
      <c r="C2135">
        <f>VLOOKUP(A2135,'medical examination2'!A2135:'medical examination2'!B4469,2,FALSE)</f>
        <v>15.65</v>
      </c>
      <c r="D2135">
        <f>VLOOKUP(A2135,'medical examination2'!A2135:E4469,5,FALSE)</f>
        <v>4.2300000000000004</v>
      </c>
      <c r="E2135" t="str">
        <f>VLOOKUP(A2135,'medical examination2'!A2135:G4470,7,FALSE)</f>
        <v>No</v>
      </c>
      <c r="F2135" t="str">
        <f>VLOOKUP(healthcare!A2135,'medical examination2'!A2135:I4469,9,FALSE)</f>
        <v>No</v>
      </c>
      <c r="G2135" t="str">
        <f>VLOOKUP(A2135,'medical examination2'!A2135:J4469,10,FALSE)</f>
        <v>No</v>
      </c>
      <c r="I2135" t="str">
        <f>VLOOKUP(A2135,'medical examination2'!A2135:M4469,13,FALSE)</f>
        <v>No</v>
      </c>
      <c r="J2135" t="str">
        <f>VLOOKUP(A2135,'medical examination2'!A2135:D4469,4,FALSE)</f>
        <v>UNDERWEIGHT</v>
      </c>
      <c r="K2135" t="str">
        <f>VLOOKUP(A2135,'medical examination2'!A2135:F4469,6,FALSE)</f>
        <v>NORMAL</v>
      </c>
      <c r="L2135" s="16" t="e">
        <f>VLOOKUP(A2135,'hospitalisation details 2'!A2135:G4477,7,FALSE)</f>
        <v>#N/A</v>
      </c>
      <c r="N2135" t="e">
        <f>VLOOKUP(A2135,'hospitalisation details 2'!A2135:J4477,10,FALSE)</f>
        <v>#N/A</v>
      </c>
    </row>
    <row r="2136" spans="1:14" ht="15.6" x14ac:dyDescent="0.3">
      <c r="A2136" s="1" t="s">
        <v>228</v>
      </c>
      <c r="B2136" t="str">
        <f>VLOOKUP(A2136,'Customer Names'!A2136:D4470,4,FALSE)</f>
        <v>Marshall</v>
      </c>
      <c r="C2136">
        <f>VLOOKUP(A2136,'medical examination2'!A2136:'medical examination2'!B4470,2,FALSE)</f>
        <v>27.36</v>
      </c>
      <c r="D2136">
        <f>VLOOKUP(A2136,'medical examination2'!A2136:E4470,5,FALSE)</f>
        <v>5.59</v>
      </c>
      <c r="E2136" t="str">
        <f>VLOOKUP(A2136,'medical examination2'!A2136:G4471,7,FALSE)</f>
        <v>yes</v>
      </c>
      <c r="F2136" t="str">
        <f>VLOOKUP(healthcare!A2136,'medical examination2'!A2136:I4470,9,FALSE)</f>
        <v>No</v>
      </c>
      <c r="G2136" t="str">
        <f>VLOOKUP(A2136,'medical examination2'!A2136:J4470,10,FALSE)</f>
        <v>No</v>
      </c>
      <c r="I2136" t="str">
        <f>VLOOKUP(A2136,'medical examination2'!A2136:M4470,13,FALSE)</f>
        <v>No</v>
      </c>
      <c r="J2136" t="str">
        <f>VLOOKUP(A2136,'medical examination2'!A2136:D4470,4,FALSE)</f>
        <v>OVERWEIGHT</v>
      </c>
      <c r="K2136" t="str">
        <f>VLOOKUP(A2136,'medical examination2'!A2136:F4470,6,FALSE)</f>
        <v>NORMAL</v>
      </c>
      <c r="L2136" s="16" t="e">
        <f>VLOOKUP(A2136,'hospitalisation details 2'!A2136:G4478,7,FALSE)</f>
        <v>#N/A</v>
      </c>
      <c r="N2136" t="e">
        <f>VLOOKUP(A2136,'hospitalisation details 2'!A2136:J4478,10,FALSE)</f>
        <v>#N/A</v>
      </c>
    </row>
    <row r="2137" spans="1:14" ht="15.6" x14ac:dyDescent="0.3">
      <c r="A2137" s="1" t="s">
        <v>227</v>
      </c>
      <c r="B2137" t="str">
        <f>VLOOKUP(A2137,'Customer Names'!A2137:D4471,4,FALSE)</f>
        <v>Lavar</v>
      </c>
      <c r="C2137">
        <f>VLOOKUP(A2137,'medical examination2'!A2137:'medical examination2'!B4471,2,FALSE)</f>
        <v>22.3</v>
      </c>
      <c r="D2137">
        <f>VLOOKUP(A2137,'medical examination2'!A2137:E4471,5,FALSE)</f>
        <v>4.8899999999999997</v>
      </c>
      <c r="E2137" t="str">
        <f>VLOOKUP(A2137,'medical examination2'!A2137:G4472,7,FALSE)</f>
        <v>yes</v>
      </c>
      <c r="F2137" t="str">
        <f>VLOOKUP(healthcare!A2137,'medical examination2'!A2137:I4471,9,FALSE)</f>
        <v>No</v>
      </c>
      <c r="G2137" t="str">
        <f>VLOOKUP(A2137,'medical examination2'!A2137:J4471,10,FALSE)</f>
        <v>No</v>
      </c>
      <c r="I2137" t="str">
        <f>VLOOKUP(A2137,'medical examination2'!A2137:M4471,13,FALSE)</f>
        <v>No</v>
      </c>
      <c r="J2137" t="str">
        <f>VLOOKUP(A2137,'medical examination2'!A2137:D4471,4,FALSE)</f>
        <v>NORMAL WEIGHT</v>
      </c>
      <c r="K2137" t="str">
        <f>VLOOKUP(A2137,'medical examination2'!A2137:F4471,6,FALSE)</f>
        <v>NORMAL</v>
      </c>
      <c r="L2137" s="16" t="e">
        <f>VLOOKUP(A2137,'hospitalisation details 2'!A2137:G4479,7,FALSE)</f>
        <v>#N/A</v>
      </c>
      <c r="N2137" t="e">
        <f>VLOOKUP(A2137,'hospitalisation details 2'!A2137:J4479,10,FALSE)</f>
        <v>#N/A</v>
      </c>
    </row>
    <row r="2138" spans="1:14" ht="15.6" x14ac:dyDescent="0.3">
      <c r="A2138" s="1" t="s">
        <v>226</v>
      </c>
      <c r="B2138" t="str">
        <f>VLOOKUP(A2138,'Customer Names'!A2138:D4472,4,FALSE)</f>
        <v>Charlie T.</v>
      </c>
      <c r="C2138">
        <f>VLOOKUP(A2138,'medical examination2'!A2138:'medical examination2'!B4472,2,FALSE)</f>
        <v>26.03</v>
      </c>
      <c r="D2138">
        <f>VLOOKUP(A2138,'medical examination2'!A2138:E4472,5,FALSE)</f>
        <v>5.81</v>
      </c>
      <c r="E2138" t="str">
        <f>VLOOKUP(A2138,'medical examination2'!A2138:G4473,7,FALSE)</f>
        <v>yes</v>
      </c>
      <c r="F2138" t="str">
        <f>VLOOKUP(healthcare!A2138,'medical examination2'!A2138:I4472,9,FALSE)</f>
        <v>No</v>
      </c>
      <c r="G2138" t="str">
        <f>VLOOKUP(A2138,'medical examination2'!A2138:J4472,10,FALSE)</f>
        <v>No</v>
      </c>
      <c r="I2138" t="str">
        <f>VLOOKUP(A2138,'medical examination2'!A2138:M4472,13,FALSE)</f>
        <v>No</v>
      </c>
      <c r="J2138" t="str">
        <f>VLOOKUP(A2138,'medical examination2'!A2138:D4472,4,FALSE)</f>
        <v>OVERWEIGHT</v>
      </c>
      <c r="K2138" t="str">
        <f>VLOOKUP(A2138,'medical examination2'!A2138:F4472,6,FALSE)</f>
        <v>PREDIABETES</v>
      </c>
      <c r="L2138" s="16" t="e">
        <f>VLOOKUP(A2138,'hospitalisation details 2'!A2138:G4480,7,FALSE)</f>
        <v>#N/A</v>
      </c>
      <c r="N2138" t="e">
        <f>VLOOKUP(A2138,'hospitalisation details 2'!A2138:J4480,10,FALSE)</f>
        <v>#N/A</v>
      </c>
    </row>
    <row r="2139" spans="1:14" ht="15.6" x14ac:dyDescent="0.3">
      <c r="A2139" s="1" t="s">
        <v>225</v>
      </c>
      <c r="B2139" t="str">
        <f>VLOOKUP(A2139,'Customer Names'!A2139:D4473,4,FALSE)</f>
        <v>Lauren</v>
      </c>
      <c r="C2139">
        <f>VLOOKUP(A2139,'medical examination2'!A2139:'medical examination2'!B4473,2,FALSE)</f>
        <v>27.74</v>
      </c>
      <c r="D2139">
        <f>VLOOKUP(A2139,'medical examination2'!A2139:E4473,5,FALSE)</f>
        <v>4.29</v>
      </c>
      <c r="E2139" t="str">
        <f>VLOOKUP(A2139,'medical examination2'!A2139:G4474,7,FALSE)</f>
        <v>No</v>
      </c>
      <c r="F2139" t="str">
        <f>VLOOKUP(healthcare!A2139,'medical examination2'!A2139:I4473,9,FALSE)</f>
        <v>yes</v>
      </c>
      <c r="G2139" t="str">
        <f>VLOOKUP(A2139,'medical examination2'!A2139:J4473,10,FALSE)</f>
        <v>No</v>
      </c>
      <c r="I2139" t="str">
        <f>VLOOKUP(A2139,'medical examination2'!A2139:M4473,13,FALSE)</f>
        <v>No</v>
      </c>
      <c r="J2139" t="str">
        <f>VLOOKUP(A2139,'medical examination2'!A2139:D4473,4,FALSE)</f>
        <v>OVERWEIGHT</v>
      </c>
      <c r="K2139" t="str">
        <f>VLOOKUP(A2139,'medical examination2'!A2139:F4473,6,FALSE)</f>
        <v>NORMAL</v>
      </c>
      <c r="L2139" s="16" t="e">
        <f>VLOOKUP(A2139,'hospitalisation details 2'!A2139:G4481,7,FALSE)</f>
        <v>#N/A</v>
      </c>
      <c r="N2139" t="e">
        <f>VLOOKUP(A2139,'hospitalisation details 2'!A2139:J4481,10,FALSE)</f>
        <v>#N/A</v>
      </c>
    </row>
    <row r="2140" spans="1:14" ht="15.6" x14ac:dyDescent="0.3">
      <c r="A2140" s="1" t="s">
        <v>224</v>
      </c>
      <c r="B2140" t="str">
        <f>VLOOKUP(A2140,'Customer Names'!A2140:D4474,4,FALSE)</f>
        <v>Arthur</v>
      </c>
      <c r="C2140">
        <f>VLOOKUP(A2140,'medical examination2'!A2140:'medical examination2'!B4474,2,FALSE)</f>
        <v>32.11</v>
      </c>
      <c r="D2140">
        <f>VLOOKUP(A2140,'medical examination2'!A2140:E4474,5,FALSE)</f>
        <v>4.03</v>
      </c>
      <c r="E2140" t="str">
        <f>VLOOKUP(A2140,'medical examination2'!A2140:G4475,7,FALSE)</f>
        <v>yes</v>
      </c>
      <c r="F2140" t="str">
        <f>VLOOKUP(healthcare!A2140,'medical examination2'!A2140:I4474,9,FALSE)</f>
        <v>yes</v>
      </c>
      <c r="G2140" t="str">
        <f>VLOOKUP(A2140,'medical examination2'!A2140:J4474,10,FALSE)</f>
        <v>No</v>
      </c>
      <c r="I2140" t="str">
        <f>VLOOKUP(A2140,'medical examination2'!A2140:M4474,13,FALSE)</f>
        <v>No</v>
      </c>
      <c r="J2140" t="str">
        <f>VLOOKUP(A2140,'medical examination2'!A2140:D4474,4,FALSE)</f>
        <v>OBESITY</v>
      </c>
      <c r="K2140" t="str">
        <f>VLOOKUP(A2140,'medical examination2'!A2140:F4474,6,FALSE)</f>
        <v>NORMAL</v>
      </c>
      <c r="L2140" s="16" t="e">
        <f>VLOOKUP(A2140,'hospitalisation details 2'!A2140:G4482,7,FALSE)</f>
        <v>#N/A</v>
      </c>
      <c r="N2140" t="e">
        <f>VLOOKUP(A2140,'hospitalisation details 2'!A2140:J4482,10,FALSE)</f>
        <v>#N/A</v>
      </c>
    </row>
    <row r="2141" spans="1:14" ht="15.6" x14ac:dyDescent="0.3">
      <c r="A2141" s="1" t="s">
        <v>223</v>
      </c>
      <c r="B2141" t="str">
        <f>VLOOKUP(A2141,'Customer Names'!A2141:D4475,4,FALSE)</f>
        <v>Thomas</v>
      </c>
      <c r="C2141">
        <f>VLOOKUP(A2141,'medical examination2'!A2141:'medical examination2'!B4475,2,FALSE)</f>
        <v>25.175000000000001</v>
      </c>
      <c r="D2141">
        <f>VLOOKUP(A2141,'medical examination2'!A2141:E4475,5,FALSE)</f>
        <v>6.29</v>
      </c>
      <c r="E2141" t="str">
        <f>VLOOKUP(A2141,'medical examination2'!A2141:G4476,7,FALSE)</f>
        <v>yes</v>
      </c>
      <c r="F2141" t="str">
        <f>VLOOKUP(healthcare!A2141,'medical examination2'!A2141:I4475,9,FALSE)</f>
        <v>yes</v>
      </c>
      <c r="G2141" t="str">
        <f>VLOOKUP(A2141,'medical examination2'!A2141:J4475,10,FALSE)</f>
        <v>No</v>
      </c>
      <c r="I2141" t="str">
        <f>VLOOKUP(A2141,'medical examination2'!A2141:M4475,13,FALSE)</f>
        <v>No</v>
      </c>
      <c r="J2141" t="str">
        <f>VLOOKUP(A2141,'medical examination2'!A2141:D4475,4,FALSE)</f>
        <v>OVERWEIGHT</v>
      </c>
      <c r="K2141" t="str">
        <f>VLOOKUP(A2141,'medical examination2'!A2141:F4475,6,FALSE)</f>
        <v>PREDIABETES</v>
      </c>
      <c r="L2141" s="16" t="e">
        <f>VLOOKUP(A2141,'hospitalisation details 2'!A2141:G4483,7,FALSE)</f>
        <v>#N/A</v>
      </c>
      <c r="N2141" t="e">
        <f>VLOOKUP(A2141,'hospitalisation details 2'!A2141:J4483,10,FALSE)</f>
        <v>#N/A</v>
      </c>
    </row>
    <row r="2142" spans="1:14" ht="15.6" x14ac:dyDescent="0.3">
      <c r="A2142" s="1" t="s">
        <v>222</v>
      </c>
      <c r="B2142" t="str">
        <f>VLOOKUP(A2142,'Customer Names'!A2142:D4476,4,FALSE)</f>
        <v>Jennifer</v>
      </c>
      <c r="C2142">
        <f>VLOOKUP(A2142,'medical examination2'!A2142:'medical examination2'!B4476,2,FALSE)</f>
        <v>39.49</v>
      </c>
      <c r="D2142">
        <f>VLOOKUP(A2142,'medical examination2'!A2142:E4476,5,FALSE)</f>
        <v>4.4800000000000004</v>
      </c>
      <c r="E2142" t="str">
        <f>VLOOKUP(A2142,'medical examination2'!A2142:G4477,7,FALSE)</f>
        <v>yes</v>
      </c>
      <c r="F2142" t="str">
        <f>VLOOKUP(healthcare!A2142,'medical examination2'!A2142:I4476,9,FALSE)</f>
        <v>No</v>
      </c>
      <c r="G2142" t="str">
        <f>VLOOKUP(A2142,'medical examination2'!A2142:J4476,10,FALSE)</f>
        <v>No</v>
      </c>
      <c r="I2142" t="str">
        <f>VLOOKUP(A2142,'medical examination2'!A2142:M4476,13,FALSE)</f>
        <v>No</v>
      </c>
      <c r="J2142" t="str">
        <f>VLOOKUP(A2142,'medical examination2'!A2142:D4476,4,FALSE)</f>
        <v>OBESITY</v>
      </c>
      <c r="K2142" t="str">
        <f>VLOOKUP(A2142,'medical examination2'!A2142:F4476,6,FALSE)</f>
        <v>NORMAL</v>
      </c>
      <c r="L2142" s="16" t="e">
        <f>VLOOKUP(A2142,'hospitalisation details 2'!A2142:G4484,7,FALSE)</f>
        <v>#N/A</v>
      </c>
      <c r="N2142" t="e">
        <f>VLOOKUP(A2142,'hospitalisation details 2'!A2142:J4484,10,FALSE)</f>
        <v>#N/A</v>
      </c>
    </row>
    <row r="2143" spans="1:14" ht="15.6" x14ac:dyDescent="0.3">
      <c r="A2143" s="1" t="s">
        <v>221</v>
      </c>
      <c r="B2143" t="str">
        <f>VLOOKUP(A2143,'Customer Names'!A2143:D4477,4,FALSE)</f>
        <v>Tammy</v>
      </c>
      <c r="C2143">
        <f>VLOOKUP(A2143,'medical examination2'!A2143:'medical examination2'!B4477,2,FALSE)</f>
        <v>34.869999999999997</v>
      </c>
      <c r="D2143">
        <f>VLOOKUP(A2143,'medical examination2'!A2143:E4477,5,FALSE)</f>
        <v>5.51</v>
      </c>
      <c r="E2143" t="str">
        <f>VLOOKUP(A2143,'medical examination2'!A2143:G4478,7,FALSE)</f>
        <v>yes</v>
      </c>
      <c r="F2143" t="str">
        <f>VLOOKUP(healthcare!A2143,'medical examination2'!A2143:I4477,9,FALSE)</f>
        <v>No</v>
      </c>
      <c r="G2143" t="str">
        <f>VLOOKUP(A2143,'medical examination2'!A2143:J4477,10,FALSE)</f>
        <v>No</v>
      </c>
      <c r="I2143" t="str">
        <f>VLOOKUP(A2143,'medical examination2'!A2143:M4477,13,FALSE)</f>
        <v>No</v>
      </c>
      <c r="J2143" t="str">
        <f>VLOOKUP(A2143,'medical examination2'!A2143:D4477,4,FALSE)</f>
        <v>OBESITY</v>
      </c>
      <c r="K2143" t="str">
        <f>VLOOKUP(A2143,'medical examination2'!A2143:F4477,6,FALSE)</f>
        <v>NORMAL</v>
      </c>
      <c r="L2143" s="16" t="e">
        <f>VLOOKUP(A2143,'hospitalisation details 2'!A2143:G4485,7,FALSE)</f>
        <v>#N/A</v>
      </c>
      <c r="N2143" t="e">
        <f>VLOOKUP(A2143,'hospitalisation details 2'!A2143:J4485,10,FALSE)</f>
        <v>#N/A</v>
      </c>
    </row>
    <row r="2144" spans="1:14" ht="15.6" x14ac:dyDescent="0.3">
      <c r="A2144" s="1" t="s">
        <v>220</v>
      </c>
      <c r="B2144" t="str">
        <f>VLOOKUP(A2144,'Customer Names'!A2144:D4478,4,FALSE)</f>
        <v>Lena</v>
      </c>
      <c r="C2144">
        <f>VLOOKUP(A2144,'medical examination2'!A2144:'medical examination2'!B4478,2,FALSE)</f>
        <v>34.6</v>
      </c>
      <c r="D2144">
        <f>VLOOKUP(A2144,'medical examination2'!A2144:E4478,5,FALSE)</f>
        <v>4.5</v>
      </c>
      <c r="E2144" t="str">
        <f>VLOOKUP(A2144,'medical examination2'!A2144:G4479,7,FALSE)</f>
        <v>yes</v>
      </c>
      <c r="F2144" t="str">
        <f>VLOOKUP(healthcare!A2144,'medical examination2'!A2144:I4478,9,FALSE)</f>
        <v>No</v>
      </c>
      <c r="G2144" t="str">
        <f>VLOOKUP(A2144,'medical examination2'!A2144:J4478,10,FALSE)</f>
        <v>No</v>
      </c>
      <c r="I2144" t="str">
        <f>VLOOKUP(A2144,'medical examination2'!A2144:M4478,13,FALSE)</f>
        <v>No</v>
      </c>
      <c r="J2144" t="str">
        <f>VLOOKUP(A2144,'medical examination2'!A2144:D4478,4,FALSE)</f>
        <v>OBESITY</v>
      </c>
      <c r="K2144" t="str">
        <f>VLOOKUP(A2144,'medical examination2'!A2144:F4478,6,FALSE)</f>
        <v>NORMAL</v>
      </c>
      <c r="L2144" s="16" t="e">
        <f>VLOOKUP(A2144,'hospitalisation details 2'!A2144:G4486,7,FALSE)</f>
        <v>#N/A</v>
      </c>
      <c r="N2144" t="e">
        <f>VLOOKUP(A2144,'hospitalisation details 2'!A2144:J4486,10,FALSE)</f>
        <v>#N/A</v>
      </c>
    </row>
    <row r="2145" spans="1:14" ht="15.6" x14ac:dyDescent="0.3">
      <c r="A2145" s="1" t="s">
        <v>219</v>
      </c>
      <c r="B2145" t="str">
        <f>VLOOKUP(A2145,'Customer Names'!A2145:D4479,4,FALSE)</f>
        <v>Valentina</v>
      </c>
      <c r="C2145">
        <f>VLOOKUP(A2145,'medical examination2'!A2145:'medical examination2'!B4479,2,FALSE)</f>
        <v>25.8</v>
      </c>
      <c r="D2145">
        <f>VLOOKUP(A2145,'medical examination2'!A2145:E4479,5,FALSE)</f>
        <v>6.29</v>
      </c>
      <c r="E2145" t="str">
        <f>VLOOKUP(A2145,'medical examination2'!A2145:G4480,7,FALSE)</f>
        <v>yes</v>
      </c>
      <c r="F2145" t="str">
        <f>VLOOKUP(healthcare!A2145,'medical examination2'!A2145:I4479,9,FALSE)</f>
        <v>No</v>
      </c>
      <c r="G2145" t="str">
        <f>VLOOKUP(A2145,'medical examination2'!A2145:J4479,10,FALSE)</f>
        <v>No</v>
      </c>
      <c r="I2145" t="str">
        <f>VLOOKUP(A2145,'medical examination2'!A2145:M4479,13,FALSE)</f>
        <v>No</v>
      </c>
      <c r="J2145" t="str">
        <f>VLOOKUP(A2145,'medical examination2'!A2145:D4479,4,FALSE)</f>
        <v>OVERWEIGHT</v>
      </c>
      <c r="K2145" t="str">
        <f>VLOOKUP(A2145,'medical examination2'!A2145:F4479,6,FALSE)</f>
        <v>PREDIABETES</v>
      </c>
      <c r="L2145" s="16" t="e">
        <f>VLOOKUP(A2145,'hospitalisation details 2'!A2145:G4487,7,FALSE)</f>
        <v>#N/A</v>
      </c>
      <c r="N2145" t="e">
        <f>VLOOKUP(A2145,'hospitalisation details 2'!A2145:J4487,10,FALSE)</f>
        <v>#N/A</v>
      </c>
    </row>
    <row r="2146" spans="1:14" ht="15.6" x14ac:dyDescent="0.3">
      <c r="A2146" s="1" t="s">
        <v>218</v>
      </c>
      <c r="B2146" t="str">
        <f>VLOOKUP(A2146,'Customer Names'!A2146:D4480,4,FALSE)</f>
        <v>Russell N.</v>
      </c>
      <c r="C2146">
        <f>VLOOKUP(A2146,'medical examination2'!A2146:'medical examination2'!B4480,2,FALSE)</f>
        <v>35.86</v>
      </c>
      <c r="D2146">
        <f>VLOOKUP(A2146,'medical examination2'!A2146:E4480,5,FALSE)</f>
        <v>4.33</v>
      </c>
      <c r="E2146" t="str">
        <f>VLOOKUP(A2146,'medical examination2'!A2146:G4481,7,FALSE)</f>
        <v>No</v>
      </c>
      <c r="F2146" t="str">
        <f>VLOOKUP(healthcare!A2146,'medical examination2'!A2146:I4480,9,FALSE)</f>
        <v>No</v>
      </c>
      <c r="G2146" t="str">
        <f>VLOOKUP(A2146,'medical examination2'!A2146:J4480,10,FALSE)</f>
        <v>No</v>
      </c>
      <c r="I2146" t="str">
        <f>VLOOKUP(A2146,'medical examination2'!A2146:M4480,13,FALSE)</f>
        <v>No</v>
      </c>
      <c r="J2146" t="str">
        <f>VLOOKUP(A2146,'medical examination2'!A2146:D4480,4,FALSE)</f>
        <v>OBESITY</v>
      </c>
      <c r="K2146" t="str">
        <f>VLOOKUP(A2146,'medical examination2'!A2146:F4480,6,FALSE)</f>
        <v>NORMAL</v>
      </c>
      <c r="L2146" s="16" t="e">
        <f>VLOOKUP(A2146,'hospitalisation details 2'!A2146:G4488,7,FALSE)</f>
        <v>#N/A</v>
      </c>
      <c r="N2146" t="e">
        <f>VLOOKUP(A2146,'hospitalisation details 2'!A2146:J4488,10,FALSE)</f>
        <v>#N/A</v>
      </c>
    </row>
    <row r="2147" spans="1:14" ht="15.6" x14ac:dyDescent="0.3">
      <c r="A2147" s="1" t="s">
        <v>217</v>
      </c>
      <c r="B2147" t="str">
        <f>VLOOKUP(A2147,'Customer Names'!A2147:D4481,4,FALSE)</f>
        <v>Scott R.</v>
      </c>
      <c r="C2147">
        <f>VLOOKUP(A2147,'medical examination2'!A2147:'medical examination2'!B4481,2,FALSE)</f>
        <v>40.47</v>
      </c>
      <c r="D2147">
        <f>VLOOKUP(A2147,'medical examination2'!A2147:E4481,5,FALSE)</f>
        <v>11.15</v>
      </c>
      <c r="E2147" t="str">
        <f>VLOOKUP(A2147,'medical examination2'!A2147:G4482,7,FALSE)</f>
        <v>No</v>
      </c>
      <c r="F2147" t="str">
        <f>VLOOKUP(healthcare!A2147,'medical examination2'!A2147:I4481,9,FALSE)</f>
        <v>No</v>
      </c>
      <c r="G2147" t="str">
        <f>VLOOKUP(A2147,'medical examination2'!A2147:J4481,10,FALSE)</f>
        <v>No</v>
      </c>
      <c r="I2147" t="str">
        <f>VLOOKUP(A2147,'medical examination2'!A2147:M4481,13,FALSE)</f>
        <v>No</v>
      </c>
      <c r="J2147" t="str">
        <f>VLOOKUP(A2147,'medical examination2'!A2147:D4481,4,FALSE)</f>
        <v>OBESITY</v>
      </c>
      <c r="K2147" t="str">
        <f>VLOOKUP(A2147,'medical examination2'!A2147:F4481,6,FALSE)</f>
        <v>DIABETES</v>
      </c>
      <c r="L2147" s="16" t="e">
        <f>VLOOKUP(A2147,'hospitalisation details 2'!A2147:G4489,7,FALSE)</f>
        <v>#N/A</v>
      </c>
      <c r="N2147" t="e">
        <f>VLOOKUP(A2147,'hospitalisation details 2'!A2147:J4489,10,FALSE)</f>
        <v>#N/A</v>
      </c>
    </row>
    <row r="2148" spans="1:14" ht="15.6" x14ac:dyDescent="0.3">
      <c r="A2148" s="1" t="s">
        <v>216</v>
      </c>
      <c r="B2148" t="str">
        <f>VLOOKUP(A2148,'Customer Names'!A2148:D4482,4,FALSE)</f>
        <v>Jose Francisco Sr.</v>
      </c>
      <c r="C2148">
        <f>VLOOKUP(A2148,'medical examination2'!A2148:'medical examination2'!B4482,2,FALSE)</f>
        <v>32.01</v>
      </c>
      <c r="D2148">
        <f>VLOOKUP(A2148,'medical examination2'!A2148:E4482,5,FALSE)</f>
        <v>6.45</v>
      </c>
      <c r="E2148" t="str">
        <f>VLOOKUP(A2148,'medical examination2'!A2148:G4483,7,FALSE)</f>
        <v>No</v>
      </c>
      <c r="F2148" t="str">
        <f>VLOOKUP(healthcare!A2148,'medical examination2'!A2148:I4482,9,FALSE)</f>
        <v>No</v>
      </c>
      <c r="G2148" t="str">
        <f>VLOOKUP(A2148,'medical examination2'!A2148:J4482,10,FALSE)</f>
        <v>No</v>
      </c>
      <c r="I2148" t="str">
        <f>VLOOKUP(A2148,'medical examination2'!A2148:M4482,13,FALSE)</f>
        <v>No</v>
      </c>
      <c r="J2148" t="str">
        <f>VLOOKUP(A2148,'medical examination2'!A2148:D4482,4,FALSE)</f>
        <v>OBESITY</v>
      </c>
      <c r="K2148" t="str">
        <f>VLOOKUP(A2148,'medical examination2'!A2148:F4482,6,FALSE)</f>
        <v>PREDIABETES</v>
      </c>
      <c r="L2148" s="16" t="e">
        <f>VLOOKUP(A2148,'hospitalisation details 2'!A2148:G4490,7,FALSE)</f>
        <v>#N/A</v>
      </c>
      <c r="N2148" t="e">
        <f>VLOOKUP(A2148,'hospitalisation details 2'!A2148:J4490,10,FALSE)</f>
        <v>#N/A</v>
      </c>
    </row>
    <row r="2149" spans="1:14" ht="15.6" x14ac:dyDescent="0.3">
      <c r="A2149" s="1" t="s">
        <v>215</v>
      </c>
      <c r="B2149" t="str">
        <f>VLOOKUP(A2149,'Customer Names'!A2149:D4483,4,FALSE)</f>
        <v>Paul J</v>
      </c>
      <c r="C2149">
        <f>VLOOKUP(A2149,'medical examination2'!A2149:'medical examination2'!B4483,2,FALSE)</f>
        <v>33</v>
      </c>
      <c r="D2149">
        <f>VLOOKUP(A2149,'medical examination2'!A2149:E4483,5,FALSE)</f>
        <v>9.27</v>
      </c>
      <c r="E2149" t="str">
        <f>VLOOKUP(A2149,'medical examination2'!A2149:G4484,7,FALSE)</f>
        <v>No</v>
      </c>
      <c r="F2149" t="str">
        <f>VLOOKUP(healthcare!A2149,'medical examination2'!A2149:I4483,9,FALSE)</f>
        <v>No</v>
      </c>
      <c r="G2149" t="str">
        <f>VLOOKUP(A2149,'medical examination2'!A2149:J4483,10,FALSE)</f>
        <v>No</v>
      </c>
      <c r="I2149" t="str">
        <f>VLOOKUP(A2149,'medical examination2'!A2149:M4483,13,FALSE)</f>
        <v>No</v>
      </c>
      <c r="J2149" t="str">
        <f>VLOOKUP(A2149,'medical examination2'!A2149:D4483,4,FALSE)</f>
        <v>OBESITY</v>
      </c>
      <c r="K2149" t="str">
        <f>VLOOKUP(A2149,'medical examination2'!A2149:F4483,6,FALSE)</f>
        <v>DIABETES</v>
      </c>
      <c r="L2149" s="16" t="e">
        <f>VLOOKUP(A2149,'hospitalisation details 2'!A2149:G4491,7,FALSE)</f>
        <v>#N/A</v>
      </c>
      <c r="N2149" t="e">
        <f>VLOOKUP(A2149,'hospitalisation details 2'!A2149:J4491,10,FALSE)</f>
        <v>#N/A</v>
      </c>
    </row>
    <row r="2150" spans="1:14" ht="15.6" x14ac:dyDescent="0.3">
      <c r="A2150" s="1" t="s">
        <v>214</v>
      </c>
      <c r="B2150" t="str">
        <f>VLOOKUP(A2150,'Customer Names'!A2150:D4484,4,FALSE)</f>
        <v>Adam</v>
      </c>
      <c r="C2150">
        <f>VLOOKUP(A2150,'medical examination2'!A2150:'medical examination2'!B4484,2,FALSE)</f>
        <v>29.3</v>
      </c>
      <c r="D2150">
        <f>VLOOKUP(A2150,'medical examination2'!A2150:E4484,5,FALSE)</f>
        <v>6.15</v>
      </c>
      <c r="E2150" t="str">
        <f>VLOOKUP(A2150,'medical examination2'!A2150:G4485,7,FALSE)</f>
        <v>No</v>
      </c>
      <c r="F2150" t="str">
        <f>VLOOKUP(healthcare!A2150,'medical examination2'!A2150:I4484,9,FALSE)</f>
        <v>No</v>
      </c>
      <c r="G2150" t="str">
        <f>VLOOKUP(A2150,'medical examination2'!A2150:J4484,10,FALSE)</f>
        <v>No</v>
      </c>
      <c r="I2150" t="str">
        <f>VLOOKUP(A2150,'medical examination2'!A2150:M4484,13,FALSE)</f>
        <v>No</v>
      </c>
      <c r="J2150" t="str">
        <f>VLOOKUP(A2150,'medical examination2'!A2150:D4484,4,FALSE)</f>
        <v>OVERWEIGHT</v>
      </c>
      <c r="K2150" t="str">
        <f>VLOOKUP(A2150,'medical examination2'!A2150:F4484,6,FALSE)</f>
        <v>PREDIABETES</v>
      </c>
      <c r="L2150" s="16" t="e">
        <f>VLOOKUP(A2150,'hospitalisation details 2'!A2150:G4492,7,FALSE)</f>
        <v>#N/A</v>
      </c>
      <c r="N2150" t="e">
        <f>VLOOKUP(A2150,'hospitalisation details 2'!A2150:J4492,10,FALSE)</f>
        <v>#N/A</v>
      </c>
    </row>
    <row r="2151" spans="1:14" ht="15.6" x14ac:dyDescent="0.3">
      <c r="A2151" s="1" t="s">
        <v>213</v>
      </c>
      <c r="B2151" t="str">
        <f>VLOOKUP(A2151,'Customer Names'!A2151:D4485,4,FALSE)</f>
        <v>Edward J.</v>
      </c>
      <c r="C2151">
        <f>VLOOKUP(A2151,'medical examination2'!A2151:'medical examination2'!B4485,2,FALSE)</f>
        <v>25.8</v>
      </c>
      <c r="D2151">
        <f>VLOOKUP(A2151,'medical examination2'!A2151:E4485,5,FALSE)</f>
        <v>4.13</v>
      </c>
      <c r="E2151" t="str">
        <f>VLOOKUP(A2151,'medical examination2'!A2151:G4486,7,FALSE)</f>
        <v>No</v>
      </c>
      <c r="F2151" t="str">
        <f>VLOOKUP(healthcare!A2151,'medical examination2'!A2151:I4485,9,FALSE)</f>
        <v>No</v>
      </c>
      <c r="G2151" t="str">
        <f>VLOOKUP(A2151,'medical examination2'!A2151:J4485,10,FALSE)</f>
        <v>No</v>
      </c>
      <c r="I2151" t="str">
        <f>VLOOKUP(A2151,'medical examination2'!A2151:M4485,13,FALSE)</f>
        <v>No</v>
      </c>
      <c r="J2151" t="str">
        <f>VLOOKUP(A2151,'medical examination2'!A2151:D4485,4,FALSE)</f>
        <v>OVERWEIGHT</v>
      </c>
      <c r="K2151" t="str">
        <f>VLOOKUP(A2151,'medical examination2'!A2151:F4485,6,FALSE)</f>
        <v>NORMAL</v>
      </c>
      <c r="L2151" s="16" t="e">
        <f>VLOOKUP(A2151,'hospitalisation details 2'!A2151:G4493,7,FALSE)</f>
        <v>#N/A</v>
      </c>
      <c r="N2151" t="e">
        <f>VLOOKUP(A2151,'hospitalisation details 2'!A2151:J4493,10,FALSE)</f>
        <v>#N/A</v>
      </c>
    </row>
    <row r="2152" spans="1:14" ht="15.6" x14ac:dyDescent="0.3">
      <c r="A2152" s="1" t="s">
        <v>212</v>
      </c>
      <c r="B2152" t="str">
        <f>VLOOKUP(A2152,'Customer Names'!A2152:D4486,4,FALSE)</f>
        <v>Patrick A.</v>
      </c>
      <c r="C2152">
        <f>VLOOKUP(A2152,'medical examination2'!A2152:'medical examination2'!B4486,2,FALSE)</f>
        <v>23.4</v>
      </c>
      <c r="D2152">
        <f>VLOOKUP(A2152,'medical examination2'!A2152:E4486,5,FALSE)</f>
        <v>4.24</v>
      </c>
      <c r="E2152" t="str">
        <f>VLOOKUP(A2152,'medical examination2'!A2152:G4487,7,FALSE)</f>
        <v>No</v>
      </c>
      <c r="F2152" t="str">
        <f>VLOOKUP(healthcare!A2152,'medical examination2'!A2152:I4486,9,FALSE)</f>
        <v>No</v>
      </c>
      <c r="G2152" t="str">
        <f>VLOOKUP(A2152,'medical examination2'!A2152:J4486,10,FALSE)</f>
        <v>No</v>
      </c>
      <c r="I2152" t="str">
        <f>VLOOKUP(A2152,'medical examination2'!A2152:M4486,13,FALSE)</f>
        <v>No</v>
      </c>
      <c r="J2152" t="str">
        <f>VLOOKUP(A2152,'medical examination2'!A2152:D4486,4,FALSE)</f>
        <v>NORMAL WEIGHT</v>
      </c>
      <c r="K2152" t="str">
        <f>VLOOKUP(A2152,'medical examination2'!A2152:F4486,6,FALSE)</f>
        <v>NORMAL</v>
      </c>
      <c r="L2152" s="16" t="e">
        <f>VLOOKUP(A2152,'hospitalisation details 2'!A2152:G4494,7,FALSE)</f>
        <v>#N/A</v>
      </c>
      <c r="N2152" t="e">
        <f>VLOOKUP(A2152,'hospitalisation details 2'!A2152:J4494,10,FALSE)</f>
        <v>#N/A</v>
      </c>
    </row>
    <row r="2153" spans="1:14" ht="15.6" x14ac:dyDescent="0.3">
      <c r="A2153" s="1" t="s">
        <v>211</v>
      </c>
      <c r="B2153" t="str">
        <f>VLOOKUP(A2153,'Customer Names'!A2153:D4487,4,FALSE)</f>
        <v>Geraint H</v>
      </c>
      <c r="C2153">
        <f>VLOOKUP(A2153,'medical examination2'!A2153:'medical examination2'!B4487,2,FALSE)</f>
        <v>27.93</v>
      </c>
      <c r="D2153">
        <f>VLOOKUP(A2153,'medical examination2'!A2153:E4487,5,FALSE)</f>
        <v>9.8800000000000008</v>
      </c>
      <c r="E2153" t="str">
        <f>VLOOKUP(A2153,'medical examination2'!A2153:G4488,7,FALSE)</f>
        <v>No</v>
      </c>
      <c r="F2153" t="str">
        <f>VLOOKUP(healthcare!A2153,'medical examination2'!A2153:I4487,9,FALSE)</f>
        <v>No</v>
      </c>
      <c r="G2153" t="str">
        <f>VLOOKUP(A2153,'medical examination2'!A2153:J4487,10,FALSE)</f>
        <v>No</v>
      </c>
      <c r="I2153" t="str">
        <f>VLOOKUP(A2153,'medical examination2'!A2153:M4487,13,FALSE)</f>
        <v>No</v>
      </c>
      <c r="J2153" t="str">
        <f>VLOOKUP(A2153,'medical examination2'!A2153:D4487,4,FALSE)</f>
        <v>OVERWEIGHT</v>
      </c>
      <c r="K2153" t="str">
        <f>VLOOKUP(A2153,'medical examination2'!A2153:F4487,6,FALSE)</f>
        <v>DIABETES</v>
      </c>
      <c r="L2153" s="16" t="e">
        <f>VLOOKUP(A2153,'hospitalisation details 2'!A2153:G4495,7,FALSE)</f>
        <v>#N/A</v>
      </c>
      <c r="N2153" t="e">
        <f>VLOOKUP(A2153,'hospitalisation details 2'!A2153:J4495,10,FALSE)</f>
        <v>#N/A</v>
      </c>
    </row>
    <row r="2154" spans="1:14" ht="15.6" x14ac:dyDescent="0.3">
      <c r="A2154" s="1" t="s">
        <v>210</v>
      </c>
      <c r="B2154" t="str">
        <f>VLOOKUP(A2154,'Customer Names'!A2154:D4488,4,FALSE)</f>
        <v>Dj</v>
      </c>
      <c r="C2154">
        <f>VLOOKUP(A2154,'medical examination2'!A2154:'medical examination2'!B4488,2,FALSE)</f>
        <v>22</v>
      </c>
      <c r="D2154">
        <f>VLOOKUP(A2154,'medical examination2'!A2154:E4488,5,FALSE)</f>
        <v>9.5</v>
      </c>
      <c r="E2154" t="str">
        <f>VLOOKUP(A2154,'medical examination2'!A2154:G4489,7,FALSE)</f>
        <v>No</v>
      </c>
      <c r="F2154" t="str">
        <f>VLOOKUP(healthcare!A2154,'medical examination2'!A2154:I4488,9,FALSE)</f>
        <v>No</v>
      </c>
      <c r="G2154" t="str">
        <f>VLOOKUP(A2154,'medical examination2'!A2154:J4488,10,FALSE)</f>
        <v>No</v>
      </c>
      <c r="I2154" t="str">
        <f>VLOOKUP(A2154,'medical examination2'!A2154:M4488,13,FALSE)</f>
        <v>No</v>
      </c>
      <c r="J2154" t="str">
        <f>VLOOKUP(A2154,'medical examination2'!A2154:D4488,4,FALSE)</f>
        <v>NORMAL WEIGHT</v>
      </c>
      <c r="K2154" t="str">
        <f>VLOOKUP(A2154,'medical examination2'!A2154:F4488,6,FALSE)</f>
        <v>DIABETES</v>
      </c>
      <c r="L2154" s="16" t="e">
        <f>VLOOKUP(A2154,'hospitalisation details 2'!A2154:G4496,7,FALSE)</f>
        <v>#N/A</v>
      </c>
      <c r="N2154" t="e">
        <f>VLOOKUP(A2154,'hospitalisation details 2'!A2154:J4496,10,FALSE)</f>
        <v>#N/A</v>
      </c>
    </row>
    <row r="2155" spans="1:14" ht="15.6" x14ac:dyDescent="0.3">
      <c r="A2155" s="1" t="s">
        <v>209</v>
      </c>
      <c r="B2155" t="str">
        <f>VLOOKUP(A2155,'Customer Names'!A2155:D4489,4,FALSE)</f>
        <v>Zachary A</v>
      </c>
      <c r="C2155">
        <f>VLOOKUP(A2155,'medical examination2'!A2155:'medical examination2'!B4489,2,FALSE)</f>
        <v>36.86</v>
      </c>
      <c r="D2155">
        <f>VLOOKUP(A2155,'medical examination2'!A2155:E4489,5,FALSE)</f>
        <v>4.97</v>
      </c>
      <c r="E2155" t="str">
        <f>VLOOKUP(A2155,'medical examination2'!A2155:G4490,7,FALSE)</f>
        <v>yes</v>
      </c>
      <c r="F2155" t="str">
        <f>VLOOKUP(healthcare!A2155,'medical examination2'!A2155:I4489,9,FALSE)</f>
        <v>No</v>
      </c>
      <c r="G2155" t="str">
        <f>VLOOKUP(A2155,'medical examination2'!A2155:J4489,10,FALSE)</f>
        <v>No</v>
      </c>
      <c r="I2155" t="str">
        <f>VLOOKUP(A2155,'medical examination2'!A2155:M4489,13,FALSE)</f>
        <v>No</v>
      </c>
      <c r="J2155" t="str">
        <f>VLOOKUP(A2155,'medical examination2'!A2155:D4489,4,FALSE)</f>
        <v>OBESITY</v>
      </c>
      <c r="K2155" t="str">
        <f>VLOOKUP(A2155,'medical examination2'!A2155:F4489,6,FALSE)</f>
        <v>NORMAL</v>
      </c>
      <c r="L2155" s="16" t="e">
        <f>VLOOKUP(A2155,'hospitalisation details 2'!A2155:G4497,7,FALSE)</f>
        <v>#N/A</v>
      </c>
      <c r="N2155" t="e">
        <f>VLOOKUP(A2155,'hospitalisation details 2'!A2155:J4497,10,FALSE)</f>
        <v>#N/A</v>
      </c>
    </row>
    <row r="2156" spans="1:14" ht="15.6" x14ac:dyDescent="0.3">
      <c r="A2156" s="1" t="s">
        <v>208</v>
      </c>
      <c r="B2156" t="str">
        <f>VLOOKUP(A2156,'Customer Names'!A2156:D4490,4,FALSE)</f>
        <v>Brian W.</v>
      </c>
      <c r="C2156">
        <f>VLOOKUP(A2156,'medical examination2'!A2156:'medical examination2'!B4490,2,FALSE)</f>
        <v>31.254999999999999</v>
      </c>
      <c r="D2156">
        <f>VLOOKUP(A2156,'medical examination2'!A2156:E4490,5,FALSE)</f>
        <v>5.49</v>
      </c>
      <c r="E2156" t="str">
        <f>VLOOKUP(A2156,'medical examination2'!A2156:G4491,7,FALSE)</f>
        <v>yes</v>
      </c>
      <c r="F2156" t="str">
        <f>VLOOKUP(healthcare!A2156,'medical examination2'!A2156:I4490,9,FALSE)</f>
        <v>No</v>
      </c>
      <c r="G2156" t="str">
        <f>VLOOKUP(A2156,'medical examination2'!A2156:J4490,10,FALSE)</f>
        <v>No</v>
      </c>
      <c r="I2156" t="str">
        <f>VLOOKUP(A2156,'medical examination2'!A2156:M4490,13,FALSE)</f>
        <v>No</v>
      </c>
      <c r="J2156" t="str">
        <f>VLOOKUP(A2156,'medical examination2'!A2156:D4490,4,FALSE)</f>
        <v>OBESITY</v>
      </c>
      <c r="K2156" t="str">
        <f>VLOOKUP(A2156,'medical examination2'!A2156:F4490,6,FALSE)</f>
        <v>NORMAL</v>
      </c>
      <c r="L2156" s="16" t="e">
        <f>VLOOKUP(A2156,'hospitalisation details 2'!A2156:G4498,7,FALSE)</f>
        <v>#N/A</v>
      </c>
      <c r="N2156" t="e">
        <f>VLOOKUP(A2156,'hospitalisation details 2'!A2156:J4498,10,FALSE)</f>
        <v>#N/A</v>
      </c>
    </row>
    <row r="2157" spans="1:14" ht="15.6" x14ac:dyDescent="0.3">
      <c r="A2157" s="1" t="s">
        <v>207</v>
      </c>
      <c r="B2157" t="str">
        <f>VLOOKUP(A2157,'Customer Names'!A2157:D4491,4,FALSE)</f>
        <v>Joe</v>
      </c>
      <c r="C2157">
        <f>VLOOKUP(A2157,'medical examination2'!A2157:'medical examination2'!B4491,2,FALSE)</f>
        <v>23.06</v>
      </c>
      <c r="D2157">
        <f>VLOOKUP(A2157,'medical examination2'!A2157:E4491,5,FALSE)</f>
        <v>4.47</v>
      </c>
      <c r="E2157" t="str">
        <f>VLOOKUP(A2157,'medical examination2'!A2157:G4492,7,FALSE)</f>
        <v>No</v>
      </c>
      <c r="F2157" t="str">
        <f>VLOOKUP(healthcare!A2157,'medical examination2'!A2157:I4491,9,FALSE)</f>
        <v>No</v>
      </c>
      <c r="G2157" t="str">
        <f>VLOOKUP(A2157,'medical examination2'!A2157:J4491,10,FALSE)</f>
        <v>No</v>
      </c>
      <c r="I2157" t="str">
        <f>VLOOKUP(A2157,'medical examination2'!A2157:M4491,13,FALSE)</f>
        <v>No</v>
      </c>
      <c r="J2157" t="str">
        <f>VLOOKUP(A2157,'medical examination2'!A2157:D4491,4,FALSE)</f>
        <v>NORMAL WEIGHT</v>
      </c>
      <c r="K2157" t="str">
        <f>VLOOKUP(A2157,'medical examination2'!A2157:F4491,6,FALSE)</f>
        <v>NORMAL</v>
      </c>
      <c r="L2157" s="16" t="e">
        <f>VLOOKUP(A2157,'hospitalisation details 2'!A2157:G4499,7,FALSE)</f>
        <v>#N/A</v>
      </c>
      <c r="N2157" t="e">
        <f>VLOOKUP(A2157,'hospitalisation details 2'!A2157:J4499,10,FALSE)</f>
        <v>#N/A</v>
      </c>
    </row>
    <row r="2158" spans="1:14" ht="15.6" x14ac:dyDescent="0.3">
      <c r="A2158" s="1" t="s">
        <v>206</v>
      </c>
      <c r="B2158" t="str">
        <f>VLOOKUP(A2158,'Customer Names'!A2158:D4492,4,FALSE)</f>
        <v>Stephen</v>
      </c>
      <c r="C2158">
        <f>VLOOKUP(A2158,'medical examination2'!A2158:'medical examination2'!B4492,2,FALSE)</f>
        <v>28.975000000000001</v>
      </c>
      <c r="D2158">
        <f>VLOOKUP(A2158,'medical examination2'!A2158:E4492,5,FALSE)</f>
        <v>4.34</v>
      </c>
      <c r="E2158" t="str">
        <f>VLOOKUP(A2158,'medical examination2'!A2158:G4493,7,FALSE)</f>
        <v>yes</v>
      </c>
      <c r="F2158" t="str">
        <f>VLOOKUP(healthcare!A2158,'medical examination2'!A2158:I4492,9,FALSE)</f>
        <v>No</v>
      </c>
      <c r="G2158" t="str">
        <f>VLOOKUP(A2158,'medical examination2'!A2158:J4492,10,FALSE)</f>
        <v>No</v>
      </c>
      <c r="I2158" t="str">
        <f>VLOOKUP(A2158,'medical examination2'!A2158:M4492,13,FALSE)</f>
        <v>No</v>
      </c>
      <c r="J2158" t="str">
        <f>VLOOKUP(A2158,'medical examination2'!A2158:D4492,4,FALSE)</f>
        <v>OVERWEIGHT</v>
      </c>
      <c r="K2158" t="str">
        <f>VLOOKUP(A2158,'medical examination2'!A2158:F4492,6,FALSE)</f>
        <v>NORMAL</v>
      </c>
      <c r="L2158" s="16" t="e">
        <f>VLOOKUP(A2158,'hospitalisation details 2'!A2158:G4500,7,FALSE)</f>
        <v>#N/A</v>
      </c>
      <c r="N2158" t="e">
        <f>VLOOKUP(A2158,'hospitalisation details 2'!A2158:J4500,10,FALSE)</f>
        <v>#N/A</v>
      </c>
    </row>
    <row r="2159" spans="1:14" ht="15.6" x14ac:dyDescent="0.3">
      <c r="A2159" s="1" t="s">
        <v>205</v>
      </c>
      <c r="B2159" t="str">
        <f>VLOOKUP(A2159,'Customer Names'!A2159:D4493,4,FALSE)</f>
        <v>Ellen L.</v>
      </c>
      <c r="C2159">
        <f>VLOOKUP(A2159,'medical examination2'!A2159:'medical examination2'!B4493,2,FALSE)</f>
        <v>33.299999999999997</v>
      </c>
      <c r="D2159">
        <f>VLOOKUP(A2159,'medical examination2'!A2159:E4493,5,FALSE)</f>
        <v>9.49</v>
      </c>
      <c r="E2159" t="str">
        <f>VLOOKUP(A2159,'medical examination2'!A2159:G4494,7,FALSE)</f>
        <v>No</v>
      </c>
      <c r="F2159" t="str">
        <f>VLOOKUP(healthcare!A2159,'medical examination2'!A2159:I4493,9,FALSE)</f>
        <v>No</v>
      </c>
      <c r="G2159" t="str">
        <f>VLOOKUP(A2159,'medical examination2'!A2159:J4493,10,FALSE)</f>
        <v>No</v>
      </c>
      <c r="I2159" t="str">
        <f>VLOOKUP(A2159,'medical examination2'!A2159:M4493,13,FALSE)</f>
        <v>No</v>
      </c>
      <c r="J2159" t="str">
        <f>VLOOKUP(A2159,'medical examination2'!A2159:D4493,4,FALSE)</f>
        <v>OBESITY</v>
      </c>
      <c r="K2159" t="str">
        <f>VLOOKUP(A2159,'medical examination2'!A2159:F4493,6,FALSE)</f>
        <v>DIABETES</v>
      </c>
      <c r="L2159" s="16" t="e">
        <f>VLOOKUP(A2159,'hospitalisation details 2'!A2159:G4501,7,FALSE)</f>
        <v>#N/A</v>
      </c>
      <c r="N2159" t="e">
        <f>VLOOKUP(A2159,'hospitalisation details 2'!A2159:J4501,10,FALSE)</f>
        <v>#N/A</v>
      </c>
    </row>
    <row r="2160" spans="1:14" ht="15.6" x14ac:dyDescent="0.3">
      <c r="A2160" s="1" t="s">
        <v>204</v>
      </c>
      <c r="B2160" t="str">
        <f>VLOOKUP(A2160,'Customer Names'!A2160:D4494,4,FALSE)</f>
        <v>Cindy</v>
      </c>
      <c r="C2160">
        <f>VLOOKUP(A2160,'medical examination2'!A2160:'medical examination2'!B4494,2,FALSE)</f>
        <v>33</v>
      </c>
      <c r="D2160">
        <f>VLOOKUP(A2160,'medical examination2'!A2160:E4494,5,FALSE)</f>
        <v>10.16</v>
      </c>
      <c r="E2160" t="str">
        <f>VLOOKUP(A2160,'medical examination2'!A2160:G4495,7,FALSE)</f>
        <v>No</v>
      </c>
      <c r="F2160" t="str">
        <f>VLOOKUP(healthcare!A2160,'medical examination2'!A2160:I4494,9,FALSE)</f>
        <v>No</v>
      </c>
      <c r="G2160" t="str">
        <f>VLOOKUP(A2160,'medical examination2'!A2160:J4494,10,FALSE)</f>
        <v>No</v>
      </c>
      <c r="I2160" t="str">
        <f>VLOOKUP(A2160,'medical examination2'!A2160:M4494,13,FALSE)</f>
        <v>No</v>
      </c>
      <c r="J2160" t="str">
        <f>VLOOKUP(A2160,'medical examination2'!A2160:D4494,4,FALSE)</f>
        <v>OBESITY</v>
      </c>
      <c r="K2160" t="str">
        <f>VLOOKUP(A2160,'medical examination2'!A2160:F4494,6,FALSE)</f>
        <v>DIABETES</v>
      </c>
      <c r="L2160" s="16" t="e">
        <f>VLOOKUP(A2160,'hospitalisation details 2'!A2160:G4502,7,FALSE)</f>
        <v>#N/A</v>
      </c>
      <c r="N2160" t="e">
        <f>VLOOKUP(A2160,'hospitalisation details 2'!A2160:J4502,10,FALSE)</f>
        <v>#N/A</v>
      </c>
    </row>
    <row r="2161" spans="1:14" ht="15.6" x14ac:dyDescent="0.3">
      <c r="A2161" s="1" t="s">
        <v>203</v>
      </c>
      <c r="B2161" t="str">
        <f>VLOOKUP(A2161,'Customer Names'!A2161:D4495,4,FALSE)</f>
        <v>Abigail R.</v>
      </c>
      <c r="C2161">
        <f>VLOOKUP(A2161,'medical examination2'!A2161:'medical examination2'!B4495,2,FALSE)</f>
        <v>31.46</v>
      </c>
      <c r="D2161">
        <f>VLOOKUP(A2161,'medical examination2'!A2161:E4495,5,FALSE)</f>
        <v>11.19</v>
      </c>
      <c r="E2161" t="str">
        <f>VLOOKUP(A2161,'medical examination2'!A2161:G4496,7,FALSE)</f>
        <v>No</v>
      </c>
      <c r="F2161" t="str">
        <f>VLOOKUP(healthcare!A2161,'medical examination2'!A2161:I4495,9,FALSE)</f>
        <v>No</v>
      </c>
      <c r="G2161" t="str">
        <f>VLOOKUP(A2161,'medical examination2'!A2161:J4495,10,FALSE)</f>
        <v>No</v>
      </c>
      <c r="I2161" t="str">
        <f>VLOOKUP(A2161,'medical examination2'!A2161:M4495,13,FALSE)</f>
        <v>No</v>
      </c>
      <c r="J2161" t="str">
        <f>VLOOKUP(A2161,'medical examination2'!A2161:D4495,4,FALSE)</f>
        <v>OBESITY</v>
      </c>
      <c r="K2161" t="str">
        <f>VLOOKUP(A2161,'medical examination2'!A2161:F4495,6,FALSE)</f>
        <v>DIABETES</v>
      </c>
      <c r="L2161" s="16" t="e">
        <f>VLOOKUP(A2161,'hospitalisation details 2'!A2161:G4503,7,FALSE)</f>
        <v>#N/A</v>
      </c>
      <c r="N2161" t="e">
        <f>VLOOKUP(A2161,'hospitalisation details 2'!A2161:J4503,10,FALSE)</f>
        <v>#N/A</v>
      </c>
    </row>
    <row r="2162" spans="1:14" ht="15.6" x14ac:dyDescent="0.3">
      <c r="A2162" s="1" t="s">
        <v>202</v>
      </c>
      <c r="B2162" t="str">
        <f>VLOOKUP(A2162,'Customer Names'!A2162:D4496,4,FALSE)</f>
        <v>Amy L.</v>
      </c>
      <c r="C2162">
        <f>VLOOKUP(A2162,'medical examination2'!A2162:'medical examination2'!B4496,2,FALSE)</f>
        <v>29.6</v>
      </c>
      <c r="D2162">
        <f>VLOOKUP(A2162,'medical examination2'!A2162:E4496,5,FALSE)</f>
        <v>11.03</v>
      </c>
      <c r="E2162" t="str">
        <f>VLOOKUP(A2162,'medical examination2'!A2162:G4497,7,FALSE)</f>
        <v>No</v>
      </c>
      <c r="F2162" t="str">
        <f>VLOOKUP(healthcare!A2162,'medical examination2'!A2162:I4496,9,FALSE)</f>
        <v>No</v>
      </c>
      <c r="G2162" t="str">
        <f>VLOOKUP(A2162,'medical examination2'!A2162:J4496,10,FALSE)</f>
        <v>No</v>
      </c>
      <c r="I2162" t="str">
        <f>VLOOKUP(A2162,'medical examination2'!A2162:M4496,13,FALSE)</f>
        <v>No</v>
      </c>
      <c r="J2162" t="str">
        <f>VLOOKUP(A2162,'medical examination2'!A2162:D4496,4,FALSE)</f>
        <v>OVERWEIGHT</v>
      </c>
      <c r="K2162" t="str">
        <f>VLOOKUP(A2162,'medical examination2'!A2162:F4496,6,FALSE)</f>
        <v>DIABETES</v>
      </c>
      <c r="L2162" s="16" t="e">
        <f>VLOOKUP(A2162,'hospitalisation details 2'!A2162:G4504,7,FALSE)</f>
        <v>#N/A</v>
      </c>
      <c r="N2162" t="e">
        <f>VLOOKUP(A2162,'hospitalisation details 2'!A2162:J4504,10,FALSE)</f>
        <v>#N/A</v>
      </c>
    </row>
    <row r="2163" spans="1:14" ht="15.6" x14ac:dyDescent="0.3">
      <c r="A2163" s="1" t="s">
        <v>201</v>
      </c>
      <c r="B2163" t="str">
        <f>VLOOKUP(A2163,'Customer Names'!A2163:D4497,4,FALSE)</f>
        <v>Amy</v>
      </c>
      <c r="C2163">
        <f>VLOOKUP(A2163,'medical examination2'!A2163:'medical examination2'!B4497,2,FALSE)</f>
        <v>22.05</v>
      </c>
      <c r="D2163">
        <f>VLOOKUP(A2163,'medical examination2'!A2163:E4497,5,FALSE)</f>
        <v>4.43</v>
      </c>
      <c r="E2163" t="str">
        <f>VLOOKUP(A2163,'medical examination2'!A2163:G4498,7,FALSE)</f>
        <v>yes</v>
      </c>
      <c r="F2163" t="str">
        <f>VLOOKUP(healthcare!A2163,'medical examination2'!A2163:I4497,9,FALSE)</f>
        <v>No</v>
      </c>
      <c r="G2163" t="str">
        <f>VLOOKUP(A2163,'medical examination2'!A2163:J4497,10,FALSE)</f>
        <v>No</v>
      </c>
      <c r="I2163" t="str">
        <f>VLOOKUP(A2163,'medical examination2'!A2163:M4497,13,FALSE)</f>
        <v>No</v>
      </c>
      <c r="J2163" t="str">
        <f>VLOOKUP(A2163,'medical examination2'!A2163:D4497,4,FALSE)</f>
        <v>NORMAL WEIGHT</v>
      </c>
      <c r="K2163" t="str">
        <f>VLOOKUP(A2163,'medical examination2'!A2163:F4497,6,FALSE)</f>
        <v>NORMAL</v>
      </c>
      <c r="L2163" s="16" t="e">
        <f>VLOOKUP(A2163,'hospitalisation details 2'!A2163:G4505,7,FALSE)</f>
        <v>#N/A</v>
      </c>
      <c r="N2163" t="e">
        <f>VLOOKUP(A2163,'hospitalisation details 2'!A2163:J4505,10,FALSE)</f>
        <v>#N/A</v>
      </c>
    </row>
    <row r="2164" spans="1:14" ht="15.6" x14ac:dyDescent="0.3">
      <c r="A2164" s="1" t="s">
        <v>199</v>
      </c>
      <c r="B2164" t="str">
        <f>VLOOKUP(A2164,'Customer Names'!A2164:D4498,4,FALSE)</f>
        <v>Grace H</v>
      </c>
      <c r="C2164">
        <f>VLOOKUP(A2164,'medical examination2'!A2164:'medical examination2'!B4498,2,FALSE)</f>
        <v>27.06</v>
      </c>
      <c r="D2164">
        <f>VLOOKUP(A2164,'medical examination2'!A2164:E4498,5,FALSE)</f>
        <v>6.14</v>
      </c>
      <c r="E2164" t="str">
        <f>VLOOKUP(A2164,'medical examination2'!A2164:G4499,7,FALSE)</f>
        <v>No</v>
      </c>
      <c r="F2164" t="str">
        <f>VLOOKUP(healthcare!A2164,'medical examination2'!A2164:I4498,9,FALSE)</f>
        <v>yes</v>
      </c>
      <c r="G2164" t="str">
        <f>VLOOKUP(A2164,'medical examination2'!A2164:J4498,10,FALSE)</f>
        <v>No</v>
      </c>
      <c r="I2164" t="str">
        <f>VLOOKUP(A2164,'medical examination2'!A2164:M4498,13,FALSE)</f>
        <v>No</v>
      </c>
      <c r="J2164" t="str">
        <f>VLOOKUP(A2164,'medical examination2'!A2164:D4498,4,FALSE)</f>
        <v>OVERWEIGHT</v>
      </c>
      <c r="K2164" t="str">
        <f>VLOOKUP(A2164,'medical examination2'!A2164:F4498,6,FALSE)</f>
        <v>PREDIABETES</v>
      </c>
      <c r="L2164" s="16" t="e">
        <f>VLOOKUP(A2164,'hospitalisation details 2'!A2164:G4506,7,FALSE)</f>
        <v>#N/A</v>
      </c>
      <c r="N2164" t="e">
        <f>VLOOKUP(A2164,'hospitalisation details 2'!A2164:J4506,10,FALSE)</f>
        <v>#N/A</v>
      </c>
    </row>
    <row r="2165" spans="1:14" ht="15.6" x14ac:dyDescent="0.3">
      <c r="A2165" s="1" t="s">
        <v>198</v>
      </c>
      <c r="B2165" t="str">
        <f>VLOOKUP(A2165,'Customer Names'!A2165:D4499,4,FALSE)</f>
        <v>Caitie J.</v>
      </c>
      <c r="C2165">
        <f>VLOOKUP(A2165,'medical examination2'!A2165:'medical examination2'!B4499,2,FALSE)</f>
        <v>20.49</v>
      </c>
      <c r="D2165">
        <f>VLOOKUP(A2165,'medical examination2'!A2165:E4499,5,FALSE)</f>
        <v>4.87</v>
      </c>
      <c r="E2165" t="str">
        <f>VLOOKUP(A2165,'medical examination2'!A2165:G4500,7,FALSE)</f>
        <v>No</v>
      </c>
      <c r="F2165" t="str">
        <f>VLOOKUP(healthcare!A2165,'medical examination2'!A2165:I4499,9,FALSE)</f>
        <v>No</v>
      </c>
      <c r="G2165" t="str">
        <f>VLOOKUP(A2165,'medical examination2'!A2165:J4499,10,FALSE)</f>
        <v>No</v>
      </c>
      <c r="I2165" t="str">
        <f>VLOOKUP(A2165,'medical examination2'!A2165:M4499,13,FALSE)</f>
        <v>No</v>
      </c>
      <c r="J2165" t="str">
        <f>VLOOKUP(A2165,'medical examination2'!A2165:D4499,4,FALSE)</f>
        <v>NORMAL WEIGHT</v>
      </c>
      <c r="K2165" t="str">
        <f>VLOOKUP(A2165,'medical examination2'!A2165:F4499,6,FALSE)</f>
        <v>NORMAL</v>
      </c>
      <c r="L2165" s="16" t="e">
        <f>VLOOKUP(A2165,'hospitalisation details 2'!A2165:G4507,7,FALSE)</f>
        <v>#N/A</v>
      </c>
      <c r="N2165" t="e">
        <f>VLOOKUP(A2165,'hospitalisation details 2'!A2165:J4507,10,FALSE)</f>
        <v>#N/A</v>
      </c>
    </row>
    <row r="2166" spans="1:14" ht="15.6" x14ac:dyDescent="0.3">
      <c r="A2166" s="1" t="s">
        <v>197</v>
      </c>
      <c r="B2166" t="str">
        <f>VLOOKUP(A2166,'Customer Names'!A2166:D4500,4,FALSE)</f>
        <v>Benjamin</v>
      </c>
      <c r="C2166">
        <f>VLOOKUP(A2166,'medical examination2'!A2166:'medical examination2'!B4500,2,FALSE)</f>
        <v>28.4</v>
      </c>
      <c r="D2166">
        <f>VLOOKUP(A2166,'medical examination2'!A2166:E4500,5,FALSE)</f>
        <v>4.3</v>
      </c>
      <c r="E2166" t="str">
        <f>VLOOKUP(A2166,'medical examination2'!A2166:G4501,7,FALSE)</f>
        <v>No</v>
      </c>
      <c r="F2166" t="str">
        <f>VLOOKUP(healthcare!A2166,'medical examination2'!A2166:I4500,9,FALSE)</f>
        <v>No</v>
      </c>
      <c r="G2166" t="str">
        <f>VLOOKUP(A2166,'medical examination2'!A2166:J4500,10,FALSE)</f>
        <v>Yes</v>
      </c>
      <c r="I2166" t="str">
        <f>VLOOKUP(A2166,'medical examination2'!A2166:M4500,13,FALSE)</f>
        <v>No</v>
      </c>
      <c r="J2166" t="str">
        <f>VLOOKUP(A2166,'medical examination2'!A2166:D4500,4,FALSE)</f>
        <v>OVERWEIGHT</v>
      </c>
      <c r="K2166" t="str">
        <f>VLOOKUP(A2166,'medical examination2'!A2166:F4500,6,FALSE)</f>
        <v>NORMAL</v>
      </c>
      <c r="L2166" s="16" t="e">
        <f>VLOOKUP(A2166,'hospitalisation details 2'!A2166:G4508,7,FALSE)</f>
        <v>#N/A</v>
      </c>
      <c r="N2166" t="e">
        <f>VLOOKUP(A2166,'hospitalisation details 2'!A2166:J4508,10,FALSE)</f>
        <v>#N/A</v>
      </c>
    </row>
    <row r="2167" spans="1:14" ht="15.6" x14ac:dyDescent="0.3">
      <c r="A2167" s="1" t="s">
        <v>196</v>
      </c>
      <c r="B2167" t="str">
        <f>VLOOKUP(A2167,'Customer Names'!A2167:D4501,4,FALSE)</f>
        <v>Ian T</v>
      </c>
      <c r="C2167">
        <f>VLOOKUP(A2167,'medical examination2'!A2167:'medical examination2'!B4501,2,FALSE)</f>
        <v>41.91</v>
      </c>
      <c r="D2167">
        <f>VLOOKUP(A2167,'medical examination2'!A2167:E4501,5,FALSE)</f>
        <v>6.19</v>
      </c>
      <c r="E2167" t="str">
        <f>VLOOKUP(A2167,'medical examination2'!A2167:G4502,7,FALSE)</f>
        <v>No</v>
      </c>
      <c r="F2167" t="str">
        <f>VLOOKUP(healthcare!A2167,'medical examination2'!A2167:I4501,9,FALSE)</f>
        <v>No</v>
      </c>
      <c r="G2167" t="str">
        <f>VLOOKUP(A2167,'medical examination2'!A2167:J4501,10,FALSE)</f>
        <v>No</v>
      </c>
      <c r="I2167" t="str">
        <f>VLOOKUP(A2167,'medical examination2'!A2167:M4501,13,FALSE)</f>
        <v>No</v>
      </c>
      <c r="J2167" t="str">
        <f>VLOOKUP(A2167,'medical examination2'!A2167:D4501,4,FALSE)</f>
        <v>OBESITY</v>
      </c>
      <c r="K2167" t="str">
        <f>VLOOKUP(A2167,'medical examination2'!A2167:F4501,6,FALSE)</f>
        <v>PREDIABETES</v>
      </c>
      <c r="L2167" s="16" t="e">
        <f>VLOOKUP(A2167,'hospitalisation details 2'!A2167:G4509,7,FALSE)</f>
        <v>#N/A</v>
      </c>
      <c r="N2167" t="e">
        <f>VLOOKUP(A2167,'hospitalisation details 2'!A2167:J4509,10,FALSE)</f>
        <v>#N/A</v>
      </c>
    </row>
    <row r="2168" spans="1:14" ht="15.6" x14ac:dyDescent="0.3">
      <c r="A2168" s="1" t="s">
        <v>195</v>
      </c>
      <c r="B2168" t="str">
        <f>VLOOKUP(A2168,'Customer Names'!A2168:D4502,4,FALSE)</f>
        <v>Tadese</v>
      </c>
      <c r="C2168">
        <f>VLOOKUP(A2168,'medical examination2'!A2168:'medical examination2'!B4502,2,FALSE)</f>
        <v>24.6</v>
      </c>
      <c r="D2168">
        <f>VLOOKUP(A2168,'medical examination2'!A2168:E4502,5,FALSE)</f>
        <v>6.19</v>
      </c>
      <c r="E2168" t="str">
        <f>VLOOKUP(A2168,'medical examination2'!A2168:G4503,7,FALSE)</f>
        <v>No</v>
      </c>
      <c r="F2168" t="str">
        <f>VLOOKUP(healthcare!A2168,'medical examination2'!A2168:I4502,9,FALSE)</f>
        <v>No</v>
      </c>
      <c r="G2168" t="str">
        <f>VLOOKUP(A2168,'medical examination2'!A2168:J4502,10,FALSE)</f>
        <v>Yes</v>
      </c>
      <c r="I2168" t="str">
        <f>VLOOKUP(A2168,'medical examination2'!A2168:M4502,13,FALSE)</f>
        <v>No</v>
      </c>
      <c r="J2168" t="str">
        <f>VLOOKUP(A2168,'medical examination2'!A2168:D4502,4,FALSE)</f>
        <v>NORMAL WEIGHT</v>
      </c>
      <c r="K2168" t="str">
        <f>VLOOKUP(A2168,'medical examination2'!A2168:F4502,6,FALSE)</f>
        <v>PREDIABETES</v>
      </c>
      <c r="L2168" s="16" t="e">
        <f>VLOOKUP(A2168,'hospitalisation details 2'!A2168:G4510,7,FALSE)</f>
        <v>#N/A</v>
      </c>
      <c r="N2168" t="e">
        <f>VLOOKUP(A2168,'hospitalisation details 2'!A2168:J4510,10,FALSE)</f>
        <v>#N/A</v>
      </c>
    </row>
    <row r="2169" spans="1:14" ht="15.6" x14ac:dyDescent="0.3">
      <c r="A2169" s="1" t="s">
        <v>194</v>
      </c>
      <c r="B2169" t="str">
        <f>VLOOKUP(A2169,'Customer Names'!A2169:D4503,4,FALSE)</f>
        <v>Jonathan</v>
      </c>
      <c r="C2169">
        <f>VLOOKUP(A2169,'medical examination2'!A2169:'medical examination2'!B4503,2,FALSE)</f>
        <v>20.9</v>
      </c>
      <c r="D2169">
        <f>VLOOKUP(A2169,'medical examination2'!A2169:E4503,5,FALSE)</f>
        <v>5.12</v>
      </c>
      <c r="E2169" t="str">
        <f>VLOOKUP(A2169,'medical examination2'!A2169:G4504,7,FALSE)</f>
        <v>No</v>
      </c>
      <c r="F2169" t="str">
        <f>VLOOKUP(healthcare!A2169,'medical examination2'!A2169:I4503,9,FALSE)</f>
        <v>No</v>
      </c>
      <c r="G2169" t="str">
        <f>VLOOKUP(A2169,'medical examination2'!A2169:J4503,10,FALSE)</f>
        <v>Yes</v>
      </c>
      <c r="I2169" t="str">
        <f>VLOOKUP(A2169,'medical examination2'!A2169:M4503,13,FALSE)</f>
        <v>No</v>
      </c>
      <c r="J2169" t="str">
        <f>VLOOKUP(A2169,'medical examination2'!A2169:D4503,4,FALSE)</f>
        <v>NORMAL WEIGHT</v>
      </c>
      <c r="K2169" t="str">
        <f>VLOOKUP(A2169,'medical examination2'!A2169:F4503,6,FALSE)</f>
        <v>NORMAL</v>
      </c>
      <c r="L2169" s="16" t="e">
        <f>VLOOKUP(A2169,'hospitalisation details 2'!A2169:G4511,7,FALSE)</f>
        <v>#N/A</v>
      </c>
      <c r="N2169" t="e">
        <f>VLOOKUP(A2169,'hospitalisation details 2'!A2169:J4511,10,FALSE)</f>
        <v>#N/A</v>
      </c>
    </row>
    <row r="2170" spans="1:14" ht="15.6" x14ac:dyDescent="0.3">
      <c r="A2170" s="1" t="s">
        <v>193</v>
      </c>
      <c r="B2170" t="str">
        <f>VLOOKUP(A2170,'Customer Names'!A2170:D4504,4,FALSE)</f>
        <v>Dathan</v>
      </c>
      <c r="C2170">
        <f>VLOOKUP(A2170,'medical examination2'!A2170:'medical examination2'!B4504,2,FALSE)</f>
        <v>34.4</v>
      </c>
      <c r="D2170">
        <f>VLOOKUP(A2170,'medical examination2'!A2170:E4504,5,FALSE)</f>
        <v>4.04</v>
      </c>
      <c r="E2170" t="str">
        <f>VLOOKUP(A2170,'medical examination2'!A2170:G4505,7,FALSE)</f>
        <v>No</v>
      </c>
      <c r="F2170" t="str">
        <f>VLOOKUP(healthcare!A2170,'medical examination2'!A2170:I4504,9,FALSE)</f>
        <v>No</v>
      </c>
      <c r="G2170" t="str">
        <f>VLOOKUP(A2170,'medical examination2'!A2170:J4504,10,FALSE)</f>
        <v>No</v>
      </c>
      <c r="I2170" t="str">
        <f>VLOOKUP(A2170,'medical examination2'!A2170:M4504,13,FALSE)</f>
        <v>No</v>
      </c>
      <c r="J2170" t="str">
        <f>VLOOKUP(A2170,'medical examination2'!A2170:D4504,4,FALSE)</f>
        <v>OBESITY</v>
      </c>
      <c r="K2170" t="str">
        <f>VLOOKUP(A2170,'medical examination2'!A2170:F4504,6,FALSE)</f>
        <v>NORMAL</v>
      </c>
      <c r="L2170" s="16" t="e">
        <f>VLOOKUP(A2170,'hospitalisation details 2'!A2170:G4512,7,FALSE)</f>
        <v>#N/A</v>
      </c>
      <c r="N2170" t="e">
        <f>VLOOKUP(A2170,'hospitalisation details 2'!A2170:J4512,10,FALSE)</f>
        <v>#N/A</v>
      </c>
    </row>
    <row r="2171" spans="1:14" ht="15.6" x14ac:dyDescent="0.3">
      <c r="A2171" s="1" t="s">
        <v>192</v>
      </c>
      <c r="B2171" t="str">
        <f>VLOOKUP(A2171,'Customer Names'!A2171:D4505,4,FALSE)</f>
        <v>Eric</v>
      </c>
      <c r="C2171">
        <f>VLOOKUP(A2171,'medical examination2'!A2171:'medical examination2'!B4505,2,FALSE)</f>
        <v>32.56</v>
      </c>
      <c r="D2171">
        <f>VLOOKUP(A2171,'medical examination2'!A2171:E4505,5,FALSE)</f>
        <v>5.36</v>
      </c>
      <c r="E2171" t="str">
        <f>VLOOKUP(A2171,'medical examination2'!A2171:G4506,7,FALSE)</f>
        <v>No</v>
      </c>
      <c r="F2171" t="str">
        <f>VLOOKUP(healthcare!A2171,'medical examination2'!A2171:I4505,9,FALSE)</f>
        <v>No</v>
      </c>
      <c r="G2171" t="str">
        <f>VLOOKUP(A2171,'medical examination2'!A2171:J4505,10,FALSE)</f>
        <v>No</v>
      </c>
      <c r="I2171" t="str">
        <f>VLOOKUP(A2171,'medical examination2'!A2171:M4505,13,FALSE)</f>
        <v>No</v>
      </c>
      <c r="J2171" t="str">
        <f>VLOOKUP(A2171,'medical examination2'!A2171:D4505,4,FALSE)</f>
        <v>OBESITY</v>
      </c>
      <c r="K2171" t="str">
        <f>VLOOKUP(A2171,'medical examination2'!A2171:F4505,6,FALSE)</f>
        <v>NORMAL</v>
      </c>
      <c r="L2171" s="16" t="e">
        <f>VLOOKUP(A2171,'hospitalisation details 2'!A2171:G4513,7,FALSE)</f>
        <v>#N/A</v>
      </c>
      <c r="N2171" t="e">
        <f>VLOOKUP(A2171,'hospitalisation details 2'!A2171:J4513,10,FALSE)</f>
        <v>#N/A</v>
      </c>
    </row>
    <row r="2172" spans="1:14" ht="15.6" x14ac:dyDescent="0.3">
      <c r="A2172" s="1" t="s">
        <v>191</v>
      </c>
      <c r="B2172" t="str">
        <f>VLOOKUP(A2172,'Customer Names'!A2172:D4506,4,FALSE)</f>
        <v>Allison M</v>
      </c>
      <c r="C2172">
        <f>VLOOKUP(A2172,'medical examination2'!A2172:'medical examination2'!B4506,2,FALSE)</f>
        <v>27.98</v>
      </c>
      <c r="D2172">
        <f>VLOOKUP(A2172,'medical examination2'!A2172:E4506,5,FALSE)</f>
        <v>4.38</v>
      </c>
      <c r="E2172" t="str">
        <f>VLOOKUP(A2172,'medical examination2'!A2172:G4507,7,FALSE)</f>
        <v>No</v>
      </c>
      <c r="F2172" t="str">
        <f>VLOOKUP(healthcare!A2172,'medical examination2'!A2172:I4506,9,FALSE)</f>
        <v>yes</v>
      </c>
      <c r="G2172" t="str">
        <f>VLOOKUP(A2172,'medical examination2'!A2172:J4506,10,FALSE)</f>
        <v>No</v>
      </c>
      <c r="I2172" t="str">
        <f>VLOOKUP(A2172,'medical examination2'!A2172:M4506,13,FALSE)</f>
        <v>No</v>
      </c>
      <c r="J2172" t="str">
        <f>VLOOKUP(A2172,'medical examination2'!A2172:D4506,4,FALSE)</f>
        <v>OVERWEIGHT</v>
      </c>
      <c r="K2172" t="str">
        <f>VLOOKUP(A2172,'medical examination2'!A2172:F4506,6,FALSE)</f>
        <v>NORMAL</v>
      </c>
      <c r="L2172" s="16" t="e">
        <f>VLOOKUP(A2172,'hospitalisation details 2'!A2172:G4514,7,FALSE)</f>
        <v>#N/A</v>
      </c>
      <c r="N2172" t="e">
        <f>VLOOKUP(A2172,'hospitalisation details 2'!A2172:J4514,10,FALSE)</f>
        <v>#N/A</v>
      </c>
    </row>
    <row r="2173" spans="1:14" ht="15.6" x14ac:dyDescent="0.3">
      <c r="A2173" s="1" t="s">
        <v>190</v>
      </c>
      <c r="B2173" t="str">
        <f>VLOOKUP(A2173,'Customer Names'!A2173:D4507,4,FALSE)</f>
        <v>Paul</v>
      </c>
      <c r="C2173">
        <f>VLOOKUP(A2173,'medical examination2'!A2173:'medical examination2'!B4507,2,FALSE)</f>
        <v>26.51</v>
      </c>
      <c r="D2173">
        <f>VLOOKUP(A2173,'medical examination2'!A2173:E4507,5,FALSE)</f>
        <v>4.58</v>
      </c>
      <c r="E2173" t="str">
        <f>VLOOKUP(A2173,'medical examination2'!A2173:G4508,7,FALSE)</f>
        <v>No</v>
      </c>
      <c r="F2173" t="str">
        <f>VLOOKUP(healthcare!A2173,'medical examination2'!A2173:I4507,9,FALSE)</f>
        <v>No</v>
      </c>
      <c r="G2173" t="str">
        <f>VLOOKUP(A2173,'medical examination2'!A2173:J4507,10,FALSE)</f>
        <v>No</v>
      </c>
      <c r="I2173" t="str">
        <f>VLOOKUP(A2173,'medical examination2'!A2173:M4507,13,FALSE)</f>
        <v>No</v>
      </c>
      <c r="J2173" t="str">
        <f>VLOOKUP(A2173,'medical examination2'!A2173:D4507,4,FALSE)</f>
        <v>OVERWEIGHT</v>
      </c>
      <c r="K2173" t="str">
        <f>VLOOKUP(A2173,'medical examination2'!A2173:F4507,6,FALSE)</f>
        <v>NORMAL</v>
      </c>
      <c r="L2173" s="16" t="e">
        <f>VLOOKUP(A2173,'hospitalisation details 2'!A2173:G4515,7,FALSE)</f>
        <v>#N/A</v>
      </c>
      <c r="N2173" t="e">
        <f>VLOOKUP(A2173,'hospitalisation details 2'!A2173:J4515,10,FALSE)</f>
        <v>#N/A</v>
      </c>
    </row>
    <row r="2174" spans="1:14" ht="15.6" x14ac:dyDescent="0.3">
      <c r="A2174" s="1" t="s">
        <v>189</v>
      </c>
      <c r="B2174" t="str">
        <f>VLOOKUP(A2174,'Customer Names'!A2174:D4508,4,FALSE)</f>
        <v>Aaron R</v>
      </c>
      <c r="C2174">
        <f>VLOOKUP(A2174,'medical examination2'!A2174:'medical examination2'!B4508,2,FALSE)</f>
        <v>29.734999999999999</v>
      </c>
      <c r="D2174">
        <f>VLOOKUP(A2174,'medical examination2'!A2174:E4508,5,FALSE)</f>
        <v>11.92</v>
      </c>
      <c r="E2174" t="str">
        <f>VLOOKUP(A2174,'medical examination2'!A2174:G4509,7,FALSE)</f>
        <v>No</v>
      </c>
      <c r="F2174" t="str">
        <f>VLOOKUP(healthcare!A2174,'medical examination2'!A2174:I4508,9,FALSE)</f>
        <v>No</v>
      </c>
      <c r="G2174" t="str">
        <f>VLOOKUP(A2174,'medical examination2'!A2174:J4508,10,FALSE)</f>
        <v>No</v>
      </c>
      <c r="I2174" t="str">
        <f>VLOOKUP(A2174,'medical examination2'!A2174:M4508,13,FALSE)</f>
        <v>No</v>
      </c>
      <c r="J2174" t="str">
        <f>VLOOKUP(A2174,'medical examination2'!A2174:D4508,4,FALSE)</f>
        <v>OVERWEIGHT</v>
      </c>
      <c r="K2174" t="str">
        <f>VLOOKUP(A2174,'medical examination2'!A2174:F4508,6,FALSE)</f>
        <v>DIABETES</v>
      </c>
      <c r="L2174" s="16" t="e">
        <f>VLOOKUP(A2174,'hospitalisation details 2'!A2174:G4516,7,FALSE)</f>
        <v>#N/A</v>
      </c>
      <c r="N2174" t="e">
        <f>VLOOKUP(A2174,'hospitalisation details 2'!A2174:J4516,10,FALSE)</f>
        <v>#N/A</v>
      </c>
    </row>
    <row r="2175" spans="1:14" ht="15.6" x14ac:dyDescent="0.3">
      <c r="A2175" s="1" t="s">
        <v>188</v>
      </c>
      <c r="B2175" t="str">
        <f>VLOOKUP(A2175,'Customer Names'!A2175:D4509,4,FALSE)</f>
        <v>Caitlin H.</v>
      </c>
      <c r="C2175">
        <f>VLOOKUP(A2175,'medical examination2'!A2175:'medical examination2'!B4509,2,FALSE)</f>
        <v>40.5</v>
      </c>
      <c r="D2175">
        <f>VLOOKUP(A2175,'medical examination2'!A2175:E4509,5,FALSE)</f>
        <v>5.4</v>
      </c>
      <c r="E2175" t="str">
        <f>VLOOKUP(A2175,'medical examination2'!A2175:G4510,7,FALSE)</f>
        <v>No</v>
      </c>
      <c r="F2175" t="str">
        <f>VLOOKUP(healthcare!A2175,'medical examination2'!A2175:I4509,9,FALSE)</f>
        <v>No</v>
      </c>
      <c r="G2175" t="str">
        <f>VLOOKUP(A2175,'medical examination2'!A2175:J4509,10,FALSE)</f>
        <v>Yes</v>
      </c>
      <c r="I2175" t="str">
        <f>VLOOKUP(A2175,'medical examination2'!A2175:M4509,13,FALSE)</f>
        <v>No</v>
      </c>
      <c r="J2175" t="str">
        <f>VLOOKUP(A2175,'medical examination2'!A2175:D4509,4,FALSE)</f>
        <v>OBESITY</v>
      </c>
      <c r="K2175" t="str">
        <f>VLOOKUP(A2175,'medical examination2'!A2175:F4509,6,FALSE)</f>
        <v>NORMAL</v>
      </c>
      <c r="L2175" s="16" t="e">
        <f>VLOOKUP(A2175,'hospitalisation details 2'!A2175:G4517,7,FALSE)</f>
        <v>#N/A</v>
      </c>
      <c r="N2175" t="e">
        <f>VLOOKUP(A2175,'hospitalisation details 2'!A2175:J4517,10,FALSE)</f>
        <v>#N/A</v>
      </c>
    </row>
    <row r="2176" spans="1:14" ht="15.6" x14ac:dyDescent="0.3">
      <c r="A2176" s="1" t="s">
        <v>187</v>
      </c>
      <c r="B2176" t="str">
        <f>VLOOKUP(A2176,'Customer Names'!A2176:D4510,4,FALSE)</f>
        <v>Harald E.</v>
      </c>
      <c r="C2176">
        <f>VLOOKUP(A2176,'medical examination2'!A2176:'medical examination2'!B4510,2,FALSE)</f>
        <v>25.64</v>
      </c>
      <c r="D2176">
        <f>VLOOKUP(A2176,'medical examination2'!A2176:E4510,5,FALSE)</f>
        <v>4.76</v>
      </c>
      <c r="E2176" t="str">
        <f>VLOOKUP(A2176,'medical examination2'!A2176:G4511,7,FALSE)</f>
        <v>No</v>
      </c>
      <c r="F2176" t="str">
        <f>VLOOKUP(healthcare!A2176,'medical examination2'!A2176:I4510,9,FALSE)</f>
        <v>No</v>
      </c>
      <c r="G2176" t="str">
        <f>VLOOKUP(A2176,'medical examination2'!A2176:J4510,10,FALSE)</f>
        <v>No</v>
      </c>
      <c r="I2176" t="str">
        <f>VLOOKUP(A2176,'medical examination2'!A2176:M4510,13,FALSE)</f>
        <v>No</v>
      </c>
      <c r="J2176" t="str">
        <f>VLOOKUP(A2176,'medical examination2'!A2176:D4510,4,FALSE)</f>
        <v>OVERWEIGHT</v>
      </c>
      <c r="K2176" t="str">
        <f>VLOOKUP(A2176,'medical examination2'!A2176:F4510,6,FALSE)</f>
        <v>NORMAL</v>
      </c>
      <c r="L2176" s="16" t="e">
        <f>VLOOKUP(A2176,'hospitalisation details 2'!A2176:G4518,7,FALSE)</f>
        <v>#N/A</v>
      </c>
      <c r="N2176" t="e">
        <f>VLOOKUP(A2176,'hospitalisation details 2'!A2176:J4518,10,FALSE)</f>
        <v>#N/A</v>
      </c>
    </row>
    <row r="2177" spans="1:14" ht="15.6" x14ac:dyDescent="0.3">
      <c r="A2177" s="1" t="s">
        <v>186</v>
      </c>
      <c r="B2177" t="str">
        <f>VLOOKUP(A2177,'Customer Names'!A2177:D4511,4,FALSE)</f>
        <v>Siobhan A.</v>
      </c>
      <c r="C2177">
        <f>VLOOKUP(A2177,'medical examination2'!A2177:'medical examination2'!B4511,2,FALSE)</f>
        <v>32.9</v>
      </c>
      <c r="D2177">
        <f>VLOOKUP(A2177,'medical examination2'!A2177:E4511,5,FALSE)</f>
        <v>4.78</v>
      </c>
      <c r="E2177" t="str">
        <f>VLOOKUP(A2177,'medical examination2'!A2177:G4512,7,FALSE)</f>
        <v>No</v>
      </c>
      <c r="F2177" t="str">
        <f>VLOOKUP(healthcare!A2177,'medical examination2'!A2177:I4511,9,FALSE)</f>
        <v>No</v>
      </c>
      <c r="G2177" t="str">
        <f>VLOOKUP(A2177,'medical examination2'!A2177:J4511,10,FALSE)</f>
        <v>Yes</v>
      </c>
      <c r="I2177" t="str">
        <f>VLOOKUP(A2177,'medical examination2'!A2177:M4511,13,FALSE)</f>
        <v>No</v>
      </c>
      <c r="J2177" t="str">
        <f>VLOOKUP(A2177,'medical examination2'!A2177:D4511,4,FALSE)</f>
        <v>OBESITY</v>
      </c>
      <c r="K2177" t="str">
        <f>VLOOKUP(A2177,'medical examination2'!A2177:F4511,6,FALSE)</f>
        <v>NORMAL</v>
      </c>
      <c r="L2177" s="16" t="e">
        <f>VLOOKUP(A2177,'hospitalisation details 2'!A2177:G4519,7,FALSE)</f>
        <v>#N/A</v>
      </c>
      <c r="N2177" t="e">
        <f>VLOOKUP(A2177,'hospitalisation details 2'!A2177:J4519,10,FALSE)</f>
        <v>#N/A</v>
      </c>
    </row>
    <row r="2178" spans="1:14" ht="15.6" x14ac:dyDescent="0.3">
      <c r="A2178" s="1" t="s">
        <v>185</v>
      </c>
      <c r="B2178" t="str">
        <f>VLOOKUP(A2178,'Customer Names'!A2178:D4512,4,FALSE)</f>
        <v>Andrea J.</v>
      </c>
      <c r="C2178">
        <f>VLOOKUP(A2178,'medical examination2'!A2178:'medical examination2'!B4512,2,FALSE)</f>
        <v>29.8</v>
      </c>
      <c r="D2178">
        <f>VLOOKUP(A2178,'medical examination2'!A2178:E4512,5,FALSE)</f>
        <v>4.26</v>
      </c>
      <c r="E2178" t="str">
        <f>VLOOKUP(A2178,'medical examination2'!A2178:G4513,7,FALSE)</f>
        <v>No</v>
      </c>
      <c r="F2178" t="str">
        <f>VLOOKUP(healthcare!A2178,'medical examination2'!A2178:I4512,9,FALSE)</f>
        <v>No</v>
      </c>
      <c r="G2178" t="str">
        <f>VLOOKUP(A2178,'medical examination2'!A2178:J4512,10,FALSE)</f>
        <v>Yes</v>
      </c>
      <c r="I2178" t="str">
        <f>VLOOKUP(A2178,'medical examination2'!A2178:M4512,13,FALSE)</f>
        <v>No</v>
      </c>
      <c r="J2178" t="str">
        <f>VLOOKUP(A2178,'medical examination2'!A2178:D4512,4,FALSE)</f>
        <v>OVERWEIGHT</v>
      </c>
      <c r="K2178" t="str">
        <f>VLOOKUP(A2178,'medical examination2'!A2178:F4512,6,FALSE)</f>
        <v>NORMAL</v>
      </c>
      <c r="L2178" s="16" t="e">
        <f>VLOOKUP(A2178,'hospitalisation details 2'!A2178:G4520,7,FALSE)</f>
        <v>#N/A</v>
      </c>
      <c r="N2178" t="e">
        <f>VLOOKUP(A2178,'hospitalisation details 2'!A2178:J4520,10,FALSE)</f>
        <v>#N/A</v>
      </c>
    </row>
    <row r="2179" spans="1:14" ht="15.6" x14ac:dyDescent="0.3">
      <c r="A2179" s="1" t="s">
        <v>184</v>
      </c>
      <c r="B2179" t="str">
        <f>VLOOKUP(A2179,'Customer Names'!A2179:D4513,4,FALSE)</f>
        <v>Marie</v>
      </c>
      <c r="C2179">
        <f>VLOOKUP(A2179,'medical examination2'!A2179:'medical examination2'!B4513,2,FALSE)</f>
        <v>28.9</v>
      </c>
      <c r="D2179">
        <f>VLOOKUP(A2179,'medical examination2'!A2179:E4513,5,FALSE)</f>
        <v>5.85</v>
      </c>
      <c r="E2179" t="str">
        <f>VLOOKUP(A2179,'medical examination2'!A2179:G4514,7,FALSE)</f>
        <v>No</v>
      </c>
      <c r="F2179" t="str">
        <f>VLOOKUP(healthcare!A2179,'medical examination2'!A2179:I4513,9,FALSE)</f>
        <v>No</v>
      </c>
      <c r="G2179" t="str">
        <f>VLOOKUP(A2179,'medical examination2'!A2179:J4513,10,FALSE)</f>
        <v>Yes</v>
      </c>
      <c r="I2179" t="str">
        <f>VLOOKUP(A2179,'medical examination2'!A2179:M4513,13,FALSE)</f>
        <v>No</v>
      </c>
      <c r="J2179" t="str">
        <f>VLOOKUP(A2179,'medical examination2'!A2179:D4513,4,FALSE)</f>
        <v>OVERWEIGHT</v>
      </c>
      <c r="K2179" t="str">
        <f>VLOOKUP(A2179,'medical examination2'!A2179:F4513,6,FALSE)</f>
        <v>PREDIABETES</v>
      </c>
      <c r="L2179" s="16" t="e">
        <f>VLOOKUP(A2179,'hospitalisation details 2'!A2179:G4521,7,FALSE)</f>
        <v>#N/A</v>
      </c>
      <c r="N2179" t="e">
        <f>VLOOKUP(A2179,'hospitalisation details 2'!A2179:J4521,10,FALSE)</f>
        <v>#N/A</v>
      </c>
    </row>
    <row r="2180" spans="1:14" ht="15.6" x14ac:dyDescent="0.3">
      <c r="A2180" s="1" t="s">
        <v>183</v>
      </c>
      <c r="B2180" t="str">
        <f>VLOOKUP(A2180,'Customer Names'!A2180:D4514,4,FALSE)</f>
        <v>Rachel A.</v>
      </c>
      <c r="C2180">
        <f>VLOOKUP(A2180,'medical examination2'!A2180:'medical examination2'!B4514,2,FALSE)</f>
        <v>24.7</v>
      </c>
      <c r="D2180">
        <f>VLOOKUP(A2180,'medical examination2'!A2180:E4514,5,FALSE)</f>
        <v>5.32</v>
      </c>
      <c r="E2180" t="str">
        <f>VLOOKUP(A2180,'medical examination2'!A2180:G4515,7,FALSE)</f>
        <v>No</v>
      </c>
      <c r="F2180" t="str">
        <f>VLOOKUP(healthcare!A2180,'medical examination2'!A2180:I4514,9,FALSE)</f>
        <v>No</v>
      </c>
      <c r="G2180" t="str">
        <f>VLOOKUP(A2180,'medical examination2'!A2180:J4514,10,FALSE)</f>
        <v>Yes</v>
      </c>
      <c r="I2180" t="str">
        <f>VLOOKUP(A2180,'medical examination2'!A2180:M4514,13,FALSE)</f>
        <v>No</v>
      </c>
      <c r="J2180" t="str">
        <f>VLOOKUP(A2180,'medical examination2'!A2180:D4514,4,FALSE)</f>
        <v>NORMAL WEIGHT</v>
      </c>
      <c r="K2180" t="str">
        <f>VLOOKUP(A2180,'medical examination2'!A2180:F4514,6,FALSE)</f>
        <v>NORMAL</v>
      </c>
      <c r="L2180" s="16" t="e">
        <f>VLOOKUP(A2180,'hospitalisation details 2'!A2180:G4522,7,FALSE)</f>
        <v>#N/A</v>
      </c>
      <c r="N2180" t="e">
        <f>VLOOKUP(A2180,'hospitalisation details 2'!A2180:J4522,10,FALSE)</f>
        <v>#N/A</v>
      </c>
    </row>
    <row r="2181" spans="1:14" ht="15.6" x14ac:dyDescent="0.3">
      <c r="A2181" s="1" t="s">
        <v>182</v>
      </c>
      <c r="B2181" t="str">
        <f>VLOOKUP(A2181,'Customer Names'!A2181:D4515,4,FALSE)</f>
        <v>Emma</v>
      </c>
      <c r="C2181">
        <f>VLOOKUP(A2181,'medical examination2'!A2181:'medical examination2'!B4515,2,FALSE)</f>
        <v>20.6</v>
      </c>
      <c r="D2181">
        <f>VLOOKUP(A2181,'medical examination2'!A2181:E4515,5,FALSE)</f>
        <v>5.14</v>
      </c>
      <c r="E2181" t="str">
        <f>VLOOKUP(A2181,'medical examination2'!A2181:G4516,7,FALSE)</f>
        <v>No</v>
      </c>
      <c r="F2181" t="str">
        <f>VLOOKUP(healthcare!A2181,'medical examination2'!A2181:I4515,9,FALSE)</f>
        <v>No</v>
      </c>
      <c r="G2181" t="str">
        <f>VLOOKUP(A2181,'medical examination2'!A2181:J4515,10,FALSE)</f>
        <v>Yes</v>
      </c>
      <c r="I2181" t="str">
        <f>VLOOKUP(A2181,'medical examination2'!A2181:M4515,13,FALSE)</f>
        <v>No</v>
      </c>
      <c r="J2181" t="str">
        <f>VLOOKUP(A2181,'medical examination2'!A2181:D4515,4,FALSE)</f>
        <v>NORMAL WEIGHT</v>
      </c>
      <c r="K2181" t="str">
        <f>VLOOKUP(A2181,'medical examination2'!A2181:F4515,6,FALSE)</f>
        <v>NORMAL</v>
      </c>
      <c r="L2181" s="16" t="e">
        <f>VLOOKUP(A2181,'hospitalisation details 2'!A2181:G4523,7,FALSE)</f>
        <v>#N/A</v>
      </c>
      <c r="N2181" t="e">
        <f>VLOOKUP(A2181,'hospitalisation details 2'!A2181:J4523,10,FALSE)</f>
        <v>#N/A</v>
      </c>
    </row>
    <row r="2182" spans="1:14" ht="15.6" x14ac:dyDescent="0.3">
      <c r="A2182" s="1" t="s">
        <v>181</v>
      </c>
      <c r="B2182" t="str">
        <f>VLOOKUP(A2182,'Customer Names'!A2182:D4516,4,FALSE)</f>
        <v>Kiersten</v>
      </c>
      <c r="C2182">
        <f>VLOOKUP(A2182,'medical examination2'!A2182:'medical examination2'!B4516,2,FALSE)</f>
        <v>18.600000000000001</v>
      </c>
      <c r="D2182">
        <f>VLOOKUP(A2182,'medical examination2'!A2182:E4516,5,FALSE)</f>
        <v>5</v>
      </c>
      <c r="E2182" t="str">
        <f>VLOOKUP(A2182,'medical examination2'!A2182:G4517,7,FALSE)</f>
        <v>No</v>
      </c>
      <c r="F2182" t="str">
        <f>VLOOKUP(healthcare!A2182,'medical examination2'!A2182:I4516,9,FALSE)</f>
        <v>No</v>
      </c>
      <c r="G2182" t="str">
        <f>VLOOKUP(A2182,'medical examination2'!A2182:J4516,10,FALSE)</f>
        <v>Yes</v>
      </c>
      <c r="I2182" t="str">
        <f>VLOOKUP(A2182,'medical examination2'!A2182:M4516,13,FALSE)</f>
        <v>No</v>
      </c>
      <c r="J2182" t="str">
        <f>VLOOKUP(A2182,'medical examination2'!A2182:D4516,4,FALSE)</f>
        <v>NORMAL WEIGHT</v>
      </c>
      <c r="K2182" t="str">
        <f>VLOOKUP(A2182,'medical examination2'!A2182:F4516,6,FALSE)</f>
        <v>NORMAL</v>
      </c>
      <c r="L2182" s="16" t="e">
        <f>VLOOKUP(A2182,'hospitalisation details 2'!A2182:G4524,7,FALSE)</f>
        <v>#N/A</v>
      </c>
      <c r="N2182" t="e">
        <f>VLOOKUP(A2182,'hospitalisation details 2'!A2182:J4524,10,FALSE)</f>
        <v>#N/A</v>
      </c>
    </row>
    <row r="2183" spans="1:14" ht="15.6" x14ac:dyDescent="0.3">
      <c r="A2183" s="1" t="s">
        <v>180</v>
      </c>
      <c r="B2183" t="str">
        <f>VLOOKUP(A2183,'Customer Names'!A2183:D4517,4,FALSE)</f>
        <v>Rachael</v>
      </c>
      <c r="C2183">
        <f>VLOOKUP(A2183,'medical examination2'!A2183:'medical examination2'!B4517,2,FALSE)</f>
        <v>17.8</v>
      </c>
      <c r="D2183">
        <f>VLOOKUP(A2183,'medical examination2'!A2183:E4517,5,FALSE)</f>
        <v>4.55</v>
      </c>
      <c r="E2183" t="str">
        <f>VLOOKUP(A2183,'medical examination2'!A2183:G4518,7,FALSE)</f>
        <v>No</v>
      </c>
      <c r="F2183" t="str">
        <f>VLOOKUP(healthcare!A2183,'medical examination2'!A2183:I4517,9,FALSE)</f>
        <v>No</v>
      </c>
      <c r="G2183" t="str">
        <f>VLOOKUP(A2183,'medical examination2'!A2183:J4517,10,FALSE)</f>
        <v>Yes</v>
      </c>
      <c r="I2183" t="str">
        <f>VLOOKUP(A2183,'medical examination2'!A2183:M4517,13,FALSE)</f>
        <v>No</v>
      </c>
      <c r="J2183" t="str">
        <f>VLOOKUP(A2183,'medical examination2'!A2183:D4517,4,FALSE)</f>
        <v>UNDERWEIGHT</v>
      </c>
      <c r="K2183" t="str">
        <f>VLOOKUP(A2183,'medical examination2'!A2183:F4517,6,FALSE)</f>
        <v>NORMAL</v>
      </c>
      <c r="L2183" s="16" t="e">
        <f>VLOOKUP(A2183,'hospitalisation details 2'!A2183:G4525,7,FALSE)</f>
        <v>#N/A</v>
      </c>
      <c r="N2183" t="e">
        <f>VLOOKUP(A2183,'hospitalisation details 2'!A2183:J4525,10,FALSE)</f>
        <v>#N/A</v>
      </c>
    </row>
    <row r="2184" spans="1:14" ht="15.6" x14ac:dyDescent="0.3">
      <c r="A2184" s="1" t="s">
        <v>179</v>
      </c>
      <c r="B2184" t="str">
        <f>VLOOKUP(A2184,'Customer Names'!A2184:D4518,4,FALSE)</f>
        <v>Timothy P.</v>
      </c>
      <c r="C2184">
        <f>VLOOKUP(A2184,'medical examination2'!A2184:'medical examination2'!B4518,2,FALSE)</f>
        <v>35.200000000000003</v>
      </c>
      <c r="D2184">
        <f>VLOOKUP(A2184,'medical examination2'!A2184:E4518,5,FALSE)</f>
        <v>5.97</v>
      </c>
      <c r="E2184" t="str">
        <f>VLOOKUP(A2184,'medical examination2'!A2184:G4519,7,FALSE)</f>
        <v>No</v>
      </c>
      <c r="F2184" t="str">
        <f>VLOOKUP(healthcare!A2184,'medical examination2'!A2184:I4518,9,FALSE)</f>
        <v>yes</v>
      </c>
      <c r="G2184" t="str">
        <f>VLOOKUP(A2184,'medical examination2'!A2184:J4518,10,FALSE)</f>
        <v>No</v>
      </c>
      <c r="I2184" t="str">
        <f>VLOOKUP(A2184,'medical examination2'!A2184:M4518,13,FALSE)</f>
        <v>No</v>
      </c>
      <c r="J2184" t="str">
        <f>VLOOKUP(A2184,'medical examination2'!A2184:D4518,4,FALSE)</f>
        <v>OBESITY</v>
      </c>
      <c r="K2184" t="str">
        <f>VLOOKUP(A2184,'medical examination2'!A2184:F4518,6,FALSE)</f>
        <v>PREDIABETES</v>
      </c>
      <c r="L2184" s="16" t="e">
        <f>VLOOKUP(A2184,'hospitalisation details 2'!A2184:G4526,7,FALSE)</f>
        <v>#N/A</v>
      </c>
      <c r="N2184" t="e">
        <f>VLOOKUP(A2184,'hospitalisation details 2'!A2184:J4526,10,FALSE)</f>
        <v>#N/A</v>
      </c>
    </row>
    <row r="2185" spans="1:14" ht="15.6" x14ac:dyDescent="0.3">
      <c r="A2185" s="1" t="s">
        <v>178</v>
      </c>
      <c r="B2185" t="str">
        <f>VLOOKUP(A2185,'Customer Names'!A2185:D4519,4,FALSE)</f>
        <v>Lelisa</v>
      </c>
      <c r="C2185">
        <f>VLOOKUP(A2185,'medical examination2'!A2185:'medical examination2'!B4519,2,FALSE)</f>
        <v>33.770000000000003</v>
      </c>
      <c r="D2185">
        <f>VLOOKUP(A2185,'medical examination2'!A2185:E4519,5,FALSE)</f>
        <v>4.0199999999999996</v>
      </c>
      <c r="E2185" t="str">
        <f>VLOOKUP(A2185,'medical examination2'!A2185:G4520,7,FALSE)</f>
        <v>No</v>
      </c>
      <c r="F2185" t="str">
        <f>VLOOKUP(healthcare!A2185,'medical examination2'!A2185:I4519,9,FALSE)</f>
        <v>yes</v>
      </c>
      <c r="G2185" t="str">
        <f>VLOOKUP(A2185,'medical examination2'!A2185:J4519,10,FALSE)</f>
        <v>No</v>
      </c>
      <c r="I2185" t="str">
        <f>VLOOKUP(A2185,'medical examination2'!A2185:M4519,13,FALSE)</f>
        <v>No</v>
      </c>
      <c r="J2185" t="str">
        <f>VLOOKUP(A2185,'medical examination2'!A2185:D4519,4,FALSE)</f>
        <v>OBESITY</v>
      </c>
      <c r="K2185" t="str">
        <f>VLOOKUP(A2185,'medical examination2'!A2185:F4519,6,FALSE)</f>
        <v>NORMAL</v>
      </c>
      <c r="L2185" s="16" t="e">
        <f>VLOOKUP(A2185,'hospitalisation details 2'!A2185:G4527,7,FALSE)</f>
        <v>#N/A</v>
      </c>
      <c r="N2185" t="e">
        <f>VLOOKUP(A2185,'hospitalisation details 2'!A2185:J4527,10,FALSE)</f>
        <v>#N/A</v>
      </c>
    </row>
    <row r="2186" spans="1:14" ht="15.6" x14ac:dyDescent="0.3">
      <c r="A2186" s="1" t="s">
        <v>177</v>
      </c>
      <c r="B2186" t="str">
        <f>VLOOKUP(A2186,'Customer Names'!A2186:D4520,4,FALSE)</f>
        <v>Nate</v>
      </c>
      <c r="C2186">
        <f>VLOOKUP(A2186,'medical examination2'!A2186:'medical examination2'!B4520,2,FALSE)</f>
        <v>30.03</v>
      </c>
      <c r="D2186">
        <f>VLOOKUP(A2186,'medical examination2'!A2186:E4520,5,FALSE)</f>
        <v>4.04</v>
      </c>
      <c r="E2186" t="str">
        <f>VLOOKUP(A2186,'medical examination2'!A2186:G4521,7,FALSE)</f>
        <v>No</v>
      </c>
      <c r="F2186" t="str">
        <f>VLOOKUP(healthcare!A2186,'medical examination2'!A2186:I4520,9,FALSE)</f>
        <v>yes</v>
      </c>
      <c r="G2186" t="str">
        <f>VLOOKUP(A2186,'medical examination2'!A2186:J4520,10,FALSE)</f>
        <v>No</v>
      </c>
      <c r="I2186" t="str">
        <f>VLOOKUP(A2186,'medical examination2'!A2186:M4520,13,FALSE)</f>
        <v>No</v>
      </c>
      <c r="J2186" t="str">
        <f>VLOOKUP(A2186,'medical examination2'!A2186:D4520,4,FALSE)</f>
        <v>OBESITY</v>
      </c>
      <c r="K2186" t="str">
        <f>VLOOKUP(A2186,'medical examination2'!A2186:F4520,6,FALSE)</f>
        <v>NORMAL</v>
      </c>
      <c r="L2186" s="16" t="e">
        <f>VLOOKUP(A2186,'hospitalisation details 2'!A2186:G4528,7,FALSE)</f>
        <v>#N/A</v>
      </c>
      <c r="N2186" t="e">
        <f>VLOOKUP(A2186,'hospitalisation details 2'!A2186:J4528,10,FALSE)</f>
        <v>#N/A</v>
      </c>
    </row>
    <row r="2187" spans="1:14" ht="15.6" x14ac:dyDescent="0.3">
      <c r="A2187" s="1" t="s">
        <v>176</v>
      </c>
      <c r="B2187" t="str">
        <f>VLOOKUP(A2187,'Customer Names'!A2187:D4521,4,FALSE)</f>
        <v>Chris C.</v>
      </c>
      <c r="C2187">
        <f>VLOOKUP(A2187,'medical examination2'!A2187:'medical examination2'!B4521,2,FALSE)</f>
        <v>29.37</v>
      </c>
      <c r="D2187">
        <f>VLOOKUP(A2187,'medical examination2'!A2187:E4521,5,FALSE)</f>
        <v>5.54</v>
      </c>
      <c r="E2187" t="str">
        <f>VLOOKUP(A2187,'medical examination2'!A2187:G4522,7,FALSE)</f>
        <v>No</v>
      </c>
      <c r="F2187" t="str">
        <f>VLOOKUP(healthcare!A2187,'medical examination2'!A2187:I4521,9,FALSE)</f>
        <v>yes</v>
      </c>
      <c r="G2187" t="str">
        <f>VLOOKUP(A2187,'medical examination2'!A2187:J4521,10,FALSE)</f>
        <v>No</v>
      </c>
      <c r="I2187" t="str">
        <f>VLOOKUP(A2187,'medical examination2'!A2187:M4521,13,FALSE)</f>
        <v>No</v>
      </c>
      <c r="J2187" t="str">
        <f>VLOOKUP(A2187,'medical examination2'!A2187:D4521,4,FALSE)</f>
        <v>OVERWEIGHT</v>
      </c>
      <c r="K2187" t="str">
        <f>VLOOKUP(A2187,'medical examination2'!A2187:F4521,6,FALSE)</f>
        <v>NORMAL</v>
      </c>
      <c r="L2187" s="16" t="e">
        <f>VLOOKUP(A2187,'hospitalisation details 2'!A2187:G4529,7,FALSE)</f>
        <v>#N/A</v>
      </c>
      <c r="N2187" t="e">
        <f>VLOOKUP(A2187,'hospitalisation details 2'!A2187:J4529,10,FALSE)</f>
        <v>#N/A</v>
      </c>
    </row>
    <row r="2188" spans="1:14" ht="15.6" x14ac:dyDescent="0.3">
      <c r="A2188" s="1" t="s">
        <v>175</v>
      </c>
      <c r="B2188" t="str">
        <f>VLOOKUP(A2188,'Customer Names'!A2188:D4522,4,FALSE)</f>
        <v>Scott</v>
      </c>
      <c r="C2188">
        <f>VLOOKUP(A2188,'medical examination2'!A2188:'medical examination2'!B4522,2,FALSE)</f>
        <v>28.5</v>
      </c>
      <c r="D2188">
        <f>VLOOKUP(A2188,'medical examination2'!A2188:E4522,5,FALSE)</f>
        <v>4.03</v>
      </c>
      <c r="E2188" t="str">
        <f>VLOOKUP(A2188,'medical examination2'!A2188:G4523,7,FALSE)</f>
        <v>No</v>
      </c>
      <c r="F2188" t="str">
        <f>VLOOKUP(healthcare!A2188,'medical examination2'!A2188:I4522,9,FALSE)</f>
        <v>yes</v>
      </c>
      <c r="G2188" t="str">
        <f>VLOOKUP(A2188,'medical examination2'!A2188:J4522,10,FALSE)</f>
        <v>No</v>
      </c>
      <c r="I2188" t="str">
        <f>VLOOKUP(A2188,'medical examination2'!A2188:M4522,13,FALSE)</f>
        <v>No</v>
      </c>
      <c r="J2188" t="str">
        <f>VLOOKUP(A2188,'medical examination2'!A2188:D4522,4,FALSE)</f>
        <v>OVERWEIGHT</v>
      </c>
      <c r="K2188" t="str">
        <f>VLOOKUP(A2188,'medical examination2'!A2188:F4522,6,FALSE)</f>
        <v>NORMAL</v>
      </c>
      <c r="L2188" s="16" t="e">
        <f>VLOOKUP(A2188,'hospitalisation details 2'!A2188:G4530,7,FALSE)</f>
        <v>#N/A</v>
      </c>
      <c r="N2188" t="e">
        <f>VLOOKUP(A2188,'hospitalisation details 2'!A2188:J4530,10,FALSE)</f>
        <v>#N/A</v>
      </c>
    </row>
    <row r="2189" spans="1:14" ht="15.6" x14ac:dyDescent="0.3">
      <c r="A2189" s="1" t="s">
        <v>174</v>
      </c>
      <c r="B2189" t="str">
        <f>VLOOKUP(A2189,'Customer Names'!A2189:D4523,4,FALSE)</f>
        <v>Kevin</v>
      </c>
      <c r="C2189">
        <f>VLOOKUP(A2189,'medical examination2'!A2189:'medical examination2'!B4523,2,FALSE)</f>
        <v>23.32</v>
      </c>
      <c r="D2189">
        <f>VLOOKUP(A2189,'medical examination2'!A2189:E4523,5,FALSE)</f>
        <v>5.62</v>
      </c>
      <c r="E2189" t="str">
        <f>VLOOKUP(A2189,'medical examination2'!A2189:G4524,7,FALSE)</f>
        <v>No</v>
      </c>
      <c r="F2189" t="str">
        <f>VLOOKUP(healthcare!A2189,'medical examination2'!A2189:I4523,9,FALSE)</f>
        <v>yes</v>
      </c>
      <c r="G2189" t="str">
        <f>VLOOKUP(A2189,'medical examination2'!A2189:J4523,10,FALSE)</f>
        <v>No</v>
      </c>
      <c r="I2189" t="str">
        <f>VLOOKUP(A2189,'medical examination2'!A2189:M4523,13,FALSE)</f>
        <v>No</v>
      </c>
      <c r="J2189" t="str">
        <f>VLOOKUP(A2189,'medical examination2'!A2189:D4523,4,FALSE)</f>
        <v>NORMAL WEIGHT</v>
      </c>
      <c r="K2189" t="str">
        <f>VLOOKUP(A2189,'medical examination2'!A2189:F4523,6,FALSE)</f>
        <v>NORMAL</v>
      </c>
      <c r="L2189" s="16" t="e">
        <f>VLOOKUP(A2189,'hospitalisation details 2'!A2189:G4531,7,FALSE)</f>
        <v>#N/A</v>
      </c>
      <c r="N2189" t="e">
        <f>VLOOKUP(A2189,'hospitalisation details 2'!A2189:J4531,10,FALSE)</f>
        <v>#N/A</v>
      </c>
    </row>
    <row r="2190" spans="1:14" ht="15.6" x14ac:dyDescent="0.3">
      <c r="A2190" s="1" t="s">
        <v>173</v>
      </c>
      <c r="B2190" t="str">
        <f>VLOOKUP(A2190,'Customer Names'!A2190:D4524,4,FALSE)</f>
        <v>Erik C.</v>
      </c>
      <c r="C2190">
        <f>VLOOKUP(A2190,'medical examination2'!A2190:'medical examination2'!B4524,2,FALSE)</f>
        <v>26.125</v>
      </c>
      <c r="D2190">
        <f>VLOOKUP(A2190,'medical examination2'!A2190:E4524,5,FALSE)</f>
        <v>5.27</v>
      </c>
      <c r="E2190" t="str">
        <f>VLOOKUP(A2190,'medical examination2'!A2190:G4525,7,FALSE)</f>
        <v>No</v>
      </c>
      <c r="F2190" t="str">
        <f>VLOOKUP(healthcare!A2190,'medical examination2'!A2190:I4524,9,FALSE)</f>
        <v>yes</v>
      </c>
      <c r="G2190" t="str">
        <f>VLOOKUP(A2190,'medical examination2'!A2190:J4524,10,FALSE)</f>
        <v>No</v>
      </c>
      <c r="I2190" t="str">
        <f>VLOOKUP(A2190,'medical examination2'!A2190:M4524,13,FALSE)</f>
        <v>No</v>
      </c>
      <c r="J2190" t="str">
        <f>VLOOKUP(A2190,'medical examination2'!A2190:D4524,4,FALSE)</f>
        <v>OVERWEIGHT</v>
      </c>
      <c r="K2190" t="str">
        <f>VLOOKUP(A2190,'medical examination2'!A2190:F4524,6,FALSE)</f>
        <v>NORMAL</v>
      </c>
      <c r="L2190" s="16" t="e">
        <f>VLOOKUP(A2190,'hospitalisation details 2'!A2190:G4532,7,FALSE)</f>
        <v>#N/A</v>
      </c>
      <c r="N2190" t="e">
        <f>VLOOKUP(A2190,'hospitalisation details 2'!A2190:J4532,10,FALSE)</f>
        <v>#N/A</v>
      </c>
    </row>
    <row r="2191" spans="1:14" ht="15.6" x14ac:dyDescent="0.3">
      <c r="A2191" s="1" t="s">
        <v>172</v>
      </c>
      <c r="B2191" t="str">
        <f>VLOOKUP(A2191,'Customer Names'!A2191:D4525,4,FALSE)</f>
        <v>Shawn C</v>
      </c>
      <c r="C2191">
        <f>VLOOKUP(A2191,'medical examination2'!A2191:'medical examination2'!B4525,2,FALSE)</f>
        <v>25.46</v>
      </c>
      <c r="D2191">
        <f>VLOOKUP(A2191,'medical examination2'!A2191:E4525,5,FALSE)</f>
        <v>5.18</v>
      </c>
      <c r="E2191" t="str">
        <f>VLOOKUP(A2191,'medical examination2'!A2191:G4526,7,FALSE)</f>
        <v>No</v>
      </c>
      <c r="F2191" t="str">
        <f>VLOOKUP(healthcare!A2191,'medical examination2'!A2191:I4525,9,FALSE)</f>
        <v>yes</v>
      </c>
      <c r="G2191" t="str">
        <f>VLOOKUP(A2191,'medical examination2'!A2191:J4525,10,FALSE)</f>
        <v>No</v>
      </c>
      <c r="I2191" t="str">
        <f>VLOOKUP(A2191,'medical examination2'!A2191:M4525,13,FALSE)</f>
        <v>No</v>
      </c>
      <c r="J2191" t="str">
        <f>VLOOKUP(A2191,'medical examination2'!A2191:D4525,4,FALSE)</f>
        <v>OVERWEIGHT</v>
      </c>
      <c r="K2191" t="str">
        <f>VLOOKUP(A2191,'medical examination2'!A2191:F4525,6,FALSE)</f>
        <v>NORMAL</v>
      </c>
      <c r="L2191" s="16" t="e">
        <f>VLOOKUP(A2191,'hospitalisation details 2'!A2191:G4533,7,FALSE)</f>
        <v>#N/A</v>
      </c>
      <c r="N2191" t="e">
        <f>VLOOKUP(A2191,'hospitalisation details 2'!A2191:J4533,10,FALSE)</f>
        <v>#N/A</v>
      </c>
    </row>
    <row r="2192" spans="1:14" ht="15.6" x14ac:dyDescent="0.3">
      <c r="A2192" s="1" t="s">
        <v>171</v>
      </c>
      <c r="B2192" t="str">
        <f>VLOOKUP(A2192,'Customer Names'!A2192:D4526,4,FALSE)</f>
        <v>Vajin L.</v>
      </c>
      <c r="C2192">
        <f>VLOOKUP(A2192,'medical examination2'!A2192:'medical examination2'!B4526,2,FALSE)</f>
        <v>23.75</v>
      </c>
      <c r="D2192">
        <f>VLOOKUP(A2192,'medical examination2'!A2192:E4526,5,FALSE)</f>
        <v>5.27</v>
      </c>
      <c r="E2192" t="str">
        <f>VLOOKUP(A2192,'medical examination2'!A2192:G4527,7,FALSE)</f>
        <v>No</v>
      </c>
      <c r="F2192" t="str">
        <f>VLOOKUP(healthcare!A2192,'medical examination2'!A2192:I4526,9,FALSE)</f>
        <v>yes</v>
      </c>
      <c r="G2192" t="str">
        <f>VLOOKUP(A2192,'medical examination2'!A2192:J4526,10,FALSE)</f>
        <v>No</v>
      </c>
      <c r="I2192" t="str">
        <f>VLOOKUP(A2192,'medical examination2'!A2192:M4526,13,FALSE)</f>
        <v>No</v>
      </c>
      <c r="J2192" t="str">
        <f>VLOOKUP(A2192,'medical examination2'!A2192:D4526,4,FALSE)</f>
        <v>NORMAL WEIGHT</v>
      </c>
      <c r="K2192" t="str">
        <f>VLOOKUP(A2192,'medical examination2'!A2192:F4526,6,FALSE)</f>
        <v>NORMAL</v>
      </c>
      <c r="L2192" s="16" t="e">
        <f>VLOOKUP(A2192,'hospitalisation details 2'!A2192:G4534,7,FALSE)</f>
        <v>#N/A</v>
      </c>
      <c r="N2192" t="e">
        <f>VLOOKUP(A2192,'hospitalisation details 2'!A2192:J4534,10,FALSE)</f>
        <v>#N/A</v>
      </c>
    </row>
    <row r="2193" spans="1:14" ht="15.6" x14ac:dyDescent="0.3">
      <c r="A2193" s="1" t="s">
        <v>169</v>
      </c>
      <c r="B2193" t="str">
        <f>VLOOKUP(A2193,'Customer Names'!A2193:D4527,4,FALSE)</f>
        <v>John K. Jr.</v>
      </c>
      <c r="C2193">
        <f>VLOOKUP(A2193,'medical examination2'!A2193:'medical examination2'!B4527,2,FALSE)</f>
        <v>23.085000000000001</v>
      </c>
      <c r="D2193">
        <f>VLOOKUP(A2193,'medical examination2'!A2193:E4527,5,FALSE)</f>
        <v>5.62</v>
      </c>
      <c r="E2193" t="str">
        <f>VLOOKUP(A2193,'medical examination2'!A2193:G4528,7,FALSE)</f>
        <v>No</v>
      </c>
      <c r="F2193" t="str">
        <f>VLOOKUP(healthcare!A2193,'medical examination2'!A2193:I4527,9,FALSE)</f>
        <v>yes</v>
      </c>
      <c r="G2193" t="str">
        <f>VLOOKUP(A2193,'medical examination2'!A2193:J4527,10,FALSE)</f>
        <v>No</v>
      </c>
      <c r="I2193" t="str">
        <f>VLOOKUP(A2193,'medical examination2'!A2193:M4527,13,FALSE)</f>
        <v>No</v>
      </c>
      <c r="J2193" t="str">
        <f>VLOOKUP(A2193,'medical examination2'!A2193:D4527,4,FALSE)</f>
        <v>NORMAL WEIGHT</v>
      </c>
      <c r="K2193" t="str">
        <f>VLOOKUP(A2193,'medical examination2'!A2193:F4527,6,FALSE)</f>
        <v>NORMAL</v>
      </c>
      <c r="L2193" s="16" t="e">
        <f>VLOOKUP(A2193,'hospitalisation details 2'!A2193:G4535,7,FALSE)</f>
        <v>#N/A</v>
      </c>
      <c r="N2193" t="e">
        <f>VLOOKUP(A2193,'hospitalisation details 2'!A2193:J4535,10,FALSE)</f>
        <v>#N/A</v>
      </c>
    </row>
    <row r="2194" spans="1:14" ht="15.6" x14ac:dyDescent="0.3">
      <c r="A2194" s="1" t="s">
        <v>167</v>
      </c>
      <c r="B2194" t="str">
        <f>VLOOKUP(A2194,'Customer Names'!A2194:D4528,4,FALSE)</f>
        <v>Kevin J.</v>
      </c>
      <c r="C2194">
        <f>VLOOKUP(A2194,'medical examination2'!A2194:'medical examination2'!B4528,2,FALSE)</f>
        <v>22.99</v>
      </c>
      <c r="D2194">
        <f>VLOOKUP(A2194,'medical examination2'!A2194:E4528,5,FALSE)</f>
        <v>5.0599999999999996</v>
      </c>
      <c r="E2194" t="str">
        <f>VLOOKUP(A2194,'medical examination2'!A2194:G4529,7,FALSE)</f>
        <v>No</v>
      </c>
      <c r="F2194" t="str">
        <f>VLOOKUP(healthcare!A2194,'medical examination2'!A2194:I4528,9,FALSE)</f>
        <v>yes</v>
      </c>
      <c r="G2194" t="str">
        <f>VLOOKUP(A2194,'medical examination2'!A2194:J4528,10,FALSE)</f>
        <v>No</v>
      </c>
      <c r="I2194" t="str">
        <f>VLOOKUP(A2194,'medical examination2'!A2194:M4528,13,FALSE)</f>
        <v>No</v>
      </c>
      <c r="J2194" t="str">
        <f>VLOOKUP(A2194,'medical examination2'!A2194:D4528,4,FALSE)</f>
        <v>NORMAL WEIGHT</v>
      </c>
      <c r="K2194" t="str">
        <f>VLOOKUP(A2194,'medical examination2'!A2194:F4528,6,FALSE)</f>
        <v>NORMAL</v>
      </c>
      <c r="L2194" s="16" t="e">
        <f>VLOOKUP(A2194,'hospitalisation details 2'!A2194:G4536,7,FALSE)</f>
        <v>#N/A</v>
      </c>
      <c r="N2194" t="e">
        <f>VLOOKUP(A2194,'hospitalisation details 2'!A2194:J4536,10,FALSE)</f>
        <v>#N/A</v>
      </c>
    </row>
    <row r="2195" spans="1:14" ht="15.6" x14ac:dyDescent="0.3">
      <c r="A2195" s="1" t="s">
        <v>165</v>
      </c>
      <c r="B2195" t="str">
        <f>VLOOKUP(A2195,'Customer Names'!A2195:D4529,4,FALSE)</f>
        <v>Kirby W.</v>
      </c>
      <c r="C2195">
        <f>VLOOKUP(A2195,'medical examination2'!A2195:'medical examination2'!B4529,2,FALSE)</f>
        <v>21.47</v>
      </c>
      <c r="D2195">
        <f>VLOOKUP(A2195,'medical examination2'!A2195:E4529,5,FALSE)</f>
        <v>4.6900000000000004</v>
      </c>
      <c r="E2195" t="str">
        <f>VLOOKUP(A2195,'medical examination2'!A2195:G4530,7,FALSE)</f>
        <v>No</v>
      </c>
      <c r="F2195" t="str">
        <f>VLOOKUP(healthcare!A2195,'medical examination2'!A2195:I4529,9,FALSE)</f>
        <v>yes</v>
      </c>
      <c r="G2195" t="str">
        <f>VLOOKUP(A2195,'medical examination2'!A2195:J4529,10,FALSE)</f>
        <v>No</v>
      </c>
      <c r="I2195" t="str">
        <f>VLOOKUP(A2195,'medical examination2'!A2195:M4529,13,FALSE)</f>
        <v>No</v>
      </c>
      <c r="J2195" t="str">
        <f>VLOOKUP(A2195,'medical examination2'!A2195:D4529,4,FALSE)</f>
        <v>NORMAL WEIGHT</v>
      </c>
      <c r="K2195" t="str">
        <f>VLOOKUP(A2195,'medical examination2'!A2195:F4529,6,FALSE)</f>
        <v>NORMAL</v>
      </c>
      <c r="L2195" s="16" t="e">
        <f>VLOOKUP(A2195,'hospitalisation details 2'!A2195:G4537,7,FALSE)</f>
        <v>#N/A</v>
      </c>
      <c r="N2195" t="e">
        <f>VLOOKUP(A2195,'hospitalisation details 2'!A2195:J4537,10,FALSE)</f>
        <v>#N/A</v>
      </c>
    </row>
    <row r="2196" spans="1:14" ht="15.6" x14ac:dyDescent="0.3">
      <c r="A2196" s="1" t="s">
        <v>163</v>
      </c>
      <c r="B2196" t="str">
        <f>VLOOKUP(A2196,'Customer Names'!A2196:D4530,4,FALSE)</f>
        <v>J A</v>
      </c>
      <c r="C2196">
        <f>VLOOKUP(A2196,'medical examination2'!A2196:'medical examination2'!B4530,2,FALSE)</f>
        <v>15.96</v>
      </c>
      <c r="D2196">
        <f>VLOOKUP(A2196,'medical examination2'!A2196:E4530,5,FALSE)</f>
        <v>5.44</v>
      </c>
      <c r="E2196" t="str">
        <f>VLOOKUP(A2196,'medical examination2'!A2196:G4531,7,FALSE)</f>
        <v>No</v>
      </c>
      <c r="F2196" t="str">
        <f>VLOOKUP(healthcare!A2196,'medical examination2'!A2196:I4530,9,FALSE)</f>
        <v>yes</v>
      </c>
      <c r="G2196" t="str">
        <f>VLOOKUP(A2196,'medical examination2'!A2196:J4530,10,FALSE)</f>
        <v>No</v>
      </c>
      <c r="I2196" t="str">
        <f>VLOOKUP(A2196,'medical examination2'!A2196:M4530,13,FALSE)</f>
        <v>No</v>
      </c>
      <c r="J2196" t="str">
        <f>VLOOKUP(A2196,'medical examination2'!A2196:D4530,4,FALSE)</f>
        <v>UNDERWEIGHT</v>
      </c>
      <c r="K2196" t="str">
        <f>VLOOKUP(A2196,'medical examination2'!A2196:F4530,6,FALSE)</f>
        <v>NORMAL</v>
      </c>
      <c r="L2196" s="16" t="e">
        <f>VLOOKUP(A2196,'hospitalisation details 2'!A2196:G4538,7,FALSE)</f>
        <v>#N/A</v>
      </c>
      <c r="N2196" t="e">
        <f>VLOOKUP(A2196,'hospitalisation details 2'!A2196:J4538,10,FALSE)</f>
        <v>#N/A</v>
      </c>
    </row>
    <row r="2197" spans="1:14" ht="15.6" x14ac:dyDescent="0.3">
      <c r="A2197" s="1" t="s">
        <v>162</v>
      </c>
      <c r="B2197" t="str">
        <f>VLOOKUP(A2197,'Customer Names'!A2197:D4531,4,FALSE)</f>
        <v>Dustin G.</v>
      </c>
      <c r="C2197">
        <f>VLOOKUP(A2197,'medical examination2'!A2197:'medical examination2'!B4531,2,FALSE)</f>
        <v>39.5</v>
      </c>
      <c r="D2197">
        <f>VLOOKUP(A2197,'medical examination2'!A2197:E4531,5,FALSE)</f>
        <v>5.05</v>
      </c>
      <c r="E2197" t="str">
        <f>VLOOKUP(A2197,'medical examination2'!A2197:G4532,7,FALSE)</f>
        <v>No</v>
      </c>
      <c r="F2197" t="str">
        <f>VLOOKUP(healthcare!A2197,'medical examination2'!A2197:I4531,9,FALSE)</f>
        <v>yes</v>
      </c>
      <c r="G2197" t="str">
        <f>VLOOKUP(A2197,'medical examination2'!A2197:J4531,10,FALSE)</f>
        <v>No</v>
      </c>
      <c r="I2197" t="str">
        <f>VLOOKUP(A2197,'medical examination2'!A2197:M4531,13,FALSE)</f>
        <v>No</v>
      </c>
      <c r="J2197" t="str">
        <f>VLOOKUP(A2197,'medical examination2'!A2197:D4531,4,FALSE)</f>
        <v>OBESITY</v>
      </c>
      <c r="K2197" t="str">
        <f>VLOOKUP(A2197,'medical examination2'!A2197:F4531,6,FALSE)</f>
        <v>NORMAL</v>
      </c>
      <c r="L2197" s="16" t="e">
        <f>VLOOKUP(A2197,'hospitalisation details 2'!A2197:G4539,7,FALSE)</f>
        <v>#N/A</v>
      </c>
      <c r="N2197" t="e">
        <f>VLOOKUP(A2197,'hospitalisation details 2'!A2197:J4539,10,FALSE)</f>
        <v>#N/A</v>
      </c>
    </row>
    <row r="2198" spans="1:14" ht="15.6" x14ac:dyDescent="0.3">
      <c r="A2198" s="1" t="s">
        <v>161</v>
      </c>
      <c r="B2198" t="str">
        <f>VLOOKUP(A2198,'Customer Names'!A2198:D4532,4,FALSE)</f>
        <v>Anthony G</v>
      </c>
      <c r="C2198">
        <f>VLOOKUP(A2198,'medical examination2'!A2198:'medical examination2'!B4532,2,FALSE)</f>
        <v>33.770000000000003</v>
      </c>
      <c r="D2198">
        <f>VLOOKUP(A2198,'medical examination2'!A2198:E4532,5,FALSE)</f>
        <v>6</v>
      </c>
      <c r="E2198" t="str">
        <f>VLOOKUP(A2198,'medical examination2'!A2198:G4533,7,FALSE)</f>
        <v>No</v>
      </c>
      <c r="F2198" t="str">
        <f>VLOOKUP(healthcare!A2198,'medical examination2'!A2198:I4532,9,FALSE)</f>
        <v>yes</v>
      </c>
      <c r="G2198" t="str">
        <f>VLOOKUP(A2198,'medical examination2'!A2198:J4532,10,FALSE)</f>
        <v>No</v>
      </c>
      <c r="I2198" t="str">
        <f>VLOOKUP(A2198,'medical examination2'!A2198:M4532,13,FALSE)</f>
        <v>No</v>
      </c>
      <c r="J2198" t="str">
        <f>VLOOKUP(A2198,'medical examination2'!A2198:D4532,4,FALSE)</f>
        <v>OBESITY</v>
      </c>
      <c r="K2198" t="str">
        <f>VLOOKUP(A2198,'medical examination2'!A2198:F4532,6,FALSE)</f>
        <v>PREDIABETES</v>
      </c>
      <c r="L2198" s="16" t="e">
        <f>VLOOKUP(A2198,'hospitalisation details 2'!A2198:G4540,7,FALSE)</f>
        <v>#N/A</v>
      </c>
      <c r="N2198" t="e">
        <f>VLOOKUP(A2198,'hospitalisation details 2'!A2198:J4540,10,FALSE)</f>
        <v>#N/A</v>
      </c>
    </row>
    <row r="2199" spans="1:14" ht="15.6" x14ac:dyDescent="0.3">
      <c r="A2199" s="1" t="s">
        <v>160</v>
      </c>
      <c r="B2199" t="str">
        <f>VLOOKUP(A2199,'Customer Names'!A2199:D4533,4,FALSE)</f>
        <v>Ryan</v>
      </c>
      <c r="C2199">
        <f>VLOOKUP(A2199,'medical examination2'!A2199:'medical examination2'!B4533,2,FALSE)</f>
        <v>26.84</v>
      </c>
      <c r="D2199">
        <f>VLOOKUP(A2199,'medical examination2'!A2199:E4533,5,FALSE)</f>
        <v>5.99</v>
      </c>
      <c r="E2199" t="str">
        <f>VLOOKUP(A2199,'medical examination2'!A2199:G4534,7,FALSE)</f>
        <v>yes</v>
      </c>
      <c r="F2199" t="str">
        <f>VLOOKUP(healthcare!A2199,'medical examination2'!A2199:I4533,9,FALSE)</f>
        <v>yes</v>
      </c>
      <c r="G2199" t="str">
        <f>VLOOKUP(A2199,'medical examination2'!A2199:J4533,10,FALSE)</f>
        <v>No</v>
      </c>
      <c r="I2199" t="str">
        <f>VLOOKUP(A2199,'medical examination2'!A2199:M4533,13,FALSE)</f>
        <v>No</v>
      </c>
      <c r="J2199" t="str">
        <f>VLOOKUP(A2199,'medical examination2'!A2199:D4533,4,FALSE)</f>
        <v>OVERWEIGHT</v>
      </c>
      <c r="K2199" t="str">
        <f>VLOOKUP(A2199,'medical examination2'!A2199:F4533,6,FALSE)</f>
        <v>PREDIABETES</v>
      </c>
      <c r="L2199" s="16" t="e">
        <f>VLOOKUP(A2199,'hospitalisation details 2'!A2199:G4541,7,FALSE)</f>
        <v>#N/A</v>
      </c>
      <c r="N2199" t="e">
        <f>VLOOKUP(A2199,'hospitalisation details 2'!A2199:J4541,10,FALSE)</f>
        <v>#N/A</v>
      </c>
    </row>
    <row r="2200" spans="1:14" ht="15.6" x14ac:dyDescent="0.3">
      <c r="A2200" s="1" t="s">
        <v>159</v>
      </c>
      <c r="B2200" t="str">
        <f>VLOOKUP(A2200,'Customer Names'!A2200:D4534,4,FALSE)</f>
        <v>Eric N</v>
      </c>
      <c r="C2200">
        <f>VLOOKUP(A2200,'medical examination2'!A2200:'medical examination2'!B4534,2,FALSE)</f>
        <v>35.53</v>
      </c>
      <c r="D2200">
        <f>VLOOKUP(A2200,'medical examination2'!A2200:E4534,5,FALSE)</f>
        <v>4.3600000000000003</v>
      </c>
      <c r="E2200" t="str">
        <f>VLOOKUP(A2200,'medical examination2'!A2200:G4535,7,FALSE)</f>
        <v>No</v>
      </c>
      <c r="F2200" t="str">
        <f>VLOOKUP(healthcare!A2200,'medical examination2'!A2200:I4534,9,FALSE)</f>
        <v>No</v>
      </c>
      <c r="G2200" t="str">
        <f>VLOOKUP(A2200,'medical examination2'!A2200:J4534,10,FALSE)</f>
        <v>Yes</v>
      </c>
      <c r="I2200" t="str">
        <f>VLOOKUP(A2200,'medical examination2'!A2200:M4534,13,FALSE)</f>
        <v>No</v>
      </c>
      <c r="J2200" t="str">
        <f>VLOOKUP(A2200,'medical examination2'!A2200:D4534,4,FALSE)</f>
        <v>OBESITY</v>
      </c>
      <c r="K2200" t="str">
        <f>VLOOKUP(A2200,'medical examination2'!A2200:F4534,6,FALSE)</f>
        <v>NORMAL</v>
      </c>
      <c r="L2200" s="16" t="e">
        <f>VLOOKUP(A2200,'hospitalisation details 2'!A2200:G4542,7,FALSE)</f>
        <v>#N/A</v>
      </c>
      <c r="N2200" t="e">
        <f>VLOOKUP(A2200,'hospitalisation details 2'!A2200:J4542,10,FALSE)</f>
        <v>#N/A</v>
      </c>
    </row>
    <row r="2201" spans="1:14" ht="15.6" x14ac:dyDescent="0.3">
      <c r="A2201" s="1" t="s">
        <v>158</v>
      </c>
      <c r="B2201" t="str">
        <f>VLOOKUP(A2201,'Customer Names'!A2201:D4535,4,FALSE)</f>
        <v>Connor</v>
      </c>
      <c r="C2201">
        <f>VLOOKUP(A2201,'medical examination2'!A2201:'medical examination2'!B4535,2,FALSE)</f>
        <v>30.59</v>
      </c>
      <c r="D2201">
        <f>VLOOKUP(A2201,'medical examination2'!A2201:E4535,5,FALSE)</f>
        <v>4.41</v>
      </c>
      <c r="E2201" t="str">
        <f>VLOOKUP(A2201,'medical examination2'!A2201:G4536,7,FALSE)</f>
        <v>No</v>
      </c>
      <c r="F2201" t="str">
        <f>VLOOKUP(healthcare!A2201,'medical examination2'!A2201:I4535,9,FALSE)</f>
        <v>No</v>
      </c>
      <c r="G2201" t="str">
        <f>VLOOKUP(A2201,'medical examination2'!A2201:J4535,10,FALSE)</f>
        <v>Yes</v>
      </c>
      <c r="I2201" t="str">
        <f>VLOOKUP(A2201,'medical examination2'!A2201:M4535,13,FALSE)</f>
        <v>No</v>
      </c>
      <c r="J2201" t="str">
        <f>VLOOKUP(A2201,'medical examination2'!A2201:D4535,4,FALSE)</f>
        <v>OBESITY</v>
      </c>
      <c r="K2201" t="str">
        <f>VLOOKUP(A2201,'medical examination2'!A2201:F4535,6,FALSE)</f>
        <v>NORMAL</v>
      </c>
      <c r="L2201" s="16" t="e">
        <f>VLOOKUP(A2201,'hospitalisation details 2'!A2201:G4543,7,FALSE)</f>
        <v>#N/A</v>
      </c>
      <c r="N2201" t="e">
        <f>VLOOKUP(A2201,'hospitalisation details 2'!A2201:J4543,10,FALSE)</f>
        <v>#N/A</v>
      </c>
    </row>
    <row r="2202" spans="1:14" ht="15.6" x14ac:dyDescent="0.3">
      <c r="A2202" s="1" t="s">
        <v>157</v>
      </c>
      <c r="B2202" t="str">
        <f>VLOOKUP(A2202,'Customer Names'!A2202:D4536,4,FALSE)</f>
        <v>Patrick H.</v>
      </c>
      <c r="C2202">
        <f>VLOOKUP(A2202,'medical examination2'!A2202:'medical examination2'!B4536,2,FALSE)</f>
        <v>30.59</v>
      </c>
      <c r="D2202">
        <f>VLOOKUP(A2202,'medical examination2'!A2202:E4536,5,FALSE)</f>
        <v>4.17</v>
      </c>
      <c r="E2202" t="str">
        <f>VLOOKUP(A2202,'medical examination2'!A2202:G4537,7,FALSE)</f>
        <v>No</v>
      </c>
      <c r="F2202" t="str">
        <f>VLOOKUP(healthcare!A2202,'medical examination2'!A2202:I4536,9,FALSE)</f>
        <v>No</v>
      </c>
      <c r="G2202" t="str">
        <f>VLOOKUP(A2202,'medical examination2'!A2202:J4536,10,FALSE)</f>
        <v>Yes</v>
      </c>
      <c r="I2202" t="str">
        <f>VLOOKUP(A2202,'medical examination2'!A2202:M4536,13,FALSE)</f>
        <v>No</v>
      </c>
      <c r="J2202" t="str">
        <f>VLOOKUP(A2202,'medical examination2'!A2202:D4536,4,FALSE)</f>
        <v>OBESITY</v>
      </c>
      <c r="K2202" t="str">
        <f>VLOOKUP(A2202,'medical examination2'!A2202:F4536,6,FALSE)</f>
        <v>NORMAL</v>
      </c>
      <c r="L2202" s="16" t="e">
        <f>VLOOKUP(A2202,'hospitalisation details 2'!A2202:G4544,7,FALSE)</f>
        <v>#N/A</v>
      </c>
      <c r="N2202" t="e">
        <f>VLOOKUP(A2202,'hospitalisation details 2'!A2202:J4544,10,FALSE)</f>
        <v>#N/A</v>
      </c>
    </row>
    <row r="2203" spans="1:14" ht="15.6" x14ac:dyDescent="0.3">
      <c r="A2203" s="1" t="s">
        <v>156</v>
      </c>
      <c r="B2203" t="str">
        <f>VLOOKUP(A2203,'Customer Names'!A2203:D4537,4,FALSE)</f>
        <v>Tyler</v>
      </c>
      <c r="C2203">
        <f>VLOOKUP(A2203,'medical examination2'!A2203:'medical examination2'!B4537,2,FALSE)</f>
        <v>27.835000000000001</v>
      </c>
      <c r="D2203">
        <f>VLOOKUP(A2203,'medical examination2'!A2203:E4537,5,FALSE)</f>
        <v>4.4400000000000004</v>
      </c>
      <c r="E2203" t="str">
        <f>VLOOKUP(A2203,'medical examination2'!A2203:G4538,7,FALSE)</f>
        <v>No</v>
      </c>
      <c r="F2203" t="str">
        <f>VLOOKUP(healthcare!A2203,'medical examination2'!A2203:I4537,9,FALSE)</f>
        <v>No</v>
      </c>
      <c r="G2203" t="str">
        <f>VLOOKUP(A2203,'medical examination2'!A2203:J4537,10,FALSE)</f>
        <v>Yes</v>
      </c>
      <c r="I2203" t="str">
        <f>VLOOKUP(A2203,'medical examination2'!A2203:M4537,13,FALSE)</f>
        <v>No</v>
      </c>
      <c r="J2203" t="str">
        <f>VLOOKUP(A2203,'medical examination2'!A2203:D4537,4,FALSE)</f>
        <v>OVERWEIGHT</v>
      </c>
      <c r="K2203" t="str">
        <f>VLOOKUP(A2203,'medical examination2'!A2203:F4537,6,FALSE)</f>
        <v>NORMAL</v>
      </c>
      <c r="L2203" s="16" t="e">
        <f>VLOOKUP(A2203,'hospitalisation details 2'!A2203:G4545,7,FALSE)</f>
        <v>#N/A</v>
      </c>
      <c r="N2203" t="e">
        <f>VLOOKUP(A2203,'hospitalisation details 2'!A2203:J4545,10,FALSE)</f>
        <v>#N/A</v>
      </c>
    </row>
    <row r="2204" spans="1:14" ht="15.6" x14ac:dyDescent="0.3">
      <c r="A2204" s="1" t="s">
        <v>155</v>
      </c>
      <c r="B2204" t="str">
        <f>VLOOKUP(A2204,'Customer Names'!A2204:D4538,4,FALSE)</f>
        <v>Deborah L.</v>
      </c>
      <c r="C2204">
        <f>VLOOKUP(A2204,'medical examination2'!A2204:'medical examination2'!B4538,2,FALSE)</f>
        <v>40.26</v>
      </c>
      <c r="D2204">
        <f>VLOOKUP(A2204,'medical examination2'!A2204:E4538,5,FALSE)</f>
        <v>5.52</v>
      </c>
      <c r="E2204" t="str">
        <f>VLOOKUP(A2204,'medical examination2'!A2204:G4539,7,FALSE)</f>
        <v>No</v>
      </c>
      <c r="F2204" t="str">
        <f>VLOOKUP(healthcare!A2204,'medical examination2'!A2204:I4538,9,FALSE)</f>
        <v>yes</v>
      </c>
      <c r="G2204" t="str">
        <f>VLOOKUP(A2204,'medical examination2'!A2204:J4538,10,FALSE)</f>
        <v>No</v>
      </c>
      <c r="I2204" t="str">
        <f>VLOOKUP(A2204,'medical examination2'!A2204:M4538,13,FALSE)</f>
        <v>No</v>
      </c>
      <c r="J2204" t="str">
        <f>VLOOKUP(A2204,'medical examination2'!A2204:D4538,4,FALSE)</f>
        <v>OBESITY</v>
      </c>
      <c r="K2204" t="str">
        <f>VLOOKUP(A2204,'medical examination2'!A2204:F4538,6,FALSE)</f>
        <v>NORMAL</v>
      </c>
      <c r="L2204" s="16" t="e">
        <f>VLOOKUP(A2204,'hospitalisation details 2'!A2204:G4546,7,FALSE)</f>
        <v>#N/A</v>
      </c>
      <c r="N2204" t="e">
        <f>VLOOKUP(A2204,'hospitalisation details 2'!A2204:J4546,10,FALSE)</f>
        <v>#N/A</v>
      </c>
    </row>
    <row r="2205" spans="1:14" ht="15.6" x14ac:dyDescent="0.3">
      <c r="A2205" s="1" t="s">
        <v>154</v>
      </c>
      <c r="B2205" t="str">
        <f>VLOOKUP(A2205,'Customer Names'!A2205:D4539,4,FALSE)</f>
        <v>Andrea K</v>
      </c>
      <c r="C2205">
        <f>VLOOKUP(A2205,'medical examination2'!A2205:'medical examination2'!B4539,2,FALSE)</f>
        <v>39.82</v>
      </c>
      <c r="D2205">
        <f>VLOOKUP(A2205,'medical examination2'!A2205:E4539,5,FALSE)</f>
        <v>6.01</v>
      </c>
      <c r="E2205" t="str">
        <f>VLOOKUP(A2205,'medical examination2'!A2205:G4540,7,FALSE)</f>
        <v>No</v>
      </c>
      <c r="F2205" t="str">
        <f>VLOOKUP(healthcare!A2205,'medical examination2'!A2205:I4539,9,FALSE)</f>
        <v>yes</v>
      </c>
      <c r="G2205" t="str">
        <f>VLOOKUP(A2205,'medical examination2'!A2205:J4539,10,FALSE)</f>
        <v>No</v>
      </c>
      <c r="I2205" t="str">
        <f>VLOOKUP(A2205,'medical examination2'!A2205:M4539,13,FALSE)</f>
        <v>No</v>
      </c>
      <c r="J2205" t="str">
        <f>VLOOKUP(A2205,'medical examination2'!A2205:D4539,4,FALSE)</f>
        <v>OBESITY</v>
      </c>
      <c r="K2205" t="str">
        <f>VLOOKUP(A2205,'medical examination2'!A2205:F4539,6,FALSE)</f>
        <v>PREDIABETES</v>
      </c>
      <c r="L2205" s="16" t="e">
        <f>VLOOKUP(A2205,'hospitalisation details 2'!A2205:G4547,7,FALSE)</f>
        <v>#N/A</v>
      </c>
      <c r="N2205" t="e">
        <f>VLOOKUP(A2205,'hospitalisation details 2'!A2205:J4547,10,FALSE)</f>
        <v>#N/A</v>
      </c>
    </row>
    <row r="2206" spans="1:14" ht="15.6" x14ac:dyDescent="0.3">
      <c r="A2206" s="1" t="s">
        <v>153</v>
      </c>
      <c r="B2206" t="str">
        <f>VLOOKUP(A2206,'Customer Names'!A2206:D4540,4,FALSE)</f>
        <v>Elleree</v>
      </c>
      <c r="C2206">
        <f>VLOOKUP(A2206,'medical examination2'!A2206:'medical examination2'!B4540,2,FALSE)</f>
        <v>39.159999999999997</v>
      </c>
      <c r="D2206">
        <f>VLOOKUP(A2206,'medical examination2'!A2206:E4540,5,FALSE)</f>
        <v>5.81</v>
      </c>
      <c r="E2206" t="str">
        <f>VLOOKUP(A2206,'medical examination2'!A2206:G4541,7,FALSE)</f>
        <v>No</v>
      </c>
      <c r="F2206" t="str">
        <f>VLOOKUP(healthcare!A2206,'medical examination2'!A2206:I4540,9,FALSE)</f>
        <v>yes</v>
      </c>
      <c r="G2206" t="str">
        <f>VLOOKUP(A2206,'medical examination2'!A2206:J4540,10,FALSE)</f>
        <v>No</v>
      </c>
      <c r="I2206" t="str">
        <f>VLOOKUP(A2206,'medical examination2'!A2206:M4540,13,FALSE)</f>
        <v>No</v>
      </c>
      <c r="J2206" t="str">
        <f>VLOOKUP(A2206,'medical examination2'!A2206:D4540,4,FALSE)</f>
        <v>OBESITY</v>
      </c>
      <c r="K2206" t="str">
        <f>VLOOKUP(A2206,'medical examination2'!A2206:F4540,6,FALSE)</f>
        <v>PREDIABETES</v>
      </c>
      <c r="L2206" s="16" t="e">
        <f>VLOOKUP(A2206,'hospitalisation details 2'!A2206:G4548,7,FALSE)</f>
        <v>#N/A</v>
      </c>
      <c r="N2206" t="e">
        <f>VLOOKUP(A2206,'hospitalisation details 2'!A2206:J4548,10,FALSE)</f>
        <v>#N/A</v>
      </c>
    </row>
    <row r="2207" spans="1:14" ht="15.6" x14ac:dyDescent="0.3">
      <c r="A2207" s="1" t="s">
        <v>152</v>
      </c>
      <c r="B2207" t="str">
        <f>VLOOKUP(A2207,'Customer Names'!A2207:D4541,4,FALSE)</f>
        <v>Brandon J</v>
      </c>
      <c r="C2207">
        <f>VLOOKUP(A2207,'medical examination2'!A2207:'medical examination2'!B4541,2,FALSE)</f>
        <v>25.555</v>
      </c>
      <c r="D2207">
        <f>VLOOKUP(A2207,'medical examination2'!A2207:E4541,5,FALSE)</f>
        <v>4.37</v>
      </c>
      <c r="E2207" t="str">
        <f>VLOOKUP(A2207,'medical examination2'!A2207:G4542,7,FALSE)</f>
        <v>No</v>
      </c>
      <c r="F2207" t="str">
        <f>VLOOKUP(healthcare!A2207,'medical examination2'!A2207:I4541,9,FALSE)</f>
        <v>No</v>
      </c>
      <c r="G2207" t="str">
        <f>VLOOKUP(A2207,'medical examination2'!A2207:J4541,10,FALSE)</f>
        <v>Yes</v>
      </c>
      <c r="I2207" t="str">
        <f>VLOOKUP(A2207,'medical examination2'!A2207:M4541,13,FALSE)</f>
        <v>No</v>
      </c>
      <c r="J2207" t="str">
        <f>VLOOKUP(A2207,'medical examination2'!A2207:D4541,4,FALSE)</f>
        <v>OVERWEIGHT</v>
      </c>
      <c r="K2207" t="str">
        <f>VLOOKUP(A2207,'medical examination2'!A2207:F4541,6,FALSE)</f>
        <v>NORMAL</v>
      </c>
      <c r="L2207" s="16" t="e">
        <f>VLOOKUP(A2207,'hospitalisation details 2'!A2207:G4549,7,FALSE)</f>
        <v>#N/A</v>
      </c>
      <c r="N2207" t="e">
        <f>VLOOKUP(A2207,'hospitalisation details 2'!A2207:J4549,10,FALSE)</f>
        <v>#N/A</v>
      </c>
    </row>
    <row r="2208" spans="1:14" ht="15.6" x14ac:dyDescent="0.3">
      <c r="A2208" s="1" t="s">
        <v>151</v>
      </c>
      <c r="B2208" t="str">
        <f>VLOOKUP(A2208,'Customer Names'!A2208:D4542,4,FALSE)</f>
        <v>Steve</v>
      </c>
      <c r="C2208">
        <f>VLOOKUP(A2208,'medical examination2'!A2208:'medical examination2'!B4542,2,FALSE)</f>
        <v>25.175000000000001</v>
      </c>
      <c r="D2208">
        <f>VLOOKUP(A2208,'medical examination2'!A2208:E4542,5,FALSE)</f>
        <v>5.74</v>
      </c>
      <c r="E2208" t="str">
        <f>VLOOKUP(A2208,'medical examination2'!A2208:G4543,7,FALSE)</f>
        <v>No</v>
      </c>
      <c r="F2208" t="str">
        <f>VLOOKUP(healthcare!A2208,'medical examination2'!A2208:I4542,9,FALSE)</f>
        <v>No</v>
      </c>
      <c r="G2208" t="str">
        <f>VLOOKUP(A2208,'medical examination2'!A2208:J4542,10,FALSE)</f>
        <v>Yes</v>
      </c>
      <c r="I2208" t="str">
        <f>VLOOKUP(A2208,'medical examination2'!A2208:M4542,13,FALSE)</f>
        <v>No</v>
      </c>
      <c r="J2208" t="str">
        <f>VLOOKUP(A2208,'medical examination2'!A2208:D4542,4,FALSE)</f>
        <v>OVERWEIGHT</v>
      </c>
      <c r="K2208" t="str">
        <f>VLOOKUP(A2208,'medical examination2'!A2208:F4542,6,FALSE)</f>
        <v>PREDIABETES</v>
      </c>
      <c r="L2208" s="16" t="e">
        <f>VLOOKUP(A2208,'hospitalisation details 2'!A2208:G4550,7,FALSE)</f>
        <v>#N/A</v>
      </c>
      <c r="N2208" t="e">
        <f>VLOOKUP(A2208,'hospitalisation details 2'!A2208:J4550,10,FALSE)</f>
        <v>#N/A</v>
      </c>
    </row>
    <row r="2209" spans="1:14" ht="15.6" x14ac:dyDescent="0.3">
      <c r="A2209" s="1" t="s">
        <v>150</v>
      </c>
      <c r="B2209" t="str">
        <f>VLOOKUP(A2209,'Customer Names'!A2209:D4543,4,FALSE)</f>
        <v>Nina Wavik Sr.</v>
      </c>
      <c r="C2209">
        <f>VLOOKUP(A2209,'medical examination2'!A2209:'medical examination2'!B4543,2,FALSE)</f>
        <v>38.28</v>
      </c>
      <c r="D2209">
        <f>VLOOKUP(A2209,'medical examination2'!A2209:E4543,5,FALSE)</f>
        <v>5.39</v>
      </c>
      <c r="E2209" t="str">
        <f>VLOOKUP(A2209,'medical examination2'!A2209:G4544,7,FALSE)</f>
        <v>No</v>
      </c>
      <c r="F2209" t="str">
        <f>VLOOKUP(healthcare!A2209,'medical examination2'!A2209:I4543,9,FALSE)</f>
        <v>yes</v>
      </c>
      <c r="G2209" t="str">
        <f>VLOOKUP(A2209,'medical examination2'!A2209:J4543,10,FALSE)</f>
        <v>No</v>
      </c>
      <c r="I2209" t="str">
        <f>VLOOKUP(A2209,'medical examination2'!A2209:M4543,13,FALSE)</f>
        <v>No</v>
      </c>
      <c r="J2209" t="str">
        <f>VLOOKUP(A2209,'medical examination2'!A2209:D4543,4,FALSE)</f>
        <v>OBESITY</v>
      </c>
      <c r="K2209" t="str">
        <f>VLOOKUP(A2209,'medical examination2'!A2209:F4543,6,FALSE)</f>
        <v>NORMAL</v>
      </c>
      <c r="L2209" s="16" t="e">
        <f>VLOOKUP(A2209,'hospitalisation details 2'!A2209:G4551,7,FALSE)</f>
        <v>#N/A</v>
      </c>
      <c r="N2209" t="e">
        <f>VLOOKUP(A2209,'hospitalisation details 2'!A2209:J4551,10,FALSE)</f>
        <v>#N/A</v>
      </c>
    </row>
    <row r="2210" spans="1:14" ht="15.6" x14ac:dyDescent="0.3">
      <c r="A2210" s="1" t="s">
        <v>149</v>
      </c>
      <c r="B2210" t="str">
        <f>VLOOKUP(A2210,'Customer Names'!A2210:D4544,4,FALSE)</f>
        <v>Dani</v>
      </c>
      <c r="C2210">
        <f>VLOOKUP(A2210,'medical examination2'!A2210:'medical examination2'!B4544,2,FALSE)</f>
        <v>38.17</v>
      </c>
      <c r="D2210">
        <f>VLOOKUP(A2210,'medical examination2'!A2210:E4544,5,FALSE)</f>
        <v>4.07</v>
      </c>
      <c r="E2210" t="str">
        <f>VLOOKUP(A2210,'medical examination2'!A2210:G4545,7,FALSE)</f>
        <v>No</v>
      </c>
      <c r="F2210" t="str">
        <f>VLOOKUP(healthcare!A2210,'medical examination2'!A2210:I4544,9,FALSE)</f>
        <v>yes</v>
      </c>
      <c r="G2210" t="str">
        <f>VLOOKUP(A2210,'medical examination2'!A2210:J4544,10,FALSE)</f>
        <v>No</v>
      </c>
      <c r="I2210" t="str">
        <f>VLOOKUP(A2210,'medical examination2'!A2210:M4544,13,FALSE)</f>
        <v>No</v>
      </c>
      <c r="J2210" t="str">
        <f>VLOOKUP(A2210,'medical examination2'!A2210:D4544,4,FALSE)</f>
        <v>OBESITY</v>
      </c>
      <c r="K2210" t="str">
        <f>VLOOKUP(A2210,'medical examination2'!A2210:F4544,6,FALSE)</f>
        <v>NORMAL</v>
      </c>
      <c r="L2210" s="16" t="e">
        <f>VLOOKUP(A2210,'hospitalisation details 2'!A2210:G4552,7,FALSE)</f>
        <v>#N/A</v>
      </c>
      <c r="N2210" t="e">
        <f>VLOOKUP(A2210,'hospitalisation details 2'!A2210:J4552,10,FALSE)</f>
        <v>#N/A</v>
      </c>
    </row>
    <row r="2211" spans="1:14" ht="15.6" x14ac:dyDescent="0.3">
      <c r="A2211" s="1" t="s">
        <v>148</v>
      </c>
      <c r="B2211" t="str">
        <f>VLOOKUP(A2211,'Customer Names'!A2211:D4545,4,FALSE)</f>
        <v>Jennifer A.</v>
      </c>
      <c r="C2211">
        <f>VLOOKUP(A2211,'medical examination2'!A2211:'medical examination2'!B4545,2,FALSE)</f>
        <v>36.85</v>
      </c>
      <c r="D2211">
        <f>VLOOKUP(A2211,'medical examination2'!A2211:E4545,5,FALSE)</f>
        <v>5.49</v>
      </c>
      <c r="E2211" t="str">
        <f>VLOOKUP(A2211,'medical examination2'!A2211:G4546,7,FALSE)</f>
        <v>No</v>
      </c>
      <c r="F2211" t="str">
        <f>VLOOKUP(healthcare!A2211,'medical examination2'!A2211:I4545,9,FALSE)</f>
        <v>yes</v>
      </c>
      <c r="G2211" t="str">
        <f>VLOOKUP(A2211,'medical examination2'!A2211:J4545,10,FALSE)</f>
        <v>No</v>
      </c>
      <c r="I2211" t="str">
        <f>VLOOKUP(A2211,'medical examination2'!A2211:M4545,13,FALSE)</f>
        <v>No</v>
      </c>
      <c r="J2211" t="str">
        <f>VLOOKUP(A2211,'medical examination2'!A2211:D4545,4,FALSE)</f>
        <v>OBESITY</v>
      </c>
      <c r="K2211" t="str">
        <f>VLOOKUP(A2211,'medical examination2'!A2211:F4545,6,FALSE)</f>
        <v>NORMAL</v>
      </c>
      <c r="L2211" s="16" t="e">
        <f>VLOOKUP(A2211,'hospitalisation details 2'!A2211:G4553,7,FALSE)</f>
        <v>#N/A</v>
      </c>
      <c r="N2211" t="e">
        <f>VLOOKUP(A2211,'hospitalisation details 2'!A2211:J4553,10,FALSE)</f>
        <v>#N/A</v>
      </c>
    </row>
    <row r="2212" spans="1:14" ht="15.6" x14ac:dyDescent="0.3">
      <c r="A2212" s="1" t="s">
        <v>147</v>
      </c>
      <c r="B2212" t="str">
        <f>VLOOKUP(A2212,'Customer Names'!A2212:D4546,4,FALSE)</f>
        <v>Martin</v>
      </c>
      <c r="C2212">
        <f>VLOOKUP(A2212,'medical examination2'!A2212:'medical examination2'!B4546,2,FALSE)</f>
        <v>22.61</v>
      </c>
      <c r="D2212">
        <f>VLOOKUP(A2212,'medical examination2'!A2212:E4546,5,FALSE)</f>
        <v>5.68</v>
      </c>
      <c r="E2212" t="str">
        <f>VLOOKUP(A2212,'medical examination2'!A2212:G4547,7,FALSE)</f>
        <v>No</v>
      </c>
      <c r="F2212" t="str">
        <f>VLOOKUP(healthcare!A2212,'medical examination2'!A2212:I4546,9,FALSE)</f>
        <v>No</v>
      </c>
      <c r="G2212" t="str">
        <f>VLOOKUP(A2212,'medical examination2'!A2212:J4546,10,FALSE)</f>
        <v>Yes</v>
      </c>
      <c r="I2212" t="str">
        <f>VLOOKUP(A2212,'medical examination2'!A2212:M4546,13,FALSE)</f>
        <v>No</v>
      </c>
      <c r="J2212" t="str">
        <f>VLOOKUP(A2212,'medical examination2'!A2212:D4546,4,FALSE)</f>
        <v>NORMAL WEIGHT</v>
      </c>
      <c r="K2212" t="str">
        <f>VLOOKUP(A2212,'medical examination2'!A2212:F4546,6,FALSE)</f>
        <v>NORMAL</v>
      </c>
      <c r="L2212" s="16" t="e">
        <f>VLOOKUP(A2212,'hospitalisation details 2'!A2212:G4554,7,FALSE)</f>
        <v>#N/A</v>
      </c>
      <c r="N2212" t="e">
        <f>VLOOKUP(A2212,'hospitalisation details 2'!A2212:J4554,10,FALSE)</f>
        <v>#N/A</v>
      </c>
    </row>
    <row r="2213" spans="1:14" ht="15.6" x14ac:dyDescent="0.3">
      <c r="A2213" s="1" t="s">
        <v>146</v>
      </c>
      <c r="B2213" t="str">
        <f>VLOOKUP(A2213,'Customer Names'!A2213:D4547,4,FALSE)</f>
        <v>Steve</v>
      </c>
      <c r="C2213">
        <f>VLOOKUP(A2213,'medical examination2'!A2213:'medical examination2'!B4547,2,FALSE)</f>
        <v>21.754999999999999</v>
      </c>
      <c r="D2213">
        <f>VLOOKUP(A2213,'medical examination2'!A2213:E4547,5,FALSE)</f>
        <v>6.09</v>
      </c>
      <c r="E2213" t="str">
        <f>VLOOKUP(A2213,'medical examination2'!A2213:G4548,7,FALSE)</f>
        <v>No</v>
      </c>
      <c r="F2213" t="str">
        <f>VLOOKUP(healthcare!A2213,'medical examination2'!A2213:I4547,9,FALSE)</f>
        <v>No</v>
      </c>
      <c r="G2213" t="str">
        <f>VLOOKUP(A2213,'medical examination2'!A2213:J4547,10,FALSE)</f>
        <v>Yes</v>
      </c>
      <c r="I2213" t="str">
        <f>VLOOKUP(A2213,'medical examination2'!A2213:M4547,13,FALSE)</f>
        <v>No</v>
      </c>
      <c r="J2213" t="str">
        <f>VLOOKUP(A2213,'medical examination2'!A2213:D4547,4,FALSE)</f>
        <v>NORMAL WEIGHT</v>
      </c>
      <c r="K2213" t="str">
        <f>VLOOKUP(A2213,'medical examination2'!A2213:F4547,6,FALSE)</f>
        <v>PREDIABETES</v>
      </c>
      <c r="L2213" s="16" t="e">
        <f>VLOOKUP(A2213,'hospitalisation details 2'!A2213:G4555,7,FALSE)</f>
        <v>#N/A</v>
      </c>
      <c r="N2213" t="e">
        <f>VLOOKUP(A2213,'hospitalisation details 2'!A2213:J4555,10,FALSE)</f>
        <v>#N/A</v>
      </c>
    </row>
    <row r="2214" spans="1:14" ht="15.6" x14ac:dyDescent="0.3">
      <c r="A2214" s="1" t="s">
        <v>145</v>
      </c>
      <c r="B2214" t="str">
        <f>VLOOKUP(A2214,'Customer Names'!A2214:D4548,4,FALSE)</f>
        <v>Christopher</v>
      </c>
      <c r="C2214">
        <f>VLOOKUP(A2214,'medical examination2'!A2214:'medical examination2'!B4548,2,FALSE)</f>
        <v>20.425000000000001</v>
      </c>
      <c r="D2214">
        <f>VLOOKUP(A2214,'medical examination2'!A2214:E4548,5,FALSE)</f>
        <v>5.53</v>
      </c>
      <c r="E2214" t="str">
        <f>VLOOKUP(A2214,'medical examination2'!A2214:G4549,7,FALSE)</f>
        <v>No</v>
      </c>
      <c r="F2214" t="str">
        <f>VLOOKUP(healthcare!A2214,'medical examination2'!A2214:I4548,9,FALSE)</f>
        <v>No</v>
      </c>
      <c r="G2214" t="str">
        <f>VLOOKUP(A2214,'medical examination2'!A2214:J4548,10,FALSE)</f>
        <v>Yes</v>
      </c>
      <c r="I2214" t="str">
        <f>VLOOKUP(A2214,'medical examination2'!A2214:M4548,13,FALSE)</f>
        <v>No</v>
      </c>
      <c r="J2214" t="str">
        <f>VLOOKUP(A2214,'medical examination2'!A2214:D4548,4,FALSE)</f>
        <v>NORMAL WEIGHT</v>
      </c>
      <c r="K2214" t="str">
        <f>VLOOKUP(A2214,'medical examination2'!A2214:F4548,6,FALSE)</f>
        <v>NORMAL</v>
      </c>
      <c r="L2214" s="16" t="e">
        <f>VLOOKUP(A2214,'hospitalisation details 2'!A2214:G4556,7,FALSE)</f>
        <v>#N/A</v>
      </c>
      <c r="N2214" t="e">
        <f>VLOOKUP(A2214,'hospitalisation details 2'!A2214:J4556,10,FALSE)</f>
        <v>#N/A</v>
      </c>
    </row>
    <row r="2215" spans="1:14" ht="15.6" x14ac:dyDescent="0.3">
      <c r="A2215" s="1" t="s">
        <v>144</v>
      </c>
      <c r="B2215" t="str">
        <f>VLOOKUP(A2215,'Customer Names'!A2215:D4549,4,FALSE)</f>
        <v>Kathryn M.</v>
      </c>
      <c r="C2215">
        <f>VLOOKUP(A2215,'medical examination2'!A2215:'medical examination2'!B4549,2,FALSE)</f>
        <v>31.35</v>
      </c>
      <c r="D2215">
        <f>VLOOKUP(A2215,'medical examination2'!A2215:E4549,5,FALSE)</f>
        <v>4.28</v>
      </c>
      <c r="E2215" t="str">
        <f>VLOOKUP(A2215,'medical examination2'!A2215:G4550,7,FALSE)</f>
        <v>No</v>
      </c>
      <c r="F2215" t="str">
        <f>VLOOKUP(healthcare!A2215,'medical examination2'!A2215:I4549,9,FALSE)</f>
        <v>yes</v>
      </c>
      <c r="G2215" t="str">
        <f>VLOOKUP(A2215,'medical examination2'!A2215:J4549,10,FALSE)</f>
        <v>No</v>
      </c>
      <c r="I2215" t="str">
        <f>VLOOKUP(A2215,'medical examination2'!A2215:M4549,13,FALSE)</f>
        <v>No</v>
      </c>
      <c r="J2215" t="str">
        <f>VLOOKUP(A2215,'medical examination2'!A2215:D4549,4,FALSE)</f>
        <v>OBESITY</v>
      </c>
      <c r="K2215" t="str">
        <f>VLOOKUP(A2215,'medical examination2'!A2215:F4549,6,FALSE)</f>
        <v>NORMAL</v>
      </c>
      <c r="L2215" s="16" t="e">
        <f>VLOOKUP(A2215,'hospitalisation details 2'!A2215:G4557,7,FALSE)</f>
        <v>#N/A</v>
      </c>
      <c r="N2215" t="e">
        <f>VLOOKUP(A2215,'hospitalisation details 2'!A2215:J4557,10,FALSE)</f>
        <v>#N/A</v>
      </c>
    </row>
    <row r="2216" spans="1:14" ht="15.6" x14ac:dyDescent="0.3">
      <c r="A2216" s="1" t="s">
        <v>143</v>
      </c>
      <c r="B2216" t="str">
        <f>VLOOKUP(A2216,'Customer Names'!A2216:D4550,4,FALSE)</f>
        <v>Emily</v>
      </c>
      <c r="C2216">
        <f>VLOOKUP(A2216,'medical examination2'!A2216:'medical examination2'!B4550,2,FALSE)</f>
        <v>31.13</v>
      </c>
      <c r="D2216">
        <f>VLOOKUP(A2216,'medical examination2'!A2216:E4550,5,FALSE)</f>
        <v>6.01</v>
      </c>
      <c r="E2216" t="str">
        <f>VLOOKUP(A2216,'medical examination2'!A2216:G4551,7,FALSE)</f>
        <v>No</v>
      </c>
      <c r="F2216" t="str">
        <f>VLOOKUP(healthcare!A2216,'medical examination2'!A2216:I4550,9,FALSE)</f>
        <v>yes</v>
      </c>
      <c r="G2216" t="str">
        <f>VLOOKUP(A2216,'medical examination2'!A2216:J4550,10,FALSE)</f>
        <v>No</v>
      </c>
      <c r="I2216" t="str">
        <f>VLOOKUP(A2216,'medical examination2'!A2216:M4550,13,FALSE)</f>
        <v>No</v>
      </c>
      <c r="J2216" t="str">
        <f>VLOOKUP(A2216,'medical examination2'!A2216:D4550,4,FALSE)</f>
        <v>OBESITY</v>
      </c>
      <c r="K2216" t="str">
        <f>VLOOKUP(A2216,'medical examination2'!A2216:F4550,6,FALSE)</f>
        <v>PREDIABETES</v>
      </c>
      <c r="L2216" s="16" t="e">
        <f>VLOOKUP(A2216,'hospitalisation details 2'!A2216:G4558,7,FALSE)</f>
        <v>#N/A</v>
      </c>
      <c r="N2216" t="e">
        <f>VLOOKUP(A2216,'hospitalisation details 2'!A2216:J4558,10,FALSE)</f>
        <v>#N/A</v>
      </c>
    </row>
    <row r="2217" spans="1:14" ht="15.6" x14ac:dyDescent="0.3">
      <c r="A2217" s="1" t="s">
        <v>142</v>
      </c>
      <c r="B2217" t="str">
        <f>VLOOKUP(A2217,'Customer Names'!A2217:D4551,4,FALSE)</f>
        <v>Trent A</v>
      </c>
      <c r="C2217">
        <f>VLOOKUP(A2217,'medical examination2'!A2217:'medical examination2'!B4551,2,FALSE)</f>
        <v>17.48</v>
      </c>
      <c r="D2217">
        <f>VLOOKUP(A2217,'medical examination2'!A2217:E4551,5,FALSE)</f>
        <v>4.59</v>
      </c>
      <c r="E2217" t="str">
        <f>VLOOKUP(A2217,'medical examination2'!A2217:G4552,7,FALSE)</f>
        <v>No</v>
      </c>
      <c r="F2217" t="str">
        <f>VLOOKUP(healthcare!A2217,'medical examination2'!A2217:I4551,9,FALSE)</f>
        <v>No</v>
      </c>
      <c r="G2217" t="str">
        <f>VLOOKUP(A2217,'medical examination2'!A2217:J4551,10,FALSE)</f>
        <v>Yes</v>
      </c>
      <c r="I2217" t="str">
        <f>VLOOKUP(A2217,'medical examination2'!A2217:M4551,13,FALSE)</f>
        <v>No</v>
      </c>
      <c r="J2217" t="str">
        <f>VLOOKUP(A2217,'medical examination2'!A2217:D4551,4,FALSE)</f>
        <v>UNDERWEIGHT</v>
      </c>
      <c r="K2217" t="str">
        <f>VLOOKUP(A2217,'medical examination2'!A2217:F4551,6,FALSE)</f>
        <v>NORMAL</v>
      </c>
      <c r="L2217" s="16" t="e">
        <f>VLOOKUP(A2217,'hospitalisation details 2'!A2217:G4559,7,FALSE)</f>
        <v>#N/A</v>
      </c>
      <c r="N2217" t="e">
        <f>VLOOKUP(A2217,'hospitalisation details 2'!A2217:J4559,10,FALSE)</f>
        <v>#N/A</v>
      </c>
    </row>
    <row r="2218" spans="1:14" ht="15.6" x14ac:dyDescent="0.3">
      <c r="A2218" s="1" t="s">
        <v>141</v>
      </c>
      <c r="B2218" t="str">
        <f>VLOOKUP(A2218,'Customer Names'!A2218:D4552,4,FALSE)</f>
        <v>Jennifer E</v>
      </c>
      <c r="C2218">
        <f>VLOOKUP(A2218,'medical examination2'!A2218:'medical examination2'!B4552,2,FALSE)</f>
        <v>22.57</v>
      </c>
      <c r="D2218">
        <f>VLOOKUP(A2218,'medical examination2'!A2218:E4552,5,FALSE)</f>
        <v>5.8</v>
      </c>
      <c r="E2218" t="str">
        <f>VLOOKUP(A2218,'medical examination2'!A2218:G4553,7,FALSE)</f>
        <v>yes</v>
      </c>
      <c r="F2218" t="str">
        <f>VLOOKUP(healthcare!A2218,'medical examination2'!A2218:I4552,9,FALSE)</f>
        <v>No</v>
      </c>
      <c r="G2218" t="str">
        <f>VLOOKUP(A2218,'medical examination2'!A2218:J4552,10,FALSE)</f>
        <v>No</v>
      </c>
      <c r="I2218" t="str">
        <f>VLOOKUP(A2218,'medical examination2'!A2218:M4552,13,FALSE)</f>
        <v>No</v>
      </c>
      <c r="J2218" t="str">
        <f>VLOOKUP(A2218,'medical examination2'!A2218:D4552,4,FALSE)</f>
        <v>NORMAL WEIGHT</v>
      </c>
      <c r="K2218" t="str">
        <f>VLOOKUP(A2218,'medical examination2'!A2218:F4552,6,FALSE)</f>
        <v>PREDIABETES</v>
      </c>
      <c r="L2218" s="16" t="e">
        <f>VLOOKUP(A2218,'hospitalisation details 2'!A2218:G4560,7,FALSE)</f>
        <v>#N/A</v>
      </c>
      <c r="N2218" t="e">
        <f>VLOOKUP(A2218,'hospitalisation details 2'!A2218:J4560,10,FALSE)</f>
        <v>#N/A</v>
      </c>
    </row>
    <row r="2219" spans="1:14" ht="15.6" x14ac:dyDescent="0.3">
      <c r="A2219" s="1" t="s">
        <v>140</v>
      </c>
      <c r="B2219" t="str">
        <f>VLOOKUP(A2219,'Customer Names'!A2219:D4553,4,FALSE)</f>
        <v>Polly</v>
      </c>
      <c r="C2219">
        <f>VLOOKUP(A2219,'medical examination2'!A2219:'medical examination2'!B4553,2,FALSE)</f>
        <v>26.73</v>
      </c>
      <c r="D2219">
        <f>VLOOKUP(A2219,'medical examination2'!A2219:E4553,5,FALSE)</f>
        <v>5.08</v>
      </c>
      <c r="E2219" t="str">
        <f>VLOOKUP(A2219,'medical examination2'!A2219:G4554,7,FALSE)</f>
        <v>No</v>
      </c>
      <c r="F2219" t="str">
        <f>VLOOKUP(healthcare!A2219,'medical examination2'!A2219:I4553,9,FALSE)</f>
        <v>yes</v>
      </c>
      <c r="G2219" t="str">
        <f>VLOOKUP(A2219,'medical examination2'!A2219:J4553,10,FALSE)</f>
        <v>No</v>
      </c>
      <c r="I2219" t="str">
        <f>VLOOKUP(A2219,'medical examination2'!A2219:M4553,13,FALSE)</f>
        <v>No</v>
      </c>
      <c r="J2219" t="str">
        <f>VLOOKUP(A2219,'medical examination2'!A2219:D4553,4,FALSE)</f>
        <v>OVERWEIGHT</v>
      </c>
      <c r="K2219" t="str">
        <f>VLOOKUP(A2219,'medical examination2'!A2219:F4553,6,FALSE)</f>
        <v>NORMAL</v>
      </c>
      <c r="L2219" s="16" t="e">
        <f>VLOOKUP(A2219,'hospitalisation details 2'!A2219:G4561,7,FALSE)</f>
        <v>#N/A</v>
      </c>
      <c r="N2219" t="e">
        <f>VLOOKUP(A2219,'hospitalisation details 2'!A2219:J4561,10,FALSE)</f>
        <v>#N/A</v>
      </c>
    </row>
    <row r="2220" spans="1:14" ht="15.6" x14ac:dyDescent="0.3">
      <c r="A2220" s="1" t="s">
        <v>139</v>
      </c>
      <c r="B2220" t="str">
        <f>VLOOKUP(A2220,'Customer Names'!A2220:D4554,4,FALSE)</f>
        <v>Elizabeth</v>
      </c>
      <c r="C2220">
        <f>VLOOKUP(A2220,'medical examination2'!A2220:'medical examination2'!B4554,2,FALSE)</f>
        <v>20.79</v>
      </c>
      <c r="D2220">
        <f>VLOOKUP(A2220,'medical examination2'!A2220:E4554,5,FALSE)</f>
        <v>5.84</v>
      </c>
      <c r="E2220" t="str">
        <f>VLOOKUP(A2220,'medical examination2'!A2220:G4555,7,FALSE)</f>
        <v>No</v>
      </c>
      <c r="F2220" t="str">
        <f>VLOOKUP(healthcare!A2220,'medical examination2'!A2220:I4554,9,FALSE)</f>
        <v>yes</v>
      </c>
      <c r="G2220" t="str">
        <f>VLOOKUP(A2220,'medical examination2'!A2220:J4554,10,FALSE)</f>
        <v>No</v>
      </c>
      <c r="I2220" t="str">
        <f>VLOOKUP(A2220,'medical examination2'!A2220:M4554,13,FALSE)</f>
        <v>No</v>
      </c>
      <c r="J2220" t="str">
        <f>VLOOKUP(A2220,'medical examination2'!A2220:D4554,4,FALSE)</f>
        <v>NORMAL WEIGHT</v>
      </c>
      <c r="K2220" t="str">
        <f>VLOOKUP(A2220,'medical examination2'!A2220:F4554,6,FALSE)</f>
        <v>PREDIABETES</v>
      </c>
      <c r="L2220" s="16" t="e">
        <f>VLOOKUP(A2220,'hospitalisation details 2'!A2220:G4562,7,FALSE)</f>
        <v>#N/A</v>
      </c>
      <c r="N2220" t="e">
        <f>VLOOKUP(A2220,'hospitalisation details 2'!A2220:J4562,10,FALSE)</f>
        <v>#N/A</v>
      </c>
    </row>
    <row r="2221" spans="1:14" ht="15.6" x14ac:dyDescent="0.3">
      <c r="A2221" s="1" t="s">
        <v>138</v>
      </c>
      <c r="B2221" t="str">
        <f>VLOOKUP(A2221,'Customer Names'!A2221:D4555,4,FALSE)</f>
        <v>Tiffany A.</v>
      </c>
      <c r="C2221">
        <f>VLOOKUP(A2221,'medical examination2'!A2221:'medical examination2'!B4555,2,FALSE)</f>
        <v>20.149999999999999</v>
      </c>
      <c r="D2221">
        <f>VLOOKUP(A2221,'medical examination2'!A2221:E4555,5,FALSE)</f>
        <v>4.1500000000000004</v>
      </c>
      <c r="E2221" t="str">
        <f>VLOOKUP(A2221,'medical examination2'!A2221:G4556,7,FALSE)</f>
        <v>No</v>
      </c>
      <c r="F2221" t="str">
        <f>VLOOKUP(healthcare!A2221,'medical examination2'!A2221:I4555,9,FALSE)</f>
        <v>No</v>
      </c>
      <c r="G2221" t="str">
        <f>VLOOKUP(A2221,'medical examination2'!A2221:J4555,10,FALSE)</f>
        <v>No</v>
      </c>
      <c r="I2221" t="str">
        <f>VLOOKUP(A2221,'medical examination2'!A2221:M4555,13,FALSE)</f>
        <v>No</v>
      </c>
      <c r="J2221" t="str">
        <f>VLOOKUP(A2221,'medical examination2'!A2221:D4555,4,FALSE)</f>
        <v>NORMAL WEIGHT</v>
      </c>
      <c r="K2221" t="str">
        <f>VLOOKUP(A2221,'medical examination2'!A2221:F4555,6,FALSE)</f>
        <v>NORMAL</v>
      </c>
      <c r="L2221" s="16" t="e">
        <f>VLOOKUP(A2221,'hospitalisation details 2'!A2221:G4563,7,FALSE)</f>
        <v>#N/A</v>
      </c>
      <c r="N2221" t="e">
        <f>VLOOKUP(A2221,'hospitalisation details 2'!A2221:J4563,10,FALSE)</f>
        <v>#N/A</v>
      </c>
    </row>
    <row r="2222" spans="1:14" ht="15.6" x14ac:dyDescent="0.3">
      <c r="A2222" s="1" t="s">
        <v>137</v>
      </c>
      <c r="B2222" t="str">
        <f>VLOOKUP(A2222,'Customer Names'!A2222:D4556,4,FALSE)</f>
        <v>Cole</v>
      </c>
      <c r="C2222">
        <f>VLOOKUP(A2222,'medical examination2'!A2222:'medical examination2'!B4556,2,FALSE)</f>
        <v>36.85</v>
      </c>
      <c r="D2222">
        <f>VLOOKUP(A2222,'medical examination2'!A2222:E4556,5,FALSE)</f>
        <v>4.3600000000000003</v>
      </c>
      <c r="E2222" t="str">
        <f>VLOOKUP(A2222,'medical examination2'!A2222:G4557,7,FALSE)</f>
        <v>yes</v>
      </c>
      <c r="F2222" t="str">
        <f>VLOOKUP(healthcare!A2222,'medical examination2'!A2222:I4556,9,FALSE)</f>
        <v>No</v>
      </c>
      <c r="G2222" t="str">
        <f>VLOOKUP(A2222,'medical examination2'!A2222:J4556,10,FALSE)</f>
        <v>No</v>
      </c>
      <c r="I2222" t="str">
        <f>VLOOKUP(A2222,'medical examination2'!A2222:M4556,13,FALSE)</f>
        <v>No</v>
      </c>
      <c r="J2222" t="str">
        <f>VLOOKUP(A2222,'medical examination2'!A2222:D4556,4,FALSE)</f>
        <v>OBESITY</v>
      </c>
      <c r="K2222" t="str">
        <f>VLOOKUP(A2222,'medical examination2'!A2222:F4556,6,FALSE)</f>
        <v>NORMAL</v>
      </c>
      <c r="L2222" s="16" t="e">
        <f>VLOOKUP(A2222,'hospitalisation details 2'!A2222:G4564,7,FALSE)</f>
        <v>#N/A</v>
      </c>
      <c r="N2222" t="e">
        <f>VLOOKUP(A2222,'hospitalisation details 2'!A2222:J4564,10,FALSE)</f>
        <v>#N/A</v>
      </c>
    </row>
    <row r="2223" spans="1:14" ht="15.6" x14ac:dyDescent="0.3">
      <c r="A2223" s="1" t="s">
        <v>136</v>
      </c>
      <c r="B2223" t="str">
        <f>VLOOKUP(A2223,'Customer Names'!A2223:D4557,4,FALSE)</f>
        <v>Matthew T.</v>
      </c>
      <c r="C2223">
        <f>VLOOKUP(A2223,'medical examination2'!A2223:'medical examination2'!B4557,2,FALSE)</f>
        <v>35.53</v>
      </c>
      <c r="D2223">
        <f>VLOOKUP(A2223,'medical examination2'!A2223:E4557,5,FALSE)</f>
        <v>4.55</v>
      </c>
      <c r="E2223" t="str">
        <f>VLOOKUP(A2223,'medical examination2'!A2223:G4558,7,FALSE)</f>
        <v>yes</v>
      </c>
      <c r="F2223" t="str">
        <f>VLOOKUP(healthcare!A2223,'medical examination2'!A2223:I4557,9,FALSE)</f>
        <v>No</v>
      </c>
      <c r="G2223" t="str">
        <f>VLOOKUP(A2223,'medical examination2'!A2223:J4557,10,FALSE)</f>
        <v>No</v>
      </c>
      <c r="I2223" t="str">
        <f>VLOOKUP(A2223,'medical examination2'!A2223:M4557,13,FALSE)</f>
        <v>No</v>
      </c>
      <c r="J2223" t="str">
        <f>VLOOKUP(A2223,'medical examination2'!A2223:D4557,4,FALSE)</f>
        <v>OBESITY</v>
      </c>
      <c r="K2223" t="str">
        <f>VLOOKUP(A2223,'medical examination2'!A2223:F4557,6,FALSE)</f>
        <v>NORMAL</v>
      </c>
      <c r="L2223" s="16" t="e">
        <f>VLOOKUP(A2223,'hospitalisation details 2'!A2223:G4565,7,FALSE)</f>
        <v>#N/A</v>
      </c>
      <c r="N2223" t="e">
        <f>VLOOKUP(A2223,'hospitalisation details 2'!A2223:J4565,10,FALSE)</f>
        <v>#N/A</v>
      </c>
    </row>
    <row r="2224" spans="1:14" ht="15.6" x14ac:dyDescent="0.3">
      <c r="A2224" s="1" t="s">
        <v>135</v>
      </c>
      <c r="B2224" t="str">
        <f>VLOOKUP(A2224,'Customer Names'!A2224:D4558,4,FALSE)</f>
        <v>Zachary</v>
      </c>
      <c r="C2224">
        <f>VLOOKUP(A2224,'medical examination2'!A2224:'medical examination2'!B4558,2,FALSE)</f>
        <v>31.1</v>
      </c>
      <c r="D2224">
        <f>VLOOKUP(A2224,'medical examination2'!A2224:E4558,5,FALSE)</f>
        <v>4.37</v>
      </c>
      <c r="E2224" t="str">
        <f>VLOOKUP(A2224,'medical examination2'!A2224:G4559,7,FALSE)</f>
        <v>yes</v>
      </c>
      <c r="F2224" t="str">
        <f>VLOOKUP(healthcare!A2224,'medical examination2'!A2224:I4558,9,FALSE)</f>
        <v>No</v>
      </c>
      <c r="G2224" t="str">
        <f>VLOOKUP(A2224,'medical examination2'!A2224:J4558,10,FALSE)</f>
        <v>No</v>
      </c>
      <c r="I2224" t="str">
        <f>VLOOKUP(A2224,'medical examination2'!A2224:M4558,13,FALSE)</f>
        <v>No</v>
      </c>
      <c r="J2224" t="str">
        <f>VLOOKUP(A2224,'medical examination2'!A2224:D4558,4,FALSE)</f>
        <v>OBESITY</v>
      </c>
      <c r="K2224" t="str">
        <f>VLOOKUP(A2224,'medical examination2'!A2224:F4558,6,FALSE)</f>
        <v>NORMAL</v>
      </c>
      <c r="L2224" s="16" t="e">
        <f>VLOOKUP(A2224,'hospitalisation details 2'!A2224:G4566,7,FALSE)</f>
        <v>#N/A</v>
      </c>
      <c r="N2224" t="e">
        <f>VLOOKUP(A2224,'hospitalisation details 2'!A2224:J4566,10,FALSE)</f>
        <v>#N/A</v>
      </c>
    </row>
    <row r="2225" spans="1:14" ht="15.6" x14ac:dyDescent="0.3">
      <c r="A2225" s="1" t="s">
        <v>134</v>
      </c>
      <c r="B2225" t="str">
        <f>VLOOKUP(A2225,'Customer Names'!A2225:D4559,4,FALSE)</f>
        <v>Matthew T.</v>
      </c>
      <c r="C2225">
        <f>VLOOKUP(A2225,'medical examination2'!A2225:'medical examination2'!B4559,2,FALSE)</f>
        <v>23.21</v>
      </c>
      <c r="D2225">
        <f>VLOOKUP(A2225,'medical examination2'!A2225:E4559,5,FALSE)</f>
        <v>5.24</v>
      </c>
      <c r="E2225" t="str">
        <f>VLOOKUP(A2225,'medical examination2'!A2225:G4560,7,FALSE)</f>
        <v>yes</v>
      </c>
      <c r="F2225" t="str">
        <f>VLOOKUP(healthcare!A2225,'medical examination2'!A2225:I4559,9,FALSE)</f>
        <v>No</v>
      </c>
      <c r="G2225" t="str">
        <f>VLOOKUP(A2225,'medical examination2'!A2225:J4559,10,FALSE)</f>
        <v>No</v>
      </c>
      <c r="I2225" t="str">
        <f>VLOOKUP(A2225,'medical examination2'!A2225:M4559,13,FALSE)</f>
        <v>No</v>
      </c>
      <c r="J2225" t="str">
        <f>VLOOKUP(A2225,'medical examination2'!A2225:D4559,4,FALSE)</f>
        <v>NORMAL WEIGHT</v>
      </c>
      <c r="K2225" t="str">
        <f>VLOOKUP(A2225,'medical examination2'!A2225:F4559,6,FALSE)</f>
        <v>NORMAL</v>
      </c>
      <c r="L2225" s="16" t="e">
        <f>VLOOKUP(A2225,'hospitalisation details 2'!A2225:G4567,7,FALSE)</f>
        <v>#N/A</v>
      </c>
      <c r="N2225" t="e">
        <f>VLOOKUP(A2225,'hospitalisation details 2'!A2225:J4567,10,FALSE)</f>
        <v>#N/A</v>
      </c>
    </row>
    <row r="2226" spans="1:14" ht="15.6" x14ac:dyDescent="0.3">
      <c r="A2226" s="1" t="s">
        <v>133</v>
      </c>
      <c r="B2226" t="str">
        <f>VLOOKUP(A2226,'Customer Names'!A2226:D4560,4,FALSE)</f>
        <v>Pat</v>
      </c>
      <c r="C2226">
        <f>VLOOKUP(A2226,'medical examination2'!A2226:'medical examination2'!B4560,2,FALSE)</f>
        <v>18.36</v>
      </c>
      <c r="D2226">
        <f>VLOOKUP(A2226,'medical examination2'!A2226:E4560,5,FALSE)</f>
        <v>5.96</v>
      </c>
      <c r="E2226" t="str">
        <f>VLOOKUP(A2226,'medical examination2'!A2226:G4561,7,FALSE)</f>
        <v>No</v>
      </c>
      <c r="F2226" t="str">
        <f>VLOOKUP(healthcare!A2226,'medical examination2'!A2226:I4560,9,FALSE)</f>
        <v>No</v>
      </c>
      <c r="G2226" t="str">
        <f>VLOOKUP(A2226,'medical examination2'!A2226:J4560,10,FALSE)</f>
        <v>No</v>
      </c>
      <c r="I2226" t="str">
        <f>VLOOKUP(A2226,'medical examination2'!A2226:M4560,13,FALSE)</f>
        <v>No</v>
      </c>
      <c r="J2226" t="str">
        <f>VLOOKUP(A2226,'medical examination2'!A2226:D4560,4,FALSE)</f>
        <v>UNDERWEIGHT</v>
      </c>
      <c r="K2226" t="str">
        <f>VLOOKUP(A2226,'medical examination2'!A2226:F4560,6,FALSE)</f>
        <v>PREDIABETES</v>
      </c>
      <c r="L2226" s="16" t="e">
        <f>VLOOKUP(A2226,'hospitalisation details 2'!A2226:G4568,7,FALSE)</f>
        <v>#N/A</v>
      </c>
      <c r="N2226" t="e">
        <f>VLOOKUP(A2226,'hospitalisation details 2'!A2226:J4568,10,FALSE)</f>
        <v>#N/A</v>
      </c>
    </row>
    <row r="2227" spans="1:14" ht="15.6" x14ac:dyDescent="0.3">
      <c r="A2227" s="1" t="s">
        <v>132</v>
      </c>
      <c r="B2227" t="str">
        <f>VLOOKUP(A2227,'Customer Names'!A2227:D4561,4,FALSE)</f>
        <v>Ashley</v>
      </c>
      <c r="C2227">
        <f>VLOOKUP(A2227,'medical examination2'!A2227:'medical examination2'!B4561,2,FALSE)</f>
        <v>15.92</v>
      </c>
      <c r="D2227">
        <f>VLOOKUP(A2227,'medical examination2'!A2227:E4561,5,FALSE)</f>
        <v>4.76</v>
      </c>
      <c r="E2227" t="str">
        <f>VLOOKUP(A2227,'medical examination2'!A2227:G4562,7,FALSE)</f>
        <v>yes</v>
      </c>
      <c r="F2227" t="str">
        <f>VLOOKUP(healthcare!A2227,'medical examination2'!A2227:I4561,9,FALSE)</f>
        <v>No</v>
      </c>
      <c r="G2227" t="str">
        <f>VLOOKUP(A2227,'medical examination2'!A2227:J4561,10,FALSE)</f>
        <v>No</v>
      </c>
      <c r="I2227" t="str">
        <f>VLOOKUP(A2227,'medical examination2'!A2227:M4561,13,FALSE)</f>
        <v>No</v>
      </c>
      <c r="J2227" t="str">
        <f>VLOOKUP(A2227,'medical examination2'!A2227:D4561,4,FALSE)</f>
        <v>UNDERWEIGHT</v>
      </c>
      <c r="K2227" t="str">
        <f>VLOOKUP(A2227,'medical examination2'!A2227:F4561,6,FALSE)</f>
        <v>NORMAL</v>
      </c>
      <c r="L2227" s="16" t="e">
        <f>VLOOKUP(A2227,'hospitalisation details 2'!A2227:G4569,7,FALSE)</f>
        <v>#N/A</v>
      </c>
      <c r="N2227" t="e">
        <f>VLOOKUP(A2227,'hospitalisation details 2'!A2227:J4569,10,FALSE)</f>
        <v>#N/A</v>
      </c>
    </row>
    <row r="2228" spans="1:14" ht="15.6" x14ac:dyDescent="0.3">
      <c r="A2228" s="1" t="s">
        <v>131</v>
      </c>
      <c r="B2228" t="str">
        <f>VLOOKUP(A2228,'Customer Names'!A2228:D4562,4,FALSE)</f>
        <v>Elizabeth A.</v>
      </c>
      <c r="C2228">
        <f>VLOOKUP(A2228,'medical examination2'!A2228:'medical examination2'!B4562,2,FALSE)</f>
        <v>15.17</v>
      </c>
      <c r="D2228">
        <f>VLOOKUP(A2228,'medical examination2'!A2228:E4562,5,FALSE)</f>
        <v>4.3</v>
      </c>
      <c r="E2228" t="str">
        <f>VLOOKUP(A2228,'medical examination2'!A2228:G4563,7,FALSE)</f>
        <v>yes</v>
      </c>
      <c r="F2228" t="str">
        <f>VLOOKUP(healthcare!A2228,'medical examination2'!A2228:I4562,9,FALSE)</f>
        <v>No</v>
      </c>
      <c r="G2228" t="str">
        <f>VLOOKUP(A2228,'medical examination2'!A2228:J4562,10,FALSE)</f>
        <v>Yes</v>
      </c>
      <c r="I2228" t="str">
        <f>VLOOKUP(A2228,'medical examination2'!A2228:M4562,13,FALSE)</f>
        <v>No</v>
      </c>
      <c r="J2228" t="str">
        <f>VLOOKUP(A2228,'medical examination2'!A2228:D4562,4,FALSE)</f>
        <v>UNDERWEIGHT</v>
      </c>
      <c r="K2228" t="str">
        <f>VLOOKUP(A2228,'medical examination2'!A2228:F4562,6,FALSE)</f>
        <v>NORMAL</v>
      </c>
      <c r="L2228" s="16" t="e">
        <f>VLOOKUP(A2228,'hospitalisation details 2'!A2228:G4570,7,FALSE)</f>
        <v>#N/A</v>
      </c>
      <c r="N2228" t="e">
        <f>VLOOKUP(A2228,'hospitalisation details 2'!A2228:J4570,10,FALSE)</f>
        <v>#N/A</v>
      </c>
    </row>
    <row r="2229" spans="1:14" ht="15.6" x14ac:dyDescent="0.3">
      <c r="A2229" s="1" t="s">
        <v>130</v>
      </c>
      <c r="B2229" t="str">
        <f>VLOOKUP(A2229,'Customer Names'!A2229:D4563,4,FALSE)</f>
        <v>Rebecca M.</v>
      </c>
      <c r="C2229">
        <f>VLOOKUP(A2229,'medical examination2'!A2229:'medical examination2'!B4563,2,FALSE)</f>
        <v>16.63</v>
      </c>
      <c r="D2229">
        <f>VLOOKUP(A2229,'medical examination2'!A2229:E4563,5,FALSE)</f>
        <v>4.5</v>
      </c>
      <c r="E2229" t="str">
        <f>VLOOKUP(A2229,'medical examination2'!A2229:G4564,7,FALSE)</f>
        <v>No</v>
      </c>
      <c r="F2229" t="str">
        <f>VLOOKUP(healthcare!A2229,'medical examination2'!A2229:I4563,9,FALSE)</f>
        <v>No</v>
      </c>
      <c r="G2229" t="str">
        <f>VLOOKUP(A2229,'medical examination2'!A2229:J4563,10,FALSE)</f>
        <v>No</v>
      </c>
      <c r="I2229" t="str">
        <f>VLOOKUP(A2229,'medical examination2'!A2229:M4563,13,FALSE)</f>
        <v>No</v>
      </c>
      <c r="J2229" t="str">
        <f>VLOOKUP(A2229,'medical examination2'!A2229:D4563,4,FALSE)</f>
        <v>UNDERWEIGHT</v>
      </c>
      <c r="K2229" t="str">
        <f>VLOOKUP(A2229,'medical examination2'!A2229:F4563,6,FALSE)</f>
        <v>NORMAL</v>
      </c>
      <c r="L2229" s="16" t="e">
        <f>VLOOKUP(A2229,'hospitalisation details 2'!A2229:G4571,7,FALSE)</f>
        <v>#N/A</v>
      </c>
      <c r="N2229" t="e">
        <f>VLOOKUP(A2229,'hospitalisation details 2'!A2229:J4571,10,FALSE)</f>
        <v>#N/A</v>
      </c>
    </row>
    <row r="2230" spans="1:14" ht="15.6" x14ac:dyDescent="0.3">
      <c r="A2230" s="1" t="s">
        <v>129</v>
      </c>
      <c r="B2230" t="str">
        <f>VLOOKUP(A2230,'Customer Names'!A2230:D4564,4,FALSE)</f>
        <v>Ruth</v>
      </c>
      <c r="C2230">
        <f>VLOOKUP(A2230,'medical examination2'!A2230:'medical examination2'!B4564,2,FALSE)</f>
        <v>19.39</v>
      </c>
      <c r="D2230">
        <f>VLOOKUP(A2230,'medical examination2'!A2230:E4564,5,FALSE)</f>
        <v>5.59</v>
      </c>
      <c r="E2230" t="str">
        <f>VLOOKUP(A2230,'medical examination2'!A2230:G4565,7,FALSE)</f>
        <v>No</v>
      </c>
      <c r="F2230" t="str">
        <f>VLOOKUP(healthcare!A2230,'medical examination2'!A2230:I4564,9,FALSE)</f>
        <v>No</v>
      </c>
      <c r="G2230" t="str">
        <f>VLOOKUP(A2230,'medical examination2'!A2230:J4564,10,FALSE)</f>
        <v>Yes</v>
      </c>
      <c r="I2230" t="str">
        <f>VLOOKUP(A2230,'medical examination2'!A2230:M4564,13,FALSE)</f>
        <v>No</v>
      </c>
      <c r="J2230" t="str">
        <f>VLOOKUP(A2230,'medical examination2'!A2230:D4564,4,FALSE)</f>
        <v>NORMAL WEIGHT</v>
      </c>
      <c r="K2230" t="str">
        <f>VLOOKUP(A2230,'medical examination2'!A2230:F4564,6,FALSE)</f>
        <v>NORMAL</v>
      </c>
      <c r="L2230" s="16" t="e">
        <f>VLOOKUP(A2230,'hospitalisation details 2'!A2230:G4572,7,FALSE)</f>
        <v>#N/A</v>
      </c>
      <c r="N2230" t="e">
        <f>VLOOKUP(A2230,'hospitalisation details 2'!A2230:J4572,10,FALSE)</f>
        <v>#N/A</v>
      </c>
    </row>
    <row r="2231" spans="1:14" ht="15.6" x14ac:dyDescent="0.3">
      <c r="A2231" s="1" t="s">
        <v>128</v>
      </c>
      <c r="B2231" t="str">
        <f>VLOOKUP(A2231,'Customer Names'!A2231:D4565,4,FALSE)</f>
        <v>Gregory S</v>
      </c>
      <c r="C2231">
        <f>VLOOKUP(A2231,'medical examination2'!A2231:'medical examination2'!B4565,2,FALSE)</f>
        <v>17.34</v>
      </c>
      <c r="D2231">
        <f>VLOOKUP(A2231,'medical examination2'!A2231:E4565,5,FALSE)</f>
        <v>6.29</v>
      </c>
      <c r="E2231" t="str">
        <f>VLOOKUP(A2231,'medical examination2'!A2231:G4566,7,FALSE)</f>
        <v>yes</v>
      </c>
      <c r="F2231" t="str">
        <f>VLOOKUP(healthcare!A2231,'medical examination2'!A2231:I4565,9,FALSE)</f>
        <v>No</v>
      </c>
      <c r="G2231" t="str">
        <f>VLOOKUP(A2231,'medical examination2'!A2231:J4565,10,FALSE)</f>
        <v>Yes</v>
      </c>
      <c r="I2231" t="str">
        <f>VLOOKUP(A2231,'medical examination2'!A2231:M4565,13,FALSE)</f>
        <v>No</v>
      </c>
      <c r="J2231" t="str">
        <f>VLOOKUP(A2231,'medical examination2'!A2231:D4565,4,FALSE)</f>
        <v>UNDERWEIGHT</v>
      </c>
      <c r="K2231" t="str">
        <f>VLOOKUP(A2231,'medical examination2'!A2231:F4565,6,FALSE)</f>
        <v>PREDIABETES</v>
      </c>
      <c r="L2231" s="16" t="e">
        <f>VLOOKUP(A2231,'hospitalisation details 2'!A2231:G4573,7,FALSE)</f>
        <v>#N/A</v>
      </c>
      <c r="N2231" t="e">
        <f>VLOOKUP(A2231,'hospitalisation details 2'!A2231:J4573,10,FALSE)</f>
        <v>#N/A</v>
      </c>
    </row>
    <row r="2232" spans="1:14" ht="15.6" x14ac:dyDescent="0.3">
      <c r="A2232" s="1" t="s">
        <v>127</v>
      </c>
      <c r="B2232" t="str">
        <f>VLOOKUP(A2232,'Customer Names'!A2232:D4566,4,FALSE)</f>
        <v>Alexandra S</v>
      </c>
      <c r="C2232">
        <f>VLOOKUP(A2232,'medical examination2'!A2232:'medical examination2'!B4566,2,FALSE)</f>
        <v>17.940000000000001</v>
      </c>
      <c r="D2232">
        <f>VLOOKUP(A2232,'medical examination2'!A2232:E4566,5,FALSE)</f>
        <v>4.1900000000000004</v>
      </c>
      <c r="E2232" t="str">
        <f>VLOOKUP(A2232,'medical examination2'!A2232:G4567,7,FALSE)</f>
        <v>No</v>
      </c>
      <c r="F2232" t="str">
        <f>VLOOKUP(healthcare!A2232,'medical examination2'!A2232:I4566,9,FALSE)</f>
        <v>yes</v>
      </c>
      <c r="G2232" t="str">
        <f>VLOOKUP(A2232,'medical examination2'!A2232:J4566,10,FALSE)</f>
        <v>No</v>
      </c>
      <c r="I2232" t="str">
        <f>VLOOKUP(A2232,'medical examination2'!A2232:M4566,13,FALSE)</f>
        <v>No</v>
      </c>
      <c r="J2232" t="str">
        <f>VLOOKUP(A2232,'medical examination2'!A2232:D4566,4,FALSE)</f>
        <v>UNDERWEIGHT</v>
      </c>
      <c r="K2232" t="str">
        <f>VLOOKUP(A2232,'medical examination2'!A2232:F4566,6,FALSE)</f>
        <v>NORMAL</v>
      </c>
      <c r="L2232" s="16" t="e">
        <f>VLOOKUP(A2232,'hospitalisation details 2'!A2232:G4574,7,FALSE)</f>
        <v>#N/A</v>
      </c>
      <c r="N2232" t="e">
        <f>VLOOKUP(A2232,'hospitalisation details 2'!A2232:J4574,10,FALSE)</f>
        <v>#N/A</v>
      </c>
    </row>
    <row r="2233" spans="1:14" ht="15.6" x14ac:dyDescent="0.3">
      <c r="A2233" s="1" t="s">
        <v>126</v>
      </c>
      <c r="B2233" t="str">
        <f>VLOOKUP(A2233,'Customer Names'!A2233:D4567,4,FALSE)</f>
        <v>Hillary</v>
      </c>
      <c r="C2233">
        <f>VLOOKUP(A2233,'medical examination2'!A2233:'medical examination2'!B4567,2,FALSE)</f>
        <v>16.670000000000002</v>
      </c>
      <c r="D2233">
        <f>VLOOKUP(A2233,'medical examination2'!A2233:E4567,5,FALSE)</f>
        <v>4.7</v>
      </c>
      <c r="E2233" t="str">
        <f>VLOOKUP(A2233,'medical examination2'!A2233:G4568,7,FALSE)</f>
        <v>yes</v>
      </c>
      <c r="F2233" t="str">
        <f>VLOOKUP(healthcare!A2233,'medical examination2'!A2233:I4567,9,FALSE)</f>
        <v>No</v>
      </c>
      <c r="G2233" t="str">
        <f>VLOOKUP(A2233,'medical examination2'!A2233:J4567,10,FALSE)</f>
        <v>Yes</v>
      </c>
      <c r="I2233" t="str">
        <f>VLOOKUP(A2233,'medical examination2'!A2233:M4567,13,FALSE)</f>
        <v>No</v>
      </c>
      <c r="J2233" t="str">
        <f>VLOOKUP(A2233,'medical examination2'!A2233:D4567,4,FALSE)</f>
        <v>UNDERWEIGHT</v>
      </c>
      <c r="K2233" t="str">
        <f>VLOOKUP(A2233,'medical examination2'!A2233:F4567,6,FALSE)</f>
        <v>NORMAL</v>
      </c>
      <c r="L2233" s="16" t="e">
        <f>VLOOKUP(A2233,'hospitalisation details 2'!A2233:G4575,7,FALSE)</f>
        <v>#N/A</v>
      </c>
      <c r="N2233" t="e">
        <f>VLOOKUP(A2233,'hospitalisation details 2'!A2233:J4575,10,FALSE)</f>
        <v>#N/A</v>
      </c>
    </row>
    <row r="2234" spans="1:14" ht="15.6" x14ac:dyDescent="0.3">
      <c r="A2234" s="1" t="s">
        <v>125</v>
      </c>
      <c r="B2234" t="str">
        <f>VLOOKUP(A2234,'Customer Names'!A2234:D4568,4,FALSE)</f>
        <v>Amy K.</v>
      </c>
      <c r="C2234">
        <f>VLOOKUP(A2234,'medical examination2'!A2234:'medical examination2'!B4568,2,FALSE)</f>
        <v>20.58</v>
      </c>
      <c r="D2234">
        <f>VLOOKUP(A2234,'medical examination2'!A2234:E4568,5,FALSE)</f>
        <v>5.64</v>
      </c>
      <c r="E2234" t="str">
        <f>VLOOKUP(A2234,'medical examination2'!A2234:G4569,7,FALSE)</f>
        <v>yes</v>
      </c>
      <c r="F2234" t="str">
        <f>VLOOKUP(healthcare!A2234,'medical examination2'!A2234:I4568,9,FALSE)</f>
        <v>No</v>
      </c>
      <c r="G2234" t="str">
        <f>VLOOKUP(A2234,'medical examination2'!A2234:J4568,10,FALSE)</f>
        <v>No</v>
      </c>
      <c r="I2234" t="str">
        <f>VLOOKUP(A2234,'medical examination2'!A2234:M4568,13,FALSE)</f>
        <v>No</v>
      </c>
      <c r="J2234" t="str">
        <f>VLOOKUP(A2234,'medical examination2'!A2234:D4568,4,FALSE)</f>
        <v>NORMAL WEIGHT</v>
      </c>
      <c r="K2234" t="str">
        <f>VLOOKUP(A2234,'medical examination2'!A2234:F4568,6,FALSE)</f>
        <v>NORMAL</v>
      </c>
      <c r="L2234" s="16" t="e">
        <f>VLOOKUP(A2234,'hospitalisation details 2'!A2234:G4576,7,FALSE)</f>
        <v>#N/A</v>
      </c>
      <c r="N2234" t="e">
        <f>VLOOKUP(A2234,'hospitalisation details 2'!A2234:J4576,10,FALSE)</f>
        <v>#N/A</v>
      </c>
    </row>
    <row r="2235" spans="1:14" ht="15.6" x14ac:dyDescent="0.3">
      <c r="A2235" s="1" t="s">
        <v>124</v>
      </c>
      <c r="B2235" t="str">
        <f>VLOOKUP(A2235,'Customer Names'!A2235:D4569,4,FALSE)</f>
        <v>Scott</v>
      </c>
      <c r="C2235">
        <f>VLOOKUP(A2235,'medical examination2'!A2235:'medical examination2'!B4569,2,FALSE)</f>
        <v>16.5</v>
      </c>
      <c r="D2235">
        <f>VLOOKUP(A2235,'medical examination2'!A2235:E4569,5,FALSE)</f>
        <v>4.1100000000000003</v>
      </c>
      <c r="E2235" t="str">
        <f>VLOOKUP(A2235,'medical examination2'!A2235:G4570,7,FALSE)</f>
        <v>yes</v>
      </c>
      <c r="F2235" t="str">
        <f>VLOOKUP(healthcare!A2235,'medical examination2'!A2235:I4569,9,FALSE)</f>
        <v>No</v>
      </c>
      <c r="G2235" t="str">
        <f>VLOOKUP(A2235,'medical examination2'!A2235:J4569,10,FALSE)</f>
        <v>No</v>
      </c>
      <c r="I2235" t="str">
        <f>VLOOKUP(A2235,'medical examination2'!A2235:M4569,13,FALSE)</f>
        <v>No</v>
      </c>
      <c r="J2235" t="str">
        <f>VLOOKUP(A2235,'medical examination2'!A2235:D4569,4,FALSE)</f>
        <v>UNDERWEIGHT</v>
      </c>
      <c r="K2235" t="str">
        <f>VLOOKUP(A2235,'medical examination2'!A2235:F4569,6,FALSE)</f>
        <v>NORMAL</v>
      </c>
      <c r="L2235" s="16" t="e">
        <f>VLOOKUP(A2235,'hospitalisation details 2'!A2235:G4577,7,FALSE)</f>
        <v>#N/A</v>
      </c>
      <c r="N2235" t="e">
        <f>VLOOKUP(A2235,'hospitalisation details 2'!A2235:J4577,10,FALSE)</f>
        <v>#N/A</v>
      </c>
    </row>
    <row r="2236" spans="1:14" ht="15.6" x14ac:dyDescent="0.3">
      <c r="A2236" s="1" t="s">
        <v>123</v>
      </c>
      <c r="B2236" t="str">
        <f>VLOOKUP(A2236,'Customer Names'!A2236:D4570,4,FALSE)</f>
        <v>John</v>
      </c>
      <c r="C2236">
        <f>VLOOKUP(A2236,'medical examination2'!A2236:'medical examination2'!B4570,2,FALSE)</f>
        <v>15.41</v>
      </c>
      <c r="D2236">
        <f>VLOOKUP(A2236,'medical examination2'!A2236:E4570,5,FALSE)</f>
        <v>5.43</v>
      </c>
      <c r="E2236" t="str">
        <f>VLOOKUP(A2236,'medical examination2'!A2236:G4571,7,FALSE)</f>
        <v>yes</v>
      </c>
      <c r="F2236" t="str">
        <f>VLOOKUP(healthcare!A2236,'medical examination2'!A2236:I4570,9,FALSE)</f>
        <v>No</v>
      </c>
      <c r="G2236" t="str">
        <f>VLOOKUP(A2236,'medical examination2'!A2236:J4570,10,FALSE)</f>
        <v>Yes</v>
      </c>
      <c r="I2236" t="str">
        <f>VLOOKUP(A2236,'medical examination2'!A2236:M4570,13,FALSE)</f>
        <v>No</v>
      </c>
      <c r="J2236" t="str">
        <f>VLOOKUP(A2236,'medical examination2'!A2236:D4570,4,FALSE)</f>
        <v>UNDERWEIGHT</v>
      </c>
      <c r="K2236" t="str">
        <f>VLOOKUP(A2236,'medical examination2'!A2236:F4570,6,FALSE)</f>
        <v>NORMAL</v>
      </c>
      <c r="L2236" s="16" t="e">
        <f>VLOOKUP(A2236,'hospitalisation details 2'!A2236:G4578,7,FALSE)</f>
        <v>#N/A</v>
      </c>
      <c r="N2236" t="e">
        <f>VLOOKUP(A2236,'hospitalisation details 2'!A2236:J4578,10,FALSE)</f>
        <v>#N/A</v>
      </c>
    </row>
    <row r="2237" spans="1:14" ht="15.6" x14ac:dyDescent="0.3">
      <c r="A2237" s="1" t="s">
        <v>122</v>
      </c>
      <c r="B2237" t="str">
        <f>VLOOKUP(A2237,'Customer Names'!A2237:D4571,4,FALSE)</f>
        <v>Maaikel</v>
      </c>
      <c r="C2237">
        <f>VLOOKUP(A2237,'medical examination2'!A2237:'medical examination2'!B4571,2,FALSE)</f>
        <v>24.59</v>
      </c>
      <c r="D2237">
        <f>VLOOKUP(A2237,'medical examination2'!A2237:E4571,5,FALSE)</f>
        <v>4.38</v>
      </c>
      <c r="E2237" t="str">
        <f>VLOOKUP(A2237,'medical examination2'!A2237:G4572,7,FALSE)</f>
        <v>No</v>
      </c>
      <c r="F2237" t="str">
        <f>VLOOKUP(healthcare!A2237,'medical examination2'!A2237:I4571,9,FALSE)</f>
        <v>No</v>
      </c>
      <c r="G2237" t="str">
        <f>VLOOKUP(A2237,'medical examination2'!A2237:J4571,10,FALSE)</f>
        <v>No</v>
      </c>
      <c r="I2237" t="str">
        <f>VLOOKUP(A2237,'medical examination2'!A2237:M4571,13,FALSE)</f>
        <v>No</v>
      </c>
      <c r="J2237" t="str">
        <f>VLOOKUP(A2237,'medical examination2'!A2237:D4571,4,FALSE)</f>
        <v>NORMAL WEIGHT</v>
      </c>
      <c r="K2237" t="str">
        <f>VLOOKUP(A2237,'medical examination2'!A2237:F4571,6,FALSE)</f>
        <v>NORMAL</v>
      </c>
      <c r="L2237" s="16" t="e">
        <f>VLOOKUP(A2237,'hospitalisation details 2'!A2237:G4579,7,FALSE)</f>
        <v>#N/A</v>
      </c>
      <c r="N2237" t="e">
        <f>VLOOKUP(A2237,'hospitalisation details 2'!A2237:J4579,10,FALSE)</f>
        <v>#N/A</v>
      </c>
    </row>
    <row r="2238" spans="1:14" ht="15.6" x14ac:dyDescent="0.3">
      <c r="A2238" s="1" t="s">
        <v>121</v>
      </c>
      <c r="B2238" t="str">
        <f>VLOOKUP(A2238,'Customer Names'!A2238:D4572,4,FALSE)</f>
        <v>Daniel C</v>
      </c>
      <c r="C2238">
        <f>VLOOKUP(A2238,'medical examination2'!A2238:'medical examination2'!B4572,2,FALSE)</f>
        <v>33.33</v>
      </c>
      <c r="D2238">
        <f>VLOOKUP(A2238,'medical examination2'!A2238:E4572,5,FALSE)</f>
        <v>9.7899999999999991</v>
      </c>
      <c r="E2238" t="str">
        <f>VLOOKUP(A2238,'medical examination2'!A2238:G4573,7,FALSE)</f>
        <v>No</v>
      </c>
      <c r="F2238" t="str">
        <f>VLOOKUP(healthcare!A2238,'medical examination2'!A2238:I4572,9,FALSE)</f>
        <v>No</v>
      </c>
      <c r="G2238" t="str">
        <f>VLOOKUP(A2238,'medical examination2'!A2238:J4572,10,FALSE)</f>
        <v>No</v>
      </c>
      <c r="I2238" t="str">
        <f>VLOOKUP(A2238,'medical examination2'!A2238:M4572,13,FALSE)</f>
        <v>No</v>
      </c>
      <c r="J2238" t="str">
        <f>VLOOKUP(A2238,'medical examination2'!A2238:D4572,4,FALSE)</f>
        <v>OBESITY</v>
      </c>
      <c r="K2238" t="str">
        <f>VLOOKUP(A2238,'medical examination2'!A2238:F4572,6,FALSE)</f>
        <v>DIABETES</v>
      </c>
      <c r="L2238" s="16" t="e">
        <f>VLOOKUP(A2238,'hospitalisation details 2'!A2238:G4580,7,FALSE)</f>
        <v>#N/A</v>
      </c>
      <c r="N2238" t="e">
        <f>VLOOKUP(A2238,'hospitalisation details 2'!A2238:J4580,10,FALSE)</f>
        <v>#N/A</v>
      </c>
    </row>
    <row r="2239" spans="1:14" ht="15.6" x14ac:dyDescent="0.3">
      <c r="A2239" s="1" t="s">
        <v>120</v>
      </c>
      <c r="B2239" t="str">
        <f>VLOOKUP(A2239,'Customer Names'!A2239:D4573,4,FALSE)</f>
        <v>Christopher S.</v>
      </c>
      <c r="C2239">
        <f>VLOOKUP(A2239,'medical examination2'!A2239:'medical examination2'!B4573,2,FALSE)</f>
        <v>18.5</v>
      </c>
      <c r="D2239">
        <f>VLOOKUP(A2239,'medical examination2'!A2239:E4573,5,FALSE)</f>
        <v>11.84</v>
      </c>
      <c r="E2239" t="str">
        <f>VLOOKUP(A2239,'medical examination2'!A2239:G4574,7,FALSE)</f>
        <v>No</v>
      </c>
      <c r="F2239" t="str">
        <f>VLOOKUP(healthcare!A2239,'medical examination2'!A2239:I4573,9,FALSE)</f>
        <v>No</v>
      </c>
      <c r="G2239" t="str">
        <f>VLOOKUP(A2239,'medical examination2'!A2239:J4573,10,FALSE)</f>
        <v>No</v>
      </c>
      <c r="I2239" t="str">
        <f>VLOOKUP(A2239,'medical examination2'!A2239:M4573,13,FALSE)</f>
        <v>No</v>
      </c>
      <c r="J2239" t="str">
        <f>VLOOKUP(A2239,'medical examination2'!A2239:D4573,4,FALSE)</f>
        <v>NORMAL WEIGHT</v>
      </c>
      <c r="K2239" t="str">
        <f>VLOOKUP(A2239,'medical examination2'!A2239:F4573,6,FALSE)</f>
        <v>DIABETES</v>
      </c>
      <c r="L2239" s="16" t="e">
        <f>VLOOKUP(A2239,'hospitalisation details 2'!A2239:G4581,7,FALSE)</f>
        <v>#N/A</v>
      </c>
      <c r="N2239" t="e">
        <f>VLOOKUP(A2239,'hospitalisation details 2'!A2239:J4581,10,FALSE)</f>
        <v>#N/A</v>
      </c>
    </row>
    <row r="2240" spans="1:14" ht="15.6" x14ac:dyDescent="0.3">
      <c r="A2240" s="1" t="s">
        <v>119</v>
      </c>
      <c r="B2240" t="str">
        <f>VLOOKUP(A2240,'Customer Names'!A2240:D4574,4,FALSE)</f>
        <v>William R</v>
      </c>
      <c r="C2240">
        <f>VLOOKUP(A2240,'medical examination2'!A2240:'medical examination2'!B4574,2,FALSE)</f>
        <v>18.579999999999998</v>
      </c>
      <c r="D2240">
        <f>VLOOKUP(A2240,'medical examination2'!A2240:E4574,5,FALSE)</f>
        <v>6.22</v>
      </c>
      <c r="E2240" t="str">
        <f>VLOOKUP(A2240,'medical examination2'!A2240:G4575,7,FALSE)</f>
        <v>No</v>
      </c>
      <c r="F2240" t="str">
        <f>VLOOKUP(healthcare!A2240,'medical examination2'!A2240:I4574,9,FALSE)</f>
        <v>No</v>
      </c>
      <c r="G2240" t="str">
        <f>VLOOKUP(A2240,'medical examination2'!A2240:J4574,10,FALSE)</f>
        <v>No</v>
      </c>
      <c r="I2240" t="str">
        <f>VLOOKUP(A2240,'medical examination2'!A2240:M4574,13,FALSE)</f>
        <v>No</v>
      </c>
      <c r="J2240" t="str">
        <f>VLOOKUP(A2240,'medical examination2'!A2240:D4574,4,FALSE)</f>
        <v>NORMAL WEIGHT</v>
      </c>
      <c r="K2240" t="str">
        <f>VLOOKUP(A2240,'medical examination2'!A2240:F4574,6,FALSE)</f>
        <v>PREDIABETES</v>
      </c>
      <c r="L2240" s="16" t="e">
        <f>VLOOKUP(A2240,'hospitalisation details 2'!A2240:G4582,7,FALSE)</f>
        <v>#N/A</v>
      </c>
      <c r="N2240" t="e">
        <f>VLOOKUP(A2240,'hospitalisation details 2'!A2240:J4582,10,FALSE)</f>
        <v>#N/A</v>
      </c>
    </row>
    <row r="2241" spans="1:14" ht="15.6" x14ac:dyDescent="0.3">
      <c r="A2241" s="1" t="s">
        <v>118</v>
      </c>
      <c r="B2241" t="str">
        <f>VLOOKUP(A2241,'Customer Names'!A2241:D4575,4,FALSE)</f>
        <v>Lyndsy</v>
      </c>
      <c r="C2241">
        <f>VLOOKUP(A2241,'medical examination2'!A2241:'medical examination2'!B4575,2,FALSE)</f>
        <v>16.64</v>
      </c>
      <c r="D2241">
        <f>VLOOKUP(A2241,'medical examination2'!A2241:E4575,5,FALSE)</f>
        <v>10.01</v>
      </c>
      <c r="E2241" t="str">
        <f>VLOOKUP(A2241,'medical examination2'!A2241:G4576,7,FALSE)</f>
        <v>No</v>
      </c>
      <c r="F2241" t="str">
        <f>VLOOKUP(healthcare!A2241,'medical examination2'!A2241:I4575,9,FALSE)</f>
        <v>No</v>
      </c>
      <c r="G2241" t="str">
        <f>VLOOKUP(A2241,'medical examination2'!A2241:J4575,10,FALSE)</f>
        <v>No</v>
      </c>
      <c r="I2241" t="str">
        <f>VLOOKUP(A2241,'medical examination2'!A2241:M4575,13,FALSE)</f>
        <v>No</v>
      </c>
      <c r="J2241" t="str">
        <f>VLOOKUP(A2241,'medical examination2'!A2241:D4575,4,FALSE)</f>
        <v>UNDERWEIGHT</v>
      </c>
      <c r="K2241" t="str">
        <f>VLOOKUP(A2241,'medical examination2'!A2241:F4575,6,FALSE)</f>
        <v>DIABETES</v>
      </c>
      <c r="L2241" s="16" t="e">
        <f>VLOOKUP(A2241,'hospitalisation details 2'!A2241:G4583,7,FALSE)</f>
        <v>#N/A</v>
      </c>
      <c r="N2241" t="e">
        <f>VLOOKUP(A2241,'hospitalisation details 2'!A2241:J4583,10,FALSE)</f>
        <v>#N/A</v>
      </c>
    </row>
    <row r="2242" spans="1:14" ht="15.6" x14ac:dyDescent="0.3">
      <c r="A2242" s="1" t="s">
        <v>117</v>
      </c>
      <c r="B2242" t="str">
        <f>VLOOKUP(A2242,'Customer Names'!A2242:D4576,4,FALSE)</f>
        <v>Jessica</v>
      </c>
      <c r="C2242">
        <f>VLOOKUP(A2242,'medical examination2'!A2242:'medical examination2'!B4576,2,FALSE)</f>
        <v>19.329999999999998</v>
      </c>
      <c r="D2242">
        <f>VLOOKUP(A2242,'medical examination2'!A2242:E4576,5,FALSE)</f>
        <v>4.32</v>
      </c>
      <c r="E2242" t="str">
        <f>VLOOKUP(A2242,'medical examination2'!A2242:G4577,7,FALSE)</f>
        <v>No</v>
      </c>
      <c r="F2242" t="str">
        <f>VLOOKUP(healthcare!A2242,'medical examination2'!A2242:I4576,9,FALSE)</f>
        <v>No</v>
      </c>
      <c r="G2242" t="str">
        <f>VLOOKUP(A2242,'medical examination2'!A2242:J4576,10,FALSE)</f>
        <v>No</v>
      </c>
      <c r="I2242" t="str">
        <f>VLOOKUP(A2242,'medical examination2'!A2242:M4576,13,FALSE)</f>
        <v>No</v>
      </c>
      <c r="J2242" t="str">
        <f>VLOOKUP(A2242,'medical examination2'!A2242:D4576,4,FALSE)</f>
        <v>NORMAL WEIGHT</v>
      </c>
      <c r="K2242" t="str">
        <f>VLOOKUP(A2242,'medical examination2'!A2242:F4576,6,FALSE)</f>
        <v>NORMAL</v>
      </c>
      <c r="L2242" s="16" t="e">
        <f>VLOOKUP(A2242,'hospitalisation details 2'!A2242:G4584,7,FALSE)</f>
        <v>#N/A</v>
      </c>
      <c r="N2242" t="e">
        <f>VLOOKUP(A2242,'hospitalisation details 2'!A2242:J4584,10,FALSE)</f>
        <v>#N/A</v>
      </c>
    </row>
    <row r="2243" spans="1:14" ht="15.6" x14ac:dyDescent="0.3">
      <c r="A2243" s="1" t="s">
        <v>116</v>
      </c>
      <c r="B2243" t="str">
        <f>VLOOKUP(A2243,'Customer Names'!A2243:D4577,4,FALSE)</f>
        <v>Anna</v>
      </c>
      <c r="C2243">
        <f>VLOOKUP(A2243,'medical examination2'!A2243:'medical examination2'!B4577,2,FALSE)</f>
        <v>21.26</v>
      </c>
      <c r="D2243">
        <f>VLOOKUP(A2243,'medical examination2'!A2243:E4577,5,FALSE)</f>
        <v>5.65</v>
      </c>
      <c r="E2243" t="str">
        <f>VLOOKUP(A2243,'medical examination2'!A2243:G4578,7,FALSE)</f>
        <v>yes</v>
      </c>
      <c r="F2243" t="str">
        <f>VLOOKUP(healthcare!A2243,'medical examination2'!A2243:I4577,9,FALSE)</f>
        <v>No</v>
      </c>
      <c r="G2243" t="str">
        <f>VLOOKUP(A2243,'medical examination2'!A2243:J4577,10,FALSE)</f>
        <v>Yes</v>
      </c>
      <c r="I2243" t="str">
        <f>VLOOKUP(A2243,'medical examination2'!A2243:M4577,13,FALSE)</f>
        <v>No</v>
      </c>
      <c r="J2243" t="str">
        <f>VLOOKUP(A2243,'medical examination2'!A2243:D4577,4,FALSE)</f>
        <v>NORMAL WEIGHT</v>
      </c>
      <c r="K2243" t="str">
        <f>VLOOKUP(A2243,'medical examination2'!A2243:F4577,6,FALSE)</f>
        <v>NORMAL</v>
      </c>
      <c r="L2243" s="16" t="e">
        <f>VLOOKUP(A2243,'hospitalisation details 2'!A2243:G4585,7,FALSE)</f>
        <v>#N/A</v>
      </c>
      <c r="N2243" t="e">
        <f>VLOOKUP(A2243,'hospitalisation details 2'!A2243:J4585,10,FALSE)</f>
        <v>#N/A</v>
      </c>
    </row>
    <row r="2244" spans="1:14" ht="15.6" x14ac:dyDescent="0.3">
      <c r="A2244" s="1" t="s">
        <v>115</v>
      </c>
      <c r="B2244" t="str">
        <f>VLOOKUP(A2244,'Customer Names'!A2244:D4578,4,FALSE)</f>
        <v>Jordan</v>
      </c>
      <c r="C2244">
        <f>VLOOKUP(A2244,'medical examination2'!A2244:'medical examination2'!B4578,2,FALSE)</f>
        <v>15.6</v>
      </c>
      <c r="D2244">
        <f>VLOOKUP(A2244,'medical examination2'!A2244:E4578,5,FALSE)</f>
        <v>4.12</v>
      </c>
      <c r="E2244" t="str">
        <f>VLOOKUP(A2244,'medical examination2'!A2244:G4579,7,FALSE)</f>
        <v>yes</v>
      </c>
      <c r="F2244" t="str">
        <f>VLOOKUP(healthcare!A2244,'medical examination2'!A2244:I4578,9,FALSE)</f>
        <v>No</v>
      </c>
      <c r="G2244" t="str">
        <f>VLOOKUP(A2244,'medical examination2'!A2244:J4578,10,FALSE)</f>
        <v>No</v>
      </c>
      <c r="I2244" t="str">
        <f>VLOOKUP(A2244,'medical examination2'!A2244:M4578,13,FALSE)</f>
        <v>No</v>
      </c>
      <c r="J2244" t="str">
        <f>VLOOKUP(A2244,'medical examination2'!A2244:D4578,4,FALSE)</f>
        <v>UNDERWEIGHT</v>
      </c>
      <c r="K2244" t="str">
        <f>VLOOKUP(A2244,'medical examination2'!A2244:F4578,6,FALSE)</f>
        <v>NORMAL</v>
      </c>
      <c r="L2244" s="16" t="e">
        <f>VLOOKUP(A2244,'hospitalisation details 2'!A2244:G4586,7,FALSE)</f>
        <v>#N/A</v>
      </c>
      <c r="N2244" t="e">
        <f>VLOOKUP(A2244,'hospitalisation details 2'!A2244:J4586,10,FALSE)</f>
        <v>#N/A</v>
      </c>
    </row>
    <row r="2245" spans="1:14" ht="15.6" x14ac:dyDescent="0.3">
      <c r="A2245" s="1" t="s">
        <v>114</v>
      </c>
      <c r="B2245" t="str">
        <f>VLOOKUP(A2245,'Customer Names'!A2245:D4579,4,FALSE)</f>
        <v>Brian</v>
      </c>
      <c r="C2245">
        <f>VLOOKUP(A2245,'medical examination2'!A2245:'medical examination2'!B4579,2,FALSE)</f>
        <v>24.39</v>
      </c>
      <c r="D2245">
        <f>VLOOKUP(A2245,'medical examination2'!A2245:E4579,5,FALSE)</f>
        <v>6.24</v>
      </c>
      <c r="E2245" t="str">
        <f>VLOOKUP(A2245,'medical examination2'!A2245:G4580,7,FALSE)</f>
        <v>No</v>
      </c>
      <c r="F2245" t="str">
        <f>VLOOKUP(healthcare!A2245,'medical examination2'!A2245:I4579,9,FALSE)</f>
        <v>No</v>
      </c>
      <c r="G2245" t="str">
        <f>VLOOKUP(A2245,'medical examination2'!A2245:J4579,10,FALSE)</f>
        <v>No</v>
      </c>
      <c r="I2245" t="str">
        <f>VLOOKUP(A2245,'medical examination2'!A2245:M4579,13,FALSE)</f>
        <v>No</v>
      </c>
      <c r="J2245" t="str">
        <f>VLOOKUP(A2245,'medical examination2'!A2245:D4579,4,FALSE)</f>
        <v>NORMAL WEIGHT</v>
      </c>
      <c r="K2245" t="str">
        <f>VLOOKUP(A2245,'medical examination2'!A2245:F4579,6,FALSE)</f>
        <v>PREDIABETES</v>
      </c>
      <c r="L2245" s="16" t="e">
        <f>VLOOKUP(A2245,'hospitalisation details 2'!A2245:G4587,7,FALSE)</f>
        <v>#N/A</v>
      </c>
      <c r="N2245" t="e">
        <f>VLOOKUP(A2245,'hospitalisation details 2'!A2245:J4587,10,FALSE)</f>
        <v>#N/A</v>
      </c>
    </row>
    <row r="2246" spans="1:14" ht="15.6" x14ac:dyDescent="0.3">
      <c r="A2246" s="1" t="s">
        <v>113</v>
      </c>
      <c r="B2246" t="str">
        <f>VLOOKUP(A2246,'Customer Names'!A2246:D4580,4,FALSE)</f>
        <v>Katherine A</v>
      </c>
      <c r="C2246">
        <f>VLOOKUP(A2246,'medical examination2'!A2246:'medical examination2'!B4580,2,FALSE)</f>
        <v>24.75</v>
      </c>
      <c r="D2246">
        <f>VLOOKUP(A2246,'medical examination2'!A2246:E4580,5,FALSE)</f>
        <v>4.83</v>
      </c>
      <c r="E2246" t="str">
        <f>VLOOKUP(A2246,'medical examination2'!A2246:G4581,7,FALSE)</f>
        <v>No</v>
      </c>
      <c r="F2246" t="str">
        <f>VLOOKUP(healthcare!A2246,'medical examination2'!A2246:I4580,9,FALSE)</f>
        <v>No</v>
      </c>
      <c r="G2246" t="str">
        <f>VLOOKUP(A2246,'medical examination2'!A2246:J4580,10,FALSE)</f>
        <v>No</v>
      </c>
      <c r="I2246" t="str">
        <f>VLOOKUP(A2246,'medical examination2'!A2246:M4580,13,FALSE)</f>
        <v>No</v>
      </c>
      <c r="J2246" t="str">
        <f>VLOOKUP(A2246,'medical examination2'!A2246:D4580,4,FALSE)</f>
        <v>NORMAL WEIGHT</v>
      </c>
      <c r="K2246" t="str">
        <f>VLOOKUP(A2246,'medical examination2'!A2246:F4580,6,FALSE)</f>
        <v>NORMAL</v>
      </c>
      <c r="L2246" s="16" t="e">
        <f>VLOOKUP(A2246,'hospitalisation details 2'!A2246:G4588,7,FALSE)</f>
        <v>#N/A</v>
      </c>
      <c r="N2246" t="e">
        <f>VLOOKUP(A2246,'hospitalisation details 2'!A2246:J4588,10,FALSE)</f>
        <v>#N/A</v>
      </c>
    </row>
    <row r="2247" spans="1:14" ht="15.6" x14ac:dyDescent="0.3">
      <c r="A2247" s="1" t="s">
        <v>112</v>
      </c>
      <c r="B2247" t="str">
        <f>VLOOKUP(A2247,'Customer Names'!A2247:D4581,4,FALSE)</f>
        <v>Melanie</v>
      </c>
      <c r="C2247">
        <f>VLOOKUP(A2247,'medical examination2'!A2247:'medical examination2'!B4581,2,FALSE)</f>
        <v>20.88</v>
      </c>
      <c r="D2247">
        <f>VLOOKUP(A2247,'medical examination2'!A2247:E4581,5,FALSE)</f>
        <v>7.4</v>
      </c>
      <c r="E2247" t="str">
        <f>VLOOKUP(A2247,'medical examination2'!A2247:G4582,7,FALSE)</f>
        <v>No</v>
      </c>
      <c r="F2247" t="str">
        <f>VLOOKUP(healthcare!A2247,'medical examination2'!A2247:I4581,9,FALSE)</f>
        <v>No</v>
      </c>
      <c r="G2247" t="str">
        <f>VLOOKUP(A2247,'medical examination2'!A2247:J4581,10,FALSE)</f>
        <v>No</v>
      </c>
      <c r="I2247" t="str">
        <f>VLOOKUP(A2247,'medical examination2'!A2247:M4581,13,FALSE)</f>
        <v>No</v>
      </c>
      <c r="J2247" t="str">
        <f>VLOOKUP(A2247,'medical examination2'!A2247:D4581,4,FALSE)</f>
        <v>NORMAL WEIGHT</v>
      </c>
      <c r="K2247" t="str">
        <f>VLOOKUP(A2247,'medical examination2'!A2247:F4581,6,FALSE)</f>
        <v>DIABETES</v>
      </c>
      <c r="L2247" s="16" t="e">
        <f>VLOOKUP(A2247,'hospitalisation details 2'!A2247:G4589,7,FALSE)</f>
        <v>#N/A</v>
      </c>
      <c r="N2247" t="e">
        <f>VLOOKUP(A2247,'hospitalisation details 2'!A2247:J4589,10,FALSE)</f>
        <v>#N/A</v>
      </c>
    </row>
    <row r="2248" spans="1:14" ht="15.6" x14ac:dyDescent="0.3">
      <c r="A2248" s="1" t="s">
        <v>111</v>
      </c>
      <c r="B2248" t="str">
        <f>VLOOKUP(A2248,'Customer Names'!A2248:D4582,4,FALSE)</f>
        <v>Jessica</v>
      </c>
      <c r="C2248">
        <f>VLOOKUP(A2248,'medical examination2'!A2248:'medical examination2'!B4582,2,FALSE)</f>
        <v>20.43</v>
      </c>
      <c r="D2248">
        <f>VLOOKUP(A2248,'medical examination2'!A2248:E4582,5,FALSE)</f>
        <v>4.54</v>
      </c>
      <c r="E2248" t="str">
        <f>VLOOKUP(A2248,'medical examination2'!A2248:G4583,7,FALSE)</f>
        <v>No</v>
      </c>
      <c r="F2248" t="str">
        <f>VLOOKUP(healthcare!A2248,'medical examination2'!A2248:I4582,9,FALSE)</f>
        <v>No</v>
      </c>
      <c r="G2248" t="str">
        <f>VLOOKUP(A2248,'medical examination2'!A2248:J4582,10,FALSE)</f>
        <v>No</v>
      </c>
      <c r="I2248" t="str">
        <f>VLOOKUP(A2248,'medical examination2'!A2248:M4582,13,FALSE)</f>
        <v>No</v>
      </c>
      <c r="J2248" t="str">
        <f>VLOOKUP(A2248,'medical examination2'!A2248:D4582,4,FALSE)</f>
        <v>NORMAL WEIGHT</v>
      </c>
      <c r="K2248" t="str">
        <f>VLOOKUP(A2248,'medical examination2'!A2248:F4582,6,FALSE)</f>
        <v>NORMAL</v>
      </c>
      <c r="L2248" s="16" t="e">
        <f>VLOOKUP(A2248,'hospitalisation details 2'!A2248:G4590,7,FALSE)</f>
        <v>#N/A</v>
      </c>
      <c r="N2248" t="e">
        <f>VLOOKUP(A2248,'hospitalisation details 2'!A2248:J4590,10,FALSE)</f>
        <v>#N/A</v>
      </c>
    </row>
    <row r="2249" spans="1:14" ht="15.6" x14ac:dyDescent="0.3">
      <c r="A2249" s="1" t="s">
        <v>110</v>
      </c>
      <c r="B2249" t="str">
        <f>VLOOKUP(A2249,'Customer Names'!A2249:D4583,4,FALSE)</f>
        <v>Eric S</v>
      </c>
      <c r="C2249">
        <f>VLOOKUP(A2249,'medical examination2'!A2249:'medical examination2'!B4583,2,FALSE)</f>
        <v>15.18</v>
      </c>
      <c r="D2249">
        <f>VLOOKUP(A2249,'medical examination2'!A2249:E4583,5,FALSE)</f>
        <v>11.11</v>
      </c>
      <c r="E2249" t="str">
        <f>VLOOKUP(A2249,'medical examination2'!A2249:G4584,7,FALSE)</f>
        <v>No</v>
      </c>
      <c r="F2249" t="str">
        <f>VLOOKUP(healthcare!A2249,'medical examination2'!A2249:I4583,9,FALSE)</f>
        <v>No</v>
      </c>
      <c r="G2249" t="str">
        <f>VLOOKUP(A2249,'medical examination2'!A2249:J4583,10,FALSE)</f>
        <v>No</v>
      </c>
      <c r="I2249" t="str">
        <f>VLOOKUP(A2249,'medical examination2'!A2249:M4583,13,FALSE)</f>
        <v>No</v>
      </c>
      <c r="J2249" t="str">
        <f>VLOOKUP(A2249,'medical examination2'!A2249:D4583,4,FALSE)</f>
        <v>UNDERWEIGHT</v>
      </c>
      <c r="K2249" t="str">
        <f>VLOOKUP(A2249,'medical examination2'!A2249:F4583,6,FALSE)</f>
        <v>DIABETES</v>
      </c>
      <c r="L2249" s="16" t="e">
        <f>VLOOKUP(A2249,'hospitalisation details 2'!A2249:G4591,7,FALSE)</f>
        <v>#N/A</v>
      </c>
      <c r="N2249" t="e">
        <f>VLOOKUP(A2249,'hospitalisation details 2'!A2249:J4591,10,FALSE)</f>
        <v>#N/A</v>
      </c>
    </row>
    <row r="2250" spans="1:14" ht="15.6" x14ac:dyDescent="0.3">
      <c r="A2250" s="1" t="s">
        <v>109</v>
      </c>
      <c r="B2250" t="str">
        <f>VLOOKUP(A2250,'Customer Names'!A2250:D4584,4,FALSE)</f>
        <v>Joseph</v>
      </c>
      <c r="C2250">
        <f>VLOOKUP(A2250,'medical examination2'!A2250:'medical examination2'!B4584,2,FALSE)</f>
        <v>15.12</v>
      </c>
      <c r="D2250">
        <f>VLOOKUP(A2250,'medical examination2'!A2250:E4584,5,FALSE)</f>
        <v>4.03</v>
      </c>
      <c r="E2250" t="str">
        <f>VLOOKUP(A2250,'medical examination2'!A2250:G4585,7,FALSE)</f>
        <v>yes</v>
      </c>
      <c r="F2250" t="str">
        <f>VLOOKUP(healthcare!A2250,'medical examination2'!A2250:I4584,9,FALSE)</f>
        <v>No</v>
      </c>
      <c r="G2250" t="str">
        <f>VLOOKUP(A2250,'medical examination2'!A2250:J4584,10,FALSE)</f>
        <v>No</v>
      </c>
      <c r="I2250" t="str">
        <f>VLOOKUP(A2250,'medical examination2'!A2250:M4584,13,FALSE)</f>
        <v>No</v>
      </c>
      <c r="J2250" t="str">
        <f>VLOOKUP(A2250,'medical examination2'!A2250:D4584,4,FALSE)</f>
        <v>UNDERWEIGHT</v>
      </c>
      <c r="K2250" t="str">
        <f>VLOOKUP(A2250,'medical examination2'!A2250:F4584,6,FALSE)</f>
        <v>NORMAL</v>
      </c>
      <c r="L2250" s="16" t="e">
        <f>VLOOKUP(A2250,'hospitalisation details 2'!A2250:G4592,7,FALSE)</f>
        <v>#N/A</v>
      </c>
      <c r="N2250" t="e">
        <f>VLOOKUP(A2250,'hospitalisation details 2'!A2250:J4592,10,FALSE)</f>
        <v>#N/A</v>
      </c>
    </row>
    <row r="2251" spans="1:14" ht="15.6" x14ac:dyDescent="0.3">
      <c r="A2251" s="1" t="s">
        <v>108</v>
      </c>
      <c r="B2251" t="str">
        <f>VLOOKUP(A2251,'Customer Names'!A2251:D4585,4,FALSE)</f>
        <v>Mary</v>
      </c>
      <c r="C2251">
        <f>VLOOKUP(A2251,'medical examination2'!A2251:'medical examination2'!B4585,2,FALSE)</f>
        <v>23.88</v>
      </c>
      <c r="D2251">
        <f>VLOOKUP(A2251,'medical examination2'!A2251:E4585,5,FALSE)</f>
        <v>4.51</v>
      </c>
      <c r="E2251" t="str">
        <f>VLOOKUP(A2251,'medical examination2'!A2251:G4586,7,FALSE)</f>
        <v>No</v>
      </c>
      <c r="F2251" t="str">
        <f>VLOOKUP(healthcare!A2251,'medical examination2'!A2251:I4585,9,FALSE)</f>
        <v>No</v>
      </c>
      <c r="G2251" t="str">
        <f>VLOOKUP(A2251,'medical examination2'!A2251:J4585,10,FALSE)</f>
        <v>No</v>
      </c>
      <c r="I2251" t="str">
        <f>VLOOKUP(A2251,'medical examination2'!A2251:M4585,13,FALSE)</f>
        <v>No</v>
      </c>
      <c r="J2251" t="str">
        <f>VLOOKUP(A2251,'medical examination2'!A2251:D4585,4,FALSE)</f>
        <v>NORMAL WEIGHT</v>
      </c>
      <c r="K2251" t="str">
        <f>VLOOKUP(A2251,'medical examination2'!A2251:F4585,6,FALSE)</f>
        <v>NORMAL</v>
      </c>
      <c r="L2251" s="16" t="e">
        <f>VLOOKUP(A2251,'hospitalisation details 2'!A2251:G4593,7,FALSE)</f>
        <v>#N/A</v>
      </c>
      <c r="N2251" t="e">
        <f>VLOOKUP(A2251,'hospitalisation details 2'!A2251:J4593,10,FALSE)</f>
        <v>#N/A</v>
      </c>
    </row>
    <row r="2252" spans="1:14" ht="15.6" x14ac:dyDescent="0.3">
      <c r="A2252" s="1" t="s">
        <v>107</v>
      </c>
      <c r="B2252" t="str">
        <f>VLOOKUP(A2252,'Customer Names'!A2252:D4586,4,FALSE)</f>
        <v>Natalie</v>
      </c>
      <c r="C2252">
        <f>VLOOKUP(A2252,'medical examination2'!A2252:'medical examination2'!B4586,2,FALSE)</f>
        <v>16.13</v>
      </c>
      <c r="D2252">
        <f>VLOOKUP(A2252,'medical examination2'!A2252:E4586,5,FALSE)</f>
        <v>5.56</v>
      </c>
      <c r="E2252" t="str">
        <f>VLOOKUP(A2252,'medical examination2'!A2252:G4587,7,FALSE)</f>
        <v>No</v>
      </c>
      <c r="F2252" t="str">
        <f>VLOOKUP(healthcare!A2252,'medical examination2'!A2252:I4586,9,FALSE)</f>
        <v>yes</v>
      </c>
      <c r="G2252" t="str">
        <f>VLOOKUP(A2252,'medical examination2'!A2252:J4586,10,FALSE)</f>
        <v>No</v>
      </c>
      <c r="I2252" t="str">
        <f>VLOOKUP(A2252,'medical examination2'!A2252:M4586,13,FALSE)</f>
        <v>No</v>
      </c>
      <c r="J2252" t="str">
        <f>VLOOKUP(A2252,'medical examination2'!A2252:D4586,4,FALSE)</f>
        <v>UNDERWEIGHT</v>
      </c>
      <c r="K2252" t="str">
        <f>VLOOKUP(A2252,'medical examination2'!A2252:F4586,6,FALSE)</f>
        <v>NORMAL</v>
      </c>
      <c r="L2252" s="16" t="e">
        <f>VLOOKUP(A2252,'hospitalisation details 2'!A2252:G4594,7,FALSE)</f>
        <v>#N/A</v>
      </c>
      <c r="N2252" t="e">
        <f>VLOOKUP(A2252,'hospitalisation details 2'!A2252:J4594,10,FALSE)</f>
        <v>#N/A</v>
      </c>
    </row>
    <row r="2253" spans="1:14" ht="15.6" x14ac:dyDescent="0.3">
      <c r="A2253" s="1" t="s">
        <v>106</v>
      </c>
      <c r="B2253" t="str">
        <f>VLOOKUP(A2253,'Customer Names'!A2253:D4587,4,FALSE)</f>
        <v>Christopher</v>
      </c>
      <c r="C2253">
        <f>VLOOKUP(A2253,'medical examination2'!A2253:'medical examination2'!B4587,2,FALSE)</f>
        <v>24.09</v>
      </c>
      <c r="D2253">
        <f>VLOOKUP(A2253,'medical examination2'!A2253:E4587,5,FALSE)</f>
        <v>4.0999999999999996</v>
      </c>
      <c r="E2253" t="str">
        <f>VLOOKUP(A2253,'medical examination2'!A2253:G4588,7,FALSE)</f>
        <v>No</v>
      </c>
      <c r="F2253" t="str">
        <f>VLOOKUP(healthcare!A2253,'medical examination2'!A2253:I4587,9,FALSE)</f>
        <v>yes</v>
      </c>
      <c r="G2253" t="str">
        <f>VLOOKUP(A2253,'medical examination2'!A2253:J4587,10,FALSE)</f>
        <v>No</v>
      </c>
      <c r="I2253" t="str">
        <f>VLOOKUP(A2253,'medical examination2'!A2253:M4587,13,FALSE)</f>
        <v>No</v>
      </c>
      <c r="J2253" t="str">
        <f>VLOOKUP(A2253,'medical examination2'!A2253:D4587,4,FALSE)</f>
        <v>NORMAL WEIGHT</v>
      </c>
      <c r="K2253" t="str">
        <f>VLOOKUP(A2253,'medical examination2'!A2253:F4587,6,FALSE)</f>
        <v>NORMAL</v>
      </c>
      <c r="L2253" s="16" t="e">
        <f>VLOOKUP(A2253,'hospitalisation details 2'!A2253:G4595,7,FALSE)</f>
        <v>#N/A</v>
      </c>
      <c r="N2253" t="e">
        <f>VLOOKUP(A2253,'hospitalisation details 2'!A2253:J4595,10,FALSE)</f>
        <v>#N/A</v>
      </c>
    </row>
    <row r="2254" spans="1:14" ht="15.6" x14ac:dyDescent="0.3">
      <c r="A2254" s="1" t="s">
        <v>105</v>
      </c>
      <c r="B2254" t="str">
        <f>VLOOKUP(A2254,'Customer Names'!A2254:D4588,4,FALSE)</f>
        <v>Sonja</v>
      </c>
      <c r="C2254">
        <f>VLOOKUP(A2254,'medical examination2'!A2254:'medical examination2'!B4588,2,FALSE)</f>
        <v>19.43</v>
      </c>
      <c r="D2254">
        <f>VLOOKUP(A2254,'medical examination2'!A2254:E4588,5,FALSE)</f>
        <v>5.85</v>
      </c>
      <c r="E2254" t="str">
        <f>VLOOKUP(A2254,'medical examination2'!A2254:G4589,7,FALSE)</f>
        <v>No</v>
      </c>
      <c r="F2254" t="str">
        <f>VLOOKUP(healthcare!A2254,'medical examination2'!A2254:I4588,9,FALSE)</f>
        <v>yes</v>
      </c>
      <c r="G2254" t="str">
        <f>VLOOKUP(A2254,'medical examination2'!A2254:J4588,10,FALSE)</f>
        <v>No</v>
      </c>
      <c r="I2254" t="str">
        <f>VLOOKUP(A2254,'medical examination2'!A2254:M4588,13,FALSE)</f>
        <v>No</v>
      </c>
      <c r="J2254" t="str">
        <f>VLOOKUP(A2254,'medical examination2'!A2254:D4588,4,FALSE)</f>
        <v>NORMAL WEIGHT</v>
      </c>
      <c r="K2254" t="str">
        <f>VLOOKUP(A2254,'medical examination2'!A2254:F4588,6,FALSE)</f>
        <v>PREDIABETES</v>
      </c>
      <c r="L2254" s="16" t="e">
        <f>VLOOKUP(A2254,'hospitalisation details 2'!A2254:G4596,7,FALSE)</f>
        <v>#N/A</v>
      </c>
      <c r="N2254" t="e">
        <f>VLOOKUP(A2254,'hospitalisation details 2'!A2254:J4596,10,FALSE)</f>
        <v>#N/A</v>
      </c>
    </row>
    <row r="2255" spans="1:14" ht="15.6" x14ac:dyDescent="0.3">
      <c r="A2255" s="1" t="s">
        <v>104</v>
      </c>
      <c r="B2255" t="str">
        <f>VLOOKUP(A2255,'Customer Names'!A2255:D4589,4,FALSE)</f>
        <v>Alexandra</v>
      </c>
      <c r="C2255">
        <f>VLOOKUP(A2255,'medical examination2'!A2255:'medical examination2'!B4589,2,FALSE)</f>
        <v>15.22</v>
      </c>
      <c r="D2255">
        <f>VLOOKUP(A2255,'medical examination2'!A2255:E4589,5,FALSE)</f>
        <v>4.92</v>
      </c>
      <c r="E2255" t="str">
        <f>VLOOKUP(A2255,'medical examination2'!A2255:G4590,7,FALSE)</f>
        <v>yes</v>
      </c>
      <c r="F2255" t="str">
        <f>VLOOKUP(healthcare!A2255,'medical examination2'!A2255:I4589,9,FALSE)</f>
        <v>No</v>
      </c>
      <c r="G2255" t="str">
        <f>VLOOKUP(A2255,'medical examination2'!A2255:J4589,10,FALSE)</f>
        <v>Yes</v>
      </c>
      <c r="I2255" t="str">
        <f>VLOOKUP(A2255,'medical examination2'!A2255:M4589,13,FALSE)</f>
        <v>No</v>
      </c>
      <c r="J2255" t="str">
        <f>VLOOKUP(A2255,'medical examination2'!A2255:D4589,4,FALSE)</f>
        <v>UNDERWEIGHT</v>
      </c>
      <c r="K2255" t="str">
        <f>VLOOKUP(A2255,'medical examination2'!A2255:F4589,6,FALSE)</f>
        <v>NORMAL</v>
      </c>
      <c r="L2255" s="16" t="e">
        <f>VLOOKUP(A2255,'hospitalisation details 2'!A2255:G4597,7,FALSE)</f>
        <v>#N/A</v>
      </c>
      <c r="N2255" t="e">
        <f>VLOOKUP(A2255,'hospitalisation details 2'!A2255:J4597,10,FALSE)</f>
        <v>#N/A</v>
      </c>
    </row>
    <row r="2256" spans="1:14" ht="15.6" x14ac:dyDescent="0.3">
      <c r="A2256" s="1" t="s">
        <v>103</v>
      </c>
      <c r="B2256" t="str">
        <f>VLOOKUP(A2256,'Customer Names'!A2256:D4590,4,FALSE)</f>
        <v>Martha L.</v>
      </c>
      <c r="C2256">
        <f>VLOOKUP(A2256,'medical examination2'!A2256:'medical examination2'!B4590,2,FALSE)</f>
        <v>20.72</v>
      </c>
      <c r="D2256">
        <f>VLOOKUP(A2256,'medical examination2'!A2256:E4590,5,FALSE)</f>
        <v>9.4600000000000009</v>
      </c>
      <c r="E2256" t="str">
        <f>VLOOKUP(A2256,'medical examination2'!A2256:G4591,7,FALSE)</f>
        <v>No</v>
      </c>
      <c r="F2256" t="str">
        <f>VLOOKUP(healthcare!A2256,'medical examination2'!A2256:I4590,9,FALSE)</f>
        <v>No</v>
      </c>
      <c r="G2256" t="str">
        <f>VLOOKUP(A2256,'medical examination2'!A2256:J4590,10,FALSE)</f>
        <v>No</v>
      </c>
      <c r="I2256" t="str">
        <f>VLOOKUP(A2256,'medical examination2'!A2256:M4590,13,FALSE)</f>
        <v>No</v>
      </c>
      <c r="J2256" t="str">
        <f>VLOOKUP(A2256,'medical examination2'!A2256:D4590,4,FALSE)</f>
        <v>NORMAL WEIGHT</v>
      </c>
      <c r="K2256" t="str">
        <f>VLOOKUP(A2256,'medical examination2'!A2256:F4590,6,FALSE)</f>
        <v>DIABETES</v>
      </c>
      <c r="L2256" s="16" t="e">
        <f>VLOOKUP(A2256,'hospitalisation details 2'!A2256:G4598,7,FALSE)</f>
        <v>#N/A</v>
      </c>
      <c r="N2256" t="e">
        <f>VLOOKUP(A2256,'hospitalisation details 2'!A2256:J4598,10,FALSE)</f>
        <v>#N/A</v>
      </c>
    </row>
    <row r="2257" spans="1:14" ht="15.6" x14ac:dyDescent="0.3">
      <c r="A2257" s="1" t="s">
        <v>102</v>
      </c>
      <c r="B2257" t="str">
        <f>VLOOKUP(A2257,'Customer Names'!A2257:D4591,4,FALSE)</f>
        <v>Ryan C.</v>
      </c>
      <c r="C2257">
        <f>VLOOKUP(A2257,'medical examination2'!A2257:'medical examination2'!B4591,2,FALSE)</f>
        <v>35.4</v>
      </c>
      <c r="D2257">
        <f>VLOOKUP(A2257,'medical examination2'!A2257:E4591,5,FALSE)</f>
        <v>5.94</v>
      </c>
      <c r="E2257" t="str">
        <f>VLOOKUP(A2257,'medical examination2'!A2257:G4592,7,FALSE)</f>
        <v>No</v>
      </c>
      <c r="F2257" t="str">
        <f>VLOOKUP(healthcare!A2257,'medical examination2'!A2257:I4591,9,FALSE)</f>
        <v>No</v>
      </c>
      <c r="G2257" t="str">
        <f>VLOOKUP(A2257,'medical examination2'!A2257:J4591,10,FALSE)</f>
        <v>Yes</v>
      </c>
      <c r="I2257" t="str">
        <f>VLOOKUP(A2257,'medical examination2'!A2257:M4591,13,FALSE)</f>
        <v>No</v>
      </c>
      <c r="J2257" t="str">
        <f>VLOOKUP(A2257,'medical examination2'!A2257:D4591,4,FALSE)</f>
        <v>OBESITY</v>
      </c>
      <c r="K2257" t="str">
        <f>VLOOKUP(A2257,'medical examination2'!A2257:F4591,6,FALSE)</f>
        <v>PREDIABETES</v>
      </c>
      <c r="L2257" s="16" t="e">
        <f>VLOOKUP(A2257,'hospitalisation details 2'!A2257:G4599,7,FALSE)</f>
        <v>#N/A</v>
      </c>
      <c r="N2257" t="e">
        <f>VLOOKUP(A2257,'hospitalisation details 2'!A2257:J4599,10,FALSE)</f>
        <v>#N/A</v>
      </c>
    </row>
    <row r="2258" spans="1:14" ht="15.6" x14ac:dyDescent="0.3">
      <c r="A2258" s="1" t="s">
        <v>101</v>
      </c>
      <c r="B2258" t="str">
        <f>VLOOKUP(A2258,'Customer Names'!A2258:D4592,4,FALSE)</f>
        <v>Cliff</v>
      </c>
      <c r="C2258">
        <f>VLOOKUP(A2258,'medical examination2'!A2258:'medical examination2'!B4592,2,FALSE)</f>
        <v>34.4</v>
      </c>
      <c r="D2258">
        <f>VLOOKUP(A2258,'medical examination2'!A2258:E4592,5,FALSE)</f>
        <v>5.7</v>
      </c>
      <c r="E2258" t="str">
        <f>VLOOKUP(A2258,'medical examination2'!A2258:G4593,7,FALSE)</f>
        <v>No</v>
      </c>
      <c r="F2258" t="str">
        <f>VLOOKUP(healthcare!A2258,'medical examination2'!A2258:I4592,9,FALSE)</f>
        <v>No</v>
      </c>
      <c r="G2258" t="str">
        <f>VLOOKUP(A2258,'medical examination2'!A2258:J4592,10,FALSE)</f>
        <v>Yes</v>
      </c>
      <c r="I2258" t="str">
        <f>VLOOKUP(A2258,'medical examination2'!A2258:M4592,13,FALSE)</f>
        <v>No</v>
      </c>
      <c r="J2258" t="str">
        <f>VLOOKUP(A2258,'medical examination2'!A2258:D4592,4,FALSE)</f>
        <v>OBESITY</v>
      </c>
      <c r="K2258" t="str">
        <f>VLOOKUP(A2258,'medical examination2'!A2258:F4592,6,FALSE)</f>
        <v>PREDIABETES</v>
      </c>
      <c r="L2258" s="16" t="e">
        <f>VLOOKUP(A2258,'hospitalisation details 2'!A2258:G4600,7,FALSE)</f>
        <v>#N/A</v>
      </c>
      <c r="N2258" t="e">
        <f>VLOOKUP(A2258,'hospitalisation details 2'!A2258:J4600,10,FALSE)</f>
        <v>#N/A</v>
      </c>
    </row>
    <row r="2259" spans="1:14" ht="15.6" x14ac:dyDescent="0.3">
      <c r="A2259" s="1" t="s">
        <v>100</v>
      </c>
      <c r="B2259" t="str">
        <f>VLOOKUP(A2259,'Customer Names'!A2259:D4593,4,FALSE)</f>
        <v>Blue</v>
      </c>
      <c r="C2259">
        <f>VLOOKUP(A2259,'medical examination2'!A2259:'medical examination2'!B4593,2,FALSE)</f>
        <v>34.1</v>
      </c>
      <c r="D2259">
        <f>VLOOKUP(A2259,'medical examination2'!A2259:E4593,5,FALSE)</f>
        <v>4.13</v>
      </c>
      <c r="E2259" t="str">
        <f>VLOOKUP(A2259,'medical examination2'!A2259:G4594,7,FALSE)</f>
        <v>No</v>
      </c>
      <c r="F2259" t="str">
        <f>VLOOKUP(healthcare!A2259,'medical examination2'!A2259:I4593,9,FALSE)</f>
        <v>No</v>
      </c>
      <c r="G2259" t="str">
        <f>VLOOKUP(A2259,'medical examination2'!A2259:J4593,10,FALSE)</f>
        <v>Yes</v>
      </c>
      <c r="I2259" t="str">
        <f>VLOOKUP(A2259,'medical examination2'!A2259:M4593,13,FALSE)</f>
        <v>No</v>
      </c>
      <c r="J2259" t="str">
        <f>VLOOKUP(A2259,'medical examination2'!A2259:D4593,4,FALSE)</f>
        <v>OBESITY</v>
      </c>
      <c r="K2259" t="str">
        <f>VLOOKUP(A2259,'medical examination2'!A2259:F4593,6,FALSE)</f>
        <v>NORMAL</v>
      </c>
      <c r="L2259" s="16" t="e">
        <f>VLOOKUP(A2259,'hospitalisation details 2'!A2259:G4601,7,FALSE)</f>
        <v>#N/A</v>
      </c>
      <c r="N2259" t="e">
        <f>VLOOKUP(A2259,'hospitalisation details 2'!A2259:J4601,10,FALSE)</f>
        <v>#N/A</v>
      </c>
    </row>
    <row r="2260" spans="1:14" ht="15.6" x14ac:dyDescent="0.3">
      <c r="A2260" s="1" t="s">
        <v>99</v>
      </c>
      <c r="B2260" t="str">
        <f>VLOOKUP(A2260,'Customer Names'!A2260:D4594,4,FALSE)</f>
        <v>Jeffrey M</v>
      </c>
      <c r="C2260">
        <f>VLOOKUP(A2260,'medical examination2'!A2260:'medical examination2'!B4594,2,FALSE)</f>
        <v>30.4</v>
      </c>
      <c r="D2260">
        <f>VLOOKUP(A2260,'medical examination2'!A2260:E4594,5,FALSE)</f>
        <v>4.7699999999999996</v>
      </c>
      <c r="E2260" t="str">
        <f>VLOOKUP(A2260,'medical examination2'!A2260:G4595,7,FALSE)</f>
        <v>No</v>
      </c>
      <c r="F2260" t="str">
        <f>VLOOKUP(healthcare!A2260,'medical examination2'!A2260:I4594,9,FALSE)</f>
        <v>No</v>
      </c>
      <c r="G2260" t="str">
        <f>VLOOKUP(A2260,'medical examination2'!A2260:J4594,10,FALSE)</f>
        <v>Yes</v>
      </c>
      <c r="I2260" t="str">
        <f>VLOOKUP(A2260,'medical examination2'!A2260:M4594,13,FALSE)</f>
        <v>No</v>
      </c>
      <c r="J2260" t="str">
        <f>VLOOKUP(A2260,'medical examination2'!A2260:D4594,4,FALSE)</f>
        <v>OBESITY</v>
      </c>
      <c r="K2260" t="str">
        <f>VLOOKUP(A2260,'medical examination2'!A2260:F4594,6,FALSE)</f>
        <v>NORMAL</v>
      </c>
      <c r="L2260" s="16" t="e">
        <f>VLOOKUP(A2260,'hospitalisation details 2'!A2260:G4602,7,FALSE)</f>
        <v>#N/A</v>
      </c>
      <c r="N2260" t="e">
        <f>VLOOKUP(A2260,'hospitalisation details 2'!A2260:J4602,10,FALSE)</f>
        <v>#N/A</v>
      </c>
    </row>
    <row r="2261" spans="1:14" ht="15.6" x14ac:dyDescent="0.3">
      <c r="A2261" s="1" t="s">
        <v>98</v>
      </c>
      <c r="B2261" t="str">
        <f>VLOOKUP(A2261,'Customer Names'!A2261:D4595,4,FALSE)</f>
        <v>Andrew</v>
      </c>
      <c r="C2261">
        <f>VLOOKUP(A2261,'medical examination2'!A2261:'medical examination2'!B4595,2,FALSE)</f>
        <v>28.7</v>
      </c>
      <c r="D2261">
        <f>VLOOKUP(A2261,'medical examination2'!A2261:E4595,5,FALSE)</f>
        <v>4.99</v>
      </c>
      <c r="E2261" t="str">
        <f>VLOOKUP(A2261,'medical examination2'!A2261:G4596,7,FALSE)</f>
        <v>No</v>
      </c>
      <c r="F2261" t="str">
        <f>VLOOKUP(healthcare!A2261,'medical examination2'!A2261:I4595,9,FALSE)</f>
        <v>No</v>
      </c>
      <c r="G2261" t="str">
        <f>VLOOKUP(A2261,'medical examination2'!A2261:J4595,10,FALSE)</f>
        <v>Yes</v>
      </c>
      <c r="I2261" t="str">
        <f>VLOOKUP(A2261,'medical examination2'!A2261:M4595,13,FALSE)</f>
        <v>No</v>
      </c>
      <c r="J2261" t="str">
        <f>VLOOKUP(A2261,'medical examination2'!A2261:D4595,4,FALSE)</f>
        <v>OVERWEIGHT</v>
      </c>
      <c r="K2261" t="str">
        <f>VLOOKUP(A2261,'medical examination2'!A2261:F4595,6,FALSE)</f>
        <v>NORMAL</v>
      </c>
      <c r="L2261" s="16" t="e">
        <f>VLOOKUP(A2261,'hospitalisation details 2'!A2261:G4603,7,FALSE)</f>
        <v>#N/A</v>
      </c>
      <c r="N2261" t="e">
        <f>VLOOKUP(A2261,'hospitalisation details 2'!A2261:J4603,10,FALSE)</f>
        <v>#N/A</v>
      </c>
    </row>
    <row r="2262" spans="1:14" ht="15.6" x14ac:dyDescent="0.3">
      <c r="A2262" s="1" t="s">
        <v>97</v>
      </c>
      <c r="B2262" t="str">
        <f>VLOOKUP(A2262,'Customer Names'!A2262:D4596,4,FALSE)</f>
        <v>Julia</v>
      </c>
      <c r="C2262">
        <f>VLOOKUP(A2262,'medical examination2'!A2262:'medical examination2'!B4596,2,FALSE)</f>
        <v>17.440000000000001</v>
      </c>
      <c r="D2262">
        <f>VLOOKUP(A2262,'medical examination2'!A2262:E4596,5,FALSE)</f>
        <v>4.42</v>
      </c>
      <c r="E2262" t="str">
        <f>VLOOKUP(A2262,'medical examination2'!A2262:G4597,7,FALSE)</f>
        <v>yes</v>
      </c>
      <c r="F2262" t="str">
        <f>VLOOKUP(healthcare!A2262,'medical examination2'!A2262:I4596,9,FALSE)</f>
        <v>No</v>
      </c>
      <c r="G2262" t="str">
        <f>VLOOKUP(A2262,'medical examination2'!A2262:J4596,10,FALSE)</f>
        <v>Yes</v>
      </c>
      <c r="I2262" t="str">
        <f>VLOOKUP(A2262,'medical examination2'!A2262:M4596,13,FALSE)</f>
        <v>No</v>
      </c>
      <c r="J2262" t="str">
        <f>VLOOKUP(A2262,'medical examination2'!A2262:D4596,4,FALSE)</f>
        <v>UNDERWEIGHT</v>
      </c>
      <c r="K2262" t="str">
        <f>VLOOKUP(A2262,'medical examination2'!A2262:F4596,6,FALSE)</f>
        <v>NORMAL</v>
      </c>
      <c r="L2262" s="16" t="e">
        <f>VLOOKUP(A2262,'hospitalisation details 2'!A2262:G4604,7,FALSE)</f>
        <v>#N/A</v>
      </c>
      <c r="N2262" t="e">
        <f>VLOOKUP(A2262,'hospitalisation details 2'!A2262:J4604,10,FALSE)</f>
        <v>#N/A</v>
      </c>
    </row>
    <row r="2263" spans="1:14" ht="15.6" x14ac:dyDescent="0.3">
      <c r="A2263" s="1" t="s">
        <v>96</v>
      </c>
      <c r="B2263" t="str">
        <f>VLOOKUP(A2263,'Customer Names'!A2263:D4597,4,FALSE)</f>
        <v>Daniel</v>
      </c>
      <c r="C2263">
        <f>VLOOKUP(A2263,'medical examination2'!A2263:'medical examination2'!B4597,2,FALSE)</f>
        <v>27.6</v>
      </c>
      <c r="D2263">
        <f>VLOOKUP(A2263,'medical examination2'!A2263:E4597,5,FALSE)</f>
        <v>4.01</v>
      </c>
      <c r="E2263" t="str">
        <f>VLOOKUP(A2263,'medical examination2'!A2263:G4598,7,FALSE)</f>
        <v>No</v>
      </c>
      <c r="F2263" t="str">
        <f>VLOOKUP(healthcare!A2263,'medical examination2'!A2263:I4597,9,FALSE)</f>
        <v>No</v>
      </c>
      <c r="G2263" t="str">
        <f>VLOOKUP(A2263,'medical examination2'!A2263:J4597,10,FALSE)</f>
        <v>Yes</v>
      </c>
      <c r="I2263" t="str">
        <f>VLOOKUP(A2263,'medical examination2'!A2263:M4597,13,FALSE)</f>
        <v>No</v>
      </c>
      <c r="J2263" t="str">
        <f>VLOOKUP(A2263,'medical examination2'!A2263:D4597,4,FALSE)</f>
        <v>OVERWEIGHT</v>
      </c>
      <c r="K2263" t="str">
        <f>VLOOKUP(A2263,'medical examination2'!A2263:F4597,6,FALSE)</f>
        <v>NORMAL</v>
      </c>
      <c r="L2263" s="16" t="e">
        <f>VLOOKUP(A2263,'hospitalisation details 2'!A2263:G4605,7,FALSE)</f>
        <v>#N/A</v>
      </c>
      <c r="N2263" t="e">
        <f>VLOOKUP(A2263,'hospitalisation details 2'!A2263:J4605,10,FALSE)</f>
        <v>#N/A</v>
      </c>
    </row>
    <row r="2264" spans="1:14" ht="15.6" x14ac:dyDescent="0.3">
      <c r="A2264" s="1" t="s">
        <v>95</v>
      </c>
      <c r="B2264" t="str">
        <f>VLOOKUP(A2264,'Customer Names'!A2264:D4598,4,FALSE)</f>
        <v>Jaime</v>
      </c>
      <c r="C2264">
        <f>VLOOKUP(A2264,'medical examination2'!A2264:'medical examination2'!B4598,2,FALSE)</f>
        <v>20.7</v>
      </c>
      <c r="D2264">
        <f>VLOOKUP(A2264,'medical examination2'!A2264:E4598,5,FALSE)</f>
        <v>4.49</v>
      </c>
      <c r="E2264" t="str">
        <f>VLOOKUP(A2264,'medical examination2'!A2264:G4599,7,FALSE)</f>
        <v>No</v>
      </c>
      <c r="F2264" t="str">
        <f>VLOOKUP(healthcare!A2264,'medical examination2'!A2264:I4598,9,FALSE)</f>
        <v>No</v>
      </c>
      <c r="G2264" t="str">
        <f>VLOOKUP(A2264,'medical examination2'!A2264:J4598,10,FALSE)</f>
        <v>Yes</v>
      </c>
      <c r="I2264" t="str">
        <f>VLOOKUP(A2264,'medical examination2'!A2264:M4598,13,FALSE)</f>
        <v>No</v>
      </c>
      <c r="J2264" t="str">
        <f>VLOOKUP(A2264,'medical examination2'!A2264:D4598,4,FALSE)</f>
        <v>NORMAL WEIGHT</v>
      </c>
      <c r="K2264" t="str">
        <f>VLOOKUP(A2264,'medical examination2'!A2264:F4598,6,FALSE)</f>
        <v>NORMAL</v>
      </c>
      <c r="L2264" s="16" t="e">
        <f>VLOOKUP(A2264,'hospitalisation details 2'!A2264:G4606,7,FALSE)</f>
        <v>#N/A</v>
      </c>
      <c r="N2264" t="e">
        <f>VLOOKUP(A2264,'hospitalisation details 2'!A2264:J4606,10,FALSE)</f>
        <v>#N/A</v>
      </c>
    </row>
    <row r="2265" spans="1:14" ht="15.6" x14ac:dyDescent="0.3">
      <c r="A2265" s="1" t="s">
        <v>94</v>
      </c>
      <c r="B2265" t="str">
        <f>VLOOKUP(A2265,'Customer Names'!A2265:D4599,4,FALSE)</f>
        <v>Mohd Syahidan</v>
      </c>
      <c r="C2265">
        <f>VLOOKUP(A2265,'medical examination2'!A2265:'medical examination2'!B4599,2,FALSE)</f>
        <v>20.3</v>
      </c>
      <c r="D2265">
        <f>VLOOKUP(A2265,'medical examination2'!A2265:E4599,5,FALSE)</f>
        <v>6.37</v>
      </c>
      <c r="E2265" t="str">
        <f>VLOOKUP(A2265,'medical examination2'!A2265:G4600,7,FALSE)</f>
        <v>No</v>
      </c>
      <c r="F2265" t="str">
        <f>VLOOKUP(healthcare!A2265,'medical examination2'!A2265:I4599,9,FALSE)</f>
        <v>No</v>
      </c>
      <c r="G2265" t="str">
        <f>VLOOKUP(A2265,'medical examination2'!A2265:J4599,10,FALSE)</f>
        <v>Yes</v>
      </c>
      <c r="I2265" t="str">
        <f>VLOOKUP(A2265,'medical examination2'!A2265:M4599,13,FALSE)</f>
        <v>No</v>
      </c>
      <c r="J2265" t="str">
        <f>VLOOKUP(A2265,'medical examination2'!A2265:D4599,4,FALSE)</f>
        <v>NORMAL WEIGHT</v>
      </c>
      <c r="K2265" t="str">
        <f>VLOOKUP(A2265,'medical examination2'!A2265:F4599,6,FALSE)</f>
        <v>PREDIABETES</v>
      </c>
      <c r="L2265" s="16" t="e">
        <f>VLOOKUP(A2265,'hospitalisation details 2'!A2265:G4607,7,FALSE)</f>
        <v>#N/A</v>
      </c>
      <c r="N2265" t="e">
        <f>VLOOKUP(A2265,'hospitalisation details 2'!A2265:J4607,10,FALSE)</f>
        <v>#N/A</v>
      </c>
    </row>
    <row r="2266" spans="1:14" ht="15.6" x14ac:dyDescent="0.3">
      <c r="A2266" s="1" t="s">
        <v>93</v>
      </c>
      <c r="B2266" t="str">
        <f>VLOOKUP(A2266,'Customer Names'!A2266:D4600,4,FALSE)</f>
        <v>Matthew</v>
      </c>
      <c r="C2266">
        <f>VLOOKUP(A2266,'medical examination2'!A2266:'medical examination2'!B4600,2,FALSE)</f>
        <v>19.8</v>
      </c>
      <c r="D2266">
        <f>VLOOKUP(A2266,'medical examination2'!A2266:E4600,5,FALSE)</f>
        <v>5.12</v>
      </c>
      <c r="E2266" t="str">
        <f>VLOOKUP(A2266,'medical examination2'!A2266:G4601,7,FALSE)</f>
        <v>No</v>
      </c>
      <c r="F2266" t="str">
        <f>VLOOKUP(healthcare!A2266,'medical examination2'!A2266:I4600,9,FALSE)</f>
        <v>No</v>
      </c>
      <c r="G2266" t="str">
        <f>VLOOKUP(A2266,'medical examination2'!A2266:J4600,10,FALSE)</f>
        <v>Yes</v>
      </c>
      <c r="I2266" t="str">
        <f>VLOOKUP(A2266,'medical examination2'!A2266:M4600,13,FALSE)</f>
        <v>No</v>
      </c>
      <c r="J2266" t="str">
        <f>VLOOKUP(A2266,'medical examination2'!A2266:D4600,4,FALSE)</f>
        <v>NORMAL WEIGHT</v>
      </c>
      <c r="K2266" t="str">
        <f>VLOOKUP(A2266,'medical examination2'!A2266:F4600,6,FALSE)</f>
        <v>NORMAL</v>
      </c>
      <c r="L2266" s="16" t="e">
        <f>VLOOKUP(A2266,'hospitalisation details 2'!A2266:G4608,7,FALSE)</f>
        <v>#N/A</v>
      </c>
      <c r="N2266" t="e">
        <f>VLOOKUP(A2266,'hospitalisation details 2'!A2266:J4608,10,FALSE)</f>
        <v>#N/A</v>
      </c>
    </row>
    <row r="2267" spans="1:14" ht="15.6" x14ac:dyDescent="0.3">
      <c r="A2267" s="1" t="s">
        <v>92</v>
      </c>
      <c r="B2267" t="str">
        <f>VLOOKUP(A2267,'Customer Names'!A2267:D4601,4,FALSE)</f>
        <v>Elizabeth S.</v>
      </c>
      <c r="C2267">
        <f>VLOOKUP(A2267,'medical examination2'!A2267:'medical examination2'!B4601,2,FALSE)</f>
        <v>21.87</v>
      </c>
      <c r="D2267">
        <f>VLOOKUP(A2267,'medical examination2'!A2267:E4601,5,FALSE)</f>
        <v>8.59</v>
      </c>
      <c r="E2267" t="str">
        <f>VLOOKUP(A2267,'medical examination2'!A2267:G4602,7,FALSE)</f>
        <v>No</v>
      </c>
      <c r="F2267" t="str">
        <f>VLOOKUP(healthcare!A2267,'medical examination2'!A2267:I4601,9,FALSE)</f>
        <v>No</v>
      </c>
      <c r="G2267" t="str">
        <f>VLOOKUP(A2267,'medical examination2'!A2267:J4601,10,FALSE)</f>
        <v>No</v>
      </c>
      <c r="I2267" t="str">
        <f>VLOOKUP(A2267,'medical examination2'!A2267:M4601,13,FALSE)</f>
        <v>No</v>
      </c>
      <c r="J2267" t="str">
        <f>VLOOKUP(A2267,'medical examination2'!A2267:D4601,4,FALSE)</f>
        <v>NORMAL WEIGHT</v>
      </c>
      <c r="K2267" t="str">
        <f>VLOOKUP(A2267,'medical examination2'!A2267:F4601,6,FALSE)</f>
        <v>DIABETES</v>
      </c>
      <c r="L2267" s="16" t="e">
        <f>VLOOKUP(A2267,'hospitalisation details 2'!A2267:G4609,7,FALSE)</f>
        <v>#N/A</v>
      </c>
      <c r="N2267" t="e">
        <f>VLOOKUP(A2267,'hospitalisation details 2'!A2267:J4609,10,FALSE)</f>
        <v>#N/A</v>
      </c>
    </row>
    <row r="2268" spans="1:14" ht="15.6" x14ac:dyDescent="0.3">
      <c r="A2268" s="1" t="s">
        <v>91</v>
      </c>
      <c r="B2268" t="str">
        <f>VLOOKUP(A2268,'Customer Names'!A2268:D4602,4,FALSE)</f>
        <v>Katie</v>
      </c>
      <c r="C2268">
        <f>VLOOKUP(A2268,'medical examination2'!A2268:'medical examination2'!B4602,2,FALSE)</f>
        <v>16.600000000000001</v>
      </c>
      <c r="D2268">
        <f>VLOOKUP(A2268,'medical examination2'!A2268:E4602,5,FALSE)</f>
        <v>5.87</v>
      </c>
      <c r="E2268" t="str">
        <f>VLOOKUP(A2268,'medical examination2'!A2268:G4603,7,FALSE)</f>
        <v>No</v>
      </c>
      <c r="F2268" t="str">
        <f>VLOOKUP(healthcare!A2268,'medical examination2'!A2268:I4602,9,FALSE)</f>
        <v>No</v>
      </c>
      <c r="G2268" t="str">
        <f>VLOOKUP(A2268,'medical examination2'!A2268:J4602,10,FALSE)</f>
        <v>No</v>
      </c>
      <c r="I2268" t="str">
        <f>VLOOKUP(A2268,'medical examination2'!A2268:M4602,13,FALSE)</f>
        <v>No</v>
      </c>
      <c r="J2268" t="str">
        <f>VLOOKUP(A2268,'medical examination2'!A2268:D4602,4,FALSE)</f>
        <v>UNDERWEIGHT</v>
      </c>
      <c r="K2268" t="str">
        <f>VLOOKUP(A2268,'medical examination2'!A2268:F4602,6,FALSE)</f>
        <v>PREDIABETES</v>
      </c>
      <c r="L2268" s="16" t="e">
        <f>VLOOKUP(A2268,'hospitalisation details 2'!A2268:G4610,7,FALSE)</f>
        <v>#N/A</v>
      </c>
      <c r="N2268" t="e">
        <f>VLOOKUP(A2268,'hospitalisation details 2'!A2268:J4610,10,FALSE)</f>
        <v>#N/A</v>
      </c>
    </row>
    <row r="2269" spans="1:14" ht="15.6" x14ac:dyDescent="0.3">
      <c r="A2269" s="1" t="s">
        <v>90</v>
      </c>
      <c r="B2269" t="str">
        <f>VLOOKUP(A2269,'Customer Names'!A2269:D4603,4,FALSE)</f>
        <v>Christi A.</v>
      </c>
      <c r="C2269">
        <f>VLOOKUP(A2269,'medical examination2'!A2269:'medical examination2'!B4603,2,FALSE)</f>
        <v>21.98</v>
      </c>
      <c r="D2269">
        <f>VLOOKUP(A2269,'medical examination2'!A2269:E4603,5,FALSE)</f>
        <v>7.03</v>
      </c>
      <c r="E2269" t="str">
        <f>VLOOKUP(A2269,'medical examination2'!A2269:G4604,7,FALSE)</f>
        <v>No</v>
      </c>
      <c r="F2269" t="str">
        <f>VLOOKUP(healthcare!A2269,'medical examination2'!A2269:I4603,9,FALSE)</f>
        <v>No</v>
      </c>
      <c r="G2269" t="str">
        <f>VLOOKUP(A2269,'medical examination2'!A2269:J4603,10,FALSE)</f>
        <v>No</v>
      </c>
      <c r="I2269" t="str">
        <f>VLOOKUP(A2269,'medical examination2'!A2269:M4603,13,FALSE)</f>
        <v>No</v>
      </c>
      <c r="J2269" t="str">
        <f>VLOOKUP(A2269,'medical examination2'!A2269:D4603,4,FALSE)</f>
        <v>NORMAL WEIGHT</v>
      </c>
      <c r="K2269" t="str">
        <f>VLOOKUP(A2269,'medical examination2'!A2269:F4603,6,FALSE)</f>
        <v>DIABETES</v>
      </c>
      <c r="L2269" s="16" t="e">
        <f>VLOOKUP(A2269,'hospitalisation details 2'!A2269:G4611,7,FALSE)</f>
        <v>#N/A</v>
      </c>
      <c r="N2269" t="e">
        <f>VLOOKUP(A2269,'hospitalisation details 2'!A2269:J4611,10,FALSE)</f>
        <v>#N/A</v>
      </c>
    </row>
    <row r="2270" spans="1:14" ht="15.6" x14ac:dyDescent="0.3">
      <c r="A2270" s="1" t="s">
        <v>89</v>
      </c>
      <c r="B2270" t="str">
        <f>VLOOKUP(A2270,'Customer Names'!A2270:D4604,4,FALSE)</f>
        <v>Sandra K.</v>
      </c>
      <c r="C2270">
        <f>VLOOKUP(A2270,'medical examination2'!A2270:'medical examination2'!B4604,2,FALSE)</f>
        <v>19.7</v>
      </c>
      <c r="D2270">
        <f>VLOOKUP(A2270,'medical examination2'!A2270:E4604,5,FALSE)</f>
        <v>5.51</v>
      </c>
      <c r="E2270" t="str">
        <f>VLOOKUP(A2270,'medical examination2'!A2270:G4605,7,FALSE)</f>
        <v>No</v>
      </c>
      <c r="F2270" t="str">
        <f>VLOOKUP(healthcare!A2270,'medical examination2'!A2270:I4604,9,FALSE)</f>
        <v>No</v>
      </c>
      <c r="G2270" t="str">
        <f>VLOOKUP(A2270,'medical examination2'!A2270:J4604,10,FALSE)</f>
        <v>No</v>
      </c>
      <c r="I2270" t="str">
        <f>VLOOKUP(A2270,'medical examination2'!A2270:M4604,13,FALSE)</f>
        <v>No</v>
      </c>
      <c r="J2270" t="str">
        <f>VLOOKUP(A2270,'medical examination2'!A2270:D4604,4,FALSE)</f>
        <v>NORMAL WEIGHT</v>
      </c>
      <c r="K2270" t="str">
        <f>VLOOKUP(A2270,'medical examination2'!A2270:F4604,6,FALSE)</f>
        <v>NORMAL</v>
      </c>
      <c r="L2270" s="16" t="e">
        <f>VLOOKUP(A2270,'hospitalisation details 2'!A2270:G4612,7,FALSE)</f>
        <v>#N/A</v>
      </c>
      <c r="N2270" t="e">
        <f>VLOOKUP(A2270,'hospitalisation details 2'!A2270:J4612,10,FALSE)</f>
        <v>#N/A</v>
      </c>
    </row>
    <row r="2271" spans="1:14" ht="15.6" x14ac:dyDescent="0.3">
      <c r="A2271" s="1" t="s">
        <v>88</v>
      </c>
      <c r="B2271" t="str">
        <f>VLOOKUP(A2271,'Customer Names'!A2271:D4605,4,FALSE)</f>
        <v>Katharine</v>
      </c>
      <c r="C2271">
        <f>VLOOKUP(A2271,'medical examination2'!A2271:'medical examination2'!B4605,2,FALSE)</f>
        <v>19.21</v>
      </c>
      <c r="D2271">
        <f>VLOOKUP(A2271,'medical examination2'!A2271:E4605,5,FALSE)</f>
        <v>4.76</v>
      </c>
      <c r="E2271" t="str">
        <f>VLOOKUP(A2271,'medical examination2'!A2271:G4606,7,FALSE)</f>
        <v>No</v>
      </c>
      <c r="F2271" t="str">
        <f>VLOOKUP(healthcare!A2271,'medical examination2'!A2271:I4605,9,FALSE)</f>
        <v>yes</v>
      </c>
      <c r="G2271" t="str">
        <f>VLOOKUP(A2271,'medical examination2'!A2271:J4605,10,FALSE)</f>
        <v>No</v>
      </c>
      <c r="I2271" t="str">
        <f>VLOOKUP(A2271,'medical examination2'!A2271:M4605,13,FALSE)</f>
        <v>No</v>
      </c>
      <c r="J2271" t="str">
        <f>VLOOKUP(A2271,'medical examination2'!A2271:D4605,4,FALSE)</f>
        <v>NORMAL WEIGHT</v>
      </c>
      <c r="K2271" t="str">
        <f>VLOOKUP(A2271,'medical examination2'!A2271:F4605,6,FALSE)</f>
        <v>NORMAL</v>
      </c>
      <c r="L2271" s="16" t="e">
        <f>VLOOKUP(A2271,'hospitalisation details 2'!A2271:G4613,7,FALSE)</f>
        <v>#N/A</v>
      </c>
      <c r="N2271" t="e">
        <f>VLOOKUP(A2271,'hospitalisation details 2'!A2271:J4613,10,FALSE)</f>
        <v>#N/A</v>
      </c>
    </row>
    <row r="2272" spans="1:14" ht="15.6" x14ac:dyDescent="0.3">
      <c r="A2272" s="1" t="s">
        <v>87</v>
      </c>
      <c r="B2272" t="str">
        <f>VLOOKUP(A2272,'Customer Names'!A2272:D4606,4,FALSE)</f>
        <v>Jerome</v>
      </c>
      <c r="C2272">
        <f>VLOOKUP(A2272,'medical examination2'!A2272:'medical examination2'!B4606,2,FALSE)</f>
        <v>19.3</v>
      </c>
      <c r="D2272">
        <f>VLOOKUP(A2272,'medical examination2'!A2272:E4606,5,FALSE)</f>
        <v>4.7</v>
      </c>
      <c r="E2272" t="str">
        <f>VLOOKUP(A2272,'medical examination2'!A2272:G4607,7,FALSE)</f>
        <v>No</v>
      </c>
      <c r="F2272" t="str">
        <f>VLOOKUP(healthcare!A2272,'medical examination2'!A2272:I4606,9,FALSE)</f>
        <v>yes</v>
      </c>
      <c r="G2272" t="str">
        <f>VLOOKUP(A2272,'medical examination2'!A2272:J4606,10,FALSE)</f>
        <v>No</v>
      </c>
      <c r="I2272" t="str">
        <f>VLOOKUP(A2272,'medical examination2'!A2272:M4606,13,FALSE)</f>
        <v>No</v>
      </c>
      <c r="J2272" t="str">
        <f>VLOOKUP(A2272,'medical examination2'!A2272:D4606,4,FALSE)</f>
        <v>NORMAL WEIGHT</v>
      </c>
      <c r="K2272" t="str">
        <f>VLOOKUP(A2272,'medical examination2'!A2272:F4606,6,FALSE)</f>
        <v>NORMAL</v>
      </c>
      <c r="L2272" s="16" t="e">
        <f>VLOOKUP(A2272,'hospitalisation details 2'!A2272:G4614,7,FALSE)</f>
        <v>#N/A</v>
      </c>
      <c r="N2272" t="e">
        <f>VLOOKUP(A2272,'hospitalisation details 2'!A2272:J4614,10,FALSE)</f>
        <v>#N/A</v>
      </c>
    </row>
    <row r="2273" spans="1:14" ht="15.6" x14ac:dyDescent="0.3">
      <c r="A2273" s="1" t="s">
        <v>86</v>
      </c>
      <c r="B2273" t="str">
        <f>VLOOKUP(A2273,'Customer Names'!A2273:D4607,4,FALSE)</f>
        <v>Julia R</v>
      </c>
      <c r="C2273">
        <f>VLOOKUP(A2273,'medical examination2'!A2273:'medical examination2'!B4607,2,FALSE)</f>
        <v>16.22</v>
      </c>
      <c r="D2273">
        <f>VLOOKUP(A2273,'medical examination2'!A2273:E4607,5,FALSE)</f>
        <v>6.21</v>
      </c>
      <c r="E2273" t="str">
        <f>VLOOKUP(A2273,'medical examination2'!A2273:G4608,7,FALSE)</f>
        <v>yes</v>
      </c>
      <c r="F2273" t="str">
        <f>VLOOKUP(healthcare!A2273,'medical examination2'!A2273:I4607,9,FALSE)</f>
        <v>No</v>
      </c>
      <c r="G2273" t="str">
        <f>VLOOKUP(A2273,'medical examination2'!A2273:J4607,10,FALSE)</f>
        <v>No</v>
      </c>
      <c r="I2273" t="str">
        <f>VLOOKUP(A2273,'medical examination2'!A2273:M4607,13,FALSE)</f>
        <v>No</v>
      </c>
      <c r="J2273" t="str">
        <f>VLOOKUP(A2273,'medical examination2'!A2273:D4607,4,FALSE)</f>
        <v>UNDERWEIGHT</v>
      </c>
      <c r="K2273" t="str">
        <f>VLOOKUP(A2273,'medical examination2'!A2273:F4607,6,FALSE)</f>
        <v>PREDIABETES</v>
      </c>
      <c r="L2273" s="16" t="e">
        <f>VLOOKUP(A2273,'hospitalisation details 2'!A2273:G4615,7,FALSE)</f>
        <v>#N/A</v>
      </c>
      <c r="N2273" t="e">
        <f>VLOOKUP(A2273,'hospitalisation details 2'!A2273:J4615,10,FALSE)</f>
        <v>#N/A</v>
      </c>
    </row>
    <row r="2274" spans="1:14" ht="15.6" x14ac:dyDescent="0.3">
      <c r="A2274" s="1" t="s">
        <v>85</v>
      </c>
      <c r="B2274" t="str">
        <f>VLOOKUP(A2274,'Customer Names'!A2274:D4608,4,FALSE)</f>
        <v>Sean Henry</v>
      </c>
      <c r="C2274">
        <f>VLOOKUP(A2274,'medical examination2'!A2274:'medical examination2'!B4608,2,FALSE)</f>
        <v>17.12</v>
      </c>
      <c r="D2274">
        <f>VLOOKUP(A2274,'medical examination2'!A2274:E4608,5,FALSE)</f>
        <v>4.5199999999999996</v>
      </c>
      <c r="E2274" t="str">
        <f>VLOOKUP(A2274,'medical examination2'!A2274:G4609,7,FALSE)</f>
        <v>No</v>
      </c>
      <c r="F2274" t="str">
        <f>VLOOKUP(healthcare!A2274,'medical examination2'!A2274:I4608,9,FALSE)</f>
        <v>yes</v>
      </c>
      <c r="G2274" t="str">
        <f>VLOOKUP(A2274,'medical examination2'!A2274:J4608,10,FALSE)</f>
        <v>No</v>
      </c>
      <c r="I2274" t="str">
        <f>VLOOKUP(A2274,'medical examination2'!A2274:M4608,13,FALSE)</f>
        <v>No</v>
      </c>
      <c r="J2274" t="str">
        <f>VLOOKUP(A2274,'medical examination2'!A2274:D4608,4,FALSE)</f>
        <v>UNDERWEIGHT</v>
      </c>
      <c r="K2274" t="str">
        <f>VLOOKUP(A2274,'medical examination2'!A2274:F4608,6,FALSE)</f>
        <v>NORMAL</v>
      </c>
      <c r="L2274" s="16" t="e">
        <f>VLOOKUP(A2274,'hospitalisation details 2'!A2274:G4616,7,FALSE)</f>
        <v>#N/A</v>
      </c>
      <c r="N2274" t="e">
        <f>VLOOKUP(A2274,'hospitalisation details 2'!A2274:J4616,10,FALSE)</f>
        <v>#N/A</v>
      </c>
    </row>
    <row r="2275" spans="1:14" ht="15.6" x14ac:dyDescent="0.3">
      <c r="A2275" s="1" t="s">
        <v>84</v>
      </c>
      <c r="B2275" t="str">
        <f>VLOOKUP(A2275,'Customer Names'!A2275:D4609,4,FALSE)</f>
        <v>Rachel A.</v>
      </c>
      <c r="C2275">
        <f>VLOOKUP(A2275,'medical examination2'!A2275:'medical examination2'!B4609,2,FALSE)</f>
        <v>19.07</v>
      </c>
      <c r="D2275">
        <f>VLOOKUP(A2275,'medical examination2'!A2275:E4609,5,FALSE)</f>
        <v>5.45</v>
      </c>
      <c r="E2275" t="str">
        <f>VLOOKUP(A2275,'medical examination2'!A2275:G4610,7,FALSE)</f>
        <v>No</v>
      </c>
      <c r="F2275" t="str">
        <f>VLOOKUP(healthcare!A2275,'medical examination2'!A2275:I4609,9,FALSE)</f>
        <v>No</v>
      </c>
      <c r="G2275" t="str">
        <f>VLOOKUP(A2275,'medical examination2'!A2275:J4609,10,FALSE)</f>
        <v>No</v>
      </c>
      <c r="I2275" t="str">
        <f>VLOOKUP(A2275,'medical examination2'!A2275:M4609,13,FALSE)</f>
        <v>No</v>
      </c>
      <c r="J2275" t="str">
        <f>VLOOKUP(A2275,'medical examination2'!A2275:D4609,4,FALSE)</f>
        <v>NORMAL WEIGHT</v>
      </c>
      <c r="K2275" t="str">
        <f>VLOOKUP(A2275,'medical examination2'!A2275:F4609,6,FALSE)</f>
        <v>NORMAL</v>
      </c>
      <c r="L2275" s="16" t="e">
        <f>VLOOKUP(A2275,'hospitalisation details 2'!A2275:G4617,7,FALSE)</f>
        <v>#N/A</v>
      </c>
      <c r="N2275" t="e">
        <f>VLOOKUP(A2275,'hospitalisation details 2'!A2275:J4617,10,FALSE)</f>
        <v>#N/A</v>
      </c>
    </row>
    <row r="2276" spans="1:14" ht="15.6" x14ac:dyDescent="0.3">
      <c r="A2276" s="1" t="s">
        <v>83</v>
      </c>
      <c r="B2276" t="str">
        <f>VLOOKUP(A2276,'Customer Names'!A2276:D4610,4,FALSE)</f>
        <v>Jim</v>
      </c>
      <c r="C2276">
        <f>VLOOKUP(A2276,'medical examination2'!A2276:'medical examination2'!B4610,2,FALSE)</f>
        <v>15.56</v>
      </c>
      <c r="D2276">
        <f>VLOOKUP(A2276,'medical examination2'!A2276:E4610,5,FALSE)</f>
        <v>4.42</v>
      </c>
      <c r="E2276" t="str">
        <f>VLOOKUP(A2276,'medical examination2'!A2276:G4611,7,FALSE)</f>
        <v>No</v>
      </c>
      <c r="F2276" t="str">
        <f>VLOOKUP(healthcare!A2276,'medical examination2'!A2276:I4610,9,FALSE)</f>
        <v>No</v>
      </c>
      <c r="G2276" t="str">
        <f>VLOOKUP(A2276,'medical examination2'!A2276:J4610,10,FALSE)</f>
        <v>No</v>
      </c>
      <c r="I2276" t="str">
        <f>VLOOKUP(A2276,'medical examination2'!A2276:M4610,13,FALSE)</f>
        <v>No</v>
      </c>
      <c r="J2276" t="str">
        <f>VLOOKUP(A2276,'medical examination2'!A2276:D4610,4,FALSE)</f>
        <v>UNDERWEIGHT</v>
      </c>
      <c r="K2276" t="str">
        <f>VLOOKUP(A2276,'medical examination2'!A2276:F4610,6,FALSE)</f>
        <v>NORMAL</v>
      </c>
      <c r="L2276" s="16" t="e">
        <f>VLOOKUP(A2276,'hospitalisation details 2'!A2276:G4618,7,FALSE)</f>
        <v>#N/A</v>
      </c>
      <c r="N2276" t="e">
        <f>VLOOKUP(A2276,'hospitalisation details 2'!A2276:J4618,10,FALSE)</f>
        <v>#N/A</v>
      </c>
    </row>
    <row r="2277" spans="1:14" ht="15.6" x14ac:dyDescent="0.3">
      <c r="A2277" s="1" t="s">
        <v>82</v>
      </c>
      <c r="B2277" t="str">
        <f>VLOOKUP(A2277,'Customer Names'!A2277:D4611,4,FALSE)</f>
        <v>Tim</v>
      </c>
      <c r="C2277">
        <f>VLOOKUP(A2277,'medical examination2'!A2277:'medical examination2'!B4611,2,FALSE)</f>
        <v>22.76</v>
      </c>
      <c r="D2277">
        <f>VLOOKUP(A2277,'medical examination2'!A2277:E4611,5,FALSE)</f>
        <v>9.44</v>
      </c>
      <c r="E2277" t="str">
        <f>VLOOKUP(A2277,'medical examination2'!A2277:G4612,7,FALSE)</f>
        <v>No</v>
      </c>
      <c r="F2277" t="str">
        <f>VLOOKUP(healthcare!A2277,'medical examination2'!A2277:I4611,9,FALSE)</f>
        <v>No</v>
      </c>
      <c r="G2277" t="str">
        <f>VLOOKUP(A2277,'medical examination2'!A2277:J4611,10,FALSE)</f>
        <v>No</v>
      </c>
      <c r="I2277" t="str">
        <f>VLOOKUP(A2277,'medical examination2'!A2277:M4611,13,FALSE)</f>
        <v>No</v>
      </c>
      <c r="J2277" t="str">
        <f>VLOOKUP(A2277,'medical examination2'!A2277:D4611,4,FALSE)</f>
        <v>NORMAL WEIGHT</v>
      </c>
      <c r="K2277" t="str">
        <f>VLOOKUP(A2277,'medical examination2'!A2277:F4611,6,FALSE)</f>
        <v>DIABETES</v>
      </c>
      <c r="L2277" s="16" t="e">
        <f>VLOOKUP(A2277,'hospitalisation details 2'!A2277:G4619,7,FALSE)</f>
        <v>#N/A</v>
      </c>
      <c r="N2277" t="e">
        <f>VLOOKUP(A2277,'hospitalisation details 2'!A2277:J4619,10,FALSE)</f>
        <v>#N/A</v>
      </c>
    </row>
    <row r="2278" spans="1:14" ht="15.6" x14ac:dyDescent="0.3">
      <c r="A2278" s="1" t="s">
        <v>81</v>
      </c>
      <c r="B2278" t="str">
        <f>VLOOKUP(A2278,'Customer Names'!A2278:D4612,4,FALSE)</f>
        <v>Abby L.</v>
      </c>
      <c r="C2278">
        <f>VLOOKUP(A2278,'medical examination2'!A2278:'medical examination2'!B4612,2,FALSE)</f>
        <v>22.79</v>
      </c>
      <c r="D2278">
        <f>VLOOKUP(A2278,'medical examination2'!A2278:E4612,5,FALSE)</f>
        <v>6.15</v>
      </c>
      <c r="E2278" t="str">
        <f>VLOOKUP(A2278,'medical examination2'!A2278:G4613,7,FALSE)</f>
        <v>yes</v>
      </c>
      <c r="F2278" t="str">
        <f>VLOOKUP(healthcare!A2278,'medical examination2'!A2278:I4612,9,FALSE)</f>
        <v>No</v>
      </c>
      <c r="G2278" t="str">
        <f>VLOOKUP(A2278,'medical examination2'!A2278:J4612,10,FALSE)</f>
        <v>Yes</v>
      </c>
      <c r="I2278" t="str">
        <f>VLOOKUP(A2278,'medical examination2'!A2278:M4612,13,FALSE)</f>
        <v>No</v>
      </c>
      <c r="J2278" t="str">
        <f>VLOOKUP(A2278,'medical examination2'!A2278:D4612,4,FALSE)</f>
        <v>NORMAL WEIGHT</v>
      </c>
      <c r="K2278" t="str">
        <f>VLOOKUP(A2278,'medical examination2'!A2278:F4612,6,FALSE)</f>
        <v>PREDIABETES</v>
      </c>
      <c r="L2278" s="16" t="e">
        <f>VLOOKUP(A2278,'hospitalisation details 2'!A2278:G4620,7,FALSE)</f>
        <v>#N/A</v>
      </c>
      <c r="N2278" t="e">
        <f>VLOOKUP(A2278,'hospitalisation details 2'!A2278:J4620,10,FALSE)</f>
        <v>#N/A</v>
      </c>
    </row>
    <row r="2279" spans="1:14" ht="15.6" x14ac:dyDescent="0.3">
      <c r="A2279" s="1" t="s">
        <v>80</v>
      </c>
      <c r="B2279" t="str">
        <f>VLOOKUP(A2279,'Customer Names'!A2279:D4613,4,FALSE)</f>
        <v>Mark</v>
      </c>
      <c r="C2279">
        <f>VLOOKUP(A2279,'medical examination2'!A2279:'medical examination2'!B4613,2,FALSE)</f>
        <v>17.41</v>
      </c>
      <c r="D2279">
        <f>VLOOKUP(A2279,'medical examination2'!A2279:E4613,5,FALSE)</f>
        <v>5.13</v>
      </c>
      <c r="E2279" t="str">
        <f>VLOOKUP(A2279,'medical examination2'!A2279:G4614,7,FALSE)</f>
        <v>yes</v>
      </c>
      <c r="F2279" t="str">
        <f>VLOOKUP(healthcare!A2279,'medical examination2'!A2279:I4613,9,FALSE)</f>
        <v>No</v>
      </c>
      <c r="G2279" t="str">
        <f>VLOOKUP(A2279,'medical examination2'!A2279:J4613,10,FALSE)</f>
        <v>No</v>
      </c>
      <c r="I2279" t="str">
        <f>VLOOKUP(A2279,'medical examination2'!A2279:M4613,13,FALSE)</f>
        <v>No</v>
      </c>
      <c r="J2279" t="str">
        <f>VLOOKUP(A2279,'medical examination2'!A2279:D4613,4,FALSE)</f>
        <v>UNDERWEIGHT</v>
      </c>
      <c r="K2279" t="str">
        <f>VLOOKUP(A2279,'medical examination2'!A2279:F4613,6,FALSE)</f>
        <v>NORMAL</v>
      </c>
      <c r="L2279" s="16" t="e">
        <f>VLOOKUP(A2279,'hospitalisation details 2'!A2279:G4621,7,FALSE)</f>
        <v>#N/A</v>
      </c>
      <c r="N2279" t="e">
        <f>VLOOKUP(A2279,'hospitalisation details 2'!A2279:J4621,10,FALSE)</f>
        <v>#N/A</v>
      </c>
    </row>
    <row r="2280" spans="1:14" ht="15.6" x14ac:dyDescent="0.3">
      <c r="A2280" s="1" t="s">
        <v>79</v>
      </c>
      <c r="B2280" t="str">
        <f>VLOOKUP(A2280,'Customer Names'!A2280:D4614,4,FALSE)</f>
        <v>Ali</v>
      </c>
      <c r="C2280">
        <f>VLOOKUP(A2280,'medical examination2'!A2280:'medical examination2'!B4614,2,FALSE)</f>
        <v>19.32</v>
      </c>
      <c r="D2280">
        <f>VLOOKUP(A2280,'medical examination2'!A2280:E4614,5,FALSE)</f>
        <v>4.96</v>
      </c>
      <c r="E2280" t="str">
        <f>VLOOKUP(A2280,'medical examination2'!A2280:G4615,7,FALSE)</f>
        <v>yes</v>
      </c>
      <c r="F2280" t="str">
        <f>VLOOKUP(healthcare!A2280,'medical examination2'!A2280:I4614,9,FALSE)</f>
        <v>No</v>
      </c>
      <c r="G2280" t="str">
        <f>VLOOKUP(A2280,'medical examination2'!A2280:J4614,10,FALSE)</f>
        <v>No</v>
      </c>
      <c r="I2280" t="str">
        <f>VLOOKUP(A2280,'medical examination2'!A2280:M4614,13,FALSE)</f>
        <v>No</v>
      </c>
      <c r="J2280" t="str">
        <f>VLOOKUP(A2280,'medical examination2'!A2280:D4614,4,FALSE)</f>
        <v>NORMAL WEIGHT</v>
      </c>
      <c r="K2280" t="str">
        <f>VLOOKUP(A2280,'medical examination2'!A2280:F4614,6,FALSE)</f>
        <v>NORMAL</v>
      </c>
      <c r="L2280" s="16" t="e">
        <f>VLOOKUP(A2280,'hospitalisation details 2'!A2280:G4622,7,FALSE)</f>
        <v>#N/A</v>
      </c>
      <c r="N2280" t="e">
        <f>VLOOKUP(A2280,'hospitalisation details 2'!A2280:J4622,10,FALSE)</f>
        <v>#N/A</v>
      </c>
    </row>
    <row r="2281" spans="1:14" ht="15.6" x14ac:dyDescent="0.3">
      <c r="A2281" s="1" t="s">
        <v>78</v>
      </c>
      <c r="B2281" t="str">
        <f>VLOOKUP(A2281,'Customer Names'!A2281:D4615,4,FALSE)</f>
        <v>Joshua</v>
      </c>
      <c r="C2281">
        <f>VLOOKUP(A2281,'medical examination2'!A2281:'medical examination2'!B4615,2,FALSE)</f>
        <v>18.25</v>
      </c>
      <c r="D2281">
        <f>VLOOKUP(A2281,'medical examination2'!A2281:E4615,5,FALSE)</f>
        <v>10.95</v>
      </c>
      <c r="E2281" t="str">
        <f>VLOOKUP(A2281,'medical examination2'!A2281:G4616,7,FALSE)</f>
        <v>No</v>
      </c>
      <c r="F2281" t="str">
        <f>VLOOKUP(healthcare!A2281,'medical examination2'!A2281:I4615,9,FALSE)</f>
        <v>No</v>
      </c>
      <c r="G2281" t="str">
        <f>VLOOKUP(A2281,'medical examination2'!A2281:J4615,10,FALSE)</f>
        <v>No</v>
      </c>
      <c r="I2281" t="str">
        <f>VLOOKUP(A2281,'medical examination2'!A2281:M4615,13,FALSE)</f>
        <v>No</v>
      </c>
      <c r="J2281" t="str">
        <f>VLOOKUP(A2281,'medical examination2'!A2281:D4615,4,FALSE)</f>
        <v>UNDERWEIGHT</v>
      </c>
      <c r="K2281" t="str">
        <f>VLOOKUP(A2281,'medical examination2'!A2281:F4615,6,FALSE)</f>
        <v>DIABETES</v>
      </c>
      <c r="L2281" s="16" t="e">
        <f>VLOOKUP(A2281,'hospitalisation details 2'!A2281:G4623,7,FALSE)</f>
        <v>#N/A</v>
      </c>
      <c r="N2281" t="e">
        <f>VLOOKUP(A2281,'hospitalisation details 2'!A2281:J4623,10,FALSE)</f>
        <v>#N/A</v>
      </c>
    </row>
    <row r="2282" spans="1:14" ht="15.6" x14ac:dyDescent="0.3">
      <c r="A2282" s="1" t="s">
        <v>77</v>
      </c>
      <c r="B2282" t="str">
        <f>VLOOKUP(A2282,'Customer Names'!A2282:D4616,4,FALSE)</f>
        <v>Pierre</v>
      </c>
      <c r="C2282">
        <f>VLOOKUP(A2282,'medical examination2'!A2282:'medical examination2'!B4616,2,FALSE)</f>
        <v>53.13</v>
      </c>
      <c r="D2282">
        <f>VLOOKUP(A2282,'medical examination2'!A2282:E4616,5,FALSE)</f>
        <v>4.4400000000000004</v>
      </c>
      <c r="E2282" t="str">
        <f>VLOOKUP(A2282,'medical examination2'!A2282:G4617,7,FALSE)</f>
        <v>No</v>
      </c>
      <c r="F2282" t="str">
        <f>VLOOKUP(healthcare!A2282,'medical examination2'!A2282:I4616,9,FALSE)</f>
        <v>yes</v>
      </c>
      <c r="G2282" t="str">
        <f>VLOOKUP(A2282,'medical examination2'!A2282:J4616,10,FALSE)</f>
        <v>No</v>
      </c>
      <c r="I2282" t="str">
        <f>VLOOKUP(A2282,'medical examination2'!A2282:M4616,13,FALSE)</f>
        <v>No</v>
      </c>
      <c r="J2282" t="str">
        <f>VLOOKUP(A2282,'medical examination2'!A2282:D4616,4,FALSE)</f>
        <v>OBESITY</v>
      </c>
      <c r="K2282" t="str">
        <f>VLOOKUP(A2282,'medical examination2'!A2282:F4616,6,FALSE)</f>
        <v>NORMAL</v>
      </c>
      <c r="L2282" s="16" t="e">
        <f>VLOOKUP(A2282,'hospitalisation details 2'!A2282:G4624,7,FALSE)</f>
        <v>#N/A</v>
      </c>
      <c r="N2282" t="e">
        <f>VLOOKUP(A2282,'hospitalisation details 2'!A2282:J4624,10,FALSE)</f>
        <v>#N/A</v>
      </c>
    </row>
    <row r="2283" spans="1:14" ht="15.6" x14ac:dyDescent="0.3">
      <c r="A2283" s="1" t="s">
        <v>76</v>
      </c>
      <c r="B2283" t="str">
        <f>VLOOKUP(A2283,'Customer Names'!A2283:D4617,4,FALSE)</f>
        <v>Kate</v>
      </c>
      <c r="C2283">
        <f>VLOOKUP(A2283,'medical examination2'!A2283:'medical examination2'!B4617,2,FALSE)</f>
        <v>20.46</v>
      </c>
      <c r="D2283">
        <f>VLOOKUP(A2283,'medical examination2'!A2283:E4617,5,FALSE)</f>
        <v>4.0199999999999996</v>
      </c>
      <c r="E2283" t="str">
        <f>VLOOKUP(A2283,'medical examination2'!A2283:G4618,7,FALSE)</f>
        <v>No</v>
      </c>
      <c r="F2283" t="str">
        <f>VLOOKUP(healthcare!A2283,'medical examination2'!A2283:I4617,9,FALSE)</f>
        <v>No</v>
      </c>
      <c r="G2283" t="str">
        <f>VLOOKUP(A2283,'medical examination2'!A2283:J4617,10,FALSE)</f>
        <v>No</v>
      </c>
      <c r="I2283" t="str">
        <f>VLOOKUP(A2283,'medical examination2'!A2283:M4617,13,FALSE)</f>
        <v>No</v>
      </c>
      <c r="J2283" t="str">
        <f>VLOOKUP(A2283,'medical examination2'!A2283:D4617,4,FALSE)</f>
        <v>NORMAL WEIGHT</v>
      </c>
      <c r="K2283" t="str">
        <f>VLOOKUP(A2283,'medical examination2'!A2283:F4617,6,FALSE)</f>
        <v>NORMAL</v>
      </c>
      <c r="L2283" s="16" t="e">
        <f>VLOOKUP(A2283,'hospitalisation details 2'!A2283:G4625,7,FALSE)</f>
        <v>#N/A</v>
      </c>
      <c r="N2283" t="e">
        <f>VLOOKUP(A2283,'hospitalisation details 2'!A2283:J4625,10,FALSE)</f>
        <v>#N/A</v>
      </c>
    </row>
    <row r="2284" spans="1:14" ht="15.6" x14ac:dyDescent="0.3">
      <c r="A2284" s="1" t="s">
        <v>75</v>
      </c>
      <c r="B2284" t="str">
        <f>VLOOKUP(A2284,'Customer Names'!A2284:D4618,4,FALSE)</f>
        <v>David</v>
      </c>
      <c r="C2284">
        <f>VLOOKUP(A2284,'medical examination2'!A2284:'medical examination2'!B4618,2,FALSE)</f>
        <v>43.01</v>
      </c>
      <c r="D2284">
        <f>VLOOKUP(A2284,'medical examination2'!A2284:E4618,5,FALSE)</f>
        <v>5.44</v>
      </c>
      <c r="E2284" t="str">
        <f>VLOOKUP(A2284,'medical examination2'!A2284:G4619,7,FALSE)</f>
        <v>No</v>
      </c>
      <c r="F2284" t="str">
        <f>VLOOKUP(healthcare!A2284,'medical examination2'!A2284:I4618,9,FALSE)</f>
        <v>yes</v>
      </c>
      <c r="G2284" t="str">
        <f>VLOOKUP(A2284,'medical examination2'!A2284:J4618,10,FALSE)</f>
        <v>No</v>
      </c>
      <c r="I2284" t="str">
        <f>VLOOKUP(A2284,'medical examination2'!A2284:M4618,13,FALSE)</f>
        <v>No</v>
      </c>
      <c r="J2284" t="str">
        <f>VLOOKUP(A2284,'medical examination2'!A2284:D4618,4,FALSE)</f>
        <v>OBESITY</v>
      </c>
      <c r="K2284" t="str">
        <f>VLOOKUP(A2284,'medical examination2'!A2284:F4618,6,FALSE)</f>
        <v>NORMAL</v>
      </c>
      <c r="L2284" s="16" t="e">
        <f>VLOOKUP(A2284,'hospitalisation details 2'!A2284:G4626,7,FALSE)</f>
        <v>#N/A</v>
      </c>
      <c r="N2284" t="e">
        <f>VLOOKUP(A2284,'hospitalisation details 2'!A2284:J4626,10,FALSE)</f>
        <v>#N/A</v>
      </c>
    </row>
    <row r="2285" spans="1:14" ht="15.6" x14ac:dyDescent="0.3">
      <c r="A2285" s="1" t="s">
        <v>74</v>
      </c>
      <c r="B2285" t="str">
        <f>VLOOKUP(A2285,'Customer Names'!A2285:D4619,4,FALSE)</f>
        <v>Carla</v>
      </c>
      <c r="C2285">
        <f>VLOOKUP(A2285,'medical examination2'!A2285:'medical examination2'!B4619,2,FALSE)</f>
        <v>15.01</v>
      </c>
      <c r="D2285">
        <f>VLOOKUP(A2285,'medical examination2'!A2285:E4619,5,FALSE)</f>
        <v>4.1500000000000004</v>
      </c>
      <c r="E2285" t="str">
        <f>VLOOKUP(A2285,'medical examination2'!A2285:G4620,7,FALSE)</f>
        <v>No</v>
      </c>
      <c r="F2285" t="str">
        <f>VLOOKUP(healthcare!A2285,'medical examination2'!A2285:I4619,9,FALSE)</f>
        <v>No</v>
      </c>
      <c r="G2285" t="str">
        <f>VLOOKUP(A2285,'medical examination2'!A2285:J4619,10,FALSE)</f>
        <v>Yes</v>
      </c>
      <c r="I2285" t="str">
        <f>VLOOKUP(A2285,'medical examination2'!A2285:M4619,13,FALSE)</f>
        <v>No</v>
      </c>
      <c r="J2285" t="str">
        <f>VLOOKUP(A2285,'medical examination2'!A2285:D4619,4,FALSE)</f>
        <v>UNDERWEIGHT</v>
      </c>
      <c r="K2285" t="str">
        <f>VLOOKUP(A2285,'medical examination2'!A2285:F4619,6,FALSE)</f>
        <v>NORMAL</v>
      </c>
      <c r="L2285" s="16" t="e">
        <f>VLOOKUP(A2285,'hospitalisation details 2'!A2285:G4627,7,FALSE)</f>
        <v>#N/A</v>
      </c>
      <c r="N2285" t="e">
        <f>VLOOKUP(A2285,'hospitalisation details 2'!A2285:J4627,10,FALSE)</f>
        <v>#N/A</v>
      </c>
    </row>
    <row r="2286" spans="1:14" ht="15.6" x14ac:dyDescent="0.3">
      <c r="A2286" s="1" t="s">
        <v>73</v>
      </c>
      <c r="B2286" t="str">
        <f>VLOOKUP(A2286,'Customer Names'!A2286:D4620,4,FALSE)</f>
        <v>Alvaro Sr.</v>
      </c>
      <c r="C2286">
        <f>VLOOKUP(A2286,'medical examination2'!A2286:'medical examination2'!B4620,2,FALSE)</f>
        <v>41.14</v>
      </c>
      <c r="D2286">
        <f>VLOOKUP(A2286,'medical examination2'!A2286:E4620,5,FALSE)</f>
        <v>6.02</v>
      </c>
      <c r="E2286" t="str">
        <f>VLOOKUP(A2286,'medical examination2'!A2286:G4621,7,FALSE)</f>
        <v>No</v>
      </c>
      <c r="F2286" t="str">
        <f>VLOOKUP(healthcare!A2286,'medical examination2'!A2286:I4620,9,FALSE)</f>
        <v>yes</v>
      </c>
      <c r="G2286" t="str">
        <f>VLOOKUP(A2286,'medical examination2'!A2286:J4620,10,FALSE)</f>
        <v>No</v>
      </c>
      <c r="I2286" t="str">
        <f>VLOOKUP(A2286,'medical examination2'!A2286:M4620,13,FALSE)</f>
        <v>No</v>
      </c>
      <c r="J2286" t="str">
        <f>VLOOKUP(A2286,'medical examination2'!A2286:D4620,4,FALSE)</f>
        <v>OBESITY</v>
      </c>
      <c r="K2286" t="str">
        <f>VLOOKUP(A2286,'medical examination2'!A2286:F4620,6,FALSE)</f>
        <v>PREDIABETES</v>
      </c>
      <c r="L2286" s="16" t="e">
        <f>VLOOKUP(A2286,'hospitalisation details 2'!A2286:G4628,7,FALSE)</f>
        <v>#N/A</v>
      </c>
      <c r="N2286" t="e">
        <f>VLOOKUP(A2286,'hospitalisation details 2'!A2286:J4628,10,FALSE)</f>
        <v>#N/A</v>
      </c>
    </row>
    <row r="2287" spans="1:14" ht="15.6" x14ac:dyDescent="0.3">
      <c r="A2287" s="1" t="s">
        <v>72</v>
      </c>
      <c r="B2287" t="str">
        <f>VLOOKUP(A2287,'Customer Names'!A2287:D4621,4,FALSE)</f>
        <v>Hope</v>
      </c>
      <c r="C2287">
        <f>VLOOKUP(A2287,'medical examination2'!A2287:'medical examination2'!B4621,2,FALSE)</f>
        <v>16.55</v>
      </c>
      <c r="D2287">
        <f>VLOOKUP(A2287,'medical examination2'!A2287:E4621,5,FALSE)</f>
        <v>7.73</v>
      </c>
      <c r="E2287" t="str">
        <f>VLOOKUP(A2287,'medical examination2'!A2287:G4622,7,FALSE)</f>
        <v>No</v>
      </c>
      <c r="F2287" t="str">
        <f>VLOOKUP(healthcare!A2287,'medical examination2'!A2287:I4621,9,FALSE)</f>
        <v>No</v>
      </c>
      <c r="G2287" t="str">
        <f>VLOOKUP(A2287,'medical examination2'!A2287:J4621,10,FALSE)</f>
        <v>No</v>
      </c>
      <c r="I2287" t="str">
        <f>VLOOKUP(A2287,'medical examination2'!A2287:M4621,13,FALSE)</f>
        <v>No</v>
      </c>
      <c r="J2287" t="str">
        <f>VLOOKUP(A2287,'medical examination2'!A2287:D4621,4,FALSE)</f>
        <v>UNDERWEIGHT</v>
      </c>
      <c r="K2287" t="str">
        <f>VLOOKUP(A2287,'medical examination2'!A2287:F4621,6,FALSE)</f>
        <v>DIABETES</v>
      </c>
      <c r="L2287" s="16" t="e">
        <f>VLOOKUP(A2287,'hospitalisation details 2'!A2287:G4629,7,FALSE)</f>
        <v>#N/A</v>
      </c>
      <c r="N2287" t="e">
        <f>VLOOKUP(A2287,'hospitalisation details 2'!A2287:J4629,10,FALSE)</f>
        <v>#N/A</v>
      </c>
    </row>
    <row r="2288" spans="1:14" ht="15.6" x14ac:dyDescent="0.3">
      <c r="A2288" s="1" t="s">
        <v>71</v>
      </c>
      <c r="B2288" t="str">
        <f>VLOOKUP(A2288,'Customer Names'!A2288:D4622,4,FALSE)</f>
        <v>Mark P.</v>
      </c>
      <c r="C2288">
        <f>VLOOKUP(A2288,'medical examination2'!A2288:'medical examination2'!B4622,2,FALSE)</f>
        <v>37.29</v>
      </c>
      <c r="D2288">
        <f>VLOOKUP(A2288,'medical examination2'!A2288:E4622,5,FALSE)</f>
        <v>5.03</v>
      </c>
      <c r="E2288" t="str">
        <f>VLOOKUP(A2288,'medical examination2'!A2288:G4623,7,FALSE)</f>
        <v>No</v>
      </c>
      <c r="F2288" t="str">
        <f>VLOOKUP(healthcare!A2288,'medical examination2'!A2288:I4622,9,FALSE)</f>
        <v>yes</v>
      </c>
      <c r="G2288" t="str">
        <f>VLOOKUP(A2288,'medical examination2'!A2288:J4622,10,FALSE)</f>
        <v>No</v>
      </c>
      <c r="I2288" t="str">
        <f>VLOOKUP(A2288,'medical examination2'!A2288:M4622,13,FALSE)</f>
        <v>No</v>
      </c>
      <c r="J2288" t="str">
        <f>VLOOKUP(A2288,'medical examination2'!A2288:D4622,4,FALSE)</f>
        <v>OBESITY</v>
      </c>
      <c r="K2288" t="str">
        <f>VLOOKUP(A2288,'medical examination2'!A2288:F4622,6,FALSE)</f>
        <v>NORMAL</v>
      </c>
      <c r="L2288" s="16" t="e">
        <f>VLOOKUP(A2288,'hospitalisation details 2'!A2288:G4630,7,FALSE)</f>
        <v>#N/A</v>
      </c>
      <c r="N2288" t="e">
        <f>VLOOKUP(A2288,'hospitalisation details 2'!A2288:J4630,10,FALSE)</f>
        <v>#N/A</v>
      </c>
    </row>
    <row r="2289" spans="1:14" ht="15.6" x14ac:dyDescent="0.3">
      <c r="A2289" s="1" t="s">
        <v>70</v>
      </c>
      <c r="B2289" t="str">
        <f>VLOOKUP(A2289,'Customer Names'!A2289:D4623,4,FALSE)</f>
        <v>Desiree</v>
      </c>
      <c r="C2289">
        <f>VLOOKUP(A2289,'medical examination2'!A2289:'medical examination2'!B4623,2,FALSE)</f>
        <v>16.739999999999998</v>
      </c>
      <c r="D2289">
        <f>VLOOKUP(A2289,'medical examination2'!A2289:E4623,5,FALSE)</f>
        <v>4.08</v>
      </c>
      <c r="E2289" t="str">
        <f>VLOOKUP(A2289,'medical examination2'!A2289:G4624,7,FALSE)</f>
        <v>yes</v>
      </c>
      <c r="F2289" t="str">
        <f>VLOOKUP(healthcare!A2289,'medical examination2'!A2289:I4623,9,FALSE)</f>
        <v>No</v>
      </c>
      <c r="G2289" t="str">
        <f>VLOOKUP(A2289,'medical examination2'!A2289:J4623,10,FALSE)</f>
        <v>No</v>
      </c>
      <c r="I2289" t="str">
        <f>VLOOKUP(A2289,'medical examination2'!A2289:M4623,13,FALSE)</f>
        <v>No</v>
      </c>
      <c r="J2289" t="str">
        <f>VLOOKUP(A2289,'medical examination2'!A2289:D4623,4,FALSE)</f>
        <v>UNDERWEIGHT</v>
      </c>
      <c r="K2289" t="str">
        <f>VLOOKUP(A2289,'medical examination2'!A2289:F4623,6,FALSE)</f>
        <v>NORMAL</v>
      </c>
      <c r="L2289" s="16" t="e">
        <f>VLOOKUP(A2289,'hospitalisation details 2'!A2289:G4631,7,FALSE)</f>
        <v>#N/A</v>
      </c>
      <c r="N2289" t="e">
        <f>VLOOKUP(A2289,'hospitalisation details 2'!A2289:J4631,10,FALSE)</f>
        <v>#N/A</v>
      </c>
    </row>
    <row r="2290" spans="1:14" ht="15.6" x14ac:dyDescent="0.3">
      <c r="A2290" s="1" t="s">
        <v>69</v>
      </c>
      <c r="B2290" t="str">
        <f>VLOOKUP(A2290,'Customer Names'!A2290:D4624,4,FALSE)</f>
        <v>Mario Jr.</v>
      </c>
      <c r="C2290">
        <f>VLOOKUP(A2290,'medical examination2'!A2290:'medical examination2'!B4624,2,FALSE)</f>
        <v>34.43</v>
      </c>
      <c r="D2290">
        <f>VLOOKUP(A2290,'medical examination2'!A2290:E4624,5,FALSE)</f>
        <v>4.2699999999999996</v>
      </c>
      <c r="E2290" t="str">
        <f>VLOOKUP(A2290,'medical examination2'!A2290:G4625,7,FALSE)</f>
        <v>No</v>
      </c>
      <c r="F2290" t="str">
        <f>VLOOKUP(healthcare!A2290,'medical examination2'!A2290:I4624,9,FALSE)</f>
        <v>yes</v>
      </c>
      <c r="G2290" t="str">
        <f>VLOOKUP(A2290,'medical examination2'!A2290:J4624,10,FALSE)</f>
        <v>No</v>
      </c>
      <c r="I2290" t="str">
        <f>VLOOKUP(A2290,'medical examination2'!A2290:M4624,13,FALSE)</f>
        <v>No</v>
      </c>
      <c r="J2290" t="str">
        <f>VLOOKUP(A2290,'medical examination2'!A2290:D4624,4,FALSE)</f>
        <v>OBESITY</v>
      </c>
      <c r="K2290" t="str">
        <f>VLOOKUP(A2290,'medical examination2'!A2290:F4624,6,FALSE)</f>
        <v>NORMAL</v>
      </c>
      <c r="L2290" s="16" t="e">
        <f>VLOOKUP(A2290,'hospitalisation details 2'!A2290:G4632,7,FALSE)</f>
        <v>#N/A</v>
      </c>
      <c r="N2290" t="e">
        <f>VLOOKUP(A2290,'hospitalisation details 2'!A2290:J4632,10,FALSE)</f>
        <v>#N/A</v>
      </c>
    </row>
    <row r="2291" spans="1:14" ht="15.6" x14ac:dyDescent="0.3">
      <c r="A2291" s="1" t="s">
        <v>68</v>
      </c>
      <c r="B2291" t="str">
        <f>VLOOKUP(A2291,'Customer Names'!A2291:D4625,4,FALSE)</f>
        <v>Lusapho</v>
      </c>
      <c r="C2291">
        <f>VLOOKUP(A2291,'medical examination2'!A2291:'medical examination2'!B4625,2,FALSE)</f>
        <v>34.1</v>
      </c>
      <c r="D2291">
        <f>VLOOKUP(A2291,'medical examination2'!A2291:E4625,5,FALSE)</f>
        <v>4.07</v>
      </c>
      <c r="E2291" t="str">
        <f>VLOOKUP(A2291,'medical examination2'!A2291:G4626,7,FALSE)</f>
        <v>No</v>
      </c>
      <c r="F2291" t="str">
        <f>VLOOKUP(healthcare!A2291,'medical examination2'!A2291:I4625,9,FALSE)</f>
        <v>yes</v>
      </c>
      <c r="G2291" t="str">
        <f>VLOOKUP(A2291,'medical examination2'!A2291:J4625,10,FALSE)</f>
        <v>No</v>
      </c>
      <c r="I2291" t="str">
        <f>VLOOKUP(A2291,'medical examination2'!A2291:M4625,13,FALSE)</f>
        <v>No</v>
      </c>
      <c r="J2291" t="str">
        <f>VLOOKUP(A2291,'medical examination2'!A2291:D4625,4,FALSE)</f>
        <v>OBESITY</v>
      </c>
      <c r="K2291" t="str">
        <f>VLOOKUP(A2291,'medical examination2'!A2291:F4625,6,FALSE)</f>
        <v>NORMAL</v>
      </c>
      <c r="L2291" s="16" t="e">
        <f>VLOOKUP(A2291,'hospitalisation details 2'!A2291:G4633,7,FALSE)</f>
        <v>#N/A</v>
      </c>
      <c r="N2291" t="e">
        <f>VLOOKUP(A2291,'hospitalisation details 2'!A2291:J4633,10,FALSE)</f>
        <v>#N/A</v>
      </c>
    </row>
    <row r="2292" spans="1:14" ht="15.6" x14ac:dyDescent="0.3">
      <c r="A2292" s="1" t="s">
        <v>67</v>
      </c>
      <c r="B2292" t="str">
        <f>VLOOKUP(A2292,'Customer Names'!A2292:D4626,4,FALSE)</f>
        <v>Erin C.</v>
      </c>
      <c r="C2292">
        <f>VLOOKUP(A2292,'medical examination2'!A2292:'medical examination2'!B4626,2,FALSE)</f>
        <v>19.3</v>
      </c>
      <c r="D2292">
        <f>VLOOKUP(A2292,'medical examination2'!A2292:E4626,5,FALSE)</f>
        <v>10.36</v>
      </c>
      <c r="E2292" t="str">
        <f>VLOOKUP(A2292,'medical examination2'!A2292:G4627,7,FALSE)</f>
        <v>No</v>
      </c>
      <c r="F2292" t="str">
        <f>VLOOKUP(healthcare!A2292,'medical examination2'!A2292:I4626,9,FALSE)</f>
        <v>No</v>
      </c>
      <c r="G2292" t="str">
        <f>VLOOKUP(A2292,'medical examination2'!A2292:J4626,10,FALSE)</f>
        <v>No</v>
      </c>
      <c r="I2292" t="str">
        <f>VLOOKUP(A2292,'medical examination2'!A2292:M4626,13,FALSE)</f>
        <v>No</v>
      </c>
      <c r="J2292" t="str">
        <f>VLOOKUP(A2292,'medical examination2'!A2292:D4626,4,FALSE)</f>
        <v>NORMAL WEIGHT</v>
      </c>
      <c r="K2292" t="str">
        <f>VLOOKUP(A2292,'medical examination2'!A2292:F4626,6,FALSE)</f>
        <v>DIABETES</v>
      </c>
      <c r="L2292" s="16" t="e">
        <f>VLOOKUP(A2292,'hospitalisation details 2'!A2292:G4634,7,FALSE)</f>
        <v>#N/A</v>
      </c>
      <c r="N2292" t="e">
        <f>VLOOKUP(A2292,'hospitalisation details 2'!A2292:J4634,10,FALSE)</f>
        <v>#N/A</v>
      </c>
    </row>
    <row r="2293" spans="1:14" ht="15.6" x14ac:dyDescent="0.3">
      <c r="A2293" s="1" t="s">
        <v>66</v>
      </c>
      <c r="B2293" t="str">
        <f>VLOOKUP(A2293,'Customer Names'!A2293:D4627,4,FALSE)</f>
        <v>Alan F</v>
      </c>
      <c r="C2293">
        <f>VLOOKUP(A2293,'medical examination2'!A2293:'medical examination2'!B4627,2,FALSE)</f>
        <v>33.659999999999997</v>
      </c>
      <c r="D2293">
        <f>VLOOKUP(A2293,'medical examination2'!A2293:E4627,5,FALSE)</f>
        <v>5.71</v>
      </c>
      <c r="E2293" t="str">
        <f>VLOOKUP(A2293,'medical examination2'!A2293:G4628,7,FALSE)</f>
        <v>No</v>
      </c>
      <c r="F2293" t="str">
        <f>VLOOKUP(healthcare!A2293,'medical examination2'!A2293:I4627,9,FALSE)</f>
        <v>yes</v>
      </c>
      <c r="G2293" t="str">
        <f>VLOOKUP(A2293,'medical examination2'!A2293:J4627,10,FALSE)</f>
        <v>No</v>
      </c>
      <c r="I2293" t="str">
        <f>VLOOKUP(A2293,'medical examination2'!A2293:M4627,13,FALSE)</f>
        <v>No</v>
      </c>
      <c r="J2293" t="str">
        <f>VLOOKUP(A2293,'medical examination2'!A2293:D4627,4,FALSE)</f>
        <v>OBESITY</v>
      </c>
      <c r="K2293" t="str">
        <f>VLOOKUP(A2293,'medical examination2'!A2293:F4627,6,FALSE)</f>
        <v>PREDIABETES</v>
      </c>
      <c r="L2293" s="16" t="e">
        <f>VLOOKUP(A2293,'hospitalisation details 2'!A2293:G4635,7,FALSE)</f>
        <v>#N/A</v>
      </c>
      <c r="N2293" t="e">
        <f>VLOOKUP(A2293,'hospitalisation details 2'!A2293:J4635,10,FALSE)</f>
        <v>#N/A</v>
      </c>
    </row>
    <row r="2294" spans="1:14" ht="15.6" x14ac:dyDescent="0.3">
      <c r="A2294" s="1" t="s">
        <v>65</v>
      </c>
      <c r="B2294" t="str">
        <f>VLOOKUP(A2294,'Customer Names'!A2294:D4628,4,FALSE)</f>
        <v>Ryan</v>
      </c>
      <c r="C2294">
        <f>VLOOKUP(A2294,'medical examination2'!A2294:'medical examination2'!B4628,2,FALSE)</f>
        <v>33.33</v>
      </c>
      <c r="D2294">
        <f>VLOOKUP(A2294,'medical examination2'!A2294:E4628,5,FALSE)</f>
        <v>6.08</v>
      </c>
      <c r="E2294" t="str">
        <f>VLOOKUP(A2294,'medical examination2'!A2294:G4629,7,FALSE)</f>
        <v>No</v>
      </c>
      <c r="F2294" t="str">
        <f>VLOOKUP(healthcare!A2294,'medical examination2'!A2294:I4628,9,FALSE)</f>
        <v>yes</v>
      </c>
      <c r="G2294" t="str">
        <f>VLOOKUP(A2294,'medical examination2'!A2294:J4628,10,FALSE)</f>
        <v>No</v>
      </c>
      <c r="I2294" t="str">
        <f>VLOOKUP(A2294,'medical examination2'!A2294:M4628,13,FALSE)</f>
        <v>No</v>
      </c>
      <c r="J2294" t="str">
        <f>VLOOKUP(A2294,'medical examination2'!A2294:D4628,4,FALSE)</f>
        <v>OBESITY</v>
      </c>
      <c r="K2294" t="str">
        <f>VLOOKUP(A2294,'medical examination2'!A2294:F4628,6,FALSE)</f>
        <v>PREDIABETES</v>
      </c>
      <c r="L2294" s="16" t="e">
        <f>VLOOKUP(A2294,'hospitalisation details 2'!A2294:G4636,7,FALSE)</f>
        <v>#N/A</v>
      </c>
      <c r="N2294" t="e">
        <f>VLOOKUP(A2294,'hospitalisation details 2'!A2294:J4636,10,FALSE)</f>
        <v>#N/A</v>
      </c>
    </row>
    <row r="2295" spans="1:14" ht="15.6" x14ac:dyDescent="0.3">
      <c r="A2295" s="1" t="s">
        <v>64</v>
      </c>
      <c r="B2295" t="str">
        <f>VLOOKUP(A2295,'Customer Names'!A2295:D4629,4,FALSE)</f>
        <v>Hope</v>
      </c>
      <c r="C2295">
        <f>VLOOKUP(A2295,'medical examination2'!A2295:'medical examination2'!B4629,2,FALSE)</f>
        <v>21.84</v>
      </c>
      <c r="D2295">
        <f>VLOOKUP(A2295,'medical examination2'!A2295:E4629,5,FALSE)</f>
        <v>5.71</v>
      </c>
      <c r="E2295" t="str">
        <f>VLOOKUP(A2295,'medical examination2'!A2295:G4630,7,FALSE)</f>
        <v>No</v>
      </c>
      <c r="F2295" t="str">
        <f>VLOOKUP(healthcare!A2295,'medical examination2'!A2295:I4629,9,FALSE)</f>
        <v>yes</v>
      </c>
      <c r="G2295" t="str">
        <f>VLOOKUP(A2295,'medical examination2'!A2295:J4629,10,FALSE)</f>
        <v>No</v>
      </c>
      <c r="I2295" t="str">
        <f>VLOOKUP(A2295,'medical examination2'!A2295:M4629,13,FALSE)</f>
        <v>No</v>
      </c>
      <c r="J2295" t="str">
        <f>VLOOKUP(A2295,'medical examination2'!A2295:D4629,4,FALSE)</f>
        <v>NORMAL WEIGHT</v>
      </c>
      <c r="K2295" t="str">
        <f>VLOOKUP(A2295,'medical examination2'!A2295:F4629,6,FALSE)</f>
        <v>PREDIABETES</v>
      </c>
      <c r="L2295" s="16" t="e">
        <f>VLOOKUP(A2295,'hospitalisation details 2'!A2295:G4637,7,FALSE)</f>
        <v>#N/A</v>
      </c>
      <c r="N2295" t="e">
        <f>VLOOKUP(A2295,'hospitalisation details 2'!A2295:J4637,10,FALSE)</f>
        <v>#N/A</v>
      </c>
    </row>
    <row r="2296" spans="1:14" ht="15.6" x14ac:dyDescent="0.3">
      <c r="A2296" s="1" t="s">
        <v>63</v>
      </c>
      <c r="B2296" t="str">
        <f>VLOOKUP(A2296,'Customer Names'!A2296:D4630,4,FALSE)</f>
        <v>Josh</v>
      </c>
      <c r="C2296">
        <f>VLOOKUP(A2296,'medical examination2'!A2296:'medical examination2'!B4630,2,FALSE)</f>
        <v>16.87</v>
      </c>
      <c r="D2296">
        <f>VLOOKUP(A2296,'medical examination2'!A2296:E4630,5,FALSE)</f>
        <v>9.1300000000000008</v>
      </c>
      <c r="E2296" t="str">
        <f>VLOOKUP(A2296,'medical examination2'!A2296:G4631,7,FALSE)</f>
        <v>No</v>
      </c>
      <c r="F2296" t="str">
        <f>VLOOKUP(healthcare!A2296,'medical examination2'!A2296:I4630,9,FALSE)</f>
        <v>No</v>
      </c>
      <c r="G2296" t="str">
        <f>VLOOKUP(A2296,'medical examination2'!A2296:J4630,10,FALSE)</f>
        <v>No</v>
      </c>
      <c r="I2296" t="str">
        <f>VLOOKUP(A2296,'medical examination2'!A2296:M4630,13,FALSE)</f>
        <v>No</v>
      </c>
      <c r="J2296" t="str">
        <f>VLOOKUP(A2296,'medical examination2'!A2296:D4630,4,FALSE)</f>
        <v>UNDERWEIGHT</v>
      </c>
      <c r="K2296" t="str">
        <f>VLOOKUP(A2296,'medical examination2'!A2296:F4630,6,FALSE)</f>
        <v>DIABETES</v>
      </c>
      <c r="L2296" s="16" t="e">
        <f>VLOOKUP(A2296,'hospitalisation details 2'!A2296:G4638,7,FALSE)</f>
        <v>#N/A</v>
      </c>
      <c r="N2296" t="e">
        <f>VLOOKUP(A2296,'hospitalisation details 2'!A2296:J4638,10,FALSE)</f>
        <v>#N/A</v>
      </c>
    </row>
    <row r="2297" spans="1:14" ht="15.6" x14ac:dyDescent="0.3">
      <c r="A2297" s="1" t="s">
        <v>62</v>
      </c>
      <c r="B2297" t="str">
        <f>VLOOKUP(A2297,'Customer Names'!A2297:D4631,4,FALSE)</f>
        <v>Jacob J</v>
      </c>
      <c r="C2297">
        <f>VLOOKUP(A2297,'medical examination2'!A2297:'medical examination2'!B4631,2,FALSE)</f>
        <v>30.14</v>
      </c>
      <c r="D2297">
        <f>VLOOKUP(A2297,'medical examination2'!A2297:E4631,5,FALSE)</f>
        <v>5.49</v>
      </c>
      <c r="E2297" t="str">
        <f>VLOOKUP(A2297,'medical examination2'!A2297:G4632,7,FALSE)</f>
        <v>No</v>
      </c>
      <c r="F2297" t="str">
        <f>VLOOKUP(healthcare!A2297,'medical examination2'!A2297:I4631,9,FALSE)</f>
        <v>yes</v>
      </c>
      <c r="G2297" t="str">
        <f>VLOOKUP(A2297,'medical examination2'!A2297:J4631,10,FALSE)</f>
        <v>No</v>
      </c>
      <c r="I2297" t="str">
        <f>VLOOKUP(A2297,'medical examination2'!A2297:M4631,13,FALSE)</f>
        <v>No</v>
      </c>
      <c r="J2297" t="str">
        <f>VLOOKUP(A2297,'medical examination2'!A2297:D4631,4,FALSE)</f>
        <v>OBESITY</v>
      </c>
      <c r="K2297" t="str">
        <f>VLOOKUP(A2297,'medical examination2'!A2297:F4631,6,FALSE)</f>
        <v>NORMAL</v>
      </c>
      <c r="L2297" s="16" t="e">
        <f>VLOOKUP(A2297,'hospitalisation details 2'!A2297:G4639,7,FALSE)</f>
        <v>#N/A</v>
      </c>
      <c r="N2297" t="e">
        <f>VLOOKUP(A2297,'hospitalisation details 2'!A2297:J4639,10,FALSE)</f>
        <v>#N/A</v>
      </c>
    </row>
    <row r="2298" spans="1:14" ht="15.6" x14ac:dyDescent="0.3">
      <c r="A2298" s="1" t="s">
        <v>61</v>
      </c>
      <c r="B2298" t="str">
        <f>VLOOKUP(A2298,'Customer Names'!A2298:D4632,4,FALSE)</f>
        <v>Jose Tomas</v>
      </c>
      <c r="C2298">
        <f>VLOOKUP(A2298,'medical examination2'!A2298:'medical examination2'!B4632,2,FALSE)</f>
        <v>23.21</v>
      </c>
      <c r="D2298">
        <f>VLOOKUP(A2298,'medical examination2'!A2298:E4632,5,FALSE)</f>
        <v>4.37</v>
      </c>
      <c r="E2298" t="str">
        <f>VLOOKUP(A2298,'medical examination2'!A2298:G4633,7,FALSE)</f>
        <v>No</v>
      </c>
      <c r="F2298" t="str">
        <f>VLOOKUP(healthcare!A2298,'medical examination2'!A2298:I4632,9,FALSE)</f>
        <v>yes</v>
      </c>
      <c r="G2298" t="str">
        <f>VLOOKUP(A2298,'medical examination2'!A2298:J4632,10,FALSE)</f>
        <v>No</v>
      </c>
      <c r="I2298" t="str">
        <f>VLOOKUP(A2298,'medical examination2'!A2298:M4632,13,FALSE)</f>
        <v>No</v>
      </c>
      <c r="J2298" t="str">
        <f>VLOOKUP(A2298,'medical examination2'!A2298:D4632,4,FALSE)</f>
        <v>NORMAL WEIGHT</v>
      </c>
      <c r="K2298" t="str">
        <f>VLOOKUP(A2298,'medical examination2'!A2298:F4632,6,FALSE)</f>
        <v>NORMAL</v>
      </c>
      <c r="L2298" s="16" t="e">
        <f>VLOOKUP(A2298,'hospitalisation details 2'!A2298:G4640,7,FALSE)</f>
        <v>#N/A</v>
      </c>
      <c r="N2298" t="e">
        <f>VLOOKUP(A2298,'hospitalisation details 2'!A2298:J4640,10,FALSE)</f>
        <v>#N/A</v>
      </c>
    </row>
    <row r="2299" spans="1:14" ht="15.6" x14ac:dyDescent="0.3">
      <c r="A2299" s="1" t="s">
        <v>60</v>
      </c>
      <c r="B2299" t="str">
        <f>VLOOKUP(A2299,'Customer Names'!A2299:D4633,4,FALSE)</f>
        <v>Mary Evan</v>
      </c>
      <c r="C2299">
        <f>VLOOKUP(A2299,'medical examination2'!A2299:'medical examination2'!B4633,2,FALSE)</f>
        <v>17.170000000000002</v>
      </c>
      <c r="D2299">
        <f>VLOOKUP(A2299,'medical examination2'!A2299:E4633,5,FALSE)</f>
        <v>8.4600000000000009</v>
      </c>
      <c r="E2299" t="str">
        <f>VLOOKUP(A2299,'medical examination2'!A2299:G4634,7,FALSE)</f>
        <v>No</v>
      </c>
      <c r="F2299" t="str">
        <f>VLOOKUP(healthcare!A2299,'medical examination2'!A2299:I4633,9,FALSE)</f>
        <v>No</v>
      </c>
      <c r="G2299" t="str">
        <f>VLOOKUP(A2299,'medical examination2'!A2299:J4633,10,FALSE)</f>
        <v>No</v>
      </c>
      <c r="I2299" t="str">
        <f>VLOOKUP(A2299,'medical examination2'!A2299:M4633,13,FALSE)</f>
        <v>No</v>
      </c>
      <c r="J2299" t="str">
        <f>VLOOKUP(A2299,'medical examination2'!A2299:D4633,4,FALSE)</f>
        <v>UNDERWEIGHT</v>
      </c>
      <c r="K2299" t="str">
        <f>VLOOKUP(A2299,'medical examination2'!A2299:F4633,6,FALSE)</f>
        <v>DIABETES</v>
      </c>
      <c r="L2299" s="16" t="e">
        <f>VLOOKUP(A2299,'hospitalisation details 2'!A2299:G4641,7,FALSE)</f>
        <v>#N/A</v>
      </c>
      <c r="N2299" t="e">
        <f>VLOOKUP(A2299,'hospitalisation details 2'!A2299:J4641,10,FALSE)</f>
        <v>#N/A</v>
      </c>
    </row>
    <row r="2300" spans="1:14" ht="15.6" x14ac:dyDescent="0.3">
      <c r="A2300" s="1" t="s">
        <v>59</v>
      </c>
      <c r="B2300" t="str">
        <f>VLOOKUP(A2300,'Customer Names'!A2300:D4634,4,FALSE)</f>
        <v>Justin K.</v>
      </c>
      <c r="C2300">
        <f>VLOOKUP(A2300,'medical examination2'!A2300:'medical examination2'!B4634,2,FALSE)</f>
        <v>15.61</v>
      </c>
      <c r="D2300">
        <f>VLOOKUP(A2300,'medical examination2'!A2300:E4634,5,FALSE)</f>
        <v>5.28</v>
      </c>
      <c r="E2300" t="str">
        <f>VLOOKUP(A2300,'medical examination2'!A2300:G4635,7,FALSE)</f>
        <v>No</v>
      </c>
      <c r="F2300" t="str">
        <f>VLOOKUP(healthcare!A2300,'medical examination2'!A2300:I4634,9,FALSE)</f>
        <v>No</v>
      </c>
      <c r="G2300" t="str">
        <f>VLOOKUP(A2300,'medical examination2'!A2300:J4634,10,FALSE)</f>
        <v>No</v>
      </c>
      <c r="I2300" t="str">
        <f>VLOOKUP(A2300,'medical examination2'!A2300:M4634,13,FALSE)</f>
        <v>No</v>
      </c>
      <c r="J2300" t="str">
        <f>VLOOKUP(A2300,'medical examination2'!A2300:D4634,4,FALSE)</f>
        <v>UNDERWEIGHT</v>
      </c>
      <c r="K2300" t="str">
        <f>VLOOKUP(A2300,'medical examination2'!A2300:F4634,6,FALSE)</f>
        <v>NORMAL</v>
      </c>
      <c r="L2300" s="16" t="e">
        <f>VLOOKUP(A2300,'hospitalisation details 2'!A2300:G4642,7,FALSE)</f>
        <v>#N/A</v>
      </c>
      <c r="N2300" t="e">
        <f>VLOOKUP(A2300,'hospitalisation details 2'!A2300:J4642,10,FALSE)</f>
        <v>#N/A</v>
      </c>
    </row>
    <row r="2301" spans="1:14" ht="15.6" x14ac:dyDescent="0.3">
      <c r="A2301" s="1" t="s">
        <v>58</v>
      </c>
      <c r="B2301" t="str">
        <f>VLOOKUP(A2301,'Customer Names'!A2301:D4635,4,FALSE)</f>
        <v>Patrick</v>
      </c>
      <c r="C2301">
        <f>VLOOKUP(A2301,'medical examination2'!A2301:'medical examination2'!B4635,2,FALSE)</f>
        <v>17.98</v>
      </c>
      <c r="D2301">
        <f>VLOOKUP(A2301,'medical examination2'!A2301:E4635,5,FALSE)</f>
        <v>5.33</v>
      </c>
      <c r="E2301" t="str">
        <f>VLOOKUP(A2301,'medical examination2'!A2301:G4636,7,FALSE)</f>
        <v>yes</v>
      </c>
      <c r="F2301" t="str">
        <f>VLOOKUP(healthcare!A2301,'medical examination2'!A2301:I4635,9,FALSE)</f>
        <v>No</v>
      </c>
      <c r="G2301" t="str">
        <f>VLOOKUP(A2301,'medical examination2'!A2301:J4635,10,FALSE)</f>
        <v>Yes</v>
      </c>
      <c r="I2301" t="str">
        <f>VLOOKUP(A2301,'medical examination2'!A2301:M4635,13,FALSE)</f>
        <v>No</v>
      </c>
      <c r="J2301" t="str">
        <f>VLOOKUP(A2301,'medical examination2'!A2301:D4635,4,FALSE)</f>
        <v>UNDERWEIGHT</v>
      </c>
      <c r="K2301" t="str">
        <f>VLOOKUP(A2301,'medical examination2'!A2301:F4635,6,FALSE)</f>
        <v>NORMAL</v>
      </c>
      <c r="L2301" s="16" t="e">
        <f>VLOOKUP(A2301,'hospitalisation details 2'!A2301:G4643,7,FALSE)</f>
        <v>#N/A</v>
      </c>
      <c r="N2301" t="e">
        <f>VLOOKUP(A2301,'hospitalisation details 2'!A2301:J4643,10,FALSE)</f>
        <v>#N/A</v>
      </c>
    </row>
    <row r="2302" spans="1:14" ht="15.6" x14ac:dyDescent="0.3">
      <c r="A2302" s="1" t="s">
        <v>57</v>
      </c>
      <c r="B2302" t="str">
        <f>VLOOKUP(A2302,'Customer Names'!A2302:D4636,4,FALSE)</f>
        <v>Roman</v>
      </c>
      <c r="C2302">
        <f>VLOOKUP(A2302,'medical examination2'!A2302:'medical examination2'!B4636,2,FALSE)</f>
        <v>21.64</v>
      </c>
      <c r="D2302">
        <f>VLOOKUP(A2302,'medical examination2'!A2302:E4636,5,FALSE)</f>
        <v>5.5</v>
      </c>
      <c r="E2302" t="str">
        <f>VLOOKUP(A2302,'medical examination2'!A2302:G4637,7,FALSE)</f>
        <v>No</v>
      </c>
      <c r="F2302" t="str">
        <f>VLOOKUP(healthcare!A2302,'medical examination2'!A2302:I4636,9,FALSE)</f>
        <v>yes</v>
      </c>
      <c r="G2302" t="str">
        <f>VLOOKUP(A2302,'medical examination2'!A2302:J4636,10,FALSE)</f>
        <v>No</v>
      </c>
      <c r="I2302" t="str">
        <f>VLOOKUP(A2302,'medical examination2'!A2302:M4636,13,FALSE)</f>
        <v>No</v>
      </c>
      <c r="J2302" t="str">
        <f>VLOOKUP(A2302,'medical examination2'!A2302:D4636,4,FALSE)</f>
        <v>NORMAL WEIGHT</v>
      </c>
      <c r="K2302" t="str">
        <f>VLOOKUP(A2302,'medical examination2'!A2302:F4636,6,FALSE)</f>
        <v>NORMAL</v>
      </c>
      <c r="L2302" s="16" t="e">
        <f>VLOOKUP(A2302,'hospitalisation details 2'!A2302:G4644,7,FALSE)</f>
        <v>#N/A</v>
      </c>
      <c r="N2302" t="e">
        <f>VLOOKUP(A2302,'hospitalisation details 2'!A2302:J4644,10,FALSE)</f>
        <v>#N/A</v>
      </c>
    </row>
    <row r="2303" spans="1:14" ht="15.6" x14ac:dyDescent="0.3">
      <c r="A2303" s="1" t="s">
        <v>56</v>
      </c>
      <c r="B2303" t="str">
        <f>VLOOKUP(A2303,'Customer Names'!A2303:D4637,4,FALSE)</f>
        <v>David</v>
      </c>
      <c r="C2303">
        <f>VLOOKUP(A2303,'medical examination2'!A2303:'medical examination2'!B4637,2,FALSE)</f>
        <v>16.399999999999999</v>
      </c>
      <c r="D2303">
        <f>VLOOKUP(A2303,'medical examination2'!A2303:E4637,5,FALSE)</f>
        <v>5.4</v>
      </c>
      <c r="E2303" t="str">
        <f>VLOOKUP(A2303,'medical examination2'!A2303:G4638,7,FALSE)</f>
        <v>No</v>
      </c>
      <c r="F2303" t="str">
        <f>VLOOKUP(healthcare!A2303,'medical examination2'!A2303:I4637,9,FALSE)</f>
        <v>No</v>
      </c>
      <c r="G2303" t="str">
        <f>VLOOKUP(A2303,'medical examination2'!A2303:J4637,10,FALSE)</f>
        <v>Yes</v>
      </c>
      <c r="I2303" t="str">
        <f>VLOOKUP(A2303,'medical examination2'!A2303:M4637,13,FALSE)</f>
        <v>No</v>
      </c>
      <c r="J2303" t="str">
        <f>VLOOKUP(A2303,'medical examination2'!A2303:D4637,4,FALSE)</f>
        <v>UNDERWEIGHT</v>
      </c>
      <c r="K2303" t="str">
        <f>VLOOKUP(A2303,'medical examination2'!A2303:F4637,6,FALSE)</f>
        <v>NORMAL</v>
      </c>
      <c r="L2303" s="16" t="e">
        <f>VLOOKUP(A2303,'hospitalisation details 2'!A2303:G4645,7,FALSE)</f>
        <v>#N/A</v>
      </c>
      <c r="N2303" t="e">
        <f>VLOOKUP(A2303,'hospitalisation details 2'!A2303:J4645,10,FALSE)</f>
        <v>#N/A</v>
      </c>
    </row>
    <row r="2304" spans="1:14" ht="15.6" x14ac:dyDescent="0.3">
      <c r="A2304" s="1" t="s">
        <v>55</v>
      </c>
      <c r="B2304" t="str">
        <f>VLOOKUP(A2304,'Customer Names'!A2304:D4638,4,FALSE)</f>
        <v>Evelyn L</v>
      </c>
      <c r="C2304">
        <f>VLOOKUP(A2304,'medical examination2'!A2304:'medical examination2'!B4638,2,FALSE)</f>
        <v>15.77</v>
      </c>
      <c r="D2304">
        <f>VLOOKUP(A2304,'medical examination2'!A2304:E4638,5,FALSE)</f>
        <v>6.05</v>
      </c>
      <c r="E2304" t="str">
        <f>VLOOKUP(A2304,'medical examination2'!A2304:G4639,7,FALSE)</f>
        <v>yes</v>
      </c>
      <c r="F2304" t="str">
        <f>VLOOKUP(healthcare!A2304,'medical examination2'!A2304:I4638,9,FALSE)</f>
        <v>No</v>
      </c>
      <c r="G2304" t="str">
        <f>VLOOKUP(A2304,'medical examination2'!A2304:J4638,10,FALSE)</f>
        <v>No</v>
      </c>
      <c r="I2304" t="str">
        <f>VLOOKUP(A2304,'medical examination2'!A2304:M4638,13,FALSE)</f>
        <v>No</v>
      </c>
      <c r="J2304" t="str">
        <f>VLOOKUP(A2304,'medical examination2'!A2304:D4638,4,FALSE)</f>
        <v>UNDERWEIGHT</v>
      </c>
      <c r="K2304" t="str">
        <f>VLOOKUP(A2304,'medical examination2'!A2304:F4638,6,FALSE)</f>
        <v>PREDIABETES</v>
      </c>
      <c r="L2304" s="16" t="e">
        <f>VLOOKUP(A2304,'hospitalisation details 2'!A2304:G4646,7,FALSE)</f>
        <v>#N/A</v>
      </c>
      <c r="N2304" t="e">
        <f>VLOOKUP(A2304,'hospitalisation details 2'!A2304:J4646,10,FALSE)</f>
        <v>#N/A</v>
      </c>
    </row>
    <row r="2305" spans="1:14" ht="15.6" x14ac:dyDescent="0.3">
      <c r="A2305" s="1" t="s">
        <v>54</v>
      </c>
      <c r="B2305" t="str">
        <f>VLOOKUP(A2305,'Customer Names'!A2305:D4639,4,FALSE)</f>
        <v>Jim</v>
      </c>
      <c r="C2305">
        <f>VLOOKUP(A2305,'medical examination2'!A2305:'medical examination2'!B4639,2,FALSE)</f>
        <v>18.27</v>
      </c>
      <c r="D2305">
        <f>VLOOKUP(A2305,'medical examination2'!A2305:E4639,5,FALSE)</f>
        <v>11.46</v>
      </c>
      <c r="E2305" t="str">
        <f>VLOOKUP(A2305,'medical examination2'!A2305:G4640,7,FALSE)</f>
        <v>No</v>
      </c>
      <c r="F2305" t="str">
        <f>VLOOKUP(healthcare!A2305,'medical examination2'!A2305:I4639,9,FALSE)</f>
        <v>No</v>
      </c>
      <c r="G2305" t="str">
        <f>VLOOKUP(A2305,'medical examination2'!A2305:J4639,10,FALSE)</f>
        <v>No</v>
      </c>
      <c r="I2305" t="str">
        <f>VLOOKUP(A2305,'medical examination2'!A2305:M4639,13,FALSE)</f>
        <v>No</v>
      </c>
      <c r="J2305" t="str">
        <f>VLOOKUP(A2305,'medical examination2'!A2305:D4639,4,FALSE)</f>
        <v>UNDERWEIGHT</v>
      </c>
      <c r="K2305" t="str">
        <f>VLOOKUP(A2305,'medical examination2'!A2305:F4639,6,FALSE)</f>
        <v>DIABETES</v>
      </c>
      <c r="L2305" s="16" t="e">
        <f>VLOOKUP(A2305,'hospitalisation details 2'!A2305:G4647,7,FALSE)</f>
        <v>#N/A</v>
      </c>
      <c r="N2305" t="e">
        <f>VLOOKUP(A2305,'hospitalisation details 2'!A2305:J4647,10,FALSE)</f>
        <v>#N/A</v>
      </c>
    </row>
    <row r="2306" spans="1:14" ht="15.6" x14ac:dyDescent="0.3">
      <c r="A2306" s="1" t="s">
        <v>53</v>
      </c>
      <c r="B2306" t="str">
        <f>VLOOKUP(A2306,'Customer Names'!A2306:D4640,4,FALSE)</f>
        <v>Matthew S</v>
      </c>
      <c r="C2306">
        <f>VLOOKUP(A2306,'medical examination2'!A2306:'medical examination2'!B4640,2,FALSE)</f>
        <v>16.489999999999998</v>
      </c>
      <c r="D2306">
        <f>VLOOKUP(A2306,'medical examination2'!A2306:E4640,5,FALSE)</f>
        <v>8.48</v>
      </c>
      <c r="E2306" t="str">
        <f>VLOOKUP(A2306,'medical examination2'!A2306:G4641,7,FALSE)</f>
        <v>No</v>
      </c>
      <c r="F2306" t="str">
        <f>VLOOKUP(healthcare!A2306,'medical examination2'!A2306:I4640,9,FALSE)</f>
        <v>No</v>
      </c>
      <c r="G2306" t="str">
        <f>VLOOKUP(A2306,'medical examination2'!A2306:J4640,10,FALSE)</f>
        <v>No</v>
      </c>
      <c r="I2306" t="str">
        <f>VLOOKUP(A2306,'medical examination2'!A2306:M4640,13,FALSE)</f>
        <v>No</v>
      </c>
      <c r="J2306" t="str">
        <f>VLOOKUP(A2306,'medical examination2'!A2306:D4640,4,FALSE)</f>
        <v>UNDERWEIGHT</v>
      </c>
      <c r="K2306" t="str">
        <f>VLOOKUP(A2306,'medical examination2'!A2306:F4640,6,FALSE)</f>
        <v>DIABETES</v>
      </c>
      <c r="L2306" s="16" t="e">
        <f>VLOOKUP(A2306,'hospitalisation details 2'!A2306:G4648,7,FALSE)</f>
        <v>#N/A</v>
      </c>
      <c r="N2306" t="e">
        <f>VLOOKUP(A2306,'hospitalisation details 2'!A2306:J4648,10,FALSE)</f>
        <v>#N/A</v>
      </c>
    </row>
    <row r="2307" spans="1:14" ht="15.6" x14ac:dyDescent="0.3">
      <c r="A2307" s="1" t="s">
        <v>52</v>
      </c>
      <c r="B2307" t="str">
        <f>VLOOKUP(A2307,'Customer Names'!A2307:D4641,4,FALSE)</f>
        <v>Kenneth</v>
      </c>
      <c r="C2307">
        <f>VLOOKUP(A2307,'medical examination2'!A2307:'medical examination2'!B4641,2,FALSE)</f>
        <v>16.14</v>
      </c>
      <c r="D2307">
        <f>VLOOKUP(A2307,'medical examination2'!A2307:E4641,5,FALSE)</f>
        <v>4.8600000000000003</v>
      </c>
      <c r="E2307" t="str">
        <f>VLOOKUP(A2307,'medical examination2'!A2307:G4642,7,FALSE)</f>
        <v>No</v>
      </c>
      <c r="F2307" t="str">
        <f>VLOOKUP(healthcare!A2307,'medical examination2'!A2307:I4641,9,FALSE)</f>
        <v>No</v>
      </c>
      <c r="G2307" t="str">
        <f>VLOOKUP(A2307,'medical examination2'!A2307:J4641,10,FALSE)</f>
        <v>No</v>
      </c>
      <c r="I2307" t="str">
        <f>VLOOKUP(A2307,'medical examination2'!A2307:M4641,13,FALSE)</f>
        <v>No</v>
      </c>
      <c r="J2307" t="str">
        <f>VLOOKUP(A2307,'medical examination2'!A2307:D4641,4,FALSE)</f>
        <v>UNDERWEIGHT</v>
      </c>
      <c r="K2307" t="str">
        <f>VLOOKUP(A2307,'medical examination2'!A2307:F4641,6,FALSE)</f>
        <v>NORMAL</v>
      </c>
      <c r="L2307" s="16" t="e">
        <f>VLOOKUP(A2307,'hospitalisation details 2'!A2307:G4649,7,FALSE)</f>
        <v>#N/A</v>
      </c>
      <c r="N2307" t="e">
        <f>VLOOKUP(A2307,'hospitalisation details 2'!A2307:J4649,10,FALSE)</f>
        <v>#N/A</v>
      </c>
    </row>
    <row r="2308" spans="1:14" ht="15.6" x14ac:dyDescent="0.3">
      <c r="A2308" s="1" t="s">
        <v>51</v>
      </c>
      <c r="B2308" t="str">
        <f>VLOOKUP(A2308,'Customer Names'!A2308:D4642,4,FALSE)</f>
        <v>Andrea</v>
      </c>
      <c r="C2308">
        <f>VLOOKUP(A2308,'medical examination2'!A2308:'medical examination2'!B4642,2,FALSE)</f>
        <v>20.85</v>
      </c>
      <c r="D2308">
        <f>VLOOKUP(A2308,'medical examination2'!A2308:E4642,5,FALSE)</f>
        <v>4.45</v>
      </c>
      <c r="E2308" t="str">
        <f>VLOOKUP(A2308,'medical examination2'!A2308:G4643,7,FALSE)</f>
        <v>yes</v>
      </c>
      <c r="F2308" t="str">
        <f>VLOOKUP(healthcare!A2308,'medical examination2'!A2308:I4642,9,FALSE)</f>
        <v>No</v>
      </c>
      <c r="G2308" t="str">
        <f>VLOOKUP(A2308,'medical examination2'!A2308:J4642,10,FALSE)</f>
        <v>No</v>
      </c>
      <c r="I2308" t="str">
        <f>VLOOKUP(A2308,'medical examination2'!A2308:M4642,13,FALSE)</f>
        <v>No</v>
      </c>
      <c r="J2308" t="str">
        <f>VLOOKUP(A2308,'medical examination2'!A2308:D4642,4,FALSE)</f>
        <v>NORMAL WEIGHT</v>
      </c>
      <c r="K2308" t="str">
        <f>VLOOKUP(A2308,'medical examination2'!A2308:F4642,6,FALSE)</f>
        <v>NORMAL</v>
      </c>
      <c r="L2308" s="16" t="e">
        <f>VLOOKUP(A2308,'hospitalisation details 2'!A2308:G4650,7,FALSE)</f>
        <v>#N/A</v>
      </c>
      <c r="N2308" t="e">
        <f>VLOOKUP(A2308,'hospitalisation details 2'!A2308:J4650,10,FALSE)</f>
        <v>#N/A</v>
      </c>
    </row>
    <row r="2309" spans="1:14" ht="15.6" x14ac:dyDescent="0.3">
      <c r="A2309" s="1" t="s">
        <v>50</v>
      </c>
      <c r="B2309" t="str">
        <f>VLOOKUP(A2309,'Customer Names'!A2309:D4643,4,FALSE)</f>
        <v>Kristina</v>
      </c>
      <c r="C2309">
        <f>VLOOKUP(A2309,'medical examination2'!A2309:'medical examination2'!B4643,2,FALSE)</f>
        <v>15.88</v>
      </c>
      <c r="D2309">
        <f>VLOOKUP(A2309,'medical examination2'!A2309:E4643,5,FALSE)</f>
        <v>4.3600000000000003</v>
      </c>
      <c r="E2309" t="str">
        <f>VLOOKUP(A2309,'medical examination2'!A2309:G4644,7,FALSE)</f>
        <v>No</v>
      </c>
      <c r="F2309" t="str">
        <f>VLOOKUP(healthcare!A2309,'medical examination2'!A2309:I4643,9,FALSE)</f>
        <v>No</v>
      </c>
      <c r="G2309" t="str">
        <f>VLOOKUP(A2309,'medical examination2'!A2309:J4643,10,FALSE)</f>
        <v>No</v>
      </c>
      <c r="I2309" t="str">
        <f>VLOOKUP(A2309,'medical examination2'!A2309:M4643,13,FALSE)</f>
        <v>No</v>
      </c>
      <c r="J2309" t="str">
        <f>VLOOKUP(A2309,'medical examination2'!A2309:D4643,4,FALSE)</f>
        <v>UNDERWEIGHT</v>
      </c>
      <c r="K2309" t="str">
        <f>VLOOKUP(A2309,'medical examination2'!A2309:F4643,6,FALSE)</f>
        <v>NORMAL</v>
      </c>
      <c r="L2309" s="16" t="e">
        <f>VLOOKUP(A2309,'hospitalisation details 2'!A2309:G4651,7,FALSE)</f>
        <v>#N/A</v>
      </c>
      <c r="N2309" t="e">
        <f>VLOOKUP(A2309,'hospitalisation details 2'!A2309:J4651,10,FALSE)</f>
        <v>#N/A</v>
      </c>
    </row>
    <row r="2310" spans="1:14" ht="15.6" x14ac:dyDescent="0.3">
      <c r="A2310" s="1" t="s">
        <v>49</v>
      </c>
      <c r="B2310" t="str">
        <f>VLOOKUP(A2310,'Customer Names'!A2310:D4644,4,FALSE)</f>
        <v>Kristen</v>
      </c>
      <c r="C2310">
        <f>VLOOKUP(A2310,'medical examination2'!A2310:'medical examination2'!B4644,2,FALSE)</f>
        <v>20.66</v>
      </c>
      <c r="D2310">
        <f>VLOOKUP(A2310,'medical examination2'!A2310:E4644,5,FALSE)</f>
        <v>5.8</v>
      </c>
      <c r="E2310" t="str">
        <f>VLOOKUP(A2310,'medical examination2'!A2310:G4645,7,FALSE)</f>
        <v>No</v>
      </c>
      <c r="F2310" t="str">
        <f>VLOOKUP(healthcare!A2310,'medical examination2'!A2310:I4644,9,FALSE)</f>
        <v>yes</v>
      </c>
      <c r="G2310" t="str">
        <f>VLOOKUP(A2310,'medical examination2'!A2310:J4644,10,FALSE)</f>
        <v>No</v>
      </c>
      <c r="I2310" t="str">
        <f>VLOOKUP(A2310,'medical examination2'!A2310:M4644,13,FALSE)</f>
        <v>No</v>
      </c>
      <c r="J2310" t="str">
        <f>VLOOKUP(A2310,'medical examination2'!A2310:D4644,4,FALSE)</f>
        <v>NORMAL WEIGHT</v>
      </c>
      <c r="K2310" t="str">
        <f>VLOOKUP(A2310,'medical examination2'!A2310:F4644,6,FALSE)</f>
        <v>PREDIABETES</v>
      </c>
      <c r="L2310" s="16" t="e">
        <f>VLOOKUP(A2310,'hospitalisation details 2'!A2310:G4652,7,FALSE)</f>
        <v>#N/A</v>
      </c>
      <c r="N2310" t="e">
        <f>VLOOKUP(A2310,'hospitalisation details 2'!A2310:J4652,10,FALSE)</f>
        <v>#N/A</v>
      </c>
    </row>
    <row r="2311" spans="1:14" ht="15.6" x14ac:dyDescent="0.3">
      <c r="A2311" s="1" t="s">
        <v>48</v>
      </c>
      <c r="B2311" t="str">
        <f>VLOOKUP(A2311,'Customer Names'!A2311:D4645,4,FALSE)</f>
        <v>Matthew</v>
      </c>
      <c r="C2311">
        <f>VLOOKUP(A2311,'medical examination2'!A2311:'medical examination2'!B4645,2,FALSE)</f>
        <v>20.399999999999999</v>
      </c>
      <c r="D2311">
        <f>VLOOKUP(A2311,'medical examination2'!A2311:E4645,5,FALSE)</f>
        <v>5.27</v>
      </c>
      <c r="E2311" t="str">
        <f>VLOOKUP(A2311,'medical examination2'!A2311:G4646,7,FALSE)</f>
        <v>No</v>
      </c>
      <c r="F2311" t="str">
        <f>VLOOKUP(healthcare!A2311,'medical examination2'!A2311:I4645,9,FALSE)</f>
        <v>No</v>
      </c>
      <c r="G2311" t="str">
        <f>VLOOKUP(A2311,'medical examination2'!A2311:J4645,10,FALSE)</f>
        <v>No</v>
      </c>
      <c r="I2311" t="str">
        <f>VLOOKUP(A2311,'medical examination2'!A2311:M4645,13,FALSE)</f>
        <v>No</v>
      </c>
      <c r="J2311" t="str">
        <f>VLOOKUP(A2311,'medical examination2'!A2311:D4645,4,FALSE)</f>
        <v>NORMAL WEIGHT</v>
      </c>
      <c r="K2311" t="str">
        <f>VLOOKUP(A2311,'medical examination2'!A2311:F4645,6,FALSE)</f>
        <v>NORMAL</v>
      </c>
      <c r="L2311" s="16" t="e">
        <f>VLOOKUP(A2311,'hospitalisation details 2'!A2311:G4653,7,FALSE)</f>
        <v>#N/A</v>
      </c>
      <c r="N2311" t="e">
        <f>VLOOKUP(A2311,'hospitalisation details 2'!A2311:J4653,10,FALSE)</f>
        <v>#N/A</v>
      </c>
    </row>
    <row r="2312" spans="1:14" ht="15.6" x14ac:dyDescent="0.3">
      <c r="A2312" s="1" t="s">
        <v>47</v>
      </c>
      <c r="B2312" t="str">
        <f>VLOOKUP(A2312,'Customer Names'!A2312:D4646,4,FALSE)</f>
        <v>Kathleen</v>
      </c>
      <c r="C2312">
        <f>VLOOKUP(A2312,'medical examination2'!A2312:'medical examination2'!B4646,2,FALSE)</f>
        <v>25.19</v>
      </c>
      <c r="D2312">
        <f>VLOOKUP(A2312,'medical examination2'!A2312:E4646,5,FALSE)</f>
        <v>5.64</v>
      </c>
      <c r="E2312" t="str">
        <f>VLOOKUP(A2312,'medical examination2'!A2312:G4647,7,FALSE)</f>
        <v>yes</v>
      </c>
      <c r="F2312" t="str">
        <f>VLOOKUP(healthcare!A2312,'medical examination2'!A2312:I4646,9,FALSE)</f>
        <v>No</v>
      </c>
      <c r="G2312" t="str">
        <f>VLOOKUP(A2312,'medical examination2'!A2312:J4646,10,FALSE)</f>
        <v>No</v>
      </c>
      <c r="I2312" t="str">
        <f>VLOOKUP(A2312,'medical examination2'!A2312:M4646,13,FALSE)</f>
        <v>No</v>
      </c>
      <c r="J2312" t="str">
        <f>VLOOKUP(A2312,'medical examination2'!A2312:D4646,4,FALSE)</f>
        <v>OVERWEIGHT</v>
      </c>
      <c r="K2312" t="str">
        <f>VLOOKUP(A2312,'medical examination2'!A2312:F4646,6,FALSE)</f>
        <v>NORMAL</v>
      </c>
      <c r="L2312" s="16" t="e">
        <f>VLOOKUP(A2312,'hospitalisation details 2'!A2312:G4654,7,FALSE)</f>
        <v>#N/A</v>
      </c>
      <c r="N2312" t="e">
        <f>VLOOKUP(A2312,'hospitalisation details 2'!A2312:J4654,10,FALSE)</f>
        <v>#N/A</v>
      </c>
    </row>
    <row r="2313" spans="1:14" ht="15.6" x14ac:dyDescent="0.3">
      <c r="A2313" s="1" t="s">
        <v>46</v>
      </c>
      <c r="B2313" t="str">
        <f>VLOOKUP(A2313,'Customer Names'!A2313:D4647,4,FALSE)</f>
        <v>Lindsey</v>
      </c>
      <c r="C2313">
        <f>VLOOKUP(A2313,'medical examination2'!A2313:'medical examination2'!B4647,2,FALSE)</f>
        <v>20.54</v>
      </c>
      <c r="D2313">
        <f>VLOOKUP(A2313,'medical examination2'!A2313:E4647,5,FALSE)</f>
        <v>4.2</v>
      </c>
      <c r="E2313" t="str">
        <f>VLOOKUP(A2313,'medical examination2'!A2313:G4648,7,FALSE)</f>
        <v>yes</v>
      </c>
      <c r="F2313" t="str">
        <f>VLOOKUP(healthcare!A2313,'medical examination2'!A2313:I4647,9,FALSE)</f>
        <v>No</v>
      </c>
      <c r="G2313" t="str">
        <f>VLOOKUP(A2313,'medical examination2'!A2313:J4647,10,FALSE)</f>
        <v>No</v>
      </c>
      <c r="I2313" t="str">
        <f>VLOOKUP(A2313,'medical examination2'!A2313:M4647,13,FALSE)</f>
        <v>No</v>
      </c>
      <c r="J2313" t="str">
        <f>VLOOKUP(A2313,'medical examination2'!A2313:D4647,4,FALSE)</f>
        <v>NORMAL WEIGHT</v>
      </c>
      <c r="K2313" t="str">
        <f>VLOOKUP(A2313,'medical examination2'!A2313:F4647,6,FALSE)</f>
        <v>NORMAL</v>
      </c>
      <c r="L2313" s="16" t="e">
        <f>VLOOKUP(A2313,'hospitalisation details 2'!A2313:G4655,7,FALSE)</f>
        <v>#N/A</v>
      </c>
      <c r="N2313" t="e">
        <f>VLOOKUP(A2313,'hospitalisation details 2'!A2313:J4655,10,FALSE)</f>
        <v>#N/A</v>
      </c>
    </row>
    <row r="2314" spans="1:14" ht="15.6" x14ac:dyDescent="0.3">
      <c r="A2314" s="1" t="s">
        <v>45</v>
      </c>
      <c r="B2314" t="str">
        <f>VLOOKUP(A2314,'Customer Names'!A2314:D4648,4,FALSE)</f>
        <v>Robert</v>
      </c>
      <c r="C2314">
        <f>VLOOKUP(A2314,'medical examination2'!A2314:'medical examination2'!B4648,2,FALSE)</f>
        <v>20.13</v>
      </c>
      <c r="D2314">
        <f>VLOOKUP(A2314,'medical examination2'!A2314:E4648,5,FALSE)</f>
        <v>5.42</v>
      </c>
      <c r="E2314" t="str">
        <f>VLOOKUP(A2314,'medical examination2'!A2314:G4649,7,FALSE)</f>
        <v>No</v>
      </c>
      <c r="F2314" t="str">
        <f>VLOOKUP(healthcare!A2314,'medical examination2'!A2314:I4648,9,FALSE)</f>
        <v>No</v>
      </c>
      <c r="G2314" t="str">
        <f>VLOOKUP(A2314,'medical examination2'!A2314:J4648,10,FALSE)</f>
        <v>No</v>
      </c>
      <c r="I2314" t="str">
        <f>VLOOKUP(A2314,'medical examination2'!A2314:M4648,13,FALSE)</f>
        <v>No</v>
      </c>
      <c r="J2314" t="str">
        <f>VLOOKUP(A2314,'medical examination2'!A2314:D4648,4,FALSE)</f>
        <v>NORMAL WEIGHT</v>
      </c>
      <c r="K2314" t="str">
        <f>VLOOKUP(A2314,'medical examination2'!A2314:F4648,6,FALSE)</f>
        <v>NORMAL</v>
      </c>
      <c r="L2314" s="16" t="e">
        <f>VLOOKUP(A2314,'hospitalisation details 2'!A2314:G4656,7,FALSE)</f>
        <v>#N/A</v>
      </c>
      <c r="N2314" t="e">
        <f>VLOOKUP(A2314,'hospitalisation details 2'!A2314:J4656,10,FALSE)</f>
        <v>#N/A</v>
      </c>
    </row>
    <row r="2315" spans="1:14" ht="15.6" x14ac:dyDescent="0.3">
      <c r="A2315" s="1" t="s">
        <v>44</v>
      </c>
      <c r="B2315" t="str">
        <f>VLOOKUP(A2315,'Customer Names'!A2315:D4649,4,FALSE)</f>
        <v>Sarah E.</v>
      </c>
      <c r="C2315">
        <f>VLOOKUP(A2315,'medical examination2'!A2315:'medical examination2'!B4649,2,FALSE)</f>
        <v>18.93</v>
      </c>
      <c r="D2315">
        <f>VLOOKUP(A2315,'medical examination2'!A2315:E4649,5,FALSE)</f>
        <v>6.11</v>
      </c>
      <c r="E2315" t="str">
        <f>VLOOKUP(A2315,'medical examination2'!A2315:G4650,7,FALSE)</f>
        <v>No</v>
      </c>
      <c r="F2315" t="str">
        <f>VLOOKUP(healthcare!A2315,'medical examination2'!A2315:I4649,9,FALSE)</f>
        <v>No</v>
      </c>
      <c r="G2315" t="str">
        <f>VLOOKUP(A2315,'medical examination2'!A2315:J4649,10,FALSE)</f>
        <v>Yes</v>
      </c>
      <c r="I2315" t="str">
        <f>VLOOKUP(A2315,'medical examination2'!A2315:M4649,13,FALSE)</f>
        <v>No</v>
      </c>
      <c r="J2315" t="str">
        <f>VLOOKUP(A2315,'medical examination2'!A2315:D4649,4,FALSE)</f>
        <v>NORMAL WEIGHT</v>
      </c>
      <c r="K2315" t="str">
        <f>VLOOKUP(A2315,'medical examination2'!A2315:F4649,6,FALSE)</f>
        <v>PREDIABETES</v>
      </c>
      <c r="L2315" s="16" t="e">
        <f>VLOOKUP(A2315,'hospitalisation details 2'!A2315:G4657,7,FALSE)</f>
        <v>#N/A</v>
      </c>
      <c r="N2315" t="e">
        <f>VLOOKUP(A2315,'hospitalisation details 2'!A2315:J4657,10,FALSE)</f>
        <v>#N/A</v>
      </c>
    </row>
    <row r="2316" spans="1:14" ht="15.6" x14ac:dyDescent="0.3">
      <c r="A2316" s="1" t="s">
        <v>43</v>
      </c>
      <c r="B2316" t="str">
        <f>VLOOKUP(A2316,'Customer Names'!A2316:D4650,4,FALSE)</f>
        <v>Flannery</v>
      </c>
      <c r="C2316">
        <f>VLOOKUP(A2316,'medical examination2'!A2316:'medical examination2'!B4650,2,FALSE)</f>
        <v>24.14</v>
      </c>
      <c r="D2316">
        <f>VLOOKUP(A2316,'medical examination2'!A2316:E4650,5,FALSE)</f>
        <v>5.29</v>
      </c>
      <c r="E2316" t="str">
        <f>VLOOKUP(A2316,'medical examination2'!A2316:G4651,7,FALSE)</f>
        <v>No</v>
      </c>
      <c r="F2316" t="str">
        <f>VLOOKUP(healthcare!A2316,'medical examination2'!A2316:I4650,9,FALSE)</f>
        <v>yes</v>
      </c>
      <c r="G2316" t="str">
        <f>VLOOKUP(A2316,'medical examination2'!A2316:J4650,10,FALSE)</f>
        <v>No</v>
      </c>
      <c r="I2316" t="str">
        <f>VLOOKUP(A2316,'medical examination2'!A2316:M4650,13,FALSE)</f>
        <v>No</v>
      </c>
      <c r="J2316" t="str">
        <f>VLOOKUP(A2316,'medical examination2'!A2316:D4650,4,FALSE)</f>
        <v>NORMAL WEIGHT</v>
      </c>
      <c r="K2316" t="str">
        <f>VLOOKUP(A2316,'medical examination2'!A2316:F4650,6,FALSE)</f>
        <v>NORMAL</v>
      </c>
      <c r="L2316" s="16" t="e">
        <f>VLOOKUP(A2316,'hospitalisation details 2'!A2316:G4658,7,FALSE)</f>
        <v>#N/A</v>
      </c>
      <c r="N2316" t="e">
        <f>VLOOKUP(A2316,'hospitalisation details 2'!A2316:J4658,10,FALSE)</f>
        <v>#N/A</v>
      </c>
    </row>
    <row r="2317" spans="1:14" ht="15.6" x14ac:dyDescent="0.3">
      <c r="A2317" s="1" t="s">
        <v>41</v>
      </c>
      <c r="B2317" t="str">
        <f>VLOOKUP(A2317,'Customer Names'!A2317:D4651,4,FALSE)</f>
        <v>John T</v>
      </c>
      <c r="C2317">
        <f>VLOOKUP(A2317,'medical examination2'!A2317:'medical examination2'!B4651,2,FALSE)</f>
        <v>25.03</v>
      </c>
      <c r="D2317">
        <f>VLOOKUP(A2317,'medical examination2'!A2317:E4651,5,FALSE)</f>
        <v>5.91</v>
      </c>
      <c r="E2317" t="str">
        <f>VLOOKUP(A2317,'medical examination2'!A2317:G4652,7,FALSE)</f>
        <v>No</v>
      </c>
      <c r="F2317" t="str">
        <f>VLOOKUP(healthcare!A2317,'medical examination2'!A2317:I4651,9,FALSE)</f>
        <v>yes</v>
      </c>
      <c r="G2317" t="str">
        <f>VLOOKUP(A2317,'medical examination2'!A2317:J4651,10,FALSE)</f>
        <v>No</v>
      </c>
      <c r="I2317" t="str">
        <f>VLOOKUP(A2317,'medical examination2'!A2317:M4651,13,FALSE)</f>
        <v>No</v>
      </c>
      <c r="J2317" t="str">
        <f>VLOOKUP(A2317,'medical examination2'!A2317:D4651,4,FALSE)</f>
        <v>OVERWEIGHT</v>
      </c>
      <c r="K2317" t="str">
        <f>VLOOKUP(A2317,'medical examination2'!A2317:F4651,6,FALSE)</f>
        <v>PREDIABETES</v>
      </c>
      <c r="L2317" s="16" t="e">
        <f>VLOOKUP(A2317,'hospitalisation details 2'!A2317:G4659,7,FALSE)</f>
        <v>#N/A</v>
      </c>
      <c r="N2317" t="e">
        <f>VLOOKUP(A2317,'hospitalisation details 2'!A2317:J4659,10,FALSE)</f>
        <v>#N/A</v>
      </c>
    </row>
    <row r="2318" spans="1:14" ht="15.6" x14ac:dyDescent="0.3">
      <c r="A2318" s="1" t="s">
        <v>40</v>
      </c>
      <c r="B2318" t="str">
        <f>VLOOKUP(A2318,'Customer Names'!A2318:D4652,4,FALSE)</f>
        <v>Koji</v>
      </c>
      <c r="C2318">
        <f>VLOOKUP(A2318,'medical examination2'!A2318:'medical examination2'!B4652,2,FALSE)</f>
        <v>20.47</v>
      </c>
      <c r="D2318">
        <f>VLOOKUP(A2318,'medical examination2'!A2318:E4652,5,FALSE)</f>
        <v>5.81</v>
      </c>
      <c r="E2318" t="str">
        <f>VLOOKUP(A2318,'medical examination2'!A2318:G4653,7,FALSE)</f>
        <v>yes</v>
      </c>
      <c r="F2318" t="str">
        <f>VLOOKUP(healthcare!A2318,'medical examination2'!A2318:I4652,9,FALSE)</f>
        <v>No</v>
      </c>
      <c r="G2318" t="str">
        <f>VLOOKUP(A2318,'medical examination2'!A2318:J4652,10,FALSE)</f>
        <v>No</v>
      </c>
      <c r="I2318" t="str">
        <f>VLOOKUP(A2318,'medical examination2'!A2318:M4652,13,FALSE)</f>
        <v>No</v>
      </c>
      <c r="J2318" t="str">
        <f>VLOOKUP(A2318,'medical examination2'!A2318:D4652,4,FALSE)</f>
        <v>NORMAL WEIGHT</v>
      </c>
      <c r="K2318" t="str">
        <f>VLOOKUP(A2318,'medical examination2'!A2318:F4652,6,FALSE)</f>
        <v>PREDIABETES</v>
      </c>
      <c r="L2318" s="16" t="e">
        <f>VLOOKUP(A2318,'hospitalisation details 2'!A2318:G4660,7,FALSE)</f>
        <v>#N/A</v>
      </c>
      <c r="N2318" t="e">
        <f>VLOOKUP(A2318,'hospitalisation details 2'!A2318:J4660,10,FALSE)</f>
        <v>#N/A</v>
      </c>
    </row>
    <row r="2319" spans="1:14" ht="15.6" x14ac:dyDescent="0.3">
      <c r="A2319" s="1" t="s">
        <v>39</v>
      </c>
      <c r="B2319" t="str">
        <f>VLOOKUP(A2319,'Customer Names'!A2319:D4653,4,FALSE)</f>
        <v>Candice M</v>
      </c>
      <c r="C2319">
        <f>VLOOKUP(A2319,'medical examination2'!A2319:'medical examination2'!B4653,2,FALSE)</f>
        <v>18.82</v>
      </c>
      <c r="D2319">
        <f>VLOOKUP(A2319,'medical examination2'!A2319:E4653,5,FALSE)</f>
        <v>5.51</v>
      </c>
      <c r="E2319" t="str">
        <f>VLOOKUP(A2319,'medical examination2'!A2319:G4654,7,FALSE)</f>
        <v>yes</v>
      </c>
      <c r="F2319" t="str">
        <f>VLOOKUP(healthcare!A2319,'medical examination2'!A2319:I4653,9,FALSE)</f>
        <v>No</v>
      </c>
      <c r="G2319" t="str">
        <f>VLOOKUP(A2319,'medical examination2'!A2319:J4653,10,FALSE)</f>
        <v>No</v>
      </c>
      <c r="I2319" t="str">
        <f>VLOOKUP(A2319,'medical examination2'!A2319:M4653,13,FALSE)</f>
        <v>No</v>
      </c>
      <c r="J2319" t="str">
        <f>VLOOKUP(A2319,'medical examination2'!A2319:D4653,4,FALSE)</f>
        <v>NORMAL WEIGHT</v>
      </c>
      <c r="K2319" t="str">
        <f>VLOOKUP(A2319,'medical examination2'!A2319:F4653,6,FALSE)</f>
        <v>NORMAL</v>
      </c>
      <c r="L2319" s="16" t="e">
        <f>VLOOKUP(A2319,'hospitalisation details 2'!A2319:G4661,7,FALSE)</f>
        <v>#N/A</v>
      </c>
      <c r="N2319" t="e">
        <f>VLOOKUP(A2319,'hospitalisation details 2'!A2319:J4661,10,FALSE)</f>
        <v>#N/A</v>
      </c>
    </row>
    <row r="2320" spans="1:14" ht="15.6" x14ac:dyDescent="0.3">
      <c r="A2320" s="1" t="s">
        <v>38</v>
      </c>
      <c r="B2320" t="str">
        <f>VLOOKUP(A2320,'Customer Names'!A2320:D4654,4,FALSE)</f>
        <v>Theodore A.</v>
      </c>
      <c r="C2320">
        <f>VLOOKUP(A2320,'medical examination2'!A2320:'medical examination2'!B4654,2,FALSE)</f>
        <v>17.079999999999998</v>
      </c>
      <c r="D2320">
        <f>VLOOKUP(A2320,'medical examination2'!A2320:E4654,5,FALSE)</f>
        <v>5.73</v>
      </c>
      <c r="E2320" t="str">
        <f>VLOOKUP(A2320,'medical examination2'!A2320:G4655,7,FALSE)</f>
        <v>No</v>
      </c>
      <c r="F2320" t="str">
        <f>VLOOKUP(healthcare!A2320,'medical examination2'!A2320:I4654,9,FALSE)</f>
        <v>No</v>
      </c>
      <c r="G2320" t="str">
        <f>VLOOKUP(A2320,'medical examination2'!A2320:J4654,10,FALSE)</f>
        <v>Yes</v>
      </c>
      <c r="I2320" t="str">
        <f>VLOOKUP(A2320,'medical examination2'!A2320:M4654,13,FALSE)</f>
        <v>No</v>
      </c>
      <c r="J2320" t="str">
        <f>VLOOKUP(A2320,'medical examination2'!A2320:D4654,4,FALSE)</f>
        <v>UNDERWEIGHT</v>
      </c>
      <c r="K2320" t="str">
        <f>VLOOKUP(A2320,'medical examination2'!A2320:F4654,6,FALSE)</f>
        <v>PREDIABETES</v>
      </c>
      <c r="L2320" s="16" t="e">
        <f>VLOOKUP(A2320,'hospitalisation details 2'!A2320:G4662,7,FALSE)</f>
        <v>#N/A</v>
      </c>
      <c r="N2320" t="e">
        <f>VLOOKUP(A2320,'hospitalisation details 2'!A2320:J4662,10,FALSE)</f>
        <v>#N/A</v>
      </c>
    </row>
    <row r="2321" spans="1:14" ht="15.6" x14ac:dyDescent="0.3">
      <c r="A2321" s="1" t="s">
        <v>36</v>
      </c>
      <c r="B2321" t="str">
        <f>VLOOKUP(A2321,'Customer Names'!A2321:D4655,4,FALSE)</f>
        <v>Lindy</v>
      </c>
      <c r="C2321">
        <f>VLOOKUP(A2321,'medical examination2'!A2321:'medical examination2'!B4655,2,FALSE)</f>
        <v>19.21</v>
      </c>
      <c r="D2321">
        <f>VLOOKUP(A2321,'medical examination2'!A2321:E4655,5,FALSE)</f>
        <v>5.53</v>
      </c>
      <c r="E2321" t="str">
        <f>VLOOKUP(A2321,'medical examination2'!A2321:G4656,7,FALSE)</f>
        <v>yes</v>
      </c>
      <c r="F2321" t="str">
        <f>VLOOKUP(healthcare!A2321,'medical examination2'!A2321:I4655,9,FALSE)</f>
        <v>No</v>
      </c>
      <c r="G2321" t="str">
        <f>VLOOKUP(A2321,'medical examination2'!A2321:J4655,10,FALSE)</f>
        <v>No</v>
      </c>
      <c r="I2321" t="str">
        <f>VLOOKUP(A2321,'medical examination2'!A2321:M4655,13,FALSE)</f>
        <v>No</v>
      </c>
      <c r="J2321" t="str">
        <f>VLOOKUP(A2321,'medical examination2'!A2321:D4655,4,FALSE)</f>
        <v>NORMAL WEIGHT</v>
      </c>
      <c r="K2321" t="str">
        <f>VLOOKUP(A2321,'medical examination2'!A2321:F4655,6,FALSE)</f>
        <v>NORMAL</v>
      </c>
      <c r="L2321" s="16" t="e">
        <f>VLOOKUP(A2321,'hospitalisation details 2'!A2321:G4663,7,FALSE)</f>
        <v>#N/A</v>
      </c>
      <c r="N2321" t="e">
        <f>VLOOKUP(A2321,'hospitalisation details 2'!A2321:J4663,10,FALSE)</f>
        <v>#N/A</v>
      </c>
    </row>
    <row r="2322" spans="1:14" ht="15.6" x14ac:dyDescent="0.3">
      <c r="A2322" s="1" t="s">
        <v>34</v>
      </c>
      <c r="B2322" t="str">
        <f>VLOOKUP(A2322,'Customer Names'!A2322:D4656,4,FALSE)</f>
        <v>Thomas</v>
      </c>
      <c r="C2322">
        <f>VLOOKUP(A2322,'medical examination2'!A2322:'medical examination2'!B4656,2,FALSE)</f>
        <v>17.86</v>
      </c>
      <c r="D2322">
        <f>VLOOKUP(A2322,'medical examination2'!A2322:E4656,5,FALSE)</f>
        <v>5.43</v>
      </c>
      <c r="E2322" t="str">
        <f>VLOOKUP(A2322,'medical examination2'!A2322:G4657,7,FALSE)</f>
        <v>No</v>
      </c>
      <c r="F2322" t="str">
        <f>VLOOKUP(healthcare!A2322,'medical examination2'!A2322:I4656,9,FALSE)</f>
        <v>No</v>
      </c>
      <c r="G2322" t="str">
        <f>VLOOKUP(A2322,'medical examination2'!A2322:J4656,10,FALSE)</f>
        <v>Yes</v>
      </c>
      <c r="I2322" t="str">
        <f>VLOOKUP(A2322,'medical examination2'!A2322:M4656,13,FALSE)</f>
        <v>No</v>
      </c>
      <c r="J2322" t="str">
        <f>VLOOKUP(A2322,'medical examination2'!A2322:D4656,4,FALSE)</f>
        <v>UNDERWEIGHT</v>
      </c>
      <c r="K2322" t="str">
        <f>VLOOKUP(A2322,'medical examination2'!A2322:F4656,6,FALSE)</f>
        <v>NORMAL</v>
      </c>
      <c r="L2322" s="16" t="e">
        <f>VLOOKUP(A2322,'hospitalisation details 2'!A2322:G4664,7,FALSE)</f>
        <v>#N/A</v>
      </c>
      <c r="N2322" t="e">
        <f>VLOOKUP(A2322,'hospitalisation details 2'!A2322:J4664,10,FALSE)</f>
        <v>#N/A</v>
      </c>
    </row>
    <row r="2323" spans="1:14" ht="15.6" x14ac:dyDescent="0.3">
      <c r="A2323" s="1" t="s">
        <v>33</v>
      </c>
      <c r="B2323" t="str">
        <f>VLOOKUP(A2323,'Customer Names'!A2323:D4657,4,FALSE)</f>
        <v>Holly</v>
      </c>
      <c r="C2323">
        <f>VLOOKUP(A2323,'medical examination2'!A2323:'medical examination2'!B4657,2,FALSE)</f>
        <v>21.38</v>
      </c>
      <c r="D2323">
        <f>VLOOKUP(A2323,'medical examination2'!A2323:E4657,5,FALSE)</f>
        <v>8.01</v>
      </c>
      <c r="E2323" t="str">
        <f>VLOOKUP(A2323,'medical examination2'!A2323:G4658,7,FALSE)</f>
        <v>No</v>
      </c>
      <c r="F2323" t="str">
        <f>VLOOKUP(healthcare!A2323,'medical examination2'!A2323:I4657,9,FALSE)</f>
        <v>No</v>
      </c>
      <c r="G2323" t="str">
        <f>VLOOKUP(A2323,'medical examination2'!A2323:J4657,10,FALSE)</f>
        <v>No</v>
      </c>
      <c r="I2323" t="str">
        <f>VLOOKUP(A2323,'medical examination2'!A2323:M4657,13,FALSE)</f>
        <v>No</v>
      </c>
      <c r="J2323" t="str">
        <f>VLOOKUP(A2323,'medical examination2'!A2323:D4657,4,FALSE)</f>
        <v>NORMAL WEIGHT</v>
      </c>
      <c r="K2323" t="str">
        <f>VLOOKUP(A2323,'medical examination2'!A2323:F4657,6,FALSE)</f>
        <v>DIABETES</v>
      </c>
      <c r="L2323" s="16" t="e">
        <f>VLOOKUP(A2323,'hospitalisation details 2'!A2323:G4665,7,FALSE)</f>
        <v>#N/A</v>
      </c>
      <c r="N2323" t="e">
        <f>VLOOKUP(A2323,'hospitalisation details 2'!A2323:J4665,10,FALSE)</f>
        <v>#N/A</v>
      </c>
    </row>
    <row r="2324" spans="1:14" ht="15.6" x14ac:dyDescent="0.3">
      <c r="A2324" s="1" t="s">
        <v>32</v>
      </c>
      <c r="B2324" t="str">
        <f>VLOOKUP(A2324,'Customer Names'!A2324:D4658,4,FALSE)</f>
        <v>Matthew</v>
      </c>
      <c r="C2324">
        <f>VLOOKUP(A2324,'medical examination2'!A2324:'medical examination2'!B4658,2,FALSE)</f>
        <v>23.35</v>
      </c>
      <c r="D2324">
        <f>VLOOKUP(A2324,'medical examination2'!A2324:E4658,5,FALSE)</f>
        <v>5.94</v>
      </c>
      <c r="E2324" t="str">
        <f>VLOOKUP(A2324,'medical examination2'!A2324:G4659,7,FALSE)</f>
        <v>No</v>
      </c>
      <c r="F2324" t="str">
        <f>VLOOKUP(healthcare!A2324,'medical examination2'!A2324:I4658,9,FALSE)</f>
        <v>No</v>
      </c>
      <c r="G2324" t="str">
        <f>VLOOKUP(A2324,'medical examination2'!A2324:J4658,10,FALSE)</f>
        <v>No</v>
      </c>
      <c r="I2324" t="str">
        <f>VLOOKUP(A2324,'medical examination2'!A2324:M4658,13,FALSE)</f>
        <v>No</v>
      </c>
      <c r="J2324" t="str">
        <f>VLOOKUP(A2324,'medical examination2'!A2324:D4658,4,FALSE)</f>
        <v>NORMAL WEIGHT</v>
      </c>
      <c r="K2324" t="str">
        <f>VLOOKUP(A2324,'medical examination2'!A2324:F4658,6,FALSE)</f>
        <v>PREDIABETES</v>
      </c>
      <c r="L2324" s="16" t="e">
        <f>VLOOKUP(A2324,'hospitalisation details 2'!A2324:G4666,7,FALSE)</f>
        <v>#N/A</v>
      </c>
      <c r="N2324" t="e">
        <f>VLOOKUP(A2324,'hospitalisation details 2'!A2324:J4666,10,FALSE)</f>
        <v>#N/A</v>
      </c>
    </row>
    <row r="2325" spans="1:14" ht="15.6" x14ac:dyDescent="0.3">
      <c r="A2325" s="1" t="s">
        <v>29</v>
      </c>
      <c r="B2325" t="str">
        <f>VLOOKUP(A2325,'Customer Names'!A2325:D4659,4,FALSE)</f>
        <v>Meghan K</v>
      </c>
      <c r="C2325">
        <f>VLOOKUP(A2325,'medical examination2'!A2325:'medical examination2'!B4659,2,FALSE)</f>
        <v>22.24</v>
      </c>
      <c r="D2325">
        <f>VLOOKUP(A2325,'medical examination2'!A2325:E4659,5,FALSE)</f>
        <v>5.04</v>
      </c>
      <c r="E2325" t="str">
        <f>VLOOKUP(A2325,'medical examination2'!A2325:G4660,7,FALSE)</f>
        <v>No</v>
      </c>
      <c r="F2325" t="str">
        <f>VLOOKUP(healthcare!A2325,'medical examination2'!A2325:I4659,9,FALSE)</f>
        <v>No</v>
      </c>
      <c r="G2325" t="str">
        <f>VLOOKUP(A2325,'medical examination2'!A2325:J4659,10,FALSE)</f>
        <v>No</v>
      </c>
      <c r="I2325" t="str">
        <f>VLOOKUP(A2325,'medical examination2'!A2325:M4659,13,FALSE)</f>
        <v>No</v>
      </c>
      <c r="J2325" t="str">
        <f>VLOOKUP(A2325,'medical examination2'!A2325:D4659,4,FALSE)</f>
        <v>NORMAL WEIGHT</v>
      </c>
      <c r="K2325" t="str">
        <f>VLOOKUP(A2325,'medical examination2'!A2325:F4659,6,FALSE)</f>
        <v>NORMAL</v>
      </c>
      <c r="L2325" s="16" t="e">
        <f>VLOOKUP(A2325,'hospitalisation details 2'!A2325:G4667,7,FALSE)</f>
        <v>#N/A</v>
      </c>
      <c r="N2325" t="e">
        <f>VLOOKUP(A2325,'hospitalisation details 2'!A2325:J4667,10,FALSE)</f>
        <v>#N/A</v>
      </c>
    </row>
    <row r="2326" spans="1:14" ht="15.6" x14ac:dyDescent="0.3">
      <c r="A2326" s="1" t="s">
        <v>28</v>
      </c>
      <c r="B2326" t="str">
        <f>VLOOKUP(A2326,'Customer Names'!A2326:D4660,4,FALSE)</f>
        <v>Fred</v>
      </c>
      <c r="C2326">
        <f>VLOOKUP(A2326,'medical examination2'!A2326:'medical examination2'!B4660,2,FALSE)</f>
        <v>24.76</v>
      </c>
      <c r="D2326">
        <f>VLOOKUP(A2326,'medical examination2'!A2326:E4660,5,FALSE)</f>
        <v>4.54</v>
      </c>
      <c r="E2326" t="str">
        <f>VLOOKUP(A2326,'medical examination2'!A2326:G4661,7,FALSE)</f>
        <v>yes</v>
      </c>
      <c r="F2326" t="str">
        <f>VLOOKUP(healthcare!A2326,'medical examination2'!A2326:I4660,9,FALSE)</f>
        <v>No</v>
      </c>
      <c r="G2326" t="str">
        <f>VLOOKUP(A2326,'medical examination2'!A2326:J4660,10,FALSE)</f>
        <v>No</v>
      </c>
      <c r="I2326" t="str">
        <f>VLOOKUP(A2326,'medical examination2'!A2326:M4660,13,FALSE)</f>
        <v>No</v>
      </c>
      <c r="J2326" t="str">
        <f>VLOOKUP(A2326,'medical examination2'!A2326:D4660,4,FALSE)</f>
        <v>NORMAL WEIGHT</v>
      </c>
      <c r="K2326" t="str">
        <f>VLOOKUP(A2326,'medical examination2'!A2326:F4660,6,FALSE)</f>
        <v>NORMAL</v>
      </c>
      <c r="L2326" s="16" t="e">
        <f>VLOOKUP(A2326,'hospitalisation details 2'!A2326:G4668,7,FALSE)</f>
        <v>#N/A</v>
      </c>
      <c r="N2326" t="e">
        <f>VLOOKUP(A2326,'hospitalisation details 2'!A2326:J4668,10,FALSE)</f>
        <v>#N/A</v>
      </c>
    </row>
    <row r="2327" spans="1:14" ht="15.6" x14ac:dyDescent="0.3">
      <c r="A2327" s="1" t="s">
        <v>27</v>
      </c>
      <c r="B2327" t="str">
        <f>VLOOKUP(A2327,'Customer Names'!A2327:D4661,4,FALSE)</f>
        <v>Sebastian</v>
      </c>
      <c r="C2327">
        <f>VLOOKUP(A2327,'medical examination2'!A2327:'medical examination2'!B4661,2,FALSE)</f>
        <v>20.100000000000001</v>
      </c>
      <c r="D2327">
        <f>VLOOKUP(A2327,'medical examination2'!A2327:E4661,5,FALSE)</f>
        <v>5.6</v>
      </c>
      <c r="E2327" t="str">
        <f>VLOOKUP(A2327,'medical examination2'!A2327:G4662,7,FALSE)</f>
        <v>yes</v>
      </c>
      <c r="F2327" t="str">
        <f>VLOOKUP(healthcare!A2327,'medical examination2'!A2327:I4661,9,FALSE)</f>
        <v>No</v>
      </c>
      <c r="G2327" t="str">
        <f>VLOOKUP(A2327,'medical examination2'!A2327:J4661,10,FALSE)</f>
        <v>Yes</v>
      </c>
      <c r="I2327" t="str">
        <f>VLOOKUP(A2327,'medical examination2'!A2327:M4661,13,FALSE)</f>
        <v>No</v>
      </c>
      <c r="J2327" t="str">
        <f>VLOOKUP(A2327,'medical examination2'!A2327:D4661,4,FALSE)</f>
        <v>NORMAL WEIGHT</v>
      </c>
      <c r="K2327" t="str">
        <f>VLOOKUP(A2327,'medical examination2'!A2327:F4661,6,FALSE)</f>
        <v>NORMAL</v>
      </c>
      <c r="L2327" s="16" t="e">
        <f>VLOOKUP(A2327,'hospitalisation details 2'!A2327:G4669,7,FALSE)</f>
        <v>#N/A</v>
      </c>
      <c r="N2327" t="e">
        <f>VLOOKUP(A2327,'hospitalisation details 2'!A2327:J4669,10,FALSE)</f>
        <v>#N/A</v>
      </c>
    </row>
    <row r="2328" spans="1:14" ht="15.6" x14ac:dyDescent="0.3">
      <c r="A2328" s="1" t="s">
        <v>26</v>
      </c>
      <c r="B2328" t="str">
        <f>VLOOKUP(A2328,'Customer Names'!A2328:D4662,4,FALSE)</f>
        <v>Laura</v>
      </c>
      <c r="C2328">
        <f>VLOOKUP(A2328,'medical examination2'!A2328:'medical examination2'!B4662,2,FALSE)</f>
        <v>21.77</v>
      </c>
      <c r="D2328">
        <f>VLOOKUP(A2328,'medical examination2'!A2328:E4662,5,FALSE)</f>
        <v>10.67</v>
      </c>
      <c r="E2328" t="str">
        <f>VLOOKUP(A2328,'medical examination2'!A2328:G4663,7,FALSE)</f>
        <v>No</v>
      </c>
      <c r="F2328" t="str">
        <f>VLOOKUP(healthcare!A2328,'medical examination2'!A2328:I4662,9,FALSE)</f>
        <v>No</v>
      </c>
      <c r="G2328" t="str">
        <f>VLOOKUP(A2328,'medical examination2'!A2328:J4662,10,FALSE)</f>
        <v>No</v>
      </c>
      <c r="I2328" t="str">
        <f>VLOOKUP(A2328,'medical examination2'!A2328:M4662,13,FALSE)</f>
        <v>No</v>
      </c>
      <c r="J2328" t="str">
        <f>VLOOKUP(A2328,'medical examination2'!A2328:D4662,4,FALSE)</f>
        <v>NORMAL WEIGHT</v>
      </c>
      <c r="K2328" t="str">
        <f>VLOOKUP(A2328,'medical examination2'!A2328:F4662,6,FALSE)</f>
        <v>DIABETES</v>
      </c>
      <c r="L2328" s="16" t="e">
        <f>VLOOKUP(A2328,'hospitalisation details 2'!A2328:G4670,7,FALSE)</f>
        <v>#N/A</v>
      </c>
      <c r="N2328" t="e">
        <f>VLOOKUP(A2328,'hospitalisation details 2'!A2328:J4670,10,FALSE)</f>
        <v>#N/A</v>
      </c>
    </row>
    <row r="2329" spans="1:14" ht="15.6" x14ac:dyDescent="0.3">
      <c r="A2329" s="1" t="s">
        <v>25</v>
      </c>
      <c r="B2329" t="str">
        <f>VLOOKUP(A2329,'Customer Names'!A2329:D4663,4,FALSE)</f>
        <v>Nicole</v>
      </c>
      <c r="C2329">
        <f>VLOOKUP(A2329,'medical examination2'!A2329:'medical examination2'!B4663,2,FALSE)</f>
        <v>17.82</v>
      </c>
      <c r="D2329">
        <f>VLOOKUP(A2329,'medical examination2'!A2329:E4663,5,FALSE)</f>
        <v>5.26</v>
      </c>
      <c r="E2329" t="str">
        <f>VLOOKUP(A2329,'medical examination2'!A2329:G4664,7,FALSE)</f>
        <v>yes</v>
      </c>
      <c r="F2329" t="str">
        <f>VLOOKUP(healthcare!A2329,'medical examination2'!A2329:I4663,9,FALSE)</f>
        <v>No</v>
      </c>
      <c r="G2329" t="str">
        <f>VLOOKUP(A2329,'medical examination2'!A2329:J4663,10,FALSE)</f>
        <v>No</v>
      </c>
      <c r="I2329" t="str">
        <f>VLOOKUP(A2329,'medical examination2'!A2329:M4663,13,FALSE)</f>
        <v>No</v>
      </c>
      <c r="J2329" t="str">
        <f>VLOOKUP(A2329,'medical examination2'!A2329:D4663,4,FALSE)</f>
        <v>UNDERWEIGHT</v>
      </c>
      <c r="K2329" t="str">
        <f>VLOOKUP(A2329,'medical examination2'!A2329:F4663,6,FALSE)</f>
        <v>NORMAL</v>
      </c>
      <c r="L2329" s="16" t="e">
        <f>VLOOKUP(A2329,'hospitalisation details 2'!A2329:G4671,7,FALSE)</f>
        <v>#N/A</v>
      </c>
      <c r="N2329" t="e">
        <f>VLOOKUP(A2329,'hospitalisation details 2'!A2329:J4671,10,FALSE)</f>
        <v>#N/A</v>
      </c>
    </row>
    <row r="2330" spans="1:14" ht="15.6" x14ac:dyDescent="0.3">
      <c r="A2330" s="1" t="s">
        <v>24</v>
      </c>
      <c r="B2330" t="str">
        <f>VLOOKUP(A2330,'Customer Names'!A2330:D4664,4,FALSE)</f>
        <v>Susan E</v>
      </c>
      <c r="C2330">
        <f>VLOOKUP(A2330,'medical examination2'!A2330:'medical examination2'!B4664,2,FALSE)</f>
        <v>17.07</v>
      </c>
      <c r="D2330">
        <f>VLOOKUP(A2330,'medical examination2'!A2330:E4664,5,FALSE)</f>
        <v>5.22</v>
      </c>
      <c r="E2330" t="str">
        <f>VLOOKUP(A2330,'medical examination2'!A2330:G4665,7,FALSE)</f>
        <v>No</v>
      </c>
      <c r="F2330" t="str">
        <f>VLOOKUP(healthcare!A2330,'medical examination2'!A2330:I4664,9,FALSE)</f>
        <v>No</v>
      </c>
      <c r="G2330" t="str">
        <f>VLOOKUP(A2330,'medical examination2'!A2330:J4664,10,FALSE)</f>
        <v>Yes</v>
      </c>
      <c r="I2330" t="str">
        <f>VLOOKUP(A2330,'medical examination2'!A2330:M4664,13,FALSE)</f>
        <v>No</v>
      </c>
      <c r="J2330" t="str">
        <f>VLOOKUP(A2330,'medical examination2'!A2330:D4664,4,FALSE)</f>
        <v>UNDERWEIGHT</v>
      </c>
      <c r="K2330" t="str">
        <f>VLOOKUP(A2330,'medical examination2'!A2330:F4664,6,FALSE)</f>
        <v>NORMAL</v>
      </c>
      <c r="L2330" s="16" t="e">
        <f>VLOOKUP(A2330,'hospitalisation details 2'!A2330:G4672,7,FALSE)</f>
        <v>#N/A</v>
      </c>
      <c r="N2330" t="e">
        <f>VLOOKUP(A2330,'hospitalisation details 2'!A2330:J4672,10,FALSE)</f>
        <v>#N/A</v>
      </c>
    </row>
    <row r="2331" spans="1:14" ht="15.6" x14ac:dyDescent="0.3">
      <c r="A2331" s="1" t="s">
        <v>22</v>
      </c>
      <c r="B2331" t="str">
        <f>VLOOKUP(A2331,'Customer Names'!A2331:D4665,4,FALSE)</f>
        <v>Katy</v>
      </c>
      <c r="C2331">
        <f>VLOOKUP(A2331,'medical examination2'!A2331:'medical examination2'!B4665,2,FALSE)</f>
        <v>22.24</v>
      </c>
      <c r="D2331">
        <f>VLOOKUP(A2331,'medical examination2'!A2331:E4665,5,FALSE)</f>
        <v>4.29</v>
      </c>
      <c r="E2331" t="str">
        <f>VLOOKUP(A2331,'medical examination2'!A2331:G4666,7,FALSE)</f>
        <v>yes</v>
      </c>
      <c r="F2331" t="str">
        <f>VLOOKUP(healthcare!A2331,'medical examination2'!A2331:I4665,9,FALSE)</f>
        <v>No</v>
      </c>
      <c r="G2331" t="str">
        <f>VLOOKUP(A2331,'medical examination2'!A2331:J4665,10,FALSE)</f>
        <v>No</v>
      </c>
      <c r="I2331" t="str">
        <f>VLOOKUP(A2331,'medical examination2'!A2331:M4665,13,FALSE)</f>
        <v>No</v>
      </c>
      <c r="J2331" t="str">
        <f>VLOOKUP(A2331,'medical examination2'!A2331:D4665,4,FALSE)</f>
        <v>NORMAL WEIGHT</v>
      </c>
      <c r="K2331" t="str">
        <f>VLOOKUP(A2331,'medical examination2'!A2331:F4665,6,FALSE)</f>
        <v>NORMAL</v>
      </c>
      <c r="L2331" s="16" t="e">
        <f>VLOOKUP(A2331,'hospitalisation details 2'!A2331:G4673,7,FALSE)</f>
        <v>#N/A</v>
      </c>
      <c r="N2331" t="e">
        <f>VLOOKUP(A2331,'hospitalisation details 2'!A2331:J4673,10,FALSE)</f>
        <v>#N/A</v>
      </c>
    </row>
    <row r="2332" spans="1:14" ht="15.6" x14ac:dyDescent="0.3">
      <c r="A2332" s="1" t="s">
        <v>21</v>
      </c>
      <c r="B2332" t="str">
        <f>VLOOKUP(A2332,'Customer Names'!A2332:D4666,4,FALSE)</f>
        <v>Jordan</v>
      </c>
      <c r="C2332">
        <f>VLOOKUP(A2332,'medical examination2'!A2332:'medical examination2'!B4666,2,FALSE)</f>
        <v>22.34</v>
      </c>
      <c r="D2332">
        <f>VLOOKUP(A2332,'medical examination2'!A2332:E4666,5,FALSE)</f>
        <v>5.57</v>
      </c>
      <c r="E2332" t="str">
        <f>VLOOKUP(A2332,'medical examination2'!A2332:G4667,7,FALSE)</f>
        <v>No</v>
      </c>
      <c r="F2332" t="str">
        <f>VLOOKUP(healthcare!A2332,'medical examination2'!A2332:I4666,9,FALSE)</f>
        <v>No</v>
      </c>
      <c r="G2332" t="str">
        <f>VLOOKUP(A2332,'medical examination2'!A2332:J4666,10,FALSE)</f>
        <v>No</v>
      </c>
      <c r="I2332" t="str">
        <f>VLOOKUP(A2332,'medical examination2'!A2332:M4666,13,FALSE)</f>
        <v>No</v>
      </c>
      <c r="J2332" t="str">
        <f>VLOOKUP(A2332,'medical examination2'!A2332:D4666,4,FALSE)</f>
        <v>NORMAL WEIGHT</v>
      </c>
      <c r="K2332" t="str">
        <f>VLOOKUP(A2332,'medical examination2'!A2332:F4666,6,FALSE)</f>
        <v>NORMAL</v>
      </c>
      <c r="L2332" s="16" t="e">
        <f>VLOOKUP(A2332,'hospitalisation details 2'!A2332:G4674,7,FALSE)</f>
        <v>#N/A</v>
      </c>
      <c r="N2332" t="e">
        <f>VLOOKUP(A2332,'hospitalisation details 2'!A2332:J4674,10,FALSE)</f>
        <v>#N/A</v>
      </c>
    </row>
    <row r="2333" spans="1:14" ht="15.6" x14ac:dyDescent="0.3">
      <c r="A2333" s="1" t="s">
        <v>19</v>
      </c>
      <c r="B2333" t="str">
        <f>VLOOKUP(A2333,'Customer Names'!A2333:D4667,4,FALSE)</f>
        <v>Juan D. Sr.</v>
      </c>
      <c r="C2333">
        <f>VLOOKUP(A2333,'medical examination2'!A2333:'medical examination2'!B4667,2,FALSE)</f>
        <v>17.7</v>
      </c>
      <c r="D2333">
        <f>VLOOKUP(A2333,'medical examination2'!A2333:E4667,5,FALSE)</f>
        <v>6.28</v>
      </c>
      <c r="E2333" t="str">
        <f>VLOOKUP(A2333,'medical examination2'!A2333:G4668,7,FALSE)</f>
        <v>No</v>
      </c>
      <c r="F2333" t="str">
        <f>VLOOKUP(healthcare!A2333,'medical examination2'!A2333:I4667,9,FALSE)</f>
        <v>No</v>
      </c>
      <c r="G2333" t="str">
        <f>VLOOKUP(A2333,'medical examination2'!A2333:J4667,10,FALSE)</f>
        <v>No</v>
      </c>
      <c r="I2333" t="str">
        <f>VLOOKUP(A2333,'medical examination2'!A2333:M4667,13,FALSE)</f>
        <v>No</v>
      </c>
      <c r="J2333" t="str">
        <f>VLOOKUP(A2333,'medical examination2'!A2333:D4667,4,FALSE)</f>
        <v>UNDERWEIGHT</v>
      </c>
      <c r="K2333" t="str">
        <f>VLOOKUP(A2333,'medical examination2'!A2333:F4667,6,FALSE)</f>
        <v>PREDIABETES</v>
      </c>
      <c r="L2333" s="16" t="e">
        <f>VLOOKUP(A2333,'hospitalisation details 2'!A2333:G4675,7,FALSE)</f>
        <v>#N/A</v>
      </c>
      <c r="N2333" t="e">
        <f>VLOOKUP(A2333,'hospitalisation details 2'!A2333:J4675,10,FALSE)</f>
        <v>#N/A</v>
      </c>
    </row>
    <row r="2334" spans="1:14" ht="15.6" x14ac:dyDescent="0.3">
      <c r="A2334" s="1" t="s">
        <v>17</v>
      </c>
      <c r="B2334" t="str">
        <f>VLOOKUP(A2334,'Customer Names'!A2334:D4668,4,FALSE)</f>
        <v>Julie</v>
      </c>
      <c r="C2334">
        <f>VLOOKUP(A2334,'medical examination2'!A2334:'medical examination2'!B4668,2,FALSE)</f>
        <v>16.47</v>
      </c>
      <c r="D2334">
        <f>VLOOKUP(A2334,'medical examination2'!A2334:E4668,5,FALSE)</f>
        <v>6.35</v>
      </c>
      <c r="E2334" t="str">
        <f>VLOOKUP(A2334,'medical examination2'!A2334:G4669,7,FALSE)</f>
        <v>No</v>
      </c>
      <c r="F2334" t="str">
        <f>VLOOKUP(healthcare!A2334,'medical examination2'!A2334:I4668,9,FALSE)</f>
        <v>No</v>
      </c>
      <c r="G2334" t="str">
        <f>VLOOKUP(A2334,'medical examination2'!A2334:J4668,10,FALSE)</f>
        <v>Yes</v>
      </c>
      <c r="I2334" t="str">
        <f>VLOOKUP(A2334,'medical examination2'!A2334:M4668,13,FALSE)</f>
        <v>No</v>
      </c>
      <c r="J2334" t="str">
        <f>VLOOKUP(A2334,'medical examination2'!A2334:D4668,4,FALSE)</f>
        <v>UNDERWEIGHT</v>
      </c>
      <c r="K2334" t="str">
        <f>VLOOKUP(A2334,'medical examination2'!A2334:F4668,6,FALSE)</f>
        <v>PREDIABETES</v>
      </c>
      <c r="L2334" s="16" t="e">
        <f>VLOOKUP(A2334,'hospitalisation details 2'!A2334:G4676,7,FALSE)</f>
        <v>#N/A</v>
      </c>
      <c r="N2334" t="e">
        <f>VLOOKUP(A2334,'hospitalisation details 2'!A2334:J4676,10,FALSE)</f>
        <v>#N/A</v>
      </c>
    </row>
    <row r="2335" spans="1:14" ht="15.6" x14ac:dyDescent="0.3">
      <c r="A2335" s="1" t="s">
        <v>14</v>
      </c>
      <c r="B2335" t="str">
        <f>VLOOKUP(A2335,'Customer Names'!A2335:D4669,4,FALSE)</f>
        <v>Evan P</v>
      </c>
      <c r="C2335">
        <f>VLOOKUP(A2335,'medical examination2'!A2335:'medical examination2'!B4669,2,FALSE)</f>
        <v>17.600000000000001</v>
      </c>
      <c r="D2335">
        <f>VLOOKUP(A2335,'medical examination2'!A2335:E4669,5,FALSE)</f>
        <v>4.3899999999999997</v>
      </c>
      <c r="E2335" t="str">
        <f>VLOOKUP(A2335,'medical examination2'!A2335:G4670,7,FALSE)</f>
        <v>No</v>
      </c>
      <c r="F2335" t="str">
        <f>VLOOKUP(healthcare!A2335,'medical examination2'!A2335:I4669,9,FALSE)</f>
        <v>No</v>
      </c>
      <c r="G2335" t="str">
        <f>VLOOKUP(A2335,'medical examination2'!A2335:J4669,10,FALSE)</f>
        <v>No</v>
      </c>
      <c r="I2335" t="str">
        <f>VLOOKUP(A2335,'medical examination2'!A2335:M4669,13,FALSE)</f>
        <v>No</v>
      </c>
      <c r="J2335" t="str">
        <f>VLOOKUP(A2335,'medical examination2'!A2335:D4669,4,FALSE)</f>
        <v>UNDERWEIGHT</v>
      </c>
      <c r="K2335" t="str">
        <f>VLOOKUP(A2335,'medical examination2'!A2335:F4669,6,FALSE)</f>
        <v>NORMAL</v>
      </c>
      <c r="L2335" s="16" t="e">
        <f>VLOOKUP(A2335,'hospitalisation details 2'!A2335:G4677,7,FALSE)</f>
        <v>#N/A</v>
      </c>
      <c r="N2335" t="e">
        <f>VLOOKUP(A2335,'hospitalisation details 2'!A2335:J4677,10,FALSE)</f>
        <v>#N/A</v>
      </c>
    </row>
    <row r="2336" spans="1:14" ht="15.6" x14ac:dyDescent="0.3">
      <c r="A2336" s="1" t="s">
        <v>9</v>
      </c>
      <c r="B2336" t="str">
        <f>VLOOKUP(A2336,'Customer Names'!A2336:D4670,4,FALSE)</f>
        <v>Aaron K</v>
      </c>
      <c r="C2336">
        <f>VLOOKUP(A2336,'medical examination2'!A2336:'medical examination2'!B4670,2,FALSE)</f>
        <v>17.579999999999998</v>
      </c>
      <c r="D2336">
        <f>VLOOKUP(A2336,'medical examination2'!A2336:E4670,5,FALSE)</f>
        <v>4.51</v>
      </c>
      <c r="E2336" t="str">
        <f>VLOOKUP(A2336,'medical examination2'!A2336:G4671,7,FALSE)</f>
        <v>No</v>
      </c>
      <c r="F2336" t="str">
        <f>VLOOKUP(healthcare!A2336,'medical examination2'!A2336:I4670,9,FALSE)</f>
        <v>No</v>
      </c>
      <c r="G2336" t="str">
        <f>VLOOKUP(A2336,'medical examination2'!A2336:J4670,10,FALSE)</f>
        <v>No</v>
      </c>
      <c r="I2336" t="str">
        <f>VLOOKUP(A2336,'medical examination2'!A2336:M4670,13,FALSE)</f>
        <v>No</v>
      </c>
      <c r="J2336" t="str">
        <f>VLOOKUP(A2336,'medical examination2'!A2336:D4670,4,FALSE)</f>
        <v>UNDERWEIGHT</v>
      </c>
      <c r="K2336" t="str">
        <f>VLOOKUP(A2336,'medical examination2'!A2336:F4670,6,FALSE)</f>
        <v>NORMAL</v>
      </c>
      <c r="L2336" s="16" t="e">
        <f>VLOOKUP(A2336,'hospitalisation details 2'!A2336:G4678,7,FALSE)</f>
        <v>#N/A</v>
      </c>
      <c r="N2336" t="e">
        <f>VLOOKUP(A2336,'hospitalisation details 2'!A2336:J4678,10,FALSE)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4B6F-0895-4B2A-BCC9-D4BE7CE16744}">
  <dimension ref="A1"/>
  <sheetViews>
    <sheetView workbookViewId="0"/>
  </sheetViews>
  <sheetFormatPr defaultRowHeight="14.4" x14ac:dyDescent="0.3"/>
  <sheetData>
    <row r="1" spans="1:1" x14ac:dyDescent="0.3">
      <c r="A1" t="s">
        <v>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Names</vt:lpstr>
      <vt:lpstr>Medical Examinations</vt:lpstr>
      <vt:lpstr>Hospitalisation Details</vt:lpstr>
      <vt:lpstr>medical examination2</vt:lpstr>
      <vt:lpstr>hospitalisation details 2</vt:lpstr>
      <vt:lpstr>healthcare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2026-10-25T16:59:44Z</dcterms:modified>
</cp:coreProperties>
</file>